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19200" windowHeight="10935"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ЦК'!$A$1:$Y$475</definedName>
  </definedNames>
  <calcPr calcId="145621"/>
</workbook>
</file>

<file path=xl/calcChain.xml><?xml version="1.0" encoding="utf-8"?>
<calcChain xmlns="http://schemas.openxmlformats.org/spreadsheetml/2006/main">
  <c r="N484" i="28" l="1"/>
  <c r="N473" i="28"/>
  <c r="A12" i="28" l="1"/>
  <c r="Y12" i="28" l="1"/>
  <c r="U12" i="28"/>
  <c r="Q12" i="28"/>
  <c r="M12" i="28"/>
  <c r="I12" i="28"/>
  <c r="E12" i="28"/>
  <c r="X12" i="28"/>
  <c r="S12" i="28"/>
  <c r="N12" i="28"/>
  <c r="H12" i="28"/>
  <c r="C12" i="28"/>
  <c r="W12" i="28"/>
  <c r="R12" i="28"/>
  <c r="L12" i="28"/>
  <c r="G12" i="28"/>
  <c r="B12" i="28"/>
  <c r="P12" i="28"/>
  <c r="F12" i="28"/>
  <c r="O12" i="28"/>
  <c r="D12" i="28"/>
  <c r="V12" i="28"/>
  <c r="K12" i="28"/>
  <c r="T12" i="28"/>
  <c r="J12" i="28"/>
  <c r="A13" i="28"/>
  <c r="A14" i="28" s="1"/>
  <c r="Y14" i="28" l="1"/>
  <c r="U14" i="28"/>
  <c r="Q14" i="28"/>
  <c r="M14" i="28"/>
  <c r="I14" i="28"/>
  <c r="E14" i="28"/>
  <c r="X14" i="28"/>
  <c r="S14" i="28"/>
  <c r="N14" i="28"/>
  <c r="H14" i="28"/>
  <c r="C14" i="28"/>
  <c r="W14" i="28"/>
  <c r="R14" i="28"/>
  <c r="L14" i="28"/>
  <c r="G14" i="28"/>
  <c r="B14" i="28"/>
  <c r="V14" i="28"/>
  <c r="K14" i="28"/>
  <c r="T14" i="28"/>
  <c r="J14" i="28"/>
  <c r="P14" i="28"/>
  <c r="F14" i="28"/>
  <c r="O14" i="28"/>
  <c r="D14" i="28"/>
  <c r="Y13" i="28"/>
  <c r="U13" i="28"/>
  <c r="Q13" i="28"/>
  <c r="M13" i="28"/>
  <c r="I13" i="28"/>
  <c r="E13" i="28"/>
  <c r="V13" i="28"/>
  <c r="P13" i="28"/>
  <c r="K13" i="28"/>
  <c r="F13" i="28"/>
  <c r="T13" i="28"/>
  <c r="O13" i="28"/>
  <c r="J13" i="28"/>
  <c r="D13" i="28"/>
  <c r="X13" i="28"/>
  <c r="N13" i="28"/>
  <c r="C13" i="28"/>
  <c r="W13" i="28"/>
  <c r="L13" i="28"/>
  <c r="B13" i="28"/>
  <c r="S13" i="28"/>
  <c r="H13" i="28"/>
  <c r="R13" i="28"/>
  <c r="G13" i="28"/>
  <c r="A15" i="28"/>
  <c r="L435" i="21"/>
  <c r="L471" i="28"/>
  <c r="Y15" i="28" l="1"/>
  <c r="U15" i="28"/>
  <c r="Q15" i="28"/>
  <c r="M15" i="28"/>
  <c r="I15" i="28"/>
  <c r="E15" i="28"/>
  <c r="V15" i="28"/>
  <c r="P15" i="28"/>
  <c r="K15" i="28"/>
  <c r="F15" i="28"/>
  <c r="T15" i="28"/>
  <c r="O15" i="28"/>
  <c r="J15" i="28"/>
  <c r="D15" i="28"/>
  <c r="S15" i="28"/>
  <c r="H15" i="28"/>
  <c r="R15" i="28"/>
  <c r="G15" i="28"/>
  <c r="X15" i="28"/>
  <c r="N15" i="28"/>
  <c r="C15" i="28"/>
  <c r="W15" i="28"/>
  <c r="L15" i="28"/>
  <c r="B15" i="28"/>
  <c r="A16" i="28"/>
  <c r="Y16" i="28" l="1"/>
  <c r="U16" i="28"/>
  <c r="Q16" i="28"/>
  <c r="M16" i="28"/>
  <c r="I16" i="28"/>
  <c r="E16" i="28"/>
  <c r="X16" i="28"/>
  <c r="S16" i="28"/>
  <c r="N16" i="28"/>
  <c r="H16" i="28"/>
  <c r="C16" i="28"/>
  <c r="W16" i="28"/>
  <c r="R16" i="28"/>
  <c r="L16" i="28"/>
  <c r="G16" i="28"/>
  <c r="B16" i="28"/>
  <c r="P16" i="28"/>
  <c r="F16" i="28"/>
  <c r="O16" i="28"/>
  <c r="D16" i="28"/>
  <c r="V16" i="28"/>
  <c r="K16" i="28"/>
  <c r="T16" i="28"/>
  <c r="J16" i="28"/>
  <c r="A17" i="28"/>
  <c r="T439" i="21"/>
  <c r="R439" i="21"/>
  <c r="P439" i="21"/>
  <c r="N439" i="21"/>
  <c r="T155" i="19"/>
  <c r="R155" i="19"/>
  <c r="P155" i="19"/>
  <c r="N155" i="19"/>
  <c r="T155" i="25"/>
  <c r="R155" i="25"/>
  <c r="P155" i="25"/>
  <c r="N155" i="25"/>
  <c r="C17" i="8"/>
  <c r="D17" i="8"/>
  <c r="E17" i="8"/>
  <c r="B17" i="8"/>
  <c r="C16" i="8"/>
  <c r="D16" i="8"/>
  <c r="E16" i="8"/>
  <c r="B16" i="8"/>
  <c r="C11" i="8"/>
  <c r="D11" i="8"/>
  <c r="E11" i="8"/>
  <c r="B11" i="8"/>
  <c r="C10" i="8"/>
  <c r="D10" i="8"/>
  <c r="E10" i="8"/>
  <c r="B10" i="8"/>
  <c r="C9" i="8"/>
  <c r="D9" i="8"/>
  <c r="E9" i="8"/>
  <c r="B9" i="8"/>
  <c r="Y17" i="28" l="1"/>
  <c r="U17" i="28"/>
  <c r="Q17" i="28"/>
  <c r="M17" i="28"/>
  <c r="I17" i="28"/>
  <c r="E17" i="28"/>
  <c r="V17" i="28"/>
  <c r="P17" i="28"/>
  <c r="K17" i="28"/>
  <c r="F17" i="28"/>
  <c r="T17" i="28"/>
  <c r="O17" i="28"/>
  <c r="J17" i="28"/>
  <c r="D17" i="28"/>
  <c r="X17" i="28"/>
  <c r="N17" i="28"/>
  <c r="C17" i="28"/>
  <c r="W17" i="28"/>
  <c r="L17" i="28"/>
  <c r="B17" i="28"/>
  <c r="S17" i="28"/>
  <c r="H17" i="28"/>
  <c r="R17" i="28"/>
  <c r="G17" i="28"/>
  <c r="A18" i="28"/>
  <c r="F25" i="1"/>
  <c r="F32" i="1" s="1"/>
  <c r="Y18" i="28" l="1"/>
  <c r="U18" i="28"/>
  <c r="Q18" i="28"/>
  <c r="M18" i="28"/>
  <c r="I18" i="28"/>
  <c r="E18" i="28"/>
  <c r="X18" i="28"/>
  <c r="S18" i="28"/>
  <c r="N18" i="28"/>
  <c r="H18" i="28"/>
  <c r="C18" i="28"/>
  <c r="W18" i="28"/>
  <c r="R18" i="28"/>
  <c r="L18" i="28"/>
  <c r="G18" i="28"/>
  <c r="B18" i="28"/>
  <c r="V18" i="28"/>
  <c r="K18" i="28"/>
  <c r="T18" i="28"/>
  <c r="J18" i="28"/>
  <c r="P18" i="28"/>
  <c r="F18" i="28"/>
  <c r="O18" i="28"/>
  <c r="D18" i="28"/>
  <c r="A19" i="28"/>
  <c r="F26" i="1"/>
  <c r="F15" i="1" s="1"/>
  <c r="Y19" i="28" l="1"/>
  <c r="U19" i="28"/>
  <c r="Q19" i="28"/>
  <c r="M19" i="28"/>
  <c r="I19" i="28"/>
  <c r="E19" i="28"/>
  <c r="V19" i="28"/>
  <c r="P19" i="28"/>
  <c r="K19" i="28"/>
  <c r="F19" i="28"/>
  <c r="T19" i="28"/>
  <c r="O19" i="28"/>
  <c r="J19" i="28"/>
  <c r="D19" i="28"/>
  <c r="S19" i="28"/>
  <c r="H19" i="28"/>
  <c r="R19" i="28"/>
  <c r="G19" i="28"/>
  <c r="X19" i="28"/>
  <c r="N19" i="28"/>
  <c r="C19" i="28"/>
  <c r="W19" i="28"/>
  <c r="L19" i="28"/>
  <c r="B19" i="28"/>
  <c r="A20" i="28"/>
  <c r="T479" i="28"/>
  <c r="R479" i="28"/>
  <c r="P479" i="28"/>
  <c r="N479" i="28"/>
  <c r="A48" i="28"/>
  <c r="A1" i="28"/>
  <c r="A12" i="21"/>
  <c r="A12" i="25"/>
  <c r="Y48" i="28" l="1"/>
  <c r="U48" i="28"/>
  <c r="Q48" i="28"/>
  <c r="M48" i="28"/>
  <c r="I48" i="28"/>
  <c r="E48" i="28"/>
  <c r="V48" i="28"/>
  <c r="P48" i="28"/>
  <c r="K48" i="28"/>
  <c r="F48" i="28"/>
  <c r="T48" i="28"/>
  <c r="O48" i="28"/>
  <c r="J48" i="28"/>
  <c r="D48" i="28"/>
  <c r="S48" i="28"/>
  <c r="H48" i="28"/>
  <c r="R48" i="28"/>
  <c r="G48" i="28"/>
  <c r="X48" i="28"/>
  <c r="N48" i="28"/>
  <c r="C48" i="28"/>
  <c r="W48" i="28"/>
  <c r="L48" i="28"/>
  <c r="B48" i="28"/>
  <c r="Y12" i="25"/>
  <c r="U12" i="25"/>
  <c r="Q12" i="25"/>
  <c r="M12" i="25"/>
  <c r="I12" i="25"/>
  <c r="E12" i="25"/>
  <c r="X12" i="25"/>
  <c r="S12" i="25"/>
  <c r="N12" i="25"/>
  <c r="H12" i="25"/>
  <c r="C12" i="25"/>
  <c r="R12" i="25"/>
  <c r="K12" i="25"/>
  <c r="D12" i="25"/>
  <c r="P12" i="25"/>
  <c r="G12" i="25"/>
  <c r="W12" i="25"/>
  <c r="O12" i="25"/>
  <c r="F12" i="25"/>
  <c r="J12" i="25"/>
  <c r="V12" i="25"/>
  <c r="B12" i="25"/>
  <c r="T12" i="25"/>
  <c r="L12" i="25"/>
  <c r="Y20" i="28"/>
  <c r="U20" i="28"/>
  <c r="Q20" i="28"/>
  <c r="M20" i="28"/>
  <c r="I20" i="28"/>
  <c r="E20" i="28"/>
  <c r="X20" i="28"/>
  <c r="S20" i="28"/>
  <c r="N20" i="28"/>
  <c r="H20" i="28"/>
  <c r="C20" i="28"/>
  <c r="W20" i="28"/>
  <c r="R20" i="28"/>
  <c r="L20" i="28"/>
  <c r="G20" i="28"/>
  <c r="B20" i="28"/>
  <c r="P20" i="28"/>
  <c r="F20" i="28"/>
  <c r="O20" i="28"/>
  <c r="D20" i="28"/>
  <c r="V20" i="28"/>
  <c r="K20" i="28"/>
  <c r="T20" i="28"/>
  <c r="J20" i="28"/>
  <c r="V12" i="21"/>
  <c r="R12" i="21"/>
  <c r="N12" i="21"/>
  <c r="J12" i="21"/>
  <c r="F12" i="21"/>
  <c r="B12" i="21"/>
  <c r="Y12" i="21"/>
  <c r="T12" i="21"/>
  <c r="O12" i="21"/>
  <c r="I12" i="21"/>
  <c r="D12" i="21"/>
  <c r="X12" i="21"/>
  <c r="S12" i="21"/>
  <c r="M12" i="21"/>
  <c r="H12" i="21"/>
  <c r="C12" i="21"/>
  <c r="P12" i="21"/>
  <c r="E12" i="21"/>
  <c r="W12" i="21"/>
  <c r="L12" i="21"/>
  <c r="U12" i="21"/>
  <c r="K12" i="21"/>
  <c r="G12" i="21"/>
  <c r="Q12" i="21"/>
  <c r="A21" i="28"/>
  <c r="A49" i="28"/>
  <c r="A84" i="28"/>
  <c r="A12" i="19"/>
  <c r="F16" i="1"/>
  <c r="F23" i="1" s="1"/>
  <c r="F17" i="1" s="1"/>
  <c r="F14" i="1"/>
  <c r="F13" i="1"/>
  <c r="Y49" i="28" l="1"/>
  <c r="U49" i="28"/>
  <c r="Q49" i="28"/>
  <c r="M49" i="28"/>
  <c r="I49" i="28"/>
  <c r="E49" i="28"/>
  <c r="X49" i="28"/>
  <c r="S49" i="28"/>
  <c r="N49" i="28"/>
  <c r="H49" i="28"/>
  <c r="C49" i="28"/>
  <c r="W49" i="28"/>
  <c r="R49" i="28"/>
  <c r="L49" i="28"/>
  <c r="G49" i="28"/>
  <c r="B49" i="28"/>
  <c r="P49" i="28"/>
  <c r="F49" i="28"/>
  <c r="O49" i="28"/>
  <c r="D49" i="28"/>
  <c r="V49" i="28"/>
  <c r="K49" i="28"/>
  <c r="T49" i="28"/>
  <c r="J49" i="28"/>
  <c r="Y21" i="28"/>
  <c r="U21" i="28"/>
  <c r="Q21" i="28"/>
  <c r="M21" i="28"/>
  <c r="I21" i="28"/>
  <c r="E21" i="28"/>
  <c r="V21" i="28"/>
  <c r="P21" i="28"/>
  <c r="K21" i="28"/>
  <c r="F21" i="28"/>
  <c r="T21" i="28"/>
  <c r="O21" i="28"/>
  <c r="J21" i="28"/>
  <c r="D21" i="28"/>
  <c r="X21" i="28"/>
  <c r="N21" i="28"/>
  <c r="C21" i="28"/>
  <c r="W21" i="28"/>
  <c r="L21" i="28"/>
  <c r="B21" i="28"/>
  <c r="S21" i="28"/>
  <c r="H21" i="28"/>
  <c r="R21" i="28"/>
  <c r="G21" i="28"/>
  <c r="W12" i="19"/>
  <c r="S12" i="19"/>
  <c r="O12" i="19"/>
  <c r="K12" i="19"/>
  <c r="G12" i="19"/>
  <c r="C12" i="19"/>
  <c r="V12" i="19"/>
  <c r="Q12" i="19"/>
  <c r="L12" i="19"/>
  <c r="F12" i="19"/>
  <c r="X12" i="19"/>
  <c r="P12" i="19"/>
  <c r="I12" i="19"/>
  <c r="B12" i="19"/>
  <c r="Y12" i="19"/>
  <c r="N12" i="19"/>
  <c r="E12" i="19"/>
  <c r="R12" i="19"/>
  <c r="D12" i="19"/>
  <c r="M12" i="19"/>
  <c r="T12" i="19"/>
  <c r="J12" i="19"/>
  <c r="H12" i="19"/>
  <c r="U12" i="19"/>
  <c r="Y84" i="28"/>
  <c r="U84" i="28"/>
  <c r="Q84" i="28"/>
  <c r="M84" i="28"/>
  <c r="I84" i="28"/>
  <c r="E84" i="28"/>
  <c r="X84" i="28"/>
  <c r="S84" i="28"/>
  <c r="N84" i="28"/>
  <c r="H84" i="28"/>
  <c r="C84" i="28"/>
  <c r="W84" i="28"/>
  <c r="R84" i="28"/>
  <c r="L84" i="28"/>
  <c r="G84" i="28"/>
  <c r="B84" i="28"/>
  <c r="V84" i="28"/>
  <c r="K84" i="28"/>
  <c r="T84" i="28"/>
  <c r="J84" i="28"/>
  <c r="P84" i="28"/>
  <c r="F84" i="28"/>
  <c r="O84" i="28"/>
  <c r="D84" i="28"/>
  <c r="A22" i="28"/>
  <c r="F12" i="1"/>
  <c r="A120" i="28"/>
  <c r="A85" i="28"/>
  <c r="A50" i="28"/>
  <c r="A48" i="19"/>
  <c r="T159" i="25"/>
  <c r="R159" i="25"/>
  <c r="P159" i="25"/>
  <c r="N159" i="25"/>
  <c r="A1" i="21"/>
  <c r="A48" i="25"/>
  <c r="A1" i="25"/>
  <c r="A1" i="19"/>
  <c r="A1" i="8"/>
  <c r="A13" i="21"/>
  <c r="A13" i="19"/>
  <c r="Y120" i="28" l="1"/>
  <c r="U120" i="28"/>
  <c r="Q120" i="28"/>
  <c r="M120" i="28"/>
  <c r="I120" i="28"/>
  <c r="E120" i="28"/>
  <c r="V120" i="28"/>
  <c r="P120" i="28"/>
  <c r="K120" i="28"/>
  <c r="F120" i="28"/>
  <c r="T120" i="28"/>
  <c r="O120" i="28"/>
  <c r="J120" i="28"/>
  <c r="D120" i="28"/>
  <c r="X120" i="28"/>
  <c r="N120" i="28"/>
  <c r="C120" i="28"/>
  <c r="W120" i="28"/>
  <c r="L120" i="28"/>
  <c r="B120" i="28"/>
  <c r="S120" i="28"/>
  <c r="H120" i="28"/>
  <c r="R120" i="28"/>
  <c r="G120" i="28"/>
  <c r="W13" i="19"/>
  <c r="S13" i="19"/>
  <c r="O13" i="19"/>
  <c r="K13" i="19"/>
  <c r="G13" i="19"/>
  <c r="C13" i="19"/>
  <c r="Y13" i="19"/>
  <c r="T13" i="19"/>
  <c r="N13" i="19"/>
  <c r="I13" i="19"/>
  <c r="D13" i="19"/>
  <c r="U13" i="19"/>
  <c r="M13" i="19"/>
  <c r="F13" i="19"/>
  <c r="R13" i="19"/>
  <c r="J13" i="19"/>
  <c r="Q13" i="19"/>
  <c r="E13" i="19"/>
  <c r="P13" i="19"/>
  <c r="B13" i="19"/>
  <c r="V13" i="19"/>
  <c r="L13" i="19"/>
  <c r="H13" i="19"/>
  <c r="X13" i="19"/>
  <c r="Y50" i="28"/>
  <c r="U50" i="28"/>
  <c r="Q50" i="28"/>
  <c r="M50" i="28"/>
  <c r="I50" i="28"/>
  <c r="E50" i="28"/>
  <c r="V50" i="28"/>
  <c r="P50" i="28"/>
  <c r="K50" i="28"/>
  <c r="F50" i="28"/>
  <c r="T50" i="28"/>
  <c r="O50" i="28"/>
  <c r="J50" i="28"/>
  <c r="D50" i="28"/>
  <c r="X50" i="28"/>
  <c r="N50" i="28"/>
  <c r="C50" i="28"/>
  <c r="W50" i="28"/>
  <c r="L50" i="28"/>
  <c r="B50" i="28"/>
  <c r="S50" i="28"/>
  <c r="H50" i="28"/>
  <c r="R50" i="28"/>
  <c r="G50" i="28"/>
  <c r="Y22" i="28"/>
  <c r="U22" i="28"/>
  <c r="Q22" i="28"/>
  <c r="M22" i="28"/>
  <c r="I22" i="28"/>
  <c r="E22" i="28"/>
  <c r="X22" i="28"/>
  <c r="S22" i="28"/>
  <c r="N22" i="28"/>
  <c r="H22" i="28"/>
  <c r="C22" i="28"/>
  <c r="W22" i="28"/>
  <c r="R22" i="28"/>
  <c r="L22" i="28"/>
  <c r="G22" i="28"/>
  <c r="B22" i="28"/>
  <c r="V22" i="28"/>
  <c r="K22" i="28"/>
  <c r="T22" i="28"/>
  <c r="J22" i="28"/>
  <c r="P22" i="28"/>
  <c r="F22" i="28"/>
  <c r="O22" i="28"/>
  <c r="D22" i="28"/>
  <c r="V13" i="21"/>
  <c r="R13" i="21"/>
  <c r="N13" i="21"/>
  <c r="J13" i="21"/>
  <c r="F13" i="21"/>
  <c r="B13" i="21"/>
  <c r="W13" i="21"/>
  <c r="Q13" i="21"/>
  <c r="L13" i="21"/>
  <c r="G13" i="21"/>
  <c r="U13" i="21"/>
  <c r="P13" i="21"/>
  <c r="K13" i="21"/>
  <c r="E13" i="21"/>
  <c r="X13" i="21"/>
  <c r="M13" i="21"/>
  <c r="C13" i="21"/>
  <c r="T13" i="21"/>
  <c r="I13" i="21"/>
  <c r="S13" i="21"/>
  <c r="H13" i="21"/>
  <c r="Y13" i="21"/>
  <c r="O13" i="21"/>
  <c r="D13" i="21"/>
  <c r="Y48" i="25"/>
  <c r="U48" i="25"/>
  <c r="Q48" i="25"/>
  <c r="M48" i="25"/>
  <c r="I48" i="25"/>
  <c r="E48" i="25"/>
  <c r="V48" i="25"/>
  <c r="P48" i="25"/>
  <c r="K48" i="25"/>
  <c r="F48" i="25"/>
  <c r="T48" i="25"/>
  <c r="N48" i="25"/>
  <c r="G48" i="25"/>
  <c r="W48" i="25"/>
  <c r="L48" i="25"/>
  <c r="C48" i="25"/>
  <c r="S48" i="25"/>
  <c r="J48" i="25"/>
  <c r="B48" i="25"/>
  <c r="X48" i="25"/>
  <c r="D48" i="25"/>
  <c r="R48" i="25"/>
  <c r="O48" i="25"/>
  <c r="H48" i="25"/>
  <c r="Y85" i="28"/>
  <c r="U85" i="28"/>
  <c r="Q85" i="28"/>
  <c r="M85" i="28"/>
  <c r="I85" i="28"/>
  <c r="E85" i="28"/>
  <c r="V85" i="28"/>
  <c r="P85" i="28"/>
  <c r="K85" i="28"/>
  <c r="F85" i="28"/>
  <c r="T85" i="28"/>
  <c r="O85" i="28"/>
  <c r="J85" i="28"/>
  <c r="D85" i="28"/>
  <c r="S85" i="28"/>
  <c r="H85" i="28"/>
  <c r="R85" i="28"/>
  <c r="G85" i="28"/>
  <c r="X85" i="28"/>
  <c r="N85" i="28"/>
  <c r="C85" i="28"/>
  <c r="W85" i="28"/>
  <c r="L85" i="28"/>
  <c r="B85" i="28"/>
  <c r="W48" i="19"/>
  <c r="S48" i="19"/>
  <c r="O48" i="19"/>
  <c r="K48" i="19"/>
  <c r="G48" i="19"/>
  <c r="C48" i="19"/>
  <c r="Y48" i="19"/>
  <c r="T48" i="19"/>
  <c r="N48" i="19"/>
  <c r="I48" i="19"/>
  <c r="D48" i="19"/>
  <c r="R48" i="19"/>
  <c r="L48" i="19"/>
  <c r="E48" i="19"/>
  <c r="U48" i="19"/>
  <c r="J48" i="19"/>
  <c r="Q48" i="19"/>
  <c r="F48" i="19"/>
  <c r="P48" i="19"/>
  <c r="B48" i="19"/>
  <c r="H48" i="19"/>
  <c r="X48" i="19"/>
  <c r="V48" i="19"/>
  <c r="M48" i="19"/>
  <c r="A23" i="28"/>
  <c r="E7" i="1"/>
  <c r="D7" i="1"/>
  <c r="F7" i="1"/>
  <c r="C7" i="1"/>
  <c r="A14" i="21"/>
  <c r="A15" i="21" s="1"/>
  <c r="A84" i="25"/>
  <c r="A84" i="19"/>
  <c r="A49" i="19"/>
  <c r="A156" i="28"/>
  <c r="A121" i="28"/>
  <c r="A51" i="28"/>
  <c r="A86" i="28"/>
  <c r="A48" i="21"/>
  <c r="A14" i="19"/>
  <c r="A49" i="25"/>
  <c r="A13" i="25"/>
  <c r="V15" i="21" l="1"/>
  <c r="R15" i="21"/>
  <c r="N15" i="21"/>
  <c r="J15" i="21"/>
  <c r="F15" i="21"/>
  <c r="B15" i="21"/>
  <c r="W15" i="21"/>
  <c r="Q15" i="21"/>
  <c r="L15" i="21"/>
  <c r="G15" i="21"/>
  <c r="U15" i="21"/>
  <c r="P15" i="21"/>
  <c r="K15" i="21"/>
  <c r="E15" i="21"/>
  <c r="S15" i="21"/>
  <c r="H15" i="21"/>
  <c r="Y15" i="21"/>
  <c r="O15" i="21"/>
  <c r="D15" i="21"/>
  <c r="X15" i="21"/>
  <c r="M15" i="21"/>
  <c r="C15" i="21"/>
  <c r="T15" i="21"/>
  <c r="I15" i="21"/>
  <c r="A85" i="25"/>
  <c r="W84" i="25"/>
  <c r="S84" i="25"/>
  <c r="O84" i="25"/>
  <c r="K84" i="25"/>
  <c r="G84" i="25"/>
  <c r="C84" i="25"/>
  <c r="V84" i="25"/>
  <c r="Q84" i="25"/>
  <c r="L84" i="25"/>
  <c r="F84" i="25"/>
  <c r="Y84" i="25"/>
  <c r="R84" i="25"/>
  <c r="J84" i="25"/>
  <c r="D84" i="25"/>
  <c r="X84" i="25"/>
  <c r="N84" i="25"/>
  <c r="E84" i="25"/>
  <c r="M84" i="25"/>
  <c r="U84" i="25"/>
  <c r="I84" i="25"/>
  <c r="P84" i="25"/>
  <c r="H84" i="25"/>
  <c r="B84" i="25"/>
  <c r="T84" i="25"/>
  <c r="Y156" i="28"/>
  <c r="U156" i="28"/>
  <c r="Q156" i="28"/>
  <c r="M156" i="28"/>
  <c r="I156" i="28"/>
  <c r="E156" i="28"/>
  <c r="X156" i="28"/>
  <c r="S156" i="28"/>
  <c r="N156" i="28"/>
  <c r="H156" i="28"/>
  <c r="C156" i="28"/>
  <c r="W156" i="28"/>
  <c r="R156" i="28"/>
  <c r="L156" i="28"/>
  <c r="G156" i="28"/>
  <c r="B156" i="28"/>
  <c r="P156" i="28"/>
  <c r="F156" i="28"/>
  <c r="O156" i="28"/>
  <c r="D156" i="28"/>
  <c r="V156" i="28"/>
  <c r="K156" i="28"/>
  <c r="T156" i="28"/>
  <c r="J156" i="28"/>
  <c r="Y51" i="28"/>
  <c r="U51" i="28"/>
  <c r="Q51" i="28"/>
  <c r="M51" i="28"/>
  <c r="I51" i="28"/>
  <c r="E51" i="28"/>
  <c r="X51" i="28"/>
  <c r="S51" i="28"/>
  <c r="N51" i="28"/>
  <c r="H51" i="28"/>
  <c r="C51" i="28"/>
  <c r="W51" i="28"/>
  <c r="R51" i="28"/>
  <c r="L51" i="28"/>
  <c r="G51" i="28"/>
  <c r="B51" i="28"/>
  <c r="V51" i="28"/>
  <c r="K51" i="28"/>
  <c r="T51" i="28"/>
  <c r="J51" i="28"/>
  <c r="P51" i="28"/>
  <c r="F51" i="28"/>
  <c r="O51" i="28"/>
  <c r="D51" i="28"/>
  <c r="A85" i="19"/>
  <c r="A86" i="19" s="1"/>
  <c r="X84" i="19"/>
  <c r="T84" i="19"/>
  <c r="P84" i="19"/>
  <c r="L84" i="19"/>
  <c r="H84" i="19"/>
  <c r="D84" i="19"/>
  <c r="W84" i="19"/>
  <c r="R84" i="19"/>
  <c r="M84" i="19"/>
  <c r="G84" i="19"/>
  <c r="B84" i="19"/>
  <c r="S84" i="19"/>
  <c r="K84" i="19"/>
  <c r="E84" i="19"/>
  <c r="Q84" i="19"/>
  <c r="I84" i="19"/>
  <c r="O84" i="19"/>
  <c r="C84" i="19"/>
  <c r="V84" i="19"/>
  <c r="F84" i="19"/>
  <c r="U84" i="19"/>
  <c r="J84" i="19"/>
  <c r="Y84" i="19"/>
  <c r="N84" i="19"/>
  <c r="W14" i="19"/>
  <c r="S14" i="19"/>
  <c r="O14" i="19"/>
  <c r="K14" i="19"/>
  <c r="G14" i="19"/>
  <c r="C14" i="19"/>
  <c r="V14" i="19"/>
  <c r="Q14" i="19"/>
  <c r="L14" i="19"/>
  <c r="F14" i="19"/>
  <c r="Y14" i="19"/>
  <c r="R14" i="19"/>
  <c r="J14" i="19"/>
  <c r="D14" i="19"/>
  <c r="X14" i="19"/>
  <c r="N14" i="19"/>
  <c r="E14" i="19"/>
  <c r="T14" i="19"/>
  <c r="H14" i="19"/>
  <c r="P14" i="19"/>
  <c r="B14" i="19"/>
  <c r="U14" i="19"/>
  <c r="M14" i="19"/>
  <c r="I14" i="19"/>
  <c r="Y121" i="28"/>
  <c r="U121" i="28"/>
  <c r="Q121" i="28"/>
  <c r="M121" i="28"/>
  <c r="I121" i="28"/>
  <c r="E121" i="28"/>
  <c r="X121" i="28"/>
  <c r="S121" i="28"/>
  <c r="N121" i="28"/>
  <c r="H121" i="28"/>
  <c r="C121" i="28"/>
  <c r="W121" i="28"/>
  <c r="R121" i="28"/>
  <c r="L121" i="28"/>
  <c r="G121" i="28"/>
  <c r="B121" i="28"/>
  <c r="V121" i="28"/>
  <c r="K121" i="28"/>
  <c r="T121" i="28"/>
  <c r="J121" i="28"/>
  <c r="P121" i="28"/>
  <c r="F121" i="28"/>
  <c r="O121" i="28"/>
  <c r="D121" i="28"/>
  <c r="Y13" i="25"/>
  <c r="U13" i="25"/>
  <c r="Q13" i="25"/>
  <c r="M13" i="25"/>
  <c r="I13" i="25"/>
  <c r="E13" i="25"/>
  <c r="V13" i="25"/>
  <c r="P13" i="25"/>
  <c r="K13" i="25"/>
  <c r="F13" i="25"/>
  <c r="W13" i="25"/>
  <c r="O13" i="25"/>
  <c r="H13" i="25"/>
  <c r="B13" i="25"/>
  <c r="T13" i="25"/>
  <c r="L13" i="25"/>
  <c r="C13" i="25"/>
  <c r="S13" i="25"/>
  <c r="J13" i="25"/>
  <c r="X13" i="25"/>
  <c r="D13" i="25"/>
  <c r="R13" i="25"/>
  <c r="N13" i="25"/>
  <c r="G13" i="25"/>
  <c r="Y48" i="21"/>
  <c r="U48" i="21"/>
  <c r="Q48" i="21"/>
  <c r="M48" i="21"/>
  <c r="I48" i="21"/>
  <c r="E48" i="21"/>
  <c r="T48" i="21"/>
  <c r="O48" i="21"/>
  <c r="J48" i="21"/>
  <c r="D48" i="21"/>
  <c r="X48" i="21"/>
  <c r="R48" i="21"/>
  <c r="K48" i="21"/>
  <c r="C48" i="21"/>
  <c r="W48" i="21"/>
  <c r="P48" i="21"/>
  <c r="H48" i="21"/>
  <c r="B48" i="21"/>
  <c r="S48" i="21"/>
  <c r="F48" i="21"/>
  <c r="N48" i="21"/>
  <c r="L48" i="21"/>
  <c r="G48" i="21"/>
  <c r="V48" i="21"/>
  <c r="V14" i="21"/>
  <c r="R14" i="21"/>
  <c r="N14" i="21"/>
  <c r="J14" i="21"/>
  <c r="F14" i="21"/>
  <c r="B14" i="21"/>
  <c r="Y14" i="21"/>
  <c r="T14" i="21"/>
  <c r="O14" i="21"/>
  <c r="I14" i="21"/>
  <c r="D14" i="21"/>
  <c r="X14" i="21"/>
  <c r="S14" i="21"/>
  <c r="M14" i="21"/>
  <c r="H14" i="21"/>
  <c r="C14" i="21"/>
  <c r="U14" i="21"/>
  <c r="K14" i="21"/>
  <c r="Q14" i="21"/>
  <c r="G14" i="21"/>
  <c r="P14" i="21"/>
  <c r="E14" i="21"/>
  <c r="W14" i="21"/>
  <c r="L14" i="21"/>
  <c r="Y49" i="25"/>
  <c r="U49" i="25"/>
  <c r="Q49" i="25"/>
  <c r="M49" i="25"/>
  <c r="I49" i="25"/>
  <c r="E49" i="25"/>
  <c r="X49" i="25"/>
  <c r="S49" i="25"/>
  <c r="N49" i="25"/>
  <c r="H49" i="25"/>
  <c r="C49" i="25"/>
  <c r="R49" i="25"/>
  <c r="K49" i="25"/>
  <c r="D49" i="25"/>
  <c r="P49" i="25"/>
  <c r="G49" i="25"/>
  <c r="W49" i="25"/>
  <c r="O49" i="25"/>
  <c r="F49" i="25"/>
  <c r="T49" i="25"/>
  <c r="L49" i="25"/>
  <c r="J49" i="25"/>
  <c r="V49" i="25"/>
  <c r="B49" i="25"/>
  <c r="Y86" i="28"/>
  <c r="U86" i="28"/>
  <c r="Q86" i="28"/>
  <c r="M86" i="28"/>
  <c r="I86" i="28"/>
  <c r="E86" i="28"/>
  <c r="X86" i="28"/>
  <c r="S86" i="28"/>
  <c r="N86" i="28"/>
  <c r="H86" i="28"/>
  <c r="C86" i="28"/>
  <c r="W86" i="28"/>
  <c r="R86" i="28"/>
  <c r="L86" i="28"/>
  <c r="G86" i="28"/>
  <c r="B86" i="28"/>
  <c r="P86" i="28"/>
  <c r="F86" i="28"/>
  <c r="O86" i="28"/>
  <c r="D86" i="28"/>
  <c r="V86" i="28"/>
  <c r="K86" i="28"/>
  <c r="T86" i="28"/>
  <c r="J86" i="28"/>
  <c r="A50" i="19"/>
  <c r="A51" i="19" s="1"/>
  <c r="W49" i="19"/>
  <c r="S49" i="19"/>
  <c r="O49" i="19"/>
  <c r="K49" i="19"/>
  <c r="G49" i="19"/>
  <c r="C49" i="19"/>
  <c r="V49" i="19"/>
  <c r="Q49" i="19"/>
  <c r="L49" i="19"/>
  <c r="F49" i="19"/>
  <c r="X49" i="19"/>
  <c r="P49" i="19"/>
  <c r="I49" i="19"/>
  <c r="B49" i="19"/>
  <c r="Y49" i="19"/>
  <c r="N49" i="19"/>
  <c r="E49" i="19"/>
  <c r="T49" i="19"/>
  <c r="H49" i="19"/>
  <c r="R49" i="19"/>
  <c r="D49" i="19"/>
  <c r="J49" i="19"/>
  <c r="U49" i="19"/>
  <c r="M49" i="19"/>
  <c r="Y23" i="28"/>
  <c r="U23" i="28"/>
  <c r="Q23" i="28"/>
  <c r="M23" i="28"/>
  <c r="I23" i="28"/>
  <c r="E23" i="28"/>
  <c r="V23" i="28"/>
  <c r="P23" i="28"/>
  <c r="K23" i="28"/>
  <c r="F23" i="28"/>
  <c r="T23" i="28"/>
  <c r="O23" i="28"/>
  <c r="J23" i="28"/>
  <c r="D23" i="28"/>
  <c r="S23" i="28"/>
  <c r="H23" i="28"/>
  <c r="R23" i="28"/>
  <c r="G23" i="28"/>
  <c r="X23" i="28"/>
  <c r="N23" i="28"/>
  <c r="C23" i="28"/>
  <c r="W23" i="28"/>
  <c r="L23" i="28"/>
  <c r="B23" i="28"/>
  <c r="A24" i="28"/>
  <c r="A120" i="25"/>
  <c r="A120" i="19"/>
  <c r="A122" i="28"/>
  <c r="A87" i="28"/>
  <c r="A52" i="28"/>
  <c r="A192" i="28"/>
  <c r="A157" i="28"/>
  <c r="A15" i="19"/>
  <c r="A84" i="21"/>
  <c r="A49" i="21"/>
  <c r="A14" i="25"/>
  <c r="A50" i="25"/>
  <c r="A16" i="21"/>
  <c r="A86" i="25"/>
  <c r="V16" i="21" l="1"/>
  <c r="R16" i="21"/>
  <c r="N16" i="21"/>
  <c r="J16" i="21"/>
  <c r="F16" i="21"/>
  <c r="B16" i="21"/>
  <c r="Y16" i="21"/>
  <c r="T16" i="21"/>
  <c r="O16" i="21"/>
  <c r="I16" i="21"/>
  <c r="D16" i="21"/>
  <c r="X16" i="21"/>
  <c r="S16" i="21"/>
  <c r="M16" i="21"/>
  <c r="H16" i="21"/>
  <c r="C16" i="21"/>
  <c r="P16" i="21"/>
  <c r="E16" i="21"/>
  <c r="W16" i="21"/>
  <c r="L16" i="21"/>
  <c r="U16" i="21"/>
  <c r="K16" i="21"/>
  <c r="Q16" i="21"/>
  <c r="G16" i="21"/>
  <c r="Y84" i="21"/>
  <c r="U84" i="21"/>
  <c r="Q84" i="21"/>
  <c r="M84" i="21"/>
  <c r="I84" i="21"/>
  <c r="E84" i="21"/>
  <c r="W84" i="21"/>
  <c r="R84" i="21"/>
  <c r="L84" i="21"/>
  <c r="G84" i="21"/>
  <c r="B84" i="21"/>
  <c r="T84" i="21"/>
  <c r="N84" i="21"/>
  <c r="F84" i="21"/>
  <c r="S84" i="21"/>
  <c r="K84" i="21"/>
  <c r="D84" i="21"/>
  <c r="O84" i="21"/>
  <c r="X84" i="21"/>
  <c r="J84" i="21"/>
  <c r="V84" i="21"/>
  <c r="H84" i="21"/>
  <c r="C84" i="21"/>
  <c r="P84" i="21"/>
  <c r="Y157" i="28"/>
  <c r="U157" i="28"/>
  <c r="Q157" i="28"/>
  <c r="M157" i="28"/>
  <c r="I157" i="28"/>
  <c r="E157" i="28"/>
  <c r="V157" i="28"/>
  <c r="P157" i="28"/>
  <c r="K157" i="28"/>
  <c r="F157" i="28"/>
  <c r="T157" i="28"/>
  <c r="O157" i="28"/>
  <c r="J157" i="28"/>
  <c r="D157" i="28"/>
  <c r="X157" i="28"/>
  <c r="N157" i="28"/>
  <c r="C157" i="28"/>
  <c r="W157" i="28"/>
  <c r="L157" i="28"/>
  <c r="B157" i="28"/>
  <c r="S157" i="28"/>
  <c r="H157" i="28"/>
  <c r="R157" i="28"/>
  <c r="G157" i="28"/>
  <c r="Y122" i="28"/>
  <c r="U122" i="28"/>
  <c r="Q122" i="28"/>
  <c r="M122" i="28"/>
  <c r="I122" i="28"/>
  <c r="E122" i="28"/>
  <c r="V122" i="28"/>
  <c r="P122" i="28"/>
  <c r="K122" i="28"/>
  <c r="F122" i="28"/>
  <c r="T122" i="28"/>
  <c r="O122" i="28"/>
  <c r="J122" i="28"/>
  <c r="D122" i="28"/>
  <c r="S122" i="28"/>
  <c r="H122" i="28"/>
  <c r="R122" i="28"/>
  <c r="G122" i="28"/>
  <c r="X122" i="28"/>
  <c r="N122" i="28"/>
  <c r="C122" i="28"/>
  <c r="W122" i="28"/>
  <c r="L122" i="28"/>
  <c r="B122" i="28"/>
  <c r="Y24" i="28"/>
  <c r="U24" i="28"/>
  <c r="Q24" i="28"/>
  <c r="M24" i="28"/>
  <c r="I24" i="28"/>
  <c r="E24" i="28"/>
  <c r="X24" i="28"/>
  <c r="S24" i="28"/>
  <c r="N24" i="28"/>
  <c r="H24" i="28"/>
  <c r="C24" i="28"/>
  <c r="W24" i="28"/>
  <c r="R24" i="28"/>
  <c r="L24" i="28"/>
  <c r="G24" i="28"/>
  <c r="B24" i="28"/>
  <c r="P24" i="28"/>
  <c r="F24" i="28"/>
  <c r="O24" i="28"/>
  <c r="D24" i="28"/>
  <c r="V24" i="28"/>
  <c r="K24" i="28"/>
  <c r="T24" i="28"/>
  <c r="J24" i="28"/>
  <c r="W86" i="25"/>
  <c r="S86" i="25"/>
  <c r="O86" i="25"/>
  <c r="K86" i="25"/>
  <c r="G86" i="25"/>
  <c r="C86" i="25"/>
  <c r="V86" i="25"/>
  <c r="Q86" i="25"/>
  <c r="L86" i="25"/>
  <c r="F86" i="25"/>
  <c r="T86" i="25"/>
  <c r="M86" i="25"/>
  <c r="E86" i="25"/>
  <c r="X86" i="25"/>
  <c r="N86" i="25"/>
  <c r="D86" i="25"/>
  <c r="P86" i="25"/>
  <c r="B86" i="25"/>
  <c r="Y86" i="25"/>
  <c r="J86" i="25"/>
  <c r="R86" i="25"/>
  <c r="I86" i="25"/>
  <c r="H86" i="25"/>
  <c r="U86" i="25"/>
  <c r="Y49" i="21"/>
  <c r="U49" i="21"/>
  <c r="Q49" i="21"/>
  <c r="M49" i="21"/>
  <c r="I49" i="21"/>
  <c r="E49" i="21"/>
  <c r="W49" i="21"/>
  <c r="R49" i="21"/>
  <c r="L49" i="21"/>
  <c r="G49" i="21"/>
  <c r="B49" i="21"/>
  <c r="V49" i="21"/>
  <c r="O49" i="21"/>
  <c r="H49" i="21"/>
  <c r="T49" i="21"/>
  <c r="N49" i="21"/>
  <c r="F49" i="21"/>
  <c r="X49" i="21"/>
  <c r="J49" i="21"/>
  <c r="S49" i="21"/>
  <c r="D49" i="21"/>
  <c r="P49" i="21"/>
  <c r="C49" i="21"/>
  <c r="K49" i="21"/>
  <c r="X86" i="19"/>
  <c r="T86" i="19"/>
  <c r="P86" i="19"/>
  <c r="L86" i="19"/>
  <c r="H86" i="19"/>
  <c r="D86" i="19"/>
  <c r="W86" i="19"/>
  <c r="R86" i="19"/>
  <c r="M86" i="19"/>
  <c r="G86" i="19"/>
  <c r="B86" i="19"/>
  <c r="U86" i="19"/>
  <c r="N86" i="19"/>
  <c r="F86" i="19"/>
  <c r="Q86" i="19"/>
  <c r="I86" i="19"/>
  <c r="S86" i="19"/>
  <c r="E86" i="19"/>
  <c r="Y86" i="19"/>
  <c r="J86" i="19"/>
  <c r="V86" i="19"/>
  <c r="C86" i="19"/>
  <c r="O86" i="19"/>
  <c r="K86" i="19"/>
  <c r="Y87" i="28"/>
  <c r="U87" i="28"/>
  <c r="Q87" i="28"/>
  <c r="M87" i="28"/>
  <c r="I87" i="28"/>
  <c r="E87" i="28"/>
  <c r="V87" i="28"/>
  <c r="P87" i="28"/>
  <c r="K87" i="28"/>
  <c r="F87" i="28"/>
  <c r="T87" i="28"/>
  <c r="O87" i="28"/>
  <c r="J87" i="28"/>
  <c r="D87" i="28"/>
  <c r="X87" i="28"/>
  <c r="N87" i="28"/>
  <c r="C87" i="28"/>
  <c r="W87" i="28"/>
  <c r="L87" i="28"/>
  <c r="B87" i="28"/>
  <c r="S87" i="28"/>
  <c r="H87" i="28"/>
  <c r="R87" i="28"/>
  <c r="G87" i="28"/>
  <c r="W120" i="25"/>
  <c r="S120" i="25"/>
  <c r="O120" i="25"/>
  <c r="K120" i="25"/>
  <c r="G120" i="25"/>
  <c r="C120" i="25"/>
  <c r="Y120" i="25"/>
  <c r="T120" i="25"/>
  <c r="N120" i="25"/>
  <c r="I120" i="25"/>
  <c r="D120" i="25"/>
  <c r="U120" i="25"/>
  <c r="M120" i="25"/>
  <c r="F120" i="25"/>
  <c r="R120" i="25"/>
  <c r="J120" i="25"/>
  <c r="P120" i="25"/>
  <c r="B120" i="25"/>
  <c r="X120" i="25"/>
  <c r="L120" i="25"/>
  <c r="E120" i="25"/>
  <c r="V120" i="25"/>
  <c r="Q120" i="25"/>
  <c r="H120" i="25"/>
  <c r="W85" i="25"/>
  <c r="S85" i="25"/>
  <c r="O85" i="25"/>
  <c r="K85" i="25"/>
  <c r="G85" i="25"/>
  <c r="C85" i="25"/>
  <c r="Y85" i="25"/>
  <c r="T85" i="25"/>
  <c r="N85" i="25"/>
  <c r="I85" i="25"/>
  <c r="D85" i="25"/>
  <c r="V85" i="25"/>
  <c r="P85" i="25"/>
  <c r="H85" i="25"/>
  <c r="R85" i="25"/>
  <c r="J85" i="25"/>
  <c r="M85" i="25"/>
  <c r="B85" i="25"/>
  <c r="X85" i="25"/>
  <c r="L85" i="25"/>
  <c r="Q85" i="25"/>
  <c r="F85" i="25"/>
  <c r="E85" i="25"/>
  <c r="U85" i="25"/>
  <c r="Y50" i="25"/>
  <c r="U50" i="25"/>
  <c r="Q50" i="25"/>
  <c r="M50" i="25"/>
  <c r="I50" i="25"/>
  <c r="E50" i="25"/>
  <c r="V50" i="25"/>
  <c r="P50" i="25"/>
  <c r="K50" i="25"/>
  <c r="F50" i="25"/>
  <c r="W50" i="25"/>
  <c r="O50" i="25"/>
  <c r="H50" i="25"/>
  <c r="B50" i="25"/>
  <c r="T50" i="25"/>
  <c r="L50" i="25"/>
  <c r="C50" i="25"/>
  <c r="S50" i="25"/>
  <c r="J50" i="25"/>
  <c r="N50" i="25"/>
  <c r="G50" i="25"/>
  <c r="X50" i="25"/>
  <c r="D50" i="25"/>
  <c r="R50" i="25"/>
  <c r="W15" i="19"/>
  <c r="S15" i="19"/>
  <c r="O15" i="19"/>
  <c r="K15" i="19"/>
  <c r="G15" i="19"/>
  <c r="C15" i="19"/>
  <c r="Y15" i="19"/>
  <c r="T15" i="19"/>
  <c r="N15" i="19"/>
  <c r="I15" i="19"/>
  <c r="D15" i="19"/>
  <c r="V15" i="19"/>
  <c r="P15" i="19"/>
  <c r="H15" i="19"/>
  <c r="R15" i="19"/>
  <c r="J15" i="19"/>
  <c r="U15" i="19"/>
  <c r="F15" i="19"/>
  <c r="Q15" i="19"/>
  <c r="E15" i="19"/>
  <c r="X15" i="19"/>
  <c r="M15" i="19"/>
  <c r="L15" i="19"/>
  <c r="B15" i="19"/>
  <c r="Y192" i="28"/>
  <c r="U192" i="28"/>
  <c r="Q192" i="28"/>
  <c r="M192" i="28"/>
  <c r="I192" i="28"/>
  <c r="E192" i="28"/>
  <c r="V192" i="28"/>
  <c r="P192" i="28"/>
  <c r="K192" i="28"/>
  <c r="F192" i="28"/>
  <c r="X192" i="28"/>
  <c r="R192" i="28"/>
  <c r="J192" i="28"/>
  <c r="C192" i="28"/>
  <c r="S192" i="28"/>
  <c r="H192" i="28"/>
  <c r="N192" i="28"/>
  <c r="B192" i="28"/>
  <c r="W192" i="28"/>
  <c r="G192" i="28"/>
  <c r="D192" i="28"/>
  <c r="O192" i="28"/>
  <c r="L192" i="28"/>
  <c r="T192" i="28"/>
  <c r="A121" i="25"/>
  <c r="W50" i="19"/>
  <c r="S50" i="19"/>
  <c r="O50" i="19"/>
  <c r="K50" i="19"/>
  <c r="G50" i="19"/>
  <c r="C50" i="19"/>
  <c r="Y50" i="19"/>
  <c r="T50" i="19"/>
  <c r="N50" i="19"/>
  <c r="I50" i="19"/>
  <c r="D50" i="19"/>
  <c r="U50" i="19"/>
  <c r="M50" i="19"/>
  <c r="F50" i="19"/>
  <c r="R50" i="19"/>
  <c r="J50" i="19"/>
  <c r="V50" i="19"/>
  <c r="H50" i="19"/>
  <c r="Q50" i="19"/>
  <c r="E50" i="19"/>
  <c r="L50" i="19"/>
  <c r="B50" i="19"/>
  <c r="X50" i="19"/>
  <c r="P50" i="19"/>
  <c r="Y14" i="25"/>
  <c r="U14" i="25"/>
  <c r="Q14" i="25"/>
  <c r="M14" i="25"/>
  <c r="I14" i="25"/>
  <c r="E14" i="25"/>
  <c r="X14" i="25"/>
  <c r="S14" i="25"/>
  <c r="N14" i="25"/>
  <c r="H14" i="25"/>
  <c r="C14" i="25"/>
  <c r="T14" i="25"/>
  <c r="L14" i="25"/>
  <c r="F14" i="25"/>
  <c r="P14" i="25"/>
  <c r="G14" i="25"/>
  <c r="W14" i="25"/>
  <c r="O14" i="25"/>
  <c r="D14" i="25"/>
  <c r="R14" i="25"/>
  <c r="K14" i="25"/>
  <c r="J14" i="25"/>
  <c r="V14" i="25"/>
  <c r="B14" i="25"/>
  <c r="W51" i="19"/>
  <c r="S51" i="19"/>
  <c r="O51" i="19"/>
  <c r="K51" i="19"/>
  <c r="G51" i="19"/>
  <c r="C51" i="19"/>
  <c r="V51" i="19"/>
  <c r="Q51" i="19"/>
  <c r="L51" i="19"/>
  <c r="F51" i="19"/>
  <c r="Y51" i="19"/>
  <c r="R51" i="19"/>
  <c r="J51" i="19"/>
  <c r="D51" i="19"/>
  <c r="X51" i="19"/>
  <c r="N51" i="19"/>
  <c r="E51" i="19"/>
  <c r="U51" i="19"/>
  <c r="I51" i="19"/>
  <c r="T51" i="19"/>
  <c r="H51" i="19"/>
  <c r="M51" i="19"/>
  <c r="B51" i="19"/>
  <c r="P51" i="19"/>
  <c r="Y52" i="28"/>
  <c r="U52" i="28"/>
  <c r="Q52" i="28"/>
  <c r="M52" i="28"/>
  <c r="I52" i="28"/>
  <c r="E52" i="28"/>
  <c r="V52" i="28"/>
  <c r="P52" i="28"/>
  <c r="K52" i="28"/>
  <c r="F52" i="28"/>
  <c r="T52" i="28"/>
  <c r="O52" i="28"/>
  <c r="J52" i="28"/>
  <c r="D52" i="28"/>
  <c r="S52" i="28"/>
  <c r="H52" i="28"/>
  <c r="R52" i="28"/>
  <c r="G52" i="28"/>
  <c r="X52" i="28"/>
  <c r="N52" i="28"/>
  <c r="C52" i="28"/>
  <c r="W52" i="28"/>
  <c r="L52" i="28"/>
  <c r="B52" i="28"/>
  <c r="W120" i="19"/>
  <c r="S120" i="19"/>
  <c r="O120" i="19"/>
  <c r="K120" i="19"/>
  <c r="G120" i="19"/>
  <c r="C120" i="19"/>
  <c r="X120" i="19"/>
  <c r="R120" i="19"/>
  <c r="M120" i="19"/>
  <c r="H120" i="19"/>
  <c r="B120" i="19"/>
  <c r="V120" i="19"/>
  <c r="P120" i="19"/>
  <c r="I120" i="19"/>
  <c r="T120" i="19"/>
  <c r="J120" i="19"/>
  <c r="U120" i="19"/>
  <c r="F120" i="19"/>
  <c r="Y120" i="19"/>
  <c r="E120" i="19"/>
  <c r="D120" i="19"/>
  <c r="Q120" i="19"/>
  <c r="N120" i="19"/>
  <c r="L120" i="19"/>
  <c r="X85" i="19"/>
  <c r="T85" i="19"/>
  <c r="P85" i="19"/>
  <c r="L85" i="19"/>
  <c r="H85" i="19"/>
  <c r="D85" i="19"/>
  <c r="U85" i="19"/>
  <c r="O85" i="19"/>
  <c r="J85" i="19"/>
  <c r="E85" i="19"/>
  <c r="W85" i="19"/>
  <c r="Q85" i="19"/>
  <c r="I85" i="19"/>
  <c r="B85" i="19"/>
  <c r="V85" i="19"/>
  <c r="M85" i="19"/>
  <c r="C85" i="19"/>
  <c r="R85" i="19"/>
  <c r="F85" i="19"/>
  <c r="N85" i="19"/>
  <c r="K85" i="19"/>
  <c r="S85" i="19"/>
  <c r="G85" i="19"/>
  <c r="Y85" i="19"/>
  <c r="A25" i="28"/>
  <c r="A121" i="19"/>
  <c r="A227" i="28"/>
  <c r="A193" i="28"/>
  <c r="A88" i="28"/>
  <c r="A123" i="28"/>
  <c r="A158" i="28"/>
  <c r="A53" i="28"/>
  <c r="A87" i="19"/>
  <c r="A52" i="19"/>
  <c r="A51" i="25"/>
  <c r="A50" i="21"/>
  <c r="A17" i="21"/>
  <c r="A15" i="25"/>
  <c r="A120" i="21"/>
  <c r="A85" i="21"/>
  <c r="A87" i="25"/>
  <c r="A16" i="19"/>
  <c r="Y85" i="21" l="1"/>
  <c r="U85" i="21"/>
  <c r="Q85" i="21"/>
  <c r="M85" i="21"/>
  <c r="I85" i="21"/>
  <c r="E85" i="21"/>
  <c r="T85" i="21"/>
  <c r="O85" i="21"/>
  <c r="J85" i="21"/>
  <c r="D85" i="21"/>
  <c r="X85" i="21"/>
  <c r="R85" i="21"/>
  <c r="K85" i="21"/>
  <c r="C85" i="21"/>
  <c r="W85" i="21"/>
  <c r="P85" i="21"/>
  <c r="H85" i="21"/>
  <c r="B85" i="21"/>
  <c r="S85" i="21"/>
  <c r="F85" i="21"/>
  <c r="N85" i="21"/>
  <c r="L85" i="21"/>
  <c r="V85" i="21"/>
  <c r="G85" i="21"/>
  <c r="Y50" i="21"/>
  <c r="U50" i="21"/>
  <c r="Q50" i="21"/>
  <c r="M50" i="21"/>
  <c r="I50" i="21"/>
  <c r="E50" i="21"/>
  <c r="T50" i="21"/>
  <c r="O50" i="21"/>
  <c r="J50" i="21"/>
  <c r="D50" i="21"/>
  <c r="S50" i="21"/>
  <c r="L50" i="21"/>
  <c r="F50" i="21"/>
  <c r="X50" i="21"/>
  <c r="R50" i="21"/>
  <c r="K50" i="21"/>
  <c r="C50" i="21"/>
  <c r="N50" i="21"/>
  <c r="W50" i="21"/>
  <c r="H50" i="21"/>
  <c r="V50" i="21"/>
  <c r="G50" i="21"/>
  <c r="P50" i="21"/>
  <c r="B50" i="21"/>
  <c r="Y53" i="28"/>
  <c r="U53" i="28"/>
  <c r="Q53" i="28"/>
  <c r="M53" i="28"/>
  <c r="I53" i="28"/>
  <c r="E53" i="28"/>
  <c r="X53" i="28"/>
  <c r="S53" i="28"/>
  <c r="N53" i="28"/>
  <c r="H53" i="28"/>
  <c r="C53" i="28"/>
  <c r="W53" i="28"/>
  <c r="R53" i="28"/>
  <c r="L53" i="28"/>
  <c r="G53" i="28"/>
  <c r="B53" i="28"/>
  <c r="P53" i="28"/>
  <c r="F53" i="28"/>
  <c r="O53" i="28"/>
  <c r="D53" i="28"/>
  <c r="V53" i="28"/>
  <c r="K53" i="28"/>
  <c r="T53" i="28"/>
  <c r="J53" i="28"/>
  <c r="Y193" i="28"/>
  <c r="U193" i="28"/>
  <c r="Q193" i="28"/>
  <c r="M193" i="28"/>
  <c r="I193" i="28"/>
  <c r="E193" i="28"/>
  <c r="X193" i="28"/>
  <c r="S193" i="28"/>
  <c r="N193" i="28"/>
  <c r="H193" i="28"/>
  <c r="C193" i="28"/>
  <c r="V193" i="28"/>
  <c r="O193" i="28"/>
  <c r="G193" i="28"/>
  <c r="W193" i="28"/>
  <c r="L193" i="28"/>
  <c r="D193" i="28"/>
  <c r="P193" i="28"/>
  <c r="B193" i="28"/>
  <c r="R193" i="28"/>
  <c r="F193" i="28"/>
  <c r="T193" i="28"/>
  <c r="K193" i="28"/>
  <c r="J193" i="28"/>
  <c r="Y25" i="28"/>
  <c r="U25" i="28"/>
  <c r="Q25" i="28"/>
  <c r="M25" i="28"/>
  <c r="I25" i="28"/>
  <c r="E25" i="28"/>
  <c r="V25" i="28"/>
  <c r="P25" i="28"/>
  <c r="K25" i="28"/>
  <c r="F25" i="28"/>
  <c r="T25" i="28"/>
  <c r="O25" i="28"/>
  <c r="J25" i="28"/>
  <c r="D25" i="28"/>
  <c r="X25" i="28"/>
  <c r="N25" i="28"/>
  <c r="C25" i="28"/>
  <c r="W25" i="28"/>
  <c r="L25" i="28"/>
  <c r="B25" i="28"/>
  <c r="S25" i="28"/>
  <c r="H25" i="28"/>
  <c r="R25" i="28"/>
  <c r="G25" i="28"/>
  <c r="W121" i="25"/>
  <c r="S121" i="25"/>
  <c r="O121" i="25"/>
  <c r="K121" i="25"/>
  <c r="G121" i="25"/>
  <c r="C121" i="25"/>
  <c r="V121" i="25"/>
  <c r="Q121" i="25"/>
  <c r="L121" i="25"/>
  <c r="F121" i="25"/>
  <c r="Y121" i="25"/>
  <c r="R121" i="25"/>
  <c r="J121" i="25"/>
  <c r="D121" i="25"/>
  <c r="X121" i="25"/>
  <c r="N121" i="25"/>
  <c r="E121" i="25"/>
  <c r="P121" i="25"/>
  <c r="B121" i="25"/>
  <c r="M121" i="25"/>
  <c r="H121" i="25"/>
  <c r="U121" i="25"/>
  <c r="T121" i="25"/>
  <c r="I121" i="25"/>
  <c r="W16" i="19"/>
  <c r="S16" i="19"/>
  <c r="O16" i="19"/>
  <c r="K16" i="19"/>
  <c r="G16" i="19"/>
  <c r="C16" i="19"/>
  <c r="V16" i="19"/>
  <c r="Q16" i="19"/>
  <c r="L16" i="19"/>
  <c r="F16" i="19"/>
  <c r="T16" i="19"/>
  <c r="M16" i="19"/>
  <c r="E16" i="19"/>
  <c r="X16" i="19"/>
  <c r="N16" i="19"/>
  <c r="D16" i="19"/>
  <c r="U16" i="19"/>
  <c r="I16" i="19"/>
  <c r="R16" i="19"/>
  <c r="H16" i="19"/>
  <c r="Y16" i="19"/>
  <c r="P16" i="19"/>
  <c r="J16" i="19"/>
  <c r="B16" i="19"/>
  <c r="Y15" i="25"/>
  <c r="U15" i="25"/>
  <c r="Q15" i="25"/>
  <c r="M15" i="25"/>
  <c r="I15" i="25"/>
  <c r="E15" i="25"/>
  <c r="V15" i="25"/>
  <c r="P15" i="25"/>
  <c r="K15" i="25"/>
  <c r="F15" i="25"/>
  <c r="X15" i="25"/>
  <c r="R15" i="25"/>
  <c r="J15" i="25"/>
  <c r="C15" i="25"/>
  <c r="T15" i="25"/>
  <c r="L15" i="25"/>
  <c r="B15" i="25"/>
  <c r="S15" i="25"/>
  <c r="H15" i="25"/>
  <c r="N15" i="25"/>
  <c r="G15" i="25"/>
  <c r="W15" i="25"/>
  <c r="D15" i="25"/>
  <c r="O15" i="25"/>
  <c r="W52" i="19"/>
  <c r="S52" i="19"/>
  <c r="O52" i="19"/>
  <c r="K52" i="19"/>
  <c r="G52" i="19"/>
  <c r="C52" i="19"/>
  <c r="Y52" i="19"/>
  <c r="T52" i="19"/>
  <c r="N52" i="19"/>
  <c r="I52" i="19"/>
  <c r="D52" i="19"/>
  <c r="V52" i="19"/>
  <c r="P52" i="19"/>
  <c r="H52" i="19"/>
  <c r="R52" i="19"/>
  <c r="J52" i="19"/>
  <c r="X52" i="19"/>
  <c r="L52" i="19"/>
  <c r="U52" i="19"/>
  <c r="F52" i="19"/>
  <c r="M52" i="19"/>
  <c r="E52" i="19"/>
  <c r="B52" i="19"/>
  <c r="Q52" i="19"/>
  <c r="Y123" i="28"/>
  <c r="U123" i="28"/>
  <c r="Q123" i="28"/>
  <c r="M123" i="28"/>
  <c r="I123" i="28"/>
  <c r="E123" i="28"/>
  <c r="X123" i="28"/>
  <c r="S123" i="28"/>
  <c r="N123" i="28"/>
  <c r="H123" i="28"/>
  <c r="C123" i="28"/>
  <c r="W123" i="28"/>
  <c r="R123" i="28"/>
  <c r="L123" i="28"/>
  <c r="G123" i="28"/>
  <c r="B123" i="28"/>
  <c r="P123" i="28"/>
  <c r="F123" i="28"/>
  <c r="O123" i="28"/>
  <c r="D123" i="28"/>
  <c r="V123" i="28"/>
  <c r="K123" i="28"/>
  <c r="T123" i="28"/>
  <c r="J123" i="28"/>
  <c r="A122" i="25"/>
  <c r="W87" i="25"/>
  <c r="S87" i="25"/>
  <c r="O87" i="25"/>
  <c r="K87" i="25"/>
  <c r="G87" i="25"/>
  <c r="C87" i="25"/>
  <c r="Y87" i="25"/>
  <c r="T87" i="25"/>
  <c r="N87" i="25"/>
  <c r="I87" i="25"/>
  <c r="D87" i="25"/>
  <c r="X87" i="25"/>
  <c r="Q87" i="25"/>
  <c r="J87" i="25"/>
  <c r="B87" i="25"/>
  <c r="R87" i="25"/>
  <c r="H87" i="25"/>
  <c r="P87" i="25"/>
  <c r="E87" i="25"/>
  <c r="M87" i="25"/>
  <c r="U87" i="25"/>
  <c r="L87" i="25"/>
  <c r="F87" i="25"/>
  <c r="V87" i="25"/>
  <c r="V17" i="21"/>
  <c r="R17" i="21"/>
  <c r="N17" i="21"/>
  <c r="J17" i="21"/>
  <c r="F17" i="21"/>
  <c r="B17" i="21"/>
  <c r="W17" i="21"/>
  <c r="Q17" i="21"/>
  <c r="L17" i="21"/>
  <c r="G17" i="21"/>
  <c r="U17" i="21"/>
  <c r="P17" i="21"/>
  <c r="K17" i="21"/>
  <c r="E17" i="21"/>
  <c r="X17" i="21"/>
  <c r="M17" i="21"/>
  <c r="C17" i="21"/>
  <c r="T17" i="21"/>
  <c r="I17" i="21"/>
  <c r="S17" i="21"/>
  <c r="H17" i="21"/>
  <c r="O17" i="21"/>
  <c r="D17" i="21"/>
  <c r="Y17" i="21"/>
  <c r="X87" i="19"/>
  <c r="T87" i="19"/>
  <c r="P87" i="19"/>
  <c r="L87" i="19"/>
  <c r="H87" i="19"/>
  <c r="D87" i="19"/>
  <c r="U87" i="19"/>
  <c r="O87" i="19"/>
  <c r="J87" i="19"/>
  <c r="E87" i="19"/>
  <c r="Y87" i="19"/>
  <c r="R87" i="19"/>
  <c r="K87" i="19"/>
  <c r="C87" i="19"/>
  <c r="V87" i="19"/>
  <c r="M87" i="19"/>
  <c r="B87" i="19"/>
  <c r="S87" i="19"/>
  <c r="G87" i="19"/>
  <c r="Q87" i="19"/>
  <c r="N87" i="19"/>
  <c r="F87" i="19"/>
  <c r="W87" i="19"/>
  <c r="I87" i="19"/>
  <c r="Y88" i="28"/>
  <c r="U88" i="28"/>
  <c r="Q88" i="28"/>
  <c r="M88" i="28"/>
  <c r="I88" i="28"/>
  <c r="E88" i="28"/>
  <c r="X88" i="28"/>
  <c r="S88" i="28"/>
  <c r="N88" i="28"/>
  <c r="H88" i="28"/>
  <c r="C88" i="28"/>
  <c r="W88" i="28"/>
  <c r="R88" i="28"/>
  <c r="L88" i="28"/>
  <c r="G88" i="28"/>
  <c r="B88" i="28"/>
  <c r="V88" i="28"/>
  <c r="K88" i="28"/>
  <c r="T88" i="28"/>
  <c r="J88" i="28"/>
  <c r="P88" i="28"/>
  <c r="F88" i="28"/>
  <c r="O88" i="28"/>
  <c r="D88" i="28"/>
  <c r="W121" i="19"/>
  <c r="S121" i="19"/>
  <c r="O121" i="19"/>
  <c r="K121" i="19"/>
  <c r="G121" i="19"/>
  <c r="C121" i="19"/>
  <c r="U121" i="19"/>
  <c r="P121" i="19"/>
  <c r="J121" i="19"/>
  <c r="E121" i="19"/>
  <c r="T121" i="19"/>
  <c r="M121" i="19"/>
  <c r="F121" i="19"/>
  <c r="X121" i="19"/>
  <c r="N121" i="19"/>
  <c r="D121" i="19"/>
  <c r="V121" i="19"/>
  <c r="I121" i="19"/>
  <c r="Q121" i="19"/>
  <c r="Y121" i="19"/>
  <c r="B121" i="19"/>
  <c r="R121" i="19"/>
  <c r="H121" i="19"/>
  <c r="L121" i="19"/>
  <c r="Y120" i="21"/>
  <c r="U120" i="21"/>
  <c r="Q120" i="21"/>
  <c r="M120" i="21"/>
  <c r="I120" i="21"/>
  <c r="E120" i="21"/>
  <c r="T120" i="21"/>
  <c r="O120" i="21"/>
  <c r="J120" i="21"/>
  <c r="D120" i="21"/>
  <c r="W120" i="21"/>
  <c r="P120" i="21"/>
  <c r="H120" i="21"/>
  <c r="B120" i="21"/>
  <c r="V120" i="21"/>
  <c r="N120" i="21"/>
  <c r="G120" i="21"/>
  <c r="X120" i="21"/>
  <c r="K120" i="21"/>
  <c r="S120" i="21"/>
  <c r="F120" i="21"/>
  <c r="R120" i="21"/>
  <c r="C120" i="21"/>
  <c r="L120" i="21"/>
  <c r="Y51" i="25"/>
  <c r="U51" i="25"/>
  <c r="Q51" i="25"/>
  <c r="M51" i="25"/>
  <c r="I51" i="25"/>
  <c r="E51" i="25"/>
  <c r="X51" i="25"/>
  <c r="S51" i="25"/>
  <c r="N51" i="25"/>
  <c r="H51" i="25"/>
  <c r="C51" i="25"/>
  <c r="T51" i="25"/>
  <c r="L51" i="25"/>
  <c r="F51" i="25"/>
  <c r="P51" i="25"/>
  <c r="G51" i="25"/>
  <c r="W51" i="25"/>
  <c r="O51" i="25"/>
  <c r="D51" i="25"/>
  <c r="J51" i="25"/>
  <c r="V51" i="25"/>
  <c r="B51" i="25"/>
  <c r="R51" i="25"/>
  <c r="K51" i="25"/>
  <c r="Y158" i="28"/>
  <c r="U158" i="28"/>
  <c r="Q158" i="28"/>
  <c r="M158" i="28"/>
  <c r="I158" i="28"/>
  <c r="E158" i="28"/>
  <c r="X158" i="28"/>
  <c r="S158" i="28"/>
  <c r="N158" i="28"/>
  <c r="H158" i="28"/>
  <c r="C158" i="28"/>
  <c r="W158" i="28"/>
  <c r="R158" i="28"/>
  <c r="L158" i="28"/>
  <c r="G158" i="28"/>
  <c r="B158" i="28"/>
  <c r="V158" i="28"/>
  <c r="K158" i="28"/>
  <c r="T158" i="28"/>
  <c r="J158" i="28"/>
  <c r="P158" i="28"/>
  <c r="F158" i="28"/>
  <c r="O158" i="28"/>
  <c r="D158" i="28"/>
  <c r="W227" i="28"/>
  <c r="S227" i="28"/>
  <c r="O227" i="28"/>
  <c r="K227" i="28"/>
  <c r="G227" i="28"/>
  <c r="C227" i="28"/>
  <c r="U227" i="28"/>
  <c r="P227" i="28"/>
  <c r="J227" i="28"/>
  <c r="E227" i="28"/>
  <c r="Y227" i="28"/>
  <c r="R227" i="28"/>
  <c r="L227" i="28"/>
  <c r="D227" i="28"/>
  <c r="X227" i="28"/>
  <c r="N227" i="28"/>
  <c r="F227" i="28"/>
  <c r="V227" i="28"/>
  <c r="I227" i="28"/>
  <c r="T227" i="28"/>
  <c r="B227" i="28"/>
  <c r="Q227" i="28"/>
  <c r="H227" i="28"/>
  <c r="M227" i="28"/>
  <c r="A26" i="28"/>
  <c r="A122" i="19"/>
  <c r="A124" i="28"/>
  <c r="A194" i="28"/>
  <c r="A159" i="28"/>
  <c r="A262" i="28"/>
  <c r="A228" i="28"/>
  <c r="A54" i="28"/>
  <c r="A89" i="28"/>
  <c r="A88" i="19"/>
  <c r="A53" i="19"/>
  <c r="A88" i="25"/>
  <c r="A18" i="21"/>
  <c r="A51" i="21"/>
  <c r="A86" i="21"/>
  <c r="A16" i="25"/>
  <c r="A52" i="25"/>
  <c r="A123" i="19"/>
  <c r="A121" i="21"/>
  <c r="A156" i="21"/>
  <c r="A17" i="19"/>
  <c r="Y121" i="21" l="1"/>
  <c r="U121" i="21"/>
  <c r="Q121" i="21"/>
  <c r="M121" i="21"/>
  <c r="I121" i="21"/>
  <c r="E121" i="21"/>
  <c r="W121" i="21"/>
  <c r="R121" i="21"/>
  <c r="L121" i="21"/>
  <c r="G121" i="21"/>
  <c r="B121" i="21"/>
  <c r="T121" i="21"/>
  <c r="N121" i="21"/>
  <c r="F121" i="21"/>
  <c r="S121" i="21"/>
  <c r="K121" i="21"/>
  <c r="D121" i="21"/>
  <c r="O121" i="21"/>
  <c r="X121" i="21"/>
  <c r="J121" i="21"/>
  <c r="V121" i="21"/>
  <c r="H121" i="21"/>
  <c r="P121" i="21"/>
  <c r="C121" i="21"/>
  <c r="Y86" i="21"/>
  <c r="U86" i="21"/>
  <c r="Q86" i="21"/>
  <c r="M86" i="21"/>
  <c r="I86" i="21"/>
  <c r="E86" i="21"/>
  <c r="W86" i="21"/>
  <c r="R86" i="21"/>
  <c r="L86" i="21"/>
  <c r="G86" i="21"/>
  <c r="B86" i="21"/>
  <c r="V86" i="21"/>
  <c r="O86" i="21"/>
  <c r="H86" i="21"/>
  <c r="T86" i="21"/>
  <c r="N86" i="21"/>
  <c r="F86" i="21"/>
  <c r="X86" i="21"/>
  <c r="J86" i="21"/>
  <c r="S86" i="21"/>
  <c r="D86" i="21"/>
  <c r="P86" i="21"/>
  <c r="C86" i="21"/>
  <c r="K86" i="21"/>
  <c r="W53" i="19"/>
  <c r="S53" i="19"/>
  <c r="O53" i="19"/>
  <c r="K53" i="19"/>
  <c r="G53" i="19"/>
  <c r="C53" i="19"/>
  <c r="V53" i="19"/>
  <c r="Q53" i="19"/>
  <c r="L53" i="19"/>
  <c r="F53" i="19"/>
  <c r="T53" i="19"/>
  <c r="M53" i="19"/>
  <c r="E53" i="19"/>
  <c r="X53" i="19"/>
  <c r="N53" i="19"/>
  <c r="D53" i="19"/>
  <c r="Y53" i="19"/>
  <c r="J53" i="19"/>
  <c r="U53" i="19"/>
  <c r="I53" i="19"/>
  <c r="P53" i="19"/>
  <c r="H53" i="19"/>
  <c r="B53" i="19"/>
  <c r="R53" i="19"/>
  <c r="W228" i="28"/>
  <c r="S228" i="28"/>
  <c r="O228" i="28"/>
  <c r="K228" i="28"/>
  <c r="G228" i="28"/>
  <c r="C228" i="28"/>
  <c r="X228" i="28"/>
  <c r="R228" i="28"/>
  <c r="M228" i="28"/>
  <c r="H228" i="28"/>
  <c r="B228" i="28"/>
  <c r="V228" i="28"/>
  <c r="P228" i="28"/>
  <c r="I228" i="28"/>
  <c r="T228" i="28"/>
  <c r="J228" i="28"/>
  <c r="Y228" i="28"/>
  <c r="L228" i="28"/>
  <c r="N228" i="28"/>
  <c r="U228" i="28"/>
  <c r="D228" i="28"/>
  <c r="Q228" i="28"/>
  <c r="F228" i="28"/>
  <c r="E228" i="28"/>
  <c r="Y124" i="28"/>
  <c r="U124" i="28"/>
  <c r="Q124" i="28"/>
  <c r="M124" i="28"/>
  <c r="I124" i="28"/>
  <c r="E124" i="28"/>
  <c r="V124" i="28"/>
  <c r="P124" i="28"/>
  <c r="K124" i="28"/>
  <c r="F124" i="28"/>
  <c r="T124" i="28"/>
  <c r="O124" i="28"/>
  <c r="J124" i="28"/>
  <c r="D124" i="28"/>
  <c r="X124" i="28"/>
  <c r="N124" i="28"/>
  <c r="C124" i="28"/>
  <c r="W124" i="28"/>
  <c r="L124" i="28"/>
  <c r="B124" i="28"/>
  <c r="S124" i="28"/>
  <c r="H124" i="28"/>
  <c r="R124" i="28"/>
  <c r="G124" i="28"/>
  <c r="W122" i="25"/>
  <c r="S122" i="25"/>
  <c r="O122" i="25"/>
  <c r="K122" i="25"/>
  <c r="G122" i="25"/>
  <c r="C122" i="25"/>
  <c r="Y122" i="25"/>
  <c r="T122" i="25"/>
  <c r="N122" i="25"/>
  <c r="I122" i="25"/>
  <c r="D122" i="25"/>
  <c r="V122" i="25"/>
  <c r="P122" i="25"/>
  <c r="H122" i="25"/>
  <c r="R122" i="25"/>
  <c r="J122" i="25"/>
  <c r="Q122" i="25"/>
  <c r="E122" i="25"/>
  <c r="M122" i="25"/>
  <c r="B122" i="25"/>
  <c r="F122" i="25"/>
  <c r="X122" i="25"/>
  <c r="U122" i="25"/>
  <c r="L122" i="25"/>
  <c r="W123" i="19"/>
  <c r="S123" i="19"/>
  <c r="O123" i="19"/>
  <c r="K123" i="19"/>
  <c r="G123" i="19"/>
  <c r="C123" i="19"/>
  <c r="U123" i="19"/>
  <c r="P123" i="19"/>
  <c r="J123" i="19"/>
  <c r="E123" i="19"/>
  <c r="V123" i="19"/>
  <c r="N123" i="19"/>
  <c r="H123" i="19"/>
  <c r="X123" i="19"/>
  <c r="M123" i="19"/>
  <c r="D123" i="19"/>
  <c r="Y123" i="19"/>
  <c r="L123" i="19"/>
  <c r="R123" i="19"/>
  <c r="B123" i="19"/>
  <c r="T123" i="19"/>
  <c r="Q123" i="19"/>
  <c r="F123" i="19"/>
  <c r="I123" i="19"/>
  <c r="Y51" i="21"/>
  <c r="U51" i="21"/>
  <c r="Q51" i="21"/>
  <c r="M51" i="21"/>
  <c r="I51" i="21"/>
  <c r="E51" i="21"/>
  <c r="W51" i="21"/>
  <c r="R51" i="21"/>
  <c r="L51" i="21"/>
  <c r="G51" i="21"/>
  <c r="B51" i="21"/>
  <c r="X51" i="21"/>
  <c r="P51" i="21"/>
  <c r="J51" i="21"/>
  <c r="C51" i="21"/>
  <c r="V51" i="21"/>
  <c r="O51" i="21"/>
  <c r="H51" i="21"/>
  <c r="S51" i="21"/>
  <c r="D51" i="21"/>
  <c r="N51" i="21"/>
  <c r="K51" i="21"/>
  <c r="T51" i="21"/>
  <c r="F51" i="21"/>
  <c r="X88" i="19"/>
  <c r="T88" i="19"/>
  <c r="P88" i="19"/>
  <c r="L88" i="19"/>
  <c r="H88" i="19"/>
  <c r="D88" i="19"/>
  <c r="W88" i="19"/>
  <c r="R88" i="19"/>
  <c r="M88" i="19"/>
  <c r="G88" i="19"/>
  <c r="B88" i="19"/>
  <c r="V88" i="19"/>
  <c r="O88" i="19"/>
  <c r="I88" i="19"/>
  <c r="Q88" i="19"/>
  <c r="F88" i="19"/>
  <c r="U88" i="19"/>
  <c r="J88" i="19"/>
  <c r="K88" i="19"/>
  <c r="Y88" i="19"/>
  <c r="E88" i="19"/>
  <c r="N88" i="19"/>
  <c r="C88" i="19"/>
  <c r="S88" i="19"/>
  <c r="Y262" i="28"/>
  <c r="U262" i="28"/>
  <c r="Q262" i="28"/>
  <c r="M262" i="28"/>
  <c r="I262" i="28"/>
  <c r="E262" i="28"/>
  <c r="V262" i="28"/>
  <c r="P262" i="28"/>
  <c r="K262" i="28"/>
  <c r="F262" i="28"/>
  <c r="T262" i="28"/>
  <c r="O262" i="28"/>
  <c r="J262" i="28"/>
  <c r="D262" i="28"/>
  <c r="S262" i="28"/>
  <c r="H262" i="28"/>
  <c r="R262" i="28"/>
  <c r="G262" i="28"/>
  <c r="X262" i="28"/>
  <c r="N262" i="28"/>
  <c r="C262" i="28"/>
  <c r="W262" i="28"/>
  <c r="L262" i="28"/>
  <c r="B262" i="28"/>
  <c r="A123" i="25"/>
  <c r="W17" i="19"/>
  <c r="S17" i="19"/>
  <c r="O17" i="19"/>
  <c r="K17" i="19"/>
  <c r="G17" i="19"/>
  <c r="C17" i="19"/>
  <c r="Y17" i="19"/>
  <c r="T17" i="19"/>
  <c r="N17" i="19"/>
  <c r="I17" i="19"/>
  <c r="D17" i="19"/>
  <c r="X17" i="19"/>
  <c r="Q17" i="19"/>
  <c r="J17" i="19"/>
  <c r="B17" i="19"/>
  <c r="R17" i="19"/>
  <c r="H17" i="19"/>
  <c r="V17" i="19"/>
  <c r="L17" i="19"/>
  <c r="U17" i="19"/>
  <c r="F17" i="19"/>
  <c r="P17" i="19"/>
  <c r="M17" i="19"/>
  <c r="E17" i="19"/>
  <c r="Y52" i="25"/>
  <c r="U52" i="25"/>
  <c r="Q52" i="25"/>
  <c r="M52" i="25"/>
  <c r="I52" i="25"/>
  <c r="E52" i="25"/>
  <c r="V52" i="25"/>
  <c r="P52" i="25"/>
  <c r="K52" i="25"/>
  <c r="F52" i="25"/>
  <c r="X52" i="25"/>
  <c r="R52" i="25"/>
  <c r="J52" i="25"/>
  <c r="C52" i="25"/>
  <c r="T52" i="25"/>
  <c r="L52" i="25"/>
  <c r="B52" i="25"/>
  <c r="S52" i="25"/>
  <c r="H52" i="25"/>
  <c r="W52" i="25"/>
  <c r="D52" i="25"/>
  <c r="O52" i="25"/>
  <c r="N52" i="25"/>
  <c r="G52" i="25"/>
  <c r="Y18" i="21"/>
  <c r="U18" i="21"/>
  <c r="W18" i="21"/>
  <c r="R18" i="21"/>
  <c r="N18" i="21"/>
  <c r="J18" i="21"/>
  <c r="F18" i="21"/>
  <c r="B18" i="21"/>
  <c r="T18" i="21"/>
  <c r="O18" i="21"/>
  <c r="I18" i="21"/>
  <c r="D18" i="21"/>
  <c r="S18" i="21"/>
  <c r="M18" i="21"/>
  <c r="H18" i="21"/>
  <c r="C18" i="21"/>
  <c r="V18" i="21"/>
  <c r="K18" i="21"/>
  <c r="Q18" i="21"/>
  <c r="G18" i="21"/>
  <c r="P18" i="21"/>
  <c r="E18" i="21"/>
  <c r="X18" i="21"/>
  <c r="L18" i="21"/>
  <c r="Y89" i="28"/>
  <c r="U89" i="28"/>
  <c r="Q89" i="28"/>
  <c r="M89" i="28"/>
  <c r="I89" i="28"/>
  <c r="E89" i="28"/>
  <c r="V89" i="28"/>
  <c r="P89" i="28"/>
  <c r="K89" i="28"/>
  <c r="F89" i="28"/>
  <c r="T89" i="28"/>
  <c r="O89" i="28"/>
  <c r="J89" i="28"/>
  <c r="D89" i="28"/>
  <c r="S89" i="28"/>
  <c r="H89" i="28"/>
  <c r="R89" i="28"/>
  <c r="G89" i="28"/>
  <c r="X89" i="28"/>
  <c r="N89" i="28"/>
  <c r="C89" i="28"/>
  <c r="W89" i="28"/>
  <c r="L89" i="28"/>
  <c r="B89" i="28"/>
  <c r="Y159" i="28"/>
  <c r="U159" i="28"/>
  <c r="Q159" i="28"/>
  <c r="M159" i="28"/>
  <c r="I159" i="28"/>
  <c r="E159" i="28"/>
  <c r="V159" i="28"/>
  <c r="P159" i="28"/>
  <c r="K159" i="28"/>
  <c r="F159" i="28"/>
  <c r="T159" i="28"/>
  <c r="O159" i="28"/>
  <c r="J159" i="28"/>
  <c r="D159" i="28"/>
  <c r="S159" i="28"/>
  <c r="H159" i="28"/>
  <c r="R159" i="28"/>
  <c r="G159" i="28"/>
  <c r="X159" i="28"/>
  <c r="N159" i="28"/>
  <c r="C159" i="28"/>
  <c r="W159" i="28"/>
  <c r="L159" i="28"/>
  <c r="B159" i="28"/>
  <c r="W122" i="19"/>
  <c r="S122" i="19"/>
  <c r="O122" i="19"/>
  <c r="K122" i="19"/>
  <c r="G122" i="19"/>
  <c r="C122" i="19"/>
  <c r="X122" i="19"/>
  <c r="R122" i="19"/>
  <c r="M122" i="19"/>
  <c r="H122" i="19"/>
  <c r="B122" i="19"/>
  <c r="Y122" i="19"/>
  <c r="Q122" i="19"/>
  <c r="J122" i="19"/>
  <c r="D122" i="19"/>
  <c r="T122" i="19"/>
  <c r="I122" i="19"/>
  <c r="V122" i="19"/>
  <c r="L122" i="19"/>
  <c r="F122" i="19"/>
  <c r="U122" i="19"/>
  <c r="P122" i="19"/>
  <c r="N122" i="19"/>
  <c r="E122" i="19"/>
  <c r="Y156" i="21"/>
  <c r="U156" i="21"/>
  <c r="Q156" i="21"/>
  <c r="M156" i="21"/>
  <c r="I156" i="21"/>
  <c r="E156" i="21"/>
  <c r="T156" i="21"/>
  <c r="O156" i="21"/>
  <c r="J156" i="21"/>
  <c r="D156" i="21"/>
  <c r="W156" i="21"/>
  <c r="P156" i="21"/>
  <c r="H156" i="21"/>
  <c r="B156" i="21"/>
  <c r="X156" i="21"/>
  <c r="N156" i="21"/>
  <c r="F156" i="21"/>
  <c r="L156" i="21"/>
  <c r="V156" i="21"/>
  <c r="G156" i="21"/>
  <c r="C156" i="21"/>
  <c r="K156" i="21"/>
  <c r="S156" i="21"/>
  <c r="R156" i="21"/>
  <c r="Y16" i="25"/>
  <c r="U16" i="25"/>
  <c r="Q16" i="25"/>
  <c r="M16" i="25"/>
  <c r="I16" i="25"/>
  <c r="E16" i="25"/>
  <c r="X16" i="25"/>
  <c r="S16" i="25"/>
  <c r="N16" i="25"/>
  <c r="H16" i="25"/>
  <c r="C16" i="25"/>
  <c r="V16" i="25"/>
  <c r="O16" i="25"/>
  <c r="G16" i="25"/>
  <c r="P16" i="25"/>
  <c r="F16" i="25"/>
  <c r="W16" i="25"/>
  <c r="L16" i="25"/>
  <c r="D16" i="25"/>
  <c r="J16" i="25"/>
  <c r="T16" i="25"/>
  <c r="B16" i="25"/>
  <c r="R16" i="25"/>
  <c r="K16" i="25"/>
  <c r="W88" i="25"/>
  <c r="S88" i="25"/>
  <c r="O88" i="25"/>
  <c r="K88" i="25"/>
  <c r="G88" i="25"/>
  <c r="C88" i="25"/>
  <c r="V88" i="25"/>
  <c r="Q88" i="25"/>
  <c r="L88" i="25"/>
  <c r="F88" i="25"/>
  <c r="U88" i="25"/>
  <c r="N88" i="25"/>
  <c r="H88" i="25"/>
  <c r="X88" i="25"/>
  <c r="M88" i="25"/>
  <c r="D88" i="25"/>
  <c r="R88" i="25"/>
  <c r="E88" i="25"/>
  <c r="P88" i="25"/>
  <c r="B88" i="25"/>
  <c r="T88" i="25"/>
  <c r="J88" i="25"/>
  <c r="I88" i="25"/>
  <c r="Y88" i="25"/>
  <c r="Y54" i="28"/>
  <c r="U54" i="28"/>
  <c r="Q54" i="28"/>
  <c r="M54" i="28"/>
  <c r="I54" i="28"/>
  <c r="E54" i="28"/>
  <c r="V54" i="28"/>
  <c r="P54" i="28"/>
  <c r="K54" i="28"/>
  <c r="F54" i="28"/>
  <c r="T54" i="28"/>
  <c r="O54" i="28"/>
  <c r="J54" i="28"/>
  <c r="D54" i="28"/>
  <c r="X54" i="28"/>
  <c r="N54" i="28"/>
  <c r="C54" i="28"/>
  <c r="W54" i="28"/>
  <c r="L54" i="28"/>
  <c r="B54" i="28"/>
  <c r="S54" i="28"/>
  <c r="H54" i="28"/>
  <c r="R54" i="28"/>
  <c r="G54" i="28"/>
  <c r="Y194" i="28"/>
  <c r="U194" i="28"/>
  <c r="Q194" i="28"/>
  <c r="M194" i="28"/>
  <c r="I194" i="28"/>
  <c r="E194" i="28"/>
  <c r="V194" i="28"/>
  <c r="P194" i="28"/>
  <c r="K194" i="28"/>
  <c r="F194" i="28"/>
  <c r="S194" i="28"/>
  <c r="L194" i="28"/>
  <c r="D194" i="28"/>
  <c r="R194" i="28"/>
  <c r="H194" i="28"/>
  <c r="O194" i="28"/>
  <c r="C194" i="28"/>
  <c r="X194" i="28"/>
  <c r="J194" i="28"/>
  <c r="W194" i="28"/>
  <c r="B194" i="28"/>
  <c r="N194" i="28"/>
  <c r="G194" i="28"/>
  <c r="T194" i="28"/>
  <c r="Y26" i="28"/>
  <c r="U26" i="28"/>
  <c r="Q26" i="28"/>
  <c r="M26" i="28"/>
  <c r="I26" i="28"/>
  <c r="E26" i="28"/>
  <c r="X26" i="28"/>
  <c r="S26" i="28"/>
  <c r="N26" i="28"/>
  <c r="H26" i="28"/>
  <c r="C26" i="28"/>
  <c r="W26" i="28"/>
  <c r="R26" i="28"/>
  <c r="L26" i="28"/>
  <c r="G26" i="28"/>
  <c r="B26" i="28"/>
  <c r="V26" i="28"/>
  <c r="K26" i="28"/>
  <c r="T26" i="28"/>
  <c r="J26" i="28"/>
  <c r="P26" i="28"/>
  <c r="F26" i="28"/>
  <c r="O26" i="28"/>
  <c r="D26" i="28"/>
  <c r="A27" i="28"/>
  <c r="A191" i="21"/>
  <c r="A226" i="21" s="1"/>
  <c r="A124" i="25"/>
  <c r="A297" i="28"/>
  <c r="A263" i="28"/>
  <c r="A160" i="28"/>
  <c r="A90" i="28"/>
  <c r="A55" i="28"/>
  <c r="A229" i="28"/>
  <c r="A125" i="28"/>
  <c r="A195" i="28"/>
  <c r="A89" i="19"/>
  <c r="A54" i="19"/>
  <c r="A52" i="21"/>
  <c r="A124" i="19"/>
  <c r="A17" i="25"/>
  <c r="A87" i="21"/>
  <c r="A19" i="21"/>
  <c r="A157" i="21"/>
  <c r="A18" i="19"/>
  <c r="A122" i="21"/>
  <c r="A53" i="25"/>
  <c r="A89" i="25"/>
  <c r="W18" i="19" l="1"/>
  <c r="S18" i="19"/>
  <c r="O18" i="19"/>
  <c r="K18" i="19"/>
  <c r="G18" i="19"/>
  <c r="C18" i="19"/>
  <c r="V18" i="19"/>
  <c r="Q18" i="19"/>
  <c r="L18" i="19"/>
  <c r="F18" i="19"/>
  <c r="U18" i="19"/>
  <c r="N18" i="19"/>
  <c r="H18" i="19"/>
  <c r="X18" i="19"/>
  <c r="M18" i="19"/>
  <c r="D18" i="19"/>
  <c r="Y18" i="19"/>
  <c r="J18" i="19"/>
  <c r="T18" i="19"/>
  <c r="I18" i="19"/>
  <c r="B18" i="19"/>
  <c r="R18" i="19"/>
  <c r="P18" i="19"/>
  <c r="E18" i="19"/>
  <c r="Y17" i="25"/>
  <c r="U17" i="25"/>
  <c r="Q17" i="25"/>
  <c r="M17" i="25"/>
  <c r="I17" i="25"/>
  <c r="E17" i="25"/>
  <c r="V17" i="25"/>
  <c r="P17" i="25"/>
  <c r="K17" i="25"/>
  <c r="F17" i="25"/>
  <c r="S17" i="25"/>
  <c r="L17" i="25"/>
  <c r="D17" i="25"/>
  <c r="T17" i="25"/>
  <c r="J17" i="25"/>
  <c r="B17" i="25"/>
  <c r="R17" i="25"/>
  <c r="H17" i="25"/>
  <c r="W17" i="25"/>
  <c r="C17" i="25"/>
  <c r="O17" i="25"/>
  <c r="N17" i="25"/>
  <c r="X17" i="25"/>
  <c r="G17" i="25"/>
  <c r="X89" i="19"/>
  <c r="T89" i="19"/>
  <c r="P89" i="19"/>
  <c r="L89" i="19"/>
  <c r="H89" i="19"/>
  <c r="D89" i="19"/>
  <c r="U89" i="19"/>
  <c r="O89" i="19"/>
  <c r="J89" i="19"/>
  <c r="E89" i="19"/>
  <c r="S89" i="19"/>
  <c r="M89" i="19"/>
  <c r="F89" i="19"/>
  <c r="V89" i="19"/>
  <c r="K89" i="19"/>
  <c r="B89" i="19"/>
  <c r="W89" i="19"/>
  <c r="I89" i="19"/>
  <c r="R89" i="19"/>
  <c r="C89" i="19"/>
  <c r="Q89" i="19"/>
  <c r="Y89" i="19"/>
  <c r="N89" i="19"/>
  <c r="G89" i="19"/>
  <c r="Y55" i="28"/>
  <c r="U55" i="28"/>
  <c r="Q55" i="28"/>
  <c r="M55" i="28"/>
  <c r="I55" i="28"/>
  <c r="E55" i="28"/>
  <c r="X55" i="28"/>
  <c r="S55" i="28"/>
  <c r="N55" i="28"/>
  <c r="H55" i="28"/>
  <c r="C55" i="28"/>
  <c r="W55" i="28"/>
  <c r="R55" i="28"/>
  <c r="L55" i="28"/>
  <c r="G55" i="28"/>
  <c r="B55" i="28"/>
  <c r="V55" i="28"/>
  <c r="K55" i="28"/>
  <c r="T55" i="28"/>
  <c r="J55" i="28"/>
  <c r="P55" i="28"/>
  <c r="F55" i="28"/>
  <c r="O55" i="28"/>
  <c r="D55" i="28"/>
  <c r="Y297" i="28"/>
  <c r="U297" i="28"/>
  <c r="Q297" i="28"/>
  <c r="M297" i="28"/>
  <c r="I297" i="28"/>
  <c r="E297" i="28"/>
  <c r="X297" i="28"/>
  <c r="S297" i="28"/>
  <c r="N297" i="28"/>
  <c r="H297" i="28"/>
  <c r="C297" i="28"/>
  <c r="W297" i="28"/>
  <c r="R297" i="28"/>
  <c r="L297" i="28"/>
  <c r="G297" i="28"/>
  <c r="B297" i="28"/>
  <c r="V297" i="28"/>
  <c r="P297" i="28"/>
  <c r="K297" i="28"/>
  <c r="F297" i="28"/>
  <c r="O297" i="28"/>
  <c r="J297" i="28"/>
  <c r="D297" i="28"/>
  <c r="T297" i="28"/>
  <c r="Y27" i="28"/>
  <c r="U27" i="28"/>
  <c r="Q27" i="28"/>
  <c r="M27" i="28"/>
  <c r="I27" i="28"/>
  <c r="E27" i="28"/>
  <c r="V27" i="28"/>
  <c r="P27" i="28"/>
  <c r="K27" i="28"/>
  <c r="F27" i="28"/>
  <c r="T27" i="28"/>
  <c r="O27" i="28"/>
  <c r="J27" i="28"/>
  <c r="D27" i="28"/>
  <c r="S27" i="28"/>
  <c r="H27" i="28"/>
  <c r="R27" i="28"/>
  <c r="G27" i="28"/>
  <c r="X27" i="28"/>
  <c r="N27" i="28"/>
  <c r="C27" i="28"/>
  <c r="W27" i="28"/>
  <c r="L27" i="28"/>
  <c r="B27" i="28"/>
  <c r="W89" i="25"/>
  <c r="S89" i="25"/>
  <c r="O89" i="25"/>
  <c r="K89" i="25"/>
  <c r="G89" i="25"/>
  <c r="C89" i="25"/>
  <c r="Y89" i="25"/>
  <c r="T89" i="25"/>
  <c r="N89" i="25"/>
  <c r="I89" i="25"/>
  <c r="D89" i="25"/>
  <c r="R89" i="25"/>
  <c r="L89" i="25"/>
  <c r="E89" i="25"/>
  <c r="Q89" i="25"/>
  <c r="H89" i="25"/>
  <c r="U89" i="25"/>
  <c r="F89" i="25"/>
  <c r="P89" i="25"/>
  <c r="B89" i="25"/>
  <c r="V89" i="25"/>
  <c r="M89" i="25"/>
  <c r="J89" i="25"/>
  <c r="X89" i="25"/>
  <c r="Y157" i="21"/>
  <c r="U157" i="21"/>
  <c r="Q157" i="21"/>
  <c r="M157" i="21"/>
  <c r="I157" i="21"/>
  <c r="E157" i="21"/>
  <c r="W157" i="21"/>
  <c r="R157" i="21"/>
  <c r="L157" i="21"/>
  <c r="G157" i="21"/>
  <c r="B157" i="21"/>
  <c r="T157" i="21"/>
  <c r="N157" i="21"/>
  <c r="F157" i="21"/>
  <c r="S157" i="21"/>
  <c r="J157" i="21"/>
  <c r="O157" i="21"/>
  <c r="C157" i="21"/>
  <c r="P157" i="21"/>
  <c r="X157" i="21"/>
  <c r="D157" i="21"/>
  <c r="H157" i="21"/>
  <c r="V157" i="21"/>
  <c r="K157" i="21"/>
  <c r="W124" i="19"/>
  <c r="S124" i="19"/>
  <c r="O124" i="19"/>
  <c r="K124" i="19"/>
  <c r="G124" i="19"/>
  <c r="C124" i="19"/>
  <c r="X124" i="19"/>
  <c r="R124" i="19"/>
  <c r="M124" i="19"/>
  <c r="H124" i="19"/>
  <c r="B124" i="19"/>
  <c r="T124" i="19"/>
  <c r="L124" i="19"/>
  <c r="E124" i="19"/>
  <c r="Q124" i="19"/>
  <c r="I124" i="19"/>
  <c r="Y124" i="19"/>
  <c r="N124" i="19"/>
  <c r="J124" i="19"/>
  <c r="U124" i="19"/>
  <c r="P124" i="19"/>
  <c r="V124" i="19"/>
  <c r="F124" i="19"/>
  <c r="D124" i="19"/>
  <c r="Y195" i="28"/>
  <c r="U195" i="28"/>
  <c r="Q195" i="28"/>
  <c r="M195" i="28"/>
  <c r="I195" i="28"/>
  <c r="E195" i="28"/>
  <c r="X195" i="28"/>
  <c r="S195" i="28"/>
  <c r="N195" i="28"/>
  <c r="H195" i="28"/>
  <c r="C195" i="28"/>
  <c r="W195" i="28"/>
  <c r="P195" i="28"/>
  <c r="J195" i="28"/>
  <c r="B195" i="28"/>
  <c r="V195" i="28"/>
  <c r="L195" i="28"/>
  <c r="D195" i="28"/>
  <c r="R195" i="28"/>
  <c r="F195" i="28"/>
  <c r="T195" i="28"/>
  <c r="G195" i="28"/>
  <c r="K195" i="28"/>
  <c r="O195" i="28"/>
  <c r="Y90" i="28"/>
  <c r="U90" i="28"/>
  <c r="Q90" i="28"/>
  <c r="M90" i="28"/>
  <c r="I90" i="28"/>
  <c r="E90" i="28"/>
  <c r="X90" i="28"/>
  <c r="S90" i="28"/>
  <c r="N90" i="28"/>
  <c r="H90" i="28"/>
  <c r="C90" i="28"/>
  <c r="W90" i="28"/>
  <c r="R90" i="28"/>
  <c r="L90" i="28"/>
  <c r="G90" i="28"/>
  <c r="B90" i="28"/>
  <c r="P90" i="28"/>
  <c r="F90" i="28"/>
  <c r="O90" i="28"/>
  <c r="D90" i="28"/>
  <c r="V90" i="28"/>
  <c r="K90" i="28"/>
  <c r="T90" i="28"/>
  <c r="J90" i="28"/>
  <c r="W124" i="25"/>
  <c r="S124" i="25"/>
  <c r="O124" i="25"/>
  <c r="K124" i="25"/>
  <c r="G124" i="25"/>
  <c r="C124" i="25"/>
  <c r="Y124" i="25"/>
  <c r="T124" i="25"/>
  <c r="N124" i="25"/>
  <c r="I124" i="25"/>
  <c r="D124" i="25"/>
  <c r="X124" i="25"/>
  <c r="Q124" i="25"/>
  <c r="J124" i="25"/>
  <c r="B124" i="25"/>
  <c r="R124" i="25"/>
  <c r="H124" i="25"/>
  <c r="U124" i="25"/>
  <c r="F124" i="25"/>
  <c r="P124" i="25"/>
  <c r="E124" i="25"/>
  <c r="L124" i="25"/>
  <c r="V124" i="25"/>
  <c r="M124" i="25"/>
  <c r="Y53" i="25"/>
  <c r="U53" i="25"/>
  <c r="Q53" i="25"/>
  <c r="M53" i="25"/>
  <c r="I53" i="25"/>
  <c r="E53" i="25"/>
  <c r="X53" i="25"/>
  <c r="S53" i="25"/>
  <c r="N53" i="25"/>
  <c r="H53" i="25"/>
  <c r="C53" i="25"/>
  <c r="V53" i="25"/>
  <c r="O53" i="25"/>
  <c r="G53" i="25"/>
  <c r="P53" i="25"/>
  <c r="F53" i="25"/>
  <c r="W53" i="25"/>
  <c r="L53" i="25"/>
  <c r="D53" i="25"/>
  <c r="R53" i="25"/>
  <c r="K53" i="25"/>
  <c r="J53" i="25"/>
  <c r="B53" i="25"/>
  <c r="T53" i="25"/>
  <c r="Y19" i="21"/>
  <c r="U19" i="21"/>
  <c r="Q19" i="21"/>
  <c r="M19" i="21"/>
  <c r="I19" i="21"/>
  <c r="E19" i="21"/>
  <c r="T19" i="21"/>
  <c r="O19" i="21"/>
  <c r="J19" i="21"/>
  <c r="D19" i="21"/>
  <c r="X19" i="21"/>
  <c r="R19" i="21"/>
  <c r="K19" i="21"/>
  <c r="C19" i="21"/>
  <c r="W19" i="21"/>
  <c r="P19" i="21"/>
  <c r="H19" i="21"/>
  <c r="B19" i="21"/>
  <c r="L19" i="21"/>
  <c r="V19" i="21"/>
  <c r="G19" i="21"/>
  <c r="S19" i="21"/>
  <c r="F19" i="21"/>
  <c r="N19" i="21"/>
  <c r="Y52" i="21"/>
  <c r="U52" i="21"/>
  <c r="Q52" i="21"/>
  <c r="M52" i="21"/>
  <c r="I52" i="21"/>
  <c r="E52" i="21"/>
  <c r="T52" i="21"/>
  <c r="O52" i="21"/>
  <c r="J52" i="21"/>
  <c r="D52" i="21"/>
  <c r="V52" i="21"/>
  <c r="N52" i="21"/>
  <c r="G52" i="21"/>
  <c r="S52" i="21"/>
  <c r="L52" i="21"/>
  <c r="F52" i="21"/>
  <c r="W52" i="21"/>
  <c r="H52" i="21"/>
  <c r="R52" i="21"/>
  <c r="C52" i="21"/>
  <c r="P52" i="21"/>
  <c r="B52" i="21"/>
  <c r="X52" i="21"/>
  <c r="K52" i="21"/>
  <c r="Y125" i="28"/>
  <c r="U125" i="28"/>
  <c r="Q125" i="28"/>
  <c r="M125" i="28"/>
  <c r="I125" i="28"/>
  <c r="E125" i="28"/>
  <c r="X125" i="28"/>
  <c r="S125" i="28"/>
  <c r="N125" i="28"/>
  <c r="H125" i="28"/>
  <c r="C125" i="28"/>
  <c r="W125" i="28"/>
  <c r="R125" i="28"/>
  <c r="L125" i="28"/>
  <c r="G125" i="28"/>
  <c r="B125" i="28"/>
  <c r="V125" i="28"/>
  <c r="K125" i="28"/>
  <c r="T125" i="28"/>
  <c r="J125" i="28"/>
  <c r="P125" i="28"/>
  <c r="F125" i="28"/>
  <c r="O125" i="28"/>
  <c r="D125" i="28"/>
  <c r="Y160" i="28"/>
  <c r="U160" i="28"/>
  <c r="Q160" i="28"/>
  <c r="M160" i="28"/>
  <c r="I160" i="28"/>
  <c r="E160" i="28"/>
  <c r="X160" i="28"/>
  <c r="S160" i="28"/>
  <c r="N160" i="28"/>
  <c r="H160" i="28"/>
  <c r="C160" i="28"/>
  <c r="W160" i="28"/>
  <c r="R160" i="28"/>
  <c r="L160" i="28"/>
  <c r="G160" i="28"/>
  <c r="B160" i="28"/>
  <c r="P160" i="28"/>
  <c r="F160" i="28"/>
  <c r="O160" i="28"/>
  <c r="D160" i="28"/>
  <c r="V160" i="28"/>
  <c r="K160" i="28"/>
  <c r="T160" i="28"/>
  <c r="J160" i="28"/>
  <c r="Y226" i="21"/>
  <c r="U226" i="21"/>
  <c r="Q226" i="21"/>
  <c r="M226" i="21"/>
  <c r="I226" i="21"/>
  <c r="E226" i="21"/>
  <c r="W226" i="21"/>
  <c r="R226" i="21"/>
  <c r="L226" i="21"/>
  <c r="G226" i="21"/>
  <c r="B226" i="21"/>
  <c r="S226" i="21"/>
  <c r="K226" i="21"/>
  <c r="D226" i="21"/>
  <c r="X226" i="21"/>
  <c r="P226" i="21"/>
  <c r="J226" i="21"/>
  <c r="C226" i="21"/>
  <c r="T226" i="21"/>
  <c r="F226" i="21"/>
  <c r="O226" i="21"/>
  <c r="N226" i="21"/>
  <c r="V226" i="21"/>
  <c r="H226" i="21"/>
  <c r="Y122" i="21"/>
  <c r="U122" i="21"/>
  <c r="Q122" i="21"/>
  <c r="M122" i="21"/>
  <c r="I122" i="21"/>
  <c r="E122" i="21"/>
  <c r="T122" i="21"/>
  <c r="O122" i="21"/>
  <c r="J122" i="21"/>
  <c r="D122" i="21"/>
  <c r="X122" i="21"/>
  <c r="R122" i="21"/>
  <c r="K122" i="21"/>
  <c r="C122" i="21"/>
  <c r="W122" i="21"/>
  <c r="P122" i="21"/>
  <c r="H122" i="21"/>
  <c r="B122" i="21"/>
  <c r="S122" i="21"/>
  <c r="F122" i="21"/>
  <c r="N122" i="21"/>
  <c r="L122" i="21"/>
  <c r="G122" i="21"/>
  <c r="V122" i="21"/>
  <c r="Y87" i="21"/>
  <c r="U87" i="21"/>
  <c r="Q87" i="21"/>
  <c r="M87" i="21"/>
  <c r="I87" i="21"/>
  <c r="E87" i="21"/>
  <c r="T87" i="21"/>
  <c r="O87" i="21"/>
  <c r="J87" i="21"/>
  <c r="D87" i="21"/>
  <c r="S87" i="21"/>
  <c r="L87" i="21"/>
  <c r="F87" i="21"/>
  <c r="X87" i="21"/>
  <c r="R87" i="21"/>
  <c r="K87" i="21"/>
  <c r="C87" i="21"/>
  <c r="N87" i="21"/>
  <c r="W87" i="21"/>
  <c r="H87" i="21"/>
  <c r="V87" i="21"/>
  <c r="G87" i="21"/>
  <c r="P87" i="21"/>
  <c r="B87" i="21"/>
  <c r="W54" i="19"/>
  <c r="S54" i="19"/>
  <c r="O54" i="19"/>
  <c r="K54" i="19"/>
  <c r="G54" i="19"/>
  <c r="C54" i="19"/>
  <c r="Y54" i="19"/>
  <c r="T54" i="19"/>
  <c r="N54" i="19"/>
  <c r="I54" i="19"/>
  <c r="D54" i="19"/>
  <c r="X54" i="19"/>
  <c r="Q54" i="19"/>
  <c r="J54" i="19"/>
  <c r="B54" i="19"/>
  <c r="R54" i="19"/>
  <c r="H54" i="19"/>
  <c r="M54" i="19"/>
  <c r="V54" i="19"/>
  <c r="L54" i="19"/>
  <c r="P54" i="19"/>
  <c r="F54" i="19"/>
  <c r="E54" i="19"/>
  <c r="U54" i="19"/>
  <c r="W229" i="28"/>
  <c r="S229" i="28"/>
  <c r="O229" i="28"/>
  <c r="K229" i="28"/>
  <c r="G229" i="28"/>
  <c r="C229" i="28"/>
  <c r="U229" i="28"/>
  <c r="P229" i="28"/>
  <c r="J229" i="28"/>
  <c r="E229" i="28"/>
  <c r="T229" i="28"/>
  <c r="M229" i="28"/>
  <c r="F229" i="28"/>
  <c r="X229" i="28"/>
  <c r="N229" i="28"/>
  <c r="D229" i="28"/>
  <c r="Y229" i="28"/>
  <c r="L229" i="28"/>
  <c r="V229" i="28"/>
  <c r="H229" i="28"/>
  <c r="R229" i="28"/>
  <c r="Q229" i="28"/>
  <c r="B229" i="28"/>
  <c r="I229" i="28"/>
  <c r="Y263" i="28"/>
  <c r="U263" i="28"/>
  <c r="Q263" i="28"/>
  <c r="M263" i="28"/>
  <c r="I263" i="28"/>
  <c r="E263" i="28"/>
  <c r="X263" i="28"/>
  <c r="S263" i="28"/>
  <c r="N263" i="28"/>
  <c r="H263" i="28"/>
  <c r="C263" i="28"/>
  <c r="W263" i="28"/>
  <c r="R263" i="28"/>
  <c r="L263" i="28"/>
  <c r="G263" i="28"/>
  <c r="B263" i="28"/>
  <c r="P263" i="28"/>
  <c r="F263" i="28"/>
  <c r="O263" i="28"/>
  <c r="D263" i="28"/>
  <c r="V263" i="28"/>
  <c r="K263" i="28"/>
  <c r="T263" i="28"/>
  <c r="J263" i="28"/>
  <c r="W191" i="21"/>
  <c r="S191" i="21"/>
  <c r="Y191" i="21"/>
  <c r="T191" i="21"/>
  <c r="O191" i="21"/>
  <c r="K191" i="21"/>
  <c r="G191" i="21"/>
  <c r="C191" i="21"/>
  <c r="R191" i="21"/>
  <c r="M191" i="21"/>
  <c r="H191" i="21"/>
  <c r="B191" i="21"/>
  <c r="V191" i="21"/>
  <c r="N191" i="21"/>
  <c r="F191" i="21"/>
  <c r="U191" i="21"/>
  <c r="J191" i="21"/>
  <c r="L191" i="21"/>
  <c r="Q191" i="21"/>
  <c r="D191" i="21"/>
  <c r="X191" i="21"/>
  <c r="P191" i="21"/>
  <c r="I191" i="21"/>
  <c r="E191" i="21"/>
  <c r="W123" i="25"/>
  <c r="S123" i="25"/>
  <c r="O123" i="25"/>
  <c r="K123" i="25"/>
  <c r="G123" i="25"/>
  <c r="C123" i="25"/>
  <c r="V123" i="25"/>
  <c r="Q123" i="25"/>
  <c r="L123" i="25"/>
  <c r="F123" i="25"/>
  <c r="T123" i="25"/>
  <c r="M123" i="25"/>
  <c r="E123" i="25"/>
  <c r="X123" i="25"/>
  <c r="N123" i="25"/>
  <c r="D123" i="25"/>
  <c r="R123" i="25"/>
  <c r="H123" i="25"/>
  <c r="P123" i="25"/>
  <c r="B123" i="25"/>
  <c r="I123" i="25"/>
  <c r="Y123" i="25"/>
  <c r="U123" i="25"/>
  <c r="J123" i="25"/>
  <c r="A28" i="28"/>
  <c r="A125" i="25"/>
  <c r="A230" i="28"/>
  <c r="A56" i="28"/>
  <c r="A91" i="28"/>
  <c r="A161" i="28"/>
  <c r="A333" i="28"/>
  <c r="A298" i="28"/>
  <c r="A196" i="28"/>
  <c r="A126" i="28"/>
  <c r="A264" i="28"/>
  <c r="A261" i="21"/>
  <c r="A227" i="21"/>
  <c r="A192" i="21"/>
  <c r="A90" i="19"/>
  <c r="A55" i="19"/>
  <c r="A88" i="21"/>
  <c r="A54" i="25"/>
  <c r="A18" i="25"/>
  <c r="A125" i="19"/>
  <c r="A123" i="21"/>
  <c r="A53" i="21"/>
  <c r="A90" i="25"/>
  <c r="A19" i="19"/>
  <c r="A20" i="21"/>
  <c r="A158" i="21"/>
  <c r="W90" i="25" l="1"/>
  <c r="S90" i="25"/>
  <c r="O90" i="25"/>
  <c r="K90" i="25"/>
  <c r="G90" i="25"/>
  <c r="C90" i="25"/>
  <c r="V90" i="25"/>
  <c r="Q90" i="25"/>
  <c r="L90" i="25"/>
  <c r="F90" i="25"/>
  <c r="X90" i="25"/>
  <c r="P90" i="25"/>
  <c r="I90" i="25"/>
  <c r="B90" i="25"/>
  <c r="U90" i="25"/>
  <c r="M90" i="25"/>
  <c r="D90" i="25"/>
  <c r="T90" i="25"/>
  <c r="H90" i="25"/>
  <c r="R90" i="25"/>
  <c r="E90" i="25"/>
  <c r="Y90" i="25"/>
  <c r="N90" i="25"/>
  <c r="J90" i="25"/>
  <c r="Y18" i="25"/>
  <c r="U18" i="25"/>
  <c r="Q18" i="25"/>
  <c r="M18" i="25"/>
  <c r="I18" i="25"/>
  <c r="E18" i="25"/>
  <c r="X18" i="25"/>
  <c r="S18" i="25"/>
  <c r="N18" i="25"/>
  <c r="H18" i="25"/>
  <c r="C18" i="25"/>
  <c r="W18" i="25"/>
  <c r="P18" i="25"/>
  <c r="J18" i="25"/>
  <c r="B18" i="25"/>
  <c r="O18" i="25"/>
  <c r="F18" i="25"/>
  <c r="V18" i="25"/>
  <c r="L18" i="25"/>
  <c r="D18" i="25"/>
  <c r="R18" i="25"/>
  <c r="K18" i="25"/>
  <c r="G18" i="25"/>
  <c r="T18" i="25"/>
  <c r="X90" i="19"/>
  <c r="T90" i="19"/>
  <c r="P90" i="19"/>
  <c r="L90" i="19"/>
  <c r="H90" i="19"/>
  <c r="D90" i="19"/>
  <c r="W90" i="19"/>
  <c r="R90" i="19"/>
  <c r="M90" i="19"/>
  <c r="G90" i="19"/>
  <c r="B90" i="19"/>
  <c r="Y90" i="19"/>
  <c r="Q90" i="19"/>
  <c r="J90" i="19"/>
  <c r="C90" i="19"/>
  <c r="O90" i="19"/>
  <c r="F90" i="19"/>
  <c r="V90" i="19"/>
  <c r="K90" i="19"/>
  <c r="N90" i="19"/>
  <c r="I90" i="19"/>
  <c r="U90" i="19"/>
  <c r="S90" i="19"/>
  <c r="E90" i="19"/>
  <c r="Y264" i="28"/>
  <c r="U264" i="28"/>
  <c r="Q264" i="28"/>
  <c r="M264" i="28"/>
  <c r="I264" i="28"/>
  <c r="E264" i="28"/>
  <c r="V264" i="28"/>
  <c r="P264" i="28"/>
  <c r="K264" i="28"/>
  <c r="F264" i="28"/>
  <c r="T264" i="28"/>
  <c r="O264" i="28"/>
  <c r="J264" i="28"/>
  <c r="D264" i="28"/>
  <c r="X264" i="28"/>
  <c r="N264" i="28"/>
  <c r="C264" i="28"/>
  <c r="W264" i="28"/>
  <c r="L264" i="28"/>
  <c r="B264" i="28"/>
  <c r="S264" i="28"/>
  <c r="H264" i="28"/>
  <c r="R264" i="28"/>
  <c r="G264" i="28"/>
  <c r="Y333" i="28"/>
  <c r="U333" i="28"/>
  <c r="Q333" i="28"/>
  <c r="M333" i="28"/>
  <c r="I333" i="28"/>
  <c r="E333" i="28"/>
  <c r="V333" i="28"/>
  <c r="P333" i="28"/>
  <c r="K333" i="28"/>
  <c r="F333" i="28"/>
  <c r="T333" i="28"/>
  <c r="O333" i="28"/>
  <c r="J333" i="28"/>
  <c r="D333" i="28"/>
  <c r="X333" i="28"/>
  <c r="S333" i="28"/>
  <c r="N333" i="28"/>
  <c r="H333" i="28"/>
  <c r="C333" i="28"/>
  <c r="R333" i="28"/>
  <c r="L333" i="28"/>
  <c r="G333" i="28"/>
  <c r="W333" i="28"/>
  <c r="B333" i="28"/>
  <c r="W230" i="28"/>
  <c r="S230" i="28"/>
  <c r="O230" i="28"/>
  <c r="K230" i="28"/>
  <c r="G230" i="28"/>
  <c r="C230" i="28"/>
  <c r="X230" i="28"/>
  <c r="R230" i="28"/>
  <c r="M230" i="28"/>
  <c r="H230" i="28"/>
  <c r="B230" i="28"/>
  <c r="Y230" i="28"/>
  <c r="Q230" i="28"/>
  <c r="J230" i="28"/>
  <c r="D230" i="28"/>
  <c r="T230" i="28"/>
  <c r="I230" i="28"/>
  <c r="N230" i="28"/>
  <c r="P230" i="28"/>
  <c r="U230" i="28"/>
  <c r="L230" i="28"/>
  <c r="V230" i="28"/>
  <c r="F230" i="28"/>
  <c r="E230" i="28"/>
  <c r="Y261" i="21"/>
  <c r="U261" i="21"/>
  <c r="Q261" i="21"/>
  <c r="M261" i="21"/>
  <c r="I261" i="21"/>
  <c r="E261" i="21"/>
  <c r="T261" i="21"/>
  <c r="O261" i="21"/>
  <c r="J261" i="21"/>
  <c r="D261" i="21"/>
  <c r="V261" i="21"/>
  <c r="N261" i="21"/>
  <c r="G261" i="21"/>
  <c r="S261" i="21"/>
  <c r="L261" i="21"/>
  <c r="F261" i="21"/>
  <c r="P261" i="21"/>
  <c r="B261" i="21"/>
  <c r="X261" i="21"/>
  <c r="K261" i="21"/>
  <c r="W261" i="21"/>
  <c r="H261" i="21"/>
  <c r="R261" i="21"/>
  <c r="C261" i="21"/>
  <c r="Y298" i="28"/>
  <c r="U298" i="28"/>
  <c r="Q298" i="28"/>
  <c r="M298" i="28"/>
  <c r="I298" i="28"/>
  <c r="E298" i="28"/>
  <c r="V298" i="28"/>
  <c r="P298" i="28"/>
  <c r="K298" i="28"/>
  <c r="F298" i="28"/>
  <c r="T298" i="28"/>
  <c r="O298" i="28"/>
  <c r="J298" i="28"/>
  <c r="D298" i="28"/>
  <c r="X298" i="28"/>
  <c r="S298" i="28"/>
  <c r="N298" i="28"/>
  <c r="H298" i="28"/>
  <c r="C298" i="28"/>
  <c r="L298" i="28"/>
  <c r="G298" i="28"/>
  <c r="W298" i="28"/>
  <c r="B298" i="28"/>
  <c r="R298" i="28"/>
  <c r="Y158" i="21"/>
  <c r="U158" i="21"/>
  <c r="Q158" i="21"/>
  <c r="M158" i="21"/>
  <c r="I158" i="21"/>
  <c r="E158" i="21"/>
  <c r="T158" i="21"/>
  <c r="O158" i="21"/>
  <c r="J158" i="21"/>
  <c r="D158" i="21"/>
  <c r="X158" i="21"/>
  <c r="R158" i="21"/>
  <c r="K158" i="21"/>
  <c r="C158" i="21"/>
  <c r="W158" i="21"/>
  <c r="N158" i="21"/>
  <c r="F158" i="21"/>
  <c r="P158" i="21"/>
  <c r="B158" i="21"/>
  <c r="H158" i="21"/>
  <c r="V158" i="21"/>
  <c r="L158" i="21"/>
  <c r="G158" i="21"/>
  <c r="S158" i="21"/>
  <c r="Y53" i="21"/>
  <c r="U53" i="21"/>
  <c r="Q53" i="21"/>
  <c r="M53" i="21"/>
  <c r="I53" i="21"/>
  <c r="E53" i="21"/>
  <c r="W53" i="21"/>
  <c r="R53" i="21"/>
  <c r="L53" i="21"/>
  <c r="G53" i="21"/>
  <c r="B53" i="21"/>
  <c r="S53" i="21"/>
  <c r="K53" i="21"/>
  <c r="D53" i="21"/>
  <c r="X53" i="21"/>
  <c r="P53" i="21"/>
  <c r="J53" i="21"/>
  <c r="C53" i="21"/>
  <c r="N53" i="21"/>
  <c r="V53" i="21"/>
  <c r="H53" i="21"/>
  <c r="T53" i="21"/>
  <c r="F53" i="21"/>
  <c r="O53" i="21"/>
  <c r="Y54" i="25"/>
  <c r="U54" i="25"/>
  <c r="Q54" i="25"/>
  <c r="M54" i="25"/>
  <c r="I54" i="25"/>
  <c r="E54" i="25"/>
  <c r="V54" i="25"/>
  <c r="P54" i="25"/>
  <c r="K54" i="25"/>
  <c r="F54" i="25"/>
  <c r="S54" i="25"/>
  <c r="L54" i="25"/>
  <c r="D54" i="25"/>
  <c r="T54" i="25"/>
  <c r="J54" i="25"/>
  <c r="B54" i="25"/>
  <c r="R54" i="25"/>
  <c r="H54" i="25"/>
  <c r="N54" i="25"/>
  <c r="X54" i="25"/>
  <c r="G54" i="25"/>
  <c r="W54" i="25"/>
  <c r="C54" i="25"/>
  <c r="O54" i="25"/>
  <c r="W192" i="21"/>
  <c r="S192" i="21"/>
  <c r="O192" i="21"/>
  <c r="K192" i="21"/>
  <c r="G192" i="21"/>
  <c r="C192" i="21"/>
  <c r="V192" i="21"/>
  <c r="Q192" i="21"/>
  <c r="L192" i="21"/>
  <c r="F192" i="21"/>
  <c r="X192" i="21"/>
  <c r="P192" i="21"/>
  <c r="I192" i="21"/>
  <c r="B192" i="21"/>
  <c r="R192" i="21"/>
  <c r="H192" i="21"/>
  <c r="U192" i="21"/>
  <c r="J192" i="21"/>
  <c r="T192" i="21"/>
  <c r="D192" i="21"/>
  <c r="N192" i="21"/>
  <c r="Y192" i="21"/>
  <c r="E192" i="21"/>
  <c r="M192" i="21"/>
  <c r="Y126" i="28"/>
  <c r="U126" i="28"/>
  <c r="Q126" i="28"/>
  <c r="M126" i="28"/>
  <c r="I126" i="28"/>
  <c r="E126" i="28"/>
  <c r="V126" i="28"/>
  <c r="P126" i="28"/>
  <c r="K126" i="28"/>
  <c r="F126" i="28"/>
  <c r="T126" i="28"/>
  <c r="O126" i="28"/>
  <c r="J126" i="28"/>
  <c r="D126" i="28"/>
  <c r="S126" i="28"/>
  <c r="H126" i="28"/>
  <c r="R126" i="28"/>
  <c r="G126" i="28"/>
  <c r="X126" i="28"/>
  <c r="N126" i="28"/>
  <c r="C126" i="28"/>
  <c r="W126" i="28"/>
  <c r="L126" i="28"/>
  <c r="B126" i="28"/>
  <c r="Y161" i="28"/>
  <c r="U161" i="28"/>
  <c r="Q161" i="28"/>
  <c r="M161" i="28"/>
  <c r="I161" i="28"/>
  <c r="E161" i="28"/>
  <c r="V161" i="28"/>
  <c r="P161" i="28"/>
  <c r="K161" i="28"/>
  <c r="F161" i="28"/>
  <c r="T161" i="28"/>
  <c r="O161" i="28"/>
  <c r="J161" i="28"/>
  <c r="D161" i="28"/>
  <c r="X161" i="28"/>
  <c r="N161" i="28"/>
  <c r="C161" i="28"/>
  <c r="W161" i="28"/>
  <c r="L161" i="28"/>
  <c r="B161" i="28"/>
  <c r="S161" i="28"/>
  <c r="H161" i="28"/>
  <c r="R161" i="28"/>
  <c r="G161" i="28"/>
  <c r="W125" i="25"/>
  <c r="S125" i="25"/>
  <c r="O125" i="25"/>
  <c r="K125" i="25"/>
  <c r="G125" i="25"/>
  <c r="C125" i="25"/>
  <c r="V125" i="25"/>
  <c r="Q125" i="25"/>
  <c r="L125" i="25"/>
  <c r="F125" i="25"/>
  <c r="U125" i="25"/>
  <c r="N125" i="25"/>
  <c r="H125" i="25"/>
  <c r="X125" i="25"/>
  <c r="M125" i="25"/>
  <c r="D125" i="25"/>
  <c r="T125" i="25"/>
  <c r="I125" i="25"/>
  <c r="R125" i="25"/>
  <c r="E125" i="25"/>
  <c r="J125" i="25"/>
  <c r="B125" i="25"/>
  <c r="Y125" i="25"/>
  <c r="P125" i="25"/>
  <c r="W19" i="19"/>
  <c r="S19" i="19"/>
  <c r="O19" i="19"/>
  <c r="K19" i="19"/>
  <c r="G19" i="19"/>
  <c r="C19" i="19"/>
  <c r="Y19" i="19"/>
  <c r="T19" i="19"/>
  <c r="N19" i="19"/>
  <c r="I19" i="19"/>
  <c r="D19" i="19"/>
  <c r="R19" i="19"/>
  <c r="L19" i="19"/>
  <c r="E19" i="19"/>
  <c r="Q19" i="19"/>
  <c r="H19" i="19"/>
  <c r="X19" i="19"/>
  <c r="M19" i="19"/>
  <c r="V19" i="19"/>
  <c r="J19" i="19"/>
  <c r="B19" i="19"/>
  <c r="U19" i="19"/>
  <c r="P19" i="19"/>
  <c r="F19" i="19"/>
  <c r="W125" i="19"/>
  <c r="S125" i="19"/>
  <c r="O125" i="19"/>
  <c r="K125" i="19"/>
  <c r="G125" i="19"/>
  <c r="C125" i="19"/>
  <c r="U125" i="19"/>
  <c r="P125" i="19"/>
  <c r="J125" i="19"/>
  <c r="E125" i="19"/>
  <c r="X125" i="19"/>
  <c r="Q125" i="19"/>
  <c r="I125" i="19"/>
  <c r="B125" i="19"/>
  <c r="V125" i="19"/>
  <c r="M125" i="19"/>
  <c r="D125" i="19"/>
  <c r="N125" i="19"/>
  <c r="T125" i="19"/>
  <c r="F125" i="19"/>
  <c r="R125" i="19"/>
  <c r="L125" i="19"/>
  <c r="Y125" i="19"/>
  <c r="H125" i="19"/>
  <c r="W55" i="19"/>
  <c r="S55" i="19"/>
  <c r="O55" i="19"/>
  <c r="K55" i="19"/>
  <c r="G55" i="19"/>
  <c r="C55" i="19"/>
  <c r="V55" i="19"/>
  <c r="Q55" i="19"/>
  <c r="L55" i="19"/>
  <c r="F55" i="19"/>
  <c r="U55" i="19"/>
  <c r="N55" i="19"/>
  <c r="H55" i="19"/>
  <c r="X55" i="19"/>
  <c r="M55" i="19"/>
  <c r="D55" i="19"/>
  <c r="P55" i="19"/>
  <c r="B55" i="19"/>
  <c r="Y55" i="19"/>
  <c r="J55" i="19"/>
  <c r="R55" i="19"/>
  <c r="I55" i="19"/>
  <c r="E55" i="19"/>
  <c r="T55" i="19"/>
  <c r="Y56" i="28"/>
  <c r="U56" i="28"/>
  <c r="Q56" i="28"/>
  <c r="M56" i="28"/>
  <c r="I56" i="28"/>
  <c r="E56" i="28"/>
  <c r="V56" i="28"/>
  <c r="P56" i="28"/>
  <c r="K56" i="28"/>
  <c r="F56" i="28"/>
  <c r="T56" i="28"/>
  <c r="O56" i="28"/>
  <c r="J56" i="28"/>
  <c r="D56" i="28"/>
  <c r="S56" i="28"/>
  <c r="H56" i="28"/>
  <c r="R56" i="28"/>
  <c r="G56" i="28"/>
  <c r="X56" i="28"/>
  <c r="N56" i="28"/>
  <c r="C56" i="28"/>
  <c r="W56" i="28"/>
  <c r="L56" i="28"/>
  <c r="B56" i="28"/>
  <c r="Y20" i="21"/>
  <c r="U20" i="21"/>
  <c r="Q20" i="21"/>
  <c r="M20" i="21"/>
  <c r="I20" i="21"/>
  <c r="E20" i="21"/>
  <c r="W20" i="21"/>
  <c r="R20" i="21"/>
  <c r="L20" i="21"/>
  <c r="G20" i="21"/>
  <c r="B20" i="21"/>
  <c r="V20" i="21"/>
  <c r="O20" i="21"/>
  <c r="H20" i="21"/>
  <c r="T20" i="21"/>
  <c r="N20" i="21"/>
  <c r="F20" i="21"/>
  <c r="P20" i="21"/>
  <c r="C20" i="21"/>
  <c r="K20" i="21"/>
  <c r="X20" i="21"/>
  <c r="J20" i="21"/>
  <c r="S20" i="21"/>
  <c r="D20" i="21"/>
  <c r="Y123" i="21"/>
  <c r="U123" i="21"/>
  <c r="Q123" i="21"/>
  <c r="M123" i="21"/>
  <c r="I123" i="21"/>
  <c r="E123" i="21"/>
  <c r="W123" i="21"/>
  <c r="R123" i="21"/>
  <c r="L123" i="21"/>
  <c r="G123" i="21"/>
  <c r="B123" i="21"/>
  <c r="V123" i="21"/>
  <c r="O123" i="21"/>
  <c r="H123" i="21"/>
  <c r="T123" i="21"/>
  <c r="N123" i="21"/>
  <c r="F123" i="21"/>
  <c r="X123" i="21"/>
  <c r="J123" i="21"/>
  <c r="S123" i="21"/>
  <c r="D123" i="21"/>
  <c r="P123" i="21"/>
  <c r="C123" i="21"/>
  <c r="K123" i="21"/>
  <c r="Y88" i="21"/>
  <c r="U88" i="21"/>
  <c r="Q88" i="21"/>
  <c r="M88" i="21"/>
  <c r="I88" i="21"/>
  <c r="E88" i="21"/>
  <c r="W88" i="21"/>
  <c r="R88" i="21"/>
  <c r="L88" i="21"/>
  <c r="G88" i="21"/>
  <c r="B88" i="21"/>
  <c r="X88" i="21"/>
  <c r="P88" i="21"/>
  <c r="J88" i="21"/>
  <c r="C88" i="21"/>
  <c r="V88" i="21"/>
  <c r="O88" i="21"/>
  <c r="H88" i="21"/>
  <c r="S88" i="21"/>
  <c r="D88" i="21"/>
  <c r="N88" i="21"/>
  <c r="K88" i="21"/>
  <c r="T88" i="21"/>
  <c r="F88" i="21"/>
  <c r="Y227" i="21"/>
  <c r="U227" i="21"/>
  <c r="Q227" i="21"/>
  <c r="M227" i="21"/>
  <c r="I227" i="21"/>
  <c r="E227" i="21"/>
  <c r="T227" i="21"/>
  <c r="O227" i="21"/>
  <c r="J227" i="21"/>
  <c r="D227" i="21"/>
  <c r="W227" i="21"/>
  <c r="P227" i="21"/>
  <c r="H227" i="21"/>
  <c r="B227" i="21"/>
  <c r="V227" i="21"/>
  <c r="N227" i="21"/>
  <c r="G227" i="21"/>
  <c r="X227" i="21"/>
  <c r="K227" i="21"/>
  <c r="S227" i="21"/>
  <c r="F227" i="21"/>
  <c r="R227" i="21"/>
  <c r="C227" i="21"/>
  <c r="L227" i="21"/>
  <c r="Y196" i="28"/>
  <c r="U196" i="28"/>
  <c r="Q196" i="28"/>
  <c r="M196" i="28"/>
  <c r="I196" i="28"/>
  <c r="E196" i="28"/>
  <c r="V196" i="28"/>
  <c r="P196" i="28"/>
  <c r="K196" i="28"/>
  <c r="F196" i="28"/>
  <c r="T196" i="28"/>
  <c r="N196" i="28"/>
  <c r="G196" i="28"/>
  <c r="R196" i="28"/>
  <c r="H196" i="28"/>
  <c r="S196" i="28"/>
  <c r="D196" i="28"/>
  <c r="L196" i="28"/>
  <c r="W196" i="28"/>
  <c r="B196" i="28"/>
  <c r="J196" i="28"/>
  <c r="X196" i="28"/>
  <c r="O196" i="28"/>
  <c r="C196" i="28"/>
  <c r="Y91" i="28"/>
  <c r="U91" i="28"/>
  <c r="Q91" i="28"/>
  <c r="M91" i="28"/>
  <c r="I91" i="28"/>
  <c r="E91" i="28"/>
  <c r="V91" i="28"/>
  <c r="P91" i="28"/>
  <c r="K91" i="28"/>
  <c r="F91" i="28"/>
  <c r="T91" i="28"/>
  <c r="O91" i="28"/>
  <c r="J91" i="28"/>
  <c r="D91" i="28"/>
  <c r="X91" i="28"/>
  <c r="N91" i="28"/>
  <c r="C91" i="28"/>
  <c r="W91" i="28"/>
  <c r="L91" i="28"/>
  <c r="B91" i="28"/>
  <c r="S91" i="28"/>
  <c r="H91" i="28"/>
  <c r="R91" i="28"/>
  <c r="G91" i="28"/>
  <c r="Y28" i="28"/>
  <c r="U28" i="28"/>
  <c r="Q28" i="28"/>
  <c r="M28" i="28"/>
  <c r="I28" i="28"/>
  <c r="E28" i="28"/>
  <c r="X28" i="28"/>
  <c r="S28" i="28"/>
  <c r="N28" i="28"/>
  <c r="H28" i="28"/>
  <c r="C28" i="28"/>
  <c r="W28" i="28"/>
  <c r="R28" i="28"/>
  <c r="L28" i="28"/>
  <c r="G28" i="28"/>
  <c r="B28" i="28"/>
  <c r="P28" i="28"/>
  <c r="F28" i="28"/>
  <c r="O28" i="28"/>
  <c r="D28" i="28"/>
  <c r="V28" i="28"/>
  <c r="K28" i="28"/>
  <c r="T28" i="28"/>
  <c r="J28" i="28"/>
  <c r="A29" i="28"/>
  <c r="A297" i="21"/>
  <c r="A126" i="25"/>
  <c r="A265" i="28"/>
  <c r="A127" i="28"/>
  <c r="A299" i="28"/>
  <c r="A162" i="28"/>
  <c r="A92" i="28"/>
  <c r="A197" i="28"/>
  <c r="A334" i="28"/>
  <c r="A368" i="28"/>
  <c r="A57" i="28"/>
  <c r="A231" i="28"/>
  <c r="A228" i="21"/>
  <c r="A262" i="21"/>
  <c r="A193" i="21"/>
  <c r="A91" i="19"/>
  <c r="A56" i="19"/>
  <c r="A159" i="21"/>
  <c r="A20" i="19"/>
  <c r="A91" i="25"/>
  <c r="A126" i="19"/>
  <c r="A54" i="21"/>
  <c r="A19" i="25"/>
  <c r="A89" i="21"/>
  <c r="A124" i="21"/>
  <c r="A55" i="25"/>
  <c r="A21" i="21"/>
  <c r="Y89" i="21" l="1"/>
  <c r="U89" i="21"/>
  <c r="Q89" i="21"/>
  <c r="M89" i="21"/>
  <c r="I89" i="21"/>
  <c r="E89" i="21"/>
  <c r="T89" i="21"/>
  <c r="O89" i="21"/>
  <c r="J89" i="21"/>
  <c r="D89" i="21"/>
  <c r="V89" i="21"/>
  <c r="N89" i="21"/>
  <c r="G89" i="21"/>
  <c r="S89" i="21"/>
  <c r="L89" i="21"/>
  <c r="F89" i="21"/>
  <c r="W89" i="21"/>
  <c r="H89" i="21"/>
  <c r="R89" i="21"/>
  <c r="C89" i="21"/>
  <c r="P89" i="21"/>
  <c r="B89" i="21"/>
  <c r="X89" i="21"/>
  <c r="K89" i="21"/>
  <c r="W91" i="25"/>
  <c r="S91" i="25"/>
  <c r="O91" i="25"/>
  <c r="K91" i="25"/>
  <c r="G91" i="25"/>
  <c r="C91" i="25"/>
  <c r="Y91" i="25"/>
  <c r="T91" i="25"/>
  <c r="N91" i="25"/>
  <c r="I91" i="25"/>
  <c r="D91" i="25"/>
  <c r="U91" i="25"/>
  <c r="M91" i="25"/>
  <c r="F91" i="25"/>
  <c r="Q91" i="25"/>
  <c r="H91" i="25"/>
  <c r="V91" i="25"/>
  <c r="J91" i="25"/>
  <c r="R91" i="25"/>
  <c r="E91" i="25"/>
  <c r="X91" i="25"/>
  <c r="P91" i="25"/>
  <c r="L91" i="25"/>
  <c r="B91" i="25"/>
  <c r="X91" i="19"/>
  <c r="T91" i="19"/>
  <c r="P91" i="19"/>
  <c r="L91" i="19"/>
  <c r="H91" i="19"/>
  <c r="D91" i="19"/>
  <c r="U91" i="19"/>
  <c r="O91" i="19"/>
  <c r="J91" i="19"/>
  <c r="E91" i="19"/>
  <c r="V91" i="19"/>
  <c r="N91" i="19"/>
  <c r="G91" i="19"/>
  <c r="S91" i="19"/>
  <c r="K91" i="19"/>
  <c r="B91" i="19"/>
  <c r="Y91" i="19"/>
  <c r="M91" i="19"/>
  <c r="W91" i="19"/>
  <c r="F91" i="19"/>
  <c r="R91" i="19"/>
  <c r="C91" i="19"/>
  <c r="I91" i="19"/>
  <c r="Q91" i="19"/>
  <c r="W231" i="28"/>
  <c r="S231" i="28"/>
  <c r="O231" i="28"/>
  <c r="K231" i="28"/>
  <c r="G231" i="28"/>
  <c r="C231" i="28"/>
  <c r="U231" i="28"/>
  <c r="P231" i="28"/>
  <c r="J231" i="28"/>
  <c r="E231" i="28"/>
  <c r="V231" i="28"/>
  <c r="N231" i="28"/>
  <c r="H231" i="28"/>
  <c r="X231" i="28"/>
  <c r="M231" i="28"/>
  <c r="D231" i="28"/>
  <c r="Q231" i="28"/>
  <c r="B231" i="28"/>
  <c r="Y231" i="28"/>
  <c r="I231" i="28"/>
  <c r="R231" i="28"/>
  <c r="L231" i="28"/>
  <c r="T231" i="28"/>
  <c r="F231" i="28"/>
  <c r="Y197" i="28"/>
  <c r="U197" i="28"/>
  <c r="Q197" i="28"/>
  <c r="M197" i="28"/>
  <c r="I197" i="28"/>
  <c r="E197" i="28"/>
  <c r="X197" i="28"/>
  <c r="S197" i="28"/>
  <c r="N197" i="28"/>
  <c r="H197" i="28"/>
  <c r="C197" i="28"/>
  <c r="R197" i="28"/>
  <c r="K197" i="28"/>
  <c r="D197" i="28"/>
  <c r="V197" i="28"/>
  <c r="L197" i="28"/>
  <c r="B197" i="28"/>
  <c r="T197" i="28"/>
  <c r="G197" i="28"/>
  <c r="W197" i="28"/>
  <c r="F197" i="28"/>
  <c r="P197" i="28"/>
  <c r="O197" i="28"/>
  <c r="J197" i="28"/>
  <c r="Y127" i="28"/>
  <c r="U127" i="28"/>
  <c r="Q127" i="28"/>
  <c r="M127" i="28"/>
  <c r="I127" i="28"/>
  <c r="E127" i="28"/>
  <c r="X127" i="28"/>
  <c r="S127" i="28"/>
  <c r="N127" i="28"/>
  <c r="H127" i="28"/>
  <c r="C127" i="28"/>
  <c r="W127" i="28"/>
  <c r="R127" i="28"/>
  <c r="L127" i="28"/>
  <c r="G127" i="28"/>
  <c r="B127" i="28"/>
  <c r="P127" i="28"/>
  <c r="F127" i="28"/>
  <c r="O127" i="28"/>
  <c r="D127" i="28"/>
  <c r="V127" i="28"/>
  <c r="K127" i="28"/>
  <c r="T127" i="28"/>
  <c r="J127" i="28"/>
  <c r="Y29" i="28"/>
  <c r="U29" i="28"/>
  <c r="Q29" i="28"/>
  <c r="M29" i="28"/>
  <c r="I29" i="28"/>
  <c r="E29" i="28"/>
  <c r="V29" i="28"/>
  <c r="P29" i="28"/>
  <c r="K29" i="28"/>
  <c r="F29" i="28"/>
  <c r="T29" i="28"/>
  <c r="O29" i="28"/>
  <c r="J29" i="28"/>
  <c r="D29" i="28"/>
  <c r="X29" i="28"/>
  <c r="N29" i="28"/>
  <c r="C29" i="28"/>
  <c r="W29" i="28"/>
  <c r="L29" i="28"/>
  <c r="B29" i="28"/>
  <c r="S29" i="28"/>
  <c r="H29" i="28"/>
  <c r="R29" i="28"/>
  <c r="G29" i="28"/>
  <c r="Y21" i="21"/>
  <c r="U21" i="21"/>
  <c r="Q21" i="21"/>
  <c r="M21" i="21"/>
  <c r="I21" i="21"/>
  <c r="E21" i="21"/>
  <c r="T21" i="21"/>
  <c r="O21" i="21"/>
  <c r="J21" i="21"/>
  <c r="D21" i="21"/>
  <c r="S21" i="21"/>
  <c r="L21" i="21"/>
  <c r="F21" i="21"/>
  <c r="X21" i="21"/>
  <c r="R21" i="21"/>
  <c r="K21" i="21"/>
  <c r="C21" i="21"/>
  <c r="V21" i="21"/>
  <c r="G21" i="21"/>
  <c r="P21" i="21"/>
  <c r="B21" i="21"/>
  <c r="N21" i="21"/>
  <c r="W21" i="21"/>
  <c r="H21" i="21"/>
  <c r="Y19" i="25"/>
  <c r="U19" i="25"/>
  <c r="Q19" i="25"/>
  <c r="M19" i="25"/>
  <c r="I19" i="25"/>
  <c r="E19" i="25"/>
  <c r="V19" i="25"/>
  <c r="P19" i="25"/>
  <c r="K19" i="25"/>
  <c r="F19" i="25"/>
  <c r="T19" i="25"/>
  <c r="N19" i="25"/>
  <c r="G19" i="25"/>
  <c r="S19" i="25"/>
  <c r="J19" i="25"/>
  <c r="B19" i="25"/>
  <c r="R19" i="25"/>
  <c r="H19" i="25"/>
  <c r="L19" i="25"/>
  <c r="X19" i="25"/>
  <c r="D19" i="25"/>
  <c r="W19" i="25"/>
  <c r="C19" i="25"/>
  <c r="O19" i="25"/>
  <c r="W20" i="19"/>
  <c r="S20" i="19"/>
  <c r="O20" i="19"/>
  <c r="K20" i="19"/>
  <c r="G20" i="19"/>
  <c r="C20" i="19"/>
  <c r="V20" i="19"/>
  <c r="Q20" i="19"/>
  <c r="L20" i="19"/>
  <c r="F20" i="19"/>
  <c r="X20" i="19"/>
  <c r="P20" i="19"/>
  <c r="I20" i="19"/>
  <c r="B20" i="19"/>
  <c r="U20" i="19"/>
  <c r="M20" i="19"/>
  <c r="D20" i="19"/>
  <c r="N20" i="19"/>
  <c r="Y20" i="19"/>
  <c r="J20" i="19"/>
  <c r="E20" i="19"/>
  <c r="T20" i="19"/>
  <c r="R20" i="19"/>
  <c r="H20" i="19"/>
  <c r="W193" i="21"/>
  <c r="S193" i="21"/>
  <c r="O193" i="21"/>
  <c r="K193" i="21"/>
  <c r="G193" i="21"/>
  <c r="C193" i="21"/>
  <c r="Y193" i="21"/>
  <c r="T193" i="21"/>
  <c r="N193" i="21"/>
  <c r="I193" i="21"/>
  <c r="D193" i="21"/>
  <c r="U193" i="21"/>
  <c r="M193" i="21"/>
  <c r="F193" i="21"/>
  <c r="V193" i="21"/>
  <c r="L193" i="21"/>
  <c r="B193" i="21"/>
  <c r="X193" i="21"/>
  <c r="J193" i="21"/>
  <c r="P193" i="21"/>
  <c r="Q193" i="21"/>
  <c r="E193" i="21"/>
  <c r="R193" i="21"/>
  <c r="H193" i="21"/>
  <c r="Y57" i="28"/>
  <c r="U57" i="28"/>
  <c r="Q57" i="28"/>
  <c r="M57" i="28"/>
  <c r="I57" i="28"/>
  <c r="E57" i="28"/>
  <c r="X57" i="28"/>
  <c r="S57" i="28"/>
  <c r="N57" i="28"/>
  <c r="H57" i="28"/>
  <c r="C57" i="28"/>
  <c r="W57" i="28"/>
  <c r="R57" i="28"/>
  <c r="L57" i="28"/>
  <c r="G57" i="28"/>
  <c r="B57" i="28"/>
  <c r="P57" i="28"/>
  <c r="F57" i="28"/>
  <c r="O57" i="28"/>
  <c r="D57" i="28"/>
  <c r="V57" i="28"/>
  <c r="K57" i="28"/>
  <c r="T57" i="28"/>
  <c r="J57" i="28"/>
  <c r="Y92" i="28"/>
  <c r="U92" i="28"/>
  <c r="Q92" i="28"/>
  <c r="M92" i="28"/>
  <c r="I92" i="28"/>
  <c r="E92" i="28"/>
  <c r="X92" i="28"/>
  <c r="S92" i="28"/>
  <c r="N92" i="28"/>
  <c r="H92" i="28"/>
  <c r="C92" i="28"/>
  <c r="W92" i="28"/>
  <c r="R92" i="28"/>
  <c r="L92" i="28"/>
  <c r="G92" i="28"/>
  <c r="B92" i="28"/>
  <c r="V92" i="28"/>
  <c r="K92" i="28"/>
  <c r="T92" i="28"/>
  <c r="J92" i="28"/>
  <c r="P92" i="28"/>
  <c r="F92" i="28"/>
  <c r="O92" i="28"/>
  <c r="D92" i="28"/>
  <c r="Y265" i="28"/>
  <c r="U265" i="28"/>
  <c r="Q265" i="28"/>
  <c r="M265" i="28"/>
  <c r="I265" i="28"/>
  <c r="E265" i="28"/>
  <c r="X265" i="28"/>
  <c r="S265" i="28"/>
  <c r="N265" i="28"/>
  <c r="H265" i="28"/>
  <c r="C265" i="28"/>
  <c r="W265" i="28"/>
  <c r="R265" i="28"/>
  <c r="L265" i="28"/>
  <c r="G265" i="28"/>
  <c r="B265" i="28"/>
  <c r="V265" i="28"/>
  <c r="K265" i="28"/>
  <c r="T265" i="28"/>
  <c r="J265" i="28"/>
  <c r="P265" i="28"/>
  <c r="F265" i="28"/>
  <c r="O265" i="28"/>
  <c r="D265" i="28"/>
  <c r="W55" i="25"/>
  <c r="S55" i="25"/>
  <c r="O55" i="25"/>
  <c r="K55" i="25"/>
  <c r="G55" i="25"/>
  <c r="C55" i="25"/>
  <c r="V55" i="25"/>
  <c r="Q55" i="25"/>
  <c r="L55" i="25"/>
  <c r="F55" i="25"/>
  <c r="Y55" i="25"/>
  <c r="R55" i="25"/>
  <c r="J55" i="25"/>
  <c r="D55" i="25"/>
  <c r="U55" i="25"/>
  <c r="M55" i="25"/>
  <c r="B55" i="25"/>
  <c r="T55" i="25"/>
  <c r="H55" i="25"/>
  <c r="P55" i="25"/>
  <c r="E55" i="25"/>
  <c r="I55" i="25"/>
  <c r="X55" i="25"/>
  <c r="N55" i="25"/>
  <c r="Y54" i="21"/>
  <c r="U54" i="21"/>
  <c r="Q54" i="21"/>
  <c r="M54" i="21"/>
  <c r="I54" i="21"/>
  <c r="E54" i="21"/>
  <c r="T54" i="21"/>
  <c r="O54" i="21"/>
  <c r="J54" i="21"/>
  <c r="D54" i="21"/>
  <c r="W54" i="21"/>
  <c r="P54" i="21"/>
  <c r="H54" i="21"/>
  <c r="B54" i="21"/>
  <c r="V54" i="21"/>
  <c r="N54" i="21"/>
  <c r="G54" i="21"/>
  <c r="R54" i="21"/>
  <c r="C54" i="21"/>
  <c r="L54" i="21"/>
  <c r="X54" i="21"/>
  <c r="K54" i="21"/>
  <c r="S54" i="21"/>
  <c r="F54" i="21"/>
  <c r="Y159" i="21"/>
  <c r="U159" i="21"/>
  <c r="Q159" i="21"/>
  <c r="M159" i="21"/>
  <c r="I159" i="21"/>
  <c r="E159" i="21"/>
  <c r="W159" i="21"/>
  <c r="R159" i="21"/>
  <c r="L159" i="21"/>
  <c r="G159" i="21"/>
  <c r="B159" i="21"/>
  <c r="V159" i="21"/>
  <c r="O159" i="21"/>
  <c r="H159" i="21"/>
  <c r="S159" i="21"/>
  <c r="J159" i="21"/>
  <c r="P159" i="21"/>
  <c r="D159" i="21"/>
  <c r="T159" i="21"/>
  <c r="C159" i="21"/>
  <c r="X159" i="21"/>
  <c r="N159" i="21"/>
  <c r="K159" i="21"/>
  <c r="F159" i="21"/>
  <c r="Y262" i="21"/>
  <c r="U262" i="21"/>
  <c r="Q262" i="21"/>
  <c r="M262" i="21"/>
  <c r="I262" i="21"/>
  <c r="E262" i="21"/>
  <c r="W262" i="21"/>
  <c r="R262" i="21"/>
  <c r="L262" i="21"/>
  <c r="G262" i="21"/>
  <c r="B262" i="21"/>
  <c r="S262" i="21"/>
  <c r="K262" i="21"/>
  <c r="D262" i="21"/>
  <c r="X262" i="21"/>
  <c r="P262" i="21"/>
  <c r="J262" i="21"/>
  <c r="C262" i="21"/>
  <c r="T262" i="21"/>
  <c r="F262" i="21"/>
  <c r="O262" i="21"/>
  <c r="N262" i="21"/>
  <c r="V262" i="21"/>
  <c r="H262" i="21"/>
  <c r="V368" i="28"/>
  <c r="R368" i="28"/>
  <c r="N368" i="28"/>
  <c r="J368" i="28"/>
  <c r="F368" i="28"/>
  <c r="B368" i="28"/>
  <c r="W368" i="28"/>
  <c r="Q368" i="28"/>
  <c r="L368" i="28"/>
  <c r="G368" i="28"/>
  <c r="U368" i="28"/>
  <c r="P368" i="28"/>
  <c r="K368" i="28"/>
  <c r="E368" i="28"/>
  <c r="S368" i="28"/>
  <c r="H368" i="28"/>
  <c r="Y368" i="28"/>
  <c r="O368" i="28"/>
  <c r="D368" i="28"/>
  <c r="X368" i="28"/>
  <c r="M368" i="28"/>
  <c r="C368" i="28"/>
  <c r="T368" i="28"/>
  <c r="I368" i="28"/>
  <c r="Y162" i="28"/>
  <c r="U162" i="28"/>
  <c r="Q162" i="28"/>
  <c r="M162" i="28"/>
  <c r="I162" i="28"/>
  <c r="E162" i="28"/>
  <c r="X162" i="28"/>
  <c r="S162" i="28"/>
  <c r="N162" i="28"/>
  <c r="H162" i="28"/>
  <c r="C162" i="28"/>
  <c r="W162" i="28"/>
  <c r="R162" i="28"/>
  <c r="L162" i="28"/>
  <c r="G162" i="28"/>
  <c r="B162" i="28"/>
  <c r="V162" i="28"/>
  <c r="K162" i="28"/>
  <c r="T162" i="28"/>
  <c r="J162" i="28"/>
  <c r="P162" i="28"/>
  <c r="F162" i="28"/>
  <c r="O162" i="28"/>
  <c r="D162" i="28"/>
  <c r="W126" i="25"/>
  <c r="S126" i="25"/>
  <c r="O126" i="25"/>
  <c r="K126" i="25"/>
  <c r="G126" i="25"/>
  <c r="C126" i="25"/>
  <c r="Y126" i="25"/>
  <c r="T126" i="25"/>
  <c r="N126" i="25"/>
  <c r="I126" i="25"/>
  <c r="D126" i="25"/>
  <c r="R126" i="25"/>
  <c r="L126" i="25"/>
  <c r="E126" i="25"/>
  <c r="Q126" i="25"/>
  <c r="H126" i="25"/>
  <c r="V126" i="25"/>
  <c r="J126" i="25"/>
  <c r="U126" i="25"/>
  <c r="F126" i="25"/>
  <c r="M126" i="25"/>
  <c r="B126" i="25"/>
  <c r="X126" i="25"/>
  <c r="P126" i="25"/>
  <c r="Y124" i="21"/>
  <c r="U124" i="21"/>
  <c r="Q124" i="21"/>
  <c r="M124" i="21"/>
  <c r="I124" i="21"/>
  <c r="E124" i="21"/>
  <c r="T124" i="21"/>
  <c r="O124" i="21"/>
  <c r="J124" i="21"/>
  <c r="D124" i="21"/>
  <c r="S124" i="21"/>
  <c r="L124" i="21"/>
  <c r="F124" i="21"/>
  <c r="X124" i="21"/>
  <c r="R124" i="21"/>
  <c r="K124" i="21"/>
  <c r="C124" i="21"/>
  <c r="N124" i="21"/>
  <c r="W124" i="21"/>
  <c r="H124" i="21"/>
  <c r="V124" i="21"/>
  <c r="G124" i="21"/>
  <c r="P124" i="21"/>
  <c r="B124" i="21"/>
  <c r="W126" i="19"/>
  <c r="S126" i="19"/>
  <c r="O126" i="19"/>
  <c r="K126" i="19"/>
  <c r="G126" i="19"/>
  <c r="C126" i="19"/>
  <c r="X126" i="19"/>
  <c r="R126" i="19"/>
  <c r="M126" i="19"/>
  <c r="H126" i="19"/>
  <c r="B126" i="19"/>
  <c r="U126" i="19"/>
  <c r="N126" i="19"/>
  <c r="F126" i="19"/>
  <c r="Q126" i="19"/>
  <c r="I126" i="19"/>
  <c r="P126" i="19"/>
  <c r="D126" i="19"/>
  <c r="L126" i="19"/>
  <c r="T126" i="19"/>
  <c r="J126" i="19"/>
  <c r="V126" i="19"/>
  <c r="E126" i="19"/>
  <c r="Y126" i="19"/>
  <c r="W56" i="19"/>
  <c r="S56" i="19"/>
  <c r="O56" i="19"/>
  <c r="K56" i="19"/>
  <c r="G56" i="19"/>
  <c r="C56" i="19"/>
  <c r="Y56" i="19"/>
  <c r="T56" i="19"/>
  <c r="N56" i="19"/>
  <c r="I56" i="19"/>
  <c r="D56" i="19"/>
  <c r="R56" i="19"/>
  <c r="L56" i="19"/>
  <c r="E56" i="19"/>
  <c r="Q56" i="19"/>
  <c r="H56" i="19"/>
  <c r="P56" i="19"/>
  <c r="B56" i="19"/>
  <c r="X56" i="19"/>
  <c r="M56" i="19"/>
  <c r="U56" i="19"/>
  <c r="J56" i="19"/>
  <c r="F56" i="19"/>
  <c r="V56" i="19"/>
  <c r="Y228" i="21"/>
  <c r="U228" i="21"/>
  <c r="Q228" i="21"/>
  <c r="M228" i="21"/>
  <c r="I228" i="21"/>
  <c r="E228" i="21"/>
  <c r="W228" i="21"/>
  <c r="R228" i="21"/>
  <c r="L228" i="21"/>
  <c r="G228" i="21"/>
  <c r="B228" i="21"/>
  <c r="T228" i="21"/>
  <c r="N228" i="21"/>
  <c r="F228" i="21"/>
  <c r="S228" i="21"/>
  <c r="K228" i="21"/>
  <c r="D228" i="21"/>
  <c r="O228" i="21"/>
  <c r="X228" i="21"/>
  <c r="J228" i="21"/>
  <c r="V228" i="21"/>
  <c r="H228" i="21"/>
  <c r="C228" i="21"/>
  <c r="P228" i="21"/>
  <c r="Y334" i="28"/>
  <c r="U334" i="28"/>
  <c r="Q334" i="28"/>
  <c r="M334" i="28"/>
  <c r="I334" i="28"/>
  <c r="E334" i="28"/>
  <c r="X334" i="28"/>
  <c r="S334" i="28"/>
  <c r="N334" i="28"/>
  <c r="H334" i="28"/>
  <c r="C334" i="28"/>
  <c r="W334" i="28"/>
  <c r="R334" i="28"/>
  <c r="L334" i="28"/>
  <c r="G334" i="28"/>
  <c r="B334" i="28"/>
  <c r="V334" i="28"/>
  <c r="P334" i="28"/>
  <c r="K334" i="28"/>
  <c r="F334" i="28"/>
  <c r="O334" i="28"/>
  <c r="J334" i="28"/>
  <c r="D334" i="28"/>
  <c r="T334" i="28"/>
  <c r="Y299" i="28"/>
  <c r="U299" i="28"/>
  <c r="Q299" i="28"/>
  <c r="M299" i="28"/>
  <c r="I299" i="28"/>
  <c r="E299" i="28"/>
  <c r="X299" i="28"/>
  <c r="S299" i="28"/>
  <c r="N299" i="28"/>
  <c r="H299" i="28"/>
  <c r="C299" i="28"/>
  <c r="W299" i="28"/>
  <c r="R299" i="28"/>
  <c r="L299" i="28"/>
  <c r="G299" i="28"/>
  <c r="B299" i="28"/>
  <c r="V299" i="28"/>
  <c r="P299" i="28"/>
  <c r="K299" i="28"/>
  <c r="F299" i="28"/>
  <c r="J299" i="28"/>
  <c r="D299" i="28"/>
  <c r="T299" i="28"/>
  <c r="O299" i="28"/>
  <c r="Y297" i="21"/>
  <c r="U297" i="21"/>
  <c r="Q297" i="21"/>
  <c r="M297" i="21"/>
  <c r="I297" i="21"/>
  <c r="E297" i="21"/>
  <c r="W297" i="21"/>
  <c r="R297" i="21"/>
  <c r="L297" i="21"/>
  <c r="G297" i="21"/>
  <c r="B297" i="21"/>
  <c r="X297" i="21"/>
  <c r="P297" i="21"/>
  <c r="J297" i="21"/>
  <c r="C297" i="21"/>
  <c r="V297" i="21"/>
  <c r="O297" i="21"/>
  <c r="H297" i="21"/>
  <c r="K297" i="21"/>
  <c r="T297" i="21"/>
  <c r="F297" i="21"/>
  <c r="S297" i="21"/>
  <c r="D297" i="21"/>
  <c r="N297" i="21"/>
  <c r="A30" i="28"/>
  <c r="A332" i="21"/>
  <c r="A298" i="21"/>
  <c r="A127" i="25"/>
  <c r="A232" i="28"/>
  <c r="A266" i="28"/>
  <c r="A93" i="28"/>
  <c r="A403" i="28"/>
  <c r="A369" i="28"/>
  <c r="A300" i="28"/>
  <c r="A128" i="28"/>
  <c r="A58" i="28"/>
  <c r="A335" i="28"/>
  <c r="A198" i="28"/>
  <c r="A163" i="28"/>
  <c r="A263" i="21"/>
  <c r="A229" i="21"/>
  <c r="A194" i="21"/>
  <c r="A92" i="19"/>
  <c r="A57" i="19"/>
  <c r="A55" i="21"/>
  <c r="A92" i="25"/>
  <c r="A56" i="25"/>
  <c r="A21" i="19"/>
  <c r="A22" i="21"/>
  <c r="A125" i="21"/>
  <c r="A90" i="21"/>
  <c r="A20" i="25"/>
  <c r="A127" i="19"/>
  <c r="A160" i="21"/>
  <c r="W194" i="21" l="1"/>
  <c r="S194" i="21"/>
  <c r="O194" i="21"/>
  <c r="K194" i="21"/>
  <c r="G194" i="21"/>
  <c r="C194" i="21"/>
  <c r="V194" i="21"/>
  <c r="Q194" i="21"/>
  <c r="L194" i="21"/>
  <c r="F194" i="21"/>
  <c r="Y194" i="21"/>
  <c r="R194" i="21"/>
  <c r="J194" i="21"/>
  <c r="D194" i="21"/>
  <c r="P194" i="21"/>
  <c r="H194" i="21"/>
  <c r="X194" i="21"/>
  <c r="M194" i="21"/>
  <c r="U194" i="21"/>
  <c r="E194" i="21"/>
  <c r="N194" i="21"/>
  <c r="I194" i="21"/>
  <c r="B194" i="21"/>
  <c r="T194" i="21"/>
  <c r="Y300" i="28"/>
  <c r="U300" i="28"/>
  <c r="Q300" i="28"/>
  <c r="M300" i="28"/>
  <c r="I300" i="28"/>
  <c r="E300" i="28"/>
  <c r="V300" i="28"/>
  <c r="P300" i="28"/>
  <c r="K300" i="28"/>
  <c r="F300" i="28"/>
  <c r="T300" i="28"/>
  <c r="O300" i="28"/>
  <c r="J300" i="28"/>
  <c r="D300" i="28"/>
  <c r="X300" i="28"/>
  <c r="S300" i="28"/>
  <c r="N300" i="28"/>
  <c r="H300" i="28"/>
  <c r="C300" i="28"/>
  <c r="G300" i="28"/>
  <c r="W300" i="28"/>
  <c r="B300" i="28"/>
  <c r="R300" i="28"/>
  <c r="L300" i="28"/>
  <c r="W127" i="19"/>
  <c r="S127" i="19"/>
  <c r="O127" i="19"/>
  <c r="K127" i="19"/>
  <c r="G127" i="19"/>
  <c r="C127" i="19"/>
  <c r="U127" i="19"/>
  <c r="P127" i="19"/>
  <c r="J127" i="19"/>
  <c r="E127" i="19"/>
  <c r="Y127" i="19"/>
  <c r="R127" i="19"/>
  <c r="L127" i="19"/>
  <c r="D127" i="19"/>
  <c r="V127" i="19"/>
  <c r="M127" i="19"/>
  <c r="B127" i="19"/>
  <c r="Q127" i="19"/>
  <c r="F127" i="19"/>
  <c r="X127" i="19"/>
  <c r="H127" i="19"/>
  <c r="N127" i="19"/>
  <c r="I127" i="19"/>
  <c r="T127" i="19"/>
  <c r="Y20" i="25"/>
  <c r="U20" i="25"/>
  <c r="Q20" i="25"/>
  <c r="M20" i="25"/>
  <c r="I20" i="25"/>
  <c r="E20" i="25"/>
  <c r="X20" i="25"/>
  <c r="S20" i="25"/>
  <c r="N20" i="25"/>
  <c r="H20" i="25"/>
  <c r="C20" i="25"/>
  <c r="R20" i="25"/>
  <c r="K20" i="25"/>
  <c r="D20" i="25"/>
  <c r="W20" i="25"/>
  <c r="O20" i="25"/>
  <c r="F20" i="25"/>
  <c r="V20" i="25"/>
  <c r="L20" i="25"/>
  <c r="B20" i="25"/>
  <c r="G20" i="25"/>
  <c r="T20" i="25"/>
  <c r="P20" i="25"/>
  <c r="J20" i="25"/>
  <c r="W57" i="19"/>
  <c r="S57" i="19"/>
  <c r="O57" i="19"/>
  <c r="K57" i="19"/>
  <c r="G57" i="19"/>
  <c r="C57" i="19"/>
  <c r="V57" i="19"/>
  <c r="Q57" i="19"/>
  <c r="L57" i="19"/>
  <c r="F57" i="19"/>
  <c r="X57" i="19"/>
  <c r="P57" i="19"/>
  <c r="I57" i="19"/>
  <c r="B57" i="19"/>
  <c r="U57" i="19"/>
  <c r="M57" i="19"/>
  <c r="D57" i="19"/>
  <c r="R57" i="19"/>
  <c r="E57" i="19"/>
  <c r="N57" i="19"/>
  <c r="T57" i="19"/>
  <c r="J57" i="19"/>
  <c r="H57" i="19"/>
  <c r="Y57" i="19"/>
  <c r="Y263" i="21"/>
  <c r="U263" i="21"/>
  <c r="Q263" i="21"/>
  <c r="M263" i="21"/>
  <c r="I263" i="21"/>
  <c r="E263" i="21"/>
  <c r="T263" i="21"/>
  <c r="O263" i="21"/>
  <c r="J263" i="21"/>
  <c r="D263" i="21"/>
  <c r="W263" i="21"/>
  <c r="P263" i="21"/>
  <c r="H263" i="21"/>
  <c r="B263" i="21"/>
  <c r="V263" i="21"/>
  <c r="N263" i="21"/>
  <c r="G263" i="21"/>
  <c r="X263" i="21"/>
  <c r="K263" i="21"/>
  <c r="S263" i="21"/>
  <c r="F263" i="21"/>
  <c r="R263" i="21"/>
  <c r="C263" i="21"/>
  <c r="L263" i="21"/>
  <c r="Y58" i="28"/>
  <c r="U58" i="28"/>
  <c r="Q58" i="28"/>
  <c r="M58" i="28"/>
  <c r="I58" i="28"/>
  <c r="E58" i="28"/>
  <c r="V58" i="28"/>
  <c r="P58" i="28"/>
  <c r="K58" i="28"/>
  <c r="F58" i="28"/>
  <c r="T58" i="28"/>
  <c r="O58" i="28"/>
  <c r="J58" i="28"/>
  <c r="D58" i="28"/>
  <c r="X58" i="28"/>
  <c r="N58" i="28"/>
  <c r="C58" i="28"/>
  <c r="W58" i="28"/>
  <c r="L58" i="28"/>
  <c r="B58" i="28"/>
  <c r="S58" i="28"/>
  <c r="H58" i="28"/>
  <c r="R58" i="28"/>
  <c r="G58" i="28"/>
  <c r="Y160" i="21"/>
  <c r="U160" i="21"/>
  <c r="Q160" i="21"/>
  <c r="M160" i="21"/>
  <c r="I160" i="21"/>
  <c r="E160" i="21"/>
  <c r="T160" i="21"/>
  <c r="O160" i="21"/>
  <c r="J160" i="21"/>
  <c r="D160" i="21"/>
  <c r="S160" i="21"/>
  <c r="L160" i="21"/>
  <c r="F160" i="21"/>
  <c r="W160" i="21"/>
  <c r="N160" i="21"/>
  <c r="C160" i="21"/>
  <c r="R160" i="21"/>
  <c r="G160" i="21"/>
  <c r="K160" i="21"/>
  <c r="V160" i="21"/>
  <c r="X160" i="21"/>
  <c r="P160" i="21"/>
  <c r="H160" i="21"/>
  <c r="B160" i="21"/>
  <c r="W92" i="25"/>
  <c r="S92" i="25"/>
  <c r="O92" i="25"/>
  <c r="K92" i="25"/>
  <c r="G92" i="25"/>
  <c r="C92" i="25"/>
  <c r="V92" i="25"/>
  <c r="Q92" i="25"/>
  <c r="L92" i="25"/>
  <c r="F92" i="25"/>
  <c r="Y92" i="25"/>
  <c r="R92" i="25"/>
  <c r="J92" i="25"/>
  <c r="D92" i="25"/>
  <c r="U92" i="25"/>
  <c r="M92" i="25"/>
  <c r="B92" i="25"/>
  <c r="X92" i="25"/>
  <c r="I92" i="25"/>
  <c r="T92" i="25"/>
  <c r="H92" i="25"/>
  <c r="P92" i="25"/>
  <c r="N92" i="25"/>
  <c r="E92" i="25"/>
  <c r="Y198" i="28"/>
  <c r="U198" i="28"/>
  <c r="Q198" i="28"/>
  <c r="M198" i="28"/>
  <c r="I198" i="28"/>
  <c r="E198" i="28"/>
  <c r="V198" i="28"/>
  <c r="P198" i="28"/>
  <c r="K198" i="28"/>
  <c r="F198" i="28"/>
  <c r="W198" i="28"/>
  <c r="O198" i="28"/>
  <c r="H198" i="28"/>
  <c r="B198" i="28"/>
  <c r="R198" i="28"/>
  <c r="G198" i="28"/>
  <c r="T198" i="28"/>
  <c r="J198" i="28"/>
  <c r="N198" i="28"/>
  <c r="S198" i="28"/>
  <c r="X198" i="28"/>
  <c r="L198" i="28"/>
  <c r="D198" i="28"/>
  <c r="C198" i="28"/>
  <c r="Y266" i="28"/>
  <c r="U266" i="28"/>
  <c r="Q266" i="28"/>
  <c r="M266" i="28"/>
  <c r="I266" i="28"/>
  <c r="E266" i="28"/>
  <c r="V266" i="28"/>
  <c r="P266" i="28"/>
  <c r="K266" i="28"/>
  <c r="F266" i="28"/>
  <c r="T266" i="28"/>
  <c r="O266" i="28"/>
  <c r="J266" i="28"/>
  <c r="D266" i="28"/>
  <c r="S266" i="28"/>
  <c r="H266" i="28"/>
  <c r="R266" i="28"/>
  <c r="G266" i="28"/>
  <c r="X266" i="28"/>
  <c r="N266" i="28"/>
  <c r="C266" i="28"/>
  <c r="W266" i="28"/>
  <c r="L266" i="28"/>
  <c r="B266" i="28"/>
  <c r="Y332" i="21"/>
  <c r="U332" i="21"/>
  <c r="Q332" i="21"/>
  <c r="M332" i="21"/>
  <c r="I332" i="21"/>
  <c r="E332" i="21"/>
  <c r="T332" i="21"/>
  <c r="O332" i="21"/>
  <c r="J332" i="21"/>
  <c r="D332" i="21"/>
  <c r="S332" i="21"/>
  <c r="L332" i="21"/>
  <c r="F332" i="21"/>
  <c r="X332" i="21"/>
  <c r="R332" i="21"/>
  <c r="K332" i="21"/>
  <c r="C332" i="21"/>
  <c r="V332" i="21"/>
  <c r="G332" i="21"/>
  <c r="P332" i="21"/>
  <c r="B332" i="21"/>
  <c r="N332" i="21"/>
  <c r="W332" i="21"/>
  <c r="H332" i="21"/>
  <c r="Y22" i="21"/>
  <c r="U22" i="21"/>
  <c r="Q22" i="21"/>
  <c r="M22" i="21"/>
  <c r="I22" i="21"/>
  <c r="E22" i="21"/>
  <c r="W22" i="21"/>
  <c r="R22" i="21"/>
  <c r="L22" i="21"/>
  <c r="G22" i="21"/>
  <c r="B22" i="21"/>
  <c r="X22" i="21"/>
  <c r="P22" i="21"/>
  <c r="J22" i="21"/>
  <c r="C22" i="21"/>
  <c r="V22" i="21"/>
  <c r="O22" i="21"/>
  <c r="H22" i="21"/>
  <c r="K22" i="21"/>
  <c r="T22" i="21"/>
  <c r="F22" i="21"/>
  <c r="S22" i="21"/>
  <c r="D22" i="21"/>
  <c r="N22" i="21"/>
  <c r="Y55" i="21"/>
  <c r="U55" i="21"/>
  <c r="Q55" i="21"/>
  <c r="M55" i="21"/>
  <c r="I55" i="21"/>
  <c r="E55" i="21"/>
  <c r="W55" i="21"/>
  <c r="R55" i="21"/>
  <c r="L55" i="21"/>
  <c r="G55" i="21"/>
  <c r="B55" i="21"/>
  <c r="T55" i="21"/>
  <c r="N55" i="21"/>
  <c r="F55" i="21"/>
  <c r="S55" i="21"/>
  <c r="K55" i="21"/>
  <c r="D55" i="21"/>
  <c r="V55" i="21"/>
  <c r="H55" i="21"/>
  <c r="P55" i="21"/>
  <c r="C55" i="21"/>
  <c r="O55" i="21"/>
  <c r="J55" i="21"/>
  <c r="X55" i="21"/>
  <c r="Y229" i="21"/>
  <c r="U229" i="21"/>
  <c r="Q229" i="21"/>
  <c r="M229" i="21"/>
  <c r="I229" i="21"/>
  <c r="E229" i="21"/>
  <c r="T229" i="21"/>
  <c r="O229" i="21"/>
  <c r="J229" i="21"/>
  <c r="D229" i="21"/>
  <c r="X229" i="21"/>
  <c r="R229" i="21"/>
  <c r="K229" i="21"/>
  <c r="C229" i="21"/>
  <c r="W229" i="21"/>
  <c r="P229" i="21"/>
  <c r="H229" i="21"/>
  <c r="B229" i="21"/>
  <c r="S229" i="21"/>
  <c r="F229" i="21"/>
  <c r="N229" i="21"/>
  <c r="L229" i="21"/>
  <c r="V229" i="21"/>
  <c r="G229" i="21"/>
  <c r="Y335" i="28"/>
  <c r="U335" i="28"/>
  <c r="Q335" i="28"/>
  <c r="M335" i="28"/>
  <c r="I335" i="28"/>
  <c r="E335" i="28"/>
  <c r="V335" i="28"/>
  <c r="P335" i="28"/>
  <c r="K335" i="28"/>
  <c r="F335" i="28"/>
  <c r="T335" i="28"/>
  <c r="O335" i="28"/>
  <c r="J335" i="28"/>
  <c r="D335" i="28"/>
  <c r="X335" i="28"/>
  <c r="S335" i="28"/>
  <c r="N335" i="28"/>
  <c r="H335" i="28"/>
  <c r="C335" i="28"/>
  <c r="L335" i="28"/>
  <c r="G335" i="28"/>
  <c r="W335" i="28"/>
  <c r="B335" i="28"/>
  <c r="R335" i="28"/>
  <c r="V369" i="28"/>
  <c r="R369" i="28"/>
  <c r="N369" i="28"/>
  <c r="J369" i="28"/>
  <c r="F369" i="28"/>
  <c r="B369" i="28"/>
  <c r="Y369" i="28"/>
  <c r="T369" i="28"/>
  <c r="O369" i="28"/>
  <c r="I369" i="28"/>
  <c r="D369" i="28"/>
  <c r="X369" i="28"/>
  <c r="S369" i="28"/>
  <c r="M369" i="28"/>
  <c r="H369" i="28"/>
  <c r="C369" i="28"/>
  <c r="P369" i="28"/>
  <c r="E369" i="28"/>
  <c r="W369" i="28"/>
  <c r="L369" i="28"/>
  <c r="U369" i="28"/>
  <c r="K369" i="28"/>
  <c r="Q369" i="28"/>
  <c r="G369" i="28"/>
  <c r="W232" i="28"/>
  <c r="S232" i="28"/>
  <c r="O232" i="28"/>
  <c r="K232" i="28"/>
  <c r="G232" i="28"/>
  <c r="C232" i="28"/>
  <c r="X232" i="28"/>
  <c r="R232" i="28"/>
  <c r="M232" i="28"/>
  <c r="H232" i="28"/>
  <c r="B232" i="28"/>
  <c r="T232" i="28"/>
  <c r="L232" i="28"/>
  <c r="E232" i="28"/>
  <c r="Q232" i="28"/>
  <c r="I232" i="28"/>
  <c r="P232" i="28"/>
  <c r="D232" i="28"/>
  <c r="U232" i="28"/>
  <c r="N232" i="28"/>
  <c r="J232" i="28"/>
  <c r="V232" i="28"/>
  <c r="F232" i="28"/>
  <c r="Y232" i="28"/>
  <c r="Y30" i="28"/>
  <c r="U30" i="28"/>
  <c r="Q30" i="28"/>
  <c r="M30" i="28"/>
  <c r="I30" i="28"/>
  <c r="E30" i="28"/>
  <c r="X30" i="28"/>
  <c r="S30" i="28"/>
  <c r="N30" i="28"/>
  <c r="H30" i="28"/>
  <c r="C30" i="28"/>
  <c r="W30" i="28"/>
  <c r="R30" i="28"/>
  <c r="L30" i="28"/>
  <c r="G30" i="28"/>
  <c r="B30" i="28"/>
  <c r="V30" i="28"/>
  <c r="K30" i="28"/>
  <c r="T30" i="28"/>
  <c r="J30" i="28"/>
  <c r="P30" i="28"/>
  <c r="F30" i="28"/>
  <c r="O30" i="28"/>
  <c r="D30" i="28"/>
  <c r="W21" i="19"/>
  <c r="S21" i="19"/>
  <c r="O21" i="19"/>
  <c r="K21" i="19"/>
  <c r="G21" i="19"/>
  <c r="C21" i="19"/>
  <c r="Y21" i="19"/>
  <c r="T21" i="19"/>
  <c r="N21" i="19"/>
  <c r="I21" i="19"/>
  <c r="D21" i="19"/>
  <c r="U21" i="19"/>
  <c r="M21" i="19"/>
  <c r="F21" i="19"/>
  <c r="Q21" i="19"/>
  <c r="H21" i="19"/>
  <c r="P21" i="19"/>
  <c r="B21" i="19"/>
  <c r="X21" i="19"/>
  <c r="L21" i="19"/>
  <c r="E21" i="19"/>
  <c r="V21" i="19"/>
  <c r="R21" i="19"/>
  <c r="J21" i="19"/>
  <c r="V403" i="28"/>
  <c r="R403" i="28"/>
  <c r="N403" i="28"/>
  <c r="J403" i="28"/>
  <c r="F403" i="28"/>
  <c r="B403" i="28"/>
  <c r="Y403" i="28"/>
  <c r="T403" i="28"/>
  <c r="O403" i="28"/>
  <c r="I403" i="28"/>
  <c r="D403" i="28"/>
  <c r="X403" i="28"/>
  <c r="S403" i="28"/>
  <c r="M403" i="28"/>
  <c r="H403" i="28"/>
  <c r="C403" i="28"/>
  <c r="U403" i="28"/>
  <c r="K403" i="28"/>
  <c r="Q403" i="28"/>
  <c r="G403" i="28"/>
  <c r="P403" i="28"/>
  <c r="E403" i="28"/>
  <c r="W403" i="28"/>
  <c r="L403" i="28"/>
  <c r="W127" i="25"/>
  <c r="S127" i="25"/>
  <c r="O127" i="25"/>
  <c r="K127" i="25"/>
  <c r="G127" i="25"/>
  <c r="C127" i="25"/>
  <c r="V127" i="25"/>
  <c r="Q127" i="25"/>
  <c r="L127" i="25"/>
  <c r="F127" i="25"/>
  <c r="X127" i="25"/>
  <c r="P127" i="25"/>
  <c r="I127" i="25"/>
  <c r="B127" i="25"/>
  <c r="U127" i="25"/>
  <c r="M127" i="25"/>
  <c r="D127" i="25"/>
  <c r="Y127" i="25"/>
  <c r="J127" i="25"/>
  <c r="T127" i="25"/>
  <c r="H127" i="25"/>
  <c r="N127" i="25"/>
  <c r="E127" i="25"/>
  <c r="R127" i="25"/>
  <c r="Y90" i="21"/>
  <c r="U90" i="21"/>
  <c r="Q90" i="21"/>
  <c r="M90" i="21"/>
  <c r="I90" i="21"/>
  <c r="E90" i="21"/>
  <c r="W90" i="21"/>
  <c r="R90" i="21"/>
  <c r="L90" i="21"/>
  <c r="G90" i="21"/>
  <c r="B90" i="21"/>
  <c r="S90" i="21"/>
  <c r="K90" i="21"/>
  <c r="D90" i="21"/>
  <c r="X90" i="21"/>
  <c r="P90" i="21"/>
  <c r="J90" i="21"/>
  <c r="C90" i="21"/>
  <c r="N90" i="21"/>
  <c r="V90" i="21"/>
  <c r="H90" i="21"/>
  <c r="T90" i="21"/>
  <c r="F90" i="21"/>
  <c r="O90" i="21"/>
  <c r="W56" i="25"/>
  <c r="S56" i="25"/>
  <c r="O56" i="25"/>
  <c r="K56" i="25"/>
  <c r="G56" i="25"/>
  <c r="C56" i="25"/>
  <c r="Y56" i="25"/>
  <c r="T56" i="25"/>
  <c r="N56" i="25"/>
  <c r="I56" i="25"/>
  <c r="D56" i="25"/>
  <c r="V56" i="25"/>
  <c r="P56" i="25"/>
  <c r="H56" i="25"/>
  <c r="Q56" i="25"/>
  <c r="F56" i="25"/>
  <c r="U56" i="25"/>
  <c r="J56" i="25"/>
  <c r="R56" i="25"/>
  <c r="E56" i="25"/>
  <c r="L56" i="25"/>
  <c r="B56" i="25"/>
  <c r="X56" i="25"/>
  <c r="M56" i="25"/>
  <c r="X92" i="19"/>
  <c r="T92" i="19"/>
  <c r="P92" i="19"/>
  <c r="L92" i="19"/>
  <c r="H92" i="19"/>
  <c r="D92" i="19"/>
  <c r="W92" i="19"/>
  <c r="R92" i="19"/>
  <c r="M92" i="19"/>
  <c r="G92" i="19"/>
  <c r="B92" i="19"/>
  <c r="S92" i="19"/>
  <c r="K92" i="19"/>
  <c r="E92" i="19"/>
  <c r="Y92" i="19"/>
  <c r="O92" i="19"/>
  <c r="F92" i="19"/>
  <c r="N92" i="19"/>
  <c r="Q92" i="19"/>
  <c r="J92" i="19"/>
  <c r="U92" i="19"/>
  <c r="I92" i="19"/>
  <c r="C92" i="19"/>
  <c r="V92" i="19"/>
  <c r="Y163" i="28"/>
  <c r="U163" i="28"/>
  <c r="Q163" i="28"/>
  <c r="M163" i="28"/>
  <c r="I163" i="28"/>
  <c r="E163" i="28"/>
  <c r="V163" i="28"/>
  <c r="P163" i="28"/>
  <c r="K163" i="28"/>
  <c r="F163" i="28"/>
  <c r="T163" i="28"/>
  <c r="O163" i="28"/>
  <c r="J163" i="28"/>
  <c r="D163" i="28"/>
  <c r="S163" i="28"/>
  <c r="H163" i="28"/>
  <c r="R163" i="28"/>
  <c r="G163" i="28"/>
  <c r="X163" i="28"/>
  <c r="N163" i="28"/>
  <c r="C163" i="28"/>
  <c r="W163" i="28"/>
  <c r="L163" i="28"/>
  <c r="B163" i="28"/>
  <c r="Y128" i="28"/>
  <c r="U128" i="28"/>
  <c r="Q128" i="28"/>
  <c r="M128" i="28"/>
  <c r="I128" i="28"/>
  <c r="E128" i="28"/>
  <c r="V128" i="28"/>
  <c r="P128" i="28"/>
  <c r="K128" i="28"/>
  <c r="F128" i="28"/>
  <c r="T128" i="28"/>
  <c r="O128" i="28"/>
  <c r="J128" i="28"/>
  <c r="D128" i="28"/>
  <c r="X128" i="28"/>
  <c r="N128" i="28"/>
  <c r="C128" i="28"/>
  <c r="W128" i="28"/>
  <c r="L128" i="28"/>
  <c r="B128" i="28"/>
  <c r="S128" i="28"/>
  <c r="H128" i="28"/>
  <c r="R128" i="28"/>
  <c r="G128" i="28"/>
  <c r="Y93" i="28"/>
  <c r="U93" i="28"/>
  <c r="Q93" i="28"/>
  <c r="M93" i="28"/>
  <c r="I93" i="28"/>
  <c r="E93" i="28"/>
  <c r="V93" i="28"/>
  <c r="P93" i="28"/>
  <c r="K93" i="28"/>
  <c r="F93" i="28"/>
  <c r="T93" i="28"/>
  <c r="O93" i="28"/>
  <c r="J93" i="28"/>
  <c r="D93" i="28"/>
  <c r="S93" i="28"/>
  <c r="H93" i="28"/>
  <c r="R93" i="28"/>
  <c r="G93" i="28"/>
  <c r="X93" i="28"/>
  <c r="N93" i="28"/>
  <c r="C93" i="28"/>
  <c r="W93" i="28"/>
  <c r="L93" i="28"/>
  <c r="B93" i="28"/>
  <c r="Y298" i="21"/>
  <c r="U298" i="21"/>
  <c r="Q298" i="21"/>
  <c r="M298" i="21"/>
  <c r="I298" i="21"/>
  <c r="E298" i="21"/>
  <c r="T298" i="21"/>
  <c r="O298" i="21"/>
  <c r="J298" i="21"/>
  <c r="D298" i="21"/>
  <c r="V298" i="21"/>
  <c r="N298" i="21"/>
  <c r="G298" i="21"/>
  <c r="S298" i="21"/>
  <c r="L298" i="21"/>
  <c r="F298" i="21"/>
  <c r="P298" i="21"/>
  <c r="B298" i="21"/>
  <c r="X298" i="21"/>
  <c r="K298" i="21"/>
  <c r="W298" i="21"/>
  <c r="H298" i="21"/>
  <c r="R298" i="21"/>
  <c r="C298" i="21"/>
  <c r="Y125" i="21"/>
  <c r="U125" i="21"/>
  <c r="Q125" i="21"/>
  <c r="M125" i="21"/>
  <c r="I125" i="21"/>
  <c r="E125" i="21"/>
  <c r="W125" i="21"/>
  <c r="R125" i="21"/>
  <c r="L125" i="21"/>
  <c r="G125" i="21"/>
  <c r="B125" i="21"/>
  <c r="X125" i="21"/>
  <c r="P125" i="21"/>
  <c r="J125" i="21"/>
  <c r="C125" i="21"/>
  <c r="V125" i="21"/>
  <c r="O125" i="21"/>
  <c r="H125" i="21"/>
  <c r="S125" i="21"/>
  <c r="D125" i="21"/>
  <c r="N125" i="21"/>
  <c r="K125" i="21"/>
  <c r="T125" i="21"/>
  <c r="F125" i="21"/>
  <c r="A31" i="28"/>
  <c r="A299" i="21"/>
  <c r="A367" i="21"/>
  <c r="A333" i="21"/>
  <c r="A128" i="25"/>
  <c r="A59" i="28"/>
  <c r="A301" i="28"/>
  <c r="A438" i="28"/>
  <c r="A404" i="28"/>
  <c r="A164" i="28"/>
  <c r="A336" i="28"/>
  <c r="A233" i="28"/>
  <c r="A199" i="28"/>
  <c r="A129" i="28"/>
  <c r="A267" i="28"/>
  <c r="A370" i="28"/>
  <c r="A94" i="28"/>
  <c r="A264" i="21"/>
  <c r="A230" i="21"/>
  <c r="A195" i="21"/>
  <c r="A93" i="19"/>
  <c r="A58" i="19"/>
  <c r="A22" i="19"/>
  <c r="A91" i="21"/>
  <c r="A56" i="21"/>
  <c r="A126" i="21"/>
  <c r="A161" i="21"/>
  <c r="A128" i="19"/>
  <c r="A21" i="25"/>
  <c r="A23" i="21"/>
  <c r="A57" i="25"/>
  <c r="A93" i="25"/>
  <c r="Y23" i="21" l="1"/>
  <c r="U23" i="21"/>
  <c r="Q23" i="21"/>
  <c r="M23" i="21"/>
  <c r="I23" i="21"/>
  <c r="E23" i="21"/>
  <c r="T23" i="21"/>
  <c r="O23" i="21"/>
  <c r="J23" i="21"/>
  <c r="D23" i="21"/>
  <c r="V23" i="21"/>
  <c r="N23" i="21"/>
  <c r="G23" i="21"/>
  <c r="S23" i="21"/>
  <c r="L23" i="21"/>
  <c r="F23" i="21"/>
  <c r="P23" i="21"/>
  <c r="B23" i="21"/>
  <c r="X23" i="21"/>
  <c r="K23" i="21"/>
  <c r="W23" i="21"/>
  <c r="H23" i="21"/>
  <c r="R23" i="21"/>
  <c r="C23" i="21"/>
  <c r="Y126" i="21"/>
  <c r="U126" i="21"/>
  <c r="Q126" i="21"/>
  <c r="M126" i="21"/>
  <c r="I126" i="21"/>
  <c r="E126" i="21"/>
  <c r="T126" i="21"/>
  <c r="O126" i="21"/>
  <c r="J126" i="21"/>
  <c r="D126" i="21"/>
  <c r="V126" i="21"/>
  <c r="N126" i="21"/>
  <c r="G126" i="21"/>
  <c r="S126" i="21"/>
  <c r="L126" i="21"/>
  <c r="F126" i="21"/>
  <c r="W126" i="21"/>
  <c r="H126" i="21"/>
  <c r="R126" i="21"/>
  <c r="C126" i="21"/>
  <c r="P126" i="21"/>
  <c r="B126" i="21"/>
  <c r="X126" i="21"/>
  <c r="K126" i="21"/>
  <c r="W58" i="19"/>
  <c r="S58" i="19"/>
  <c r="O58" i="19"/>
  <c r="K58" i="19"/>
  <c r="G58" i="19"/>
  <c r="C58" i="19"/>
  <c r="Y58" i="19"/>
  <c r="T58" i="19"/>
  <c r="N58" i="19"/>
  <c r="I58" i="19"/>
  <c r="D58" i="19"/>
  <c r="U58" i="19"/>
  <c r="M58" i="19"/>
  <c r="F58" i="19"/>
  <c r="Q58" i="19"/>
  <c r="H58" i="19"/>
  <c r="R58" i="19"/>
  <c r="E58" i="19"/>
  <c r="P58" i="19"/>
  <c r="B58" i="19"/>
  <c r="V58" i="19"/>
  <c r="L58" i="19"/>
  <c r="J58" i="19"/>
  <c r="X58" i="19"/>
  <c r="Y264" i="21"/>
  <c r="U264" i="21"/>
  <c r="Q264" i="21"/>
  <c r="M264" i="21"/>
  <c r="I264" i="21"/>
  <c r="E264" i="21"/>
  <c r="W264" i="21"/>
  <c r="R264" i="21"/>
  <c r="L264" i="21"/>
  <c r="G264" i="21"/>
  <c r="B264" i="21"/>
  <c r="T264" i="21"/>
  <c r="N264" i="21"/>
  <c r="F264" i="21"/>
  <c r="S264" i="21"/>
  <c r="K264" i="21"/>
  <c r="D264" i="21"/>
  <c r="O264" i="21"/>
  <c r="X264" i="21"/>
  <c r="J264" i="21"/>
  <c r="V264" i="21"/>
  <c r="H264" i="21"/>
  <c r="P264" i="21"/>
  <c r="C264" i="21"/>
  <c r="Y129" i="28"/>
  <c r="U129" i="28"/>
  <c r="Q129" i="28"/>
  <c r="M129" i="28"/>
  <c r="I129" i="28"/>
  <c r="E129" i="28"/>
  <c r="X129" i="28"/>
  <c r="S129" i="28"/>
  <c r="N129" i="28"/>
  <c r="H129" i="28"/>
  <c r="C129" i="28"/>
  <c r="W129" i="28"/>
  <c r="R129" i="28"/>
  <c r="L129" i="28"/>
  <c r="G129" i="28"/>
  <c r="B129" i="28"/>
  <c r="V129" i="28"/>
  <c r="K129" i="28"/>
  <c r="T129" i="28"/>
  <c r="J129" i="28"/>
  <c r="P129" i="28"/>
  <c r="F129" i="28"/>
  <c r="O129" i="28"/>
  <c r="D129" i="28"/>
  <c r="Y164" i="28"/>
  <c r="U164" i="28"/>
  <c r="Q164" i="28"/>
  <c r="M164" i="28"/>
  <c r="I164" i="28"/>
  <c r="E164" i="28"/>
  <c r="X164" i="28"/>
  <c r="S164" i="28"/>
  <c r="N164" i="28"/>
  <c r="H164" i="28"/>
  <c r="C164" i="28"/>
  <c r="W164" i="28"/>
  <c r="R164" i="28"/>
  <c r="L164" i="28"/>
  <c r="G164" i="28"/>
  <c r="B164" i="28"/>
  <c r="P164" i="28"/>
  <c r="F164" i="28"/>
  <c r="O164" i="28"/>
  <c r="D164" i="28"/>
  <c r="V164" i="28"/>
  <c r="K164" i="28"/>
  <c r="T164" i="28"/>
  <c r="J164" i="28"/>
  <c r="Y59" i="28"/>
  <c r="U59" i="28"/>
  <c r="Q59" i="28"/>
  <c r="M59" i="28"/>
  <c r="I59" i="28"/>
  <c r="E59" i="28"/>
  <c r="X59" i="28"/>
  <c r="S59" i="28"/>
  <c r="N59" i="28"/>
  <c r="H59" i="28"/>
  <c r="C59" i="28"/>
  <c r="W59" i="28"/>
  <c r="R59" i="28"/>
  <c r="L59" i="28"/>
  <c r="G59" i="28"/>
  <c r="B59" i="28"/>
  <c r="V59" i="28"/>
  <c r="K59" i="28"/>
  <c r="T59" i="28"/>
  <c r="J59" i="28"/>
  <c r="P59" i="28"/>
  <c r="F59" i="28"/>
  <c r="O59" i="28"/>
  <c r="D59" i="28"/>
  <c r="Y299" i="21"/>
  <c r="U299" i="21"/>
  <c r="Q299" i="21"/>
  <c r="M299" i="21"/>
  <c r="I299" i="21"/>
  <c r="E299" i="21"/>
  <c r="W299" i="21"/>
  <c r="R299" i="21"/>
  <c r="L299" i="21"/>
  <c r="G299" i="21"/>
  <c r="B299" i="21"/>
  <c r="S299" i="21"/>
  <c r="K299" i="21"/>
  <c r="D299" i="21"/>
  <c r="X299" i="21"/>
  <c r="P299" i="21"/>
  <c r="J299" i="21"/>
  <c r="C299" i="21"/>
  <c r="T299" i="21"/>
  <c r="F299" i="21"/>
  <c r="O299" i="21"/>
  <c r="N299" i="21"/>
  <c r="V299" i="21"/>
  <c r="H299" i="21"/>
  <c r="Y21" i="25"/>
  <c r="U21" i="25"/>
  <c r="Q21" i="25"/>
  <c r="M21" i="25"/>
  <c r="I21" i="25"/>
  <c r="E21" i="25"/>
  <c r="V21" i="25"/>
  <c r="P21" i="25"/>
  <c r="K21" i="25"/>
  <c r="F21" i="25"/>
  <c r="W21" i="25"/>
  <c r="O21" i="25"/>
  <c r="H21" i="25"/>
  <c r="B21" i="25"/>
  <c r="S21" i="25"/>
  <c r="J21" i="25"/>
  <c r="R21" i="25"/>
  <c r="G21" i="25"/>
  <c r="T21" i="25"/>
  <c r="C21" i="25"/>
  <c r="N21" i="25"/>
  <c r="L21" i="25"/>
  <c r="X21" i="25"/>
  <c r="D21" i="25"/>
  <c r="W93" i="25"/>
  <c r="S93" i="25"/>
  <c r="O93" i="25"/>
  <c r="K93" i="25"/>
  <c r="G93" i="25"/>
  <c r="C93" i="25"/>
  <c r="Y93" i="25"/>
  <c r="T93" i="25"/>
  <c r="N93" i="25"/>
  <c r="I93" i="25"/>
  <c r="D93" i="25"/>
  <c r="V93" i="25"/>
  <c r="P93" i="25"/>
  <c r="H93" i="25"/>
  <c r="Q93" i="25"/>
  <c r="F93" i="25"/>
  <c r="X93" i="25"/>
  <c r="L93" i="25"/>
  <c r="U93" i="25"/>
  <c r="J93" i="25"/>
  <c r="B93" i="25"/>
  <c r="R93" i="25"/>
  <c r="M93" i="25"/>
  <c r="E93" i="25"/>
  <c r="W128" i="19"/>
  <c r="S128" i="19"/>
  <c r="O128" i="19"/>
  <c r="K128" i="19"/>
  <c r="G128" i="19"/>
  <c r="C128" i="19"/>
  <c r="X128" i="19"/>
  <c r="R128" i="19"/>
  <c r="M128" i="19"/>
  <c r="H128" i="19"/>
  <c r="B128" i="19"/>
  <c r="V128" i="19"/>
  <c r="P128" i="19"/>
  <c r="I128" i="19"/>
  <c r="Q128" i="19"/>
  <c r="F128" i="19"/>
  <c r="T128" i="19"/>
  <c r="E128" i="19"/>
  <c r="N128" i="19"/>
  <c r="L128" i="19"/>
  <c r="J128" i="19"/>
  <c r="U128" i="19"/>
  <c r="D128" i="19"/>
  <c r="Y128" i="19"/>
  <c r="Y91" i="21"/>
  <c r="U91" i="21"/>
  <c r="Q91" i="21"/>
  <c r="M91" i="21"/>
  <c r="I91" i="21"/>
  <c r="E91" i="21"/>
  <c r="T91" i="21"/>
  <c r="O91" i="21"/>
  <c r="J91" i="21"/>
  <c r="D91" i="21"/>
  <c r="W91" i="21"/>
  <c r="P91" i="21"/>
  <c r="H91" i="21"/>
  <c r="B91" i="21"/>
  <c r="V91" i="21"/>
  <c r="N91" i="21"/>
  <c r="G91" i="21"/>
  <c r="R91" i="21"/>
  <c r="C91" i="21"/>
  <c r="L91" i="21"/>
  <c r="X91" i="21"/>
  <c r="K91" i="21"/>
  <c r="F91" i="21"/>
  <c r="S91" i="21"/>
  <c r="W195" i="21"/>
  <c r="S195" i="21"/>
  <c r="O195" i="21"/>
  <c r="K195" i="21"/>
  <c r="G195" i="21"/>
  <c r="C195" i="21"/>
  <c r="Y195" i="21"/>
  <c r="T195" i="21"/>
  <c r="N195" i="21"/>
  <c r="I195" i="21"/>
  <c r="D195" i="21"/>
  <c r="V195" i="21"/>
  <c r="P195" i="21"/>
  <c r="H195" i="21"/>
  <c r="U195" i="21"/>
  <c r="L195" i="21"/>
  <c r="B195" i="21"/>
  <c r="M195" i="21"/>
  <c r="Q195" i="21"/>
  <c r="J195" i="21"/>
  <c r="R195" i="21"/>
  <c r="F195" i="21"/>
  <c r="X195" i="21"/>
  <c r="E195" i="21"/>
  <c r="V370" i="28"/>
  <c r="R370" i="28"/>
  <c r="N370" i="28"/>
  <c r="J370" i="28"/>
  <c r="F370" i="28"/>
  <c r="B370" i="28"/>
  <c r="W370" i="28"/>
  <c r="Q370" i="28"/>
  <c r="L370" i="28"/>
  <c r="G370" i="28"/>
  <c r="U370" i="28"/>
  <c r="P370" i="28"/>
  <c r="K370" i="28"/>
  <c r="E370" i="28"/>
  <c r="X370" i="28"/>
  <c r="M370" i="28"/>
  <c r="C370" i="28"/>
  <c r="T370" i="28"/>
  <c r="I370" i="28"/>
  <c r="S370" i="28"/>
  <c r="H370" i="28"/>
  <c r="O370" i="28"/>
  <c r="D370" i="28"/>
  <c r="Y370" i="28"/>
  <c r="W233" i="28"/>
  <c r="S233" i="28"/>
  <c r="O233" i="28"/>
  <c r="K233" i="28"/>
  <c r="G233" i="28"/>
  <c r="C233" i="28"/>
  <c r="U233" i="28"/>
  <c r="P233" i="28"/>
  <c r="J233" i="28"/>
  <c r="E233" i="28"/>
  <c r="X233" i="28"/>
  <c r="Q233" i="28"/>
  <c r="I233" i="28"/>
  <c r="B233" i="28"/>
  <c r="V233" i="28"/>
  <c r="M233" i="28"/>
  <c r="D233" i="28"/>
  <c r="R233" i="28"/>
  <c r="F233" i="28"/>
  <c r="L233" i="28"/>
  <c r="N233" i="28"/>
  <c r="H233" i="28"/>
  <c r="Y233" i="28"/>
  <c r="T233" i="28"/>
  <c r="V438" i="28"/>
  <c r="R438" i="28"/>
  <c r="N438" i="28"/>
  <c r="J438" i="28"/>
  <c r="F438" i="28"/>
  <c r="B438" i="28"/>
  <c r="W438" i="28"/>
  <c r="Q438" i="28"/>
  <c r="L438" i="28"/>
  <c r="G438" i="28"/>
  <c r="U438" i="28"/>
  <c r="P438" i="28"/>
  <c r="K438" i="28"/>
  <c r="E438" i="28"/>
  <c r="X438" i="28"/>
  <c r="M438" i="28"/>
  <c r="C438" i="28"/>
  <c r="T438" i="28"/>
  <c r="I438" i="28"/>
  <c r="S438" i="28"/>
  <c r="H438" i="28"/>
  <c r="Y438" i="28"/>
  <c r="O438" i="28"/>
  <c r="D438" i="28"/>
  <c r="Y333" i="21"/>
  <c r="U333" i="21"/>
  <c r="Q333" i="21"/>
  <c r="M333" i="21"/>
  <c r="I333" i="21"/>
  <c r="E333" i="21"/>
  <c r="W333" i="21"/>
  <c r="R333" i="21"/>
  <c r="L333" i="21"/>
  <c r="G333" i="21"/>
  <c r="B333" i="21"/>
  <c r="X333" i="21"/>
  <c r="P333" i="21"/>
  <c r="J333" i="21"/>
  <c r="C333" i="21"/>
  <c r="V333" i="21"/>
  <c r="O333" i="21"/>
  <c r="H333" i="21"/>
  <c r="K333" i="21"/>
  <c r="T333" i="21"/>
  <c r="F333" i="21"/>
  <c r="S333" i="21"/>
  <c r="D333" i="21"/>
  <c r="N333" i="21"/>
  <c r="W57" i="25"/>
  <c r="S57" i="25"/>
  <c r="O57" i="25"/>
  <c r="K57" i="25"/>
  <c r="G57" i="25"/>
  <c r="C57" i="25"/>
  <c r="V57" i="25"/>
  <c r="Q57" i="25"/>
  <c r="L57" i="25"/>
  <c r="F57" i="25"/>
  <c r="T57" i="25"/>
  <c r="M57" i="25"/>
  <c r="E57" i="25"/>
  <c r="U57" i="25"/>
  <c r="J57" i="25"/>
  <c r="B57" i="25"/>
  <c r="X57" i="25"/>
  <c r="I57" i="25"/>
  <c r="R57" i="25"/>
  <c r="H57" i="25"/>
  <c r="N57" i="25"/>
  <c r="D57" i="25"/>
  <c r="Y57" i="25"/>
  <c r="P57" i="25"/>
  <c r="Y161" i="21"/>
  <c r="U161" i="21"/>
  <c r="Q161" i="21"/>
  <c r="M161" i="21"/>
  <c r="I161" i="21"/>
  <c r="E161" i="21"/>
  <c r="W161" i="21"/>
  <c r="R161" i="21"/>
  <c r="L161" i="21"/>
  <c r="G161" i="21"/>
  <c r="B161" i="21"/>
  <c r="X161" i="21"/>
  <c r="P161" i="21"/>
  <c r="J161" i="21"/>
  <c r="C161" i="21"/>
  <c r="S161" i="21"/>
  <c r="H161" i="21"/>
  <c r="T161" i="21"/>
  <c r="F161" i="21"/>
  <c r="V161" i="21"/>
  <c r="D161" i="21"/>
  <c r="O161" i="21"/>
  <c r="K161" i="21"/>
  <c r="N161" i="21"/>
  <c r="W22" i="19"/>
  <c r="S22" i="19"/>
  <c r="O22" i="19"/>
  <c r="K22" i="19"/>
  <c r="G22" i="19"/>
  <c r="C22" i="19"/>
  <c r="V22" i="19"/>
  <c r="Q22" i="19"/>
  <c r="L22" i="19"/>
  <c r="F22" i="19"/>
  <c r="Y22" i="19"/>
  <c r="R22" i="19"/>
  <c r="J22" i="19"/>
  <c r="D22" i="19"/>
  <c r="U22" i="19"/>
  <c r="M22" i="19"/>
  <c r="B22" i="19"/>
  <c r="P22" i="19"/>
  <c r="E22" i="19"/>
  <c r="N22" i="19"/>
  <c r="H22" i="19"/>
  <c r="X22" i="19"/>
  <c r="T22" i="19"/>
  <c r="I22" i="19"/>
  <c r="Y230" i="21"/>
  <c r="U230" i="21"/>
  <c r="Q230" i="21"/>
  <c r="M230" i="21"/>
  <c r="I230" i="21"/>
  <c r="E230" i="21"/>
  <c r="W230" i="21"/>
  <c r="R230" i="21"/>
  <c r="L230" i="21"/>
  <c r="G230" i="21"/>
  <c r="B230" i="21"/>
  <c r="V230" i="21"/>
  <c r="O230" i="21"/>
  <c r="H230" i="21"/>
  <c r="T230" i="21"/>
  <c r="N230" i="21"/>
  <c r="F230" i="21"/>
  <c r="X230" i="21"/>
  <c r="J230" i="21"/>
  <c r="S230" i="21"/>
  <c r="D230" i="21"/>
  <c r="P230" i="21"/>
  <c r="C230" i="21"/>
  <c r="K230" i="21"/>
  <c r="Y267" i="28"/>
  <c r="U267" i="28"/>
  <c r="Q267" i="28"/>
  <c r="M267" i="28"/>
  <c r="I267" i="28"/>
  <c r="E267" i="28"/>
  <c r="X267" i="28"/>
  <c r="S267" i="28"/>
  <c r="N267" i="28"/>
  <c r="H267" i="28"/>
  <c r="C267" i="28"/>
  <c r="W267" i="28"/>
  <c r="R267" i="28"/>
  <c r="L267" i="28"/>
  <c r="G267" i="28"/>
  <c r="B267" i="28"/>
  <c r="P267" i="28"/>
  <c r="F267" i="28"/>
  <c r="O267" i="28"/>
  <c r="D267" i="28"/>
  <c r="V267" i="28"/>
  <c r="K267" i="28"/>
  <c r="T267" i="28"/>
  <c r="J267" i="28"/>
  <c r="Y336" i="28"/>
  <c r="U336" i="28"/>
  <c r="Q336" i="28"/>
  <c r="M336" i="28"/>
  <c r="I336" i="28"/>
  <c r="E336" i="28"/>
  <c r="X336" i="28"/>
  <c r="S336" i="28"/>
  <c r="N336" i="28"/>
  <c r="H336" i="28"/>
  <c r="C336" i="28"/>
  <c r="W336" i="28"/>
  <c r="R336" i="28"/>
  <c r="L336" i="28"/>
  <c r="G336" i="28"/>
  <c r="B336" i="28"/>
  <c r="V336" i="28"/>
  <c r="P336" i="28"/>
  <c r="K336" i="28"/>
  <c r="F336" i="28"/>
  <c r="J336" i="28"/>
  <c r="D336" i="28"/>
  <c r="T336" i="28"/>
  <c r="O336" i="28"/>
  <c r="Y301" i="28"/>
  <c r="U301" i="28"/>
  <c r="Q301" i="28"/>
  <c r="M301" i="28"/>
  <c r="I301" i="28"/>
  <c r="E301" i="28"/>
  <c r="X301" i="28"/>
  <c r="S301" i="28"/>
  <c r="N301" i="28"/>
  <c r="H301" i="28"/>
  <c r="C301" i="28"/>
  <c r="W301" i="28"/>
  <c r="R301" i="28"/>
  <c r="L301" i="28"/>
  <c r="G301" i="28"/>
  <c r="B301" i="28"/>
  <c r="V301" i="28"/>
  <c r="P301" i="28"/>
  <c r="K301" i="28"/>
  <c r="F301" i="28"/>
  <c r="D301" i="28"/>
  <c r="T301" i="28"/>
  <c r="O301" i="28"/>
  <c r="J301" i="28"/>
  <c r="Y367" i="21"/>
  <c r="U367" i="21"/>
  <c r="Q367" i="21"/>
  <c r="M367" i="21"/>
  <c r="I367" i="21"/>
  <c r="E367" i="21"/>
  <c r="W367" i="21"/>
  <c r="R367" i="21"/>
  <c r="L367" i="21"/>
  <c r="G367" i="21"/>
  <c r="B367" i="21"/>
  <c r="V367" i="21"/>
  <c r="O367" i="21"/>
  <c r="H367" i="21"/>
  <c r="T367" i="21"/>
  <c r="N367" i="21"/>
  <c r="F367" i="21"/>
  <c r="P367" i="21"/>
  <c r="C367" i="21"/>
  <c r="K367" i="21"/>
  <c r="X367" i="21"/>
  <c r="J367" i="21"/>
  <c r="S367" i="21"/>
  <c r="D367" i="21"/>
  <c r="Y56" i="21"/>
  <c r="U56" i="21"/>
  <c r="Q56" i="21"/>
  <c r="M56" i="21"/>
  <c r="I56" i="21"/>
  <c r="E56" i="21"/>
  <c r="T56" i="21"/>
  <c r="O56" i="21"/>
  <c r="J56" i="21"/>
  <c r="D56" i="21"/>
  <c r="X56" i="21"/>
  <c r="R56" i="21"/>
  <c r="K56" i="21"/>
  <c r="C56" i="21"/>
  <c r="W56" i="21"/>
  <c r="P56" i="21"/>
  <c r="H56" i="21"/>
  <c r="B56" i="21"/>
  <c r="L56" i="21"/>
  <c r="V56" i="21"/>
  <c r="G56" i="21"/>
  <c r="S56" i="21"/>
  <c r="F56" i="21"/>
  <c r="N56" i="21"/>
  <c r="X93" i="19"/>
  <c r="T93" i="19"/>
  <c r="P93" i="19"/>
  <c r="L93" i="19"/>
  <c r="H93" i="19"/>
  <c r="D93" i="19"/>
  <c r="U93" i="19"/>
  <c r="O93" i="19"/>
  <c r="J93" i="19"/>
  <c r="E93" i="19"/>
  <c r="W93" i="19"/>
  <c r="Q93" i="19"/>
  <c r="I93" i="19"/>
  <c r="B93" i="19"/>
  <c r="S93" i="19"/>
  <c r="K93" i="19"/>
  <c r="N93" i="19"/>
  <c r="C93" i="19"/>
  <c r="Y93" i="19"/>
  <c r="G93" i="19"/>
  <c r="V93" i="19"/>
  <c r="F93" i="19"/>
  <c r="R93" i="19"/>
  <c r="M93" i="19"/>
  <c r="Y94" i="28"/>
  <c r="U94" i="28"/>
  <c r="Q94" i="28"/>
  <c r="M94" i="28"/>
  <c r="I94" i="28"/>
  <c r="E94" i="28"/>
  <c r="X94" i="28"/>
  <c r="S94" i="28"/>
  <c r="N94" i="28"/>
  <c r="H94" i="28"/>
  <c r="C94" i="28"/>
  <c r="W94" i="28"/>
  <c r="R94" i="28"/>
  <c r="L94" i="28"/>
  <c r="G94" i="28"/>
  <c r="B94" i="28"/>
  <c r="P94" i="28"/>
  <c r="F94" i="28"/>
  <c r="O94" i="28"/>
  <c r="D94" i="28"/>
  <c r="V94" i="28"/>
  <c r="K94" i="28"/>
  <c r="T94" i="28"/>
  <c r="J94" i="28"/>
  <c r="Y199" i="28"/>
  <c r="U199" i="28"/>
  <c r="Q199" i="28"/>
  <c r="M199" i="28"/>
  <c r="I199" i="28"/>
  <c r="E199" i="28"/>
  <c r="X199" i="28"/>
  <c r="S199" i="28"/>
  <c r="N199" i="28"/>
  <c r="H199" i="28"/>
  <c r="C199" i="28"/>
  <c r="T199" i="28"/>
  <c r="L199" i="28"/>
  <c r="F199" i="28"/>
  <c r="V199" i="28"/>
  <c r="K199" i="28"/>
  <c r="B199" i="28"/>
  <c r="W199" i="28"/>
  <c r="J199" i="28"/>
  <c r="G199" i="28"/>
  <c r="P199" i="28"/>
  <c r="D199" i="28"/>
  <c r="R199" i="28"/>
  <c r="O199" i="28"/>
  <c r="V404" i="28"/>
  <c r="R404" i="28"/>
  <c r="N404" i="28"/>
  <c r="J404" i="28"/>
  <c r="F404" i="28"/>
  <c r="B404" i="28"/>
  <c r="W404" i="28"/>
  <c r="Q404" i="28"/>
  <c r="L404" i="28"/>
  <c r="G404" i="28"/>
  <c r="U404" i="28"/>
  <c r="P404" i="28"/>
  <c r="K404" i="28"/>
  <c r="E404" i="28"/>
  <c r="S404" i="28"/>
  <c r="H404" i="28"/>
  <c r="Y404" i="28"/>
  <c r="O404" i="28"/>
  <c r="D404" i="28"/>
  <c r="X404" i="28"/>
  <c r="M404" i="28"/>
  <c r="C404" i="28"/>
  <c r="T404" i="28"/>
  <c r="I404" i="28"/>
  <c r="W128" i="25"/>
  <c r="S128" i="25"/>
  <c r="O128" i="25"/>
  <c r="K128" i="25"/>
  <c r="G128" i="25"/>
  <c r="C128" i="25"/>
  <c r="Y128" i="25"/>
  <c r="T128" i="25"/>
  <c r="N128" i="25"/>
  <c r="I128" i="25"/>
  <c r="D128" i="25"/>
  <c r="U128" i="25"/>
  <c r="M128" i="25"/>
  <c r="F128" i="25"/>
  <c r="Q128" i="25"/>
  <c r="H128" i="25"/>
  <c r="X128" i="25"/>
  <c r="L128" i="25"/>
  <c r="V128" i="25"/>
  <c r="J128" i="25"/>
  <c r="P128" i="25"/>
  <c r="E128" i="25"/>
  <c r="B128" i="25"/>
  <c r="R128" i="25"/>
  <c r="Y31" i="28"/>
  <c r="U31" i="28"/>
  <c r="Q31" i="28"/>
  <c r="M31" i="28"/>
  <c r="I31" i="28"/>
  <c r="E31" i="28"/>
  <c r="V31" i="28"/>
  <c r="P31" i="28"/>
  <c r="K31" i="28"/>
  <c r="F31" i="28"/>
  <c r="T31" i="28"/>
  <c r="O31" i="28"/>
  <c r="J31" i="28"/>
  <c r="D31" i="28"/>
  <c r="S31" i="28"/>
  <c r="H31" i="28"/>
  <c r="R31" i="28"/>
  <c r="G31" i="28"/>
  <c r="X31" i="28"/>
  <c r="N31" i="28"/>
  <c r="C31" i="28"/>
  <c r="W31" i="28"/>
  <c r="L31" i="28"/>
  <c r="B31" i="28"/>
  <c r="A32" i="28"/>
  <c r="A334" i="21"/>
  <c r="A300" i="21"/>
  <c r="A402" i="21"/>
  <c r="A368" i="21"/>
  <c r="A129" i="25"/>
  <c r="A95" i="28"/>
  <c r="A268" i="28"/>
  <c r="A200" i="28"/>
  <c r="A405" i="28"/>
  <c r="A302" i="28"/>
  <c r="A60" i="28"/>
  <c r="A439" i="28"/>
  <c r="A371" i="28"/>
  <c r="A130" i="28"/>
  <c r="A234" i="28"/>
  <c r="A337" i="28"/>
  <c r="A165" i="28"/>
  <c r="A231" i="21"/>
  <c r="A265" i="21"/>
  <c r="A196" i="21"/>
  <c r="A94" i="19"/>
  <c r="A59" i="19"/>
  <c r="A22" i="25"/>
  <c r="A94" i="25"/>
  <c r="A24" i="21"/>
  <c r="A92" i="21"/>
  <c r="A23" i="19"/>
  <c r="A162" i="21"/>
  <c r="A57" i="21"/>
  <c r="A58" i="25"/>
  <c r="A129" i="19"/>
  <c r="A127" i="21"/>
  <c r="W129" i="19" l="1"/>
  <c r="S129" i="19"/>
  <c r="O129" i="19"/>
  <c r="K129" i="19"/>
  <c r="G129" i="19"/>
  <c r="C129" i="19"/>
  <c r="U129" i="19"/>
  <c r="P129" i="19"/>
  <c r="J129" i="19"/>
  <c r="E129" i="19"/>
  <c r="T129" i="19"/>
  <c r="M129" i="19"/>
  <c r="F129" i="19"/>
  <c r="V129" i="19"/>
  <c r="L129" i="19"/>
  <c r="B129" i="19"/>
  <c r="R129" i="19"/>
  <c r="H129" i="19"/>
  <c r="Y129" i="19"/>
  <c r="I129" i="19"/>
  <c r="N129" i="19"/>
  <c r="D129" i="19"/>
  <c r="X129" i="19"/>
  <c r="Q129" i="19"/>
  <c r="W23" i="19"/>
  <c r="S23" i="19"/>
  <c r="O23" i="19"/>
  <c r="K23" i="19"/>
  <c r="G23" i="19"/>
  <c r="C23" i="19"/>
  <c r="Y23" i="19"/>
  <c r="T23" i="19"/>
  <c r="N23" i="19"/>
  <c r="I23" i="19"/>
  <c r="D23" i="19"/>
  <c r="V23" i="19"/>
  <c r="P23" i="19"/>
  <c r="H23" i="19"/>
  <c r="Q23" i="19"/>
  <c r="F23" i="19"/>
  <c r="R23" i="19"/>
  <c r="E23" i="19"/>
  <c r="M23" i="19"/>
  <c r="B23" i="19"/>
  <c r="J23" i="19"/>
  <c r="X23" i="19"/>
  <c r="U23" i="19"/>
  <c r="L23" i="19"/>
  <c r="Y22" i="25"/>
  <c r="U22" i="25"/>
  <c r="Q22" i="25"/>
  <c r="M22" i="25"/>
  <c r="I22" i="25"/>
  <c r="E22" i="25"/>
  <c r="X22" i="25"/>
  <c r="S22" i="25"/>
  <c r="N22" i="25"/>
  <c r="H22" i="25"/>
  <c r="C22" i="25"/>
  <c r="T22" i="25"/>
  <c r="L22" i="25"/>
  <c r="F22" i="25"/>
  <c r="W22" i="25"/>
  <c r="O22" i="25"/>
  <c r="D22" i="25"/>
  <c r="V22" i="25"/>
  <c r="K22" i="25"/>
  <c r="B22" i="25"/>
  <c r="P22" i="25"/>
  <c r="J22" i="25"/>
  <c r="G22" i="25"/>
  <c r="R22" i="25"/>
  <c r="Y265" i="21"/>
  <c r="U265" i="21"/>
  <c r="Q265" i="21"/>
  <c r="M265" i="21"/>
  <c r="I265" i="21"/>
  <c r="E265" i="21"/>
  <c r="T265" i="21"/>
  <c r="O265" i="21"/>
  <c r="J265" i="21"/>
  <c r="D265" i="21"/>
  <c r="X265" i="21"/>
  <c r="R265" i="21"/>
  <c r="K265" i="21"/>
  <c r="C265" i="21"/>
  <c r="W265" i="21"/>
  <c r="P265" i="21"/>
  <c r="H265" i="21"/>
  <c r="B265" i="21"/>
  <c r="S265" i="21"/>
  <c r="F265" i="21"/>
  <c r="N265" i="21"/>
  <c r="L265" i="21"/>
  <c r="G265" i="21"/>
  <c r="V265" i="21"/>
  <c r="W234" i="28"/>
  <c r="S234" i="28"/>
  <c r="O234" i="28"/>
  <c r="K234" i="28"/>
  <c r="G234" i="28"/>
  <c r="C234" i="28"/>
  <c r="X234" i="28"/>
  <c r="R234" i="28"/>
  <c r="M234" i="28"/>
  <c r="H234" i="28"/>
  <c r="B234" i="28"/>
  <c r="U234" i="28"/>
  <c r="N234" i="28"/>
  <c r="F234" i="28"/>
  <c r="Q234" i="28"/>
  <c r="I234" i="28"/>
  <c r="T234" i="28"/>
  <c r="E234" i="28"/>
  <c r="V234" i="28"/>
  <c r="D234" i="28"/>
  <c r="L234" i="28"/>
  <c r="J234" i="28"/>
  <c r="P234" i="28"/>
  <c r="Y234" i="28"/>
  <c r="Y60" i="28"/>
  <c r="U60" i="28"/>
  <c r="Q60" i="28"/>
  <c r="M60" i="28"/>
  <c r="I60" i="28"/>
  <c r="E60" i="28"/>
  <c r="V60" i="28"/>
  <c r="P60" i="28"/>
  <c r="K60" i="28"/>
  <c r="F60" i="28"/>
  <c r="T60" i="28"/>
  <c r="O60" i="28"/>
  <c r="J60" i="28"/>
  <c r="D60" i="28"/>
  <c r="S60" i="28"/>
  <c r="H60" i="28"/>
  <c r="R60" i="28"/>
  <c r="G60" i="28"/>
  <c r="X60" i="28"/>
  <c r="N60" i="28"/>
  <c r="C60" i="28"/>
  <c r="W60" i="28"/>
  <c r="L60" i="28"/>
  <c r="B60" i="28"/>
  <c r="Y268" i="28"/>
  <c r="U268" i="28"/>
  <c r="Q268" i="28"/>
  <c r="M268" i="28"/>
  <c r="I268" i="28"/>
  <c r="E268" i="28"/>
  <c r="V268" i="28"/>
  <c r="P268" i="28"/>
  <c r="K268" i="28"/>
  <c r="F268" i="28"/>
  <c r="T268" i="28"/>
  <c r="O268" i="28"/>
  <c r="J268" i="28"/>
  <c r="D268" i="28"/>
  <c r="X268" i="28"/>
  <c r="N268" i="28"/>
  <c r="C268" i="28"/>
  <c r="W268" i="28"/>
  <c r="L268" i="28"/>
  <c r="B268" i="28"/>
  <c r="S268" i="28"/>
  <c r="H268" i="28"/>
  <c r="R268" i="28"/>
  <c r="G268" i="28"/>
  <c r="Y402" i="21"/>
  <c r="U402" i="21"/>
  <c r="Q402" i="21"/>
  <c r="M402" i="21"/>
  <c r="I402" i="21"/>
  <c r="E402" i="21"/>
  <c r="T402" i="21"/>
  <c r="O402" i="21"/>
  <c r="J402" i="21"/>
  <c r="D402" i="21"/>
  <c r="X402" i="21"/>
  <c r="R402" i="21"/>
  <c r="K402" i="21"/>
  <c r="C402" i="21"/>
  <c r="W402" i="21"/>
  <c r="P402" i="21"/>
  <c r="H402" i="21"/>
  <c r="B402" i="21"/>
  <c r="L402" i="21"/>
  <c r="V402" i="21"/>
  <c r="G402" i="21"/>
  <c r="S402" i="21"/>
  <c r="F402" i="21"/>
  <c r="N402" i="21"/>
  <c r="W58" i="25"/>
  <c r="S58" i="25"/>
  <c r="O58" i="25"/>
  <c r="K58" i="25"/>
  <c r="G58" i="25"/>
  <c r="C58" i="25"/>
  <c r="Y58" i="25"/>
  <c r="T58" i="25"/>
  <c r="N58" i="25"/>
  <c r="I58" i="25"/>
  <c r="D58" i="25"/>
  <c r="X58" i="25"/>
  <c r="Q58" i="25"/>
  <c r="J58" i="25"/>
  <c r="B58" i="25"/>
  <c r="P58" i="25"/>
  <c r="F58" i="25"/>
  <c r="V58" i="25"/>
  <c r="L58" i="25"/>
  <c r="U58" i="25"/>
  <c r="H58" i="25"/>
  <c r="M58" i="25"/>
  <c r="E58" i="25"/>
  <c r="R58" i="25"/>
  <c r="Y92" i="21"/>
  <c r="U92" i="21"/>
  <c r="Q92" i="21"/>
  <c r="M92" i="21"/>
  <c r="I92" i="21"/>
  <c r="E92" i="21"/>
  <c r="W92" i="21"/>
  <c r="R92" i="21"/>
  <c r="L92" i="21"/>
  <c r="G92" i="21"/>
  <c r="B92" i="21"/>
  <c r="T92" i="21"/>
  <c r="N92" i="21"/>
  <c r="F92" i="21"/>
  <c r="S92" i="21"/>
  <c r="K92" i="21"/>
  <c r="D92" i="21"/>
  <c r="V92" i="21"/>
  <c r="H92" i="21"/>
  <c r="P92" i="21"/>
  <c r="C92" i="21"/>
  <c r="O92" i="21"/>
  <c r="X92" i="21"/>
  <c r="J92" i="21"/>
  <c r="W59" i="19"/>
  <c r="S59" i="19"/>
  <c r="O59" i="19"/>
  <c r="K59" i="19"/>
  <c r="G59" i="19"/>
  <c r="C59" i="19"/>
  <c r="V59" i="19"/>
  <c r="Q59" i="19"/>
  <c r="L59" i="19"/>
  <c r="F59" i="19"/>
  <c r="Y59" i="19"/>
  <c r="R59" i="19"/>
  <c r="J59" i="19"/>
  <c r="D59" i="19"/>
  <c r="U59" i="19"/>
  <c r="M59" i="19"/>
  <c r="B59" i="19"/>
  <c r="T59" i="19"/>
  <c r="H59" i="19"/>
  <c r="P59" i="19"/>
  <c r="E59" i="19"/>
  <c r="X59" i="19"/>
  <c r="N59" i="19"/>
  <c r="I59" i="19"/>
  <c r="Y231" i="21"/>
  <c r="U231" i="21"/>
  <c r="Q231" i="21"/>
  <c r="M231" i="21"/>
  <c r="I231" i="21"/>
  <c r="E231" i="21"/>
  <c r="T231" i="21"/>
  <c r="O231" i="21"/>
  <c r="J231" i="21"/>
  <c r="D231" i="21"/>
  <c r="S231" i="21"/>
  <c r="L231" i="21"/>
  <c r="F231" i="21"/>
  <c r="X231" i="21"/>
  <c r="R231" i="21"/>
  <c r="K231" i="21"/>
  <c r="C231" i="21"/>
  <c r="N231" i="21"/>
  <c r="W231" i="21"/>
  <c r="H231" i="21"/>
  <c r="V231" i="21"/>
  <c r="G231" i="21"/>
  <c r="P231" i="21"/>
  <c r="B231" i="21"/>
  <c r="Y130" i="28"/>
  <c r="U130" i="28"/>
  <c r="Q130" i="28"/>
  <c r="M130" i="28"/>
  <c r="I130" i="28"/>
  <c r="E130" i="28"/>
  <c r="V130" i="28"/>
  <c r="P130" i="28"/>
  <c r="K130" i="28"/>
  <c r="F130" i="28"/>
  <c r="T130" i="28"/>
  <c r="O130" i="28"/>
  <c r="J130" i="28"/>
  <c r="D130" i="28"/>
  <c r="S130" i="28"/>
  <c r="H130" i="28"/>
  <c r="R130" i="28"/>
  <c r="G130" i="28"/>
  <c r="X130" i="28"/>
  <c r="N130" i="28"/>
  <c r="C130" i="28"/>
  <c r="W130" i="28"/>
  <c r="L130" i="28"/>
  <c r="B130" i="28"/>
  <c r="Y302" i="28"/>
  <c r="U302" i="28"/>
  <c r="Q302" i="28"/>
  <c r="M302" i="28"/>
  <c r="I302" i="28"/>
  <c r="E302" i="28"/>
  <c r="V302" i="28"/>
  <c r="P302" i="28"/>
  <c r="K302" i="28"/>
  <c r="F302" i="28"/>
  <c r="T302" i="28"/>
  <c r="O302" i="28"/>
  <c r="J302" i="28"/>
  <c r="D302" i="28"/>
  <c r="X302" i="28"/>
  <c r="S302" i="28"/>
  <c r="N302" i="28"/>
  <c r="H302" i="28"/>
  <c r="C302" i="28"/>
  <c r="W302" i="28"/>
  <c r="B302" i="28"/>
  <c r="R302" i="28"/>
  <c r="L302" i="28"/>
  <c r="G302" i="28"/>
  <c r="Y95" i="28"/>
  <c r="U95" i="28"/>
  <c r="Q95" i="28"/>
  <c r="M95" i="28"/>
  <c r="I95" i="28"/>
  <c r="E95" i="28"/>
  <c r="V95" i="28"/>
  <c r="P95" i="28"/>
  <c r="K95" i="28"/>
  <c r="F95" i="28"/>
  <c r="T95" i="28"/>
  <c r="O95" i="28"/>
  <c r="J95" i="28"/>
  <c r="D95" i="28"/>
  <c r="X95" i="28"/>
  <c r="N95" i="28"/>
  <c r="C95" i="28"/>
  <c r="W95" i="28"/>
  <c r="L95" i="28"/>
  <c r="B95" i="28"/>
  <c r="S95" i="28"/>
  <c r="H95" i="28"/>
  <c r="R95" i="28"/>
  <c r="G95" i="28"/>
  <c r="Y300" i="21"/>
  <c r="U300" i="21"/>
  <c r="Q300" i="21"/>
  <c r="M300" i="21"/>
  <c r="I300" i="21"/>
  <c r="E300" i="21"/>
  <c r="T300" i="21"/>
  <c r="O300" i="21"/>
  <c r="J300" i="21"/>
  <c r="D300" i="21"/>
  <c r="W300" i="21"/>
  <c r="P300" i="21"/>
  <c r="H300" i="21"/>
  <c r="B300" i="21"/>
  <c r="V300" i="21"/>
  <c r="N300" i="21"/>
  <c r="G300" i="21"/>
  <c r="X300" i="21"/>
  <c r="K300" i="21"/>
  <c r="S300" i="21"/>
  <c r="F300" i="21"/>
  <c r="R300" i="21"/>
  <c r="C300" i="21"/>
  <c r="L300" i="21"/>
  <c r="Y127" i="21"/>
  <c r="U127" i="21"/>
  <c r="Q127" i="21"/>
  <c r="M127" i="21"/>
  <c r="I127" i="21"/>
  <c r="E127" i="21"/>
  <c r="W127" i="21"/>
  <c r="R127" i="21"/>
  <c r="L127" i="21"/>
  <c r="G127" i="21"/>
  <c r="B127" i="21"/>
  <c r="S127" i="21"/>
  <c r="K127" i="21"/>
  <c r="D127" i="21"/>
  <c r="X127" i="21"/>
  <c r="P127" i="21"/>
  <c r="J127" i="21"/>
  <c r="C127" i="21"/>
  <c r="N127" i="21"/>
  <c r="V127" i="21"/>
  <c r="H127" i="21"/>
  <c r="T127" i="21"/>
  <c r="F127" i="21"/>
  <c r="O127" i="21"/>
  <c r="Y162" i="21"/>
  <c r="U162" i="21"/>
  <c r="Q162" i="21"/>
  <c r="M162" i="21"/>
  <c r="I162" i="21"/>
  <c r="E162" i="21"/>
  <c r="T162" i="21"/>
  <c r="O162" i="21"/>
  <c r="J162" i="21"/>
  <c r="D162" i="21"/>
  <c r="V162" i="21"/>
  <c r="N162" i="21"/>
  <c r="G162" i="21"/>
  <c r="W162" i="21"/>
  <c r="L162" i="21"/>
  <c r="C162" i="21"/>
  <c r="S162" i="21"/>
  <c r="H162" i="21"/>
  <c r="P162" i="21"/>
  <c r="R162" i="21"/>
  <c r="F162" i="21"/>
  <c r="X162" i="21"/>
  <c r="K162" i="21"/>
  <c r="B162" i="21"/>
  <c r="W94" i="25"/>
  <c r="S94" i="25"/>
  <c r="O94" i="25"/>
  <c r="K94" i="25"/>
  <c r="G94" i="25"/>
  <c r="C94" i="25"/>
  <c r="V94" i="25"/>
  <c r="Q94" i="25"/>
  <c r="L94" i="25"/>
  <c r="F94" i="25"/>
  <c r="T94" i="25"/>
  <c r="M94" i="25"/>
  <c r="E94" i="25"/>
  <c r="U94" i="25"/>
  <c r="J94" i="25"/>
  <c r="B94" i="25"/>
  <c r="Y94" i="25"/>
  <c r="N94" i="25"/>
  <c r="X94" i="25"/>
  <c r="I94" i="25"/>
  <c r="D94" i="25"/>
  <c r="R94" i="25"/>
  <c r="P94" i="25"/>
  <c r="H94" i="25"/>
  <c r="W196" i="21"/>
  <c r="S196" i="21"/>
  <c r="O196" i="21"/>
  <c r="K196" i="21"/>
  <c r="G196" i="21"/>
  <c r="C196" i="21"/>
  <c r="V196" i="21"/>
  <c r="Q196" i="21"/>
  <c r="L196" i="21"/>
  <c r="F196" i="21"/>
  <c r="T196" i="21"/>
  <c r="M196" i="21"/>
  <c r="E196" i="21"/>
  <c r="Y196" i="21"/>
  <c r="P196" i="21"/>
  <c r="H196" i="21"/>
  <c r="N196" i="21"/>
  <c r="B196" i="21"/>
  <c r="X196" i="21"/>
  <c r="I196" i="21"/>
  <c r="J196" i="21"/>
  <c r="U196" i="21"/>
  <c r="R196" i="21"/>
  <c r="D196" i="21"/>
  <c r="Y337" i="28"/>
  <c r="U337" i="28"/>
  <c r="Q337" i="28"/>
  <c r="M337" i="28"/>
  <c r="I337" i="28"/>
  <c r="E337" i="28"/>
  <c r="V337" i="28"/>
  <c r="P337" i="28"/>
  <c r="K337" i="28"/>
  <c r="F337" i="28"/>
  <c r="T337" i="28"/>
  <c r="O337" i="28"/>
  <c r="J337" i="28"/>
  <c r="D337" i="28"/>
  <c r="X337" i="28"/>
  <c r="S337" i="28"/>
  <c r="N337" i="28"/>
  <c r="H337" i="28"/>
  <c r="C337" i="28"/>
  <c r="G337" i="28"/>
  <c r="W337" i="28"/>
  <c r="B337" i="28"/>
  <c r="R337" i="28"/>
  <c r="L337" i="28"/>
  <c r="V439" i="28"/>
  <c r="R439" i="28"/>
  <c r="N439" i="28"/>
  <c r="J439" i="28"/>
  <c r="F439" i="28"/>
  <c r="B439" i="28"/>
  <c r="Y439" i="28"/>
  <c r="T439" i="28"/>
  <c r="O439" i="28"/>
  <c r="I439" i="28"/>
  <c r="D439" i="28"/>
  <c r="X439" i="28"/>
  <c r="S439" i="28"/>
  <c r="M439" i="28"/>
  <c r="H439" i="28"/>
  <c r="C439" i="28"/>
  <c r="U439" i="28"/>
  <c r="K439" i="28"/>
  <c r="Q439" i="28"/>
  <c r="G439" i="28"/>
  <c r="P439" i="28"/>
  <c r="E439" i="28"/>
  <c r="W439" i="28"/>
  <c r="L439" i="28"/>
  <c r="Y200" i="28"/>
  <c r="U200" i="28"/>
  <c r="Q200" i="28"/>
  <c r="M200" i="28"/>
  <c r="I200" i="28"/>
  <c r="E200" i="28"/>
  <c r="V200" i="28"/>
  <c r="P200" i="28"/>
  <c r="K200" i="28"/>
  <c r="F200" i="28"/>
  <c r="X200" i="28"/>
  <c r="R200" i="28"/>
  <c r="J200" i="28"/>
  <c r="C200" i="28"/>
  <c r="O200" i="28"/>
  <c r="G200" i="28"/>
  <c r="W200" i="28"/>
  <c r="L200" i="28"/>
  <c r="S200" i="28"/>
  <c r="B200" i="28"/>
  <c r="N200" i="28"/>
  <c r="D200" i="28"/>
  <c r="H200" i="28"/>
  <c r="T200" i="28"/>
  <c r="Y368" i="21"/>
  <c r="U368" i="21"/>
  <c r="Q368" i="21"/>
  <c r="M368" i="21"/>
  <c r="I368" i="21"/>
  <c r="E368" i="21"/>
  <c r="T368" i="21"/>
  <c r="O368" i="21"/>
  <c r="J368" i="21"/>
  <c r="D368" i="21"/>
  <c r="S368" i="21"/>
  <c r="L368" i="21"/>
  <c r="F368" i="21"/>
  <c r="X368" i="21"/>
  <c r="R368" i="21"/>
  <c r="K368" i="21"/>
  <c r="C368" i="21"/>
  <c r="V368" i="21"/>
  <c r="G368" i="21"/>
  <c r="P368" i="21"/>
  <c r="B368" i="21"/>
  <c r="N368" i="21"/>
  <c r="H368" i="21"/>
  <c r="W368" i="21"/>
  <c r="Y32" i="28"/>
  <c r="U32" i="28"/>
  <c r="Q32" i="28"/>
  <c r="M32" i="28"/>
  <c r="I32" i="28"/>
  <c r="E32" i="28"/>
  <c r="X32" i="28"/>
  <c r="S32" i="28"/>
  <c r="N32" i="28"/>
  <c r="H32" i="28"/>
  <c r="C32" i="28"/>
  <c r="W32" i="28"/>
  <c r="R32" i="28"/>
  <c r="L32" i="28"/>
  <c r="G32" i="28"/>
  <c r="B32" i="28"/>
  <c r="P32" i="28"/>
  <c r="F32" i="28"/>
  <c r="O32" i="28"/>
  <c r="D32" i="28"/>
  <c r="V32" i="28"/>
  <c r="K32" i="28"/>
  <c r="T32" i="28"/>
  <c r="J32" i="28"/>
  <c r="Y57" i="21"/>
  <c r="U57" i="21"/>
  <c r="Q57" i="21"/>
  <c r="M57" i="21"/>
  <c r="I57" i="21"/>
  <c r="E57" i="21"/>
  <c r="W57" i="21"/>
  <c r="R57" i="21"/>
  <c r="L57" i="21"/>
  <c r="G57" i="21"/>
  <c r="B57" i="21"/>
  <c r="V57" i="21"/>
  <c r="O57" i="21"/>
  <c r="H57" i="21"/>
  <c r="T57" i="21"/>
  <c r="N57" i="21"/>
  <c r="F57" i="21"/>
  <c r="P57" i="21"/>
  <c r="C57" i="21"/>
  <c r="K57" i="21"/>
  <c r="X57" i="21"/>
  <c r="J57" i="21"/>
  <c r="S57" i="21"/>
  <c r="D57" i="21"/>
  <c r="Y24" i="21"/>
  <c r="U24" i="21"/>
  <c r="Q24" i="21"/>
  <c r="M24" i="21"/>
  <c r="I24" i="21"/>
  <c r="E24" i="21"/>
  <c r="W24" i="21"/>
  <c r="R24" i="21"/>
  <c r="L24" i="21"/>
  <c r="G24" i="21"/>
  <c r="B24" i="21"/>
  <c r="S24" i="21"/>
  <c r="K24" i="21"/>
  <c r="D24" i="21"/>
  <c r="X24" i="21"/>
  <c r="P24" i="21"/>
  <c r="J24" i="21"/>
  <c r="C24" i="21"/>
  <c r="T24" i="21"/>
  <c r="F24" i="21"/>
  <c r="O24" i="21"/>
  <c r="N24" i="21"/>
  <c r="H24" i="21"/>
  <c r="V24" i="21"/>
  <c r="X94" i="19"/>
  <c r="T94" i="19"/>
  <c r="P94" i="19"/>
  <c r="L94" i="19"/>
  <c r="H94" i="19"/>
  <c r="D94" i="19"/>
  <c r="W94" i="19"/>
  <c r="R94" i="19"/>
  <c r="M94" i="19"/>
  <c r="G94" i="19"/>
  <c r="B94" i="19"/>
  <c r="U94" i="19"/>
  <c r="N94" i="19"/>
  <c r="F94" i="19"/>
  <c r="Y94" i="19"/>
  <c r="O94" i="19"/>
  <c r="E94" i="19"/>
  <c r="Q94" i="19"/>
  <c r="C94" i="19"/>
  <c r="S94" i="19"/>
  <c r="K94" i="19"/>
  <c r="I94" i="19"/>
  <c r="V94" i="19"/>
  <c r="J94" i="19"/>
  <c r="Y165" i="28"/>
  <c r="U165" i="28"/>
  <c r="Q165" i="28"/>
  <c r="M165" i="28"/>
  <c r="I165" i="28"/>
  <c r="E165" i="28"/>
  <c r="V165" i="28"/>
  <c r="P165" i="28"/>
  <c r="K165" i="28"/>
  <c r="F165" i="28"/>
  <c r="T165" i="28"/>
  <c r="O165" i="28"/>
  <c r="J165" i="28"/>
  <c r="D165" i="28"/>
  <c r="X165" i="28"/>
  <c r="N165" i="28"/>
  <c r="C165" i="28"/>
  <c r="W165" i="28"/>
  <c r="L165" i="28"/>
  <c r="B165" i="28"/>
  <c r="S165" i="28"/>
  <c r="H165" i="28"/>
  <c r="R165" i="28"/>
  <c r="G165" i="28"/>
  <c r="V371" i="28"/>
  <c r="R371" i="28"/>
  <c r="N371" i="28"/>
  <c r="J371" i="28"/>
  <c r="F371" i="28"/>
  <c r="B371" i="28"/>
  <c r="Y371" i="28"/>
  <c r="T371" i="28"/>
  <c r="O371" i="28"/>
  <c r="I371" i="28"/>
  <c r="D371" i="28"/>
  <c r="X371" i="28"/>
  <c r="S371" i="28"/>
  <c r="M371" i="28"/>
  <c r="H371" i="28"/>
  <c r="C371" i="28"/>
  <c r="U371" i="28"/>
  <c r="K371" i="28"/>
  <c r="Q371" i="28"/>
  <c r="G371" i="28"/>
  <c r="P371" i="28"/>
  <c r="E371" i="28"/>
  <c r="W371" i="28"/>
  <c r="L371" i="28"/>
  <c r="V405" i="28"/>
  <c r="R405" i="28"/>
  <c r="N405" i="28"/>
  <c r="J405" i="28"/>
  <c r="F405" i="28"/>
  <c r="B405" i="28"/>
  <c r="Y405" i="28"/>
  <c r="T405" i="28"/>
  <c r="O405" i="28"/>
  <c r="I405" i="28"/>
  <c r="D405" i="28"/>
  <c r="X405" i="28"/>
  <c r="S405" i="28"/>
  <c r="M405" i="28"/>
  <c r="H405" i="28"/>
  <c r="C405" i="28"/>
  <c r="P405" i="28"/>
  <c r="E405" i="28"/>
  <c r="W405" i="28"/>
  <c r="L405" i="28"/>
  <c r="U405" i="28"/>
  <c r="K405" i="28"/>
  <c r="Q405" i="28"/>
  <c r="G405" i="28"/>
  <c r="A130" i="25"/>
  <c r="W129" i="25"/>
  <c r="S129" i="25"/>
  <c r="O129" i="25"/>
  <c r="K129" i="25"/>
  <c r="G129" i="25"/>
  <c r="C129" i="25"/>
  <c r="V129" i="25"/>
  <c r="Q129" i="25"/>
  <c r="L129" i="25"/>
  <c r="F129" i="25"/>
  <c r="Y129" i="25"/>
  <c r="R129" i="25"/>
  <c r="J129" i="25"/>
  <c r="D129" i="25"/>
  <c r="U129" i="25"/>
  <c r="M129" i="25"/>
  <c r="B129" i="25"/>
  <c r="N129" i="25"/>
  <c r="X129" i="25"/>
  <c r="I129" i="25"/>
  <c r="P129" i="25"/>
  <c r="H129" i="25"/>
  <c r="E129" i="25"/>
  <c r="T129" i="25"/>
  <c r="Y334" i="21"/>
  <c r="U334" i="21"/>
  <c r="Q334" i="21"/>
  <c r="M334" i="21"/>
  <c r="I334" i="21"/>
  <c r="E334" i="21"/>
  <c r="T334" i="21"/>
  <c r="O334" i="21"/>
  <c r="J334" i="21"/>
  <c r="D334" i="21"/>
  <c r="V334" i="21"/>
  <c r="N334" i="21"/>
  <c r="G334" i="21"/>
  <c r="S334" i="21"/>
  <c r="L334" i="21"/>
  <c r="F334" i="21"/>
  <c r="P334" i="21"/>
  <c r="B334" i="21"/>
  <c r="X334" i="21"/>
  <c r="K334" i="21"/>
  <c r="W334" i="21"/>
  <c r="H334" i="21"/>
  <c r="R334" i="21"/>
  <c r="C334" i="21"/>
  <c r="A33" i="28"/>
  <c r="A369" i="21"/>
  <c r="A403" i="21"/>
  <c r="A301" i="21"/>
  <c r="A335" i="21"/>
  <c r="A61" i="28"/>
  <c r="A338" i="28"/>
  <c r="A131" i="28"/>
  <c r="A269" i="28"/>
  <c r="A235" i="28"/>
  <c r="A372" i="28"/>
  <c r="A201" i="28"/>
  <c r="A166" i="28"/>
  <c r="A440" i="28"/>
  <c r="A303" i="28"/>
  <c r="A406" i="28"/>
  <c r="A96" i="28"/>
  <c r="A266" i="21"/>
  <c r="A232" i="21"/>
  <c r="A197" i="21"/>
  <c r="A95" i="19"/>
  <c r="A60" i="19"/>
  <c r="A128" i="21"/>
  <c r="A59" i="25"/>
  <c r="A58" i="21"/>
  <c r="A95" i="25"/>
  <c r="A130" i="19"/>
  <c r="A93" i="21"/>
  <c r="A25" i="21"/>
  <c r="A23" i="25"/>
  <c r="A163" i="21"/>
  <c r="A24" i="19"/>
  <c r="W130" i="19" l="1"/>
  <c r="S130" i="19"/>
  <c r="O130" i="19"/>
  <c r="K130" i="19"/>
  <c r="G130" i="19"/>
  <c r="C130" i="19"/>
  <c r="X130" i="19"/>
  <c r="R130" i="19"/>
  <c r="M130" i="19"/>
  <c r="H130" i="19"/>
  <c r="B130" i="19"/>
  <c r="Y130" i="19"/>
  <c r="Q130" i="19"/>
  <c r="J130" i="19"/>
  <c r="D130" i="19"/>
  <c r="P130" i="19"/>
  <c r="F130" i="19"/>
  <c r="U130" i="19"/>
  <c r="I130" i="19"/>
  <c r="T130" i="19"/>
  <c r="L130" i="19"/>
  <c r="E130" i="19"/>
  <c r="N130" i="19"/>
  <c r="V130" i="19"/>
  <c r="Y232" i="21"/>
  <c r="U232" i="21"/>
  <c r="Q232" i="21"/>
  <c r="M232" i="21"/>
  <c r="I232" i="21"/>
  <c r="E232" i="21"/>
  <c r="W232" i="21"/>
  <c r="R232" i="21"/>
  <c r="L232" i="21"/>
  <c r="G232" i="21"/>
  <c r="B232" i="21"/>
  <c r="X232" i="21"/>
  <c r="P232" i="21"/>
  <c r="J232" i="21"/>
  <c r="C232" i="21"/>
  <c r="V232" i="21"/>
  <c r="O232" i="21"/>
  <c r="H232" i="21"/>
  <c r="S232" i="21"/>
  <c r="D232" i="21"/>
  <c r="N232" i="21"/>
  <c r="K232" i="21"/>
  <c r="T232" i="21"/>
  <c r="F232" i="21"/>
  <c r="V372" i="28"/>
  <c r="R372" i="28"/>
  <c r="N372" i="28"/>
  <c r="J372" i="28"/>
  <c r="F372" i="28"/>
  <c r="B372" i="28"/>
  <c r="W372" i="28"/>
  <c r="Q372" i="28"/>
  <c r="L372" i="28"/>
  <c r="G372" i="28"/>
  <c r="U372" i="28"/>
  <c r="P372" i="28"/>
  <c r="K372" i="28"/>
  <c r="E372" i="28"/>
  <c r="S372" i="28"/>
  <c r="H372" i="28"/>
  <c r="Y372" i="28"/>
  <c r="O372" i="28"/>
  <c r="D372" i="28"/>
  <c r="X372" i="28"/>
  <c r="M372" i="28"/>
  <c r="C372" i="28"/>
  <c r="I372" i="28"/>
  <c r="T372" i="28"/>
  <c r="Y338" i="28"/>
  <c r="U338" i="28"/>
  <c r="Q338" i="28"/>
  <c r="M338" i="28"/>
  <c r="I338" i="28"/>
  <c r="E338" i="28"/>
  <c r="X338" i="28"/>
  <c r="S338" i="28"/>
  <c r="N338" i="28"/>
  <c r="H338" i="28"/>
  <c r="C338" i="28"/>
  <c r="W338" i="28"/>
  <c r="R338" i="28"/>
  <c r="L338" i="28"/>
  <c r="G338" i="28"/>
  <c r="B338" i="28"/>
  <c r="V338" i="28"/>
  <c r="P338" i="28"/>
  <c r="K338" i="28"/>
  <c r="F338" i="28"/>
  <c r="D338" i="28"/>
  <c r="T338" i="28"/>
  <c r="O338" i="28"/>
  <c r="J338" i="28"/>
  <c r="Y301" i="21"/>
  <c r="U301" i="21"/>
  <c r="Q301" i="21"/>
  <c r="M301" i="21"/>
  <c r="I301" i="21"/>
  <c r="E301" i="21"/>
  <c r="W301" i="21"/>
  <c r="R301" i="21"/>
  <c r="L301" i="21"/>
  <c r="G301" i="21"/>
  <c r="B301" i="21"/>
  <c r="T301" i="21"/>
  <c r="N301" i="21"/>
  <c r="F301" i="21"/>
  <c r="S301" i="21"/>
  <c r="K301" i="21"/>
  <c r="D301" i="21"/>
  <c r="O301" i="21"/>
  <c r="X301" i="21"/>
  <c r="J301" i="21"/>
  <c r="V301" i="21"/>
  <c r="H301" i="21"/>
  <c r="C301" i="21"/>
  <c r="P301" i="21"/>
  <c r="W24" i="19"/>
  <c r="S24" i="19"/>
  <c r="O24" i="19"/>
  <c r="K24" i="19"/>
  <c r="G24" i="19"/>
  <c r="C24" i="19"/>
  <c r="V24" i="19"/>
  <c r="Q24" i="19"/>
  <c r="L24" i="19"/>
  <c r="F24" i="19"/>
  <c r="T24" i="19"/>
  <c r="M24" i="19"/>
  <c r="E24" i="19"/>
  <c r="U24" i="19"/>
  <c r="J24" i="19"/>
  <c r="B24" i="19"/>
  <c r="R24" i="19"/>
  <c r="H24" i="19"/>
  <c r="P24" i="19"/>
  <c r="D24" i="19"/>
  <c r="I24" i="19"/>
  <c r="Y24" i="19"/>
  <c r="X24" i="19"/>
  <c r="N24" i="19"/>
  <c r="Y93" i="21"/>
  <c r="U93" i="21"/>
  <c r="Q93" i="21"/>
  <c r="M93" i="21"/>
  <c r="I93" i="21"/>
  <c r="E93" i="21"/>
  <c r="T93" i="21"/>
  <c r="O93" i="21"/>
  <c r="J93" i="21"/>
  <c r="D93" i="21"/>
  <c r="X93" i="21"/>
  <c r="R93" i="21"/>
  <c r="K93" i="21"/>
  <c r="C93" i="21"/>
  <c r="W93" i="21"/>
  <c r="P93" i="21"/>
  <c r="H93" i="21"/>
  <c r="B93" i="21"/>
  <c r="L93" i="21"/>
  <c r="V93" i="21"/>
  <c r="G93" i="21"/>
  <c r="S93" i="21"/>
  <c r="F93" i="21"/>
  <c r="N93" i="21"/>
  <c r="W59" i="25"/>
  <c r="S59" i="25"/>
  <c r="O59" i="25"/>
  <c r="K59" i="25"/>
  <c r="G59" i="25"/>
  <c r="C59" i="25"/>
  <c r="V59" i="25"/>
  <c r="Q59" i="25"/>
  <c r="L59" i="25"/>
  <c r="F59" i="25"/>
  <c r="U59" i="25"/>
  <c r="N59" i="25"/>
  <c r="H59" i="25"/>
  <c r="T59" i="25"/>
  <c r="J59" i="25"/>
  <c r="B59" i="25"/>
  <c r="Y59" i="25"/>
  <c r="M59" i="25"/>
  <c r="X59" i="25"/>
  <c r="I59" i="25"/>
  <c r="P59" i="25"/>
  <c r="E59" i="25"/>
  <c r="D59" i="25"/>
  <c r="R59" i="25"/>
  <c r="V406" i="28"/>
  <c r="R406" i="28"/>
  <c r="N406" i="28"/>
  <c r="J406" i="28"/>
  <c r="F406" i="28"/>
  <c r="B406" i="28"/>
  <c r="W406" i="28"/>
  <c r="Q406" i="28"/>
  <c r="L406" i="28"/>
  <c r="G406" i="28"/>
  <c r="U406" i="28"/>
  <c r="P406" i="28"/>
  <c r="K406" i="28"/>
  <c r="E406" i="28"/>
  <c r="X406" i="28"/>
  <c r="M406" i="28"/>
  <c r="C406" i="28"/>
  <c r="T406" i="28"/>
  <c r="I406" i="28"/>
  <c r="S406" i="28"/>
  <c r="H406" i="28"/>
  <c r="O406" i="28"/>
  <c r="D406" i="28"/>
  <c r="Y406" i="28"/>
  <c r="Y201" i="28"/>
  <c r="U201" i="28"/>
  <c r="Q201" i="28"/>
  <c r="M201" i="28"/>
  <c r="I201" i="28"/>
  <c r="E201" i="28"/>
  <c r="X201" i="28"/>
  <c r="S201" i="28"/>
  <c r="N201" i="28"/>
  <c r="H201" i="28"/>
  <c r="C201" i="28"/>
  <c r="V201" i="28"/>
  <c r="O201" i="28"/>
  <c r="G201" i="28"/>
  <c r="T201" i="28"/>
  <c r="K201" i="28"/>
  <c r="B201" i="28"/>
  <c r="L201" i="28"/>
  <c r="J201" i="28"/>
  <c r="P201" i="28"/>
  <c r="F201" i="28"/>
  <c r="W201" i="28"/>
  <c r="D201" i="28"/>
  <c r="R201" i="28"/>
  <c r="Y131" i="28"/>
  <c r="U131" i="28"/>
  <c r="Q131" i="28"/>
  <c r="M131" i="28"/>
  <c r="I131" i="28"/>
  <c r="E131" i="28"/>
  <c r="X131" i="28"/>
  <c r="S131" i="28"/>
  <c r="N131" i="28"/>
  <c r="H131" i="28"/>
  <c r="C131" i="28"/>
  <c r="W131" i="28"/>
  <c r="R131" i="28"/>
  <c r="L131" i="28"/>
  <c r="G131" i="28"/>
  <c r="B131" i="28"/>
  <c r="P131" i="28"/>
  <c r="F131" i="28"/>
  <c r="O131" i="28"/>
  <c r="D131" i="28"/>
  <c r="V131" i="28"/>
  <c r="K131" i="28"/>
  <c r="T131" i="28"/>
  <c r="J131" i="28"/>
  <c r="Y335" i="21"/>
  <c r="U335" i="21"/>
  <c r="Q335" i="21"/>
  <c r="M335" i="21"/>
  <c r="I335" i="21"/>
  <c r="E335" i="21"/>
  <c r="W335" i="21"/>
  <c r="R335" i="21"/>
  <c r="L335" i="21"/>
  <c r="G335" i="21"/>
  <c r="B335" i="21"/>
  <c r="S335" i="21"/>
  <c r="K335" i="21"/>
  <c r="D335" i="21"/>
  <c r="X335" i="21"/>
  <c r="P335" i="21"/>
  <c r="J335" i="21"/>
  <c r="C335" i="21"/>
  <c r="T335" i="21"/>
  <c r="F335" i="21"/>
  <c r="O335" i="21"/>
  <c r="N335" i="21"/>
  <c r="V335" i="21"/>
  <c r="H335" i="21"/>
  <c r="Y33" i="28"/>
  <c r="U33" i="28"/>
  <c r="Q33" i="28"/>
  <c r="M33" i="28"/>
  <c r="I33" i="28"/>
  <c r="E33" i="28"/>
  <c r="V33" i="28"/>
  <c r="P33" i="28"/>
  <c r="K33" i="28"/>
  <c r="F33" i="28"/>
  <c r="T33" i="28"/>
  <c r="O33" i="28"/>
  <c r="J33" i="28"/>
  <c r="D33" i="28"/>
  <c r="X33" i="28"/>
  <c r="N33" i="28"/>
  <c r="C33" i="28"/>
  <c r="W33" i="28"/>
  <c r="L33" i="28"/>
  <c r="B33" i="28"/>
  <c r="S33" i="28"/>
  <c r="H33" i="28"/>
  <c r="R33" i="28"/>
  <c r="G33" i="28"/>
  <c r="Y163" i="21"/>
  <c r="U163" i="21"/>
  <c r="Q163" i="21"/>
  <c r="M163" i="21"/>
  <c r="I163" i="21"/>
  <c r="E163" i="21"/>
  <c r="W163" i="21"/>
  <c r="R163" i="21"/>
  <c r="L163" i="21"/>
  <c r="G163" i="21"/>
  <c r="B163" i="21"/>
  <c r="S163" i="21"/>
  <c r="K163" i="21"/>
  <c r="D163" i="21"/>
  <c r="P163" i="21"/>
  <c r="H163" i="21"/>
  <c r="V163" i="21"/>
  <c r="J163" i="21"/>
  <c r="X163" i="21"/>
  <c r="F163" i="21"/>
  <c r="O163" i="21"/>
  <c r="N163" i="21"/>
  <c r="T163" i="21"/>
  <c r="C163" i="21"/>
  <c r="Y128" i="21"/>
  <c r="U128" i="21"/>
  <c r="Q128" i="21"/>
  <c r="M128" i="21"/>
  <c r="I128" i="21"/>
  <c r="E128" i="21"/>
  <c r="T128" i="21"/>
  <c r="O128" i="21"/>
  <c r="J128" i="21"/>
  <c r="D128" i="21"/>
  <c r="W128" i="21"/>
  <c r="P128" i="21"/>
  <c r="H128" i="21"/>
  <c r="B128" i="21"/>
  <c r="V128" i="21"/>
  <c r="N128" i="21"/>
  <c r="G128" i="21"/>
  <c r="R128" i="21"/>
  <c r="C128" i="21"/>
  <c r="L128" i="21"/>
  <c r="X128" i="21"/>
  <c r="K128" i="21"/>
  <c r="S128" i="21"/>
  <c r="F128" i="21"/>
  <c r="Y303" i="28"/>
  <c r="U303" i="28"/>
  <c r="Q303" i="28"/>
  <c r="M303" i="28"/>
  <c r="I303" i="28"/>
  <c r="E303" i="28"/>
  <c r="X303" i="28"/>
  <c r="S303" i="28"/>
  <c r="N303" i="28"/>
  <c r="H303" i="28"/>
  <c r="C303" i="28"/>
  <c r="W303" i="28"/>
  <c r="R303" i="28"/>
  <c r="L303" i="28"/>
  <c r="G303" i="28"/>
  <c r="B303" i="28"/>
  <c r="V303" i="28"/>
  <c r="P303" i="28"/>
  <c r="K303" i="28"/>
  <c r="F303" i="28"/>
  <c r="T303" i="28"/>
  <c r="O303" i="28"/>
  <c r="J303" i="28"/>
  <c r="D303" i="28"/>
  <c r="W130" i="25"/>
  <c r="S130" i="25"/>
  <c r="O130" i="25"/>
  <c r="K130" i="25"/>
  <c r="G130" i="25"/>
  <c r="C130" i="25"/>
  <c r="Y130" i="25"/>
  <c r="T130" i="25"/>
  <c r="N130" i="25"/>
  <c r="I130" i="25"/>
  <c r="D130" i="25"/>
  <c r="V130" i="25"/>
  <c r="P130" i="25"/>
  <c r="H130" i="25"/>
  <c r="Q130" i="25"/>
  <c r="F130" i="25"/>
  <c r="M130" i="25"/>
  <c r="B130" i="25"/>
  <c r="X130" i="25"/>
  <c r="L130" i="25"/>
  <c r="R130" i="25"/>
  <c r="J130" i="25"/>
  <c r="E130" i="25"/>
  <c r="U130" i="25"/>
  <c r="Y23" i="25"/>
  <c r="U23" i="25"/>
  <c r="Q23" i="25"/>
  <c r="M23" i="25"/>
  <c r="I23" i="25"/>
  <c r="E23" i="25"/>
  <c r="V23" i="25"/>
  <c r="P23" i="25"/>
  <c r="K23" i="25"/>
  <c r="F23" i="25"/>
  <c r="X23" i="25"/>
  <c r="R23" i="25"/>
  <c r="J23" i="25"/>
  <c r="C23" i="25"/>
  <c r="S23" i="25"/>
  <c r="H23" i="25"/>
  <c r="O23" i="25"/>
  <c r="G23" i="25"/>
  <c r="L23" i="25"/>
  <c r="W23" i="25"/>
  <c r="D23" i="25"/>
  <c r="T23" i="25"/>
  <c r="B23" i="25"/>
  <c r="N23" i="25"/>
  <c r="W95" i="25"/>
  <c r="S95" i="25"/>
  <c r="O95" i="25"/>
  <c r="K95" i="25"/>
  <c r="G95" i="25"/>
  <c r="C95" i="25"/>
  <c r="Y95" i="25"/>
  <c r="T95" i="25"/>
  <c r="N95" i="25"/>
  <c r="I95" i="25"/>
  <c r="D95" i="25"/>
  <c r="X95" i="25"/>
  <c r="Q95" i="25"/>
  <c r="J95" i="25"/>
  <c r="B95" i="25"/>
  <c r="P95" i="25"/>
  <c r="F95" i="25"/>
  <c r="M95" i="25"/>
  <c r="V95" i="25"/>
  <c r="L95" i="25"/>
  <c r="E95" i="25"/>
  <c r="U95" i="25"/>
  <c r="R95" i="25"/>
  <c r="H95" i="25"/>
  <c r="W60" i="19"/>
  <c r="S60" i="19"/>
  <c r="O60" i="19"/>
  <c r="K60" i="19"/>
  <c r="G60" i="19"/>
  <c r="C60" i="19"/>
  <c r="Y60" i="19"/>
  <c r="T60" i="19"/>
  <c r="N60" i="19"/>
  <c r="I60" i="19"/>
  <c r="D60" i="19"/>
  <c r="V60" i="19"/>
  <c r="P60" i="19"/>
  <c r="H60" i="19"/>
  <c r="Q60" i="19"/>
  <c r="F60" i="19"/>
  <c r="U60" i="19"/>
  <c r="J60" i="19"/>
  <c r="R60" i="19"/>
  <c r="E60" i="19"/>
  <c r="X60" i="19"/>
  <c r="M60" i="19"/>
  <c r="L60" i="19"/>
  <c r="B60" i="19"/>
  <c r="Y266" i="21"/>
  <c r="U266" i="21"/>
  <c r="Q266" i="21"/>
  <c r="M266" i="21"/>
  <c r="I266" i="21"/>
  <c r="E266" i="21"/>
  <c r="W266" i="21"/>
  <c r="R266" i="21"/>
  <c r="L266" i="21"/>
  <c r="G266" i="21"/>
  <c r="B266" i="21"/>
  <c r="V266" i="21"/>
  <c r="O266" i="21"/>
  <c r="H266" i="21"/>
  <c r="T266" i="21"/>
  <c r="N266" i="21"/>
  <c r="F266" i="21"/>
  <c r="X266" i="21"/>
  <c r="J266" i="21"/>
  <c r="S266" i="21"/>
  <c r="D266" i="21"/>
  <c r="P266" i="21"/>
  <c r="C266" i="21"/>
  <c r="K266" i="21"/>
  <c r="V440" i="28"/>
  <c r="R440" i="28"/>
  <c r="N440" i="28"/>
  <c r="J440" i="28"/>
  <c r="F440" i="28"/>
  <c r="B440" i="28"/>
  <c r="W440" i="28"/>
  <c r="Q440" i="28"/>
  <c r="L440" i="28"/>
  <c r="G440" i="28"/>
  <c r="U440" i="28"/>
  <c r="P440" i="28"/>
  <c r="K440" i="28"/>
  <c r="E440" i="28"/>
  <c r="S440" i="28"/>
  <c r="H440" i="28"/>
  <c r="Y440" i="28"/>
  <c r="O440" i="28"/>
  <c r="D440" i="28"/>
  <c r="X440" i="28"/>
  <c r="M440" i="28"/>
  <c r="C440" i="28"/>
  <c r="T440" i="28"/>
  <c r="I440" i="28"/>
  <c r="W235" i="28"/>
  <c r="S235" i="28"/>
  <c r="O235" i="28"/>
  <c r="K235" i="28"/>
  <c r="G235" i="28"/>
  <c r="C235" i="28"/>
  <c r="U235" i="28"/>
  <c r="P235" i="28"/>
  <c r="J235" i="28"/>
  <c r="E235" i="28"/>
  <c r="Y235" i="28"/>
  <c r="R235" i="28"/>
  <c r="L235" i="28"/>
  <c r="D235" i="28"/>
  <c r="V235" i="28"/>
  <c r="M235" i="28"/>
  <c r="B235" i="28"/>
  <c r="T235" i="28"/>
  <c r="H235" i="28"/>
  <c r="N235" i="28"/>
  <c r="I235" i="28"/>
  <c r="F235" i="28"/>
  <c r="X235" i="28"/>
  <c r="Q235" i="28"/>
  <c r="Y61" i="28"/>
  <c r="U61" i="28"/>
  <c r="Q61" i="28"/>
  <c r="M61" i="28"/>
  <c r="I61" i="28"/>
  <c r="E61" i="28"/>
  <c r="X61" i="28"/>
  <c r="S61" i="28"/>
  <c r="N61" i="28"/>
  <c r="H61" i="28"/>
  <c r="C61" i="28"/>
  <c r="W61" i="28"/>
  <c r="R61" i="28"/>
  <c r="L61" i="28"/>
  <c r="G61" i="28"/>
  <c r="B61" i="28"/>
  <c r="P61" i="28"/>
  <c r="F61" i="28"/>
  <c r="O61" i="28"/>
  <c r="D61" i="28"/>
  <c r="V61" i="28"/>
  <c r="K61" i="28"/>
  <c r="T61" i="28"/>
  <c r="J61" i="28"/>
  <c r="Y403" i="21"/>
  <c r="U403" i="21"/>
  <c r="Q403" i="21"/>
  <c r="M403" i="21"/>
  <c r="I403" i="21"/>
  <c r="E403" i="21"/>
  <c r="W403" i="21"/>
  <c r="R403" i="21"/>
  <c r="L403" i="21"/>
  <c r="G403" i="21"/>
  <c r="B403" i="21"/>
  <c r="V403" i="21"/>
  <c r="O403" i="21"/>
  <c r="H403" i="21"/>
  <c r="T403" i="21"/>
  <c r="N403" i="21"/>
  <c r="F403" i="21"/>
  <c r="P403" i="21"/>
  <c r="C403" i="21"/>
  <c r="K403" i="21"/>
  <c r="X403" i="21"/>
  <c r="J403" i="21"/>
  <c r="D403" i="21"/>
  <c r="S403" i="21"/>
  <c r="Y25" i="21"/>
  <c r="U25" i="21"/>
  <c r="Q25" i="21"/>
  <c r="M25" i="21"/>
  <c r="I25" i="21"/>
  <c r="E25" i="21"/>
  <c r="T25" i="21"/>
  <c r="O25" i="21"/>
  <c r="J25" i="21"/>
  <c r="D25" i="21"/>
  <c r="W25" i="21"/>
  <c r="P25" i="21"/>
  <c r="H25" i="21"/>
  <c r="B25" i="21"/>
  <c r="V25" i="21"/>
  <c r="N25" i="21"/>
  <c r="G25" i="21"/>
  <c r="X25" i="21"/>
  <c r="K25" i="21"/>
  <c r="S25" i="21"/>
  <c r="F25" i="21"/>
  <c r="R25" i="21"/>
  <c r="C25" i="21"/>
  <c r="L25" i="21"/>
  <c r="Y58" i="21"/>
  <c r="U58" i="21"/>
  <c r="Q58" i="21"/>
  <c r="M58" i="21"/>
  <c r="I58" i="21"/>
  <c r="E58" i="21"/>
  <c r="T58" i="21"/>
  <c r="O58" i="21"/>
  <c r="J58" i="21"/>
  <c r="D58" i="21"/>
  <c r="S58" i="21"/>
  <c r="L58" i="21"/>
  <c r="F58" i="21"/>
  <c r="X58" i="21"/>
  <c r="R58" i="21"/>
  <c r="K58" i="21"/>
  <c r="C58" i="21"/>
  <c r="V58" i="21"/>
  <c r="G58" i="21"/>
  <c r="P58" i="21"/>
  <c r="B58" i="21"/>
  <c r="N58" i="21"/>
  <c r="W58" i="21"/>
  <c r="H58" i="21"/>
  <c r="X95" i="19"/>
  <c r="T95" i="19"/>
  <c r="P95" i="19"/>
  <c r="L95" i="19"/>
  <c r="H95" i="19"/>
  <c r="D95" i="19"/>
  <c r="U95" i="19"/>
  <c r="O95" i="19"/>
  <c r="J95" i="19"/>
  <c r="E95" i="19"/>
  <c r="Y95" i="19"/>
  <c r="R95" i="19"/>
  <c r="K95" i="19"/>
  <c r="C95" i="19"/>
  <c r="S95" i="19"/>
  <c r="I95" i="19"/>
  <c r="Q95" i="19"/>
  <c r="F95" i="19"/>
  <c r="M95" i="19"/>
  <c r="W95" i="19"/>
  <c r="G95" i="19"/>
  <c r="N95" i="19"/>
  <c r="B95" i="19"/>
  <c r="V95" i="19"/>
  <c r="Y96" i="28"/>
  <c r="U96" i="28"/>
  <c r="Q96" i="28"/>
  <c r="M96" i="28"/>
  <c r="I96" i="28"/>
  <c r="E96" i="28"/>
  <c r="X96" i="28"/>
  <c r="S96" i="28"/>
  <c r="N96" i="28"/>
  <c r="H96" i="28"/>
  <c r="C96" i="28"/>
  <c r="W96" i="28"/>
  <c r="R96" i="28"/>
  <c r="L96" i="28"/>
  <c r="G96" i="28"/>
  <c r="B96" i="28"/>
  <c r="V96" i="28"/>
  <c r="K96" i="28"/>
  <c r="T96" i="28"/>
  <c r="J96" i="28"/>
  <c r="P96" i="28"/>
  <c r="F96" i="28"/>
  <c r="O96" i="28"/>
  <c r="D96" i="28"/>
  <c r="Y166" i="28"/>
  <c r="U166" i="28"/>
  <c r="Q166" i="28"/>
  <c r="M166" i="28"/>
  <c r="I166" i="28"/>
  <c r="E166" i="28"/>
  <c r="X166" i="28"/>
  <c r="S166" i="28"/>
  <c r="N166" i="28"/>
  <c r="H166" i="28"/>
  <c r="C166" i="28"/>
  <c r="W166" i="28"/>
  <c r="R166" i="28"/>
  <c r="L166" i="28"/>
  <c r="G166" i="28"/>
  <c r="B166" i="28"/>
  <c r="V166" i="28"/>
  <c r="K166" i="28"/>
  <c r="T166" i="28"/>
  <c r="J166" i="28"/>
  <c r="P166" i="28"/>
  <c r="F166" i="28"/>
  <c r="O166" i="28"/>
  <c r="D166" i="28"/>
  <c r="Y269" i="28"/>
  <c r="U269" i="28"/>
  <c r="Q269" i="28"/>
  <c r="M269" i="28"/>
  <c r="I269" i="28"/>
  <c r="E269" i="28"/>
  <c r="X269" i="28"/>
  <c r="S269" i="28"/>
  <c r="N269" i="28"/>
  <c r="H269" i="28"/>
  <c r="C269" i="28"/>
  <c r="W269" i="28"/>
  <c r="R269" i="28"/>
  <c r="L269" i="28"/>
  <c r="G269" i="28"/>
  <c r="B269" i="28"/>
  <c r="V269" i="28"/>
  <c r="K269" i="28"/>
  <c r="T269" i="28"/>
  <c r="J269" i="28"/>
  <c r="P269" i="28"/>
  <c r="F269" i="28"/>
  <c r="O269" i="28"/>
  <c r="D269" i="28"/>
  <c r="A131" i="25"/>
  <c r="Y369" i="21"/>
  <c r="U369" i="21"/>
  <c r="Q369" i="21"/>
  <c r="M369" i="21"/>
  <c r="I369" i="21"/>
  <c r="E369" i="21"/>
  <c r="W369" i="21"/>
  <c r="R369" i="21"/>
  <c r="L369" i="21"/>
  <c r="G369" i="21"/>
  <c r="B369" i="21"/>
  <c r="X369" i="21"/>
  <c r="P369" i="21"/>
  <c r="J369" i="21"/>
  <c r="C369" i="21"/>
  <c r="V369" i="21"/>
  <c r="O369" i="21"/>
  <c r="H369" i="21"/>
  <c r="K369" i="21"/>
  <c r="T369" i="21"/>
  <c r="F369" i="21"/>
  <c r="S369" i="21"/>
  <c r="D369" i="21"/>
  <c r="N369" i="21"/>
  <c r="W197" i="21"/>
  <c r="S197" i="21"/>
  <c r="O197" i="21"/>
  <c r="K197" i="21"/>
  <c r="G197" i="21"/>
  <c r="C197" i="21"/>
  <c r="Y197" i="21"/>
  <c r="T197" i="21"/>
  <c r="N197" i="21"/>
  <c r="I197" i="21"/>
  <c r="D197" i="21"/>
  <c r="X197" i="21"/>
  <c r="Q197" i="21"/>
  <c r="J197" i="21"/>
  <c r="B197" i="21"/>
  <c r="U197" i="21"/>
  <c r="L197" i="21"/>
  <c r="P197" i="21"/>
  <c r="E197" i="21"/>
  <c r="R197" i="21"/>
  <c r="H197" i="21"/>
  <c r="V197" i="21"/>
  <c r="F197" i="21"/>
  <c r="M197" i="21"/>
  <c r="A34" i="28"/>
  <c r="A336" i="21"/>
  <c r="A302" i="21"/>
  <c r="A404" i="21"/>
  <c r="A370" i="21"/>
  <c r="A304" i="28"/>
  <c r="A407" i="28"/>
  <c r="A167" i="28"/>
  <c r="A270" i="28"/>
  <c r="A132" i="28"/>
  <c r="A339" i="28"/>
  <c r="A97" i="28"/>
  <c r="A373" i="28"/>
  <c r="A236" i="28"/>
  <c r="A441" i="28"/>
  <c r="A202" i="28"/>
  <c r="A62" i="28"/>
  <c r="A233" i="21"/>
  <c r="A267" i="21"/>
  <c r="A198" i="21"/>
  <c r="A96" i="19"/>
  <c r="A61" i="19"/>
  <c r="A59" i="21"/>
  <c r="A129" i="21"/>
  <c r="A25" i="19"/>
  <c r="A26" i="21"/>
  <c r="A131" i="19"/>
  <c r="A60" i="25"/>
  <c r="A24" i="25"/>
  <c r="A164" i="21"/>
  <c r="A94" i="21"/>
  <c r="A96" i="25"/>
  <c r="W60" i="25" l="1"/>
  <c r="S60" i="25"/>
  <c r="O60" i="25"/>
  <c r="K60" i="25"/>
  <c r="G60" i="25"/>
  <c r="C60" i="25"/>
  <c r="Y60" i="25"/>
  <c r="T60" i="25"/>
  <c r="N60" i="25"/>
  <c r="I60" i="25"/>
  <c r="D60" i="25"/>
  <c r="R60" i="25"/>
  <c r="L60" i="25"/>
  <c r="E60" i="25"/>
  <c r="X60" i="25"/>
  <c r="P60" i="25"/>
  <c r="F60" i="25"/>
  <c r="M60" i="25"/>
  <c r="V60" i="25"/>
  <c r="J60" i="25"/>
  <c r="Q60" i="25"/>
  <c r="H60" i="25"/>
  <c r="B60" i="25"/>
  <c r="U60" i="25"/>
  <c r="W198" i="21"/>
  <c r="S198" i="21"/>
  <c r="O198" i="21"/>
  <c r="K198" i="21"/>
  <c r="G198" i="21"/>
  <c r="C198" i="21"/>
  <c r="V198" i="21"/>
  <c r="Q198" i="21"/>
  <c r="L198" i="21"/>
  <c r="F198" i="21"/>
  <c r="U198" i="21"/>
  <c r="N198" i="21"/>
  <c r="H198" i="21"/>
  <c r="Y198" i="21"/>
  <c r="P198" i="21"/>
  <c r="E198" i="21"/>
  <c r="R198" i="21"/>
  <c r="D198" i="21"/>
  <c r="J198" i="21"/>
  <c r="I198" i="21"/>
  <c r="B198" i="21"/>
  <c r="X198" i="21"/>
  <c r="T198" i="21"/>
  <c r="M198" i="21"/>
  <c r="Y97" i="28"/>
  <c r="U97" i="28"/>
  <c r="Q97" i="28"/>
  <c r="M97" i="28"/>
  <c r="I97" i="28"/>
  <c r="E97" i="28"/>
  <c r="V97" i="28"/>
  <c r="P97" i="28"/>
  <c r="K97" i="28"/>
  <c r="F97" i="28"/>
  <c r="T97" i="28"/>
  <c r="O97" i="28"/>
  <c r="J97" i="28"/>
  <c r="D97" i="28"/>
  <c r="S97" i="28"/>
  <c r="H97" i="28"/>
  <c r="R97" i="28"/>
  <c r="G97" i="28"/>
  <c r="X97" i="28"/>
  <c r="N97" i="28"/>
  <c r="C97" i="28"/>
  <c r="W97" i="28"/>
  <c r="L97" i="28"/>
  <c r="B97" i="28"/>
  <c r="Y404" i="21"/>
  <c r="U404" i="21"/>
  <c r="Q404" i="21"/>
  <c r="M404" i="21"/>
  <c r="I404" i="21"/>
  <c r="E404" i="21"/>
  <c r="T404" i="21"/>
  <c r="O404" i="21"/>
  <c r="J404" i="21"/>
  <c r="D404" i="21"/>
  <c r="S404" i="21"/>
  <c r="L404" i="21"/>
  <c r="F404" i="21"/>
  <c r="X404" i="21"/>
  <c r="R404" i="21"/>
  <c r="K404" i="21"/>
  <c r="C404" i="21"/>
  <c r="V404" i="21"/>
  <c r="G404" i="21"/>
  <c r="P404" i="21"/>
  <c r="B404" i="21"/>
  <c r="N404" i="21"/>
  <c r="W404" i="21"/>
  <c r="H404" i="21"/>
  <c r="W131" i="25"/>
  <c r="S131" i="25"/>
  <c r="O131" i="25"/>
  <c r="K131" i="25"/>
  <c r="G131" i="25"/>
  <c r="C131" i="25"/>
  <c r="V131" i="25"/>
  <c r="Q131" i="25"/>
  <c r="L131" i="25"/>
  <c r="F131" i="25"/>
  <c r="T131" i="25"/>
  <c r="M131" i="25"/>
  <c r="E131" i="25"/>
  <c r="U131" i="25"/>
  <c r="J131" i="25"/>
  <c r="B131" i="25"/>
  <c r="P131" i="25"/>
  <c r="D131" i="25"/>
  <c r="Y131" i="25"/>
  <c r="N131" i="25"/>
  <c r="R131" i="25"/>
  <c r="I131" i="25"/>
  <c r="H131" i="25"/>
  <c r="X131" i="25"/>
  <c r="Y164" i="21"/>
  <c r="U164" i="21"/>
  <c r="Q164" i="21"/>
  <c r="M164" i="21"/>
  <c r="I164" i="21"/>
  <c r="E164" i="21"/>
  <c r="T164" i="21"/>
  <c r="O164" i="21"/>
  <c r="J164" i="21"/>
  <c r="D164" i="21"/>
  <c r="W164" i="21"/>
  <c r="P164" i="21"/>
  <c r="H164" i="21"/>
  <c r="B164" i="21"/>
  <c r="V164" i="21"/>
  <c r="L164" i="21"/>
  <c r="C164" i="21"/>
  <c r="X164" i="21"/>
  <c r="K164" i="21"/>
  <c r="R164" i="21"/>
  <c r="N164" i="21"/>
  <c r="S164" i="21"/>
  <c r="G164" i="21"/>
  <c r="F164" i="21"/>
  <c r="Y26" i="21"/>
  <c r="U26" i="21"/>
  <c r="Q26" i="21"/>
  <c r="M26" i="21"/>
  <c r="I26" i="21"/>
  <c r="E26" i="21"/>
  <c r="W26" i="21"/>
  <c r="R26" i="21"/>
  <c r="L26" i="21"/>
  <c r="G26" i="21"/>
  <c r="B26" i="21"/>
  <c r="T26" i="21"/>
  <c r="N26" i="21"/>
  <c r="F26" i="21"/>
  <c r="S26" i="21"/>
  <c r="K26" i="21"/>
  <c r="D26" i="21"/>
  <c r="O26" i="21"/>
  <c r="X26" i="21"/>
  <c r="J26" i="21"/>
  <c r="V26" i="21"/>
  <c r="H26" i="21"/>
  <c r="P26" i="21"/>
  <c r="C26" i="21"/>
  <c r="W61" i="19"/>
  <c r="S61" i="19"/>
  <c r="O61" i="19"/>
  <c r="K61" i="19"/>
  <c r="G61" i="19"/>
  <c r="C61" i="19"/>
  <c r="V61" i="19"/>
  <c r="Q61" i="19"/>
  <c r="L61" i="19"/>
  <c r="F61" i="19"/>
  <c r="T61" i="19"/>
  <c r="M61" i="19"/>
  <c r="E61" i="19"/>
  <c r="U61" i="19"/>
  <c r="J61" i="19"/>
  <c r="B61" i="19"/>
  <c r="X61" i="19"/>
  <c r="I61" i="19"/>
  <c r="R61" i="19"/>
  <c r="H61" i="19"/>
  <c r="Y61" i="19"/>
  <c r="P61" i="19"/>
  <c r="N61" i="19"/>
  <c r="D61" i="19"/>
  <c r="Y233" i="21"/>
  <c r="U233" i="21"/>
  <c r="Q233" i="21"/>
  <c r="M233" i="21"/>
  <c r="I233" i="21"/>
  <c r="E233" i="21"/>
  <c r="T233" i="21"/>
  <c r="O233" i="21"/>
  <c r="J233" i="21"/>
  <c r="D233" i="21"/>
  <c r="V233" i="21"/>
  <c r="N233" i="21"/>
  <c r="G233" i="21"/>
  <c r="S233" i="21"/>
  <c r="L233" i="21"/>
  <c r="F233" i="21"/>
  <c r="W233" i="21"/>
  <c r="H233" i="21"/>
  <c r="R233" i="21"/>
  <c r="C233" i="21"/>
  <c r="P233" i="21"/>
  <c r="B233" i="21"/>
  <c r="X233" i="21"/>
  <c r="K233" i="21"/>
  <c r="W236" i="28"/>
  <c r="S236" i="28"/>
  <c r="O236" i="28"/>
  <c r="K236" i="28"/>
  <c r="G236" i="28"/>
  <c r="C236" i="28"/>
  <c r="X236" i="28"/>
  <c r="R236" i="28"/>
  <c r="M236" i="28"/>
  <c r="H236" i="28"/>
  <c r="B236" i="28"/>
  <c r="V236" i="28"/>
  <c r="P236" i="28"/>
  <c r="I236" i="28"/>
  <c r="Q236" i="28"/>
  <c r="F236" i="28"/>
  <c r="U236" i="28"/>
  <c r="J236" i="28"/>
  <c r="Y236" i="28"/>
  <c r="E236" i="28"/>
  <c r="L236" i="28"/>
  <c r="D236" i="28"/>
  <c r="N236" i="28"/>
  <c r="T236" i="28"/>
  <c r="Y132" i="28"/>
  <c r="U132" i="28"/>
  <c r="Q132" i="28"/>
  <c r="M132" i="28"/>
  <c r="I132" i="28"/>
  <c r="E132" i="28"/>
  <c r="V132" i="28"/>
  <c r="P132" i="28"/>
  <c r="K132" i="28"/>
  <c r="F132" i="28"/>
  <c r="T132" i="28"/>
  <c r="O132" i="28"/>
  <c r="J132" i="28"/>
  <c r="D132" i="28"/>
  <c r="X132" i="28"/>
  <c r="N132" i="28"/>
  <c r="C132" i="28"/>
  <c r="W132" i="28"/>
  <c r="L132" i="28"/>
  <c r="B132" i="28"/>
  <c r="S132" i="28"/>
  <c r="H132" i="28"/>
  <c r="R132" i="28"/>
  <c r="G132" i="28"/>
  <c r="Y304" i="28"/>
  <c r="U304" i="28"/>
  <c r="Q304" i="28"/>
  <c r="M304" i="28"/>
  <c r="I304" i="28"/>
  <c r="E304" i="28"/>
  <c r="V304" i="28"/>
  <c r="P304" i="28"/>
  <c r="K304" i="28"/>
  <c r="F304" i="28"/>
  <c r="T304" i="28"/>
  <c r="O304" i="28"/>
  <c r="J304" i="28"/>
  <c r="D304" i="28"/>
  <c r="X304" i="28"/>
  <c r="S304" i="28"/>
  <c r="N304" i="28"/>
  <c r="H304" i="28"/>
  <c r="C304" i="28"/>
  <c r="R304" i="28"/>
  <c r="L304" i="28"/>
  <c r="G304" i="28"/>
  <c r="W304" i="28"/>
  <c r="B304" i="28"/>
  <c r="Y336" i="21"/>
  <c r="U336" i="21"/>
  <c r="Q336" i="21"/>
  <c r="M336" i="21"/>
  <c r="I336" i="21"/>
  <c r="E336" i="21"/>
  <c r="T336" i="21"/>
  <c r="O336" i="21"/>
  <c r="J336" i="21"/>
  <c r="D336" i="21"/>
  <c r="W336" i="21"/>
  <c r="P336" i="21"/>
  <c r="H336" i="21"/>
  <c r="B336" i="21"/>
  <c r="V336" i="21"/>
  <c r="N336" i="21"/>
  <c r="G336" i="21"/>
  <c r="X336" i="21"/>
  <c r="K336" i="21"/>
  <c r="S336" i="21"/>
  <c r="F336" i="21"/>
  <c r="R336" i="21"/>
  <c r="C336" i="21"/>
  <c r="L336" i="21"/>
  <c r="Y24" i="25"/>
  <c r="U24" i="25"/>
  <c r="Q24" i="25"/>
  <c r="M24" i="25"/>
  <c r="I24" i="25"/>
  <c r="E24" i="25"/>
  <c r="X24" i="25"/>
  <c r="S24" i="25"/>
  <c r="N24" i="25"/>
  <c r="H24" i="25"/>
  <c r="C24" i="25"/>
  <c r="V24" i="25"/>
  <c r="O24" i="25"/>
  <c r="G24" i="25"/>
  <c r="W24" i="25"/>
  <c r="L24" i="25"/>
  <c r="D24" i="25"/>
  <c r="T24" i="25"/>
  <c r="K24" i="25"/>
  <c r="B24" i="25"/>
  <c r="F24" i="25"/>
  <c r="R24" i="25"/>
  <c r="P24" i="25"/>
  <c r="J24" i="25"/>
  <c r="W25" i="19"/>
  <c r="S25" i="19"/>
  <c r="O25" i="19"/>
  <c r="K25" i="19"/>
  <c r="G25" i="19"/>
  <c r="C25" i="19"/>
  <c r="Y25" i="19"/>
  <c r="T25" i="19"/>
  <c r="N25" i="19"/>
  <c r="I25" i="19"/>
  <c r="D25" i="19"/>
  <c r="X25" i="19"/>
  <c r="Q25" i="19"/>
  <c r="J25" i="19"/>
  <c r="B25" i="19"/>
  <c r="P25" i="19"/>
  <c r="F25" i="19"/>
  <c r="U25" i="19"/>
  <c r="H25" i="19"/>
  <c r="R25" i="19"/>
  <c r="E25" i="19"/>
  <c r="L25" i="19"/>
  <c r="V25" i="19"/>
  <c r="M25" i="19"/>
  <c r="X96" i="19"/>
  <c r="T96" i="19"/>
  <c r="P96" i="19"/>
  <c r="L96" i="19"/>
  <c r="H96" i="19"/>
  <c r="D96" i="19"/>
  <c r="W96" i="19"/>
  <c r="R96" i="19"/>
  <c r="M96" i="19"/>
  <c r="G96" i="19"/>
  <c r="B96" i="19"/>
  <c r="V96" i="19"/>
  <c r="O96" i="19"/>
  <c r="I96" i="19"/>
  <c r="Y96" i="19"/>
  <c r="N96" i="19"/>
  <c r="E96" i="19"/>
  <c r="S96" i="19"/>
  <c r="F96" i="19"/>
  <c r="U96" i="19"/>
  <c r="C96" i="19"/>
  <c r="Q96" i="19"/>
  <c r="K96" i="19"/>
  <c r="J96" i="19"/>
  <c r="Y62" i="28"/>
  <c r="U62" i="28"/>
  <c r="Q62" i="28"/>
  <c r="M62" i="28"/>
  <c r="I62" i="28"/>
  <c r="E62" i="28"/>
  <c r="V62" i="28"/>
  <c r="P62" i="28"/>
  <c r="K62" i="28"/>
  <c r="F62" i="28"/>
  <c r="T62" i="28"/>
  <c r="O62" i="28"/>
  <c r="J62" i="28"/>
  <c r="D62" i="28"/>
  <c r="X62" i="28"/>
  <c r="N62" i="28"/>
  <c r="C62" i="28"/>
  <c r="W62" i="28"/>
  <c r="L62" i="28"/>
  <c r="B62" i="28"/>
  <c r="S62" i="28"/>
  <c r="H62" i="28"/>
  <c r="R62" i="28"/>
  <c r="G62" i="28"/>
  <c r="V373" i="28"/>
  <c r="R373" i="28"/>
  <c r="N373" i="28"/>
  <c r="J373" i="28"/>
  <c r="F373" i="28"/>
  <c r="B373" i="28"/>
  <c r="Y373" i="28"/>
  <c r="T373" i="28"/>
  <c r="O373" i="28"/>
  <c r="I373" i="28"/>
  <c r="D373" i="28"/>
  <c r="X373" i="28"/>
  <c r="S373" i="28"/>
  <c r="M373" i="28"/>
  <c r="H373" i="28"/>
  <c r="C373" i="28"/>
  <c r="P373" i="28"/>
  <c r="E373" i="28"/>
  <c r="W373" i="28"/>
  <c r="L373" i="28"/>
  <c r="U373" i="28"/>
  <c r="K373" i="28"/>
  <c r="Q373" i="28"/>
  <c r="G373" i="28"/>
  <c r="Y270" i="28"/>
  <c r="U270" i="28"/>
  <c r="Q270" i="28"/>
  <c r="M270" i="28"/>
  <c r="I270" i="28"/>
  <c r="E270" i="28"/>
  <c r="V270" i="28"/>
  <c r="P270" i="28"/>
  <c r="K270" i="28"/>
  <c r="F270" i="28"/>
  <c r="T270" i="28"/>
  <c r="O270" i="28"/>
  <c r="J270" i="28"/>
  <c r="D270" i="28"/>
  <c r="S270" i="28"/>
  <c r="H270" i="28"/>
  <c r="R270" i="28"/>
  <c r="G270" i="28"/>
  <c r="X270" i="28"/>
  <c r="N270" i="28"/>
  <c r="C270" i="28"/>
  <c r="W270" i="28"/>
  <c r="L270" i="28"/>
  <c r="B270" i="28"/>
  <c r="Y370" i="21"/>
  <c r="U370" i="21"/>
  <c r="Q370" i="21"/>
  <c r="M370" i="21"/>
  <c r="I370" i="21"/>
  <c r="E370" i="21"/>
  <c r="T370" i="21"/>
  <c r="O370" i="21"/>
  <c r="J370" i="21"/>
  <c r="D370" i="21"/>
  <c r="V370" i="21"/>
  <c r="N370" i="21"/>
  <c r="G370" i="21"/>
  <c r="S370" i="21"/>
  <c r="L370" i="21"/>
  <c r="F370" i="21"/>
  <c r="P370" i="21"/>
  <c r="B370" i="21"/>
  <c r="X370" i="21"/>
  <c r="K370" i="21"/>
  <c r="W370" i="21"/>
  <c r="H370" i="21"/>
  <c r="R370" i="21"/>
  <c r="C370" i="21"/>
  <c r="A132" i="25"/>
  <c r="A133" i="25" s="1"/>
  <c r="W96" i="25"/>
  <c r="S96" i="25"/>
  <c r="O96" i="25"/>
  <c r="K96" i="25"/>
  <c r="G96" i="25"/>
  <c r="C96" i="25"/>
  <c r="V96" i="25"/>
  <c r="Q96" i="25"/>
  <c r="L96" i="25"/>
  <c r="F96" i="25"/>
  <c r="U96" i="25"/>
  <c r="N96" i="25"/>
  <c r="H96" i="25"/>
  <c r="T96" i="25"/>
  <c r="J96" i="25"/>
  <c r="B96" i="25"/>
  <c r="P96" i="25"/>
  <c r="D96" i="25"/>
  <c r="Y96" i="25"/>
  <c r="M96" i="25"/>
  <c r="E96" i="25"/>
  <c r="X96" i="25"/>
  <c r="R96" i="25"/>
  <c r="I96" i="25"/>
  <c r="Y129" i="21"/>
  <c r="U129" i="21"/>
  <c r="Q129" i="21"/>
  <c r="M129" i="21"/>
  <c r="I129" i="21"/>
  <c r="E129" i="21"/>
  <c r="W129" i="21"/>
  <c r="R129" i="21"/>
  <c r="L129" i="21"/>
  <c r="G129" i="21"/>
  <c r="B129" i="21"/>
  <c r="T129" i="21"/>
  <c r="N129" i="21"/>
  <c r="F129" i="21"/>
  <c r="S129" i="21"/>
  <c r="K129" i="21"/>
  <c r="D129" i="21"/>
  <c r="V129" i="21"/>
  <c r="H129" i="21"/>
  <c r="P129" i="21"/>
  <c r="C129" i="21"/>
  <c r="O129" i="21"/>
  <c r="J129" i="21"/>
  <c r="X129" i="21"/>
  <c r="Y202" i="28"/>
  <c r="U202" i="28"/>
  <c r="Q202" i="28"/>
  <c r="M202" i="28"/>
  <c r="I202" i="28"/>
  <c r="E202" i="28"/>
  <c r="V202" i="28"/>
  <c r="P202" i="28"/>
  <c r="K202" i="28"/>
  <c r="F202" i="28"/>
  <c r="S202" i="28"/>
  <c r="L202" i="28"/>
  <c r="D202" i="28"/>
  <c r="X202" i="28"/>
  <c r="O202" i="28"/>
  <c r="G202" i="28"/>
  <c r="N202" i="28"/>
  <c r="B202" i="28"/>
  <c r="T202" i="28"/>
  <c r="C202" i="28"/>
  <c r="J202" i="28"/>
  <c r="R202" i="28"/>
  <c r="W202" i="28"/>
  <c r="H202" i="28"/>
  <c r="Y167" i="28"/>
  <c r="U167" i="28"/>
  <c r="Q167" i="28"/>
  <c r="M167" i="28"/>
  <c r="I167" i="28"/>
  <c r="E167" i="28"/>
  <c r="V167" i="28"/>
  <c r="P167" i="28"/>
  <c r="K167" i="28"/>
  <c r="F167" i="28"/>
  <c r="T167" i="28"/>
  <c r="O167" i="28"/>
  <c r="J167" i="28"/>
  <c r="D167" i="28"/>
  <c r="S167" i="28"/>
  <c r="H167" i="28"/>
  <c r="R167" i="28"/>
  <c r="G167" i="28"/>
  <c r="X167" i="28"/>
  <c r="N167" i="28"/>
  <c r="C167" i="28"/>
  <c r="W167" i="28"/>
  <c r="L167" i="28"/>
  <c r="B167" i="28"/>
  <c r="Y34" i="28"/>
  <c r="U34" i="28"/>
  <c r="Q34" i="28"/>
  <c r="M34" i="28"/>
  <c r="I34" i="28"/>
  <c r="E34" i="28"/>
  <c r="X34" i="28"/>
  <c r="S34" i="28"/>
  <c r="N34" i="28"/>
  <c r="H34" i="28"/>
  <c r="C34" i="28"/>
  <c r="W34" i="28"/>
  <c r="R34" i="28"/>
  <c r="L34" i="28"/>
  <c r="G34" i="28"/>
  <c r="B34" i="28"/>
  <c r="V34" i="28"/>
  <c r="K34" i="28"/>
  <c r="T34" i="28"/>
  <c r="J34" i="28"/>
  <c r="P34" i="28"/>
  <c r="F34" i="28"/>
  <c r="O34" i="28"/>
  <c r="D34" i="28"/>
  <c r="Y94" i="21"/>
  <c r="U94" i="21"/>
  <c r="Q94" i="21"/>
  <c r="M94" i="21"/>
  <c r="I94" i="21"/>
  <c r="E94" i="21"/>
  <c r="W94" i="21"/>
  <c r="R94" i="21"/>
  <c r="L94" i="21"/>
  <c r="G94" i="21"/>
  <c r="B94" i="21"/>
  <c r="V94" i="21"/>
  <c r="O94" i="21"/>
  <c r="H94" i="21"/>
  <c r="T94" i="21"/>
  <c r="N94" i="21"/>
  <c r="F94" i="21"/>
  <c r="P94" i="21"/>
  <c r="C94" i="21"/>
  <c r="K94" i="21"/>
  <c r="X94" i="21"/>
  <c r="J94" i="21"/>
  <c r="S94" i="21"/>
  <c r="D94" i="21"/>
  <c r="W131" i="19"/>
  <c r="S131" i="19"/>
  <c r="O131" i="19"/>
  <c r="K131" i="19"/>
  <c r="G131" i="19"/>
  <c r="C131" i="19"/>
  <c r="U131" i="19"/>
  <c r="P131" i="19"/>
  <c r="J131" i="19"/>
  <c r="E131" i="19"/>
  <c r="V131" i="19"/>
  <c r="N131" i="19"/>
  <c r="H131" i="19"/>
  <c r="T131" i="19"/>
  <c r="L131" i="19"/>
  <c r="B131" i="19"/>
  <c r="X131" i="19"/>
  <c r="I131" i="19"/>
  <c r="M131" i="19"/>
  <c r="F131" i="19"/>
  <c r="Y131" i="19"/>
  <c r="D131" i="19"/>
  <c r="R131" i="19"/>
  <c r="Q131" i="19"/>
  <c r="Y59" i="21"/>
  <c r="U59" i="21"/>
  <c r="Q59" i="21"/>
  <c r="M59" i="21"/>
  <c r="I59" i="21"/>
  <c r="E59" i="21"/>
  <c r="W59" i="21"/>
  <c r="R59" i="21"/>
  <c r="L59" i="21"/>
  <c r="G59" i="21"/>
  <c r="B59" i="21"/>
  <c r="X59" i="21"/>
  <c r="P59" i="21"/>
  <c r="J59" i="21"/>
  <c r="C59" i="21"/>
  <c r="V59" i="21"/>
  <c r="O59" i="21"/>
  <c r="H59" i="21"/>
  <c r="K59" i="21"/>
  <c r="T59" i="21"/>
  <c r="F59" i="21"/>
  <c r="S59" i="21"/>
  <c r="D59" i="21"/>
  <c r="N59" i="21"/>
  <c r="Y267" i="21"/>
  <c r="U267" i="21"/>
  <c r="Q267" i="21"/>
  <c r="M267" i="21"/>
  <c r="I267" i="21"/>
  <c r="E267" i="21"/>
  <c r="T267" i="21"/>
  <c r="O267" i="21"/>
  <c r="J267" i="21"/>
  <c r="D267" i="21"/>
  <c r="S267" i="21"/>
  <c r="L267" i="21"/>
  <c r="F267" i="21"/>
  <c r="X267" i="21"/>
  <c r="R267" i="21"/>
  <c r="K267" i="21"/>
  <c r="C267" i="21"/>
  <c r="N267" i="21"/>
  <c r="W267" i="21"/>
  <c r="H267" i="21"/>
  <c r="V267" i="21"/>
  <c r="G267" i="21"/>
  <c r="P267" i="21"/>
  <c r="B267" i="21"/>
  <c r="V441" i="28"/>
  <c r="R441" i="28"/>
  <c r="N441" i="28"/>
  <c r="J441" i="28"/>
  <c r="F441" i="28"/>
  <c r="B441" i="28"/>
  <c r="Y441" i="28"/>
  <c r="T441" i="28"/>
  <c r="O441" i="28"/>
  <c r="I441" i="28"/>
  <c r="D441" i="28"/>
  <c r="X441" i="28"/>
  <c r="S441" i="28"/>
  <c r="M441" i="28"/>
  <c r="H441" i="28"/>
  <c r="C441" i="28"/>
  <c r="P441" i="28"/>
  <c r="E441" i="28"/>
  <c r="W441" i="28"/>
  <c r="L441" i="28"/>
  <c r="U441" i="28"/>
  <c r="K441" i="28"/>
  <c r="Q441" i="28"/>
  <c r="G441" i="28"/>
  <c r="Y339" i="28"/>
  <c r="U339" i="28"/>
  <c r="Q339" i="28"/>
  <c r="M339" i="28"/>
  <c r="I339" i="28"/>
  <c r="E339" i="28"/>
  <c r="V339" i="28"/>
  <c r="P339" i="28"/>
  <c r="K339" i="28"/>
  <c r="F339" i="28"/>
  <c r="T339" i="28"/>
  <c r="O339" i="28"/>
  <c r="J339" i="28"/>
  <c r="D339" i="28"/>
  <c r="X339" i="28"/>
  <c r="S339" i="28"/>
  <c r="N339" i="28"/>
  <c r="H339" i="28"/>
  <c r="C339" i="28"/>
  <c r="W339" i="28"/>
  <c r="B339" i="28"/>
  <c r="R339" i="28"/>
  <c r="L339" i="28"/>
  <c r="G339" i="28"/>
  <c r="V407" i="28"/>
  <c r="R407" i="28"/>
  <c r="N407" i="28"/>
  <c r="J407" i="28"/>
  <c r="F407" i="28"/>
  <c r="B407" i="28"/>
  <c r="Y407" i="28"/>
  <c r="T407" i="28"/>
  <c r="O407" i="28"/>
  <c r="I407" i="28"/>
  <c r="D407" i="28"/>
  <c r="X407" i="28"/>
  <c r="S407" i="28"/>
  <c r="M407" i="28"/>
  <c r="H407" i="28"/>
  <c r="C407" i="28"/>
  <c r="U407" i="28"/>
  <c r="K407" i="28"/>
  <c r="Q407" i="28"/>
  <c r="G407" i="28"/>
  <c r="P407" i="28"/>
  <c r="E407" i="28"/>
  <c r="W407" i="28"/>
  <c r="L407" i="28"/>
  <c r="Y302" i="21"/>
  <c r="U302" i="21"/>
  <c r="Q302" i="21"/>
  <c r="M302" i="21"/>
  <c r="I302" i="21"/>
  <c r="E302" i="21"/>
  <c r="T302" i="21"/>
  <c r="O302" i="21"/>
  <c r="J302" i="21"/>
  <c r="D302" i="21"/>
  <c r="X302" i="21"/>
  <c r="R302" i="21"/>
  <c r="K302" i="21"/>
  <c r="C302" i="21"/>
  <c r="W302" i="21"/>
  <c r="P302" i="21"/>
  <c r="H302" i="21"/>
  <c r="B302" i="21"/>
  <c r="S302" i="21"/>
  <c r="F302" i="21"/>
  <c r="N302" i="21"/>
  <c r="L302" i="21"/>
  <c r="V302" i="21"/>
  <c r="G302" i="21"/>
  <c r="A35" i="28"/>
  <c r="A371" i="21"/>
  <c r="A405" i="21"/>
  <c r="A303" i="21"/>
  <c r="A337" i="21"/>
  <c r="A237" i="28"/>
  <c r="A374" i="28"/>
  <c r="A271" i="28"/>
  <c r="A203" i="28"/>
  <c r="A63" i="28"/>
  <c r="A133" i="28"/>
  <c r="A168" i="28"/>
  <c r="A408" i="28"/>
  <c r="A442" i="28"/>
  <c r="A98" i="28"/>
  <c r="A340" i="28"/>
  <c r="A305" i="28"/>
  <c r="A268" i="21"/>
  <c r="A234" i="21"/>
  <c r="A199" i="21"/>
  <c r="A97" i="19"/>
  <c r="A62" i="19"/>
  <c r="A25" i="25"/>
  <c r="A61" i="25"/>
  <c r="A132" i="19"/>
  <c r="A130" i="21"/>
  <c r="A60" i="21"/>
  <c r="A97" i="25"/>
  <c r="A95" i="21"/>
  <c r="A165" i="21"/>
  <c r="A27" i="21"/>
  <c r="A26" i="19"/>
  <c r="W133" i="25" l="1"/>
  <c r="S133" i="25"/>
  <c r="O133" i="25"/>
  <c r="K133" i="25"/>
  <c r="G133" i="25"/>
  <c r="C133" i="25"/>
  <c r="V133" i="25"/>
  <c r="Q133" i="25"/>
  <c r="L133" i="25"/>
  <c r="F133" i="25"/>
  <c r="U133" i="25"/>
  <c r="N133" i="25"/>
  <c r="H133" i="25"/>
  <c r="T133" i="25"/>
  <c r="J133" i="25"/>
  <c r="B133" i="25"/>
  <c r="R133" i="25"/>
  <c r="E133" i="25"/>
  <c r="P133" i="25"/>
  <c r="D133" i="25"/>
  <c r="X133" i="25"/>
  <c r="M133" i="25"/>
  <c r="I133" i="25"/>
  <c r="Y133" i="25"/>
  <c r="W61" i="25"/>
  <c r="S61" i="25"/>
  <c r="O61" i="25"/>
  <c r="K61" i="25"/>
  <c r="G61" i="25"/>
  <c r="C61" i="25"/>
  <c r="V61" i="25"/>
  <c r="Q61" i="25"/>
  <c r="L61" i="25"/>
  <c r="F61" i="25"/>
  <c r="X61" i="25"/>
  <c r="P61" i="25"/>
  <c r="I61" i="25"/>
  <c r="B61" i="25"/>
  <c r="T61" i="25"/>
  <c r="J61" i="25"/>
  <c r="N61" i="25"/>
  <c r="D61" i="25"/>
  <c r="Y61" i="25"/>
  <c r="M61" i="25"/>
  <c r="R61" i="25"/>
  <c r="H61" i="25"/>
  <c r="E61" i="25"/>
  <c r="U61" i="25"/>
  <c r="W199" i="21"/>
  <c r="S199" i="21"/>
  <c r="O199" i="21"/>
  <c r="K199" i="21"/>
  <c r="G199" i="21"/>
  <c r="C199" i="21"/>
  <c r="Y199" i="21"/>
  <c r="T199" i="21"/>
  <c r="N199" i="21"/>
  <c r="I199" i="21"/>
  <c r="D199" i="21"/>
  <c r="R199" i="21"/>
  <c r="L199" i="21"/>
  <c r="E199" i="21"/>
  <c r="U199" i="21"/>
  <c r="J199" i="21"/>
  <c r="Q199" i="21"/>
  <c r="F199" i="21"/>
  <c r="V199" i="21"/>
  <c r="B199" i="21"/>
  <c r="H199" i="21"/>
  <c r="M199" i="21"/>
  <c r="P199" i="21"/>
  <c r="X199" i="21"/>
  <c r="Y340" i="28"/>
  <c r="U340" i="28"/>
  <c r="Q340" i="28"/>
  <c r="M340" i="28"/>
  <c r="I340" i="28"/>
  <c r="E340" i="28"/>
  <c r="X340" i="28"/>
  <c r="S340" i="28"/>
  <c r="N340" i="28"/>
  <c r="H340" i="28"/>
  <c r="C340" i="28"/>
  <c r="W340" i="28"/>
  <c r="R340" i="28"/>
  <c r="L340" i="28"/>
  <c r="G340" i="28"/>
  <c r="B340" i="28"/>
  <c r="V340" i="28"/>
  <c r="P340" i="28"/>
  <c r="K340" i="28"/>
  <c r="F340" i="28"/>
  <c r="T340" i="28"/>
  <c r="O340" i="28"/>
  <c r="J340" i="28"/>
  <c r="D340" i="28"/>
  <c r="Y168" i="28"/>
  <c r="U168" i="28"/>
  <c r="Q168" i="28"/>
  <c r="M168" i="28"/>
  <c r="I168" i="28"/>
  <c r="E168" i="28"/>
  <c r="X168" i="28"/>
  <c r="S168" i="28"/>
  <c r="N168" i="28"/>
  <c r="H168" i="28"/>
  <c r="C168" i="28"/>
  <c r="W168" i="28"/>
  <c r="R168" i="28"/>
  <c r="L168" i="28"/>
  <c r="G168" i="28"/>
  <c r="B168" i="28"/>
  <c r="P168" i="28"/>
  <c r="F168" i="28"/>
  <c r="O168" i="28"/>
  <c r="D168" i="28"/>
  <c r="V168" i="28"/>
  <c r="K168" i="28"/>
  <c r="T168" i="28"/>
  <c r="J168" i="28"/>
  <c r="Y271" i="28"/>
  <c r="U271" i="28"/>
  <c r="Q271" i="28"/>
  <c r="M271" i="28"/>
  <c r="I271" i="28"/>
  <c r="E271" i="28"/>
  <c r="X271" i="28"/>
  <c r="S271" i="28"/>
  <c r="N271" i="28"/>
  <c r="H271" i="28"/>
  <c r="C271" i="28"/>
  <c r="W271" i="28"/>
  <c r="R271" i="28"/>
  <c r="L271" i="28"/>
  <c r="G271" i="28"/>
  <c r="B271" i="28"/>
  <c r="P271" i="28"/>
  <c r="F271" i="28"/>
  <c r="O271" i="28"/>
  <c r="D271" i="28"/>
  <c r="V271" i="28"/>
  <c r="K271" i="28"/>
  <c r="T271" i="28"/>
  <c r="J271" i="28"/>
  <c r="Y303" i="21"/>
  <c r="U303" i="21"/>
  <c r="Q303" i="21"/>
  <c r="M303" i="21"/>
  <c r="I303" i="21"/>
  <c r="E303" i="21"/>
  <c r="W303" i="21"/>
  <c r="R303" i="21"/>
  <c r="L303" i="21"/>
  <c r="G303" i="21"/>
  <c r="B303" i="21"/>
  <c r="V303" i="21"/>
  <c r="O303" i="21"/>
  <c r="H303" i="21"/>
  <c r="T303" i="21"/>
  <c r="N303" i="21"/>
  <c r="F303" i="21"/>
  <c r="X303" i="21"/>
  <c r="J303" i="21"/>
  <c r="S303" i="21"/>
  <c r="D303" i="21"/>
  <c r="P303" i="21"/>
  <c r="C303" i="21"/>
  <c r="K303" i="21"/>
  <c r="Y35" i="28"/>
  <c r="U35" i="28"/>
  <c r="Q35" i="28"/>
  <c r="M35" i="28"/>
  <c r="I35" i="28"/>
  <c r="E35" i="28"/>
  <c r="V35" i="28"/>
  <c r="P35" i="28"/>
  <c r="K35" i="28"/>
  <c r="F35" i="28"/>
  <c r="T35" i="28"/>
  <c r="O35" i="28"/>
  <c r="J35" i="28"/>
  <c r="D35" i="28"/>
  <c r="S35" i="28"/>
  <c r="H35" i="28"/>
  <c r="R35" i="28"/>
  <c r="G35" i="28"/>
  <c r="X35" i="28"/>
  <c r="N35" i="28"/>
  <c r="C35" i="28"/>
  <c r="W35" i="28"/>
  <c r="L35" i="28"/>
  <c r="B35" i="28"/>
  <c r="Y60" i="21"/>
  <c r="U60" i="21"/>
  <c r="Q60" i="21"/>
  <c r="M60" i="21"/>
  <c r="I60" i="21"/>
  <c r="E60" i="21"/>
  <c r="T60" i="21"/>
  <c r="O60" i="21"/>
  <c r="J60" i="21"/>
  <c r="D60" i="21"/>
  <c r="V60" i="21"/>
  <c r="N60" i="21"/>
  <c r="G60" i="21"/>
  <c r="S60" i="21"/>
  <c r="L60" i="21"/>
  <c r="F60" i="21"/>
  <c r="P60" i="21"/>
  <c r="B60" i="21"/>
  <c r="X60" i="21"/>
  <c r="K60" i="21"/>
  <c r="W60" i="21"/>
  <c r="H60" i="21"/>
  <c r="C60" i="21"/>
  <c r="R60" i="21"/>
  <c r="Y25" i="25"/>
  <c r="U25" i="25"/>
  <c r="Q25" i="25"/>
  <c r="M25" i="25"/>
  <c r="I25" i="25"/>
  <c r="E25" i="25"/>
  <c r="V25" i="25"/>
  <c r="P25" i="25"/>
  <c r="K25" i="25"/>
  <c r="F25" i="25"/>
  <c r="S25" i="25"/>
  <c r="L25" i="25"/>
  <c r="D25" i="25"/>
  <c r="R25" i="25"/>
  <c r="H25" i="25"/>
  <c r="X25" i="25"/>
  <c r="O25" i="25"/>
  <c r="G25" i="25"/>
  <c r="T25" i="25"/>
  <c r="B25" i="25"/>
  <c r="N25" i="25"/>
  <c r="J25" i="25"/>
  <c r="W25" i="25"/>
  <c r="C25" i="25"/>
  <c r="Y234" i="21"/>
  <c r="U234" i="21"/>
  <c r="Q234" i="21"/>
  <c r="M234" i="21"/>
  <c r="I234" i="21"/>
  <c r="E234" i="21"/>
  <c r="W234" i="21"/>
  <c r="R234" i="21"/>
  <c r="L234" i="21"/>
  <c r="G234" i="21"/>
  <c r="B234" i="21"/>
  <c r="S234" i="21"/>
  <c r="K234" i="21"/>
  <c r="D234" i="21"/>
  <c r="X234" i="21"/>
  <c r="P234" i="21"/>
  <c r="J234" i="21"/>
  <c r="C234" i="21"/>
  <c r="N234" i="21"/>
  <c r="V234" i="21"/>
  <c r="H234" i="21"/>
  <c r="T234" i="21"/>
  <c r="F234" i="21"/>
  <c r="O234" i="21"/>
  <c r="Y98" i="28"/>
  <c r="U98" i="28"/>
  <c r="Q98" i="28"/>
  <c r="M98" i="28"/>
  <c r="I98" i="28"/>
  <c r="E98" i="28"/>
  <c r="X98" i="28"/>
  <c r="S98" i="28"/>
  <c r="N98" i="28"/>
  <c r="H98" i="28"/>
  <c r="C98" i="28"/>
  <c r="W98" i="28"/>
  <c r="R98" i="28"/>
  <c r="L98" i="28"/>
  <c r="G98" i="28"/>
  <c r="B98" i="28"/>
  <c r="P98" i="28"/>
  <c r="F98" i="28"/>
  <c r="O98" i="28"/>
  <c r="D98" i="28"/>
  <c r="V98" i="28"/>
  <c r="K98" i="28"/>
  <c r="T98" i="28"/>
  <c r="J98" i="28"/>
  <c r="Y133" i="28"/>
  <c r="U133" i="28"/>
  <c r="Q133" i="28"/>
  <c r="M133" i="28"/>
  <c r="I133" i="28"/>
  <c r="E133" i="28"/>
  <c r="X133" i="28"/>
  <c r="S133" i="28"/>
  <c r="N133" i="28"/>
  <c r="H133" i="28"/>
  <c r="C133" i="28"/>
  <c r="W133" i="28"/>
  <c r="R133" i="28"/>
  <c r="L133" i="28"/>
  <c r="G133" i="28"/>
  <c r="B133" i="28"/>
  <c r="V133" i="28"/>
  <c r="K133" i="28"/>
  <c r="T133" i="28"/>
  <c r="J133" i="28"/>
  <c r="P133" i="28"/>
  <c r="F133" i="28"/>
  <c r="O133" i="28"/>
  <c r="D133" i="28"/>
  <c r="V374" i="28"/>
  <c r="R374" i="28"/>
  <c r="N374" i="28"/>
  <c r="J374" i="28"/>
  <c r="F374" i="28"/>
  <c r="B374" i="28"/>
  <c r="W374" i="28"/>
  <c r="Q374" i="28"/>
  <c r="L374" i="28"/>
  <c r="G374" i="28"/>
  <c r="U374" i="28"/>
  <c r="P374" i="28"/>
  <c r="K374" i="28"/>
  <c r="E374" i="28"/>
  <c r="X374" i="28"/>
  <c r="M374" i="28"/>
  <c r="C374" i="28"/>
  <c r="T374" i="28"/>
  <c r="I374" i="28"/>
  <c r="S374" i="28"/>
  <c r="H374" i="28"/>
  <c r="D374" i="28"/>
  <c r="Y374" i="28"/>
  <c r="O374" i="28"/>
  <c r="Y405" i="21"/>
  <c r="U405" i="21"/>
  <c r="Q405" i="21"/>
  <c r="M405" i="21"/>
  <c r="I405" i="21"/>
  <c r="E405" i="21"/>
  <c r="W405" i="21"/>
  <c r="R405" i="21"/>
  <c r="L405" i="21"/>
  <c r="G405" i="21"/>
  <c r="B405" i="21"/>
  <c r="X405" i="21"/>
  <c r="P405" i="21"/>
  <c r="J405" i="21"/>
  <c r="C405" i="21"/>
  <c r="V405" i="21"/>
  <c r="O405" i="21"/>
  <c r="H405" i="21"/>
  <c r="K405" i="21"/>
  <c r="T405" i="21"/>
  <c r="F405" i="21"/>
  <c r="S405" i="21"/>
  <c r="D405" i="21"/>
  <c r="N405" i="21"/>
  <c r="Y165" i="21"/>
  <c r="U165" i="21"/>
  <c r="Q165" i="21"/>
  <c r="M165" i="21"/>
  <c r="I165" i="21"/>
  <c r="E165" i="21"/>
  <c r="W165" i="21"/>
  <c r="R165" i="21"/>
  <c r="L165" i="21"/>
  <c r="G165" i="21"/>
  <c r="B165" i="21"/>
  <c r="T165" i="21"/>
  <c r="N165" i="21"/>
  <c r="F165" i="21"/>
  <c r="P165" i="21"/>
  <c r="H165" i="21"/>
  <c r="X165" i="21"/>
  <c r="K165" i="21"/>
  <c r="J165" i="21"/>
  <c r="O165" i="21"/>
  <c r="V165" i="21"/>
  <c r="S165" i="21"/>
  <c r="C165" i="21"/>
  <c r="D165" i="21"/>
  <c r="Y130" i="21"/>
  <c r="U130" i="21"/>
  <c r="Q130" i="21"/>
  <c r="M130" i="21"/>
  <c r="I130" i="21"/>
  <c r="E130" i="21"/>
  <c r="T130" i="21"/>
  <c r="O130" i="21"/>
  <c r="J130" i="21"/>
  <c r="D130" i="21"/>
  <c r="X130" i="21"/>
  <c r="R130" i="21"/>
  <c r="K130" i="21"/>
  <c r="C130" i="21"/>
  <c r="W130" i="21"/>
  <c r="P130" i="21"/>
  <c r="H130" i="21"/>
  <c r="B130" i="21"/>
  <c r="L130" i="21"/>
  <c r="V130" i="21"/>
  <c r="G130" i="21"/>
  <c r="S130" i="21"/>
  <c r="F130" i="21"/>
  <c r="N130" i="21"/>
  <c r="W62" i="19"/>
  <c r="S62" i="19"/>
  <c r="O62" i="19"/>
  <c r="K62" i="19"/>
  <c r="G62" i="19"/>
  <c r="C62" i="19"/>
  <c r="Y62" i="19"/>
  <c r="T62" i="19"/>
  <c r="N62" i="19"/>
  <c r="I62" i="19"/>
  <c r="D62" i="19"/>
  <c r="X62" i="19"/>
  <c r="Q62" i="19"/>
  <c r="J62" i="19"/>
  <c r="B62" i="19"/>
  <c r="P62" i="19"/>
  <c r="F62" i="19"/>
  <c r="V62" i="19"/>
  <c r="L62" i="19"/>
  <c r="U62" i="19"/>
  <c r="H62" i="19"/>
  <c r="R62" i="19"/>
  <c r="M62" i="19"/>
  <c r="E62" i="19"/>
  <c r="Y268" i="21"/>
  <c r="U268" i="21"/>
  <c r="Q268" i="21"/>
  <c r="M268" i="21"/>
  <c r="I268" i="21"/>
  <c r="E268" i="21"/>
  <c r="W268" i="21"/>
  <c r="R268" i="21"/>
  <c r="L268" i="21"/>
  <c r="G268" i="21"/>
  <c r="B268" i="21"/>
  <c r="X268" i="21"/>
  <c r="P268" i="21"/>
  <c r="J268" i="21"/>
  <c r="C268" i="21"/>
  <c r="V268" i="21"/>
  <c r="O268" i="21"/>
  <c r="H268" i="21"/>
  <c r="S268" i="21"/>
  <c r="D268" i="21"/>
  <c r="N268" i="21"/>
  <c r="K268" i="21"/>
  <c r="T268" i="21"/>
  <c r="F268" i="21"/>
  <c r="V442" i="28"/>
  <c r="R442" i="28"/>
  <c r="N442" i="28"/>
  <c r="J442" i="28"/>
  <c r="F442" i="28"/>
  <c r="B442" i="28"/>
  <c r="W442" i="28"/>
  <c r="Q442" i="28"/>
  <c r="L442" i="28"/>
  <c r="G442" i="28"/>
  <c r="U442" i="28"/>
  <c r="P442" i="28"/>
  <c r="K442" i="28"/>
  <c r="E442" i="28"/>
  <c r="X442" i="28"/>
  <c r="M442" i="28"/>
  <c r="C442" i="28"/>
  <c r="T442" i="28"/>
  <c r="I442" i="28"/>
  <c r="S442" i="28"/>
  <c r="H442" i="28"/>
  <c r="O442" i="28"/>
  <c r="D442" i="28"/>
  <c r="Y442" i="28"/>
  <c r="Y63" i="28"/>
  <c r="U63" i="28"/>
  <c r="Q63" i="28"/>
  <c r="M63" i="28"/>
  <c r="I63" i="28"/>
  <c r="E63" i="28"/>
  <c r="X63" i="28"/>
  <c r="S63" i="28"/>
  <c r="N63" i="28"/>
  <c r="H63" i="28"/>
  <c r="C63" i="28"/>
  <c r="W63" i="28"/>
  <c r="R63" i="28"/>
  <c r="L63" i="28"/>
  <c r="G63" i="28"/>
  <c r="B63" i="28"/>
  <c r="V63" i="28"/>
  <c r="K63" i="28"/>
  <c r="T63" i="28"/>
  <c r="J63" i="28"/>
  <c r="P63" i="28"/>
  <c r="F63" i="28"/>
  <c r="O63" i="28"/>
  <c r="D63" i="28"/>
  <c r="W237" i="28"/>
  <c r="S237" i="28"/>
  <c r="O237" i="28"/>
  <c r="K237" i="28"/>
  <c r="G237" i="28"/>
  <c r="C237" i="28"/>
  <c r="U237" i="28"/>
  <c r="P237" i="28"/>
  <c r="J237" i="28"/>
  <c r="E237" i="28"/>
  <c r="T237" i="28"/>
  <c r="M237" i="28"/>
  <c r="F237" i="28"/>
  <c r="V237" i="28"/>
  <c r="L237" i="28"/>
  <c r="B237" i="28"/>
  <c r="X237" i="28"/>
  <c r="I237" i="28"/>
  <c r="Q237" i="28"/>
  <c r="H237" i="28"/>
  <c r="Y237" i="28"/>
  <c r="D237" i="28"/>
  <c r="R237" i="28"/>
  <c r="N237" i="28"/>
  <c r="Y371" i="21"/>
  <c r="U371" i="21"/>
  <c r="Q371" i="21"/>
  <c r="M371" i="21"/>
  <c r="I371" i="21"/>
  <c r="E371" i="21"/>
  <c r="W371" i="21"/>
  <c r="R371" i="21"/>
  <c r="L371" i="21"/>
  <c r="G371" i="21"/>
  <c r="B371" i="21"/>
  <c r="S371" i="21"/>
  <c r="K371" i="21"/>
  <c r="D371" i="21"/>
  <c r="X371" i="21"/>
  <c r="P371" i="21"/>
  <c r="J371" i="21"/>
  <c r="C371" i="21"/>
  <c r="T371" i="21"/>
  <c r="F371" i="21"/>
  <c r="O371" i="21"/>
  <c r="N371" i="21"/>
  <c r="V371" i="21"/>
  <c r="H371" i="21"/>
  <c r="Y95" i="21"/>
  <c r="U95" i="21"/>
  <c r="Q95" i="21"/>
  <c r="M95" i="21"/>
  <c r="I95" i="21"/>
  <c r="E95" i="21"/>
  <c r="T95" i="21"/>
  <c r="O95" i="21"/>
  <c r="J95" i="21"/>
  <c r="D95" i="21"/>
  <c r="S95" i="21"/>
  <c r="L95" i="21"/>
  <c r="F95" i="21"/>
  <c r="X95" i="21"/>
  <c r="R95" i="21"/>
  <c r="K95" i="21"/>
  <c r="C95" i="21"/>
  <c r="V95" i="21"/>
  <c r="G95" i="21"/>
  <c r="P95" i="21"/>
  <c r="B95" i="21"/>
  <c r="N95" i="21"/>
  <c r="W95" i="21"/>
  <c r="H95" i="21"/>
  <c r="W132" i="19"/>
  <c r="S132" i="19"/>
  <c r="O132" i="19"/>
  <c r="K132" i="19"/>
  <c r="G132" i="19"/>
  <c r="C132" i="19"/>
  <c r="X132" i="19"/>
  <c r="R132" i="19"/>
  <c r="M132" i="19"/>
  <c r="H132" i="19"/>
  <c r="B132" i="19"/>
  <c r="T132" i="19"/>
  <c r="L132" i="19"/>
  <c r="E132" i="19"/>
  <c r="Y132" i="19"/>
  <c r="P132" i="19"/>
  <c r="F132" i="19"/>
  <c r="V132" i="19"/>
  <c r="J132" i="19"/>
  <c r="U132" i="19"/>
  <c r="D132" i="19"/>
  <c r="I132" i="19"/>
  <c r="N132" i="19"/>
  <c r="Q132" i="19"/>
  <c r="X97" i="19"/>
  <c r="T97" i="19"/>
  <c r="P97" i="19"/>
  <c r="L97" i="19"/>
  <c r="H97" i="19"/>
  <c r="D97" i="19"/>
  <c r="U97" i="19"/>
  <c r="O97" i="19"/>
  <c r="J97" i="19"/>
  <c r="E97" i="19"/>
  <c r="S97" i="19"/>
  <c r="M97" i="19"/>
  <c r="F97" i="19"/>
  <c r="R97" i="19"/>
  <c r="I97" i="19"/>
  <c r="V97" i="19"/>
  <c r="G97" i="19"/>
  <c r="N97" i="19"/>
  <c r="Y97" i="19"/>
  <c r="K97" i="19"/>
  <c r="B97" i="19"/>
  <c r="W97" i="19"/>
  <c r="Q97" i="19"/>
  <c r="C97" i="19"/>
  <c r="Y305" i="28"/>
  <c r="U305" i="28"/>
  <c r="Q305" i="28"/>
  <c r="M305" i="28"/>
  <c r="I305" i="28"/>
  <c r="E305" i="28"/>
  <c r="X305" i="28"/>
  <c r="S305" i="28"/>
  <c r="N305" i="28"/>
  <c r="H305" i="28"/>
  <c r="C305" i="28"/>
  <c r="W305" i="28"/>
  <c r="R305" i="28"/>
  <c r="L305" i="28"/>
  <c r="G305" i="28"/>
  <c r="B305" i="28"/>
  <c r="V305" i="28"/>
  <c r="P305" i="28"/>
  <c r="K305" i="28"/>
  <c r="F305" i="28"/>
  <c r="O305" i="28"/>
  <c r="J305" i="28"/>
  <c r="D305" i="28"/>
  <c r="T305" i="28"/>
  <c r="V408" i="28"/>
  <c r="R408" i="28"/>
  <c r="N408" i="28"/>
  <c r="J408" i="28"/>
  <c r="F408" i="28"/>
  <c r="B408" i="28"/>
  <c r="W408" i="28"/>
  <c r="Q408" i="28"/>
  <c r="L408" i="28"/>
  <c r="G408" i="28"/>
  <c r="U408" i="28"/>
  <c r="P408" i="28"/>
  <c r="K408" i="28"/>
  <c r="E408" i="28"/>
  <c r="S408" i="28"/>
  <c r="H408" i="28"/>
  <c r="Y408" i="28"/>
  <c r="O408" i="28"/>
  <c r="D408" i="28"/>
  <c r="X408" i="28"/>
  <c r="M408" i="28"/>
  <c r="C408" i="28"/>
  <c r="I408" i="28"/>
  <c r="T408" i="28"/>
  <c r="Y203" i="28"/>
  <c r="U203" i="28"/>
  <c r="Q203" i="28"/>
  <c r="M203" i="28"/>
  <c r="I203" i="28"/>
  <c r="E203" i="28"/>
  <c r="X203" i="28"/>
  <c r="S203" i="28"/>
  <c r="N203" i="28"/>
  <c r="H203" i="28"/>
  <c r="C203" i="28"/>
  <c r="W203" i="28"/>
  <c r="P203" i="28"/>
  <c r="J203" i="28"/>
  <c r="B203" i="28"/>
  <c r="T203" i="28"/>
  <c r="K203" i="28"/>
  <c r="O203" i="28"/>
  <c r="D203" i="28"/>
  <c r="L203" i="28"/>
  <c r="G203" i="28"/>
  <c r="V203" i="28"/>
  <c r="R203" i="28"/>
  <c r="F203" i="28"/>
  <c r="Y337" i="21"/>
  <c r="U337" i="21"/>
  <c r="Q337" i="21"/>
  <c r="M337" i="21"/>
  <c r="I337" i="21"/>
  <c r="E337" i="21"/>
  <c r="W337" i="21"/>
  <c r="R337" i="21"/>
  <c r="L337" i="21"/>
  <c r="G337" i="21"/>
  <c r="B337" i="21"/>
  <c r="T337" i="21"/>
  <c r="N337" i="21"/>
  <c r="F337" i="21"/>
  <c r="S337" i="21"/>
  <c r="K337" i="21"/>
  <c r="D337" i="21"/>
  <c r="O337" i="21"/>
  <c r="X337" i="21"/>
  <c r="J337" i="21"/>
  <c r="V337" i="21"/>
  <c r="H337" i="21"/>
  <c r="P337" i="21"/>
  <c r="C337" i="21"/>
  <c r="W26" i="19"/>
  <c r="S26" i="19"/>
  <c r="O26" i="19"/>
  <c r="K26" i="19"/>
  <c r="G26" i="19"/>
  <c r="C26" i="19"/>
  <c r="V26" i="19"/>
  <c r="Q26" i="19"/>
  <c r="L26" i="19"/>
  <c r="F26" i="19"/>
  <c r="U26" i="19"/>
  <c r="N26" i="19"/>
  <c r="H26" i="19"/>
  <c r="T26" i="19"/>
  <c r="J26" i="19"/>
  <c r="B26" i="19"/>
  <c r="X26" i="19"/>
  <c r="I26" i="19"/>
  <c r="R26" i="19"/>
  <c r="E26" i="19"/>
  <c r="M26" i="19"/>
  <c r="D26" i="19"/>
  <c r="Y26" i="19"/>
  <c r="P26" i="19"/>
  <c r="W97" i="25"/>
  <c r="S97" i="25"/>
  <c r="O97" i="25"/>
  <c r="K97" i="25"/>
  <c r="G97" i="25"/>
  <c r="C97" i="25"/>
  <c r="Y97" i="25"/>
  <c r="T97" i="25"/>
  <c r="N97" i="25"/>
  <c r="I97" i="25"/>
  <c r="D97" i="25"/>
  <c r="R97" i="25"/>
  <c r="L97" i="25"/>
  <c r="E97" i="25"/>
  <c r="X97" i="25"/>
  <c r="P97" i="25"/>
  <c r="F97" i="25"/>
  <c r="Q97" i="25"/>
  <c r="B97" i="25"/>
  <c r="M97" i="25"/>
  <c r="H97" i="25"/>
  <c r="V97" i="25"/>
  <c r="U97" i="25"/>
  <c r="J97" i="25"/>
  <c r="Y27" i="21"/>
  <c r="U27" i="21"/>
  <c r="Q27" i="21"/>
  <c r="M27" i="21"/>
  <c r="I27" i="21"/>
  <c r="E27" i="21"/>
  <c r="T27" i="21"/>
  <c r="O27" i="21"/>
  <c r="J27" i="21"/>
  <c r="D27" i="21"/>
  <c r="X27" i="21"/>
  <c r="R27" i="21"/>
  <c r="K27" i="21"/>
  <c r="C27" i="21"/>
  <c r="W27" i="21"/>
  <c r="P27" i="21"/>
  <c r="H27" i="21"/>
  <c r="B27" i="21"/>
  <c r="S27" i="21"/>
  <c r="F27" i="21"/>
  <c r="N27" i="21"/>
  <c r="L27" i="21"/>
  <c r="V27" i="21"/>
  <c r="G27" i="21"/>
  <c r="W132" i="25"/>
  <c r="S132" i="25"/>
  <c r="O132" i="25"/>
  <c r="K132" i="25"/>
  <c r="G132" i="25"/>
  <c r="C132" i="25"/>
  <c r="Y132" i="25"/>
  <c r="T132" i="25"/>
  <c r="N132" i="25"/>
  <c r="I132" i="25"/>
  <c r="D132" i="25"/>
  <c r="X132" i="25"/>
  <c r="Q132" i="25"/>
  <c r="J132" i="25"/>
  <c r="B132" i="25"/>
  <c r="P132" i="25"/>
  <c r="F132" i="25"/>
  <c r="R132" i="25"/>
  <c r="E132" i="25"/>
  <c r="M132" i="25"/>
  <c r="U132" i="25"/>
  <c r="L132" i="25"/>
  <c r="H132" i="25"/>
  <c r="V132" i="25"/>
  <c r="A36" i="28"/>
  <c r="A134" i="25"/>
  <c r="A338" i="21"/>
  <c r="A406" i="21"/>
  <c r="A304" i="21"/>
  <c r="A372" i="21"/>
  <c r="A341" i="28"/>
  <c r="A443" i="28"/>
  <c r="A134" i="28"/>
  <c r="A409" i="28"/>
  <c r="A64" i="28"/>
  <c r="A204" i="28"/>
  <c r="A375" i="28"/>
  <c r="A238" i="28"/>
  <c r="A306" i="28"/>
  <c r="A99" i="28"/>
  <c r="A272" i="28"/>
  <c r="A169" i="28"/>
  <c r="A235" i="21"/>
  <c r="A269" i="21"/>
  <c r="A200" i="21"/>
  <c r="A98" i="19"/>
  <c r="A63" i="19"/>
  <c r="A28" i="21"/>
  <c r="A98" i="25"/>
  <c r="A62" i="25"/>
  <c r="A166" i="21"/>
  <c r="A96" i="21"/>
  <c r="A131" i="21"/>
  <c r="A133" i="19"/>
  <c r="A27" i="19"/>
  <c r="A61" i="21"/>
  <c r="A26" i="25"/>
  <c r="Y26" i="25" l="1"/>
  <c r="U26" i="25"/>
  <c r="Q26" i="25"/>
  <c r="M26" i="25"/>
  <c r="I26" i="25"/>
  <c r="E26" i="25"/>
  <c r="X26" i="25"/>
  <c r="S26" i="25"/>
  <c r="N26" i="25"/>
  <c r="H26" i="25"/>
  <c r="C26" i="25"/>
  <c r="W26" i="25"/>
  <c r="P26" i="25"/>
  <c r="J26" i="25"/>
  <c r="B26" i="25"/>
  <c r="V26" i="25"/>
  <c r="L26" i="25"/>
  <c r="D26" i="25"/>
  <c r="T26" i="25"/>
  <c r="K26" i="25"/>
  <c r="O26" i="25"/>
  <c r="G26" i="25"/>
  <c r="F26" i="25"/>
  <c r="R26" i="25"/>
  <c r="W133" i="19"/>
  <c r="S133" i="19"/>
  <c r="O133" i="19"/>
  <c r="K133" i="19"/>
  <c r="G133" i="19"/>
  <c r="C133" i="19"/>
  <c r="U133" i="19"/>
  <c r="P133" i="19"/>
  <c r="J133" i="19"/>
  <c r="E133" i="19"/>
  <c r="X133" i="19"/>
  <c r="Q133" i="19"/>
  <c r="I133" i="19"/>
  <c r="B133" i="19"/>
  <c r="T133" i="19"/>
  <c r="L133" i="19"/>
  <c r="Y133" i="19"/>
  <c r="M133" i="19"/>
  <c r="N133" i="19"/>
  <c r="F133" i="19"/>
  <c r="V133" i="19"/>
  <c r="D133" i="19"/>
  <c r="R133" i="19"/>
  <c r="H133" i="19"/>
  <c r="W62" i="25"/>
  <c r="S62" i="25"/>
  <c r="O62" i="25"/>
  <c r="K62" i="25"/>
  <c r="G62" i="25"/>
  <c r="C62" i="25"/>
  <c r="Y62" i="25"/>
  <c r="T62" i="25"/>
  <c r="N62" i="25"/>
  <c r="I62" i="25"/>
  <c r="D62" i="25"/>
  <c r="U62" i="25"/>
  <c r="M62" i="25"/>
  <c r="F62" i="25"/>
  <c r="X62" i="25"/>
  <c r="P62" i="25"/>
  <c r="E62" i="25"/>
  <c r="Q62" i="25"/>
  <c r="B62" i="25"/>
  <c r="L62" i="25"/>
  <c r="R62" i="25"/>
  <c r="J62" i="25"/>
  <c r="H62" i="25"/>
  <c r="V62" i="25"/>
  <c r="X98" i="19"/>
  <c r="T98" i="19"/>
  <c r="P98" i="19"/>
  <c r="L98" i="19"/>
  <c r="H98" i="19"/>
  <c r="D98" i="19"/>
  <c r="W98" i="19"/>
  <c r="R98" i="19"/>
  <c r="M98" i="19"/>
  <c r="G98" i="19"/>
  <c r="B98" i="19"/>
  <c r="Y98" i="19"/>
  <c r="Q98" i="19"/>
  <c r="J98" i="19"/>
  <c r="C98" i="19"/>
  <c r="V98" i="19"/>
  <c r="N98" i="19"/>
  <c r="E98" i="19"/>
  <c r="U98" i="19"/>
  <c r="I98" i="19"/>
  <c r="F98" i="19"/>
  <c r="S98" i="19"/>
  <c r="K98" i="19"/>
  <c r="O98" i="19"/>
  <c r="Y169" i="28"/>
  <c r="U169" i="28"/>
  <c r="Q169" i="28"/>
  <c r="M169" i="28"/>
  <c r="I169" i="28"/>
  <c r="E169" i="28"/>
  <c r="V169" i="28"/>
  <c r="P169" i="28"/>
  <c r="K169" i="28"/>
  <c r="F169" i="28"/>
  <c r="T169" i="28"/>
  <c r="O169" i="28"/>
  <c r="J169" i="28"/>
  <c r="D169" i="28"/>
  <c r="X169" i="28"/>
  <c r="N169" i="28"/>
  <c r="C169" i="28"/>
  <c r="W169" i="28"/>
  <c r="L169" i="28"/>
  <c r="B169" i="28"/>
  <c r="S169" i="28"/>
  <c r="H169" i="28"/>
  <c r="R169" i="28"/>
  <c r="G169" i="28"/>
  <c r="W238" i="28"/>
  <c r="S238" i="28"/>
  <c r="O238" i="28"/>
  <c r="K238" i="28"/>
  <c r="G238" i="28"/>
  <c r="C238" i="28"/>
  <c r="X238" i="28"/>
  <c r="R238" i="28"/>
  <c r="M238" i="28"/>
  <c r="H238" i="28"/>
  <c r="B238" i="28"/>
  <c r="Y238" i="28"/>
  <c r="Q238" i="28"/>
  <c r="J238" i="28"/>
  <c r="D238" i="28"/>
  <c r="P238" i="28"/>
  <c r="F238" i="28"/>
  <c r="V238" i="28"/>
  <c r="L238" i="28"/>
  <c r="I238" i="28"/>
  <c r="E238" i="28"/>
  <c r="U238" i="28"/>
  <c r="N238" i="28"/>
  <c r="T238" i="28"/>
  <c r="V409" i="28"/>
  <c r="R409" i="28"/>
  <c r="N409" i="28"/>
  <c r="J409" i="28"/>
  <c r="F409" i="28"/>
  <c r="B409" i="28"/>
  <c r="Y409" i="28"/>
  <c r="T409" i="28"/>
  <c r="O409" i="28"/>
  <c r="I409" i="28"/>
  <c r="D409" i="28"/>
  <c r="X409" i="28"/>
  <c r="S409" i="28"/>
  <c r="M409" i="28"/>
  <c r="H409" i="28"/>
  <c r="C409" i="28"/>
  <c r="P409" i="28"/>
  <c r="E409" i="28"/>
  <c r="W409" i="28"/>
  <c r="L409" i="28"/>
  <c r="U409" i="28"/>
  <c r="K409" i="28"/>
  <c r="Q409" i="28"/>
  <c r="G409" i="28"/>
  <c r="Y372" i="21"/>
  <c r="U372" i="21"/>
  <c r="Q372" i="21"/>
  <c r="M372" i="21"/>
  <c r="I372" i="21"/>
  <c r="E372" i="21"/>
  <c r="T372" i="21"/>
  <c r="O372" i="21"/>
  <c r="J372" i="21"/>
  <c r="D372" i="21"/>
  <c r="W372" i="21"/>
  <c r="P372" i="21"/>
  <c r="H372" i="21"/>
  <c r="B372" i="21"/>
  <c r="V372" i="21"/>
  <c r="N372" i="21"/>
  <c r="G372" i="21"/>
  <c r="X372" i="21"/>
  <c r="K372" i="21"/>
  <c r="S372" i="21"/>
  <c r="F372" i="21"/>
  <c r="R372" i="21"/>
  <c r="C372" i="21"/>
  <c r="L372" i="21"/>
  <c r="W134" i="25"/>
  <c r="S134" i="25"/>
  <c r="O134" i="25"/>
  <c r="K134" i="25"/>
  <c r="G134" i="25"/>
  <c r="C134" i="25"/>
  <c r="Y134" i="25"/>
  <c r="T134" i="25"/>
  <c r="N134" i="25"/>
  <c r="I134" i="25"/>
  <c r="D134" i="25"/>
  <c r="R134" i="25"/>
  <c r="L134" i="25"/>
  <c r="E134" i="25"/>
  <c r="X134" i="25"/>
  <c r="P134" i="25"/>
  <c r="F134" i="25"/>
  <c r="U134" i="25"/>
  <c r="H134" i="25"/>
  <c r="Q134" i="25"/>
  <c r="B134" i="25"/>
  <c r="V134" i="25"/>
  <c r="M134" i="25"/>
  <c r="J134" i="25"/>
  <c r="Y61" i="21"/>
  <c r="U61" i="21"/>
  <c r="Q61" i="21"/>
  <c r="M61" i="21"/>
  <c r="I61" i="21"/>
  <c r="E61" i="21"/>
  <c r="W61" i="21"/>
  <c r="R61" i="21"/>
  <c r="L61" i="21"/>
  <c r="G61" i="21"/>
  <c r="B61" i="21"/>
  <c r="S61" i="21"/>
  <c r="K61" i="21"/>
  <c r="D61" i="21"/>
  <c r="X61" i="21"/>
  <c r="P61" i="21"/>
  <c r="J61" i="21"/>
  <c r="C61" i="21"/>
  <c r="T61" i="21"/>
  <c r="F61" i="21"/>
  <c r="O61" i="21"/>
  <c r="N61" i="21"/>
  <c r="V61" i="21"/>
  <c r="H61" i="21"/>
  <c r="W98" i="25"/>
  <c r="S98" i="25"/>
  <c r="O98" i="25"/>
  <c r="K98" i="25"/>
  <c r="G98" i="25"/>
  <c r="C98" i="25"/>
  <c r="V98" i="25"/>
  <c r="Q98" i="25"/>
  <c r="L98" i="25"/>
  <c r="F98" i="25"/>
  <c r="X98" i="25"/>
  <c r="P98" i="25"/>
  <c r="I98" i="25"/>
  <c r="B98" i="25"/>
  <c r="T98" i="25"/>
  <c r="J98" i="25"/>
  <c r="R98" i="25"/>
  <c r="E98" i="25"/>
  <c r="N98" i="25"/>
  <c r="D98" i="25"/>
  <c r="H98" i="25"/>
  <c r="Y98" i="25"/>
  <c r="U98" i="25"/>
  <c r="M98" i="25"/>
  <c r="Y272" i="28"/>
  <c r="U272" i="28"/>
  <c r="Q272" i="28"/>
  <c r="M272" i="28"/>
  <c r="I272" i="28"/>
  <c r="E272" i="28"/>
  <c r="V272" i="28"/>
  <c r="P272" i="28"/>
  <c r="K272" i="28"/>
  <c r="F272" i="28"/>
  <c r="T272" i="28"/>
  <c r="O272" i="28"/>
  <c r="J272" i="28"/>
  <c r="D272" i="28"/>
  <c r="X272" i="28"/>
  <c r="N272" i="28"/>
  <c r="C272" i="28"/>
  <c r="W272" i="28"/>
  <c r="L272" i="28"/>
  <c r="B272" i="28"/>
  <c r="S272" i="28"/>
  <c r="H272" i="28"/>
  <c r="R272" i="28"/>
  <c r="G272" i="28"/>
  <c r="V375" i="28"/>
  <c r="R375" i="28"/>
  <c r="N375" i="28"/>
  <c r="J375" i="28"/>
  <c r="F375" i="28"/>
  <c r="B375" i="28"/>
  <c r="Y375" i="28"/>
  <c r="T375" i="28"/>
  <c r="O375" i="28"/>
  <c r="I375" i="28"/>
  <c r="D375" i="28"/>
  <c r="X375" i="28"/>
  <c r="S375" i="28"/>
  <c r="M375" i="28"/>
  <c r="H375" i="28"/>
  <c r="C375" i="28"/>
  <c r="U375" i="28"/>
  <c r="K375" i="28"/>
  <c r="Q375" i="28"/>
  <c r="G375" i="28"/>
  <c r="P375" i="28"/>
  <c r="E375" i="28"/>
  <c r="W375" i="28"/>
  <c r="L375" i="28"/>
  <c r="Y134" i="28"/>
  <c r="U134" i="28"/>
  <c r="Q134" i="28"/>
  <c r="M134" i="28"/>
  <c r="I134" i="28"/>
  <c r="E134" i="28"/>
  <c r="V134" i="28"/>
  <c r="P134" i="28"/>
  <c r="K134" i="28"/>
  <c r="F134" i="28"/>
  <c r="T134" i="28"/>
  <c r="O134" i="28"/>
  <c r="J134" i="28"/>
  <c r="D134" i="28"/>
  <c r="S134" i="28"/>
  <c r="H134" i="28"/>
  <c r="R134" i="28"/>
  <c r="G134" i="28"/>
  <c r="X134" i="28"/>
  <c r="N134" i="28"/>
  <c r="C134" i="28"/>
  <c r="W134" i="28"/>
  <c r="L134" i="28"/>
  <c r="B134" i="28"/>
  <c r="Y304" i="21"/>
  <c r="U304" i="21"/>
  <c r="Q304" i="21"/>
  <c r="M304" i="21"/>
  <c r="I304" i="21"/>
  <c r="E304" i="21"/>
  <c r="T304" i="21"/>
  <c r="O304" i="21"/>
  <c r="J304" i="21"/>
  <c r="D304" i="21"/>
  <c r="S304" i="21"/>
  <c r="L304" i="21"/>
  <c r="F304" i="21"/>
  <c r="X304" i="21"/>
  <c r="R304" i="21"/>
  <c r="K304" i="21"/>
  <c r="C304" i="21"/>
  <c r="N304" i="21"/>
  <c r="W304" i="21"/>
  <c r="H304" i="21"/>
  <c r="V304" i="21"/>
  <c r="G304" i="21"/>
  <c r="P304" i="21"/>
  <c r="B304" i="21"/>
  <c r="Y36" i="28"/>
  <c r="U36" i="28"/>
  <c r="Q36" i="28"/>
  <c r="M36" i="28"/>
  <c r="I36" i="28"/>
  <c r="E36" i="28"/>
  <c r="X36" i="28"/>
  <c r="S36" i="28"/>
  <c r="N36" i="28"/>
  <c r="H36" i="28"/>
  <c r="C36" i="28"/>
  <c r="W36" i="28"/>
  <c r="R36" i="28"/>
  <c r="L36" i="28"/>
  <c r="G36" i="28"/>
  <c r="B36" i="28"/>
  <c r="P36" i="28"/>
  <c r="F36" i="28"/>
  <c r="O36" i="28"/>
  <c r="D36" i="28"/>
  <c r="V36" i="28"/>
  <c r="K36" i="28"/>
  <c r="T36" i="28"/>
  <c r="J36" i="28"/>
  <c r="A135" i="25"/>
  <c r="A136" i="25" s="1"/>
  <c r="Y96" i="21"/>
  <c r="U96" i="21"/>
  <c r="Q96" i="21"/>
  <c r="M96" i="21"/>
  <c r="I96" i="21"/>
  <c r="E96" i="21"/>
  <c r="W96" i="21"/>
  <c r="R96" i="21"/>
  <c r="L96" i="21"/>
  <c r="G96" i="21"/>
  <c r="B96" i="21"/>
  <c r="X96" i="21"/>
  <c r="P96" i="21"/>
  <c r="J96" i="21"/>
  <c r="C96" i="21"/>
  <c r="V96" i="21"/>
  <c r="O96" i="21"/>
  <c r="H96" i="21"/>
  <c r="K96" i="21"/>
  <c r="T96" i="21"/>
  <c r="F96" i="21"/>
  <c r="S96" i="21"/>
  <c r="D96" i="21"/>
  <c r="N96" i="21"/>
  <c r="Y28" i="21"/>
  <c r="U28" i="21"/>
  <c r="Q28" i="21"/>
  <c r="M28" i="21"/>
  <c r="I28" i="21"/>
  <c r="E28" i="21"/>
  <c r="W28" i="21"/>
  <c r="R28" i="21"/>
  <c r="L28" i="21"/>
  <c r="G28" i="21"/>
  <c r="B28" i="21"/>
  <c r="V28" i="21"/>
  <c r="O28" i="21"/>
  <c r="H28" i="21"/>
  <c r="T28" i="21"/>
  <c r="N28" i="21"/>
  <c r="F28" i="21"/>
  <c r="X28" i="21"/>
  <c r="J28" i="21"/>
  <c r="S28" i="21"/>
  <c r="D28" i="21"/>
  <c r="P28" i="21"/>
  <c r="C28" i="21"/>
  <c r="K28" i="21"/>
  <c r="Y269" i="21"/>
  <c r="U269" i="21"/>
  <c r="Q269" i="21"/>
  <c r="M269" i="21"/>
  <c r="I269" i="21"/>
  <c r="E269" i="21"/>
  <c r="T269" i="21"/>
  <c r="O269" i="21"/>
  <c r="J269" i="21"/>
  <c r="D269" i="21"/>
  <c r="V269" i="21"/>
  <c r="N269" i="21"/>
  <c r="G269" i="21"/>
  <c r="S269" i="21"/>
  <c r="L269" i="21"/>
  <c r="F269" i="21"/>
  <c r="W269" i="21"/>
  <c r="H269" i="21"/>
  <c r="R269" i="21"/>
  <c r="C269" i="21"/>
  <c r="P269" i="21"/>
  <c r="B269" i="21"/>
  <c r="X269" i="21"/>
  <c r="K269" i="21"/>
  <c r="Y99" i="28"/>
  <c r="U99" i="28"/>
  <c r="Q99" i="28"/>
  <c r="M99" i="28"/>
  <c r="I99" i="28"/>
  <c r="E99" i="28"/>
  <c r="V99" i="28"/>
  <c r="P99" i="28"/>
  <c r="K99" i="28"/>
  <c r="F99" i="28"/>
  <c r="T99" i="28"/>
  <c r="O99" i="28"/>
  <c r="J99" i="28"/>
  <c r="D99" i="28"/>
  <c r="X99" i="28"/>
  <c r="N99" i="28"/>
  <c r="C99" i="28"/>
  <c r="W99" i="28"/>
  <c r="L99" i="28"/>
  <c r="B99" i="28"/>
  <c r="S99" i="28"/>
  <c r="H99" i="28"/>
  <c r="R99" i="28"/>
  <c r="G99" i="28"/>
  <c r="Y204" i="28"/>
  <c r="U204" i="28"/>
  <c r="Q204" i="28"/>
  <c r="M204" i="28"/>
  <c r="I204" i="28"/>
  <c r="E204" i="28"/>
  <c r="V204" i="28"/>
  <c r="P204" i="28"/>
  <c r="K204" i="28"/>
  <c r="F204" i="28"/>
  <c r="T204" i="28"/>
  <c r="N204" i="28"/>
  <c r="G204" i="28"/>
  <c r="X204" i="28"/>
  <c r="O204" i="28"/>
  <c r="D204" i="28"/>
  <c r="R204" i="28"/>
  <c r="C204" i="28"/>
  <c r="W204" i="28"/>
  <c r="H204" i="28"/>
  <c r="J204" i="28"/>
  <c r="S204" i="28"/>
  <c r="L204" i="28"/>
  <c r="B204" i="28"/>
  <c r="V443" i="28"/>
  <c r="R443" i="28"/>
  <c r="N443" i="28"/>
  <c r="J443" i="28"/>
  <c r="F443" i="28"/>
  <c r="B443" i="28"/>
  <c r="Y443" i="28"/>
  <c r="T443" i="28"/>
  <c r="O443" i="28"/>
  <c r="I443" i="28"/>
  <c r="D443" i="28"/>
  <c r="X443" i="28"/>
  <c r="S443" i="28"/>
  <c r="M443" i="28"/>
  <c r="H443" i="28"/>
  <c r="C443" i="28"/>
  <c r="U443" i="28"/>
  <c r="K443" i="28"/>
  <c r="Q443" i="28"/>
  <c r="G443" i="28"/>
  <c r="P443" i="28"/>
  <c r="E443" i="28"/>
  <c r="W443" i="28"/>
  <c r="L443" i="28"/>
  <c r="Y406" i="21"/>
  <c r="U406" i="21"/>
  <c r="Q406" i="21"/>
  <c r="M406" i="21"/>
  <c r="I406" i="21"/>
  <c r="E406" i="21"/>
  <c r="T406" i="21"/>
  <c r="O406" i="21"/>
  <c r="J406" i="21"/>
  <c r="D406" i="21"/>
  <c r="V406" i="21"/>
  <c r="N406" i="21"/>
  <c r="G406" i="21"/>
  <c r="S406" i="21"/>
  <c r="L406" i="21"/>
  <c r="F406" i="21"/>
  <c r="P406" i="21"/>
  <c r="B406" i="21"/>
  <c r="X406" i="21"/>
  <c r="K406" i="21"/>
  <c r="W406" i="21"/>
  <c r="H406" i="21"/>
  <c r="R406" i="21"/>
  <c r="C406" i="21"/>
  <c r="Y131" i="21"/>
  <c r="U131" i="21"/>
  <c r="Q131" i="21"/>
  <c r="M131" i="21"/>
  <c r="I131" i="21"/>
  <c r="E131" i="21"/>
  <c r="W131" i="21"/>
  <c r="R131" i="21"/>
  <c r="L131" i="21"/>
  <c r="G131" i="21"/>
  <c r="B131" i="21"/>
  <c r="V131" i="21"/>
  <c r="O131" i="21"/>
  <c r="H131" i="21"/>
  <c r="T131" i="21"/>
  <c r="N131" i="21"/>
  <c r="F131" i="21"/>
  <c r="P131" i="21"/>
  <c r="C131" i="21"/>
  <c r="K131" i="21"/>
  <c r="X131" i="21"/>
  <c r="J131" i="21"/>
  <c r="S131" i="21"/>
  <c r="D131" i="21"/>
  <c r="W200" i="21"/>
  <c r="S200" i="21"/>
  <c r="O200" i="21"/>
  <c r="K200" i="21"/>
  <c r="G200" i="21"/>
  <c r="C200" i="21"/>
  <c r="V200" i="21"/>
  <c r="Q200" i="21"/>
  <c r="L200" i="21"/>
  <c r="F200" i="21"/>
  <c r="X200" i="21"/>
  <c r="P200" i="21"/>
  <c r="I200" i="21"/>
  <c r="B200" i="21"/>
  <c r="Y200" i="21"/>
  <c r="N200" i="21"/>
  <c r="E200" i="21"/>
  <c r="T200" i="21"/>
  <c r="H200" i="21"/>
  <c r="M200" i="21"/>
  <c r="D200" i="21"/>
  <c r="R200" i="21"/>
  <c r="J200" i="21"/>
  <c r="U200" i="21"/>
  <c r="W27" i="19"/>
  <c r="S27" i="19"/>
  <c r="O27" i="19"/>
  <c r="K27" i="19"/>
  <c r="G27" i="19"/>
  <c r="C27" i="19"/>
  <c r="Y27" i="19"/>
  <c r="T27" i="19"/>
  <c r="N27" i="19"/>
  <c r="I27" i="19"/>
  <c r="D27" i="19"/>
  <c r="R27" i="19"/>
  <c r="L27" i="19"/>
  <c r="E27" i="19"/>
  <c r="X27" i="19"/>
  <c r="P27" i="19"/>
  <c r="F27" i="19"/>
  <c r="V27" i="19"/>
  <c r="J27" i="19"/>
  <c r="U27" i="19"/>
  <c r="H27" i="19"/>
  <c r="M27" i="19"/>
  <c r="B27" i="19"/>
  <c r="Q27" i="19"/>
  <c r="Y166" i="21"/>
  <c r="U166" i="21"/>
  <c r="Q166" i="21"/>
  <c r="M166" i="21"/>
  <c r="I166" i="21"/>
  <c r="E166" i="21"/>
  <c r="T166" i="21"/>
  <c r="O166" i="21"/>
  <c r="J166" i="21"/>
  <c r="D166" i="21"/>
  <c r="X166" i="21"/>
  <c r="R166" i="21"/>
  <c r="K166" i="21"/>
  <c r="C166" i="21"/>
  <c r="V166" i="21"/>
  <c r="L166" i="21"/>
  <c r="B166" i="21"/>
  <c r="N166" i="21"/>
  <c r="S166" i="21"/>
  <c r="F166" i="21"/>
  <c r="H166" i="21"/>
  <c r="G166" i="21"/>
  <c r="W166" i="21"/>
  <c r="P166" i="21"/>
  <c r="W63" i="19"/>
  <c r="S63" i="19"/>
  <c r="O63" i="19"/>
  <c r="K63" i="19"/>
  <c r="G63" i="19"/>
  <c r="C63" i="19"/>
  <c r="V63" i="19"/>
  <c r="Q63" i="19"/>
  <c r="L63" i="19"/>
  <c r="F63" i="19"/>
  <c r="U63" i="19"/>
  <c r="N63" i="19"/>
  <c r="H63" i="19"/>
  <c r="T63" i="19"/>
  <c r="J63" i="19"/>
  <c r="B63" i="19"/>
  <c r="Y63" i="19"/>
  <c r="M63" i="19"/>
  <c r="X63" i="19"/>
  <c r="I63" i="19"/>
  <c r="D63" i="19"/>
  <c r="R63" i="19"/>
  <c r="P63" i="19"/>
  <c r="E63" i="19"/>
  <c r="Y235" i="21"/>
  <c r="U235" i="21"/>
  <c r="Q235" i="21"/>
  <c r="M235" i="21"/>
  <c r="I235" i="21"/>
  <c r="E235" i="21"/>
  <c r="T235" i="21"/>
  <c r="O235" i="21"/>
  <c r="J235" i="21"/>
  <c r="D235" i="21"/>
  <c r="W235" i="21"/>
  <c r="P235" i="21"/>
  <c r="H235" i="21"/>
  <c r="B235" i="21"/>
  <c r="V235" i="21"/>
  <c r="N235" i="21"/>
  <c r="G235" i="21"/>
  <c r="R235" i="21"/>
  <c r="C235" i="21"/>
  <c r="L235" i="21"/>
  <c r="X235" i="21"/>
  <c r="K235" i="21"/>
  <c r="F235" i="21"/>
  <c r="S235" i="21"/>
  <c r="Y306" i="28"/>
  <c r="U306" i="28"/>
  <c r="Q306" i="28"/>
  <c r="M306" i="28"/>
  <c r="I306" i="28"/>
  <c r="E306" i="28"/>
  <c r="V306" i="28"/>
  <c r="P306" i="28"/>
  <c r="K306" i="28"/>
  <c r="F306" i="28"/>
  <c r="T306" i="28"/>
  <c r="O306" i="28"/>
  <c r="J306" i="28"/>
  <c r="D306" i="28"/>
  <c r="X306" i="28"/>
  <c r="S306" i="28"/>
  <c r="N306" i="28"/>
  <c r="H306" i="28"/>
  <c r="C306" i="28"/>
  <c r="L306" i="28"/>
  <c r="G306" i="28"/>
  <c r="W306" i="28"/>
  <c r="B306" i="28"/>
  <c r="R306" i="28"/>
  <c r="Y64" i="28"/>
  <c r="U64" i="28"/>
  <c r="Q64" i="28"/>
  <c r="M64" i="28"/>
  <c r="I64" i="28"/>
  <c r="E64" i="28"/>
  <c r="V64" i="28"/>
  <c r="P64" i="28"/>
  <c r="K64" i="28"/>
  <c r="F64" i="28"/>
  <c r="T64" i="28"/>
  <c r="O64" i="28"/>
  <c r="J64" i="28"/>
  <c r="D64" i="28"/>
  <c r="S64" i="28"/>
  <c r="H64" i="28"/>
  <c r="R64" i="28"/>
  <c r="G64" i="28"/>
  <c r="X64" i="28"/>
  <c r="N64" i="28"/>
  <c r="C64" i="28"/>
  <c r="W64" i="28"/>
  <c r="L64" i="28"/>
  <c r="B64" i="28"/>
  <c r="Y341" i="28"/>
  <c r="U341" i="28"/>
  <c r="Q341" i="28"/>
  <c r="M341" i="28"/>
  <c r="I341" i="28"/>
  <c r="E341" i="28"/>
  <c r="V341" i="28"/>
  <c r="P341" i="28"/>
  <c r="K341" i="28"/>
  <c r="F341" i="28"/>
  <c r="T341" i="28"/>
  <c r="O341" i="28"/>
  <c r="J341" i="28"/>
  <c r="D341" i="28"/>
  <c r="X341" i="28"/>
  <c r="S341" i="28"/>
  <c r="N341" i="28"/>
  <c r="H341" i="28"/>
  <c r="C341" i="28"/>
  <c r="R341" i="28"/>
  <c r="L341" i="28"/>
  <c r="G341" i="28"/>
  <c r="W341" i="28"/>
  <c r="B341" i="28"/>
  <c r="Y338" i="21"/>
  <c r="U338" i="21"/>
  <c r="Q338" i="21"/>
  <c r="M338" i="21"/>
  <c r="I338" i="21"/>
  <c r="E338" i="21"/>
  <c r="T338" i="21"/>
  <c r="O338" i="21"/>
  <c r="J338" i="21"/>
  <c r="D338" i="21"/>
  <c r="X338" i="21"/>
  <c r="R338" i="21"/>
  <c r="K338" i="21"/>
  <c r="C338" i="21"/>
  <c r="W338" i="21"/>
  <c r="P338" i="21"/>
  <c r="H338" i="21"/>
  <c r="B338" i="21"/>
  <c r="S338" i="21"/>
  <c r="F338" i="21"/>
  <c r="N338" i="21"/>
  <c r="L338" i="21"/>
  <c r="G338" i="21"/>
  <c r="V338" i="21"/>
  <c r="A37" i="28"/>
  <c r="A373" i="21"/>
  <c r="A305" i="21"/>
  <c r="A407" i="21"/>
  <c r="A339" i="21"/>
  <c r="A170" i="28"/>
  <c r="A100" i="28"/>
  <c r="A239" i="28"/>
  <c r="A444" i="28"/>
  <c r="A376" i="28"/>
  <c r="A65" i="28"/>
  <c r="A410" i="28"/>
  <c r="A273" i="28"/>
  <c r="A307" i="28"/>
  <c r="A205" i="28"/>
  <c r="A135" i="28"/>
  <c r="A342" i="28"/>
  <c r="A270" i="21"/>
  <c r="A236" i="21"/>
  <c r="A201" i="21"/>
  <c r="A99" i="19"/>
  <c r="A64" i="19"/>
  <c r="A62" i="21"/>
  <c r="A167" i="21"/>
  <c r="A63" i="25"/>
  <c r="A27" i="25"/>
  <c r="A132" i="21"/>
  <c r="A97" i="21"/>
  <c r="A99" i="25"/>
  <c r="A29" i="21"/>
  <c r="A28" i="19"/>
  <c r="A134" i="19"/>
  <c r="Y97" i="21" l="1"/>
  <c r="U97" i="21"/>
  <c r="Q97" i="21"/>
  <c r="M97" i="21"/>
  <c r="I97" i="21"/>
  <c r="E97" i="21"/>
  <c r="T97" i="21"/>
  <c r="O97" i="21"/>
  <c r="J97" i="21"/>
  <c r="D97" i="21"/>
  <c r="V97" i="21"/>
  <c r="N97" i="21"/>
  <c r="G97" i="21"/>
  <c r="S97" i="21"/>
  <c r="L97" i="21"/>
  <c r="F97" i="21"/>
  <c r="P97" i="21"/>
  <c r="B97" i="21"/>
  <c r="X97" i="21"/>
  <c r="K97" i="21"/>
  <c r="W97" i="21"/>
  <c r="H97" i="21"/>
  <c r="R97" i="21"/>
  <c r="C97" i="21"/>
  <c r="Y273" i="28"/>
  <c r="U273" i="28"/>
  <c r="Q273" i="28"/>
  <c r="M273" i="28"/>
  <c r="I273" i="28"/>
  <c r="E273" i="28"/>
  <c r="X273" i="28"/>
  <c r="S273" i="28"/>
  <c r="N273" i="28"/>
  <c r="H273" i="28"/>
  <c r="C273" i="28"/>
  <c r="W273" i="28"/>
  <c r="R273" i="28"/>
  <c r="L273" i="28"/>
  <c r="G273" i="28"/>
  <c r="B273" i="28"/>
  <c r="V273" i="28"/>
  <c r="K273" i="28"/>
  <c r="T273" i="28"/>
  <c r="J273" i="28"/>
  <c r="P273" i="28"/>
  <c r="F273" i="28"/>
  <c r="O273" i="28"/>
  <c r="D273" i="28"/>
  <c r="Y29" i="21"/>
  <c r="U29" i="21"/>
  <c r="Q29" i="21"/>
  <c r="M29" i="21"/>
  <c r="I29" i="21"/>
  <c r="E29" i="21"/>
  <c r="T29" i="21"/>
  <c r="O29" i="21"/>
  <c r="J29" i="21"/>
  <c r="D29" i="21"/>
  <c r="S29" i="21"/>
  <c r="L29" i="21"/>
  <c r="F29" i="21"/>
  <c r="X29" i="21"/>
  <c r="R29" i="21"/>
  <c r="K29" i="21"/>
  <c r="C29" i="21"/>
  <c r="N29" i="21"/>
  <c r="W29" i="21"/>
  <c r="H29" i="21"/>
  <c r="V29" i="21"/>
  <c r="G29" i="21"/>
  <c r="B29" i="21"/>
  <c r="P29" i="21"/>
  <c r="Y65" i="28"/>
  <c r="U65" i="28"/>
  <c r="Q65" i="28"/>
  <c r="M65" i="28"/>
  <c r="I65" i="28"/>
  <c r="E65" i="28"/>
  <c r="X65" i="28"/>
  <c r="S65" i="28"/>
  <c r="N65" i="28"/>
  <c r="H65" i="28"/>
  <c r="C65" i="28"/>
  <c r="W65" i="28"/>
  <c r="R65" i="28"/>
  <c r="L65" i="28"/>
  <c r="G65" i="28"/>
  <c r="B65" i="28"/>
  <c r="P65" i="28"/>
  <c r="F65" i="28"/>
  <c r="O65" i="28"/>
  <c r="D65" i="28"/>
  <c r="V65" i="28"/>
  <c r="K65" i="28"/>
  <c r="T65" i="28"/>
  <c r="J65" i="28"/>
  <c r="W134" i="19"/>
  <c r="S134" i="19"/>
  <c r="O134" i="19"/>
  <c r="K134" i="19"/>
  <c r="G134" i="19"/>
  <c r="C134" i="19"/>
  <c r="X134" i="19"/>
  <c r="R134" i="19"/>
  <c r="M134" i="19"/>
  <c r="H134" i="19"/>
  <c r="B134" i="19"/>
  <c r="U134" i="19"/>
  <c r="N134" i="19"/>
  <c r="F134" i="19"/>
  <c r="Y134" i="19"/>
  <c r="P134" i="19"/>
  <c r="E134" i="19"/>
  <c r="L134" i="19"/>
  <c r="V134" i="19"/>
  <c r="I134" i="19"/>
  <c r="D134" i="19"/>
  <c r="T134" i="19"/>
  <c r="J134" i="19"/>
  <c r="Q134" i="19"/>
  <c r="W63" i="25"/>
  <c r="S63" i="25"/>
  <c r="O63" i="25"/>
  <c r="K63" i="25"/>
  <c r="G63" i="25"/>
  <c r="C63" i="25"/>
  <c r="V63" i="25"/>
  <c r="Q63" i="25"/>
  <c r="L63" i="25"/>
  <c r="F63" i="25"/>
  <c r="Y63" i="25"/>
  <c r="R63" i="25"/>
  <c r="J63" i="25"/>
  <c r="D63" i="25"/>
  <c r="T63" i="25"/>
  <c r="I63" i="25"/>
  <c r="P63" i="25"/>
  <c r="E63" i="25"/>
  <c r="N63" i="25"/>
  <c r="B63" i="25"/>
  <c r="U63" i="25"/>
  <c r="M63" i="25"/>
  <c r="H63" i="25"/>
  <c r="X63" i="25"/>
  <c r="X99" i="19"/>
  <c r="T99" i="19"/>
  <c r="P99" i="19"/>
  <c r="L99" i="19"/>
  <c r="H99" i="19"/>
  <c r="D99" i="19"/>
  <c r="U99" i="19"/>
  <c r="O99" i="19"/>
  <c r="J99" i="19"/>
  <c r="E99" i="19"/>
  <c r="V99" i="19"/>
  <c r="N99" i="19"/>
  <c r="G99" i="19"/>
  <c r="R99" i="19"/>
  <c r="I99" i="19"/>
  <c r="W99" i="19"/>
  <c r="K99" i="19"/>
  <c r="Q99" i="19"/>
  <c r="B99" i="19"/>
  <c r="M99" i="19"/>
  <c r="S99" i="19"/>
  <c r="F99" i="19"/>
  <c r="C99" i="19"/>
  <c r="Y99" i="19"/>
  <c r="Y342" i="28"/>
  <c r="U342" i="28"/>
  <c r="Q342" i="28"/>
  <c r="M342" i="28"/>
  <c r="I342" i="28"/>
  <c r="E342" i="28"/>
  <c r="X342" i="28"/>
  <c r="S342" i="28"/>
  <c r="N342" i="28"/>
  <c r="H342" i="28"/>
  <c r="C342" i="28"/>
  <c r="W342" i="28"/>
  <c r="R342" i="28"/>
  <c r="L342" i="28"/>
  <c r="G342" i="28"/>
  <c r="B342" i="28"/>
  <c r="V342" i="28"/>
  <c r="P342" i="28"/>
  <c r="K342" i="28"/>
  <c r="F342" i="28"/>
  <c r="O342" i="28"/>
  <c r="J342" i="28"/>
  <c r="D342" i="28"/>
  <c r="T342" i="28"/>
  <c r="V444" i="28"/>
  <c r="R444" i="28"/>
  <c r="N444" i="28"/>
  <c r="J444" i="28"/>
  <c r="F444" i="28"/>
  <c r="B444" i="28"/>
  <c r="W444" i="28"/>
  <c r="Q444" i="28"/>
  <c r="L444" i="28"/>
  <c r="G444" i="28"/>
  <c r="U444" i="28"/>
  <c r="P444" i="28"/>
  <c r="K444" i="28"/>
  <c r="E444" i="28"/>
  <c r="S444" i="28"/>
  <c r="H444" i="28"/>
  <c r="Y444" i="28"/>
  <c r="O444" i="28"/>
  <c r="D444" i="28"/>
  <c r="X444" i="28"/>
  <c r="M444" i="28"/>
  <c r="C444" i="28"/>
  <c r="I444" i="28"/>
  <c r="T444" i="28"/>
  <c r="Y339" i="21"/>
  <c r="U339" i="21"/>
  <c r="Q339" i="21"/>
  <c r="M339" i="21"/>
  <c r="I339" i="21"/>
  <c r="E339" i="21"/>
  <c r="W339" i="21"/>
  <c r="R339" i="21"/>
  <c r="L339" i="21"/>
  <c r="G339" i="21"/>
  <c r="B339" i="21"/>
  <c r="V339" i="21"/>
  <c r="O339" i="21"/>
  <c r="H339" i="21"/>
  <c r="T339" i="21"/>
  <c r="N339" i="21"/>
  <c r="F339" i="21"/>
  <c r="X339" i="21"/>
  <c r="J339" i="21"/>
  <c r="S339" i="21"/>
  <c r="D339" i="21"/>
  <c r="P339" i="21"/>
  <c r="C339" i="21"/>
  <c r="K339" i="21"/>
  <c r="Y37" i="28"/>
  <c r="U37" i="28"/>
  <c r="Q37" i="28"/>
  <c r="M37" i="28"/>
  <c r="I37" i="28"/>
  <c r="E37" i="28"/>
  <c r="V37" i="28"/>
  <c r="P37" i="28"/>
  <c r="K37" i="28"/>
  <c r="F37" i="28"/>
  <c r="T37" i="28"/>
  <c r="O37" i="28"/>
  <c r="J37" i="28"/>
  <c r="D37" i="28"/>
  <c r="X37" i="28"/>
  <c r="N37" i="28"/>
  <c r="C37" i="28"/>
  <c r="W37" i="28"/>
  <c r="L37" i="28"/>
  <c r="B37" i="28"/>
  <c r="S37" i="28"/>
  <c r="H37" i="28"/>
  <c r="R37" i="28"/>
  <c r="G37" i="28"/>
  <c r="W28" i="19"/>
  <c r="S28" i="19"/>
  <c r="O28" i="19"/>
  <c r="K28" i="19"/>
  <c r="G28" i="19"/>
  <c r="C28" i="19"/>
  <c r="V28" i="19"/>
  <c r="Q28" i="19"/>
  <c r="L28" i="19"/>
  <c r="F28" i="19"/>
  <c r="X28" i="19"/>
  <c r="P28" i="19"/>
  <c r="I28" i="19"/>
  <c r="B28" i="19"/>
  <c r="T28" i="19"/>
  <c r="J28" i="19"/>
  <c r="Y28" i="19"/>
  <c r="M28" i="19"/>
  <c r="U28" i="19"/>
  <c r="H28" i="19"/>
  <c r="N28" i="19"/>
  <c r="E28" i="19"/>
  <c r="D28" i="19"/>
  <c r="R28" i="19"/>
  <c r="Y132" i="21"/>
  <c r="U132" i="21"/>
  <c r="Q132" i="21"/>
  <c r="M132" i="21"/>
  <c r="I132" i="21"/>
  <c r="E132" i="21"/>
  <c r="T132" i="21"/>
  <c r="O132" i="21"/>
  <c r="J132" i="21"/>
  <c r="D132" i="21"/>
  <c r="S132" i="21"/>
  <c r="L132" i="21"/>
  <c r="F132" i="21"/>
  <c r="X132" i="21"/>
  <c r="R132" i="21"/>
  <c r="K132" i="21"/>
  <c r="C132" i="21"/>
  <c r="V132" i="21"/>
  <c r="G132" i="21"/>
  <c r="P132" i="21"/>
  <c r="B132" i="21"/>
  <c r="N132" i="21"/>
  <c r="W132" i="21"/>
  <c r="H132" i="21"/>
  <c r="Y167" i="21"/>
  <c r="U167" i="21"/>
  <c r="Q167" i="21"/>
  <c r="M167" i="21"/>
  <c r="I167" i="21"/>
  <c r="E167" i="21"/>
  <c r="W167" i="21"/>
  <c r="R167" i="21"/>
  <c r="L167" i="21"/>
  <c r="G167" i="21"/>
  <c r="B167" i="21"/>
  <c r="V167" i="21"/>
  <c r="O167" i="21"/>
  <c r="H167" i="21"/>
  <c r="P167" i="21"/>
  <c r="F167" i="21"/>
  <c r="N167" i="21"/>
  <c r="C167" i="21"/>
  <c r="K167" i="21"/>
  <c r="J167" i="21"/>
  <c r="D167" i="21"/>
  <c r="T167" i="21"/>
  <c r="S167" i="21"/>
  <c r="X167" i="21"/>
  <c r="W201" i="21"/>
  <c r="S201" i="21"/>
  <c r="O201" i="21"/>
  <c r="K201" i="21"/>
  <c r="G201" i="21"/>
  <c r="C201" i="21"/>
  <c r="Y201" i="21"/>
  <c r="T201" i="21"/>
  <c r="N201" i="21"/>
  <c r="I201" i="21"/>
  <c r="D201" i="21"/>
  <c r="U201" i="21"/>
  <c r="M201" i="21"/>
  <c r="F201" i="21"/>
  <c r="R201" i="21"/>
  <c r="J201" i="21"/>
  <c r="V201" i="21"/>
  <c r="H201" i="21"/>
  <c r="X201" i="21"/>
  <c r="E201" i="21"/>
  <c r="B201" i="21"/>
  <c r="Q201" i="21"/>
  <c r="P201" i="21"/>
  <c r="L201" i="21"/>
  <c r="Y135" i="28"/>
  <c r="U135" i="28"/>
  <c r="Q135" i="28"/>
  <c r="M135" i="28"/>
  <c r="I135" i="28"/>
  <c r="E135" i="28"/>
  <c r="X135" i="28"/>
  <c r="S135" i="28"/>
  <c r="N135" i="28"/>
  <c r="H135" i="28"/>
  <c r="C135" i="28"/>
  <c r="W135" i="28"/>
  <c r="R135" i="28"/>
  <c r="L135" i="28"/>
  <c r="G135" i="28"/>
  <c r="B135" i="28"/>
  <c r="P135" i="28"/>
  <c r="F135" i="28"/>
  <c r="O135" i="28"/>
  <c r="D135" i="28"/>
  <c r="V135" i="28"/>
  <c r="K135" i="28"/>
  <c r="T135" i="28"/>
  <c r="J135" i="28"/>
  <c r="V410" i="28"/>
  <c r="R410" i="28"/>
  <c r="N410" i="28"/>
  <c r="J410" i="28"/>
  <c r="F410" i="28"/>
  <c r="B410" i="28"/>
  <c r="W410" i="28"/>
  <c r="Q410" i="28"/>
  <c r="L410" i="28"/>
  <c r="G410" i="28"/>
  <c r="U410" i="28"/>
  <c r="P410" i="28"/>
  <c r="K410" i="28"/>
  <c r="E410" i="28"/>
  <c r="X410" i="28"/>
  <c r="M410" i="28"/>
  <c r="C410" i="28"/>
  <c r="T410" i="28"/>
  <c r="I410" i="28"/>
  <c r="S410" i="28"/>
  <c r="H410" i="28"/>
  <c r="D410" i="28"/>
  <c r="Y410" i="28"/>
  <c r="O410" i="28"/>
  <c r="W239" i="28"/>
  <c r="S239" i="28"/>
  <c r="O239" i="28"/>
  <c r="K239" i="28"/>
  <c r="G239" i="28"/>
  <c r="C239" i="28"/>
  <c r="U239" i="28"/>
  <c r="P239" i="28"/>
  <c r="J239" i="28"/>
  <c r="E239" i="28"/>
  <c r="V239" i="28"/>
  <c r="N239" i="28"/>
  <c r="H239" i="28"/>
  <c r="T239" i="28"/>
  <c r="L239" i="28"/>
  <c r="B239" i="28"/>
  <c r="Y239" i="28"/>
  <c r="M239" i="28"/>
  <c r="R239" i="28"/>
  <c r="D239" i="28"/>
  <c r="F239" i="28"/>
  <c r="X239" i="28"/>
  <c r="Q239" i="28"/>
  <c r="I239" i="28"/>
  <c r="Y407" i="21"/>
  <c r="U407" i="21"/>
  <c r="Q407" i="21"/>
  <c r="M407" i="21"/>
  <c r="I407" i="21"/>
  <c r="E407" i="21"/>
  <c r="W407" i="21"/>
  <c r="R407" i="21"/>
  <c r="L407" i="21"/>
  <c r="G407" i="21"/>
  <c r="B407" i="21"/>
  <c r="S407" i="21"/>
  <c r="K407" i="21"/>
  <c r="D407" i="21"/>
  <c r="X407" i="21"/>
  <c r="P407" i="21"/>
  <c r="J407" i="21"/>
  <c r="C407" i="21"/>
  <c r="T407" i="21"/>
  <c r="F407" i="21"/>
  <c r="O407" i="21"/>
  <c r="N407" i="21"/>
  <c r="V407" i="21"/>
  <c r="H407" i="21"/>
  <c r="W136" i="25"/>
  <c r="S136" i="25"/>
  <c r="O136" i="25"/>
  <c r="K136" i="25"/>
  <c r="G136" i="25"/>
  <c r="C136" i="25"/>
  <c r="Y136" i="25"/>
  <c r="T136" i="25"/>
  <c r="N136" i="25"/>
  <c r="I136" i="25"/>
  <c r="D136" i="25"/>
  <c r="U136" i="25"/>
  <c r="M136" i="25"/>
  <c r="F136" i="25"/>
  <c r="X136" i="25"/>
  <c r="P136" i="25"/>
  <c r="E136" i="25"/>
  <c r="V136" i="25"/>
  <c r="J136" i="25"/>
  <c r="R136" i="25"/>
  <c r="H136" i="25"/>
  <c r="Q136" i="25"/>
  <c r="L136" i="25"/>
  <c r="B136" i="25"/>
  <c r="Y62" i="21"/>
  <c r="U62" i="21"/>
  <c r="Q62" i="21"/>
  <c r="M62" i="21"/>
  <c r="I62" i="21"/>
  <c r="E62" i="21"/>
  <c r="T62" i="21"/>
  <c r="O62" i="21"/>
  <c r="J62" i="21"/>
  <c r="D62" i="21"/>
  <c r="W62" i="21"/>
  <c r="P62" i="21"/>
  <c r="H62" i="21"/>
  <c r="B62" i="21"/>
  <c r="V62" i="21"/>
  <c r="N62" i="21"/>
  <c r="G62" i="21"/>
  <c r="X62" i="21"/>
  <c r="K62" i="21"/>
  <c r="S62" i="21"/>
  <c r="F62" i="21"/>
  <c r="R62" i="21"/>
  <c r="C62" i="21"/>
  <c r="L62" i="21"/>
  <c r="Y236" i="21"/>
  <c r="U236" i="21"/>
  <c r="Q236" i="21"/>
  <c r="M236" i="21"/>
  <c r="I236" i="21"/>
  <c r="E236" i="21"/>
  <c r="W236" i="21"/>
  <c r="R236" i="21"/>
  <c r="L236" i="21"/>
  <c r="G236" i="21"/>
  <c r="B236" i="21"/>
  <c r="T236" i="21"/>
  <c r="N236" i="21"/>
  <c r="F236" i="21"/>
  <c r="S236" i="21"/>
  <c r="K236" i="21"/>
  <c r="D236" i="21"/>
  <c r="V236" i="21"/>
  <c r="H236" i="21"/>
  <c r="P236" i="21"/>
  <c r="C236" i="21"/>
  <c r="O236" i="21"/>
  <c r="X236" i="21"/>
  <c r="J236" i="21"/>
  <c r="Y205" i="28"/>
  <c r="U205" i="28"/>
  <c r="Q205" i="28"/>
  <c r="M205" i="28"/>
  <c r="I205" i="28"/>
  <c r="T205" i="28"/>
  <c r="O205" i="28"/>
  <c r="J205" i="28"/>
  <c r="E205" i="28"/>
  <c r="W205" i="28"/>
  <c r="P205" i="28"/>
  <c r="H205" i="28"/>
  <c r="C205" i="28"/>
  <c r="V205" i="28"/>
  <c r="L205" i="28"/>
  <c r="D205" i="28"/>
  <c r="X205" i="28"/>
  <c r="K205" i="28"/>
  <c r="S205" i="28"/>
  <c r="F205" i="28"/>
  <c r="R205" i="28"/>
  <c r="G205" i="28"/>
  <c r="B205" i="28"/>
  <c r="N205" i="28"/>
  <c r="Y100" i="28"/>
  <c r="U100" i="28"/>
  <c r="Q100" i="28"/>
  <c r="M100" i="28"/>
  <c r="I100" i="28"/>
  <c r="E100" i="28"/>
  <c r="X100" i="28"/>
  <c r="S100" i="28"/>
  <c r="N100" i="28"/>
  <c r="H100" i="28"/>
  <c r="C100" i="28"/>
  <c r="W100" i="28"/>
  <c r="R100" i="28"/>
  <c r="L100" i="28"/>
  <c r="G100" i="28"/>
  <c r="B100" i="28"/>
  <c r="V100" i="28"/>
  <c r="K100" i="28"/>
  <c r="T100" i="28"/>
  <c r="J100" i="28"/>
  <c r="P100" i="28"/>
  <c r="F100" i="28"/>
  <c r="O100" i="28"/>
  <c r="D100" i="28"/>
  <c r="Y305" i="21"/>
  <c r="U305" i="21"/>
  <c r="Q305" i="21"/>
  <c r="M305" i="21"/>
  <c r="I305" i="21"/>
  <c r="E305" i="21"/>
  <c r="W305" i="21"/>
  <c r="R305" i="21"/>
  <c r="L305" i="21"/>
  <c r="G305" i="21"/>
  <c r="B305" i="21"/>
  <c r="X305" i="21"/>
  <c r="P305" i="21"/>
  <c r="J305" i="21"/>
  <c r="C305" i="21"/>
  <c r="V305" i="21"/>
  <c r="O305" i="21"/>
  <c r="H305" i="21"/>
  <c r="S305" i="21"/>
  <c r="D305" i="21"/>
  <c r="N305" i="21"/>
  <c r="K305" i="21"/>
  <c r="T305" i="21"/>
  <c r="F305" i="21"/>
  <c r="W99" i="25"/>
  <c r="S99" i="25"/>
  <c r="O99" i="25"/>
  <c r="K99" i="25"/>
  <c r="G99" i="25"/>
  <c r="C99" i="25"/>
  <c r="Y99" i="25"/>
  <c r="T99" i="25"/>
  <c r="N99" i="25"/>
  <c r="I99" i="25"/>
  <c r="D99" i="25"/>
  <c r="U99" i="25"/>
  <c r="M99" i="25"/>
  <c r="F99" i="25"/>
  <c r="X99" i="25"/>
  <c r="P99" i="25"/>
  <c r="E99" i="25"/>
  <c r="R99" i="25"/>
  <c r="H99" i="25"/>
  <c r="Q99" i="25"/>
  <c r="B99" i="25"/>
  <c r="J99" i="25"/>
  <c r="V99" i="25"/>
  <c r="L99" i="25"/>
  <c r="Y27" i="25"/>
  <c r="U27" i="25"/>
  <c r="Q27" i="25"/>
  <c r="M27" i="25"/>
  <c r="I27" i="25"/>
  <c r="E27" i="25"/>
  <c r="V27" i="25"/>
  <c r="P27" i="25"/>
  <c r="K27" i="25"/>
  <c r="F27" i="25"/>
  <c r="T27" i="25"/>
  <c r="N27" i="25"/>
  <c r="G27" i="25"/>
  <c r="R27" i="25"/>
  <c r="H27" i="25"/>
  <c r="X27" i="25"/>
  <c r="O27" i="25"/>
  <c r="D27" i="25"/>
  <c r="J27" i="25"/>
  <c r="W27" i="25"/>
  <c r="C27" i="25"/>
  <c r="S27" i="25"/>
  <c r="B27" i="25"/>
  <c r="L27" i="25"/>
  <c r="W64" i="19"/>
  <c r="S64" i="19"/>
  <c r="O64" i="19"/>
  <c r="K64" i="19"/>
  <c r="G64" i="19"/>
  <c r="C64" i="19"/>
  <c r="Y64" i="19"/>
  <c r="T64" i="19"/>
  <c r="N64" i="19"/>
  <c r="I64" i="19"/>
  <c r="D64" i="19"/>
  <c r="R64" i="19"/>
  <c r="L64" i="19"/>
  <c r="E64" i="19"/>
  <c r="X64" i="19"/>
  <c r="P64" i="19"/>
  <c r="F64" i="19"/>
  <c r="M64" i="19"/>
  <c r="V64" i="19"/>
  <c r="J64" i="19"/>
  <c r="B64" i="19"/>
  <c r="U64" i="19"/>
  <c r="Q64" i="19"/>
  <c r="H64" i="19"/>
  <c r="Y270" i="21"/>
  <c r="U270" i="21"/>
  <c r="Q270" i="21"/>
  <c r="M270" i="21"/>
  <c r="I270" i="21"/>
  <c r="E270" i="21"/>
  <c r="W270" i="21"/>
  <c r="R270" i="21"/>
  <c r="L270" i="21"/>
  <c r="G270" i="21"/>
  <c r="B270" i="21"/>
  <c r="S270" i="21"/>
  <c r="K270" i="21"/>
  <c r="D270" i="21"/>
  <c r="X270" i="21"/>
  <c r="P270" i="21"/>
  <c r="J270" i="21"/>
  <c r="C270" i="21"/>
  <c r="N270" i="21"/>
  <c r="V270" i="21"/>
  <c r="H270" i="21"/>
  <c r="T270" i="21"/>
  <c r="F270" i="21"/>
  <c r="O270" i="21"/>
  <c r="Y307" i="28"/>
  <c r="U307" i="28"/>
  <c r="Q307" i="28"/>
  <c r="M307" i="28"/>
  <c r="I307" i="28"/>
  <c r="E307" i="28"/>
  <c r="X307" i="28"/>
  <c r="S307" i="28"/>
  <c r="N307" i="28"/>
  <c r="H307" i="28"/>
  <c r="C307" i="28"/>
  <c r="W307" i="28"/>
  <c r="R307" i="28"/>
  <c r="L307" i="28"/>
  <c r="G307" i="28"/>
  <c r="B307" i="28"/>
  <c r="V307" i="28"/>
  <c r="P307" i="28"/>
  <c r="K307" i="28"/>
  <c r="F307" i="28"/>
  <c r="J307" i="28"/>
  <c r="D307" i="28"/>
  <c r="T307" i="28"/>
  <c r="O307" i="28"/>
  <c r="V376" i="28"/>
  <c r="R376" i="28"/>
  <c r="N376" i="28"/>
  <c r="J376" i="28"/>
  <c r="F376" i="28"/>
  <c r="B376" i="28"/>
  <c r="W376" i="28"/>
  <c r="Q376" i="28"/>
  <c r="L376" i="28"/>
  <c r="G376" i="28"/>
  <c r="U376" i="28"/>
  <c r="P376" i="28"/>
  <c r="K376" i="28"/>
  <c r="E376" i="28"/>
  <c r="S376" i="28"/>
  <c r="H376" i="28"/>
  <c r="Y376" i="28"/>
  <c r="O376" i="28"/>
  <c r="D376" i="28"/>
  <c r="X376" i="28"/>
  <c r="M376" i="28"/>
  <c r="C376" i="28"/>
  <c r="T376" i="28"/>
  <c r="I376" i="28"/>
  <c r="Y170" i="28"/>
  <c r="U170" i="28"/>
  <c r="Q170" i="28"/>
  <c r="M170" i="28"/>
  <c r="I170" i="28"/>
  <c r="E170" i="28"/>
  <c r="X170" i="28"/>
  <c r="S170" i="28"/>
  <c r="N170" i="28"/>
  <c r="H170" i="28"/>
  <c r="C170" i="28"/>
  <c r="W170" i="28"/>
  <c r="R170" i="28"/>
  <c r="L170" i="28"/>
  <c r="G170" i="28"/>
  <c r="B170" i="28"/>
  <c r="V170" i="28"/>
  <c r="K170" i="28"/>
  <c r="T170" i="28"/>
  <c r="J170" i="28"/>
  <c r="P170" i="28"/>
  <c r="F170" i="28"/>
  <c r="O170" i="28"/>
  <c r="D170" i="28"/>
  <c r="Y373" i="21"/>
  <c r="U373" i="21"/>
  <c r="Q373" i="21"/>
  <c r="M373" i="21"/>
  <c r="I373" i="21"/>
  <c r="E373" i="21"/>
  <c r="W373" i="21"/>
  <c r="R373" i="21"/>
  <c r="L373" i="21"/>
  <c r="G373" i="21"/>
  <c r="B373" i="21"/>
  <c r="T373" i="21"/>
  <c r="N373" i="21"/>
  <c r="F373" i="21"/>
  <c r="S373" i="21"/>
  <c r="K373" i="21"/>
  <c r="D373" i="21"/>
  <c r="O373" i="21"/>
  <c r="X373" i="21"/>
  <c r="J373" i="21"/>
  <c r="V373" i="21"/>
  <c r="H373" i="21"/>
  <c r="C373" i="21"/>
  <c r="P373" i="21"/>
  <c r="W135" i="25"/>
  <c r="S135" i="25"/>
  <c r="O135" i="25"/>
  <c r="K135" i="25"/>
  <c r="G135" i="25"/>
  <c r="C135" i="25"/>
  <c r="V135" i="25"/>
  <c r="Q135" i="25"/>
  <c r="L135" i="25"/>
  <c r="F135" i="25"/>
  <c r="X135" i="25"/>
  <c r="P135" i="25"/>
  <c r="I135" i="25"/>
  <c r="B135" i="25"/>
  <c r="T135" i="25"/>
  <c r="J135" i="25"/>
  <c r="U135" i="25"/>
  <c r="H135" i="25"/>
  <c r="R135" i="25"/>
  <c r="E135" i="25"/>
  <c r="Y135" i="25"/>
  <c r="N135" i="25"/>
  <c r="M135" i="25"/>
  <c r="D135" i="25"/>
  <c r="A38" i="28"/>
  <c r="A340" i="21"/>
  <c r="A408" i="21"/>
  <c r="A306" i="21"/>
  <c r="A374" i="21"/>
  <c r="A206" i="28"/>
  <c r="A445" i="28"/>
  <c r="A101" i="28"/>
  <c r="A171" i="28"/>
  <c r="A343" i="28"/>
  <c r="A136" i="28"/>
  <c r="A308" i="28"/>
  <c r="A274" i="28"/>
  <c r="A411" i="28"/>
  <c r="A66" i="28"/>
  <c r="A377" i="28"/>
  <c r="A240" i="28"/>
  <c r="A237" i="21"/>
  <c r="A271" i="21"/>
  <c r="A202" i="21"/>
  <c r="A100" i="19"/>
  <c r="A65" i="19"/>
  <c r="A29" i="19"/>
  <c r="A137" i="25"/>
  <c r="A28" i="25"/>
  <c r="A98" i="21"/>
  <c r="A30" i="21"/>
  <c r="A133" i="21"/>
  <c r="A64" i="25"/>
  <c r="A135" i="19"/>
  <c r="A100" i="25"/>
  <c r="A168" i="21"/>
  <c r="A63" i="21"/>
  <c r="Y133" i="21" l="1"/>
  <c r="U133" i="21"/>
  <c r="Q133" i="21"/>
  <c r="M133" i="21"/>
  <c r="I133" i="21"/>
  <c r="E133" i="21"/>
  <c r="W133" i="21"/>
  <c r="R133" i="21"/>
  <c r="L133" i="21"/>
  <c r="G133" i="21"/>
  <c r="B133" i="21"/>
  <c r="X133" i="21"/>
  <c r="P133" i="21"/>
  <c r="J133" i="21"/>
  <c r="C133" i="21"/>
  <c r="V133" i="21"/>
  <c r="O133" i="21"/>
  <c r="H133" i="21"/>
  <c r="K133" i="21"/>
  <c r="T133" i="21"/>
  <c r="F133" i="21"/>
  <c r="S133" i="21"/>
  <c r="D133" i="21"/>
  <c r="N133" i="21"/>
  <c r="W137" i="25"/>
  <c r="S137" i="25"/>
  <c r="O137" i="25"/>
  <c r="K137" i="25"/>
  <c r="G137" i="25"/>
  <c r="C137" i="25"/>
  <c r="V137" i="25"/>
  <c r="Q137" i="25"/>
  <c r="L137" i="25"/>
  <c r="F137" i="25"/>
  <c r="Y137" i="25"/>
  <c r="R137" i="25"/>
  <c r="J137" i="25"/>
  <c r="D137" i="25"/>
  <c r="T137" i="25"/>
  <c r="I137" i="25"/>
  <c r="X137" i="25"/>
  <c r="M137" i="25"/>
  <c r="U137" i="25"/>
  <c r="H137" i="25"/>
  <c r="B137" i="25"/>
  <c r="P137" i="25"/>
  <c r="N137" i="25"/>
  <c r="E137" i="25"/>
  <c r="W202" i="21"/>
  <c r="S202" i="21"/>
  <c r="O202" i="21"/>
  <c r="K202" i="21"/>
  <c r="G202" i="21"/>
  <c r="C202" i="21"/>
  <c r="V202" i="21"/>
  <c r="Q202" i="21"/>
  <c r="L202" i="21"/>
  <c r="F202" i="21"/>
  <c r="Y202" i="21"/>
  <c r="R202" i="21"/>
  <c r="J202" i="21"/>
  <c r="D202" i="21"/>
  <c r="X202" i="21"/>
  <c r="N202" i="21"/>
  <c r="E202" i="21"/>
  <c r="U202" i="21"/>
  <c r="I202" i="21"/>
  <c r="P202" i="21"/>
  <c r="B202" i="21"/>
  <c r="T202" i="21"/>
  <c r="H202" i="21"/>
  <c r="M202" i="21"/>
  <c r="V377" i="28"/>
  <c r="R377" i="28"/>
  <c r="N377" i="28"/>
  <c r="J377" i="28"/>
  <c r="F377" i="28"/>
  <c r="B377" i="28"/>
  <c r="Y377" i="28"/>
  <c r="T377" i="28"/>
  <c r="O377" i="28"/>
  <c r="I377" i="28"/>
  <c r="D377" i="28"/>
  <c r="X377" i="28"/>
  <c r="S377" i="28"/>
  <c r="M377" i="28"/>
  <c r="H377" i="28"/>
  <c r="C377" i="28"/>
  <c r="P377" i="28"/>
  <c r="E377" i="28"/>
  <c r="W377" i="28"/>
  <c r="L377" i="28"/>
  <c r="U377" i="28"/>
  <c r="K377" i="28"/>
  <c r="Q377" i="28"/>
  <c r="G377" i="28"/>
  <c r="Y308" i="28"/>
  <c r="U308" i="28"/>
  <c r="Q308" i="28"/>
  <c r="M308" i="28"/>
  <c r="I308" i="28"/>
  <c r="E308" i="28"/>
  <c r="V308" i="28"/>
  <c r="P308" i="28"/>
  <c r="K308" i="28"/>
  <c r="F308" i="28"/>
  <c r="T308" i="28"/>
  <c r="O308" i="28"/>
  <c r="J308" i="28"/>
  <c r="D308" i="28"/>
  <c r="X308" i="28"/>
  <c r="S308" i="28"/>
  <c r="N308" i="28"/>
  <c r="H308" i="28"/>
  <c r="C308" i="28"/>
  <c r="G308" i="28"/>
  <c r="W308" i="28"/>
  <c r="B308" i="28"/>
  <c r="R308" i="28"/>
  <c r="L308" i="28"/>
  <c r="Y101" i="28"/>
  <c r="U101" i="28"/>
  <c r="Q101" i="28"/>
  <c r="M101" i="28"/>
  <c r="I101" i="28"/>
  <c r="E101" i="28"/>
  <c r="V101" i="28"/>
  <c r="P101" i="28"/>
  <c r="K101" i="28"/>
  <c r="F101" i="28"/>
  <c r="T101" i="28"/>
  <c r="O101" i="28"/>
  <c r="J101" i="28"/>
  <c r="D101" i="28"/>
  <c r="S101" i="28"/>
  <c r="H101" i="28"/>
  <c r="R101" i="28"/>
  <c r="G101" i="28"/>
  <c r="X101" i="28"/>
  <c r="N101" i="28"/>
  <c r="C101" i="28"/>
  <c r="W101" i="28"/>
  <c r="L101" i="28"/>
  <c r="B101" i="28"/>
  <c r="Y306" i="21"/>
  <c r="U306" i="21"/>
  <c r="Q306" i="21"/>
  <c r="M306" i="21"/>
  <c r="I306" i="21"/>
  <c r="E306" i="21"/>
  <c r="T306" i="21"/>
  <c r="O306" i="21"/>
  <c r="J306" i="21"/>
  <c r="D306" i="21"/>
  <c r="V306" i="21"/>
  <c r="N306" i="21"/>
  <c r="G306" i="21"/>
  <c r="S306" i="21"/>
  <c r="L306" i="21"/>
  <c r="F306" i="21"/>
  <c r="W306" i="21"/>
  <c r="H306" i="21"/>
  <c r="R306" i="21"/>
  <c r="C306" i="21"/>
  <c r="P306" i="21"/>
  <c r="B306" i="21"/>
  <c r="X306" i="21"/>
  <c r="K306" i="21"/>
  <c r="Y168" i="21"/>
  <c r="U168" i="21"/>
  <c r="Q168" i="21"/>
  <c r="M168" i="21"/>
  <c r="I168" i="21"/>
  <c r="E168" i="21"/>
  <c r="T168" i="21"/>
  <c r="O168" i="21"/>
  <c r="J168" i="21"/>
  <c r="D168" i="21"/>
  <c r="S168" i="21"/>
  <c r="L168" i="21"/>
  <c r="F168" i="21"/>
  <c r="V168" i="21"/>
  <c r="K168" i="21"/>
  <c r="B168" i="21"/>
  <c r="P168" i="21"/>
  <c r="C168" i="21"/>
  <c r="W168" i="21"/>
  <c r="G168" i="21"/>
  <c r="H168" i="21"/>
  <c r="N168" i="21"/>
  <c r="X168" i="21"/>
  <c r="R168" i="21"/>
  <c r="W100" i="25"/>
  <c r="S100" i="25"/>
  <c r="O100" i="25"/>
  <c r="K100" i="25"/>
  <c r="G100" i="25"/>
  <c r="C100" i="25"/>
  <c r="V100" i="25"/>
  <c r="Q100" i="25"/>
  <c r="L100" i="25"/>
  <c r="F100" i="25"/>
  <c r="Y100" i="25"/>
  <c r="R100" i="25"/>
  <c r="J100" i="25"/>
  <c r="D100" i="25"/>
  <c r="T100" i="25"/>
  <c r="I100" i="25"/>
  <c r="U100" i="25"/>
  <c r="H100" i="25"/>
  <c r="P100" i="25"/>
  <c r="E100" i="25"/>
  <c r="M100" i="25"/>
  <c r="B100" i="25"/>
  <c r="X100" i="25"/>
  <c r="N100" i="25"/>
  <c r="Y30" i="21"/>
  <c r="U30" i="21"/>
  <c r="Q30" i="21"/>
  <c r="M30" i="21"/>
  <c r="I30" i="21"/>
  <c r="E30" i="21"/>
  <c r="W30" i="21"/>
  <c r="R30" i="21"/>
  <c r="L30" i="21"/>
  <c r="G30" i="21"/>
  <c r="B30" i="21"/>
  <c r="X30" i="21"/>
  <c r="P30" i="21"/>
  <c r="J30" i="21"/>
  <c r="C30" i="21"/>
  <c r="V30" i="21"/>
  <c r="O30" i="21"/>
  <c r="H30" i="21"/>
  <c r="S30" i="21"/>
  <c r="D30" i="21"/>
  <c r="N30" i="21"/>
  <c r="K30" i="21"/>
  <c r="T30" i="21"/>
  <c r="F30" i="21"/>
  <c r="W29" i="19"/>
  <c r="S29" i="19"/>
  <c r="O29" i="19"/>
  <c r="K29" i="19"/>
  <c r="G29" i="19"/>
  <c r="C29" i="19"/>
  <c r="Y29" i="19"/>
  <c r="T29" i="19"/>
  <c r="N29" i="19"/>
  <c r="I29" i="19"/>
  <c r="D29" i="19"/>
  <c r="U29" i="19"/>
  <c r="M29" i="19"/>
  <c r="F29" i="19"/>
  <c r="X29" i="19"/>
  <c r="P29" i="19"/>
  <c r="E29" i="19"/>
  <c r="L29" i="19"/>
  <c r="V29" i="19"/>
  <c r="J29" i="19"/>
  <c r="Q29" i="19"/>
  <c r="H29" i="19"/>
  <c r="B29" i="19"/>
  <c r="R29" i="19"/>
  <c r="Y271" i="21"/>
  <c r="U271" i="21"/>
  <c r="Q271" i="21"/>
  <c r="M271" i="21"/>
  <c r="I271" i="21"/>
  <c r="E271" i="21"/>
  <c r="T271" i="21"/>
  <c r="O271" i="21"/>
  <c r="J271" i="21"/>
  <c r="D271" i="21"/>
  <c r="W271" i="21"/>
  <c r="P271" i="21"/>
  <c r="H271" i="21"/>
  <c r="B271" i="21"/>
  <c r="V271" i="21"/>
  <c r="N271" i="21"/>
  <c r="G271" i="21"/>
  <c r="R271" i="21"/>
  <c r="C271" i="21"/>
  <c r="L271" i="21"/>
  <c r="X271" i="21"/>
  <c r="K271" i="21"/>
  <c r="S271" i="21"/>
  <c r="F271" i="21"/>
  <c r="Y66" i="28"/>
  <c r="U66" i="28"/>
  <c r="Q66" i="28"/>
  <c r="M66" i="28"/>
  <c r="I66" i="28"/>
  <c r="E66" i="28"/>
  <c r="V66" i="28"/>
  <c r="P66" i="28"/>
  <c r="K66" i="28"/>
  <c r="F66" i="28"/>
  <c r="T66" i="28"/>
  <c r="O66" i="28"/>
  <c r="J66" i="28"/>
  <c r="D66" i="28"/>
  <c r="X66" i="28"/>
  <c r="N66" i="28"/>
  <c r="C66" i="28"/>
  <c r="W66" i="28"/>
  <c r="L66" i="28"/>
  <c r="B66" i="28"/>
  <c r="S66" i="28"/>
  <c r="H66" i="28"/>
  <c r="R66" i="28"/>
  <c r="G66" i="28"/>
  <c r="Y136" i="28"/>
  <c r="U136" i="28"/>
  <c r="Q136" i="28"/>
  <c r="M136" i="28"/>
  <c r="I136" i="28"/>
  <c r="E136" i="28"/>
  <c r="V136" i="28"/>
  <c r="P136" i="28"/>
  <c r="K136" i="28"/>
  <c r="F136" i="28"/>
  <c r="T136" i="28"/>
  <c r="O136" i="28"/>
  <c r="J136" i="28"/>
  <c r="D136" i="28"/>
  <c r="X136" i="28"/>
  <c r="N136" i="28"/>
  <c r="C136" i="28"/>
  <c r="W136" i="28"/>
  <c r="L136" i="28"/>
  <c r="B136" i="28"/>
  <c r="S136" i="28"/>
  <c r="H136" i="28"/>
  <c r="R136" i="28"/>
  <c r="G136" i="28"/>
  <c r="V445" i="28"/>
  <c r="R445" i="28"/>
  <c r="N445" i="28"/>
  <c r="J445" i="28"/>
  <c r="F445" i="28"/>
  <c r="B445" i="28"/>
  <c r="Y445" i="28"/>
  <c r="T445" i="28"/>
  <c r="O445" i="28"/>
  <c r="I445" i="28"/>
  <c r="D445" i="28"/>
  <c r="X445" i="28"/>
  <c r="S445" i="28"/>
  <c r="M445" i="28"/>
  <c r="H445" i="28"/>
  <c r="C445" i="28"/>
  <c r="P445" i="28"/>
  <c r="E445" i="28"/>
  <c r="W445" i="28"/>
  <c r="L445" i="28"/>
  <c r="U445" i="28"/>
  <c r="K445" i="28"/>
  <c r="Q445" i="28"/>
  <c r="G445" i="28"/>
  <c r="Y408" i="21"/>
  <c r="U408" i="21"/>
  <c r="Q408" i="21"/>
  <c r="M408" i="21"/>
  <c r="I408" i="21"/>
  <c r="E408" i="21"/>
  <c r="T408" i="21"/>
  <c r="O408" i="21"/>
  <c r="J408" i="21"/>
  <c r="D408" i="21"/>
  <c r="W408" i="21"/>
  <c r="P408" i="21"/>
  <c r="H408" i="21"/>
  <c r="B408" i="21"/>
  <c r="V408" i="21"/>
  <c r="N408" i="21"/>
  <c r="G408" i="21"/>
  <c r="X408" i="21"/>
  <c r="K408" i="21"/>
  <c r="S408" i="21"/>
  <c r="F408" i="21"/>
  <c r="R408" i="21"/>
  <c r="C408" i="21"/>
  <c r="L408" i="21"/>
  <c r="W135" i="19"/>
  <c r="S135" i="19"/>
  <c r="O135" i="19"/>
  <c r="K135" i="19"/>
  <c r="G135" i="19"/>
  <c r="C135" i="19"/>
  <c r="U135" i="19"/>
  <c r="P135" i="19"/>
  <c r="J135" i="19"/>
  <c r="E135" i="19"/>
  <c r="Y135" i="19"/>
  <c r="R135" i="19"/>
  <c r="L135" i="19"/>
  <c r="D135" i="19"/>
  <c r="T135" i="19"/>
  <c r="I135" i="19"/>
  <c r="N135" i="19"/>
  <c r="B135" i="19"/>
  <c r="Q135" i="19"/>
  <c r="X135" i="19"/>
  <c r="F135" i="19"/>
  <c r="V135" i="19"/>
  <c r="M135" i="19"/>
  <c r="H135" i="19"/>
  <c r="Y98" i="21"/>
  <c r="U98" i="21"/>
  <c r="Q98" i="21"/>
  <c r="M98" i="21"/>
  <c r="I98" i="21"/>
  <c r="E98" i="21"/>
  <c r="W98" i="21"/>
  <c r="R98" i="21"/>
  <c r="L98" i="21"/>
  <c r="G98" i="21"/>
  <c r="B98" i="21"/>
  <c r="S98" i="21"/>
  <c r="K98" i="21"/>
  <c r="D98" i="21"/>
  <c r="X98" i="21"/>
  <c r="P98" i="21"/>
  <c r="J98" i="21"/>
  <c r="C98" i="21"/>
  <c r="T98" i="21"/>
  <c r="F98" i="21"/>
  <c r="O98" i="21"/>
  <c r="N98" i="21"/>
  <c r="H98" i="21"/>
  <c r="V98" i="21"/>
  <c r="W65" i="19"/>
  <c r="S65" i="19"/>
  <c r="O65" i="19"/>
  <c r="K65" i="19"/>
  <c r="G65" i="19"/>
  <c r="C65" i="19"/>
  <c r="V65" i="19"/>
  <c r="Q65" i="19"/>
  <c r="L65" i="19"/>
  <c r="F65" i="19"/>
  <c r="X65" i="19"/>
  <c r="P65" i="19"/>
  <c r="I65" i="19"/>
  <c r="B65" i="19"/>
  <c r="T65" i="19"/>
  <c r="J65" i="19"/>
  <c r="N65" i="19"/>
  <c r="D65" i="19"/>
  <c r="Y65" i="19"/>
  <c r="M65" i="19"/>
  <c r="E65" i="19"/>
  <c r="U65" i="19"/>
  <c r="R65" i="19"/>
  <c r="H65" i="19"/>
  <c r="Y237" i="21"/>
  <c r="U237" i="21"/>
  <c r="Q237" i="21"/>
  <c r="M237" i="21"/>
  <c r="I237" i="21"/>
  <c r="E237" i="21"/>
  <c r="T237" i="21"/>
  <c r="O237" i="21"/>
  <c r="J237" i="21"/>
  <c r="D237" i="21"/>
  <c r="X237" i="21"/>
  <c r="R237" i="21"/>
  <c r="K237" i="21"/>
  <c r="C237" i="21"/>
  <c r="W237" i="21"/>
  <c r="P237" i="21"/>
  <c r="H237" i="21"/>
  <c r="B237" i="21"/>
  <c r="L237" i="21"/>
  <c r="V237" i="21"/>
  <c r="G237" i="21"/>
  <c r="S237" i="21"/>
  <c r="F237" i="21"/>
  <c r="N237" i="21"/>
  <c r="V411" i="28"/>
  <c r="R411" i="28"/>
  <c r="N411" i="28"/>
  <c r="J411" i="28"/>
  <c r="F411" i="28"/>
  <c r="B411" i="28"/>
  <c r="Y411" i="28"/>
  <c r="T411" i="28"/>
  <c r="O411" i="28"/>
  <c r="I411" i="28"/>
  <c r="D411" i="28"/>
  <c r="X411" i="28"/>
  <c r="S411" i="28"/>
  <c r="M411" i="28"/>
  <c r="H411" i="28"/>
  <c r="C411" i="28"/>
  <c r="U411" i="28"/>
  <c r="K411" i="28"/>
  <c r="Q411" i="28"/>
  <c r="G411" i="28"/>
  <c r="P411" i="28"/>
  <c r="E411" i="28"/>
  <c r="W411" i="28"/>
  <c r="L411" i="28"/>
  <c r="Y343" i="28"/>
  <c r="U343" i="28"/>
  <c r="Q343" i="28"/>
  <c r="M343" i="28"/>
  <c r="I343" i="28"/>
  <c r="E343" i="28"/>
  <c r="V343" i="28"/>
  <c r="P343" i="28"/>
  <c r="K343" i="28"/>
  <c r="F343" i="28"/>
  <c r="T343" i="28"/>
  <c r="O343" i="28"/>
  <c r="J343" i="28"/>
  <c r="D343" i="28"/>
  <c r="X343" i="28"/>
  <c r="S343" i="28"/>
  <c r="N343" i="28"/>
  <c r="H343" i="28"/>
  <c r="C343" i="28"/>
  <c r="L343" i="28"/>
  <c r="G343" i="28"/>
  <c r="W343" i="28"/>
  <c r="B343" i="28"/>
  <c r="R343" i="28"/>
  <c r="Y206" i="28"/>
  <c r="U206" i="28"/>
  <c r="Q206" i="28"/>
  <c r="M206" i="28"/>
  <c r="I206" i="28"/>
  <c r="E206" i="28"/>
  <c r="W206" i="28"/>
  <c r="R206" i="28"/>
  <c r="L206" i="28"/>
  <c r="G206" i="28"/>
  <c r="B206" i="28"/>
  <c r="T206" i="28"/>
  <c r="N206" i="28"/>
  <c r="F206" i="28"/>
  <c r="P206" i="28"/>
  <c r="H206" i="28"/>
  <c r="X206" i="28"/>
  <c r="K206" i="28"/>
  <c r="O206" i="28"/>
  <c r="S206" i="28"/>
  <c r="J206" i="28"/>
  <c r="V206" i="28"/>
  <c r="C206" i="28"/>
  <c r="D206" i="28"/>
  <c r="Y340" i="21"/>
  <c r="U340" i="21"/>
  <c r="Q340" i="21"/>
  <c r="M340" i="21"/>
  <c r="I340" i="21"/>
  <c r="E340" i="21"/>
  <c r="T340" i="21"/>
  <c r="O340" i="21"/>
  <c r="J340" i="21"/>
  <c r="D340" i="21"/>
  <c r="S340" i="21"/>
  <c r="L340" i="21"/>
  <c r="F340" i="21"/>
  <c r="X340" i="21"/>
  <c r="R340" i="21"/>
  <c r="K340" i="21"/>
  <c r="C340" i="21"/>
  <c r="N340" i="21"/>
  <c r="W340" i="21"/>
  <c r="H340" i="21"/>
  <c r="V340" i="21"/>
  <c r="G340" i="21"/>
  <c r="P340" i="21"/>
  <c r="B340" i="21"/>
  <c r="Y63" i="21"/>
  <c r="U63" i="21"/>
  <c r="Q63" i="21"/>
  <c r="M63" i="21"/>
  <c r="I63" i="21"/>
  <c r="E63" i="21"/>
  <c r="W63" i="21"/>
  <c r="R63" i="21"/>
  <c r="L63" i="21"/>
  <c r="G63" i="21"/>
  <c r="B63" i="21"/>
  <c r="T63" i="21"/>
  <c r="N63" i="21"/>
  <c r="F63" i="21"/>
  <c r="S63" i="21"/>
  <c r="K63" i="21"/>
  <c r="D63" i="21"/>
  <c r="O63" i="21"/>
  <c r="X63" i="21"/>
  <c r="J63" i="21"/>
  <c r="V63" i="21"/>
  <c r="H63" i="21"/>
  <c r="P63" i="21"/>
  <c r="C63" i="21"/>
  <c r="W64" i="25"/>
  <c r="S64" i="25"/>
  <c r="O64" i="25"/>
  <c r="K64" i="25"/>
  <c r="G64" i="25"/>
  <c r="C64" i="25"/>
  <c r="Y64" i="25"/>
  <c r="T64" i="25"/>
  <c r="N64" i="25"/>
  <c r="I64" i="25"/>
  <c r="D64" i="25"/>
  <c r="V64" i="25"/>
  <c r="P64" i="25"/>
  <c r="H64" i="25"/>
  <c r="X64" i="25"/>
  <c r="M64" i="25"/>
  <c r="E64" i="25"/>
  <c r="R64" i="25"/>
  <c r="F64" i="25"/>
  <c r="Q64" i="25"/>
  <c r="B64" i="25"/>
  <c r="U64" i="25"/>
  <c r="L64" i="25"/>
  <c r="J64" i="25"/>
  <c r="Y28" i="25"/>
  <c r="U28" i="25"/>
  <c r="Q28" i="25"/>
  <c r="M28" i="25"/>
  <c r="I28" i="25"/>
  <c r="E28" i="25"/>
  <c r="X28" i="25"/>
  <c r="S28" i="25"/>
  <c r="N28" i="25"/>
  <c r="H28" i="25"/>
  <c r="C28" i="25"/>
  <c r="R28" i="25"/>
  <c r="K28" i="25"/>
  <c r="D28" i="25"/>
  <c r="V28" i="25"/>
  <c r="L28" i="25"/>
  <c r="B28" i="25"/>
  <c r="T28" i="25"/>
  <c r="J28" i="25"/>
  <c r="W28" i="25"/>
  <c r="F28" i="25"/>
  <c r="P28" i="25"/>
  <c r="O28" i="25"/>
  <c r="G28" i="25"/>
  <c r="X100" i="19"/>
  <c r="T100" i="19"/>
  <c r="P100" i="19"/>
  <c r="L100" i="19"/>
  <c r="H100" i="19"/>
  <c r="D100" i="19"/>
  <c r="W100" i="19"/>
  <c r="R100" i="19"/>
  <c r="M100" i="19"/>
  <c r="G100" i="19"/>
  <c r="B100" i="19"/>
  <c r="S100" i="19"/>
  <c r="K100" i="19"/>
  <c r="E100" i="19"/>
  <c r="V100" i="19"/>
  <c r="N100" i="19"/>
  <c r="C100" i="19"/>
  <c r="Y100" i="19"/>
  <c r="J100" i="19"/>
  <c r="I100" i="19"/>
  <c r="U100" i="19"/>
  <c r="F100" i="19"/>
  <c r="Q100" i="19"/>
  <c r="O100" i="19"/>
  <c r="W240" i="28"/>
  <c r="S240" i="28"/>
  <c r="O240" i="28"/>
  <c r="K240" i="28"/>
  <c r="G240" i="28"/>
  <c r="C240" i="28"/>
  <c r="X240" i="28"/>
  <c r="R240" i="28"/>
  <c r="M240" i="28"/>
  <c r="H240" i="28"/>
  <c r="B240" i="28"/>
  <c r="T240" i="28"/>
  <c r="L240" i="28"/>
  <c r="E240" i="28"/>
  <c r="Y240" i="28"/>
  <c r="P240" i="28"/>
  <c r="F240" i="28"/>
  <c r="N240" i="28"/>
  <c r="J240" i="28"/>
  <c r="V240" i="28"/>
  <c r="D240" i="28"/>
  <c r="U240" i="28"/>
  <c r="I240" i="28"/>
  <c r="Q240" i="28"/>
  <c r="Y274" i="28"/>
  <c r="U274" i="28"/>
  <c r="Q274" i="28"/>
  <c r="M274" i="28"/>
  <c r="I274" i="28"/>
  <c r="E274" i="28"/>
  <c r="V274" i="28"/>
  <c r="P274" i="28"/>
  <c r="K274" i="28"/>
  <c r="F274" i="28"/>
  <c r="T274" i="28"/>
  <c r="O274" i="28"/>
  <c r="J274" i="28"/>
  <c r="D274" i="28"/>
  <c r="S274" i="28"/>
  <c r="H274" i="28"/>
  <c r="R274" i="28"/>
  <c r="G274" i="28"/>
  <c r="X274" i="28"/>
  <c r="N274" i="28"/>
  <c r="C274" i="28"/>
  <c r="W274" i="28"/>
  <c r="L274" i="28"/>
  <c r="B274" i="28"/>
  <c r="Y171" i="28"/>
  <c r="U171" i="28"/>
  <c r="Q171" i="28"/>
  <c r="M171" i="28"/>
  <c r="I171" i="28"/>
  <c r="E171" i="28"/>
  <c r="V171" i="28"/>
  <c r="P171" i="28"/>
  <c r="K171" i="28"/>
  <c r="F171" i="28"/>
  <c r="T171" i="28"/>
  <c r="O171" i="28"/>
  <c r="J171" i="28"/>
  <c r="D171" i="28"/>
  <c r="S171" i="28"/>
  <c r="H171" i="28"/>
  <c r="R171" i="28"/>
  <c r="G171" i="28"/>
  <c r="X171" i="28"/>
  <c r="N171" i="28"/>
  <c r="C171" i="28"/>
  <c r="W171" i="28"/>
  <c r="L171" i="28"/>
  <c r="B171" i="28"/>
  <c r="Y374" i="21"/>
  <c r="U374" i="21"/>
  <c r="Q374" i="21"/>
  <c r="M374" i="21"/>
  <c r="I374" i="21"/>
  <c r="E374" i="21"/>
  <c r="T374" i="21"/>
  <c r="O374" i="21"/>
  <c r="J374" i="21"/>
  <c r="D374" i="21"/>
  <c r="X374" i="21"/>
  <c r="R374" i="21"/>
  <c r="K374" i="21"/>
  <c r="C374" i="21"/>
  <c r="W374" i="21"/>
  <c r="P374" i="21"/>
  <c r="H374" i="21"/>
  <c r="B374" i="21"/>
  <c r="S374" i="21"/>
  <c r="F374" i="21"/>
  <c r="N374" i="21"/>
  <c r="L374" i="21"/>
  <c r="V374" i="21"/>
  <c r="G374" i="21"/>
  <c r="Y38" i="28"/>
  <c r="U38" i="28"/>
  <c r="Q38" i="28"/>
  <c r="M38" i="28"/>
  <c r="I38" i="28"/>
  <c r="E38" i="28"/>
  <c r="X38" i="28"/>
  <c r="S38" i="28"/>
  <c r="N38" i="28"/>
  <c r="H38" i="28"/>
  <c r="C38" i="28"/>
  <c r="W38" i="28"/>
  <c r="R38" i="28"/>
  <c r="L38" i="28"/>
  <c r="G38" i="28"/>
  <c r="B38" i="28"/>
  <c r="V38" i="28"/>
  <c r="K38" i="28"/>
  <c r="T38" i="28"/>
  <c r="J38" i="28"/>
  <c r="P38" i="28"/>
  <c r="F38" i="28"/>
  <c r="O38" i="28"/>
  <c r="D38" i="28"/>
  <c r="A39" i="28"/>
  <c r="A375" i="21"/>
  <c r="A409" i="21"/>
  <c r="A307" i="21"/>
  <c r="A341" i="21"/>
  <c r="A241" i="28"/>
  <c r="A67" i="28"/>
  <c r="A412" i="28"/>
  <c r="A275" i="28"/>
  <c r="A309" i="28"/>
  <c r="A137" i="28"/>
  <c r="A102" i="28"/>
  <c r="A378" i="28"/>
  <c r="A172" i="28"/>
  <c r="A344" i="28"/>
  <c r="A446" i="28"/>
  <c r="A207" i="28"/>
  <c r="A272" i="21"/>
  <c r="A238" i="21"/>
  <c r="A203" i="21"/>
  <c r="A101" i="19"/>
  <c r="A66" i="19"/>
  <c r="A64" i="21"/>
  <c r="A169" i="21"/>
  <c r="A136" i="19"/>
  <c r="A65" i="25"/>
  <c r="A30" i="19"/>
  <c r="A99" i="21"/>
  <c r="A101" i="25"/>
  <c r="A134" i="21"/>
  <c r="A31" i="21"/>
  <c r="A29" i="25"/>
  <c r="A138" i="25"/>
  <c r="Y29" i="25" l="1"/>
  <c r="U29" i="25"/>
  <c r="Q29" i="25"/>
  <c r="M29" i="25"/>
  <c r="I29" i="25"/>
  <c r="E29" i="25"/>
  <c r="V29" i="25"/>
  <c r="P29" i="25"/>
  <c r="K29" i="25"/>
  <c r="F29" i="25"/>
  <c r="W29" i="25"/>
  <c r="O29" i="25"/>
  <c r="H29" i="25"/>
  <c r="B29" i="25"/>
  <c r="R29" i="25"/>
  <c r="G29" i="25"/>
  <c r="X29" i="25"/>
  <c r="N29" i="25"/>
  <c r="D29" i="25"/>
  <c r="S29" i="25"/>
  <c r="L29" i="25"/>
  <c r="J29" i="25"/>
  <c r="C29" i="25"/>
  <c r="T29" i="25"/>
  <c r="Y99" i="21"/>
  <c r="U99" i="21"/>
  <c r="Q99" i="21"/>
  <c r="M99" i="21"/>
  <c r="I99" i="21"/>
  <c r="E99" i="21"/>
  <c r="T99" i="21"/>
  <c r="O99" i="21"/>
  <c r="J99" i="21"/>
  <c r="D99" i="21"/>
  <c r="W99" i="21"/>
  <c r="P99" i="21"/>
  <c r="H99" i="21"/>
  <c r="B99" i="21"/>
  <c r="V99" i="21"/>
  <c r="N99" i="21"/>
  <c r="G99" i="21"/>
  <c r="X99" i="21"/>
  <c r="K99" i="21"/>
  <c r="S99" i="21"/>
  <c r="F99" i="21"/>
  <c r="R99" i="21"/>
  <c r="C99" i="21"/>
  <c r="L99" i="21"/>
  <c r="Y169" i="21"/>
  <c r="U169" i="21"/>
  <c r="Q169" i="21"/>
  <c r="M169" i="21"/>
  <c r="I169" i="21"/>
  <c r="E169" i="21"/>
  <c r="W169" i="21"/>
  <c r="R169" i="21"/>
  <c r="L169" i="21"/>
  <c r="G169" i="21"/>
  <c r="B169" i="21"/>
  <c r="X169" i="21"/>
  <c r="P169" i="21"/>
  <c r="J169" i="21"/>
  <c r="C169" i="21"/>
  <c r="O169" i="21"/>
  <c r="F169" i="21"/>
  <c r="S169" i="21"/>
  <c r="D169" i="21"/>
  <c r="N169" i="21"/>
  <c r="H169" i="21"/>
  <c r="T169" i="21"/>
  <c r="K169" i="21"/>
  <c r="V169" i="21"/>
  <c r="W203" i="21"/>
  <c r="S203" i="21"/>
  <c r="O203" i="21"/>
  <c r="K203" i="21"/>
  <c r="G203" i="21"/>
  <c r="C203" i="21"/>
  <c r="Y203" i="21"/>
  <c r="T203" i="21"/>
  <c r="N203" i="21"/>
  <c r="I203" i="21"/>
  <c r="D203" i="21"/>
  <c r="V203" i="21"/>
  <c r="P203" i="21"/>
  <c r="H203" i="21"/>
  <c r="R203" i="21"/>
  <c r="J203" i="21"/>
  <c r="X203" i="21"/>
  <c r="L203" i="21"/>
  <c r="F203" i="21"/>
  <c r="U203" i="21"/>
  <c r="B203" i="21"/>
  <c r="E203" i="21"/>
  <c r="Q203" i="21"/>
  <c r="M203" i="21"/>
  <c r="V446" i="28"/>
  <c r="R446" i="28"/>
  <c r="N446" i="28"/>
  <c r="J446" i="28"/>
  <c r="F446" i="28"/>
  <c r="B446" i="28"/>
  <c r="W446" i="28"/>
  <c r="Q446" i="28"/>
  <c r="L446" i="28"/>
  <c r="G446" i="28"/>
  <c r="U446" i="28"/>
  <c r="P446" i="28"/>
  <c r="K446" i="28"/>
  <c r="E446" i="28"/>
  <c r="X446" i="28"/>
  <c r="M446" i="28"/>
  <c r="C446" i="28"/>
  <c r="T446" i="28"/>
  <c r="I446" i="28"/>
  <c r="S446" i="28"/>
  <c r="H446" i="28"/>
  <c r="D446" i="28"/>
  <c r="Y446" i="28"/>
  <c r="O446" i="28"/>
  <c r="Y102" i="28"/>
  <c r="U102" i="28"/>
  <c r="Q102" i="28"/>
  <c r="M102" i="28"/>
  <c r="I102" i="28"/>
  <c r="E102" i="28"/>
  <c r="X102" i="28"/>
  <c r="S102" i="28"/>
  <c r="N102" i="28"/>
  <c r="H102" i="28"/>
  <c r="C102" i="28"/>
  <c r="W102" i="28"/>
  <c r="R102" i="28"/>
  <c r="L102" i="28"/>
  <c r="G102" i="28"/>
  <c r="B102" i="28"/>
  <c r="P102" i="28"/>
  <c r="F102" i="28"/>
  <c r="O102" i="28"/>
  <c r="D102" i="28"/>
  <c r="V102" i="28"/>
  <c r="K102" i="28"/>
  <c r="T102" i="28"/>
  <c r="J102" i="28"/>
  <c r="V412" i="28"/>
  <c r="R412" i="28"/>
  <c r="N412" i="28"/>
  <c r="J412" i="28"/>
  <c r="F412" i="28"/>
  <c r="B412" i="28"/>
  <c r="W412" i="28"/>
  <c r="Q412" i="28"/>
  <c r="L412" i="28"/>
  <c r="G412" i="28"/>
  <c r="U412" i="28"/>
  <c r="P412" i="28"/>
  <c r="K412" i="28"/>
  <c r="E412" i="28"/>
  <c r="S412" i="28"/>
  <c r="H412" i="28"/>
  <c r="Y412" i="28"/>
  <c r="O412" i="28"/>
  <c r="D412" i="28"/>
  <c r="X412" i="28"/>
  <c r="M412" i="28"/>
  <c r="C412" i="28"/>
  <c r="T412" i="28"/>
  <c r="I412" i="28"/>
  <c r="Y307" i="21"/>
  <c r="U307" i="21"/>
  <c r="Q307" i="21"/>
  <c r="M307" i="21"/>
  <c r="I307" i="21"/>
  <c r="E307" i="21"/>
  <c r="W307" i="21"/>
  <c r="R307" i="21"/>
  <c r="L307" i="21"/>
  <c r="G307" i="21"/>
  <c r="B307" i="21"/>
  <c r="S307" i="21"/>
  <c r="K307" i="21"/>
  <c r="D307" i="21"/>
  <c r="X307" i="21"/>
  <c r="P307" i="21"/>
  <c r="J307" i="21"/>
  <c r="C307" i="21"/>
  <c r="N307" i="21"/>
  <c r="V307" i="21"/>
  <c r="H307" i="21"/>
  <c r="T307" i="21"/>
  <c r="F307" i="21"/>
  <c r="O307" i="21"/>
  <c r="Y31" i="21"/>
  <c r="U31" i="21"/>
  <c r="Q31" i="21"/>
  <c r="M31" i="21"/>
  <c r="I31" i="21"/>
  <c r="E31" i="21"/>
  <c r="T31" i="21"/>
  <c r="O31" i="21"/>
  <c r="J31" i="21"/>
  <c r="D31" i="21"/>
  <c r="V31" i="21"/>
  <c r="N31" i="21"/>
  <c r="G31" i="21"/>
  <c r="S31" i="21"/>
  <c r="L31" i="21"/>
  <c r="F31" i="21"/>
  <c r="W31" i="21"/>
  <c r="H31" i="21"/>
  <c r="R31" i="21"/>
  <c r="C31" i="21"/>
  <c r="P31" i="21"/>
  <c r="B31" i="21"/>
  <c r="K31" i="21"/>
  <c r="X31" i="21"/>
  <c r="W30" i="19"/>
  <c r="S30" i="19"/>
  <c r="O30" i="19"/>
  <c r="K30" i="19"/>
  <c r="G30" i="19"/>
  <c r="C30" i="19"/>
  <c r="V30" i="19"/>
  <c r="Q30" i="19"/>
  <c r="L30" i="19"/>
  <c r="F30" i="19"/>
  <c r="Y30" i="19"/>
  <c r="R30" i="19"/>
  <c r="J30" i="19"/>
  <c r="D30" i="19"/>
  <c r="T30" i="19"/>
  <c r="I30" i="19"/>
  <c r="N30" i="19"/>
  <c r="B30" i="19"/>
  <c r="X30" i="19"/>
  <c r="M30" i="19"/>
  <c r="P30" i="19"/>
  <c r="H30" i="19"/>
  <c r="E30" i="19"/>
  <c r="U30" i="19"/>
  <c r="Y64" i="21"/>
  <c r="U64" i="21"/>
  <c r="Q64" i="21"/>
  <c r="M64" i="21"/>
  <c r="I64" i="21"/>
  <c r="E64" i="21"/>
  <c r="T64" i="21"/>
  <c r="O64" i="21"/>
  <c r="J64" i="21"/>
  <c r="D64" i="21"/>
  <c r="X64" i="21"/>
  <c r="R64" i="21"/>
  <c r="K64" i="21"/>
  <c r="C64" i="21"/>
  <c r="W64" i="21"/>
  <c r="P64" i="21"/>
  <c r="H64" i="21"/>
  <c r="B64" i="21"/>
  <c r="S64" i="21"/>
  <c r="F64" i="21"/>
  <c r="N64" i="21"/>
  <c r="L64" i="21"/>
  <c r="V64" i="21"/>
  <c r="G64" i="21"/>
  <c r="Y238" i="21"/>
  <c r="U238" i="21"/>
  <c r="Q238" i="21"/>
  <c r="M238" i="21"/>
  <c r="I238" i="21"/>
  <c r="E238" i="21"/>
  <c r="W238" i="21"/>
  <c r="R238" i="21"/>
  <c r="L238" i="21"/>
  <c r="G238" i="21"/>
  <c r="B238" i="21"/>
  <c r="V238" i="21"/>
  <c r="O238" i="21"/>
  <c r="H238" i="21"/>
  <c r="T238" i="21"/>
  <c r="N238" i="21"/>
  <c r="F238" i="21"/>
  <c r="P238" i="21"/>
  <c r="C238" i="21"/>
  <c r="K238" i="21"/>
  <c r="X238" i="21"/>
  <c r="J238" i="21"/>
  <c r="S238" i="21"/>
  <c r="D238" i="21"/>
  <c r="Y344" i="28"/>
  <c r="U344" i="28"/>
  <c r="Q344" i="28"/>
  <c r="M344" i="28"/>
  <c r="I344" i="28"/>
  <c r="E344" i="28"/>
  <c r="X344" i="28"/>
  <c r="S344" i="28"/>
  <c r="N344" i="28"/>
  <c r="H344" i="28"/>
  <c r="C344" i="28"/>
  <c r="W344" i="28"/>
  <c r="R344" i="28"/>
  <c r="L344" i="28"/>
  <c r="G344" i="28"/>
  <c r="B344" i="28"/>
  <c r="V344" i="28"/>
  <c r="P344" i="28"/>
  <c r="K344" i="28"/>
  <c r="F344" i="28"/>
  <c r="J344" i="28"/>
  <c r="D344" i="28"/>
  <c r="T344" i="28"/>
  <c r="O344" i="28"/>
  <c r="Y137" i="28"/>
  <c r="U137" i="28"/>
  <c r="Q137" i="28"/>
  <c r="M137" i="28"/>
  <c r="I137" i="28"/>
  <c r="E137" i="28"/>
  <c r="X137" i="28"/>
  <c r="S137" i="28"/>
  <c r="N137" i="28"/>
  <c r="H137" i="28"/>
  <c r="C137" i="28"/>
  <c r="W137" i="28"/>
  <c r="R137" i="28"/>
  <c r="L137" i="28"/>
  <c r="G137" i="28"/>
  <c r="B137" i="28"/>
  <c r="V137" i="28"/>
  <c r="K137" i="28"/>
  <c r="T137" i="28"/>
  <c r="J137" i="28"/>
  <c r="P137" i="28"/>
  <c r="F137" i="28"/>
  <c r="O137" i="28"/>
  <c r="D137" i="28"/>
  <c r="Y67" i="28"/>
  <c r="U67" i="28"/>
  <c r="Q67" i="28"/>
  <c r="M67" i="28"/>
  <c r="I67" i="28"/>
  <c r="E67" i="28"/>
  <c r="X67" i="28"/>
  <c r="S67" i="28"/>
  <c r="N67" i="28"/>
  <c r="H67" i="28"/>
  <c r="C67" i="28"/>
  <c r="W67" i="28"/>
  <c r="R67" i="28"/>
  <c r="L67" i="28"/>
  <c r="G67" i="28"/>
  <c r="B67" i="28"/>
  <c r="V67" i="28"/>
  <c r="K67" i="28"/>
  <c r="T67" i="28"/>
  <c r="J67" i="28"/>
  <c r="P67" i="28"/>
  <c r="F67" i="28"/>
  <c r="O67" i="28"/>
  <c r="D67" i="28"/>
  <c r="Y409" i="21"/>
  <c r="U409" i="21"/>
  <c r="Q409" i="21"/>
  <c r="M409" i="21"/>
  <c r="I409" i="21"/>
  <c r="E409" i="21"/>
  <c r="W409" i="21"/>
  <c r="R409" i="21"/>
  <c r="L409" i="21"/>
  <c r="G409" i="21"/>
  <c r="B409" i="21"/>
  <c r="T409" i="21"/>
  <c r="N409" i="21"/>
  <c r="F409" i="21"/>
  <c r="S409" i="21"/>
  <c r="K409" i="21"/>
  <c r="D409" i="21"/>
  <c r="O409" i="21"/>
  <c r="X409" i="21"/>
  <c r="J409" i="21"/>
  <c r="V409" i="21"/>
  <c r="H409" i="21"/>
  <c r="P409" i="21"/>
  <c r="C409" i="21"/>
  <c r="Y134" i="21"/>
  <c r="U134" i="21"/>
  <c r="Q134" i="21"/>
  <c r="M134" i="21"/>
  <c r="I134" i="21"/>
  <c r="E134" i="21"/>
  <c r="T134" i="21"/>
  <c r="O134" i="21"/>
  <c r="J134" i="21"/>
  <c r="D134" i="21"/>
  <c r="V134" i="21"/>
  <c r="N134" i="21"/>
  <c r="G134" i="21"/>
  <c r="S134" i="21"/>
  <c r="L134" i="21"/>
  <c r="F134" i="21"/>
  <c r="P134" i="21"/>
  <c r="B134" i="21"/>
  <c r="X134" i="21"/>
  <c r="K134" i="21"/>
  <c r="W134" i="21"/>
  <c r="H134" i="21"/>
  <c r="C134" i="21"/>
  <c r="R134" i="21"/>
  <c r="W65" i="25"/>
  <c r="S65" i="25"/>
  <c r="O65" i="25"/>
  <c r="K65" i="25"/>
  <c r="G65" i="25"/>
  <c r="C65" i="25"/>
  <c r="V65" i="25"/>
  <c r="Q65" i="25"/>
  <c r="L65" i="25"/>
  <c r="F65" i="25"/>
  <c r="T65" i="25"/>
  <c r="M65" i="25"/>
  <c r="E65" i="25"/>
  <c r="R65" i="25"/>
  <c r="I65" i="25"/>
  <c r="U65" i="25"/>
  <c r="H65" i="25"/>
  <c r="P65" i="25"/>
  <c r="D65" i="25"/>
  <c r="X65" i="25"/>
  <c r="N65" i="25"/>
  <c r="J65" i="25"/>
  <c r="B65" i="25"/>
  <c r="Y65" i="25"/>
  <c r="W66" i="19"/>
  <c r="S66" i="19"/>
  <c r="O66" i="19"/>
  <c r="K66" i="19"/>
  <c r="G66" i="19"/>
  <c r="C66" i="19"/>
  <c r="Y66" i="19"/>
  <c r="T66" i="19"/>
  <c r="N66" i="19"/>
  <c r="I66" i="19"/>
  <c r="D66" i="19"/>
  <c r="U66" i="19"/>
  <c r="M66" i="19"/>
  <c r="F66" i="19"/>
  <c r="X66" i="19"/>
  <c r="P66" i="19"/>
  <c r="E66" i="19"/>
  <c r="Q66" i="19"/>
  <c r="B66" i="19"/>
  <c r="L66" i="19"/>
  <c r="H66" i="19"/>
  <c r="V66" i="19"/>
  <c r="R66" i="19"/>
  <c r="J66" i="19"/>
  <c r="Y272" i="21"/>
  <c r="U272" i="21"/>
  <c r="Q272" i="21"/>
  <c r="M272" i="21"/>
  <c r="I272" i="21"/>
  <c r="E272" i="21"/>
  <c r="W272" i="21"/>
  <c r="R272" i="21"/>
  <c r="L272" i="21"/>
  <c r="G272" i="21"/>
  <c r="B272" i="21"/>
  <c r="T272" i="21"/>
  <c r="N272" i="21"/>
  <c r="F272" i="21"/>
  <c r="S272" i="21"/>
  <c r="K272" i="21"/>
  <c r="D272" i="21"/>
  <c r="V272" i="21"/>
  <c r="H272" i="21"/>
  <c r="P272" i="21"/>
  <c r="C272" i="21"/>
  <c r="O272" i="21"/>
  <c r="J272" i="21"/>
  <c r="X272" i="21"/>
  <c r="Y172" i="28"/>
  <c r="U172" i="28"/>
  <c r="Q172" i="28"/>
  <c r="M172" i="28"/>
  <c r="I172" i="28"/>
  <c r="E172" i="28"/>
  <c r="X172" i="28"/>
  <c r="S172" i="28"/>
  <c r="N172" i="28"/>
  <c r="H172" i="28"/>
  <c r="C172" i="28"/>
  <c r="W172" i="28"/>
  <c r="R172" i="28"/>
  <c r="L172" i="28"/>
  <c r="G172" i="28"/>
  <c r="B172" i="28"/>
  <c r="P172" i="28"/>
  <c r="F172" i="28"/>
  <c r="O172" i="28"/>
  <c r="D172" i="28"/>
  <c r="V172" i="28"/>
  <c r="K172" i="28"/>
  <c r="T172" i="28"/>
  <c r="J172" i="28"/>
  <c r="Y309" i="28"/>
  <c r="U309" i="28"/>
  <c r="Q309" i="28"/>
  <c r="M309" i="28"/>
  <c r="I309" i="28"/>
  <c r="E309" i="28"/>
  <c r="X309" i="28"/>
  <c r="S309" i="28"/>
  <c r="N309" i="28"/>
  <c r="H309" i="28"/>
  <c r="C309" i="28"/>
  <c r="W309" i="28"/>
  <c r="R309" i="28"/>
  <c r="L309" i="28"/>
  <c r="G309" i="28"/>
  <c r="B309" i="28"/>
  <c r="V309" i="28"/>
  <c r="P309" i="28"/>
  <c r="K309" i="28"/>
  <c r="F309" i="28"/>
  <c r="D309" i="28"/>
  <c r="T309" i="28"/>
  <c r="O309" i="28"/>
  <c r="J309" i="28"/>
  <c r="W241" i="28"/>
  <c r="S241" i="28"/>
  <c r="O241" i="28"/>
  <c r="K241" i="28"/>
  <c r="G241" i="28"/>
  <c r="C241" i="28"/>
  <c r="U241" i="28"/>
  <c r="P241" i="28"/>
  <c r="J241" i="28"/>
  <c r="E241" i="28"/>
  <c r="X241" i="28"/>
  <c r="Q241" i="28"/>
  <c r="I241" i="28"/>
  <c r="B241" i="28"/>
  <c r="T241" i="28"/>
  <c r="L241" i="28"/>
  <c r="N241" i="28"/>
  <c r="D241" i="28"/>
  <c r="V241" i="28"/>
  <c r="F241" i="28"/>
  <c r="Y241" i="28"/>
  <c r="R241" i="28"/>
  <c r="M241" i="28"/>
  <c r="H241" i="28"/>
  <c r="Y375" i="21"/>
  <c r="U375" i="21"/>
  <c r="Q375" i="21"/>
  <c r="M375" i="21"/>
  <c r="I375" i="21"/>
  <c r="E375" i="21"/>
  <c r="W375" i="21"/>
  <c r="R375" i="21"/>
  <c r="L375" i="21"/>
  <c r="G375" i="21"/>
  <c r="B375" i="21"/>
  <c r="V375" i="21"/>
  <c r="O375" i="21"/>
  <c r="H375" i="21"/>
  <c r="T375" i="21"/>
  <c r="N375" i="21"/>
  <c r="F375" i="21"/>
  <c r="X375" i="21"/>
  <c r="J375" i="21"/>
  <c r="S375" i="21"/>
  <c r="D375" i="21"/>
  <c r="P375" i="21"/>
  <c r="C375" i="21"/>
  <c r="K375" i="21"/>
  <c r="W138" i="25"/>
  <c r="S138" i="25"/>
  <c r="O138" i="25"/>
  <c r="K138" i="25"/>
  <c r="G138" i="25"/>
  <c r="C138" i="25"/>
  <c r="Y138" i="25"/>
  <c r="T138" i="25"/>
  <c r="N138" i="25"/>
  <c r="I138" i="25"/>
  <c r="D138" i="25"/>
  <c r="V138" i="25"/>
  <c r="P138" i="25"/>
  <c r="H138" i="25"/>
  <c r="X138" i="25"/>
  <c r="M138" i="25"/>
  <c r="E138" i="25"/>
  <c r="L138" i="25"/>
  <c r="U138" i="25"/>
  <c r="J138" i="25"/>
  <c r="B138" i="25"/>
  <c r="R138" i="25"/>
  <c r="Q138" i="25"/>
  <c r="F138" i="25"/>
  <c r="W101" i="25"/>
  <c r="S101" i="25"/>
  <c r="O101" i="25"/>
  <c r="K101" i="25"/>
  <c r="G101" i="25"/>
  <c r="C101" i="25"/>
  <c r="Y101" i="25"/>
  <c r="T101" i="25"/>
  <c r="N101" i="25"/>
  <c r="I101" i="25"/>
  <c r="D101" i="25"/>
  <c r="V101" i="25"/>
  <c r="P101" i="25"/>
  <c r="H101" i="25"/>
  <c r="X101" i="25"/>
  <c r="M101" i="25"/>
  <c r="E101" i="25"/>
  <c r="U101" i="25"/>
  <c r="J101" i="25"/>
  <c r="R101" i="25"/>
  <c r="F101" i="25"/>
  <c r="L101" i="25"/>
  <c r="B101" i="25"/>
  <c r="Q101" i="25"/>
  <c r="W136" i="19"/>
  <c r="S136" i="19"/>
  <c r="O136" i="19"/>
  <c r="K136" i="19"/>
  <c r="G136" i="19"/>
  <c r="C136" i="19"/>
  <c r="X136" i="19"/>
  <c r="R136" i="19"/>
  <c r="M136" i="19"/>
  <c r="H136" i="19"/>
  <c r="B136" i="19"/>
  <c r="V136" i="19"/>
  <c r="P136" i="19"/>
  <c r="I136" i="19"/>
  <c r="Y136" i="19"/>
  <c r="N136" i="19"/>
  <c r="E136" i="19"/>
  <c r="Q136" i="19"/>
  <c r="D136" i="19"/>
  <c r="J136" i="19"/>
  <c r="U136" i="19"/>
  <c r="T136" i="19"/>
  <c r="F136" i="19"/>
  <c r="L136" i="19"/>
  <c r="X101" i="19"/>
  <c r="T101" i="19"/>
  <c r="P101" i="19"/>
  <c r="L101" i="19"/>
  <c r="H101" i="19"/>
  <c r="D101" i="19"/>
  <c r="U101" i="19"/>
  <c r="O101" i="19"/>
  <c r="J101" i="19"/>
  <c r="E101" i="19"/>
  <c r="W101" i="19"/>
  <c r="Q101" i="19"/>
  <c r="I101" i="19"/>
  <c r="B101" i="19"/>
  <c r="R101" i="19"/>
  <c r="G101" i="19"/>
  <c r="Y101" i="19"/>
  <c r="M101" i="19"/>
  <c r="S101" i="19"/>
  <c r="C101" i="19"/>
  <c r="N101" i="19"/>
  <c r="F101" i="19"/>
  <c r="V101" i="19"/>
  <c r="K101" i="19"/>
  <c r="Y207" i="28"/>
  <c r="U207" i="28"/>
  <c r="Q207" i="28"/>
  <c r="M207" i="28"/>
  <c r="I207" i="28"/>
  <c r="E207" i="28"/>
  <c r="T207" i="28"/>
  <c r="O207" i="28"/>
  <c r="J207" i="28"/>
  <c r="D207" i="28"/>
  <c r="X207" i="28"/>
  <c r="R207" i="28"/>
  <c r="K207" i="28"/>
  <c r="C207" i="28"/>
  <c r="V207" i="28"/>
  <c r="L207" i="28"/>
  <c r="B207" i="28"/>
  <c r="N207" i="28"/>
  <c r="W207" i="28"/>
  <c r="G207" i="28"/>
  <c r="P207" i="28"/>
  <c r="S207" i="28"/>
  <c r="H207" i="28"/>
  <c r="F207" i="28"/>
  <c r="V378" i="28"/>
  <c r="R378" i="28"/>
  <c r="N378" i="28"/>
  <c r="J378" i="28"/>
  <c r="F378" i="28"/>
  <c r="B378" i="28"/>
  <c r="W378" i="28"/>
  <c r="Q378" i="28"/>
  <c r="L378" i="28"/>
  <c r="G378" i="28"/>
  <c r="U378" i="28"/>
  <c r="P378" i="28"/>
  <c r="K378" i="28"/>
  <c r="E378" i="28"/>
  <c r="X378" i="28"/>
  <c r="M378" i="28"/>
  <c r="C378" i="28"/>
  <c r="T378" i="28"/>
  <c r="I378" i="28"/>
  <c r="S378" i="28"/>
  <c r="H378" i="28"/>
  <c r="Y378" i="28"/>
  <c r="O378" i="28"/>
  <c r="D378" i="28"/>
  <c r="Y275" i="28"/>
  <c r="U275" i="28"/>
  <c r="Q275" i="28"/>
  <c r="M275" i="28"/>
  <c r="I275" i="28"/>
  <c r="E275" i="28"/>
  <c r="X275" i="28"/>
  <c r="S275" i="28"/>
  <c r="N275" i="28"/>
  <c r="H275" i="28"/>
  <c r="C275" i="28"/>
  <c r="W275" i="28"/>
  <c r="R275" i="28"/>
  <c r="L275" i="28"/>
  <c r="G275" i="28"/>
  <c r="B275" i="28"/>
  <c r="P275" i="28"/>
  <c r="F275" i="28"/>
  <c r="O275" i="28"/>
  <c r="D275" i="28"/>
  <c r="V275" i="28"/>
  <c r="K275" i="28"/>
  <c r="T275" i="28"/>
  <c r="J275" i="28"/>
  <c r="Y341" i="21"/>
  <c r="U341" i="21"/>
  <c r="Q341" i="21"/>
  <c r="M341" i="21"/>
  <c r="I341" i="21"/>
  <c r="E341" i="21"/>
  <c r="W341" i="21"/>
  <c r="R341" i="21"/>
  <c r="L341" i="21"/>
  <c r="G341" i="21"/>
  <c r="B341" i="21"/>
  <c r="X341" i="21"/>
  <c r="P341" i="21"/>
  <c r="J341" i="21"/>
  <c r="C341" i="21"/>
  <c r="V341" i="21"/>
  <c r="O341" i="21"/>
  <c r="H341" i="21"/>
  <c r="S341" i="21"/>
  <c r="D341" i="21"/>
  <c r="N341" i="21"/>
  <c r="K341" i="21"/>
  <c r="T341" i="21"/>
  <c r="F341" i="21"/>
  <c r="Y39" i="28"/>
  <c r="U39" i="28"/>
  <c r="Q39" i="28"/>
  <c r="M39" i="28"/>
  <c r="I39" i="28"/>
  <c r="E39" i="28"/>
  <c r="V39" i="28"/>
  <c r="P39" i="28"/>
  <c r="K39" i="28"/>
  <c r="F39" i="28"/>
  <c r="T39" i="28"/>
  <c r="O39" i="28"/>
  <c r="J39" i="28"/>
  <c r="D39" i="28"/>
  <c r="S39" i="28"/>
  <c r="H39" i="28"/>
  <c r="R39" i="28"/>
  <c r="G39" i="28"/>
  <c r="X39" i="28"/>
  <c r="N39" i="28"/>
  <c r="C39" i="28"/>
  <c r="W39" i="28"/>
  <c r="L39" i="28"/>
  <c r="B39" i="28"/>
  <c r="A40" i="28"/>
  <c r="A342" i="21"/>
  <c r="A308" i="21"/>
  <c r="A410" i="21"/>
  <c r="A376" i="21"/>
  <c r="A102" i="19"/>
  <c r="A208" i="28"/>
  <c r="A345" i="28"/>
  <c r="A379" i="28"/>
  <c r="A138" i="28"/>
  <c r="A310" i="28"/>
  <c r="A276" i="28"/>
  <c r="A68" i="28"/>
  <c r="A103" i="28"/>
  <c r="A242" i="28"/>
  <c r="A173" i="28"/>
  <c r="A413" i="28"/>
  <c r="A447" i="28"/>
  <c r="A239" i="21"/>
  <c r="A273" i="21"/>
  <c r="A204" i="21"/>
  <c r="A103" i="19"/>
  <c r="A67" i="19"/>
  <c r="A32" i="21"/>
  <c r="A100" i="21"/>
  <c r="A137" i="19"/>
  <c r="A170" i="21"/>
  <c r="A65" i="21"/>
  <c r="A139" i="25"/>
  <c r="A30" i="25"/>
  <c r="A135" i="21"/>
  <c r="A102" i="25"/>
  <c r="A31" i="19"/>
  <c r="A66" i="25"/>
  <c r="W102" i="25" l="1"/>
  <c r="S102" i="25"/>
  <c r="O102" i="25"/>
  <c r="K102" i="25"/>
  <c r="G102" i="25"/>
  <c r="C102" i="25"/>
  <c r="V102" i="25"/>
  <c r="Q102" i="25"/>
  <c r="L102" i="25"/>
  <c r="F102" i="25"/>
  <c r="T102" i="25"/>
  <c r="M102" i="25"/>
  <c r="E102" i="25"/>
  <c r="R102" i="25"/>
  <c r="I102" i="25"/>
  <c r="X102" i="25"/>
  <c r="J102" i="25"/>
  <c r="U102" i="25"/>
  <c r="H102" i="25"/>
  <c r="N102" i="25"/>
  <c r="D102" i="25"/>
  <c r="Y102" i="25"/>
  <c r="B102" i="25"/>
  <c r="P102" i="25"/>
  <c r="Y65" i="21"/>
  <c r="U65" i="21"/>
  <c r="Q65" i="21"/>
  <c r="M65" i="21"/>
  <c r="I65" i="21"/>
  <c r="E65" i="21"/>
  <c r="W65" i="21"/>
  <c r="R65" i="21"/>
  <c r="L65" i="21"/>
  <c r="G65" i="21"/>
  <c r="B65" i="21"/>
  <c r="V65" i="21"/>
  <c r="O65" i="21"/>
  <c r="H65" i="21"/>
  <c r="T65" i="21"/>
  <c r="N65" i="21"/>
  <c r="F65" i="21"/>
  <c r="X65" i="21"/>
  <c r="J65" i="21"/>
  <c r="S65" i="21"/>
  <c r="D65" i="21"/>
  <c r="P65" i="21"/>
  <c r="C65" i="21"/>
  <c r="K65" i="21"/>
  <c r="Y32" i="21"/>
  <c r="U32" i="21"/>
  <c r="Q32" i="21"/>
  <c r="M32" i="21"/>
  <c r="I32" i="21"/>
  <c r="E32" i="21"/>
  <c r="W32" i="21"/>
  <c r="R32" i="21"/>
  <c r="L32" i="21"/>
  <c r="G32" i="21"/>
  <c r="B32" i="21"/>
  <c r="S32" i="21"/>
  <c r="K32" i="21"/>
  <c r="D32" i="21"/>
  <c r="X32" i="21"/>
  <c r="P32" i="21"/>
  <c r="J32" i="21"/>
  <c r="C32" i="21"/>
  <c r="N32" i="21"/>
  <c r="V32" i="21"/>
  <c r="H32" i="21"/>
  <c r="T32" i="21"/>
  <c r="F32" i="21"/>
  <c r="O32" i="21"/>
  <c r="Y273" i="21"/>
  <c r="U273" i="21"/>
  <c r="Q273" i="21"/>
  <c r="M273" i="21"/>
  <c r="I273" i="21"/>
  <c r="E273" i="21"/>
  <c r="T273" i="21"/>
  <c r="O273" i="21"/>
  <c r="J273" i="21"/>
  <c r="D273" i="21"/>
  <c r="X273" i="21"/>
  <c r="R273" i="21"/>
  <c r="K273" i="21"/>
  <c r="C273" i="21"/>
  <c r="W273" i="21"/>
  <c r="P273" i="21"/>
  <c r="H273" i="21"/>
  <c r="B273" i="21"/>
  <c r="L273" i="21"/>
  <c r="V273" i="21"/>
  <c r="G273" i="21"/>
  <c r="S273" i="21"/>
  <c r="F273" i="21"/>
  <c r="N273" i="21"/>
  <c r="Y173" i="28"/>
  <c r="U173" i="28"/>
  <c r="Q173" i="28"/>
  <c r="M173" i="28"/>
  <c r="I173" i="28"/>
  <c r="E173" i="28"/>
  <c r="V173" i="28"/>
  <c r="P173" i="28"/>
  <c r="K173" i="28"/>
  <c r="F173" i="28"/>
  <c r="T173" i="28"/>
  <c r="O173" i="28"/>
  <c r="J173" i="28"/>
  <c r="D173" i="28"/>
  <c r="X173" i="28"/>
  <c r="N173" i="28"/>
  <c r="C173" i="28"/>
  <c r="W173" i="28"/>
  <c r="L173" i="28"/>
  <c r="B173" i="28"/>
  <c r="S173" i="28"/>
  <c r="H173" i="28"/>
  <c r="R173" i="28"/>
  <c r="G173" i="28"/>
  <c r="Y276" i="28"/>
  <c r="U276" i="28"/>
  <c r="Q276" i="28"/>
  <c r="M276" i="28"/>
  <c r="I276" i="28"/>
  <c r="E276" i="28"/>
  <c r="V276" i="28"/>
  <c r="P276" i="28"/>
  <c r="K276" i="28"/>
  <c r="F276" i="28"/>
  <c r="T276" i="28"/>
  <c r="O276" i="28"/>
  <c r="J276" i="28"/>
  <c r="D276" i="28"/>
  <c r="X276" i="28"/>
  <c r="N276" i="28"/>
  <c r="C276" i="28"/>
  <c r="W276" i="28"/>
  <c r="L276" i="28"/>
  <c r="B276" i="28"/>
  <c r="S276" i="28"/>
  <c r="H276" i="28"/>
  <c r="R276" i="28"/>
  <c r="G276" i="28"/>
  <c r="Y345" i="28"/>
  <c r="U345" i="28"/>
  <c r="Q345" i="28"/>
  <c r="M345" i="28"/>
  <c r="I345" i="28"/>
  <c r="E345" i="28"/>
  <c r="V345" i="28"/>
  <c r="P345" i="28"/>
  <c r="K345" i="28"/>
  <c r="F345" i="28"/>
  <c r="T345" i="28"/>
  <c r="O345" i="28"/>
  <c r="J345" i="28"/>
  <c r="D345" i="28"/>
  <c r="X345" i="28"/>
  <c r="S345" i="28"/>
  <c r="N345" i="28"/>
  <c r="H345" i="28"/>
  <c r="C345" i="28"/>
  <c r="G345" i="28"/>
  <c r="W345" i="28"/>
  <c r="B345" i="28"/>
  <c r="R345" i="28"/>
  <c r="L345" i="28"/>
  <c r="Y410" i="21"/>
  <c r="U410" i="21"/>
  <c r="Q410" i="21"/>
  <c r="M410" i="21"/>
  <c r="I410" i="21"/>
  <c r="E410" i="21"/>
  <c r="T410" i="21"/>
  <c r="O410" i="21"/>
  <c r="J410" i="21"/>
  <c r="D410" i="21"/>
  <c r="X410" i="21"/>
  <c r="R410" i="21"/>
  <c r="K410" i="21"/>
  <c r="C410" i="21"/>
  <c r="W410" i="21"/>
  <c r="P410" i="21"/>
  <c r="H410" i="21"/>
  <c r="B410" i="21"/>
  <c r="S410" i="21"/>
  <c r="F410" i="21"/>
  <c r="N410" i="21"/>
  <c r="L410" i="21"/>
  <c r="G410" i="21"/>
  <c r="V410" i="21"/>
  <c r="Y135" i="21"/>
  <c r="U135" i="21"/>
  <c r="Q135" i="21"/>
  <c r="M135" i="21"/>
  <c r="I135" i="21"/>
  <c r="E135" i="21"/>
  <c r="W135" i="21"/>
  <c r="R135" i="21"/>
  <c r="L135" i="21"/>
  <c r="G135" i="21"/>
  <c r="B135" i="21"/>
  <c r="S135" i="21"/>
  <c r="K135" i="21"/>
  <c r="D135" i="21"/>
  <c r="X135" i="21"/>
  <c r="P135" i="21"/>
  <c r="J135" i="21"/>
  <c r="C135" i="21"/>
  <c r="T135" i="21"/>
  <c r="F135" i="21"/>
  <c r="O135" i="21"/>
  <c r="N135" i="21"/>
  <c r="V135" i="21"/>
  <c r="H135" i="21"/>
  <c r="Y170" i="21"/>
  <c r="U170" i="21"/>
  <c r="Q170" i="21"/>
  <c r="M170" i="21"/>
  <c r="I170" i="21"/>
  <c r="E170" i="21"/>
  <c r="T170" i="21"/>
  <c r="O170" i="21"/>
  <c r="J170" i="21"/>
  <c r="D170" i="21"/>
  <c r="V170" i="21"/>
  <c r="N170" i="21"/>
  <c r="G170" i="21"/>
  <c r="S170" i="21"/>
  <c r="K170" i="21"/>
  <c r="B170" i="21"/>
  <c r="R170" i="21"/>
  <c r="F170" i="21"/>
  <c r="X170" i="21"/>
  <c r="H170" i="21"/>
  <c r="C170" i="21"/>
  <c r="W170" i="21"/>
  <c r="P170" i="21"/>
  <c r="L170" i="21"/>
  <c r="W67" i="19"/>
  <c r="S67" i="19"/>
  <c r="O67" i="19"/>
  <c r="K67" i="19"/>
  <c r="G67" i="19"/>
  <c r="C67" i="19"/>
  <c r="V67" i="19"/>
  <c r="Q67" i="19"/>
  <c r="L67" i="19"/>
  <c r="F67" i="19"/>
  <c r="Y67" i="19"/>
  <c r="R67" i="19"/>
  <c r="J67" i="19"/>
  <c r="D67" i="19"/>
  <c r="T67" i="19"/>
  <c r="I67" i="19"/>
  <c r="P67" i="19"/>
  <c r="E67" i="19"/>
  <c r="N67" i="19"/>
  <c r="B67" i="19"/>
  <c r="H67" i="19"/>
  <c r="X67" i="19"/>
  <c r="U67" i="19"/>
  <c r="M67" i="19"/>
  <c r="Y239" i="21"/>
  <c r="U239" i="21"/>
  <c r="Q239" i="21"/>
  <c r="M239" i="21"/>
  <c r="I239" i="21"/>
  <c r="E239" i="21"/>
  <c r="T239" i="21"/>
  <c r="O239" i="21"/>
  <c r="J239" i="21"/>
  <c r="D239" i="21"/>
  <c r="S239" i="21"/>
  <c r="L239" i="21"/>
  <c r="F239" i="21"/>
  <c r="X239" i="21"/>
  <c r="R239" i="21"/>
  <c r="K239" i="21"/>
  <c r="C239" i="21"/>
  <c r="V239" i="21"/>
  <c r="G239" i="21"/>
  <c r="P239" i="21"/>
  <c r="B239" i="21"/>
  <c r="N239" i="21"/>
  <c r="W239" i="21"/>
  <c r="H239" i="21"/>
  <c r="W242" i="28"/>
  <c r="S242" i="28"/>
  <c r="O242" i="28"/>
  <c r="K242" i="28"/>
  <c r="G242" i="28"/>
  <c r="C242" i="28"/>
  <c r="X242" i="28"/>
  <c r="R242" i="28"/>
  <c r="M242" i="28"/>
  <c r="H242" i="28"/>
  <c r="B242" i="28"/>
  <c r="U242" i="28"/>
  <c r="N242" i="28"/>
  <c r="F242" i="28"/>
  <c r="Y242" i="28"/>
  <c r="P242" i="28"/>
  <c r="E242" i="28"/>
  <c r="Q242" i="28"/>
  <c r="D242" i="28"/>
  <c r="L242" i="28"/>
  <c r="V242" i="28"/>
  <c r="T242" i="28"/>
  <c r="I242" i="28"/>
  <c r="J242" i="28"/>
  <c r="Y310" i="28"/>
  <c r="U310" i="28"/>
  <c r="Q310" i="28"/>
  <c r="M310" i="28"/>
  <c r="I310" i="28"/>
  <c r="E310" i="28"/>
  <c r="V310" i="28"/>
  <c r="P310" i="28"/>
  <c r="K310" i="28"/>
  <c r="F310" i="28"/>
  <c r="T310" i="28"/>
  <c r="O310" i="28"/>
  <c r="J310" i="28"/>
  <c r="D310" i="28"/>
  <c r="X310" i="28"/>
  <c r="S310" i="28"/>
  <c r="N310" i="28"/>
  <c r="H310" i="28"/>
  <c r="C310" i="28"/>
  <c r="W310" i="28"/>
  <c r="B310" i="28"/>
  <c r="R310" i="28"/>
  <c r="L310" i="28"/>
  <c r="G310" i="28"/>
  <c r="W208" i="28"/>
  <c r="U208" i="28"/>
  <c r="Q208" i="28"/>
  <c r="M208" i="28"/>
  <c r="I208" i="28"/>
  <c r="E208" i="28"/>
  <c r="X208" i="28"/>
  <c r="R208" i="28"/>
  <c r="L208" i="28"/>
  <c r="G208" i="28"/>
  <c r="B208" i="28"/>
  <c r="V208" i="28"/>
  <c r="O208" i="28"/>
  <c r="H208" i="28"/>
  <c r="P208" i="28"/>
  <c r="F208" i="28"/>
  <c r="N208" i="28"/>
  <c r="C208" i="28"/>
  <c r="S208" i="28"/>
  <c r="K208" i="28"/>
  <c r="Y208" i="28"/>
  <c r="J208" i="28"/>
  <c r="T208" i="28"/>
  <c r="D208" i="28"/>
  <c r="Y308" i="21"/>
  <c r="U308" i="21"/>
  <c r="Q308" i="21"/>
  <c r="M308" i="21"/>
  <c r="I308" i="21"/>
  <c r="E308" i="21"/>
  <c r="T308" i="21"/>
  <c r="O308" i="21"/>
  <c r="J308" i="21"/>
  <c r="D308" i="21"/>
  <c r="W308" i="21"/>
  <c r="P308" i="21"/>
  <c r="H308" i="21"/>
  <c r="B308" i="21"/>
  <c r="V308" i="21"/>
  <c r="N308" i="21"/>
  <c r="G308" i="21"/>
  <c r="R308" i="21"/>
  <c r="C308" i="21"/>
  <c r="L308" i="21"/>
  <c r="X308" i="21"/>
  <c r="K308" i="21"/>
  <c r="F308" i="21"/>
  <c r="S308" i="21"/>
  <c r="W66" i="25"/>
  <c r="S66" i="25"/>
  <c r="O66" i="25"/>
  <c r="K66" i="25"/>
  <c r="G66" i="25"/>
  <c r="C66" i="25"/>
  <c r="Y66" i="25"/>
  <c r="T66" i="25"/>
  <c r="N66" i="25"/>
  <c r="I66" i="25"/>
  <c r="D66" i="25"/>
  <c r="X66" i="25"/>
  <c r="Q66" i="25"/>
  <c r="J66" i="25"/>
  <c r="B66" i="25"/>
  <c r="V66" i="25"/>
  <c r="M66" i="25"/>
  <c r="E66" i="25"/>
  <c r="U66" i="25"/>
  <c r="H66" i="25"/>
  <c r="R66" i="25"/>
  <c r="F66" i="25"/>
  <c r="P66" i="25"/>
  <c r="L66" i="25"/>
  <c r="Y30" i="25"/>
  <c r="U30" i="25"/>
  <c r="Q30" i="25"/>
  <c r="M30" i="25"/>
  <c r="I30" i="25"/>
  <c r="E30" i="25"/>
  <c r="X30" i="25"/>
  <c r="S30" i="25"/>
  <c r="N30" i="25"/>
  <c r="H30" i="25"/>
  <c r="C30" i="25"/>
  <c r="T30" i="25"/>
  <c r="L30" i="25"/>
  <c r="F30" i="25"/>
  <c r="V30" i="25"/>
  <c r="K30" i="25"/>
  <c r="B30" i="25"/>
  <c r="R30" i="25"/>
  <c r="J30" i="25"/>
  <c r="O30" i="25"/>
  <c r="G30" i="25"/>
  <c r="W30" i="25"/>
  <c r="D30" i="25"/>
  <c r="P30" i="25"/>
  <c r="W137" i="19"/>
  <c r="S137" i="19"/>
  <c r="O137" i="19"/>
  <c r="K137" i="19"/>
  <c r="G137" i="19"/>
  <c r="C137" i="19"/>
  <c r="U137" i="19"/>
  <c r="P137" i="19"/>
  <c r="J137" i="19"/>
  <c r="E137" i="19"/>
  <c r="T137" i="19"/>
  <c r="M137" i="19"/>
  <c r="F137" i="19"/>
  <c r="R137" i="19"/>
  <c r="I137" i="19"/>
  <c r="Q137" i="19"/>
  <c r="D137" i="19"/>
  <c r="V137" i="19"/>
  <c r="B137" i="19"/>
  <c r="X137" i="19"/>
  <c r="N137" i="19"/>
  <c r="Y137" i="19"/>
  <c r="L137" i="19"/>
  <c r="H137" i="19"/>
  <c r="X103" i="19"/>
  <c r="T103" i="19"/>
  <c r="P103" i="19"/>
  <c r="L103" i="19"/>
  <c r="H103" i="19"/>
  <c r="D103" i="19"/>
  <c r="U103" i="19"/>
  <c r="O103" i="19"/>
  <c r="J103" i="19"/>
  <c r="E103" i="19"/>
  <c r="Y103" i="19"/>
  <c r="R103" i="19"/>
  <c r="K103" i="19"/>
  <c r="C103" i="19"/>
  <c r="Q103" i="19"/>
  <c r="G103" i="19"/>
  <c r="N103" i="19"/>
  <c r="B103" i="19"/>
  <c r="V103" i="19"/>
  <c r="F103" i="19"/>
  <c r="S103" i="19"/>
  <c r="W103" i="19"/>
  <c r="M103" i="19"/>
  <c r="I103" i="19"/>
  <c r="V447" i="28"/>
  <c r="R447" i="28"/>
  <c r="N447" i="28"/>
  <c r="J447" i="28"/>
  <c r="F447" i="28"/>
  <c r="B447" i="28"/>
  <c r="Y447" i="28"/>
  <c r="T447" i="28"/>
  <c r="O447" i="28"/>
  <c r="I447" i="28"/>
  <c r="D447" i="28"/>
  <c r="X447" i="28"/>
  <c r="S447" i="28"/>
  <c r="M447" i="28"/>
  <c r="H447" i="28"/>
  <c r="C447" i="28"/>
  <c r="U447" i="28"/>
  <c r="K447" i="28"/>
  <c r="Q447" i="28"/>
  <c r="G447" i="28"/>
  <c r="P447" i="28"/>
  <c r="E447" i="28"/>
  <c r="W447" i="28"/>
  <c r="L447" i="28"/>
  <c r="Y103" i="28"/>
  <c r="U103" i="28"/>
  <c r="Q103" i="28"/>
  <c r="M103" i="28"/>
  <c r="I103" i="28"/>
  <c r="E103" i="28"/>
  <c r="V103" i="28"/>
  <c r="P103" i="28"/>
  <c r="K103" i="28"/>
  <c r="F103" i="28"/>
  <c r="T103" i="28"/>
  <c r="O103" i="28"/>
  <c r="J103" i="28"/>
  <c r="D103" i="28"/>
  <c r="X103" i="28"/>
  <c r="N103" i="28"/>
  <c r="C103" i="28"/>
  <c r="W103" i="28"/>
  <c r="L103" i="28"/>
  <c r="B103" i="28"/>
  <c r="S103" i="28"/>
  <c r="H103" i="28"/>
  <c r="R103" i="28"/>
  <c r="G103" i="28"/>
  <c r="Y138" i="28"/>
  <c r="U138" i="28"/>
  <c r="Q138" i="28"/>
  <c r="M138" i="28"/>
  <c r="I138" i="28"/>
  <c r="E138" i="28"/>
  <c r="V138" i="28"/>
  <c r="P138" i="28"/>
  <c r="K138" i="28"/>
  <c r="F138" i="28"/>
  <c r="T138" i="28"/>
  <c r="O138" i="28"/>
  <c r="J138" i="28"/>
  <c r="D138" i="28"/>
  <c r="S138" i="28"/>
  <c r="H138" i="28"/>
  <c r="R138" i="28"/>
  <c r="G138" i="28"/>
  <c r="X138" i="28"/>
  <c r="N138" i="28"/>
  <c r="C138" i="28"/>
  <c r="W138" i="28"/>
  <c r="L138" i="28"/>
  <c r="B138" i="28"/>
  <c r="X102" i="19"/>
  <c r="T102" i="19"/>
  <c r="P102" i="19"/>
  <c r="L102" i="19"/>
  <c r="H102" i="19"/>
  <c r="D102" i="19"/>
  <c r="W102" i="19"/>
  <c r="R102" i="19"/>
  <c r="M102" i="19"/>
  <c r="G102" i="19"/>
  <c r="B102" i="19"/>
  <c r="U102" i="19"/>
  <c r="N102" i="19"/>
  <c r="F102" i="19"/>
  <c r="V102" i="19"/>
  <c r="K102" i="19"/>
  <c r="C102" i="19"/>
  <c r="O102" i="19"/>
  <c r="J102" i="19"/>
  <c r="Y102" i="19"/>
  <c r="I102" i="19"/>
  <c r="Q102" i="19"/>
  <c r="E102" i="19"/>
  <c r="S102" i="19"/>
  <c r="Y342" i="21"/>
  <c r="U342" i="21"/>
  <c r="Q342" i="21"/>
  <c r="M342" i="21"/>
  <c r="I342" i="21"/>
  <c r="E342" i="21"/>
  <c r="T342" i="21"/>
  <c r="O342" i="21"/>
  <c r="J342" i="21"/>
  <c r="D342" i="21"/>
  <c r="V342" i="21"/>
  <c r="N342" i="21"/>
  <c r="G342" i="21"/>
  <c r="S342" i="21"/>
  <c r="L342" i="21"/>
  <c r="F342" i="21"/>
  <c r="W342" i="21"/>
  <c r="H342" i="21"/>
  <c r="R342" i="21"/>
  <c r="C342" i="21"/>
  <c r="P342" i="21"/>
  <c r="B342" i="21"/>
  <c r="X342" i="21"/>
  <c r="K342" i="21"/>
  <c r="W31" i="19"/>
  <c r="S31" i="19"/>
  <c r="O31" i="19"/>
  <c r="K31" i="19"/>
  <c r="G31" i="19"/>
  <c r="C31" i="19"/>
  <c r="Y31" i="19"/>
  <c r="T31" i="19"/>
  <c r="N31" i="19"/>
  <c r="I31" i="19"/>
  <c r="D31" i="19"/>
  <c r="V31" i="19"/>
  <c r="P31" i="19"/>
  <c r="H31" i="19"/>
  <c r="X31" i="19"/>
  <c r="M31" i="19"/>
  <c r="E31" i="19"/>
  <c r="Q31" i="19"/>
  <c r="B31" i="19"/>
  <c r="L31" i="19"/>
  <c r="R31" i="19"/>
  <c r="J31" i="19"/>
  <c r="F31" i="19"/>
  <c r="U31" i="19"/>
  <c r="W139" i="25"/>
  <c r="S139" i="25"/>
  <c r="O139" i="25"/>
  <c r="K139" i="25"/>
  <c r="G139" i="25"/>
  <c r="C139" i="25"/>
  <c r="V139" i="25"/>
  <c r="Q139" i="25"/>
  <c r="L139" i="25"/>
  <c r="F139" i="25"/>
  <c r="T139" i="25"/>
  <c r="M139" i="25"/>
  <c r="E139" i="25"/>
  <c r="R139" i="25"/>
  <c r="I139" i="25"/>
  <c r="Y139" i="25"/>
  <c r="N139" i="25"/>
  <c r="B139" i="25"/>
  <c r="X139" i="25"/>
  <c r="J139" i="25"/>
  <c r="D139" i="25"/>
  <c r="U139" i="25"/>
  <c r="P139" i="25"/>
  <c r="H139" i="25"/>
  <c r="Y100" i="21"/>
  <c r="U100" i="21"/>
  <c r="Q100" i="21"/>
  <c r="M100" i="21"/>
  <c r="I100" i="21"/>
  <c r="E100" i="21"/>
  <c r="W100" i="21"/>
  <c r="R100" i="21"/>
  <c r="L100" i="21"/>
  <c r="G100" i="21"/>
  <c r="B100" i="21"/>
  <c r="T100" i="21"/>
  <c r="N100" i="21"/>
  <c r="F100" i="21"/>
  <c r="S100" i="21"/>
  <c r="K100" i="21"/>
  <c r="D100" i="21"/>
  <c r="O100" i="21"/>
  <c r="X100" i="21"/>
  <c r="J100" i="21"/>
  <c r="V100" i="21"/>
  <c r="H100" i="21"/>
  <c r="P100" i="21"/>
  <c r="C100" i="21"/>
  <c r="W204" i="21"/>
  <c r="S204" i="21"/>
  <c r="O204" i="21"/>
  <c r="K204" i="21"/>
  <c r="G204" i="21"/>
  <c r="C204" i="21"/>
  <c r="V204" i="21"/>
  <c r="Q204" i="21"/>
  <c r="L204" i="21"/>
  <c r="F204" i="21"/>
  <c r="T204" i="21"/>
  <c r="M204" i="21"/>
  <c r="E204" i="21"/>
  <c r="X204" i="21"/>
  <c r="N204" i="21"/>
  <c r="D204" i="21"/>
  <c r="Y204" i="21"/>
  <c r="J204" i="21"/>
  <c r="R204" i="21"/>
  <c r="B204" i="21"/>
  <c r="U204" i="21"/>
  <c r="I204" i="21"/>
  <c r="H204" i="21"/>
  <c r="P204" i="21"/>
  <c r="V413" i="28"/>
  <c r="R413" i="28"/>
  <c r="N413" i="28"/>
  <c r="J413" i="28"/>
  <c r="F413" i="28"/>
  <c r="B413" i="28"/>
  <c r="Y413" i="28"/>
  <c r="T413" i="28"/>
  <c r="O413" i="28"/>
  <c r="I413" i="28"/>
  <c r="D413" i="28"/>
  <c r="X413" i="28"/>
  <c r="S413" i="28"/>
  <c r="M413" i="28"/>
  <c r="H413" i="28"/>
  <c r="C413" i="28"/>
  <c r="P413" i="28"/>
  <c r="E413" i="28"/>
  <c r="W413" i="28"/>
  <c r="L413" i="28"/>
  <c r="U413" i="28"/>
  <c r="K413" i="28"/>
  <c r="Q413" i="28"/>
  <c r="G413" i="28"/>
  <c r="Y68" i="28"/>
  <c r="U68" i="28"/>
  <c r="Q68" i="28"/>
  <c r="M68" i="28"/>
  <c r="I68" i="28"/>
  <c r="E68" i="28"/>
  <c r="V68" i="28"/>
  <c r="P68" i="28"/>
  <c r="K68" i="28"/>
  <c r="F68" i="28"/>
  <c r="T68" i="28"/>
  <c r="O68" i="28"/>
  <c r="J68" i="28"/>
  <c r="D68" i="28"/>
  <c r="S68" i="28"/>
  <c r="H68" i="28"/>
  <c r="R68" i="28"/>
  <c r="G68" i="28"/>
  <c r="X68" i="28"/>
  <c r="N68" i="28"/>
  <c r="C68" i="28"/>
  <c r="W68" i="28"/>
  <c r="L68" i="28"/>
  <c r="B68" i="28"/>
  <c r="V379" i="28"/>
  <c r="R379" i="28"/>
  <c r="N379" i="28"/>
  <c r="J379" i="28"/>
  <c r="F379" i="28"/>
  <c r="B379" i="28"/>
  <c r="Y379" i="28"/>
  <c r="T379" i="28"/>
  <c r="O379" i="28"/>
  <c r="I379" i="28"/>
  <c r="D379" i="28"/>
  <c r="X379" i="28"/>
  <c r="S379" i="28"/>
  <c r="M379" i="28"/>
  <c r="H379" i="28"/>
  <c r="C379" i="28"/>
  <c r="U379" i="28"/>
  <c r="K379" i="28"/>
  <c r="Q379" i="28"/>
  <c r="G379" i="28"/>
  <c r="P379" i="28"/>
  <c r="E379" i="28"/>
  <c r="L379" i="28"/>
  <c r="W379" i="28"/>
  <c r="Y376" i="21"/>
  <c r="U376" i="21"/>
  <c r="Q376" i="21"/>
  <c r="M376" i="21"/>
  <c r="I376" i="21"/>
  <c r="E376" i="21"/>
  <c r="T376" i="21"/>
  <c r="O376" i="21"/>
  <c r="J376" i="21"/>
  <c r="D376" i="21"/>
  <c r="S376" i="21"/>
  <c r="L376" i="21"/>
  <c r="F376" i="21"/>
  <c r="X376" i="21"/>
  <c r="R376" i="21"/>
  <c r="K376" i="21"/>
  <c r="C376" i="21"/>
  <c r="N376" i="21"/>
  <c r="W376" i="21"/>
  <c r="H376" i="21"/>
  <c r="V376" i="21"/>
  <c r="G376" i="21"/>
  <c r="P376" i="21"/>
  <c r="B376" i="21"/>
  <c r="Y40" i="28"/>
  <c r="U40" i="28"/>
  <c r="Q40" i="28"/>
  <c r="M40" i="28"/>
  <c r="I40" i="28"/>
  <c r="E40" i="28"/>
  <c r="X40" i="28"/>
  <c r="S40" i="28"/>
  <c r="N40" i="28"/>
  <c r="H40" i="28"/>
  <c r="C40" i="28"/>
  <c r="W40" i="28"/>
  <c r="R40" i="28"/>
  <c r="L40" i="28"/>
  <c r="G40" i="28"/>
  <c r="B40" i="28"/>
  <c r="P40" i="28"/>
  <c r="F40" i="28"/>
  <c r="O40" i="28"/>
  <c r="D40" i="28"/>
  <c r="V40" i="28"/>
  <c r="K40" i="28"/>
  <c r="T40" i="28"/>
  <c r="J40" i="28"/>
  <c r="A41" i="28"/>
  <c r="A377" i="21"/>
  <c r="A411" i="21"/>
  <c r="A309" i="21"/>
  <c r="A343" i="21"/>
  <c r="A69" i="28"/>
  <c r="A277" i="28"/>
  <c r="A139" i="28"/>
  <c r="A209" i="28"/>
  <c r="A448" i="28"/>
  <c r="A174" i="28"/>
  <c r="A104" i="28"/>
  <c r="A380" i="28"/>
  <c r="A346" i="28"/>
  <c r="A414" i="28"/>
  <c r="A243" i="28"/>
  <c r="A311" i="28"/>
  <c r="A274" i="21"/>
  <c r="A240" i="21"/>
  <c r="A205" i="21"/>
  <c r="A104" i="19"/>
  <c r="A68" i="19"/>
  <c r="A67" i="25"/>
  <c r="A103" i="25"/>
  <c r="A171" i="21"/>
  <c r="A101" i="21"/>
  <c r="A66" i="21"/>
  <c r="A33" i="21"/>
  <c r="A136" i="21"/>
  <c r="A31" i="25"/>
  <c r="A32" i="19"/>
  <c r="A140" i="25"/>
  <c r="A138" i="19"/>
  <c r="Y31" i="25" l="1"/>
  <c r="U31" i="25"/>
  <c r="Q31" i="25"/>
  <c r="M31" i="25"/>
  <c r="I31" i="25"/>
  <c r="E31" i="25"/>
  <c r="V31" i="25"/>
  <c r="P31" i="25"/>
  <c r="K31" i="25"/>
  <c r="F31" i="25"/>
  <c r="X31" i="25"/>
  <c r="R31" i="25"/>
  <c r="J31" i="25"/>
  <c r="C31" i="25"/>
  <c r="O31" i="25"/>
  <c r="G31" i="25"/>
  <c r="W31" i="25"/>
  <c r="N31" i="25"/>
  <c r="D31" i="25"/>
  <c r="H31" i="25"/>
  <c r="T31" i="25"/>
  <c r="B31" i="25"/>
  <c r="S31" i="25"/>
  <c r="L31" i="25"/>
  <c r="Y101" i="21"/>
  <c r="U101" i="21"/>
  <c r="Q101" i="21"/>
  <c r="M101" i="21"/>
  <c r="I101" i="21"/>
  <c r="E101" i="21"/>
  <c r="T101" i="21"/>
  <c r="O101" i="21"/>
  <c r="J101" i="21"/>
  <c r="D101" i="21"/>
  <c r="X101" i="21"/>
  <c r="R101" i="21"/>
  <c r="K101" i="21"/>
  <c r="C101" i="21"/>
  <c r="W101" i="21"/>
  <c r="P101" i="21"/>
  <c r="H101" i="21"/>
  <c r="B101" i="21"/>
  <c r="S101" i="21"/>
  <c r="F101" i="21"/>
  <c r="N101" i="21"/>
  <c r="L101" i="21"/>
  <c r="V101" i="21"/>
  <c r="G101" i="21"/>
  <c r="W68" i="19"/>
  <c r="S68" i="19"/>
  <c r="O68" i="19"/>
  <c r="K68" i="19"/>
  <c r="G68" i="19"/>
  <c r="C68" i="19"/>
  <c r="Y68" i="19"/>
  <c r="T68" i="19"/>
  <c r="N68" i="19"/>
  <c r="I68" i="19"/>
  <c r="D68" i="19"/>
  <c r="V68" i="19"/>
  <c r="P68" i="19"/>
  <c r="H68" i="19"/>
  <c r="X68" i="19"/>
  <c r="M68" i="19"/>
  <c r="E68" i="19"/>
  <c r="R68" i="19"/>
  <c r="F68" i="19"/>
  <c r="Q68" i="19"/>
  <c r="B68" i="19"/>
  <c r="J68" i="19"/>
  <c r="U68" i="19"/>
  <c r="L68" i="19"/>
  <c r="Y274" i="21"/>
  <c r="U274" i="21"/>
  <c r="Q274" i="21"/>
  <c r="M274" i="21"/>
  <c r="I274" i="21"/>
  <c r="E274" i="21"/>
  <c r="W274" i="21"/>
  <c r="R274" i="21"/>
  <c r="L274" i="21"/>
  <c r="G274" i="21"/>
  <c r="B274" i="21"/>
  <c r="V274" i="21"/>
  <c r="O274" i="21"/>
  <c r="H274" i="21"/>
  <c r="T274" i="21"/>
  <c r="N274" i="21"/>
  <c r="F274" i="21"/>
  <c r="P274" i="21"/>
  <c r="C274" i="21"/>
  <c r="K274" i="21"/>
  <c r="X274" i="21"/>
  <c r="J274" i="21"/>
  <c r="S274" i="21"/>
  <c r="D274" i="21"/>
  <c r="Y346" i="28"/>
  <c r="U346" i="28"/>
  <c r="Q346" i="28"/>
  <c r="M346" i="28"/>
  <c r="I346" i="28"/>
  <c r="E346" i="28"/>
  <c r="X346" i="28"/>
  <c r="S346" i="28"/>
  <c r="N346" i="28"/>
  <c r="H346" i="28"/>
  <c r="C346" i="28"/>
  <c r="W346" i="28"/>
  <c r="R346" i="28"/>
  <c r="L346" i="28"/>
  <c r="G346" i="28"/>
  <c r="B346" i="28"/>
  <c r="V346" i="28"/>
  <c r="P346" i="28"/>
  <c r="K346" i="28"/>
  <c r="F346" i="28"/>
  <c r="D346" i="28"/>
  <c r="T346" i="28"/>
  <c r="O346" i="28"/>
  <c r="J346" i="28"/>
  <c r="V448" i="28"/>
  <c r="R448" i="28"/>
  <c r="N448" i="28"/>
  <c r="J448" i="28"/>
  <c r="F448" i="28"/>
  <c r="B448" i="28"/>
  <c r="W448" i="28"/>
  <c r="Q448" i="28"/>
  <c r="L448" i="28"/>
  <c r="G448" i="28"/>
  <c r="U448" i="28"/>
  <c r="P448" i="28"/>
  <c r="K448" i="28"/>
  <c r="E448" i="28"/>
  <c r="S448" i="28"/>
  <c r="H448" i="28"/>
  <c r="Y448" i="28"/>
  <c r="O448" i="28"/>
  <c r="D448" i="28"/>
  <c r="X448" i="28"/>
  <c r="M448" i="28"/>
  <c r="C448" i="28"/>
  <c r="T448" i="28"/>
  <c r="I448" i="28"/>
  <c r="Y69" i="28"/>
  <c r="U69" i="28"/>
  <c r="Q69" i="28"/>
  <c r="M69" i="28"/>
  <c r="I69" i="28"/>
  <c r="E69" i="28"/>
  <c r="X69" i="28"/>
  <c r="S69" i="28"/>
  <c r="N69" i="28"/>
  <c r="H69" i="28"/>
  <c r="C69" i="28"/>
  <c r="W69" i="28"/>
  <c r="R69" i="28"/>
  <c r="L69" i="28"/>
  <c r="G69" i="28"/>
  <c r="B69" i="28"/>
  <c r="P69" i="28"/>
  <c r="F69" i="28"/>
  <c r="O69" i="28"/>
  <c r="D69" i="28"/>
  <c r="V69" i="28"/>
  <c r="K69" i="28"/>
  <c r="T69" i="28"/>
  <c r="J69" i="28"/>
  <c r="Y377" i="21"/>
  <c r="U377" i="21"/>
  <c r="Q377" i="21"/>
  <c r="M377" i="21"/>
  <c r="I377" i="21"/>
  <c r="E377" i="21"/>
  <c r="W377" i="21"/>
  <c r="R377" i="21"/>
  <c r="L377" i="21"/>
  <c r="G377" i="21"/>
  <c r="B377" i="21"/>
  <c r="X377" i="21"/>
  <c r="P377" i="21"/>
  <c r="J377" i="21"/>
  <c r="C377" i="21"/>
  <c r="V377" i="21"/>
  <c r="O377" i="21"/>
  <c r="H377" i="21"/>
  <c r="S377" i="21"/>
  <c r="D377" i="21"/>
  <c r="N377" i="21"/>
  <c r="K377" i="21"/>
  <c r="T377" i="21"/>
  <c r="F377" i="21"/>
  <c r="W140" i="25"/>
  <c r="S140" i="25"/>
  <c r="O140" i="25"/>
  <c r="K140" i="25"/>
  <c r="G140" i="25"/>
  <c r="C140" i="25"/>
  <c r="Y140" i="25"/>
  <c r="T140" i="25"/>
  <c r="N140" i="25"/>
  <c r="I140" i="25"/>
  <c r="D140" i="25"/>
  <c r="X140" i="25"/>
  <c r="Q140" i="25"/>
  <c r="J140" i="25"/>
  <c r="B140" i="25"/>
  <c r="V140" i="25"/>
  <c r="M140" i="25"/>
  <c r="E140" i="25"/>
  <c r="P140" i="25"/>
  <c r="L140" i="25"/>
  <c r="F140" i="25"/>
  <c r="U140" i="25"/>
  <c r="R140" i="25"/>
  <c r="H140" i="25"/>
  <c r="W103" i="25"/>
  <c r="S103" i="25"/>
  <c r="O103" i="25"/>
  <c r="K103" i="25"/>
  <c r="G103" i="25"/>
  <c r="C103" i="25"/>
  <c r="Y103" i="25"/>
  <c r="T103" i="25"/>
  <c r="N103" i="25"/>
  <c r="I103" i="25"/>
  <c r="D103" i="25"/>
  <c r="X103" i="25"/>
  <c r="Q103" i="25"/>
  <c r="J103" i="25"/>
  <c r="B103" i="25"/>
  <c r="V103" i="25"/>
  <c r="M103" i="25"/>
  <c r="E103" i="25"/>
  <c r="L103" i="25"/>
  <c r="U103" i="25"/>
  <c r="H103" i="25"/>
  <c r="P103" i="25"/>
  <c r="F103" i="25"/>
  <c r="R103" i="25"/>
  <c r="W243" i="28"/>
  <c r="S243" i="28"/>
  <c r="O243" i="28"/>
  <c r="K243" i="28"/>
  <c r="G243" i="28"/>
  <c r="C243" i="28"/>
  <c r="U243" i="28"/>
  <c r="P243" i="28"/>
  <c r="J243" i="28"/>
  <c r="E243" i="28"/>
  <c r="Y243" i="28"/>
  <c r="R243" i="28"/>
  <c r="L243" i="28"/>
  <c r="D243" i="28"/>
  <c r="T243" i="28"/>
  <c r="I243" i="28"/>
  <c r="Q243" i="28"/>
  <c r="F243" i="28"/>
  <c r="X243" i="28"/>
  <c r="H243" i="28"/>
  <c r="V243" i="28"/>
  <c r="N243" i="28"/>
  <c r="M243" i="28"/>
  <c r="B243" i="28"/>
  <c r="Y139" i="28"/>
  <c r="U139" i="28"/>
  <c r="Q139" i="28"/>
  <c r="M139" i="28"/>
  <c r="I139" i="28"/>
  <c r="E139" i="28"/>
  <c r="X139" i="28"/>
  <c r="S139" i="28"/>
  <c r="N139" i="28"/>
  <c r="H139" i="28"/>
  <c r="C139" i="28"/>
  <c r="W139" i="28"/>
  <c r="R139" i="28"/>
  <c r="L139" i="28"/>
  <c r="G139" i="28"/>
  <c r="B139" i="28"/>
  <c r="P139" i="28"/>
  <c r="F139" i="28"/>
  <c r="O139" i="28"/>
  <c r="D139" i="28"/>
  <c r="V139" i="28"/>
  <c r="K139" i="28"/>
  <c r="T139" i="28"/>
  <c r="J139" i="28"/>
  <c r="W138" i="19"/>
  <c r="S138" i="19"/>
  <c r="O138" i="19"/>
  <c r="K138" i="19"/>
  <c r="G138" i="19"/>
  <c r="C138" i="19"/>
  <c r="X138" i="19"/>
  <c r="R138" i="19"/>
  <c r="M138" i="19"/>
  <c r="H138" i="19"/>
  <c r="B138" i="19"/>
  <c r="Y138" i="19"/>
  <c r="Q138" i="19"/>
  <c r="J138" i="19"/>
  <c r="D138" i="19"/>
  <c r="V138" i="19"/>
  <c r="N138" i="19"/>
  <c r="E138" i="19"/>
  <c r="T138" i="19"/>
  <c r="F138" i="19"/>
  <c r="L138" i="19"/>
  <c r="U138" i="19"/>
  <c r="P138" i="19"/>
  <c r="I138" i="19"/>
  <c r="Y136" i="21"/>
  <c r="U136" i="21"/>
  <c r="Q136" i="21"/>
  <c r="M136" i="21"/>
  <c r="I136" i="21"/>
  <c r="E136" i="21"/>
  <c r="T136" i="21"/>
  <c r="O136" i="21"/>
  <c r="J136" i="21"/>
  <c r="D136" i="21"/>
  <c r="W136" i="21"/>
  <c r="P136" i="21"/>
  <c r="H136" i="21"/>
  <c r="B136" i="21"/>
  <c r="V136" i="21"/>
  <c r="N136" i="21"/>
  <c r="G136" i="21"/>
  <c r="X136" i="21"/>
  <c r="K136" i="21"/>
  <c r="S136" i="21"/>
  <c r="F136" i="21"/>
  <c r="R136" i="21"/>
  <c r="C136" i="21"/>
  <c r="L136" i="21"/>
  <c r="Y171" i="21"/>
  <c r="U171" i="21"/>
  <c r="Q171" i="21"/>
  <c r="M171" i="21"/>
  <c r="I171" i="21"/>
  <c r="E171" i="21"/>
  <c r="W171" i="21"/>
  <c r="R171" i="21"/>
  <c r="L171" i="21"/>
  <c r="G171" i="21"/>
  <c r="B171" i="21"/>
  <c r="S171" i="21"/>
  <c r="K171" i="21"/>
  <c r="D171" i="21"/>
  <c r="X171" i="21"/>
  <c r="O171" i="21"/>
  <c r="F171" i="21"/>
  <c r="T171" i="21"/>
  <c r="H171" i="21"/>
  <c r="P171" i="21"/>
  <c r="C171" i="21"/>
  <c r="J171" i="21"/>
  <c r="N171" i="21"/>
  <c r="V171" i="21"/>
  <c r="X104" i="19"/>
  <c r="T104" i="19"/>
  <c r="P104" i="19"/>
  <c r="L104" i="19"/>
  <c r="H104" i="19"/>
  <c r="D104" i="19"/>
  <c r="W104" i="19"/>
  <c r="R104" i="19"/>
  <c r="M104" i="19"/>
  <c r="G104" i="19"/>
  <c r="B104" i="19"/>
  <c r="V104" i="19"/>
  <c r="O104" i="19"/>
  <c r="I104" i="19"/>
  <c r="U104" i="19"/>
  <c r="K104" i="19"/>
  <c r="C104" i="19"/>
  <c r="Q104" i="19"/>
  <c r="E104" i="19"/>
  <c r="N104" i="19"/>
  <c r="J104" i="19"/>
  <c r="Y104" i="19"/>
  <c r="S104" i="19"/>
  <c r="F104" i="19"/>
  <c r="Y311" i="28"/>
  <c r="U311" i="28"/>
  <c r="Q311" i="28"/>
  <c r="M311" i="28"/>
  <c r="I311" i="28"/>
  <c r="E311" i="28"/>
  <c r="X311" i="28"/>
  <c r="S311" i="28"/>
  <c r="N311" i="28"/>
  <c r="H311" i="28"/>
  <c r="C311" i="28"/>
  <c r="W311" i="28"/>
  <c r="R311" i="28"/>
  <c r="L311" i="28"/>
  <c r="G311" i="28"/>
  <c r="B311" i="28"/>
  <c r="V311" i="28"/>
  <c r="P311" i="28"/>
  <c r="K311" i="28"/>
  <c r="F311" i="28"/>
  <c r="T311" i="28"/>
  <c r="O311" i="28"/>
  <c r="J311" i="28"/>
  <c r="D311" i="28"/>
  <c r="V380" i="28"/>
  <c r="R380" i="28"/>
  <c r="N380" i="28"/>
  <c r="J380" i="28"/>
  <c r="F380" i="28"/>
  <c r="B380" i="28"/>
  <c r="W380" i="28"/>
  <c r="Q380" i="28"/>
  <c r="L380" i="28"/>
  <c r="G380" i="28"/>
  <c r="U380" i="28"/>
  <c r="P380" i="28"/>
  <c r="K380" i="28"/>
  <c r="E380" i="28"/>
  <c r="S380" i="28"/>
  <c r="H380" i="28"/>
  <c r="Y380" i="28"/>
  <c r="O380" i="28"/>
  <c r="D380" i="28"/>
  <c r="X380" i="28"/>
  <c r="M380" i="28"/>
  <c r="C380" i="28"/>
  <c r="T380" i="28"/>
  <c r="I380" i="28"/>
  <c r="W209" i="28"/>
  <c r="S209" i="28"/>
  <c r="O209" i="28"/>
  <c r="K209" i="28"/>
  <c r="G209" i="28"/>
  <c r="C209" i="28"/>
  <c r="X209" i="28"/>
  <c r="R209" i="28"/>
  <c r="M209" i="28"/>
  <c r="H209" i="28"/>
  <c r="B209" i="28"/>
  <c r="U209" i="28"/>
  <c r="N209" i="28"/>
  <c r="F209" i="28"/>
  <c r="Q209" i="28"/>
  <c r="I209" i="28"/>
  <c r="P209" i="28"/>
  <c r="D209" i="28"/>
  <c r="V209" i="28"/>
  <c r="E209" i="28"/>
  <c r="L209" i="28"/>
  <c r="T209" i="28"/>
  <c r="Y209" i="28"/>
  <c r="J209" i="28"/>
  <c r="Y343" i="21"/>
  <c r="U343" i="21"/>
  <c r="Q343" i="21"/>
  <c r="M343" i="21"/>
  <c r="I343" i="21"/>
  <c r="E343" i="21"/>
  <c r="W343" i="21"/>
  <c r="R343" i="21"/>
  <c r="L343" i="21"/>
  <c r="G343" i="21"/>
  <c r="B343" i="21"/>
  <c r="S343" i="21"/>
  <c r="K343" i="21"/>
  <c r="D343" i="21"/>
  <c r="X343" i="21"/>
  <c r="P343" i="21"/>
  <c r="J343" i="21"/>
  <c r="C343" i="21"/>
  <c r="N343" i="21"/>
  <c r="V343" i="21"/>
  <c r="H343" i="21"/>
  <c r="T343" i="21"/>
  <c r="F343" i="21"/>
  <c r="O343" i="21"/>
  <c r="Y41" i="28"/>
  <c r="U41" i="28"/>
  <c r="Q41" i="28"/>
  <c r="M41" i="28"/>
  <c r="I41" i="28"/>
  <c r="E41" i="28"/>
  <c r="V41" i="28"/>
  <c r="P41" i="28"/>
  <c r="K41" i="28"/>
  <c r="F41" i="28"/>
  <c r="T41" i="28"/>
  <c r="O41" i="28"/>
  <c r="J41" i="28"/>
  <c r="D41" i="28"/>
  <c r="X41" i="28"/>
  <c r="N41" i="28"/>
  <c r="C41" i="28"/>
  <c r="W41" i="28"/>
  <c r="L41" i="28"/>
  <c r="B41" i="28"/>
  <c r="S41" i="28"/>
  <c r="H41" i="28"/>
  <c r="R41" i="28"/>
  <c r="G41" i="28"/>
  <c r="Y33" i="21"/>
  <c r="U33" i="21"/>
  <c r="Q33" i="21"/>
  <c r="M33" i="21"/>
  <c r="I33" i="21"/>
  <c r="E33" i="21"/>
  <c r="T33" i="21"/>
  <c r="O33" i="21"/>
  <c r="J33" i="21"/>
  <c r="D33" i="21"/>
  <c r="W33" i="21"/>
  <c r="P33" i="21"/>
  <c r="H33" i="21"/>
  <c r="B33" i="21"/>
  <c r="V33" i="21"/>
  <c r="N33" i="21"/>
  <c r="G33" i="21"/>
  <c r="R33" i="21"/>
  <c r="C33" i="21"/>
  <c r="L33" i="21"/>
  <c r="X33" i="21"/>
  <c r="K33" i="21"/>
  <c r="S33" i="21"/>
  <c r="F33" i="21"/>
  <c r="Y205" i="21"/>
  <c r="W205" i="21"/>
  <c r="S205" i="21"/>
  <c r="O205" i="21"/>
  <c r="K205" i="21"/>
  <c r="G205" i="21"/>
  <c r="C205" i="21"/>
  <c r="T205" i="21"/>
  <c r="N205" i="21"/>
  <c r="I205" i="21"/>
  <c r="D205" i="21"/>
  <c r="X205" i="21"/>
  <c r="Q205" i="21"/>
  <c r="J205" i="21"/>
  <c r="B205" i="21"/>
  <c r="R205" i="21"/>
  <c r="H205" i="21"/>
  <c r="M205" i="21"/>
  <c r="L205" i="21"/>
  <c r="U205" i="21"/>
  <c r="P205" i="21"/>
  <c r="F205" i="21"/>
  <c r="V205" i="21"/>
  <c r="E205" i="21"/>
  <c r="Y104" i="28"/>
  <c r="U104" i="28"/>
  <c r="Q104" i="28"/>
  <c r="M104" i="28"/>
  <c r="I104" i="28"/>
  <c r="E104" i="28"/>
  <c r="X104" i="28"/>
  <c r="S104" i="28"/>
  <c r="N104" i="28"/>
  <c r="H104" i="28"/>
  <c r="C104" i="28"/>
  <c r="W104" i="28"/>
  <c r="R104" i="28"/>
  <c r="L104" i="28"/>
  <c r="G104" i="28"/>
  <c r="B104" i="28"/>
  <c r="V104" i="28"/>
  <c r="K104" i="28"/>
  <c r="T104" i="28"/>
  <c r="J104" i="28"/>
  <c r="P104" i="28"/>
  <c r="F104" i="28"/>
  <c r="O104" i="28"/>
  <c r="D104" i="28"/>
  <c r="Y309" i="21"/>
  <c r="U309" i="21"/>
  <c r="Q309" i="21"/>
  <c r="M309" i="21"/>
  <c r="I309" i="21"/>
  <c r="E309" i="21"/>
  <c r="W309" i="21"/>
  <c r="R309" i="21"/>
  <c r="L309" i="21"/>
  <c r="G309" i="21"/>
  <c r="B309" i="21"/>
  <c r="T309" i="21"/>
  <c r="N309" i="21"/>
  <c r="F309" i="21"/>
  <c r="S309" i="21"/>
  <c r="K309" i="21"/>
  <c r="D309" i="21"/>
  <c r="V309" i="21"/>
  <c r="H309" i="21"/>
  <c r="P309" i="21"/>
  <c r="C309" i="21"/>
  <c r="O309" i="21"/>
  <c r="X309" i="21"/>
  <c r="J309" i="21"/>
  <c r="W32" i="19"/>
  <c r="S32" i="19"/>
  <c r="O32" i="19"/>
  <c r="K32" i="19"/>
  <c r="G32" i="19"/>
  <c r="C32" i="19"/>
  <c r="V32" i="19"/>
  <c r="Q32" i="19"/>
  <c r="L32" i="19"/>
  <c r="F32" i="19"/>
  <c r="T32" i="19"/>
  <c r="M32" i="19"/>
  <c r="E32" i="19"/>
  <c r="R32" i="19"/>
  <c r="I32" i="19"/>
  <c r="P32" i="19"/>
  <c r="D32" i="19"/>
  <c r="Y32" i="19"/>
  <c r="N32" i="19"/>
  <c r="B32" i="19"/>
  <c r="U32" i="19"/>
  <c r="J32" i="19"/>
  <c r="H32" i="19"/>
  <c r="X32" i="19"/>
  <c r="Y66" i="21"/>
  <c r="U66" i="21"/>
  <c r="Q66" i="21"/>
  <c r="M66" i="21"/>
  <c r="I66" i="21"/>
  <c r="E66" i="21"/>
  <c r="T66" i="21"/>
  <c r="O66" i="21"/>
  <c r="J66" i="21"/>
  <c r="D66" i="21"/>
  <c r="S66" i="21"/>
  <c r="L66" i="21"/>
  <c r="F66" i="21"/>
  <c r="X66" i="21"/>
  <c r="R66" i="21"/>
  <c r="K66" i="21"/>
  <c r="C66" i="21"/>
  <c r="N66" i="21"/>
  <c r="W66" i="21"/>
  <c r="H66" i="21"/>
  <c r="V66" i="21"/>
  <c r="G66" i="21"/>
  <c r="P66" i="21"/>
  <c r="B66" i="21"/>
  <c r="W67" i="25"/>
  <c r="S67" i="25"/>
  <c r="O67" i="25"/>
  <c r="K67" i="25"/>
  <c r="G67" i="25"/>
  <c r="C67" i="25"/>
  <c r="V67" i="25"/>
  <c r="Q67" i="25"/>
  <c r="L67" i="25"/>
  <c r="F67" i="25"/>
  <c r="U67" i="25"/>
  <c r="N67" i="25"/>
  <c r="H67" i="25"/>
  <c r="R67" i="25"/>
  <c r="I67" i="25"/>
  <c r="X67" i="25"/>
  <c r="J67" i="25"/>
  <c r="T67" i="25"/>
  <c r="E67" i="25"/>
  <c r="Y67" i="25"/>
  <c r="B67" i="25"/>
  <c r="P67" i="25"/>
  <c r="M67" i="25"/>
  <c r="D67" i="25"/>
  <c r="Y240" i="21"/>
  <c r="U240" i="21"/>
  <c r="Q240" i="21"/>
  <c r="M240" i="21"/>
  <c r="I240" i="21"/>
  <c r="E240" i="21"/>
  <c r="W240" i="21"/>
  <c r="R240" i="21"/>
  <c r="L240" i="21"/>
  <c r="G240" i="21"/>
  <c r="B240" i="21"/>
  <c r="X240" i="21"/>
  <c r="P240" i="21"/>
  <c r="J240" i="21"/>
  <c r="C240" i="21"/>
  <c r="V240" i="21"/>
  <c r="O240" i="21"/>
  <c r="H240" i="21"/>
  <c r="K240" i="21"/>
  <c r="T240" i="21"/>
  <c r="F240" i="21"/>
  <c r="S240" i="21"/>
  <c r="D240" i="21"/>
  <c r="N240" i="21"/>
  <c r="V414" i="28"/>
  <c r="R414" i="28"/>
  <c r="N414" i="28"/>
  <c r="J414" i="28"/>
  <c r="F414" i="28"/>
  <c r="B414" i="28"/>
  <c r="W414" i="28"/>
  <c r="Q414" i="28"/>
  <c r="L414" i="28"/>
  <c r="G414" i="28"/>
  <c r="U414" i="28"/>
  <c r="P414" i="28"/>
  <c r="K414" i="28"/>
  <c r="E414" i="28"/>
  <c r="X414" i="28"/>
  <c r="M414" i="28"/>
  <c r="C414" i="28"/>
  <c r="T414" i="28"/>
  <c r="I414" i="28"/>
  <c r="S414" i="28"/>
  <c r="H414" i="28"/>
  <c r="Y414" i="28"/>
  <c r="O414" i="28"/>
  <c r="D414" i="28"/>
  <c r="Y174" i="28"/>
  <c r="U174" i="28"/>
  <c r="Q174" i="28"/>
  <c r="M174" i="28"/>
  <c r="I174" i="28"/>
  <c r="E174" i="28"/>
  <c r="X174" i="28"/>
  <c r="S174" i="28"/>
  <c r="N174" i="28"/>
  <c r="H174" i="28"/>
  <c r="C174" i="28"/>
  <c r="W174" i="28"/>
  <c r="R174" i="28"/>
  <c r="L174" i="28"/>
  <c r="G174" i="28"/>
  <c r="B174" i="28"/>
  <c r="V174" i="28"/>
  <c r="K174" i="28"/>
  <c r="T174" i="28"/>
  <c r="J174" i="28"/>
  <c r="P174" i="28"/>
  <c r="F174" i="28"/>
  <c r="O174" i="28"/>
  <c r="D174" i="28"/>
  <c r="Y277" i="28"/>
  <c r="U277" i="28"/>
  <c r="Q277" i="28"/>
  <c r="M277" i="28"/>
  <c r="I277" i="28"/>
  <c r="E277" i="28"/>
  <c r="X277" i="28"/>
  <c r="S277" i="28"/>
  <c r="N277" i="28"/>
  <c r="H277" i="28"/>
  <c r="C277" i="28"/>
  <c r="W277" i="28"/>
  <c r="R277" i="28"/>
  <c r="L277" i="28"/>
  <c r="G277" i="28"/>
  <c r="B277" i="28"/>
  <c r="V277" i="28"/>
  <c r="K277" i="28"/>
  <c r="T277" i="28"/>
  <c r="J277" i="28"/>
  <c r="P277" i="28"/>
  <c r="F277" i="28"/>
  <c r="O277" i="28"/>
  <c r="D277" i="28"/>
  <c r="Y411" i="21"/>
  <c r="U411" i="21"/>
  <c r="Q411" i="21"/>
  <c r="M411" i="21"/>
  <c r="I411" i="21"/>
  <c r="E411" i="21"/>
  <c r="W411" i="21"/>
  <c r="R411" i="21"/>
  <c r="L411" i="21"/>
  <c r="G411" i="21"/>
  <c r="B411" i="21"/>
  <c r="V411" i="21"/>
  <c r="O411" i="21"/>
  <c r="H411" i="21"/>
  <c r="T411" i="21"/>
  <c r="N411" i="21"/>
  <c r="F411" i="21"/>
  <c r="X411" i="21"/>
  <c r="J411" i="21"/>
  <c r="S411" i="21"/>
  <c r="D411" i="21"/>
  <c r="P411" i="21"/>
  <c r="C411" i="21"/>
  <c r="K411" i="21"/>
  <c r="A42" i="28"/>
  <c r="A344" i="21"/>
  <c r="A412" i="21"/>
  <c r="A310" i="21"/>
  <c r="A378" i="21"/>
  <c r="A175" i="28"/>
  <c r="A278" i="28"/>
  <c r="A312" i="28"/>
  <c r="A210" i="28"/>
  <c r="A140" i="28"/>
  <c r="A415" i="28"/>
  <c r="A347" i="28"/>
  <c r="A381" i="28"/>
  <c r="A105" i="28"/>
  <c r="A244" i="28"/>
  <c r="A449" i="28"/>
  <c r="A70" i="28"/>
  <c r="A241" i="21"/>
  <c r="A275" i="21"/>
  <c r="A206" i="21"/>
  <c r="A105" i="19"/>
  <c r="A69" i="19"/>
  <c r="A137" i="21"/>
  <c r="A32" i="25"/>
  <c r="A67" i="21"/>
  <c r="A104" i="25"/>
  <c r="A141" i="25"/>
  <c r="A102" i="21"/>
  <c r="A172" i="21"/>
  <c r="A68" i="25"/>
  <c r="A139" i="19"/>
  <c r="A33" i="19"/>
  <c r="A34" i="21"/>
  <c r="W33" i="19" l="1"/>
  <c r="S33" i="19"/>
  <c r="O33" i="19"/>
  <c r="K33" i="19"/>
  <c r="G33" i="19"/>
  <c r="C33" i="19"/>
  <c r="Y33" i="19"/>
  <c r="T33" i="19"/>
  <c r="N33" i="19"/>
  <c r="I33" i="19"/>
  <c r="D33" i="19"/>
  <c r="X33" i="19"/>
  <c r="Q33" i="19"/>
  <c r="J33" i="19"/>
  <c r="B33" i="19"/>
  <c r="V33" i="19"/>
  <c r="M33" i="19"/>
  <c r="E33" i="19"/>
  <c r="R33" i="19"/>
  <c r="F33" i="19"/>
  <c r="P33" i="19"/>
  <c r="U33" i="19"/>
  <c r="L33" i="19"/>
  <c r="H33" i="19"/>
  <c r="Y102" i="21"/>
  <c r="U102" i="21"/>
  <c r="Q102" i="21"/>
  <c r="M102" i="21"/>
  <c r="I102" i="21"/>
  <c r="E102" i="21"/>
  <c r="W102" i="21"/>
  <c r="R102" i="21"/>
  <c r="L102" i="21"/>
  <c r="G102" i="21"/>
  <c r="B102" i="21"/>
  <c r="V102" i="21"/>
  <c r="O102" i="21"/>
  <c r="H102" i="21"/>
  <c r="T102" i="21"/>
  <c r="N102" i="21"/>
  <c r="F102" i="21"/>
  <c r="X102" i="21"/>
  <c r="J102" i="21"/>
  <c r="S102" i="21"/>
  <c r="D102" i="21"/>
  <c r="P102" i="21"/>
  <c r="C102" i="21"/>
  <c r="K102" i="21"/>
  <c r="V449" i="28"/>
  <c r="R449" i="28"/>
  <c r="N449" i="28"/>
  <c r="J449" i="28"/>
  <c r="F449" i="28"/>
  <c r="B449" i="28"/>
  <c r="Y449" i="28"/>
  <c r="T449" i="28"/>
  <c r="O449" i="28"/>
  <c r="I449" i="28"/>
  <c r="D449" i="28"/>
  <c r="X449" i="28"/>
  <c r="S449" i="28"/>
  <c r="M449" i="28"/>
  <c r="H449" i="28"/>
  <c r="C449" i="28"/>
  <c r="P449" i="28"/>
  <c r="E449" i="28"/>
  <c r="W449" i="28"/>
  <c r="L449" i="28"/>
  <c r="U449" i="28"/>
  <c r="K449" i="28"/>
  <c r="Q449" i="28"/>
  <c r="G449" i="28"/>
  <c r="W139" i="19"/>
  <c r="S139" i="19"/>
  <c r="O139" i="19"/>
  <c r="K139" i="19"/>
  <c r="G139" i="19"/>
  <c r="C139" i="19"/>
  <c r="U139" i="19"/>
  <c r="P139" i="19"/>
  <c r="J139" i="19"/>
  <c r="E139" i="19"/>
  <c r="V139" i="19"/>
  <c r="N139" i="19"/>
  <c r="H139" i="19"/>
  <c r="R139" i="19"/>
  <c r="I139" i="19"/>
  <c r="T139" i="19"/>
  <c r="F139" i="19"/>
  <c r="X139" i="19"/>
  <c r="D139" i="19"/>
  <c r="Q139" i="19"/>
  <c r="M139" i="19"/>
  <c r="Y139" i="19"/>
  <c r="L139" i="19"/>
  <c r="B139" i="19"/>
  <c r="Y137" i="21"/>
  <c r="U137" i="21"/>
  <c r="Q137" i="21"/>
  <c r="M137" i="21"/>
  <c r="I137" i="21"/>
  <c r="E137" i="21"/>
  <c r="W137" i="21"/>
  <c r="R137" i="21"/>
  <c r="L137" i="21"/>
  <c r="G137" i="21"/>
  <c r="B137" i="21"/>
  <c r="T137" i="21"/>
  <c r="N137" i="21"/>
  <c r="F137" i="21"/>
  <c r="S137" i="21"/>
  <c r="K137" i="21"/>
  <c r="D137" i="21"/>
  <c r="O137" i="21"/>
  <c r="X137" i="21"/>
  <c r="J137" i="21"/>
  <c r="V137" i="21"/>
  <c r="H137" i="21"/>
  <c r="P137" i="21"/>
  <c r="C137" i="21"/>
  <c r="V415" i="28"/>
  <c r="R415" i="28"/>
  <c r="N415" i="28"/>
  <c r="J415" i="28"/>
  <c r="F415" i="28"/>
  <c r="B415" i="28"/>
  <c r="Y415" i="28"/>
  <c r="T415" i="28"/>
  <c r="O415" i="28"/>
  <c r="I415" i="28"/>
  <c r="D415" i="28"/>
  <c r="X415" i="28"/>
  <c r="S415" i="28"/>
  <c r="M415" i="28"/>
  <c r="H415" i="28"/>
  <c r="C415" i="28"/>
  <c r="U415" i="28"/>
  <c r="K415" i="28"/>
  <c r="Q415" i="28"/>
  <c r="G415" i="28"/>
  <c r="P415" i="28"/>
  <c r="E415" i="28"/>
  <c r="L415" i="28"/>
  <c r="W415" i="28"/>
  <c r="Y32" i="25"/>
  <c r="U32" i="25"/>
  <c r="Q32" i="25"/>
  <c r="M32" i="25"/>
  <c r="I32" i="25"/>
  <c r="E32" i="25"/>
  <c r="X32" i="25"/>
  <c r="S32" i="25"/>
  <c r="N32" i="25"/>
  <c r="H32" i="25"/>
  <c r="C32" i="25"/>
  <c r="V32" i="25"/>
  <c r="O32" i="25"/>
  <c r="G32" i="25"/>
  <c r="T32" i="25"/>
  <c r="K32" i="25"/>
  <c r="B32" i="25"/>
  <c r="R32" i="25"/>
  <c r="J32" i="25"/>
  <c r="W32" i="25"/>
  <c r="D32" i="25"/>
  <c r="P32" i="25"/>
  <c r="L32" i="25"/>
  <c r="F32" i="25"/>
  <c r="Y206" i="21"/>
  <c r="U206" i="21"/>
  <c r="Q206" i="21"/>
  <c r="M206" i="21"/>
  <c r="I206" i="21"/>
  <c r="E206" i="21"/>
  <c r="T206" i="21"/>
  <c r="O206" i="21"/>
  <c r="J206" i="21"/>
  <c r="D206" i="21"/>
  <c r="W206" i="21"/>
  <c r="P206" i="21"/>
  <c r="H206" i="21"/>
  <c r="B206" i="21"/>
  <c r="S206" i="21"/>
  <c r="K206" i="21"/>
  <c r="R206" i="21"/>
  <c r="F206" i="21"/>
  <c r="V206" i="21"/>
  <c r="C206" i="21"/>
  <c r="G206" i="21"/>
  <c r="X206" i="21"/>
  <c r="N206" i="21"/>
  <c r="L206" i="21"/>
  <c r="Y347" i="28"/>
  <c r="U347" i="28"/>
  <c r="Q347" i="28"/>
  <c r="M347" i="28"/>
  <c r="I347" i="28"/>
  <c r="E347" i="28"/>
  <c r="V347" i="28"/>
  <c r="P347" i="28"/>
  <c r="K347" i="28"/>
  <c r="F347" i="28"/>
  <c r="T347" i="28"/>
  <c r="O347" i="28"/>
  <c r="J347" i="28"/>
  <c r="D347" i="28"/>
  <c r="X347" i="28"/>
  <c r="S347" i="28"/>
  <c r="N347" i="28"/>
  <c r="H347" i="28"/>
  <c r="C347" i="28"/>
  <c r="W347" i="28"/>
  <c r="B347" i="28"/>
  <c r="R347" i="28"/>
  <c r="L347" i="28"/>
  <c r="G347" i="28"/>
  <c r="Y312" i="28"/>
  <c r="U312" i="28"/>
  <c r="Q312" i="28"/>
  <c r="M312" i="28"/>
  <c r="I312" i="28"/>
  <c r="E312" i="28"/>
  <c r="V312" i="28"/>
  <c r="P312" i="28"/>
  <c r="K312" i="28"/>
  <c r="F312" i="28"/>
  <c r="T312" i="28"/>
  <c r="O312" i="28"/>
  <c r="J312" i="28"/>
  <c r="D312" i="28"/>
  <c r="X312" i="28"/>
  <c r="S312" i="28"/>
  <c r="N312" i="28"/>
  <c r="H312" i="28"/>
  <c r="C312" i="28"/>
  <c r="R312" i="28"/>
  <c r="L312" i="28"/>
  <c r="G312" i="28"/>
  <c r="W312" i="28"/>
  <c r="B312" i="28"/>
  <c r="Y310" i="21"/>
  <c r="U310" i="21"/>
  <c r="Q310" i="21"/>
  <c r="M310" i="21"/>
  <c r="I310" i="21"/>
  <c r="E310" i="21"/>
  <c r="T310" i="21"/>
  <c r="O310" i="21"/>
  <c r="J310" i="21"/>
  <c r="D310" i="21"/>
  <c r="X310" i="21"/>
  <c r="R310" i="21"/>
  <c r="K310" i="21"/>
  <c r="C310" i="21"/>
  <c r="W310" i="21"/>
  <c r="P310" i="21"/>
  <c r="H310" i="21"/>
  <c r="B310" i="21"/>
  <c r="L310" i="21"/>
  <c r="V310" i="21"/>
  <c r="G310" i="21"/>
  <c r="S310" i="21"/>
  <c r="F310" i="21"/>
  <c r="N310" i="21"/>
  <c r="W141" i="25"/>
  <c r="S141" i="25"/>
  <c r="O141" i="25"/>
  <c r="K141" i="25"/>
  <c r="G141" i="25"/>
  <c r="C141" i="25"/>
  <c r="V141" i="25"/>
  <c r="Q141" i="25"/>
  <c r="L141" i="25"/>
  <c r="F141" i="25"/>
  <c r="U141" i="25"/>
  <c r="N141" i="25"/>
  <c r="H141" i="25"/>
  <c r="R141" i="25"/>
  <c r="I141" i="25"/>
  <c r="P141" i="25"/>
  <c r="D141" i="25"/>
  <c r="Y141" i="25"/>
  <c r="M141" i="25"/>
  <c r="B141" i="25"/>
  <c r="E141" i="25"/>
  <c r="X141" i="25"/>
  <c r="T141" i="25"/>
  <c r="J141" i="25"/>
  <c r="Y275" i="21"/>
  <c r="U275" i="21"/>
  <c r="Q275" i="21"/>
  <c r="M275" i="21"/>
  <c r="I275" i="21"/>
  <c r="E275" i="21"/>
  <c r="T275" i="21"/>
  <c r="O275" i="21"/>
  <c r="J275" i="21"/>
  <c r="D275" i="21"/>
  <c r="S275" i="21"/>
  <c r="L275" i="21"/>
  <c r="F275" i="21"/>
  <c r="X275" i="21"/>
  <c r="R275" i="21"/>
  <c r="K275" i="21"/>
  <c r="C275" i="21"/>
  <c r="V275" i="21"/>
  <c r="G275" i="21"/>
  <c r="P275" i="21"/>
  <c r="B275" i="21"/>
  <c r="N275" i="21"/>
  <c r="W275" i="21"/>
  <c r="H275" i="21"/>
  <c r="W244" i="28"/>
  <c r="S244" i="28"/>
  <c r="O244" i="28"/>
  <c r="K244" i="28"/>
  <c r="G244" i="28"/>
  <c r="C244" i="28"/>
  <c r="X244" i="28"/>
  <c r="R244" i="28"/>
  <c r="M244" i="28"/>
  <c r="H244" i="28"/>
  <c r="B244" i="28"/>
  <c r="V244" i="28"/>
  <c r="P244" i="28"/>
  <c r="I244" i="28"/>
  <c r="Y244" i="28"/>
  <c r="N244" i="28"/>
  <c r="E244" i="28"/>
  <c r="T244" i="28"/>
  <c r="F244" i="28"/>
  <c r="Q244" i="28"/>
  <c r="U244" i="28"/>
  <c r="L244" i="28"/>
  <c r="D244" i="28"/>
  <c r="J244" i="28"/>
  <c r="Y278" i="28"/>
  <c r="U278" i="28"/>
  <c r="Q278" i="28"/>
  <c r="M278" i="28"/>
  <c r="I278" i="28"/>
  <c r="E278" i="28"/>
  <c r="V278" i="28"/>
  <c r="P278" i="28"/>
  <c r="K278" i="28"/>
  <c r="F278" i="28"/>
  <c r="T278" i="28"/>
  <c r="O278" i="28"/>
  <c r="J278" i="28"/>
  <c r="D278" i="28"/>
  <c r="S278" i="28"/>
  <c r="H278" i="28"/>
  <c r="R278" i="28"/>
  <c r="G278" i="28"/>
  <c r="X278" i="28"/>
  <c r="N278" i="28"/>
  <c r="C278" i="28"/>
  <c r="W278" i="28"/>
  <c r="L278" i="28"/>
  <c r="B278" i="28"/>
  <c r="Y412" i="21"/>
  <c r="U412" i="21"/>
  <c r="Q412" i="21"/>
  <c r="M412" i="21"/>
  <c r="I412" i="21"/>
  <c r="E412" i="21"/>
  <c r="T412" i="21"/>
  <c r="O412" i="21"/>
  <c r="J412" i="21"/>
  <c r="D412" i="21"/>
  <c r="S412" i="21"/>
  <c r="L412" i="21"/>
  <c r="F412" i="21"/>
  <c r="X412" i="21"/>
  <c r="R412" i="21"/>
  <c r="K412" i="21"/>
  <c r="C412" i="21"/>
  <c r="N412" i="21"/>
  <c r="W412" i="21"/>
  <c r="H412" i="21"/>
  <c r="V412" i="21"/>
  <c r="G412" i="21"/>
  <c r="P412" i="21"/>
  <c r="B412" i="21"/>
  <c r="W68" i="25"/>
  <c r="S68" i="25"/>
  <c r="O68" i="25"/>
  <c r="K68" i="25"/>
  <c r="G68" i="25"/>
  <c r="C68" i="25"/>
  <c r="Y68" i="25"/>
  <c r="T68" i="25"/>
  <c r="N68" i="25"/>
  <c r="I68" i="25"/>
  <c r="D68" i="25"/>
  <c r="R68" i="25"/>
  <c r="L68" i="25"/>
  <c r="E68" i="25"/>
  <c r="V68" i="25"/>
  <c r="M68" i="25"/>
  <c r="B68" i="25"/>
  <c r="X68" i="25"/>
  <c r="J68" i="25"/>
  <c r="U68" i="25"/>
  <c r="H68" i="25"/>
  <c r="Q68" i="25"/>
  <c r="P68" i="25"/>
  <c r="F68" i="25"/>
  <c r="W104" i="25"/>
  <c r="S104" i="25"/>
  <c r="O104" i="25"/>
  <c r="K104" i="25"/>
  <c r="G104" i="25"/>
  <c r="C104" i="25"/>
  <c r="V104" i="25"/>
  <c r="Q104" i="25"/>
  <c r="L104" i="25"/>
  <c r="F104" i="25"/>
  <c r="U104" i="25"/>
  <c r="N104" i="25"/>
  <c r="H104" i="25"/>
  <c r="R104" i="25"/>
  <c r="I104" i="25"/>
  <c r="Y104" i="25"/>
  <c r="M104" i="25"/>
  <c r="B104" i="25"/>
  <c r="X104" i="25"/>
  <c r="J104" i="25"/>
  <c r="P104" i="25"/>
  <c r="E104" i="25"/>
  <c r="D104" i="25"/>
  <c r="T104" i="25"/>
  <c r="W69" i="19"/>
  <c r="S69" i="19"/>
  <c r="O69" i="19"/>
  <c r="K69" i="19"/>
  <c r="G69" i="19"/>
  <c r="C69" i="19"/>
  <c r="V69" i="19"/>
  <c r="Q69" i="19"/>
  <c r="L69" i="19"/>
  <c r="F69" i="19"/>
  <c r="T69" i="19"/>
  <c r="M69" i="19"/>
  <c r="E69" i="19"/>
  <c r="R69" i="19"/>
  <c r="I69" i="19"/>
  <c r="U69" i="19"/>
  <c r="H69" i="19"/>
  <c r="P69" i="19"/>
  <c r="D69" i="19"/>
  <c r="J69" i="19"/>
  <c r="Y69" i="19"/>
  <c r="B69" i="19"/>
  <c r="X69" i="19"/>
  <c r="N69" i="19"/>
  <c r="Y241" i="21"/>
  <c r="U241" i="21"/>
  <c r="Q241" i="21"/>
  <c r="M241" i="21"/>
  <c r="I241" i="21"/>
  <c r="E241" i="21"/>
  <c r="T241" i="21"/>
  <c r="O241" i="21"/>
  <c r="J241" i="21"/>
  <c r="D241" i="21"/>
  <c r="V241" i="21"/>
  <c r="N241" i="21"/>
  <c r="G241" i="21"/>
  <c r="S241" i="21"/>
  <c r="L241" i="21"/>
  <c r="F241" i="21"/>
  <c r="P241" i="21"/>
  <c r="B241" i="21"/>
  <c r="X241" i="21"/>
  <c r="K241" i="21"/>
  <c r="W241" i="21"/>
  <c r="H241" i="21"/>
  <c r="R241" i="21"/>
  <c r="C241" i="21"/>
  <c r="Y105" i="28"/>
  <c r="U105" i="28"/>
  <c r="Q105" i="28"/>
  <c r="M105" i="28"/>
  <c r="I105" i="28"/>
  <c r="E105" i="28"/>
  <c r="V105" i="28"/>
  <c r="P105" i="28"/>
  <c r="K105" i="28"/>
  <c r="F105" i="28"/>
  <c r="T105" i="28"/>
  <c r="O105" i="28"/>
  <c r="J105" i="28"/>
  <c r="D105" i="28"/>
  <c r="S105" i="28"/>
  <c r="H105" i="28"/>
  <c r="R105" i="28"/>
  <c r="G105" i="28"/>
  <c r="X105" i="28"/>
  <c r="N105" i="28"/>
  <c r="C105" i="28"/>
  <c r="W105" i="28"/>
  <c r="L105" i="28"/>
  <c r="B105" i="28"/>
  <c r="Y140" i="28"/>
  <c r="U140" i="28"/>
  <c r="Q140" i="28"/>
  <c r="M140" i="28"/>
  <c r="I140" i="28"/>
  <c r="E140" i="28"/>
  <c r="V140" i="28"/>
  <c r="P140" i="28"/>
  <c r="K140" i="28"/>
  <c r="F140" i="28"/>
  <c r="T140" i="28"/>
  <c r="O140" i="28"/>
  <c r="J140" i="28"/>
  <c r="D140" i="28"/>
  <c r="X140" i="28"/>
  <c r="N140" i="28"/>
  <c r="C140" i="28"/>
  <c r="W140" i="28"/>
  <c r="L140" i="28"/>
  <c r="B140" i="28"/>
  <c r="S140" i="28"/>
  <c r="H140" i="28"/>
  <c r="R140" i="28"/>
  <c r="G140" i="28"/>
  <c r="Y175" i="28"/>
  <c r="U175" i="28"/>
  <c r="Q175" i="28"/>
  <c r="M175" i="28"/>
  <c r="I175" i="28"/>
  <c r="E175" i="28"/>
  <c r="V175" i="28"/>
  <c r="P175" i="28"/>
  <c r="K175" i="28"/>
  <c r="F175" i="28"/>
  <c r="T175" i="28"/>
  <c r="O175" i="28"/>
  <c r="J175" i="28"/>
  <c r="D175" i="28"/>
  <c r="S175" i="28"/>
  <c r="H175" i="28"/>
  <c r="R175" i="28"/>
  <c r="G175" i="28"/>
  <c r="X175" i="28"/>
  <c r="N175" i="28"/>
  <c r="C175" i="28"/>
  <c r="W175" i="28"/>
  <c r="L175" i="28"/>
  <c r="B175" i="28"/>
  <c r="Y344" i="21"/>
  <c r="U344" i="21"/>
  <c r="Q344" i="21"/>
  <c r="M344" i="21"/>
  <c r="I344" i="21"/>
  <c r="E344" i="21"/>
  <c r="T344" i="21"/>
  <c r="O344" i="21"/>
  <c r="J344" i="21"/>
  <c r="D344" i="21"/>
  <c r="W344" i="21"/>
  <c r="P344" i="21"/>
  <c r="H344" i="21"/>
  <c r="B344" i="21"/>
  <c r="V344" i="21"/>
  <c r="N344" i="21"/>
  <c r="G344" i="21"/>
  <c r="R344" i="21"/>
  <c r="C344" i="21"/>
  <c r="L344" i="21"/>
  <c r="X344" i="21"/>
  <c r="K344" i="21"/>
  <c r="S344" i="21"/>
  <c r="F344" i="21"/>
  <c r="Y34" i="21"/>
  <c r="U34" i="21"/>
  <c r="Q34" i="21"/>
  <c r="M34" i="21"/>
  <c r="I34" i="21"/>
  <c r="E34" i="21"/>
  <c r="W34" i="21"/>
  <c r="R34" i="21"/>
  <c r="L34" i="21"/>
  <c r="G34" i="21"/>
  <c r="B34" i="21"/>
  <c r="T34" i="21"/>
  <c r="N34" i="21"/>
  <c r="F34" i="21"/>
  <c r="S34" i="21"/>
  <c r="K34" i="21"/>
  <c r="D34" i="21"/>
  <c r="V34" i="21"/>
  <c r="H34" i="21"/>
  <c r="P34" i="21"/>
  <c r="C34" i="21"/>
  <c r="O34" i="21"/>
  <c r="X34" i="21"/>
  <c r="J34" i="21"/>
  <c r="Y172" i="21"/>
  <c r="U172" i="21"/>
  <c r="Q172" i="21"/>
  <c r="M172" i="21"/>
  <c r="I172" i="21"/>
  <c r="E172" i="21"/>
  <c r="T172" i="21"/>
  <c r="O172" i="21"/>
  <c r="J172" i="21"/>
  <c r="D172" i="21"/>
  <c r="W172" i="21"/>
  <c r="P172" i="21"/>
  <c r="H172" i="21"/>
  <c r="B172" i="21"/>
  <c r="S172" i="21"/>
  <c r="K172" i="21"/>
  <c r="V172" i="21"/>
  <c r="G172" i="21"/>
  <c r="L172" i="21"/>
  <c r="X172" i="21"/>
  <c r="C172" i="21"/>
  <c r="F172" i="21"/>
  <c r="R172" i="21"/>
  <c r="N172" i="21"/>
  <c r="Y67" i="21"/>
  <c r="U67" i="21"/>
  <c r="Q67" i="21"/>
  <c r="M67" i="21"/>
  <c r="I67" i="21"/>
  <c r="E67" i="21"/>
  <c r="W67" i="21"/>
  <c r="R67" i="21"/>
  <c r="L67" i="21"/>
  <c r="G67" i="21"/>
  <c r="B67" i="21"/>
  <c r="X67" i="21"/>
  <c r="P67" i="21"/>
  <c r="J67" i="21"/>
  <c r="C67" i="21"/>
  <c r="V67" i="21"/>
  <c r="O67" i="21"/>
  <c r="H67" i="21"/>
  <c r="S67" i="21"/>
  <c r="D67" i="21"/>
  <c r="N67" i="21"/>
  <c r="K67" i="21"/>
  <c r="F67" i="21"/>
  <c r="T67" i="21"/>
  <c r="X105" i="19"/>
  <c r="T105" i="19"/>
  <c r="P105" i="19"/>
  <c r="L105" i="19"/>
  <c r="H105" i="19"/>
  <c r="D105" i="19"/>
  <c r="U105" i="19"/>
  <c r="O105" i="19"/>
  <c r="J105" i="19"/>
  <c r="E105" i="19"/>
  <c r="S105" i="19"/>
  <c r="M105" i="19"/>
  <c r="F105" i="19"/>
  <c r="Y105" i="19"/>
  <c r="Q105" i="19"/>
  <c r="G105" i="19"/>
  <c r="R105" i="19"/>
  <c r="C105" i="19"/>
  <c r="W105" i="19"/>
  <c r="I105" i="19"/>
  <c r="V105" i="19"/>
  <c r="B105" i="19"/>
  <c r="K105" i="19"/>
  <c r="N105" i="19"/>
  <c r="Y70" i="28"/>
  <c r="U70" i="28"/>
  <c r="Q70" i="28"/>
  <c r="M70" i="28"/>
  <c r="I70" i="28"/>
  <c r="E70" i="28"/>
  <c r="V70" i="28"/>
  <c r="P70" i="28"/>
  <c r="K70" i="28"/>
  <c r="F70" i="28"/>
  <c r="T70" i="28"/>
  <c r="O70" i="28"/>
  <c r="J70" i="28"/>
  <c r="D70" i="28"/>
  <c r="X70" i="28"/>
  <c r="N70" i="28"/>
  <c r="C70" i="28"/>
  <c r="W70" i="28"/>
  <c r="L70" i="28"/>
  <c r="B70" i="28"/>
  <c r="S70" i="28"/>
  <c r="H70" i="28"/>
  <c r="R70" i="28"/>
  <c r="G70" i="28"/>
  <c r="V381" i="28"/>
  <c r="R381" i="28"/>
  <c r="N381" i="28"/>
  <c r="J381" i="28"/>
  <c r="F381" i="28"/>
  <c r="B381" i="28"/>
  <c r="Y381" i="28"/>
  <c r="T381" i="28"/>
  <c r="O381" i="28"/>
  <c r="I381" i="28"/>
  <c r="D381" i="28"/>
  <c r="X381" i="28"/>
  <c r="S381" i="28"/>
  <c r="M381" i="28"/>
  <c r="H381" i="28"/>
  <c r="C381" i="28"/>
  <c r="P381" i="28"/>
  <c r="E381" i="28"/>
  <c r="W381" i="28"/>
  <c r="L381" i="28"/>
  <c r="U381" i="28"/>
  <c r="K381" i="28"/>
  <c r="G381" i="28"/>
  <c r="Q381" i="28"/>
  <c r="W210" i="28"/>
  <c r="S210" i="28"/>
  <c r="O210" i="28"/>
  <c r="K210" i="28"/>
  <c r="G210" i="28"/>
  <c r="C210" i="28"/>
  <c r="U210" i="28"/>
  <c r="P210" i="28"/>
  <c r="J210" i="28"/>
  <c r="E210" i="28"/>
  <c r="Y210" i="28"/>
  <c r="R210" i="28"/>
  <c r="L210" i="28"/>
  <c r="D210" i="28"/>
  <c r="V210" i="28"/>
  <c r="M210" i="28"/>
  <c r="B210" i="28"/>
  <c r="Q210" i="28"/>
  <c r="F210" i="28"/>
  <c r="N210" i="28"/>
  <c r="I210" i="28"/>
  <c r="X210" i="28"/>
  <c r="T210" i="28"/>
  <c r="H210" i="28"/>
  <c r="Y378" i="21"/>
  <c r="U378" i="21"/>
  <c r="Q378" i="21"/>
  <c r="M378" i="21"/>
  <c r="I378" i="21"/>
  <c r="E378" i="21"/>
  <c r="T378" i="21"/>
  <c r="O378" i="21"/>
  <c r="J378" i="21"/>
  <c r="D378" i="21"/>
  <c r="V378" i="21"/>
  <c r="N378" i="21"/>
  <c r="G378" i="21"/>
  <c r="S378" i="21"/>
  <c r="L378" i="21"/>
  <c r="F378" i="21"/>
  <c r="W378" i="21"/>
  <c r="H378" i="21"/>
  <c r="R378" i="21"/>
  <c r="C378" i="21"/>
  <c r="P378" i="21"/>
  <c r="B378" i="21"/>
  <c r="X378" i="21"/>
  <c r="K378" i="21"/>
  <c r="Y42" i="28"/>
  <c r="U42" i="28"/>
  <c r="Q42" i="28"/>
  <c r="M42" i="28"/>
  <c r="I42" i="28"/>
  <c r="E42" i="28"/>
  <c r="X42" i="28"/>
  <c r="S42" i="28"/>
  <c r="N42" i="28"/>
  <c r="H42" i="28"/>
  <c r="C42" i="28"/>
  <c r="W42" i="28"/>
  <c r="R42" i="28"/>
  <c r="L42" i="28"/>
  <c r="G42" i="28"/>
  <c r="B42" i="28"/>
  <c r="V42" i="28"/>
  <c r="K42" i="28"/>
  <c r="T42" i="28"/>
  <c r="J42" i="28"/>
  <c r="P42" i="28"/>
  <c r="F42" i="28"/>
  <c r="O42" i="28"/>
  <c r="D42" i="28"/>
  <c r="A379" i="21"/>
  <c r="A311" i="21"/>
  <c r="A413" i="21"/>
  <c r="A345" i="21"/>
  <c r="A71" i="28"/>
  <c r="A245" i="28"/>
  <c r="A382" i="28"/>
  <c r="A416" i="28"/>
  <c r="A211" i="28"/>
  <c r="A176" i="28"/>
  <c r="A106" i="28"/>
  <c r="A141" i="28"/>
  <c r="A313" i="28"/>
  <c r="A279" i="28"/>
  <c r="A450" i="28"/>
  <c r="A348" i="28"/>
  <c r="A276" i="21"/>
  <c r="A242" i="21"/>
  <c r="A207" i="21"/>
  <c r="A106" i="19"/>
  <c r="A70" i="19"/>
  <c r="A103" i="21"/>
  <c r="A68" i="21"/>
  <c r="A33" i="25"/>
  <c r="A69" i="25"/>
  <c r="A105" i="25"/>
  <c r="A35" i="21"/>
  <c r="A142" i="25"/>
  <c r="A140" i="19"/>
  <c r="A34" i="19"/>
  <c r="A173" i="21"/>
  <c r="A138" i="21"/>
  <c r="Y138" i="21" l="1"/>
  <c r="U138" i="21"/>
  <c r="Q138" i="21"/>
  <c r="M138" i="21"/>
  <c r="I138" i="21"/>
  <c r="E138" i="21"/>
  <c r="T138" i="21"/>
  <c r="O138" i="21"/>
  <c r="J138" i="21"/>
  <c r="D138" i="21"/>
  <c r="X138" i="21"/>
  <c r="R138" i="21"/>
  <c r="K138" i="21"/>
  <c r="C138" i="21"/>
  <c r="W138" i="21"/>
  <c r="P138" i="21"/>
  <c r="H138" i="21"/>
  <c r="B138" i="21"/>
  <c r="S138" i="21"/>
  <c r="F138" i="21"/>
  <c r="N138" i="21"/>
  <c r="L138" i="21"/>
  <c r="V138" i="21"/>
  <c r="G138" i="21"/>
  <c r="W142" i="25"/>
  <c r="S142" i="25"/>
  <c r="O142" i="25"/>
  <c r="K142" i="25"/>
  <c r="G142" i="25"/>
  <c r="C142" i="25"/>
  <c r="Y142" i="25"/>
  <c r="T142" i="25"/>
  <c r="N142" i="25"/>
  <c r="I142" i="25"/>
  <c r="D142" i="25"/>
  <c r="R142" i="25"/>
  <c r="L142" i="25"/>
  <c r="E142" i="25"/>
  <c r="V142" i="25"/>
  <c r="M142" i="25"/>
  <c r="B142" i="25"/>
  <c r="Q142" i="25"/>
  <c r="F142" i="25"/>
  <c r="P142" i="25"/>
  <c r="H142" i="25"/>
  <c r="X142" i="25"/>
  <c r="U142" i="25"/>
  <c r="J142" i="25"/>
  <c r="Y33" i="25"/>
  <c r="U33" i="25"/>
  <c r="Q33" i="25"/>
  <c r="M33" i="25"/>
  <c r="I33" i="25"/>
  <c r="E33" i="25"/>
  <c r="V33" i="25"/>
  <c r="P33" i="25"/>
  <c r="K33" i="25"/>
  <c r="F33" i="25"/>
  <c r="S33" i="25"/>
  <c r="L33" i="25"/>
  <c r="D33" i="25"/>
  <c r="X33" i="25"/>
  <c r="O33" i="25"/>
  <c r="G33" i="25"/>
  <c r="W33" i="25"/>
  <c r="N33" i="25"/>
  <c r="C33" i="25"/>
  <c r="R33" i="25"/>
  <c r="J33" i="25"/>
  <c r="H33" i="25"/>
  <c r="T33" i="25"/>
  <c r="B33" i="25"/>
  <c r="W106" i="19"/>
  <c r="S106" i="19"/>
  <c r="U106" i="19"/>
  <c r="P106" i="19"/>
  <c r="L106" i="19"/>
  <c r="H106" i="19"/>
  <c r="D106" i="19"/>
  <c r="Y106" i="19"/>
  <c r="R106" i="19"/>
  <c r="M106" i="19"/>
  <c r="G106" i="19"/>
  <c r="B106" i="19"/>
  <c r="Q106" i="19"/>
  <c r="J106" i="19"/>
  <c r="C106" i="19"/>
  <c r="V106" i="19"/>
  <c r="K106" i="19"/>
  <c r="T106" i="19"/>
  <c r="F106" i="19"/>
  <c r="O106" i="19"/>
  <c r="N106" i="19"/>
  <c r="X106" i="19"/>
  <c r="I106" i="19"/>
  <c r="E106" i="19"/>
  <c r="Y348" i="28"/>
  <c r="U348" i="28"/>
  <c r="Q348" i="28"/>
  <c r="M348" i="28"/>
  <c r="I348" i="28"/>
  <c r="E348" i="28"/>
  <c r="X348" i="28"/>
  <c r="S348" i="28"/>
  <c r="N348" i="28"/>
  <c r="H348" i="28"/>
  <c r="C348" i="28"/>
  <c r="W348" i="28"/>
  <c r="R348" i="28"/>
  <c r="L348" i="28"/>
  <c r="G348" i="28"/>
  <c r="B348" i="28"/>
  <c r="V348" i="28"/>
  <c r="P348" i="28"/>
  <c r="K348" i="28"/>
  <c r="F348" i="28"/>
  <c r="T348" i="28"/>
  <c r="O348" i="28"/>
  <c r="J348" i="28"/>
  <c r="D348" i="28"/>
  <c r="Y141" i="28"/>
  <c r="U141" i="28"/>
  <c r="Q141" i="28"/>
  <c r="M141" i="28"/>
  <c r="I141" i="28"/>
  <c r="E141" i="28"/>
  <c r="X141" i="28"/>
  <c r="S141" i="28"/>
  <c r="N141" i="28"/>
  <c r="H141" i="28"/>
  <c r="C141" i="28"/>
  <c r="W141" i="28"/>
  <c r="R141" i="28"/>
  <c r="L141" i="28"/>
  <c r="G141" i="28"/>
  <c r="B141" i="28"/>
  <c r="V141" i="28"/>
  <c r="K141" i="28"/>
  <c r="T141" i="28"/>
  <c r="J141" i="28"/>
  <c r="P141" i="28"/>
  <c r="F141" i="28"/>
  <c r="O141" i="28"/>
  <c r="D141" i="28"/>
  <c r="V416" i="28"/>
  <c r="R416" i="28"/>
  <c r="N416" i="28"/>
  <c r="J416" i="28"/>
  <c r="F416" i="28"/>
  <c r="B416" i="28"/>
  <c r="W416" i="28"/>
  <c r="Q416" i="28"/>
  <c r="L416" i="28"/>
  <c r="G416" i="28"/>
  <c r="U416" i="28"/>
  <c r="P416" i="28"/>
  <c r="K416" i="28"/>
  <c r="E416" i="28"/>
  <c r="S416" i="28"/>
  <c r="H416" i="28"/>
  <c r="Y416" i="28"/>
  <c r="O416" i="28"/>
  <c r="D416" i="28"/>
  <c r="X416" i="28"/>
  <c r="M416" i="28"/>
  <c r="C416" i="28"/>
  <c r="T416" i="28"/>
  <c r="I416" i="28"/>
  <c r="Y345" i="21"/>
  <c r="U345" i="21"/>
  <c r="Q345" i="21"/>
  <c r="M345" i="21"/>
  <c r="I345" i="21"/>
  <c r="E345" i="21"/>
  <c r="W345" i="21"/>
  <c r="R345" i="21"/>
  <c r="L345" i="21"/>
  <c r="G345" i="21"/>
  <c r="B345" i="21"/>
  <c r="T345" i="21"/>
  <c r="N345" i="21"/>
  <c r="F345" i="21"/>
  <c r="S345" i="21"/>
  <c r="K345" i="21"/>
  <c r="D345" i="21"/>
  <c r="V345" i="21"/>
  <c r="H345" i="21"/>
  <c r="P345" i="21"/>
  <c r="C345" i="21"/>
  <c r="O345" i="21"/>
  <c r="J345" i="21"/>
  <c r="X345" i="21"/>
  <c r="Y173" i="21"/>
  <c r="U173" i="21"/>
  <c r="Q173" i="21"/>
  <c r="M173" i="21"/>
  <c r="I173" i="21"/>
  <c r="E173" i="21"/>
  <c r="W173" i="21"/>
  <c r="R173" i="21"/>
  <c r="L173" i="21"/>
  <c r="G173" i="21"/>
  <c r="B173" i="21"/>
  <c r="T173" i="21"/>
  <c r="N173" i="21"/>
  <c r="F173" i="21"/>
  <c r="X173" i="21"/>
  <c r="O173" i="21"/>
  <c r="D173" i="21"/>
  <c r="V173" i="21"/>
  <c r="J173" i="21"/>
  <c r="S173" i="21"/>
  <c r="C173" i="21"/>
  <c r="K173" i="21"/>
  <c r="P173" i="21"/>
  <c r="H173" i="21"/>
  <c r="Y35" i="21"/>
  <c r="U35" i="21"/>
  <c r="Q35" i="21"/>
  <c r="M35" i="21"/>
  <c r="I35" i="21"/>
  <c r="E35" i="21"/>
  <c r="T35" i="21"/>
  <c r="O35" i="21"/>
  <c r="J35" i="21"/>
  <c r="D35" i="21"/>
  <c r="X35" i="21"/>
  <c r="R35" i="21"/>
  <c r="K35" i="21"/>
  <c r="C35" i="21"/>
  <c r="W35" i="21"/>
  <c r="P35" i="21"/>
  <c r="H35" i="21"/>
  <c r="B35" i="21"/>
  <c r="L35" i="21"/>
  <c r="V35" i="21"/>
  <c r="G35" i="21"/>
  <c r="S35" i="21"/>
  <c r="F35" i="21"/>
  <c r="N35" i="21"/>
  <c r="Y68" i="21"/>
  <c r="U68" i="21"/>
  <c r="Q68" i="21"/>
  <c r="M68" i="21"/>
  <c r="I68" i="21"/>
  <c r="E68" i="21"/>
  <c r="T68" i="21"/>
  <c r="O68" i="21"/>
  <c r="J68" i="21"/>
  <c r="D68" i="21"/>
  <c r="V68" i="21"/>
  <c r="N68" i="21"/>
  <c r="G68" i="21"/>
  <c r="S68" i="21"/>
  <c r="L68" i="21"/>
  <c r="F68" i="21"/>
  <c r="W68" i="21"/>
  <c r="H68" i="21"/>
  <c r="R68" i="21"/>
  <c r="C68" i="21"/>
  <c r="P68" i="21"/>
  <c r="B68" i="21"/>
  <c r="X68" i="21"/>
  <c r="K68" i="21"/>
  <c r="Y207" i="21"/>
  <c r="U207" i="21"/>
  <c r="Q207" i="21"/>
  <c r="M207" i="21"/>
  <c r="I207" i="21"/>
  <c r="E207" i="21"/>
  <c r="W207" i="21"/>
  <c r="R207" i="21"/>
  <c r="L207" i="21"/>
  <c r="G207" i="21"/>
  <c r="B207" i="21"/>
  <c r="T207" i="21"/>
  <c r="N207" i="21"/>
  <c r="F207" i="21"/>
  <c r="X207" i="21"/>
  <c r="O207" i="21"/>
  <c r="D207" i="21"/>
  <c r="S207" i="21"/>
  <c r="H207" i="21"/>
  <c r="K207" i="21"/>
  <c r="C207" i="21"/>
  <c r="J207" i="21"/>
  <c r="P207" i="21"/>
  <c r="V207" i="21"/>
  <c r="V450" i="28"/>
  <c r="R450" i="28"/>
  <c r="N450" i="28"/>
  <c r="J450" i="28"/>
  <c r="F450" i="28"/>
  <c r="B450" i="28"/>
  <c r="W450" i="28"/>
  <c r="Q450" i="28"/>
  <c r="L450" i="28"/>
  <c r="G450" i="28"/>
  <c r="U450" i="28"/>
  <c r="P450" i="28"/>
  <c r="K450" i="28"/>
  <c r="E450" i="28"/>
  <c r="X450" i="28"/>
  <c r="M450" i="28"/>
  <c r="C450" i="28"/>
  <c r="T450" i="28"/>
  <c r="I450" i="28"/>
  <c r="S450" i="28"/>
  <c r="H450" i="28"/>
  <c r="Y450" i="28"/>
  <c r="O450" i="28"/>
  <c r="D450" i="28"/>
  <c r="Y106" i="28"/>
  <c r="U106" i="28"/>
  <c r="Q106" i="28"/>
  <c r="M106" i="28"/>
  <c r="I106" i="28"/>
  <c r="E106" i="28"/>
  <c r="X106" i="28"/>
  <c r="S106" i="28"/>
  <c r="N106" i="28"/>
  <c r="H106" i="28"/>
  <c r="C106" i="28"/>
  <c r="W106" i="28"/>
  <c r="R106" i="28"/>
  <c r="L106" i="28"/>
  <c r="G106" i="28"/>
  <c r="B106" i="28"/>
  <c r="P106" i="28"/>
  <c r="F106" i="28"/>
  <c r="O106" i="28"/>
  <c r="D106" i="28"/>
  <c r="V106" i="28"/>
  <c r="K106" i="28"/>
  <c r="T106" i="28"/>
  <c r="J106" i="28"/>
  <c r="V382" i="28"/>
  <c r="R382" i="28"/>
  <c r="N382" i="28"/>
  <c r="J382" i="28"/>
  <c r="F382" i="28"/>
  <c r="B382" i="28"/>
  <c r="W382" i="28"/>
  <c r="Q382" i="28"/>
  <c r="L382" i="28"/>
  <c r="G382" i="28"/>
  <c r="U382" i="28"/>
  <c r="P382" i="28"/>
  <c r="K382" i="28"/>
  <c r="E382" i="28"/>
  <c r="X382" i="28"/>
  <c r="M382" i="28"/>
  <c r="C382" i="28"/>
  <c r="T382" i="28"/>
  <c r="I382" i="28"/>
  <c r="S382" i="28"/>
  <c r="H382" i="28"/>
  <c r="Y382" i="28"/>
  <c r="O382" i="28"/>
  <c r="D382" i="28"/>
  <c r="Y413" i="21"/>
  <c r="U413" i="21"/>
  <c r="Q413" i="21"/>
  <c r="M413" i="21"/>
  <c r="I413" i="21"/>
  <c r="E413" i="21"/>
  <c r="W413" i="21"/>
  <c r="R413" i="21"/>
  <c r="L413" i="21"/>
  <c r="G413" i="21"/>
  <c r="B413" i="21"/>
  <c r="X413" i="21"/>
  <c r="P413" i="21"/>
  <c r="J413" i="21"/>
  <c r="C413" i="21"/>
  <c r="V413" i="21"/>
  <c r="O413" i="21"/>
  <c r="H413" i="21"/>
  <c r="S413" i="21"/>
  <c r="D413" i="21"/>
  <c r="N413" i="21"/>
  <c r="K413" i="21"/>
  <c r="T413" i="21"/>
  <c r="F413" i="21"/>
  <c r="W34" i="19"/>
  <c r="S34" i="19"/>
  <c r="O34" i="19"/>
  <c r="K34" i="19"/>
  <c r="G34" i="19"/>
  <c r="C34" i="19"/>
  <c r="V34" i="19"/>
  <c r="Q34" i="19"/>
  <c r="L34" i="19"/>
  <c r="F34" i="19"/>
  <c r="U34" i="19"/>
  <c r="N34" i="19"/>
  <c r="H34" i="19"/>
  <c r="R34" i="19"/>
  <c r="I34" i="19"/>
  <c r="T34" i="19"/>
  <c r="E34" i="19"/>
  <c r="P34" i="19"/>
  <c r="D34" i="19"/>
  <c r="X34" i="19"/>
  <c r="M34" i="19"/>
  <c r="J34" i="19"/>
  <c r="Y34" i="19"/>
  <c r="B34" i="19"/>
  <c r="W105" i="25"/>
  <c r="S105" i="25"/>
  <c r="O105" i="25"/>
  <c r="K105" i="25"/>
  <c r="G105" i="25"/>
  <c r="C105" i="25"/>
  <c r="Y105" i="25"/>
  <c r="T105" i="25"/>
  <c r="N105" i="25"/>
  <c r="I105" i="25"/>
  <c r="D105" i="25"/>
  <c r="R105" i="25"/>
  <c r="L105" i="25"/>
  <c r="E105" i="25"/>
  <c r="V105" i="25"/>
  <c r="M105" i="25"/>
  <c r="B105" i="25"/>
  <c r="P105" i="25"/>
  <c r="X105" i="25"/>
  <c r="J105" i="25"/>
  <c r="Q105" i="25"/>
  <c r="H105" i="25"/>
  <c r="F105" i="25"/>
  <c r="U105" i="25"/>
  <c r="Y103" i="21"/>
  <c r="U103" i="21"/>
  <c r="Q103" i="21"/>
  <c r="M103" i="21"/>
  <c r="I103" i="21"/>
  <c r="E103" i="21"/>
  <c r="T103" i="21"/>
  <c r="O103" i="21"/>
  <c r="J103" i="21"/>
  <c r="D103" i="21"/>
  <c r="S103" i="21"/>
  <c r="L103" i="21"/>
  <c r="F103" i="21"/>
  <c r="X103" i="21"/>
  <c r="R103" i="21"/>
  <c r="K103" i="21"/>
  <c r="C103" i="21"/>
  <c r="N103" i="21"/>
  <c r="W103" i="21"/>
  <c r="H103" i="21"/>
  <c r="V103" i="21"/>
  <c r="G103" i="21"/>
  <c r="B103" i="21"/>
  <c r="P103" i="21"/>
  <c r="Y242" i="21"/>
  <c r="U242" i="21"/>
  <c r="Q242" i="21"/>
  <c r="M242" i="21"/>
  <c r="I242" i="21"/>
  <c r="E242" i="21"/>
  <c r="W242" i="21"/>
  <c r="R242" i="21"/>
  <c r="L242" i="21"/>
  <c r="G242" i="21"/>
  <c r="B242" i="21"/>
  <c r="S242" i="21"/>
  <c r="K242" i="21"/>
  <c r="D242" i="21"/>
  <c r="X242" i="21"/>
  <c r="P242" i="21"/>
  <c r="J242" i="21"/>
  <c r="C242" i="21"/>
  <c r="T242" i="21"/>
  <c r="F242" i="21"/>
  <c r="O242" i="21"/>
  <c r="N242" i="21"/>
  <c r="H242" i="21"/>
  <c r="V242" i="21"/>
  <c r="Y279" i="28"/>
  <c r="U279" i="28"/>
  <c r="Q279" i="28"/>
  <c r="M279" i="28"/>
  <c r="I279" i="28"/>
  <c r="E279" i="28"/>
  <c r="X279" i="28"/>
  <c r="S279" i="28"/>
  <c r="N279" i="28"/>
  <c r="H279" i="28"/>
  <c r="C279" i="28"/>
  <c r="W279" i="28"/>
  <c r="R279" i="28"/>
  <c r="L279" i="28"/>
  <c r="G279" i="28"/>
  <c r="B279" i="28"/>
  <c r="P279" i="28"/>
  <c r="F279" i="28"/>
  <c r="O279" i="28"/>
  <c r="D279" i="28"/>
  <c r="V279" i="28"/>
  <c r="K279" i="28"/>
  <c r="T279" i="28"/>
  <c r="J279" i="28"/>
  <c r="Y176" i="28"/>
  <c r="U176" i="28"/>
  <c r="Q176" i="28"/>
  <c r="M176" i="28"/>
  <c r="I176" i="28"/>
  <c r="E176" i="28"/>
  <c r="X176" i="28"/>
  <c r="S176" i="28"/>
  <c r="N176" i="28"/>
  <c r="H176" i="28"/>
  <c r="C176" i="28"/>
  <c r="W176" i="28"/>
  <c r="R176" i="28"/>
  <c r="L176" i="28"/>
  <c r="G176" i="28"/>
  <c r="B176" i="28"/>
  <c r="P176" i="28"/>
  <c r="F176" i="28"/>
  <c r="O176" i="28"/>
  <c r="D176" i="28"/>
  <c r="V176" i="28"/>
  <c r="K176" i="28"/>
  <c r="T176" i="28"/>
  <c r="J176" i="28"/>
  <c r="W245" i="28"/>
  <c r="S245" i="28"/>
  <c r="O245" i="28"/>
  <c r="K245" i="28"/>
  <c r="G245" i="28"/>
  <c r="C245" i="28"/>
  <c r="U245" i="28"/>
  <c r="P245" i="28"/>
  <c r="J245" i="28"/>
  <c r="E245" i="28"/>
  <c r="T245" i="28"/>
  <c r="M245" i="28"/>
  <c r="F245" i="28"/>
  <c r="R245" i="28"/>
  <c r="I245" i="28"/>
  <c r="V245" i="28"/>
  <c r="H245" i="28"/>
  <c r="Y245" i="28"/>
  <c r="L245" i="28"/>
  <c r="Q245" i="28"/>
  <c r="N245" i="28"/>
  <c r="X245" i="28"/>
  <c r="D245" i="28"/>
  <c r="B245" i="28"/>
  <c r="Y311" i="21"/>
  <c r="U311" i="21"/>
  <c r="Q311" i="21"/>
  <c r="M311" i="21"/>
  <c r="I311" i="21"/>
  <c r="E311" i="21"/>
  <c r="W311" i="21"/>
  <c r="R311" i="21"/>
  <c r="L311" i="21"/>
  <c r="G311" i="21"/>
  <c r="B311" i="21"/>
  <c r="V311" i="21"/>
  <c r="O311" i="21"/>
  <c r="H311" i="21"/>
  <c r="T311" i="21"/>
  <c r="N311" i="21"/>
  <c r="F311" i="21"/>
  <c r="P311" i="21"/>
  <c r="C311" i="21"/>
  <c r="K311" i="21"/>
  <c r="X311" i="21"/>
  <c r="J311" i="21"/>
  <c r="S311" i="21"/>
  <c r="D311" i="21"/>
  <c r="W140" i="19"/>
  <c r="S140" i="19"/>
  <c r="O140" i="19"/>
  <c r="K140" i="19"/>
  <c r="G140" i="19"/>
  <c r="C140" i="19"/>
  <c r="X140" i="19"/>
  <c r="R140" i="19"/>
  <c r="M140" i="19"/>
  <c r="H140" i="19"/>
  <c r="B140" i="19"/>
  <c r="T140" i="19"/>
  <c r="L140" i="19"/>
  <c r="E140" i="19"/>
  <c r="V140" i="19"/>
  <c r="N140" i="19"/>
  <c r="D140" i="19"/>
  <c r="U140" i="19"/>
  <c r="I140" i="19"/>
  <c r="P140" i="19"/>
  <c r="Q140" i="19"/>
  <c r="J140" i="19"/>
  <c r="Y140" i="19"/>
  <c r="F140" i="19"/>
  <c r="W69" i="25"/>
  <c r="S69" i="25"/>
  <c r="O69" i="25"/>
  <c r="K69" i="25"/>
  <c r="G69" i="25"/>
  <c r="C69" i="25"/>
  <c r="V69" i="25"/>
  <c r="Q69" i="25"/>
  <c r="L69" i="25"/>
  <c r="F69" i="25"/>
  <c r="X69" i="25"/>
  <c r="P69" i="25"/>
  <c r="I69" i="25"/>
  <c r="B69" i="25"/>
  <c r="R69" i="25"/>
  <c r="H69" i="25"/>
  <c r="Y69" i="25"/>
  <c r="M69" i="25"/>
  <c r="U69" i="25"/>
  <c r="J69" i="25"/>
  <c r="D69" i="25"/>
  <c r="T69" i="25"/>
  <c r="N69" i="25"/>
  <c r="E69" i="25"/>
  <c r="W70" i="19"/>
  <c r="S70" i="19"/>
  <c r="O70" i="19"/>
  <c r="K70" i="19"/>
  <c r="G70" i="19"/>
  <c r="C70" i="19"/>
  <c r="Y70" i="19"/>
  <c r="T70" i="19"/>
  <c r="N70" i="19"/>
  <c r="I70" i="19"/>
  <c r="D70" i="19"/>
  <c r="X70" i="19"/>
  <c r="Q70" i="19"/>
  <c r="J70" i="19"/>
  <c r="B70" i="19"/>
  <c r="V70" i="19"/>
  <c r="M70" i="19"/>
  <c r="E70" i="19"/>
  <c r="U70" i="19"/>
  <c r="H70" i="19"/>
  <c r="R70" i="19"/>
  <c r="F70" i="19"/>
  <c r="L70" i="19"/>
  <c r="P70" i="19"/>
  <c r="Y276" i="21"/>
  <c r="U276" i="21"/>
  <c r="Q276" i="21"/>
  <c r="M276" i="21"/>
  <c r="I276" i="21"/>
  <c r="E276" i="21"/>
  <c r="W276" i="21"/>
  <c r="R276" i="21"/>
  <c r="L276" i="21"/>
  <c r="G276" i="21"/>
  <c r="B276" i="21"/>
  <c r="X276" i="21"/>
  <c r="P276" i="21"/>
  <c r="J276" i="21"/>
  <c r="C276" i="21"/>
  <c r="V276" i="21"/>
  <c r="O276" i="21"/>
  <c r="H276" i="21"/>
  <c r="K276" i="21"/>
  <c r="T276" i="21"/>
  <c r="F276" i="21"/>
  <c r="S276" i="21"/>
  <c r="D276" i="21"/>
  <c r="N276" i="21"/>
  <c r="Y313" i="28"/>
  <c r="U313" i="28"/>
  <c r="Q313" i="28"/>
  <c r="M313" i="28"/>
  <c r="I313" i="28"/>
  <c r="E313" i="28"/>
  <c r="X313" i="28"/>
  <c r="S313" i="28"/>
  <c r="N313" i="28"/>
  <c r="H313" i="28"/>
  <c r="C313" i="28"/>
  <c r="W313" i="28"/>
  <c r="R313" i="28"/>
  <c r="L313" i="28"/>
  <c r="G313" i="28"/>
  <c r="B313" i="28"/>
  <c r="V313" i="28"/>
  <c r="P313" i="28"/>
  <c r="K313" i="28"/>
  <c r="F313" i="28"/>
  <c r="O313" i="28"/>
  <c r="J313" i="28"/>
  <c r="D313" i="28"/>
  <c r="T313" i="28"/>
  <c r="W211" i="28"/>
  <c r="S211" i="28"/>
  <c r="O211" i="28"/>
  <c r="K211" i="28"/>
  <c r="G211" i="28"/>
  <c r="C211" i="28"/>
  <c r="X211" i="28"/>
  <c r="R211" i="28"/>
  <c r="M211" i="28"/>
  <c r="H211" i="28"/>
  <c r="B211" i="28"/>
  <c r="V211" i="28"/>
  <c r="P211" i="28"/>
  <c r="I211" i="28"/>
  <c r="Q211" i="28"/>
  <c r="F211" i="28"/>
  <c r="T211" i="28"/>
  <c r="E211" i="28"/>
  <c r="Y211" i="28"/>
  <c r="J211" i="28"/>
  <c r="L211" i="28"/>
  <c r="U211" i="28"/>
  <c r="D211" i="28"/>
  <c r="N211" i="28"/>
  <c r="Y71" i="28"/>
  <c r="U71" i="28"/>
  <c r="Q71" i="28"/>
  <c r="M71" i="28"/>
  <c r="I71" i="28"/>
  <c r="E71" i="28"/>
  <c r="X71" i="28"/>
  <c r="S71" i="28"/>
  <c r="N71" i="28"/>
  <c r="H71" i="28"/>
  <c r="C71" i="28"/>
  <c r="W71" i="28"/>
  <c r="R71" i="28"/>
  <c r="L71" i="28"/>
  <c r="G71" i="28"/>
  <c r="B71" i="28"/>
  <c r="V71" i="28"/>
  <c r="K71" i="28"/>
  <c r="T71" i="28"/>
  <c r="J71" i="28"/>
  <c r="P71" i="28"/>
  <c r="F71" i="28"/>
  <c r="O71" i="28"/>
  <c r="D71" i="28"/>
  <c r="Y379" i="21"/>
  <c r="U379" i="21"/>
  <c r="Q379" i="21"/>
  <c r="M379" i="21"/>
  <c r="I379" i="21"/>
  <c r="E379" i="21"/>
  <c r="W379" i="21"/>
  <c r="R379" i="21"/>
  <c r="L379" i="21"/>
  <c r="G379" i="21"/>
  <c r="B379" i="21"/>
  <c r="S379" i="21"/>
  <c r="K379" i="21"/>
  <c r="D379" i="21"/>
  <c r="X379" i="21"/>
  <c r="P379" i="21"/>
  <c r="J379" i="21"/>
  <c r="C379" i="21"/>
  <c r="N379" i="21"/>
  <c r="V379" i="21"/>
  <c r="H379" i="21"/>
  <c r="T379" i="21"/>
  <c r="F379" i="21"/>
  <c r="O379" i="21"/>
  <c r="A346" i="21"/>
  <c r="A414" i="21"/>
  <c r="A312" i="21"/>
  <c r="A380" i="21"/>
  <c r="A177" i="28"/>
  <c r="A246" i="28"/>
  <c r="A314" i="28"/>
  <c r="A142" i="28"/>
  <c r="A107" i="28"/>
  <c r="A212" i="28"/>
  <c r="A417" i="28"/>
  <c r="A349" i="28"/>
  <c r="A451" i="28"/>
  <c r="A280" i="28"/>
  <c r="A383" i="28"/>
  <c r="A72" i="28"/>
  <c r="A243" i="21"/>
  <c r="A277" i="21"/>
  <c r="A208" i="21"/>
  <c r="A107" i="19"/>
  <c r="A71" i="19"/>
  <c r="A141" i="19"/>
  <c r="A69" i="21"/>
  <c r="A174" i="21"/>
  <c r="A35" i="19"/>
  <c r="A36" i="21"/>
  <c r="A106" i="25"/>
  <c r="A34" i="25"/>
  <c r="A139" i="21"/>
  <c r="A143" i="25"/>
  <c r="A70" i="25"/>
  <c r="A104" i="21"/>
  <c r="Y104" i="21" l="1"/>
  <c r="U104" i="21"/>
  <c r="Q104" i="21"/>
  <c r="M104" i="21"/>
  <c r="I104" i="21"/>
  <c r="E104" i="21"/>
  <c r="W104" i="21"/>
  <c r="R104" i="21"/>
  <c r="L104" i="21"/>
  <c r="G104" i="21"/>
  <c r="B104" i="21"/>
  <c r="X104" i="21"/>
  <c r="P104" i="21"/>
  <c r="J104" i="21"/>
  <c r="C104" i="21"/>
  <c r="V104" i="21"/>
  <c r="O104" i="21"/>
  <c r="H104" i="21"/>
  <c r="S104" i="21"/>
  <c r="D104" i="21"/>
  <c r="N104" i="21"/>
  <c r="K104" i="21"/>
  <c r="T104" i="21"/>
  <c r="F104" i="21"/>
  <c r="Y349" i="28"/>
  <c r="U349" i="28"/>
  <c r="Q349" i="28"/>
  <c r="M349" i="28"/>
  <c r="I349" i="28"/>
  <c r="E349" i="28"/>
  <c r="V349" i="28"/>
  <c r="P349" i="28"/>
  <c r="K349" i="28"/>
  <c r="F349" i="28"/>
  <c r="T349" i="28"/>
  <c r="O349" i="28"/>
  <c r="J349" i="28"/>
  <c r="D349" i="28"/>
  <c r="X349" i="28"/>
  <c r="S349" i="28"/>
  <c r="N349" i="28"/>
  <c r="H349" i="28"/>
  <c r="C349" i="28"/>
  <c r="R349" i="28"/>
  <c r="L349" i="28"/>
  <c r="G349" i="28"/>
  <c r="W349" i="28"/>
  <c r="B349" i="28"/>
  <c r="W106" i="25"/>
  <c r="S106" i="25"/>
  <c r="O106" i="25"/>
  <c r="K106" i="25"/>
  <c r="G106" i="25"/>
  <c r="C106" i="25"/>
  <c r="V106" i="25"/>
  <c r="Q106" i="25"/>
  <c r="L106" i="25"/>
  <c r="F106" i="25"/>
  <c r="X106" i="25"/>
  <c r="P106" i="25"/>
  <c r="I106" i="25"/>
  <c r="B106" i="25"/>
  <c r="R106" i="25"/>
  <c r="H106" i="25"/>
  <c r="N106" i="25"/>
  <c r="D106" i="25"/>
  <c r="Y106" i="25"/>
  <c r="M106" i="25"/>
  <c r="T106" i="25"/>
  <c r="J106" i="25"/>
  <c r="E106" i="25"/>
  <c r="U106" i="25"/>
  <c r="Y208" i="21"/>
  <c r="U208" i="21"/>
  <c r="Q208" i="21"/>
  <c r="M208" i="21"/>
  <c r="I208" i="21"/>
  <c r="E208" i="21"/>
  <c r="T208" i="21"/>
  <c r="O208" i="21"/>
  <c r="J208" i="21"/>
  <c r="D208" i="21"/>
  <c r="X208" i="21"/>
  <c r="R208" i="21"/>
  <c r="K208" i="21"/>
  <c r="C208" i="21"/>
  <c r="S208" i="21"/>
  <c r="H208" i="21"/>
  <c r="V208" i="21"/>
  <c r="G208" i="21"/>
  <c r="W208" i="21"/>
  <c r="F208" i="21"/>
  <c r="B208" i="21"/>
  <c r="L208" i="21"/>
  <c r="P208" i="21"/>
  <c r="N208" i="21"/>
  <c r="V417" i="28"/>
  <c r="R417" i="28"/>
  <c r="N417" i="28"/>
  <c r="J417" i="28"/>
  <c r="F417" i="28"/>
  <c r="B417" i="28"/>
  <c r="Y417" i="28"/>
  <c r="T417" i="28"/>
  <c r="O417" i="28"/>
  <c r="I417" i="28"/>
  <c r="D417" i="28"/>
  <c r="X417" i="28"/>
  <c r="S417" i="28"/>
  <c r="M417" i="28"/>
  <c r="H417" i="28"/>
  <c r="C417" i="28"/>
  <c r="P417" i="28"/>
  <c r="E417" i="28"/>
  <c r="W417" i="28"/>
  <c r="L417" i="28"/>
  <c r="U417" i="28"/>
  <c r="K417" i="28"/>
  <c r="G417" i="28"/>
  <c r="Q417" i="28"/>
  <c r="Y314" i="28"/>
  <c r="U314" i="28"/>
  <c r="Q314" i="28"/>
  <c r="M314" i="28"/>
  <c r="I314" i="28"/>
  <c r="E314" i="28"/>
  <c r="V314" i="28"/>
  <c r="P314" i="28"/>
  <c r="K314" i="28"/>
  <c r="F314" i="28"/>
  <c r="T314" i="28"/>
  <c r="O314" i="28"/>
  <c r="J314" i="28"/>
  <c r="D314" i="28"/>
  <c r="X314" i="28"/>
  <c r="S314" i="28"/>
  <c r="N314" i="28"/>
  <c r="H314" i="28"/>
  <c r="C314" i="28"/>
  <c r="L314" i="28"/>
  <c r="G314" i="28"/>
  <c r="W314" i="28"/>
  <c r="B314" i="28"/>
  <c r="R314" i="28"/>
  <c r="Y312" i="21"/>
  <c r="U312" i="21"/>
  <c r="Q312" i="21"/>
  <c r="M312" i="21"/>
  <c r="I312" i="21"/>
  <c r="E312" i="21"/>
  <c r="T312" i="21"/>
  <c r="O312" i="21"/>
  <c r="J312" i="21"/>
  <c r="D312" i="21"/>
  <c r="S312" i="21"/>
  <c r="L312" i="21"/>
  <c r="F312" i="21"/>
  <c r="X312" i="21"/>
  <c r="R312" i="21"/>
  <c r="K312" i="21"/>
  <c r="C312" i="21"/>
  <c r="V312" i="21"/>
  <c r="G312" i="21"/>
  <c r="P312" i="21"/>
  <c r="B312" i="21"/>
  <c r="N312" i="21"/>
  <c r="W312" i="21"/>
  <c r="H312" i="21"/>
  <c r="Y174" i="21"/>
  <c r="U174" i="21"/>
  <c r="Q174" i="21"/>
  <c r="M174" i="21"/>
  <c r="I174" i="21"/>
  <c r="E174" i="21"/>
  <c r="T174" i="21"/>
  <c r="O174" i="21"/>
  <c r="J174" i="21"/>
  <c r="D174" i="21"/>
  <c r="X174" i="21"/>
  <c r="R174" i="21"/>
  <c r="K174" i="21"/>
  <c r="C174" i="21"/>
  <c r="S174" i="21"/>
  <c r="H174" i="21"/>
  <c r="W174" i="21"/>
  <c r="L174" i="21"/>
  <c r="N174" i="21"/>
  <c r="V174" i="21"/>
  <c r="B174" i="21"/>
  <c r="P174" i="21"/>
  <c r="G174" i="21"/>
  <c r="F174" i="21"/>
  <c r="W70" i="25"/>
  <c r="S70" i="25"/>
  <c r="O70" i="25"/>
  <c r="K70" i="25"/>
  <c r="G70" i="25"/>
  <c r="C70" i="25"/>
  <c r="Y70" i="25"/>
  <c r="T70" i="25"/>
  <c r="N70" i="25"/>
  <c r="I70" i="25"/>
  <c r="D70" i="25"/>
  <c r="U70" i="25"/>
  <c r="M70" i="25"/>
  <c r="F70" i="25"/>
  <c r="V70" i="25"/>
  <c r="L70" i="25"/>
  <c r="B70" i="25"/>
  <c r="P70" i="25"/>
  <c r="X70" i="25"/>
  <c r="J70" i="25"/>
  <c r="E70" i="25"/>
  <c r="R70" i="25"/>
  <c r="Q70" i="25"/>
  <c r="H70" i="25"/>
  <c r="Y69" i="21"/>
  <c r="U69" i="21"/>
  <c r="Q69" i="21"/>
  <c r="M69" i="21"/>
  <c r="I69" i="21"/>
  <c r="E69" i="21"/>
  <c r="W69" i="21"/>
  <c r="R69" i="21"/>
  <c r="L69" i="21"/>
  <c r="G69" i="21"/>
  <c r="B69" i="21"/>
  <c r="S69" i="21"/>
  <c r="K69" i="21"/>
  <c r="D69" i="21"/>
  <c r="X69" i="21"/>
  <c r="P69" i="21"/>
  <c r="J69" i="21"/>
  <c r="C69" i="21"/>
  <c r="N69" i="21"/>
  <c r="V69" i="21"/>
  <c r="H69" i="21"/>
  <c r="T69" i="21"/>
  <c r="F69" i="21"/>
  <c r="O69" i="21"/>
  <c r="V383" i="28"/>
  <c r="R383" i="28"/>
  <c r="N383" i="28"/>
  <c r="J383" i="28"/>
  <c r="F383" i="28"/>
  <c r="B383" i="28"/>
  <c r="Y383" i="28"/>
  <c r="T383" i="28"/>
  <c r="O383" i="28"/>
  <c r="I383" i="28"/>
  <c r="D383" i="28"/>
  <c r="X383" i="28"/>
  <c r="S383" i="28"/>
  <c r="M383" i="28"/>
  <c r="H383" i="28"/>
  <c r="C383" i="28"/>
  <c r="U383" i="28"/>
  <c r="K383" i="28"/>
  <c r="Q383" i="28"/>
  <c r="G383" i="28"/>
  <c r="P383" i="28"/>
  <c r="E383" i="28"/>
  <c r="W383" i="28"/>
  <c r="L383" i="28"/>
  <c r="W143" i="25"/>
  <c r="S143" i="25"/>
  <c r="O143" i="25"/>
  <c r="K143" i="25"/>
  <c r="G143" i="25"/>
  <c r="C143" i="25"/>
  <c r="V143" i="25"/>
  <c r="Q143" i="25"/>
  <c r="L143" i="25"/>
  <c r="F143" i="25"/>
  <c r="X143" i="25"/>
  <c r="P143" i="25"/>
  <c r="I143" i="25"/>
  <c r="B143" i="25"/>
  <c r="R143" i="25"/>
  <c r="H143" i="25"/>
  <c r="T143" i="25"/>
  <c r="E143" i="25"/>
  <c r="N143" i="25"/>
  <c r="D143" i="25"/>
  <c r="J143" i="25"/>
  <c r="Y143" i="25"/>
  <c r="U143" i="25"/>
  <c r="M143" i="25"/>
  <c r="Y36" i="21"/>
  <c r="U36" i="21"/>
  <c r="Q36" i="21"/>
  <c r="M36" i="21"/>
  <c r="I36" i="21"/>
  <c r="E36" i="21"/>
  <c r="W36" i="21"/>
  <c r="R36" i="21"/>
  <c r="L36" i="21"/>
  <c r="G36" i="21"/>
  <c r="B36" i="21"/>
  <c r="V36" i="21"/>
  <c r="O36" i="21"/>
  <c r="H36" i="21"/>
  <c r="T36" i="21"/>
  <c r="N36" i="21"/>
  <c r="F36" i="21"/>
  <c r="P36" i="21"/>
  <c r="C36" i="21"/>
  <c r="K36" i="21"/>
  <c r="X36" i="21"/>
  <c r="J36" i="21"/>
  <c r="D36" i="21"/>
  <c r="S36" i="21"/>
  <c r="W141" i="19"/>
  <c r="S141" i="19"/>
  <c r="O141" i="19"/>
  <c r="K141" i="19"/>
  <c r="G141" i="19"/>
  <c r="C141" i="19"/>
  <c r="U141" i="19"/>
  <c r="P141" i="19"/>
  <c r="J141" i="19"/>
  <c r="E141" i="19"/>
  <c r="X141" i="19"/>
  <c r="Q141" i="19"/>
  <c r="I141" i="19"/>
  <c r="B141" i="19"/>
  <c r="R141" i="19"/>
  <c r="H141" i="19"/>
  <c r="V141" i="19"/>
  <c r="L141" i="19"/>
  <c r="Y141" i="19"/>
  <c r="F141" i="19"/>
  <c r="N141" i="19"/>
  <c r="M141" i="19"/>
  <c r="T141" i="19"/>
  <c r="D141" i="19"/>
  <c r="Y277" i="21"/>
  <c r="U277" i="21"/>
  <c r="Q277" i="21"/>
  <c r="M277" i="21"/>
  <c r="I277" i="21"/>
  <c r="E277" i="21"/>
  <c r="T277" i="21"/>
  <c r="O277" i="21"/>
  <c r="J277" i="21"/>
  <c r="D277" i="21"/>
  <c r="V277" i="21"/>
  <c r="N277" i="21"/>
  <c r="G277" i="21"/>
  <c r="S277" i="21"/>
  <c r="L277" i="21"/>
  <c r="F277" i="21"/>
  <c r="P277" i="21"/>
  <c r="B277" i="21"/>
  <c r="X277" i="21"/>
  <c r="K277" i="21"/>
  <c r="W277" i="21"/>
  <c r="H277" i="21"/>
  <c r="C277" i="21"/>
  <c r="R277" i="21"/>
  <c r="Y280" i="28"/>
  <c r="U280" i="28"/>
  <c r="Q280" i="28"/>
  <c r="M280" i="28"/>
  <c r="I280" i="28"/>
  <c r="E280" i="28"/>
  <c r="V280" i="28"/>
  <c r="P280" i="28"/>
  <c r="K280" i="28"/>
  <c r="F280" i="28"/>
  <c r="T280" i="28"/>
  <c r="O280" i="28"/>
  <c r="J280" i="28"/>
  <c r="D280" i="28"/>
  <c r="X280" i="28"/>
  <c r="N280" i="28"/>
  <c r="C280" i="28"/>
  <c r="W280" i="28"/>
  <c r="L280" i="28"/>
  <c r="B280" i="28"/>
  <c r="S280" i="28"/>
  <c r="H280" i="28"/>
  <c r="R280" i="28"/>
  <c r="G280" i="28"/>
  <c r="W212" i="28"/>
  <c r="S212" i="28"/>
  <c r="O212" i="28"/>
  <c r="K212" i="28"/>
  <c r="G212" i="28"/>
  <c r="C212" i="28"/>
  <c r="U212" i="28"/>
  <c r="P212" i="28"/>
  <c r="J212" i="28"/>
  <c r="E212" i="28"/>
  <c r="T212" i="28"/>
  <c r="M212" i="28"/>
  <c r="F212" i="28"/>
  <c r="V212" i="28"/>
  <c r="L212" i="28"/>
  <c r="B212" i="28"/>
  <c r="R212" i="28"/>
  <c r="H212" i="28"/>
  <c r="Q212" i="28"/>
  <c r="I212" i="28"/>
  <c r="D212" i="28"/>
  <c r="N212" i="28"/>
  <c r="X212" i="28"/>
  <c r="Y212" i="28"/>
  <c r="W246" i="28"/>
  <c r="S246" i="28"/>
  <c r="O246" i="28"/>
  <c r="K246" i="28"/>
  <c r="G246" i="28"/>
  <c r="C246" i="28"/>
  <c r="X246" i="28"/>
  <c r="R246" i="28"/>
  <c r="M246" i="28"/>
  <c r="H246" i="28"/>
  <c r="B246" i="28"/>
  <c r="Y246" i="28"/>
  <c r="Q246" i="28"/>
  <c r="J246" i="28"/>
  <c r="D246" i="28"/>
  <c r="V246" i="28"/>
  <c r="N246" i="28"/>
  <c r="E246" i="28"/>
  <c r="U246" i="28"/>
  <c r="I246" i="28"/>
  <c r="T246" i="28"/>
  <c r="P246" i="28"/>
  <c r="L246" i="28"/>
  <c r="F246" i="28"/>
  <c r="Y414" i="21"/>
  <c r="U414" i="21"/>
  <c r="Q414" i="21"/>
  <c r="M414" i="21"/>
  <c r="I414" i="21"/>
  <c r="E414" i="21"/>
  <c r="V414" i="21"/>
  <c r="P414" i="21"/>
  <c r="K414" i="21"/>
  <c r="F414" i="21"/>
  <c r="S414" i="21"/>
  <c r="L414" i="21"/>
  <c r="D414" i="21"/>
  <c r="R414" i="21"/>
  <c r="H414" i="21"/>
  <c r="X414" i="21"/>
  <c r="O414" i="21"/>
  <c r="G414" i="21"/>
  <c r="J414" i="21"/>
  <c r="W414" i="21"/>
  <c r="C414" i="21"/>
  <c r="T414" i="21"/>
  <c r="B414" i="21"/>
  <c r="N414" i="21"/>
  <c r="Y34" i="25"/>
  <c r="U34" i="25"/>
  <c r="Q34" i="25"/>
  <c r="M34" i="25"/>
  <c r="I34" i="25"/>
  <c r="E34" i="25"/>
  <c r="X34" i="25"/>
  <c r="S34" i="25"/>
  <c r="N34" i="25"/>
  <c r="H34" i="25"/>
  <c r="C34" i="25"/>
  <c r="W34" i="25"/>
  <c r="P34" i="25"/>
  <c r="J34" i="25"/>
  <c r="B34" i="25"/>
  <c r="T34" i="25"/>
  <c r="K34" i="25"/>
  <c r="R34" i="25"/>
  <c r="G34" i="25"/>
  <c r="L34" i="25"/>
  <c r="F34" i="25"/>
  <c r="V34" i="25"/>
  <c r="D34" i="25"/>
  <c r="O34" i="25"/>
  <c r="W107" i="19"/>
  <c r="S107" i="19"/>
  <c r="O107" i="19"/>
  <c r="K107" i="19"/>
  <c r="G107" i="19"/>
  <c r="C107" i="19"/>
  <c r="X107" i="19"/>
  <c r="R107" i="19"/>
  <c r="M107" i="19"/>
  <c r="H107" i="19"/>
  <c r="B107" i="19"/>
  <c r="V107" i="19"/>
  <c r="P107" i="19"/>
  <c r="I107" i="19"/>
  <c r="U107" i="19"/>
  <c r="L107" i="19"/>
  <c r="D107" i="19"/>
  <c r="Y107" i="19"/>
  <c r="J107" i="19"/>
  <c r="N107" i="19"/>
  <c r="Q107" i="19"/>
  <c r="F107" i="19"/>
  <c r="T107" i="19"/>
  <c r="E107" i="19"/>
  <c r="Y72" i="28"/>
  <c r="U72" i="28"/>
  <c r="Q72" i="28"/>
  <c r="M72" i="28"/>
  <c r="I72" i="28"/>
  <c r="E72" i="28"/>
  <c r="V72" i="28"/>
  <c r="P72" i="28"/>
  <c r="K72" i="28"/>
  <c r="F72" i="28"/>
  <c r="T72" i="28"/>
  <c r="O72" i="28"/>
  <c r="J72" i="28"/>
  <c r="D72" i="28"/>
  <c r="S72" i="28"/>
  <c r="H72" i="28"/>
  <c r="R72" i="28"/>
  <c r="G72" i="28"/>
  <c r="X72" i="28"/>
  <c r="N72" i="28"/>
  <c r="C72" i="28"/>
  <c r="W72" i="28"/>
  <c r="L72" i="28"/>
  <c r="B72" i="28"/>
  <c r="Y142" i="28"/>
  <c r="U142" i="28"/>
  <c r="Q142" i="28"/>
  <c r="M142" i="28"/>
  <c r="I142" i="28"/>
  <c r="E142" i="28"/>
  <c r="V142" i="28"/>
  <c r="P142" i="28"/>
  <c r="K142" i="28"/>
  <c r="F142" i="28"/>
  <c r="T142" i="28"/>
  <c r="O142" i="28"/>
  <c r="J142" i="28"/>
  <c r="D142" i="28"/>
  <c r="S142" i="28"/>
  <c r="H142" i="28"/>
  <c r="R142" i="28"/>
  <c r="G142" i="28"/>
  <c r="X142" i="28"/>
  <c r="N142" i="28"/>
  <c r="C142" i="28"/>
  <c r="W142" i="28"/>
  <c r="L142" i="28"/>
  <c r="B142" i="28"/>
  <c r="Y380" i="21"/>
  <c r="U380" i="21"/>
  <c r="Q380" i="21"/>
  <c r="M380" i="21"/>
  <c r="I380" i="21"/>
  <c r="E380" i="21"/>
  <c r="T380" i="21"/>
  <c r="O380" i="21"/>
  <c r="J380" i="21"/>
  <c r="D380" i="21"/>
  <c r="W380" i="21"/>
  <c r="P380" i="21"/>
  <c r="H380" i="21"/>
  <c r="B380" i="21"/>
  <c r="V380" i="21"/>
  <c r="N380" i="21"/>
  <c r="G380" i="21"/>
  <c r="R380" i="21"/>
  <c r="C380" i="21"/>
  <c r="L380" i="21"/>
  <c r="X380" i="21"/>
  <c r="K380" i="21"/>
  <c r="F380" i="21"/>
  <c r="S380" i="21"/>
  <c r="Y139" i="21"/>
  <c r="U139" i="21"/>
  <c r="Q139" i="21"/>
  <c r="M139" i="21"/>
  <c r="I139" i="21"/>
  <c r="E139" i="21"/>
  <c r="W139" i="21"/>
  <c r="R139" i="21"/>
  <c r="L139" i="21"/>
  <c r="G139" i="21"/>
  <c r="B139" i="21"/>
  <c r="V139" i="21"/>
  <c r="O139" i="21"/>
  <c r="H139" i="21"/>
  <c r="T139" i="21"/>
  <c r="N139" i="21"/>
  <c r="F139" i="21"/>
  <c r="X139" i="21"/>
  <c r="J139" i="21"/>
  <c r="S139" i="21"/>
  <c r="D139" i="21"/>
  <c r="P139" i="21"/>
  <c r="C139" i="21"/>
  <c r="K139" i="21"/>
  <c r="W35" i="19"/>
  <c r="S35" i="19"/>
  <c r="O35" i="19"/>
  <c r="K35" i="19"/>
  <c r="G35" i="19"/>
  <c r="C35" i="19"/>
  <c r="Y35" i="19"/>
  <c r="T35" i="19"/>
  <c r="N35" i="19"/>
  <c r="I35" i="19"/>
  <c r="D35" i="19"/>
  <c r="R35" i="19"/>
  <c r="L35" i="19"/>
  <c r="E35" i="19"/>
  <c r="V35" i="19"/>
  <c r="M35" i="19"/>
  <c r="B35" i="19"/>
  <c r="U35" i="19"/>
  <c r="H35" i="19"/>
  <c r="Q35" i="19"/>
  <c r="F35" i="19"/>
  <c r="X35" i="19"/>
  <c r="P35" i="19"/>
  <c r="J35" i="19"/>
  <c r="W71" i="19"/>
  <c r="S71" i="19"/>
  <c r="O71" i="19"/>
  <c r="K71" i="19"/>
  <c r="G71" i="19"/>
  <c r="C71" i="19"/>
  <c r="V71" i="19"/>
  <c r="Q71" i="19"/>
  <c r="L71" i="19"/>
  <c r="F71" i="19"/>
  <c r="U71" i="19"/>
  <c r="N71" i="19"/>
  <c r="H71" i="19"/>
  <c r="R71" i="19"/>
  <c r="I71" i="19"/>
  <c r="X71" i="19"/>
  <c r="J71" i="19"/>
  <c r="T71" i="19"/>
  <c r="E71" i="19"/>
  <c r="M71" i="19"/>
  <c r="D71" i="19"/>
  <c r="Y71" i="19"/>
  <c r="B71" i="19"/>
  <c r="P71" i="19"/>
  <c r="Y243" i="21"/>
  <c r="U243" i="21"/>
  <c r="Q243" i="21"/>
  <c r="M243" i="21"/>
  <c r="I243" i="21"/>
  <c r="E243" i="21"/>
  <c r="T243" i="21"/>
  <c r="O243" i="21"/>
  <c r="J243" i="21"/>
  <c r="D243" i="21"/>
  <c r="W243" i="21"/>
  <c r="P243" i="21"/>
  <c r="H243" i="21"/>
  <c r="B243" i="21"/>
  <c r="V243" i="21"/>
  <c r="N243" i="21"/>
  <c r="G243" i="21"/>
  <c r="X243" i="21"/>
  <c r="K243" i="21"/>
  <c r="S243" i="21"/>
  <c r="F243" i="21"/>
  <c r="R243" i="21"/>
  <c r="C243" i="21"/>
  <c r="L243" i="21"/>
  <c r="V451" i="28"/>
  <c r="R451" i="28"/>
  <c r="N451" i="28"/>
  <c r="J451" i="28"/>
  <c r="F451" i="28"/>
  <c r="B451" i="28"/>
  <c r="Y451" i="28"/>
  <c r="T451" i="28"/>
  <c r="O451" i="28"/>
  <c r="I451" i="28"/>
  <c r="D451" i="28"/>
  <c r="X451" i="28"/>
  <c r="S451" i="28"/>
  <c r="M451" i="28"/>
  <c r="H451" i="28"/>
  <c r="C451" i="28"/>
  <c r="U451" i="28"/>
  <c r="K451" i="28"/>
  <c r="Q451" i="28"/>
  <c r="G451" i="28"/>
  <c r="P451" i="28"/>
  <c r="E451" i="28"/>
  <c r="L451" i="28"/>
  <c r="W451" i="28"/>
  <c r="Y107" i="28"/>
  <c r="U107" i="28"/>
  <c r="Q107" i="28"/>
  <c r="M107" i="28"/>
  <c r="I107" i="28"/>
  <c r="E107" i="28"/>
  <c r="V107" i="28"/>
  <c r="P107" i="28"/>
  <c r="K107" i="28"/>
  <c r="F107" i="28"/>
  <c r="T107" i="28"/>
  <c r="O107" i="28"/>
  <c r="J107" i="28"/>
  <c r="D107" i="28"/>
  <c r="X107" i="28"/>
  <c r="N107" i="28"/>
  <c r="C107" i="28"/>
  <c r="W107" i="28"/>
  <c r="L107" i="28"/>
  <c r="B107" i="28"/>
  <c r="S107" i="28"/>
  <c r="H107" i="28"/>
  <c r="R107" i="28"/>
  <c r="G107" i="28"/>
  <c r="Y177" i="28"/>
  <c r="U177" i="28"/>
  <c r="Q177" i="28"/>
  <c r="M177" i="28"/>
  <c r="I177" i="28"/>
  <c r="E177" i="28"/>
  <c r="V177" i="28"/>
  <c r="P177" i="28"/>
  <c r="K177" i="28"/>
  <c r="F177" i="28"/>
  <c r="T177" i="28"/>
  <c r="O177" i="28"/>
  <c r="J177" i="28"/>
  <c r="D177" i="28"/>
  <c r="X177" i="28"/>
  <c r="N177" i="28"/>
  <c r="C177" i="28"/>
  <c r="W177" i="28"/>
  <c r="L177" i="28"/>
  <c r="B177" i="28"/>
  <c r="S177" i="28"/>
  <c r="H177" i="28"/>
  <c r="R177" i="28"/>
  <c r="G177" i="28"/>
  <c r="Y346" i="21"/>
  <c r="U346" i="21"/>
  <c r="Q346" i="21"/>
  <c r="M346" i="21"/>
  <c r="I346" i="21"/>
  <c r="E346" i="21"/>
  <c r="T346" i="21"/>
  <c r="O346" i="21"/>
  <c r="J346" i="21"/>
  <c r="D346" i="21"/>
  <c r="X346" i="21"/>
  <c r="R346" i="21"/>
  <c r="K346" i="21"/>
  <c r="C346" i="21"/>
  <c r="W346" i="21"/>
  <c r="P346" i="21"/>
  <c r="H346" i="21"/>
  <c r="B346" i="21"/>
  <c r="L346" i="21"/>
  <c r="V346" i="21"/>
  <c r="G346" i="21"/>
  <c r="S346" i="21"/>
  <c r="F346" i="21"/>
  <c r="N346" i="21"/>
  <c r="A313" i="21"/>
  <c r="A381" i="21"/>
  <c r="A415" i="21"/>
  <c r="A347" i="21"/>
  <c r="A281" i="28"/>
  <c r="A452" i="28"/>
  <c r="A350" i="28"/>
  <c r="A213" i="28"/>
  <c r="A108" i="28"/>
  <c r="A143" i="28"/>
  <c r="A315" i="28"/>
  <c r="A247" i="28"/>
  <c r="A73" i="28"/>
  <c r="A384" i="28"/>
  <c r="A418" i="28"/>
  <c r="A178" i="28"/>
  <c r="A278" i="21"/>
  <c r="A244" i="21"/>
  <c r="A209" i="21"/>
  <c r="A108" i="19"/>
  <c r="A72" i="19"/>
  <c r="A35" i="25"/>
  <c r="A105" i="21"/>
  <c r="A71" i="25"/>
  <c r="A107" i="25"/>
  <c r="A37" i="21"/>
  <c r="A36" i="19"/>
  <c r="A175" i="21"/>
  <c r="A70" i="21"/>
  <c r="A144" i="25"/>
  <c r="A140" i="21"/>
  <c r="A142" i="19"/>
  <c r="Y105" i="21" l="1"/>
  <c r="U105" i="21"/>
  <c r="Q105" i="21"/>
  <c r="M105" i="21"/>
  <c r="I105" i="21"/>
  <c r="E105" i="21"/>
  <c r="T105" i="21"/>
  <c r="O105" i="21"/>
  <c r="J105" i="21"/>
  <c r="D105" i="21"/>
  <c r="V105" i="21"/>
  <c r="N105" i="21"/>
  <c r="G105" i="21"/>
  <c r="S105" i="21"/>
  <c r="L105" i="21"/>
  <c r="F105" i="21"/>
  <c r="W105" i="21"/>
  <c r="H105" i="21"/>
  <c r="R105" i="21"/>
  <c r="C105" i="21"/>
  <c r="P105" i="21"/>
  <c r="B105" i="21"/>
  <c r="K105" i="21"/>
  <c r="X105" i="21"/>
  <c r="Y315" i="28"/>
  <c r="U315" i="28"/>
  <c r="Q315" i="28"/>
  <c r="M315" i="28"/>
  <c r="I315" i="28"/>
  <c r="E315" i="28"/>
  <c r="X315" i="28"/>
  <c r="S315" i="28"/>
  <c r="N315" i="28"/>
  <c r="H315" i="28"/>
  <c r="C315" i="28"/>
  <c r="W315" i="28"/>
  <c r="R315" i="28"/>
  <c r="L315" i="28"/>
  <c r="G315" i="28"/>
  <c r="B315" i="28"/>
  <c r="V315" i="28"/>
  <c r="P315" i="28"/>
  <c r="K315" i="28"/>
  <c r="F315" i="28"/>
  <c r="J315" i="28"/>
  <c r="D315" i="28"/>
  <c r="T315" i="28"/>
  <c r="O315" i="28"/>
  <c r="V350" i="28"/>
  <c r="R350" i="28"/>
  <c r="N350" i="28"/>
  <c r="J350" i="28"/>
  <c r="F350" i="28"/>
  <c r="B350" i="28"/>
  <c r="W350" i="28"/>
  <c r="Q350" i="28"/>
  <c r="L350" i="28"/>
  <c r="G350" i="28"/>
  <c r="Y350" i="28"/>
  <c r="S350" i="28"/>
  <c r="K350" i="28"/>
  <c r="D350" i="28"/>
  <c r="X350" i="28"/>
  <c r="P350" i="28"/>
  <c r="I350" i="28"/>
  <c r="C350" i="28"/>
  <c r="U350" i="28"/>
  <c r="O350" i="28"/>
  <c r="H350" i="28"/>
  <c r="T350" i="28"/>
  <c r="M350" i="28"/>
  <c r="E350" i="28"/>
  <c r="Y70" i="21"/>
  <c r="U70" i="21"/>
  <c r="Q70" i="21"/>
  <c r="M70" i="21"/>
  <c r="I70" i="21"/>
  <c r="E70" i="21"/>
  <c r="T70" i="21"/>
  <c r="O70" i="21"/>
  <c r="J70" i="21"/>
  <c r="D70" i="21"/>
  <c r="W70" i="21"/>
  <c r="P70" i="21"/>
  <c r="H70" i="21"/>
  <c r="B70" i="21"/>
  <c r="V70" i="21"/>
  <c r="N70" i="21"/>
  <c r="G70" i="21"/>
  <c r="R70" i="21"/>
  <c r="C70" i="21"/>
  <c r="L70" i="21"/>
  <c r="X70" i="21"/>
  <c r="K70" i="21"/>
  <c r="S70" i="21"/>
  <c r="F70" i="21"/>
  <c r="W72" i="19"/>
  <c r="S72" i="19"/>
  <c r="O72" i="19"/>
  <c r="K72" i="19"/>
  <c r="G72" i="19"/>
  <c r="C72" i="19"/>
  <c r="Y72" i="19"/>
  <c r="T72" i="19"/>
  <c r="N72" i="19"/>
  <c r="I72" i="19"/>
  <c r="D72" i="19"/>
  <c r="R72" i="19"/>
  <c r="L72" i="19"/>
  <c r="E72" i="19"/>
  <c r="V72" i="19"/>
  <c r="M72" i="19"/>
  <c r="B72" i="19"/>
  <c r="X72" i="19"/>
  <c r="J72" i="19"/>
  <c r="U72" i="19"/>
  <c r="H72" i="19"/>
  <c r="P72" i="19"/>
  <c r="F72" i="19"/>
  <c r="Q72" i="19"/>
  <c r="W142" i="19"/>
  <c r="S142" i="19"/>
  <c r="O142" i="19"/>
  <c r="K142" i="19"/>
  <c r="G142" i="19"/>
  <c r="C142" i="19"/>
  <c r="X142" i="19"/>
  <c r="R142" i="19"/>
  <c r="M142" i="19"/>
  <c r="H142" i="19"/>
  <c r="B142" i="19"/>
  <c r="U142" i="19"/>
  <c r="N142" i="19"/>
  <c r="F142" i="19"/>
  <c r="V142" i="19"/>
  <c r="L142" i="19"/>
  <c r="D142" i="19"/>
  <c r="Y142" i="19"/>
  <c r="J142" i="19"/>
  <c r="Q142" i="19"/>
  <c r="P142" i="19"/>
  <c r="I142" i="19"/>
  <c r="T142" i="19"/>
  <c r="E142" i="19"/>
  <c r="V175" i="21"/>
  <c r="R175" i="21"/>
  <c r="N175" i="21"/>
  <c r="X175" i="21"/>
  <c r="S175" i="21"/>
  <c r="M175" i="21"/>
  <c r="I175" i="21"/>
  <c r="E175" i="21"/>
  <c r="T175" i="21"/>
  <c r="L175" i="21"/>
  <c r="G175" i="21"/>
  <c r="B175" i="21"/>
  <c r="Y175" i="21"/>
  <c r="P175" i="21"/>
  <c r="H175" i="21"/>
  <c r="O175" i="21"/>
  <c r="D175" i="21"/>
  <c r="K175" i="21"/>
  <c r="W175" i="21"/>
  <c r="F175" i="21"/>
  <c r="U175" i="21"/>
  <c r="Q175" i="21"/>
  <c r="C175" i="21"/>
  <c r="J175" i="21"/>
  <c r="W71" i="25"/>
  <c r="S71" i="25"/>
  <c r="O71" i="25"/>
  <c r="K71" i="25"/>
  <c r="G71" i="25"/>
  <c r="C71" i="25"/>
  <c r="V71" i="25"/>
  <c r="Q71" i="25"/>
  <c r="L71" i="25"/>
  <c r="F71" i="25"/>
  <c r="Y71" i="25"/>
  <c r="R71" i="25"/>
  <c r="J71" i="25"/>
  <c r="D71" i="25"/>
  <c r="P71" i="25"/>
  <c r="H71" i="25"/>
  <c r="N71" i="25"/>
  <c r="B71" i="25"/>
  <c r="X71" i="25"/>
  <c r="M71" i="25"/>
  <c r="E71" i="25"/>
  <c r="U71" i="25"/>
  <c r="T71" i="25"/>
  <c r="I71" i="25"/>
  <c r="W108" i="19"/>
  <c r="S108" i="19"/>
  <c r="O108" i="19"/>
  <c r="K108" i="19"/>
  <c r="G108" i="19"/>
  <c r="C108" i="19"/>
  <c r="U108" i="19"/>
  <c r="P108" i="19"/>
  <c r="J108" i="19"/>
  <c r="E108" i="19"/>
  <c r="T108" i="19"/>
  <c r="M108" i="19"/>
  <c r="F108" i="19"/>
  <c r="Y108" i="19"/>
  <c r="Q108" i="19"/>
  <c r="H108" i="19"/>
  <c r="X108" i="19"/>
  <c r="L108" i="19"/>
  <c r="V108" i="19"/>
  <c r="D108" i="19"/>
  <c r="N108" i="19"/>
  <c r="I108" i="19"/>
  <c r="R108" i="19"/>
  <c r="B108" i="19"/>
  <c r="Y178" i="28"/>
  <c r="U178" i="28"/>
  <c r="Q178" i="28"/>
  <c r="M178" i="28"/>
  <c r="I178" i="28"/>
  <c r="E178" i="28"/>
  <c r="X178" i="28"/>
  <c r="S178" i="28"/>
  <c r="N178" i="28"/>
  <c r="H178" i="28"/>
  <c r="C178" i="28"/>
  <c r="W178" i="28"/>
  <c r="R178" i="28"/>
  <c r="L178" i="28"/>
  <c r="G178" i="28"/>
  <c r="B178" i="28"/>
  <c r="V178" i="28"/>
  <c r="K178" i="28"/>
  <c r="T178" i="28"/>
  <c r="J178" i="28"/>
  <c r="P178" i="28"/>
  <c r="F178" i="28"/>
  <c r="O178" i="28"/>
  <c r="D178" i="28"/>
  <c r="W247" i="28"/>
  <c r="S247" i="28"/>
  <c r="O247" i="28"/>
  <c r="K247" i="28"/>
  <c r="G247" i="28"/>
  <c r="C247" i="28"/>
  <c r="U247" i="28"/>
  <c r="P247" i="28"/>
  <c r="J247" i="28"/>
  <c r="E247" i="28"/>
  <c r="V247" i="28"/>
  <c r="N247" i="28"/>
  <c r="H247" i="28"/>
  <c r="R247" i="28"/>
  <c r="I247" i="28"/>
  <c r="X247" i="28"/>
  <c r="L247" i="28"/>
  <c r="M247" i="28"/>
  <c r="Q247" i="28"/>
  <c r="F247" i="28"/>
  <c r="T247" i="28"/>
  <c r="D247" i="28"/>
  <c r="B247" i="28"/>
  <c r="Y247" i="28"/>
  <c r="W213" i="28"/>
  <c r="S213" i="28"/>
  <c r="O213" i="28"/>
  <c r="K213" i="28"/>
  <c r="G213" i="28"/>
  <c r="C213" i="28"/>
  <c r="X213" i="28"/>
  <c r="R213" i="28"/>
  <c r="M213" i="28"/>
  <c r="H213" i="28"/>
  <c r="B213" i="28"/>
  <c r="Y213" i="28"/>
  <c r="Q213" i="28"/>
  <c r="J213" i="28"/>
  <c r="D213" i="28"/>
  <c r="P213" i="28"/>
  <c r="F213" i="28"/>
  <c r="U213" i="28"/>
  <c r="I213" i="28"/>
  <c r="L213" i="28"/>
  <c r="E213" i="28"/>
  <c r="N213" i="28"/>
  <c r="V213" i="28"/>
  <c r="T213" i="28"/>
  <c r="Y347" i="21"/>
  <c r="U347" i="21"/>
  <c r="Q347" i="21"/>
  <c r="M347" i="21"/>
  <c r="I347" i="21"/>
  <c r="E347" i="21"/>
  <c r="W347" i="21"/>
  <c r="R347" i="21"/>
  <c r="L347" i="21"/>
  <c r="G347" i="21"/>
  <c r="B347" i="21"/>
  <c r="V347" i="21"/>
  <c r="O347" i="21"/>
  <c r="H347" i="21"/>
  <c r="T347" i="21"/>
  <c r="N347" i="21"/>
  <c r="F347" i="21"/>
  <c r="P347" i="21"/>
  <c r="C347" i="21"/>
  <c r="K347" i="21"/>
  <c r="X347" i="21"/>
  <c r="J347" i="21"/>
  <c r="S347" i="21"/>
  <c r="D347" i="21"/>
  <c r="Y140" i="21"/>
  <c r="U140" i="21"/>
  <c r="Q140" i="21"/>
  <c r="M140" i="21"/>
  <c r="I140" i="21"/>
  <c r="E140" i="21"/>
  <c r="T140" i="21"/>
  <c r="O140" i="21"/>
  <c r="J140" i="21"/>
  <c r="D140" i="21"/>
  <c r="S140" i="21"/>
  <c r="L140" i="21"/>
  <c r="F140" i="21"/>
  <c r="X140" i="21"/>
  <c r="R140" i="21"/>
  <c r="K140" i="21"/>
  <c r="C140" i="21"/>
  <c r="N140" i="21"/>
  <c r="W140" i="21"/>
  <c r="H140" i="21"/>
  <c r="V140" i="21"/>
  <c r="G140" i="21"/>
  <c r="P140" i="21"/>
  <c r="B140" i="21"/>
  <c r="V418" i="28"/>
  <c r="R418" i="28"/>
  <c r="N418" i="28"/>
  <c r="J418" i="28"/>
  <c r="F418" i="28"/>
  <c r="B418" i="28"/>
  <c r="W418" i="28"/>
  <c r="Q418" i="28"/>
  <c r="L418" i="28"/>
  <c r="G418" i="28"/>
  <c r="U418" i="28"/>
  <c r="P418" i="28"/>
  <c r="K418" i="28"/>
  <c r="E418" i="28"/>
  <c r="X418" i="28"/>
  <c r="M418" i="28"/>
  <c r="C418" i="28"/>
  <c r="T418" i="28"/>
  <c r="I418" i="28"/>
  <c r="S418" i="28"/>
  <c r="H418" i="28"/>
  <c r="Y418" i="28"/>
  <c r="O418" i="28"/>
  <c r="D418" i="28"/>
  <c r="W144" i="25"/>
  <c r="S144" i="25"/>
  <c r="O144" i="25"/>
  <c r="K144" i="25"/>
  <c r="G144" i="25"/>
  <c r="C144" i="25"/>
  <c r="Y144" i="25"/>
  <c r="T144" i="25"/>
  <c r="N144" i="25"/>
  <c r="I144" i="25"/>
  <c r="D144" i="25"/>
  <c r="U144" i="25"/>
  <c r="M144" i="25"/>
  <c r="F144" i="25"/>
  <c r="V144" i="25"/>
  <c r="L144" i="25"/>
  <c r="B144" i="25"/>
  <c r="R144" i="25"/>
  <c r="H144" i="25"/>
  <c r="Q144" i="25"/>
  <c r="E144" i="25"/>
  <c r="J144" i="25"/>
  <c r="X144" i="25"/>
  <c r="P144" i="25"/>
  <c r="Y37" i="21"/>
  <c r="U37" i="21"/>
  <c r="Q37" i="21"/>
  <c r="M37" i="21"/>
  <c r="I37" i="21"/>
  <c r="E37" i="21"/>
  <c r="T37" i="21"/>
  <c r="O37" i="21"/>
  <c r="J37" i="21"/>
  <c r="D37" i="21"/>
  <c r="S37" i="21"/>
  <c r="L37" i="21"/>
  <c r="F37" i="21"/>
  <c r="X37" i="21"/>
  <c r="R37" i="21"/>
  <c r="K37" i="21"/>
  <c r="C37" i="21"/>
  <c r="V37" i="21"/>
  <c r="G37" i="21"/>
  <c r="P37" i="21"/>
  <c r="B37" i="21"/>
  <c r="N37" i="21"/>
  <c r="W37" i="21"/>
  <c r="H37" i="21"/>
  <c r="Y35" i="25"/>
  <c r="U35" i="25"/>
  <c r="Q35" i="25"/>
  <c r="M35" i="25"/>
  <c r="I35" i="25"/>
  <c r="E35" i="25"/>
  <c r="V35" i="25"/>
  <c r="P35" i="25"/>
  <c r="K35" i="25"/>
  <c r="F35" i="25"/>
  <c r="T35" i="25"/>
  <c r="N35" i="25"/>
  <c r="G35" i="25"/>
  <c r="X35" i="25"/>
  <c r="O35" i="25"/>
  <c r="D35" i="25"/>
  <c r="W35" i="25"/>
  <c r="L35" i="25"/>
  <c r="C35" i="25"/>
  <c r="H35" i="25"/>
  <c r="S35" i="25"/>
  <c r="B35" i="25"/>
  <c r="R35" i="25"/>
  <c r="J35" i="25"/>
  <c r="Y244" i="21"/>
  <c r="U244" i="21"/>
  <c r="Q244" i="21"/>
  <c r="M244" i="21"/>
  <c r="I244" i="21"/>
  <c r="E244" i="21"/>
  <c r="W244" i="21"/>
  <c r="R244" i="21"/>
  <c r="L244" i="21"/>
  <c r="G244" i="21"/>
  <c r="B244" i="21"/>
  <c r="T244" i="21"/>
  <c r="N244" i="21"/>
  <c r="F244" i="21"/>
  <c r="S244" i="21"/>
  <c r="K244" i="21"/>
  <c r="D244" i="21"/>
  <c r="O244" i="21"/>
  <c r="X244" i="21"/>
  <c r="J244" i="21"/>
  <c r="V244" i="21"/>
  <c r="H244" i="21"/>
  <c r="P244" i="21"/>
  <c r="C244" i="21"/>
  <c r="V384" i="28"/>
  <c r="R384" i="28"/>
  <c r="N384" i="28"/>
  <c r="J384" i="28"/>
  <c r="F384" i="28"/>
  <c r="B384" i="28"/>
  <c r="W384" i="28"/>
  <c r="Q384" i="28"/>
  <c r="L384" i="28"/>
  <c r="G384" i="28"/>
  <c r="U384" i="28"/>
  <c r="P384" i="28"/>
  <c r="K384" i="28"/>
  <c r="E384" i="28"/>
  <c r="S384" i="28"/>
  <c r="H384" i="28"/>
  <c r="Y384" i="28"/>
  <c r="O384" i="28"/>
  <c r="D384" i="28"/>
  <c r="X384" i="28"/>
  <c r="M384" i="28"/>
  <c r="C384" i="28"/>
  <c r="T384" i="28"/>
  <c r="I384" i="28"/>
  <c r="Y143" i="28"/>
  <c r="U143" i="28"/>
  <c r="Q143" i="28"/>
  <c r="M143" i="28"/>
  <c r="I143" i="28"/>
  <c r="E143" i="28"/>
  <c r="X143" i="28"/>
  <c r="S143" i="28"/>
  <c r="N143" i="28"/>
  <c r="H143" i="28"/>
  <c r="C143" i="28"/>
  <c r="W143" i="28"/>
  <c r="R143" i="28"/>
  <c r="L143" i="28"/>
  <c r="G143" i="28"/>
  <c r="B143" i="28"/>
  <c r="P143" i="28"/>
  <c r="F143" i="28"/>
  <c r="O143" i="28"/>
  <c r="D143" i="28"/>
  <c r="V143" i="28"/>
  <c r="K143" i="28"/>
  <c r="T143" i="28"/>
  <c r="J143" i="28"/>
  <c r="V452" i="28"/>
  <c r="R452" i="28"/>
  <c r="N452" i="28"/>
  <c r="J452" i="28"/>
  <c r="F452" i="28"/>
  <c r="B452" i="28"/>
  <c r="W452" i="28"/>
  <c r="Q452" i="28"/>
  <c r="L452" i="28"/>
  <c r="G452" i="28"/>
  <c r="U452" i="28"/>
  <c r="P452" i="28"/>
  <c r="K452" i="28"/>
  <c r="E452" i="28"/>
  <c r="S452" i="28"/>
  <c r="H452" i="28"/>
  <c r="Y452" i="28"/>
  <c r="O452" i="28"/>
  <c r="D452" i="28"/>
  <c r="X452" i="28"/>
  <c r="M452" i="28"/>
  <c r="C452" i="28"/>
  <c r="T452" i="28"/>
  <c r="I452" i="28"/>
  <c r="Y381" i="21"/>
  <c r="U381" i="21"/>
  <c r="Q381" i="21"/>
  <c r="M381" i="21"/>
  <c r="I381" i="21"/>
  <c r="E381" i="21"/>
  <c r="W381" i="21"/>
  <c r="R381" i="21"/>
  <c r="L381" i="21"/>
  <c r="G381" i="21"/>
  <c r="B381" i="21"/>
  <c r="T381" i="21"/>
  <c r="N381" i="21"/>
  <c r="F381" i="21"/>
  <c r="S381" i="21"/>
  <c r="K381" i="21"/>
  <c r="D381" i="21"/>
  <c r="V381" i="21"/>
  <c r="H381" i="21"/>
  <c r="P381" i="21"/>
  <c r="C381" i="21"/>
  <c r="O381" i="21"/>
  <c r="X381" i="21"/>
  <c r="J381" i="21"/>
  <c r="W36" i="19"/>
  <c r="S36" i="19"/>
  <c r="O36" i="19"/>
  <c r="K36" i="19"/>
  <c r="G36" i="19"/>
  <c r="C36" i="19"/>
  <c r="V36" i="19"/>
  <c r="Q36" i="19"/>
  <c r="L36" i="19"/>
  <c r="F36" i="19"/>
  <c r="X36" i="19"/>
  <c r="P36" i="19"/>
  <c r="I36" i="19"/>
  <c r="B36" i="19"/>
  <c r="R36" i="19"/>
  <c r="H36" i="19"/>
  <c r="U36" i="19"/>
  <c r="J36" i="19"/>
  <c r="T36" i="19"/>
  <c r="E36" i="19"/>
  <c r="Y36" i="19"/>
  <c r="N36" i="19"/>
  <c r="M36" i="19"/>
  <c r="D36" i="19"/>
  <c r="Y209" i="21"/>
  <c r="U209" i="21"/>
  <c r="Q209" i="21"/>
  <c r="M209" i="21"/>
  <c r="I209" i="21"/>
  <c r="E209" i="21"/>
  <c r="W209" i="21"/>
  <c r="R209" i="21"/>
  <c r="L209" i="21"/>
  <c r="G209" i="21"/>
  <c r="B209" i="21"/>
  <c r="V209" i="21"/>
  <c r="O209" i="21"/>
  <c r="H209" i="21"/>
  <c r="X209" i="21"/>
  <c r="N209" i="21"/>
  <c r="D209" i="21"/>
  <c r="T209" i="21"/>
  <c r="J209" i="21"/>
  <c r="P209" i="21"/>
  <c r="C209" i="21"/>
  <c r="K209" i="21"/>
  <c r="S209" i="21"/>
  <c r="F209" i="21"/>
  <c r="Y415" i="21"/>
  <c r="U415" i="21"/>
  <c r="Q415" i="21"/>
  <c r="M415" i="21"/>
  <c r="I415" i="21"/>
  <c r="E415" i="21"/>
  <c r="X415" i="21"/>
  <c r="S415" i="21"/>
  <c r="N415" i="21"/>
  <c r="H415" i="21"/>
  <c r="C415" i="21"/>
  <c r="W415" i="21"/>
  <c r="P415" i="21"/>
  <c r="J415" i="21"/>
  <c r="B415" i="21"/>
  <c r="V415" i="21"/>
  <c r="L415" i="21"/>
  <c r="D415" i="21"/>
  <c r="T415" i="21"/>
  <c r="K415" i="21"/>
  <c r="F415" i="21"/>
  <c r="R415" i="21"/>
  <c r="O415" i="21"/>
  <c r="G415" i="21"/>
  <c r="W107" i="25"/>
  <c r="S107" i="25"/>
  <c r="O107" i="25"/>
  <c r="K107" i="25"/>
  <c r="G107" i="25"/>
  <c r="C107" i="25"/>
  <c r="Y107" i="25"/>
  <c r="T107" i="25"/>
  <c r="N107" i="25"/>
  <c r="I107" i="25"/>
  <c r="D107" i="25"/>
  <c r="U107" i="25"/>
  <c r="M107" i="25"/>
  <c r="F107" i="25"/>
  <c r="V107" i="25"/>
  <c r="L107" i="25"/>
  <c r="B107" i="25"/>
  <c r="Q107" i="25"/>
  <c r="E107" i="25"/>
  <c r="P107" i="25"/>
  <c r="R107" i="25"/>
  <c r="J107" i="25"/>
  <c r="H107" i="25"/>
  <c r="X107" i="25"/>
  <c r="Y278" i="21"/>
  <c r="U278" i="21"/>
  <c r="Q278" i="21"/>
  <c r="M278" i="21"/>
  <c r="I278" i="21"/>
  <c r="E278" i="21"/>
  <c r="W278" i="21"/>
  <c r="R278" i="21"/>
  <c r="L278" i="21"/>
  <c r="G278" i="21"/>
  <c r="B278" i="21"/>
  <c r="S278" i="21"/>
  <c r="K278" i="21"/>
  <c r="D278" i="21"/>
  <c r="X278" i="21"/>
  <c r="P278" i="21"/>
  <c r="J278" i="21"/>
  <c r="C278" i="21"/>
  <c r="T278" i="21"/>
  <c r="F278" i="21"/>
  <c r="O278" i="21"/>
  <c r="N278" i="21"/>
  <c r="V278" i="21"/>
  <c r="H278" i="21"/>
  <c r="Y73" i="28"/>
  <c r="U73" i="28"/>
  <c r="Q73" i="28"/>
  <c r="M73" i="28"/>
  <c r="I73" i="28"/>
  <c r="E73" i="28"/>
  <c r="X73" i="28"/>
  <c r="S73" i="28"/>
  <c r="N73" i="28"/>
  <c r="H73" i="28"/>
  <c r="C73" i="28"/>
  <c r="W73" i="28"/>
  <c r="R73" i="28"/>
  <c r="L73" i="28"/>
  <c r="G73" i="28"/>
  <c r="B73" i="28"/>
  <c r="P73" i="28"/>
  <c r="F73" i="28"/>
  <c r="O73" i="28"/>
  <c r="D73" i="28"/>
  <c r="V73" i="28"/>
  <c r="K73" i="28"/>
  <c r="T73" i="28"/>
  <c r="J73" i="28"/>
  <c r="Y108" i="28"/>
  <c r="U108" i="28"/>
  <c r="Q108" i="28"/>
  <c r="M108" i="28"/>
  <c r="I108" i="28"/>
  <c r="E108" i="28"/>
  <c r="X108" i="28"/>
  <c r="S108" i="28"/>
  <c r="N108" i="28"/>
  <c r="H108" i="28"/>
  <c r="C108" i="28"/>
  <c r="W108" i="28"/>
  <c r="R108" i="28"/>
  <c r="L108" i="28"/>
  <c r="G108" i="28"/>
  <c r="B108" i="28"/>
  <c r="V108" i="28"/>
  <c r="K108" i="28"/>
  <c r="T108" i="28"/>
  <c r="J108" i="28"/>
  <c r="P108" i="28"/>
  <c r="F108" i="28"/>
  <c r="O108" i="28"/>
  <c r="D108" i="28"/>
  <c r="Y281" i="28"/>
  <c r="U281" i="28"/>
  <c r="Q281" i="28"/>
  <c r="M281" i="28"/>
  <c r="I281" i="28"/>
  <c r="E281" i="28"/>
  <c r="X281" i="28"/>
  <c r="S281" i="28"/>
  <c r="N281" i="28"/>
  <c r="H281" i="28"/>
  <c r="C281" i="28"/>
  <c r="W281" i="28"/>
  <c r="R281" i="28"/>
  <c r="L281" i="28"/>
  <c r="G281" i="28"/>
  <c r="B281" i="28"/>
  <c r="V281" i="28"/>
  <c r="K281" i="28"/>
  <c r="T281" i="28"/>
  <c r="J281" i="28"/>
  <c r="P281" i="28"/>
  <c r="F281" i="28"/>
  <c r="O281" i="28"/>
  <c r="D281" i="28"/>
  <c r="Y313" i="21"/>
  <c r="U313" i="21"/>
  <c r="Q313" i="21"/>
  <c r="M313" i="21"/>
  <c r="I313" i="21"/>
  <c r="E313" i="21"/>
  <c r="W313" i="21"/>
  <c r="R313" i="21"/>
  <c r="L313" i="21"/>
  <c r="G313" i="21"/>
  <c r="B313" i="21"/>
  <c r="X313" i="21"/>
  <c r="P313" i="21"/>
  <c r="J313" i="21"/>
  <c r="C313" i="21"/>
  <c r="V313" i="21"/>
  <c r="O313" i="21"/>
  <c r="H313" i="21"/>
  <c r="K313" i="21"/>
  <c r="T313" i="21"/>
  <c r="F313" i="21"/>
  <c r="S313" i="21"/>
  <c r="D313" i="21"/>
  <c r="N313" i="21"/>
  <c r="A348" i="21"/>
  <c r="A349" i="21" s="1"/>
  <c r="A416" i="21"/>
  <c r="A382" i="21"/>
  <c r="A314" i="21"/>
  <c r="A385" i="28"/>
  <c r="A214" i="28"/>
  <c r="A419" i="28"/>
  <c r="A248" i="28"/>
  <c r="A316" i="28"/>
  <c r="A144" i="28"/>
  <c r="A453" i="28"/>
  <c r="A282" i="28"/>
  <c r="A179" i="28"/>
  <c r="A74" i="28"/>
  <c r="A109" i="28"/>
  <c r="A351" i="28"/>
  <c r="A245" i="21"/>
  <c r="A279" i="21"/>
  <c r="A210" i="21"/>
  <c r="A109" i="19"/>
  <c r="A73" i="19"/>
  <c r="A37" i="19"/>
  <c r="A38" i="21"/>
  <c r="A143" i="19"/>
  <c r="A106" i="21"/>
  <c r="A72" i="25"/>
  <c r="A36" i="25"/>
  <c r="A141" i="21"/>
  <c r="A108" i="25"/>
  <c r="A145" i="25"/>
  <c r="A71" i="21"/>
  <c r="A176" i="21"/>
  <c r="X73" i="19" l="1"/>
  <c r="T73" i="19"/>
  <c r="P73" i="19"/>
  <c r="L73" i="19"/>
  <c r="H73" i="19"/>
  <c r="W73" i="19"/>
  <c r="R73" i="19"/>
  <c r="M73" i="19"/>
  <c r="G73" i="19"/>
  <c r="C73" i="19"/>
  <c r="U73" i="19"/>
  <c r="N73" i="19"/>
  <c r="F73" i="19"/>
  <c r="S73" i="19"/>
  <c r="J73" i="19"/>
  <c r="B73" i="19"/>
  <c r="V73" i="19"/>
  <c r="I73" i="19"/>
  <c r="O73" i="19"/>
  <c r="K73" i="19"/>
  <c r="Q73" i="19"/>
  <c r="E73" i="19"/>
  <c r="D73" i="19"/>
  <c r="Y73" i="19"/>
  <c r="Y179" i="28"/>
  <c r="U179" i="28"/>
  <c r="Q179" i="28"/>
  <c r="M179" i="28"/>
  <c r="I179" i="28"/>
  <c r="E179" i="28"/>
  <c r="V179" i="28"/>
  <c r="P179" i="28"/>
  <c r="K179" i="28"/>
  <c r="F179" i="28"/>
  <c r="T179" i="28"/>
  <c r="O179" i="28"/>
  <c r="J179" i="28"/>
  <c r="D179" i="28"/>
  <c r="S179" i="28"/>
  <c r="H179" i="28"/>
  <c r="R179" i="28"/>
  <c r="G179" i="28"/>
  <c r="X179" i="28"/>
  <c r="N179" i="28"/>
  <c r="C179" i="28"/>
  <c r="W179" i="28"/>
  <c r="L179" i="28"/>
  <c r="B179" i="28"/>
  <c r="V385" i="28"/>
  <c r="R385" i="28"/>
  <c r="N385" i="28"/>
  <c r="J385" i="28"/>
  <c r="F385" i="28"/>
  <c r="B385" i="28"/>
  <c r="Y385" i="28"/>
  <c r="T385" i="28"/>
  <c r="O385" i="28"/>
  <c r="I385" i="28"/>
  <c r="D385" i="28"/>
  <c r="X385" i="28"/>
  <c r="S385" i="28"/>
  <c r="M385" i="28"/>
  <c r="H385" i="28"/>
  <c r="C385" i="28"/>
  <c r="P385" i="28"/>
  <c r="E385" i="28"/>
  <c r="W385" i="28"/>
  <c r="L385" i="28"/>
  <c r="U385" i="28"/>
  <c r="K385" i="28"/>
  <c r="Q385" i="28"/>
  <c r="G385" i="28"/>
  <c r="Y349" i="21"/>
  <c r="U349" i="21"/>
  <c r="Q349" i="21"/>
  <c r="M349" i="21"/>
  <c r="I349" i="21"/>
  <c r="E349" i="21"/>
  <c r="W349" i="21"/>
  <c r="R349" i="21"/>
  <c r="L349" i="21"/>
  <c r="G349" i="21"/>
  <c r="B349" i="21"/>
  <c r="X349" i="21"/>
  <c r="P349" i="21"/>
  <c r="J349" i="21"/>
  <c r="C349" i="21"/>
  <c r="V349" i="21"/>
  <c r="O349" i="21"/>
  <c r="H349" i="21"/>
  <c r="K349" i="21"/>
  <c r="T349" i="21"/>
  <c r="F349" i="21"/>
  <c r="S349" i="21"/>
  <c r="D349" i="21"/>
  <c r="N349" i="21"/>
  <c r="V176" i="21"/>
  <c r="R176" i="21"/>
  <c r="N176" i="21"/>
  <c r="J176" i="21"/>
  <c r="F176" i="21"/>
  <c r="B176" i="21"/>
  <c r="U176" i="21"/>
  <c r="P176" i="21"/>
  <c r="K176" i="21"/>
  <c r="E176" i="21"/>
  <c r="X176" i="21"/>
  <c r="Q176" i="21"/>
  <c r="I176" i="21"/>
  <c r="C176" i="21"/>
  <c r="T176" i="21"/>
  <c r="L176" i="21"/>
  <c r="O176" i="21"/>
  <c r="D176" i="21"/>
  <c r="W176" i="21"/>
  <c r="G176" i="21"/>
  <c r="Y176" i="21"/>
  <c r="H176" i="21"/>
  <c r="M176" i="21"/>
  <c r="S176" i="21"/>
  <c r="W143" i="19"/>
  <c r="S143" i="19"/>
  <c r="O143" i="19"/>
  <c r="K143" i="19"/>
  <c r="G143" i="19"/>
  <c r="C143" i="19"/>
  <c r="U143" i="19"/>
  <c r="P143" i="19"/>
  <c r="J143" i="19"/>
  <c r="E143" i="19"/>
  <c r="Y143" i="19"/>
  <c r="R143" i="19"/>
  <c r="L143" i="19"/>
  <c r="D143" i="19"/>
  <c r="Q143" i="19"/>
  <c r="H143" i="19"/>
  <c r="X143" i="19"/>
  <c r="M143" i="19"/>
  <c r="I143" i="19"/>
  <c r="N143" i="19"/>
  <c r="F143" i="19"/>
  <c r="T143" i="19"/>
  <c r="B143" i="19"/>
  <c r="V143" i="19"/>
  <c r="Y282" i="28"/>
  <c r="U282" i="28"/>
  <c r="Q282" i="28"/>
  <c r="M282" i="28"/>
  <c r="I282" i="28"/>
  <c r="E282" i="28"/>
  <c r="V282" i="28"/>
  <c r="P282" i="28"/>
  <c r="K282" i="28"/>
  <c r="F282" i="28"/>
  <c r="T282" i="28"/>
  <c r="O282" i="28"/>
  <c r="J282" i="28"/>
  <c r="D282" i="28"/>
  <c r="S282" i="28"/>
  <c r="H282" i="28"/>
  <c r="R282" i="28"/>
  <c r="G282" i="28"/>
  <c r="X282" i="28"/>
  <c r="N282" i="28"/>
  <c r="C282" i="28"/>
  <c r="W282" i="28"/>
  <c r="L282" i="28"/>
  <c r="B282" i="28"/>
  <c r="Y382" i="21"/>
  <c r="U382" i="21"/>
  <c r="Q382" i="21"/>
  <c r="M382" i="21"/>
  <c r="I382" i="21"/>
  <c r="E382" i="21"/>
  <c r="T382" i="21"/>
  <c r="O382" i="21"/>
  <c r="J382" i="21"/>
  <c r="D382" i="21"/>
  <c r="X382" i="21"/>
  <c r="R382" i="21"/>
  <c r="K382" i="21"/>
  <c r="C382" i="21"/>
  <c r="W382" i="21"/>
  <c r="P382" i="21"/>
  <c r="H382" i="21"/>
  <c r="B382" i="21"/>
  <c r="L382" i="21"/>
  <c r="V382" i="21"/>
  <c r="G382" i="21"/>
  <c r="S382" i="21"/>
  <c r="F382" i="21"/>
  <c r="N382" i="21"/>
  <c r="Y106" i="21"/>
  <c r="U106" i="21"/>
  <c r="Q106" i="21"/>
  <c r="M106" i="21"/>
  <c r="I106" i="21"/>
  <c r="E106" i="21"/>
  <c r="W106" i="21"/>
  <c r="R106" i="21"/>
  <c r="L106" i="21"/>
  <c r="G106" i="21"/>
  <c r="B106" i="21"/>
  <c r="S106" i="21"/>
  <c r="K106" i="21"/>
  <c r="D106" i="21"/>
  <c r="X106" i="21"/>
  <c r="P106" i="21"/>
  <c r="J106" i="21"/>
  <c r="C106" i="21"/>
  <c r="N106" i="21"/>
  <c r="V106" i="21"/>
  <c r="H106" i="21"/>
  <c r="T106" i="21"/>
  <c r="F106" i="21"/>
  <c r="O106" i="21"/>
  <c r="Y316" i="28"/>
  <c r="U316" i="28"/>
  <c r="Q316" i="28"/>
  <c r="M316" i="28"/>
  <c r="I316" i="28"/>
  <c r="E316" i="28"/>
  <c r="V316" i="28"/>
  <c r="P316" i="28"/>
  <c r="K316" i="28"/>
  <c r="F316" i="28"/>
  <c r="T316" i="28"/>
  <c r="O316" i="28"/>
  <c r="J316" i="28"/>
  <c r="D316" i="28"/>
  <c r="X316" i="28"/>
  <c r="S316" i="28"/>
  <c r="N316" i="28"/>
  <c r="H316" i="28"/>
  <c r="C316" i="28"/>
  <c r="G316" i="28"/>
  <c r="W316" i="28"/>
  <c r="B316" i="28"/>
  <c r="R316" i="28"/>
  <c r="L316" i="28"/>
  <c r="Y141" i="21"/>
  <c r="U141" i="21"/>
  <c r="Q141" i="21"/>
  <c r="M141" i="21"/>
  <c r="I141" i="21"/>
  <c r="E141" i="21"/>
  <c r="W141" i="21"/>
  <c r="R141" i="21"/>
  <c r="L141" i="21"/>
  <c r="G141" i="21"/>
  <c r="B141" i="21"/>
  <c r="X141" i="21"/>
  <c r="P141" i="21"/>
  <c r="J141" i="21"/>
  <c r="C141" i="21"/>
  <c r="V141" i="21"/>
  <c r="O141" i="21"/>
  <c r="H141" i="21"/>
  <c r="S141" i="21"/>
  <c r="D141" i="21"/>
  <c r="N141" i="21"/>
  <c r="K141" i="21"/>
  <c r="F141" i="21"/>
  <c r="T141" i="21"/>
  <c r="W109" i="19"/>
  <c r="S109" i="19"/>
  <c r="O109" i="19"/>
  <c r="K109" i="19"/>
  <c r="G109" i="19"/>
  <c r="C109" i="19"/>
  <c r="X109" i="19"/>
  <c r="R109" i="19"/>
  <c r="M109" i="19"/>
  <c r="H109" i="19"/>
  <c r="B109" i="19"/>
  <c r="Y109" i="19"/>
  <c r="Q109" i="19"/>
  <c r="J109" i="19"/>
  <c r="D109" i="19"/>
  <c r="U109" i="19"/>
  <c r="L109" i="19"/>
  <c r="N109" i="19"/>
  <c r="P109" i="19"/>
  <c r="I109" i="19"/>
  <c r="F109" i="19"/>
  <c r="V109" i="19"/>
  <c r="T109" i="19"/>
  <c r="E109" i="19"/>
  <c r="W248" i="28"/>
  <c r="S248" i="28"/>
  <c r="O248" i="28"/>
  <c r="K248" i="28"/>
  <c r="G248" i="28"/>
  <c r="C248" i="28"/>
  <c r="X248" i="28"/>
  <c r="R248" i="28"/>
  <c r="M248" i="28"/>
  <c r="H248" i="28"/>
  <c r="B248" i="28"/>
  <c r="T248" i="28"/>
  <c r="L248" i="28"/>
  <c r="E248" i="28"/>
  <c r="V248" i="28"/>
  <c r="N248" i="28"/>
  <c r="D248" i="28"/>
  <c r="Y248" i="28"/>
  <c r="J248" i="28"/>
  <c r="U248" i="28"/>
  <c r="F248" i="28"/>
  <c r="P248" i="28"/>
  <c r="I248" i="28"/>
  <c r="Q248" i="28"/>
  <c r="Y314" i="21"/>
  <c r="U314" i="21"/>
  <c r="Q314" i="21"/>
  <c r="M314" i="21"/>
  <c r="I314" i="21"/>
  <c r="E314" i="21"/>
  <c r="T314" i="21"/>
  <c r="O314" i="21"/>
  <c r="J314" i="21"/>
  <c r="D314" i="21"/>
  <c r="V314" i="21"/>
  <c r="N314" i="21"/>
  <c r="G314" i="21"/>
  <c r="S314" i="21"/>
  <c r="L314" i="21"/>
  <c r="F314" i="21"/>
  <c r="P314" i="21"/>
  <c r="B314" i="21"/>
  <c r="X314" i="21"/>
  <c r="K314" i="21"/>
  <c r="W314" i="21"/>
  <c r="H314" i="21"/>
  <c r="R314" i="21"/>
  <c r="C314" i="21"/>
  <c r="Y36" i="25"/>
  <c r="U36" i="25"/>
  <c r="Q36" i="25"/>
  <c r="M36" i="25"/>
  <c r="I36" i="25"/>
  <c r="E36" i="25"/>
  <c r="X36" i="25"/>
  <c r="S36" i="25"/>
  <c r="N36" i="25"/>
  <c r="H36" i="25"/>
  <c r="C36" i="25"/>
  <c r="R36" i="25"/>
  <c r="K36" i="25"/>
  <c r="D36" i="25"/>
  <c r="T36" i="25"/>
  <c r="J36" i="25"/>
  <c r="P36" i="25"/>
  <c r="G36" i="25"/>
  <c r="V36" i="25"/>
  <c r="B36" i="25"/>
  <c r="O36" i="25"/>
  <c r="L36" i="25"/>
  <c r="W36" i="25"/>
  <c r="F36" i="25"/>
  <c r="V419" i="28"/>
  <c r="R419" i="28"/>
  <c r="N419" i="28"/>
  <c r="J419" i="28"/>
  <c r="F419" i="28"/>
  <c r="B419" i="28"/>
  <c r="Y419" i="28"/>
  <c r="T419" i="28"/>
  <c r="O419" i="28"/>
  <c r="I419" i="28"/>
  <c r="D419" i="28"/>
  <c r="X419" i="28"/>
  <c r="S419" i="28"/>
  <c r="M419" i="28"/>
  <c r="H419" i="28"/>
  <c r="C419" i="28"/>
  <c r="U419" i="28"/>
  <c r="K419" i="28"/>
  <c r="Q419" i="28"/>
  <c r="G419" i="28"/>
  <c r="P419" i="28"/>
  <c r="E419" i="28"/>
  <c r="W419" i="28"/>
  <c r="L419" i="28"/>
  <c r="W108" i="25"/>
  <c r="S108" i="25"/>
  <c r="O108" i="25"/>
  <c r="K108" i="25"/>
  <c r="G108" i="25"/>
  <c r="C108" i="25"/>
  <c r="V108" i="25"/>
  <c r="Q108" i="25"/>
  <c r="L108" i="25"/>
  <c r="F108" i="25"/>
  <c r="Y108" i="25"/>
  <c r="R108" i="25"/>
  <c r="J108" i="25"/>
  <c r="D108" i="25"/>
  <c r="P108" i="25"/>
  <c r="H108" i="25"/>
  <c r="T108" i="25"/>
  <c r="E108" i="25"/>
  <c r="N108" i="25"/>
  <c r="B108" i="25"/>
  <c r="U108" i="25"/>
  <c r="M108" i="25"/>
  <c r="I108" i="25"/>
  <c r="X108" i="25"/>
  <c r="Y245" i="21"/>
  <c r="U245" i="21"/>
  <c r="Q245" i="21"/>
  <c r="M245" i="21"/>
  <c r="I245" i="21"/>
  <c r="E245" i="21"/>
  <c r="T245" i="21"/>
  <c r="O245" i="21"/>
  <c r="J245" i="21"/>
  <c r="D245" i="21"/>
  <c r="X245" i="21"/>
  <c r="R245" i="21"/>
  <c r="K245" i="21"/>
  <c r="C245" i="21"/>
  <c r="W245" i="21"/>
  <c r="P245" i="21"/>
  <c r="H245" i="21"/>
  <c r="B245" i="21"/>
  <c r="S245" i="21"/>
  <c r="F245" i="21"/>
  <c r="N245" i="21"/>
  <c r="L245" i="21"/>
  <c r="V245" i="21"/>
  <c r="G245" i="21"/>
  <c r="V351" i="28"/>
  <c r="R351" i="28"/>
  <c r="N351" i="28"/>
  <c r="J351" i="28"/>
  <c r="F351" i="28"/>
  <c r="B351" i="28"/>
  <c r="Y351" i="28"/>
  <c r="T351" i="28"/>
  <c r="O351" i="28"/>
  <c r="I351" i="28"/>
  <c r="D351" i="28"/>
  <c r="W351" i="28"/>
  <c r="P351" i="28"/>
  <c r="H351" i="28"/>
  <c r="U351" i="28"/>
  <c r="M351" i="28"/>
  <c r="G351" i="28"/>
  <c r="S351" i="28"/>
  <c r="L351" i="28"/>
  <c r="E351" i="28"/>
  <c r="X351" i="28"/>
  <c r="Q351" i="28"/>
  <c r="K351" i="28"/>
  <c r="C351" i="28"/>
  <c r="Y71" i="21"/>
  <c r="U71" i="21"/>
  <c r="Q71" i="21"/>
  <c r="M71" i="21"/>
  <c r="I71" i="21"/>
  <c r="E71" i="21"/>
  <c r="W71" i="21"/>
  <c r="R71" i="21"/>
  <c r="L71" i="21"/>
  <c r="G71" i="21"/>
  <c r="B71" i="21"/>
  <c r="T71" i="21"/>
  <c r="N71" i="21"/>
  <c r="F71" i="21"/>
  <c r="S71" i="21"/>
  <c r="K71" i="21"/>
  <c r="D71" i="21"/>
  <c r="V71" i="21"/>
  <c r="H71" i="21"/>
  <c r="P71" i="21"/>
  <c r="C71" i="21"/>
  <c r="O71" i="21"/>
  <c r="X71" i="21"/>
  <c r="J71" i="21"/>
  <c r="Y38" i="21"/>
  <c r="U38" i="21"/>
  <c r="Q38" i="21"/>
  <c r="M38" i="21"/>
  <c r="I38" i="21"/>
  <c r="E38" i="21"/>
  <c r="W38" i="21"/>
  <c r="R38" i="21"/>
  <c r="L38" i="21"/>
  <c r="G38" i="21"/>
  <c r="B38" i="21"/>
  <c r="X38" i="21"/>
  <c r="P38" i="21"/>
  <c r="J38" i="21"/>
  <c r="C38" i="21"/>
  <c r="V38" i="21"/>
  <c r="O38" i="21"/>
  <c r="H38" i="21"/>
  <c r="K38" i="21"/>
  <c r="T38" i="21"/>
  <c r="F38" i="21"/>
  <c r="S38" i="21"/>
  <c r="D38" i="21"/>
  <c r="N38" i="21"/>
  <c r="Y210" i="21"/>
  <c r="U210" i="21"/>
  <c r="Q210" i="21"/>
  <c r="M210" i="21"/>
  <c r="I210" i="21"/>
  <c r="E210" i="21"/>
  <c r="T210" i="21"/>
  <c r="O210" i="21"/>
  <c r="J210" i="21"/>
  <c r="D210" i="21"/>
  <c r="S210" i="21"/>
  <c r="L210" i="21"/>
  <c r="F210" i="21"/>
  <c r="R210" i="21"/>
  <c r="H210" i="21"/>
  <c r="W210" i="21"/>
  <c r="K210" i="21"/>
  <c r="X210" i="21"/>
  <c r="G210" i="21"/>
  <c r="V210" i="21"/>
  <c r="B210" i="21"/>
  <c r="P210" i="21"/>
  <c r="N210" i="21"/>
  <c r="C210" i="21"/>
  <c r="Y109" i="28"/>
  <c r="U109" i="28"/>
  <c r="Q109" i="28"/>
  <c r="M109" i="28"/>
  <c r="I109" i="28"/>
  <c r="E109" i="28"/>
  <c r="V109" i="28"/>
  <c r="P109" i="28"/>
  <c r="K109" i="28"/>
  <c r="F109" i="28"/>
  <c r="T109" i="28"/>
  <c r="O109" i="28"/>
  <c r="J109" i="28"/>
  <c r="D109" i="28"/>
  <c r="S109" i="28"/>
  <c r="H109" i="28"/>
  <c r="R109" i="28"/>
  <c r="G109" i="28"/>
  <c r="X109" i="28"/>
  <c r="N109" i="28"/>
  <c r="C109" i="28"/>
  <c r="W109" i="28"/>
  <c r="L109" i="28"/>
  <c r="B109" i="28"/>
  <c r="V453" i="28"/>
  <c r="R453" i="28"/>
  <c r="N453" i="28"/>
  <c r="J453" i="28"/>
  <c r="F453" i="28"/>
  <c r="B453" i="28"/>
  <c r="Y453" i="28"/>
  <c r="T453" i="28"/>
  <c r="O453" i="28"/>
  <c r="I453" i="28"/>
  <c r="D453" i="28"/>
  <c r="X453" i="28"/>
  <c r="S453" i="28"/>
  <c r="M453" i="28"/>
  <c r="H453" i="28"/>
  <c r="C453" i="28"/>
  <c r="P453" i="28"/>
  <c r="E453" i="28"/>
  <c r="W453" i="28"/>
  <c r="L453" i="28"/>
  <c r="U453" i="28"/>
  <c r="K453" i="28"/>
  <c r="G453" i="28"/>
  <c r="Q453" i="28"/>
  <c r="A383" i="21"/>
  <c r="Y416" i="21"/>
  <c r="U416" i="21"/>
  <c r="Q416" i="21"/>
  <c r="M416" i="21"/>
  <c r="I416" i="21"/>
  <c r="E416" i="21"/>
  <c r="V416" i="21"/>
  <c r="P416" i="21"/>
  <c r="K416" i="21"/>
  <c r="F416" i="21"/>
  <c r="T416" i="21"/>
  <c r="N416" i="21"/>
  <c r="G416" i="21"/>
  <c r="R416" i="21"/>
  <c r="H416" i="21"/>
  <c r="X416" i="21"/>
  <c r="O416" i="21"/>
  <c r="D416" i="21"/>
  <c r="S416" i="21"/>
  <c r="B416" i="21"/>
  <c r="L416" i="21"/>
  <c r="J416" i="21"/>
  <c r="W416" i="21"/>
  <c r="C416" i="21"/>
  <c r="W145" i="25"/>
  <c r="S145" i="25"/>
  <c r="O145" i="25"/>
  <c r="K145" i="25"/>
  <c r="G145" i="25"/>
  <c r="C145" i="25"/>
  <c r="V145" i="25"/>
  <c r="Q145" i="25"/>
  <c r="L145" i="25"/>
  <c r="F145" i="25"/>
  <c r="Y145" i="25"/>
  <c r="R145" i="25"/>
  <c r="J145" i="25"/>
  <c r="D145" i="25"/>
  <c r="P145" i="25"/>
  <c r="H145" i="25"/>
  <c r="U145" i="25"/>
  <c r="I145" i="25"/>
  <c r="T145" i="25"/>
  <c r="E145" i="25"/>
  <c r="M145" i="25"/>
  <c r="B145" i="25"/>
  <c r="X145" i="25"/>
  <c r="N145" i="25"/>
  <c r="W72" i="25"/>
  <c r="S72" i="25"/>
  <c r="O72" i="25"/>
  <c r="K72" i="25"/>
  <c r="G72" i="25"/>
  <c r="C72" i="25"/>
  <c r="Y72" i="25"/>
  <c r="T72" i="25"/>
  <c r="N72" i="25"/>
  <c r="I72" i="25"/>
  <c r="D72" i="25"/>
  <c r="V72" i="25"/>
  <c r="P72" i="25"/>
  <c r="H72" i="25"/>
  <c r="U72" i="25"/>
  <c r="L72" i="25"/>
  <c r="B72" i="25"/>
  <c r="Q72" i="25"/>
  <c r="E72" i="25"/>
  <c r="M72" i="25"/>
  <c r="F72" i="25"/>
  <c r="X72" i="25"/>
  <c r="R72" i="25"/>
  <c r="J72" i="25"/>
  <c r="W37" i="19"/>
  <c r="S37" i="19"/>
  <c r="O37" i="19"/>
  <c r="K37" i="19"/>
  <c r="G37" i="19"/>
  <c r="C37" i="19"/>
  <c r="Y37" i="19"/>
  <c r="T37" i="19"/>
  <c r="N37" i="19"/>
  <c r="I37" i="19"/>
  <c r="D37" i="19"/>
  <c r="U37" i="19"/>
  <c r="M37" i="19"/>
  <c r="F37" i="19"/>
  <c r="V37" i="19"/>
  <c r="L37" i="19"/>
  <c r="B37" i="19"/>
  <c r="X37" i="19"/>
  <c r="J37" i="19"/>
  <c r="R37" i="19"/>
  <c r="H37" i="19"/>
  <c r="Q37" i="19"/>
  <c r="P37" i="19"/>
  <c r="E37" i="19"/>
  <c r="Y279" i="21"/>
  <c r="U279" i="21"/>
  <c r="Q279" i="21"/>
  <c r="M279" i="21"/>
  <c r="I279" i="21"/>
  <c r="E279" i="21"/>
  <c r="T279" i="21"/>
  <c r="O279" i="21"/>
  <c r="J279" i="21"/>
  <c r="D279" i="21"/>
  <c r="W279" i="21"/>
  <c r="P279" i="21"/>
  <c r="H279" i="21"/>
  <c r="B279" i="21"/>
  <c r="V279" i="21"/>
  <c r="N279" i="21"/>
  <c r="G279" i="21"/>
  <c r="X279" i="21"/>
  <c r="K279" i="21"/>
  <c r="S279" i="21"/>
  <c r="F279" i="21"/>
  <c r="R279" i="21"/>
  <c r="C279" i="21"/>
  <c r="L279" i="21"/>
  <c r="Y74" i="28"/>
  <c r="U74" i="28"/>
  <c r="Q74" i="28"/>
  <c r="M74" i="28"/>
  <c r="I74" i="28"/>
  <c r="E74" i="28"/>
  <c r="V74" i="28"/>
  <c r="P74" i="28"/>
  <c r="K74" i="28"/>
  <c r="F74" i="28"/>
  <c r="T74" i="28"/>
  <c r="O74" i="28"/>
  <c r="J74" i="28"/>
  <c r="D74" i="28"/>
  <c r="X74" i="28"/>
  <c r="N74" i="28"/>
  <c r="C74" i="28"/>
  <c r="W74" i="28"/>
  <c r="L74" i="28"/>
  <c r="B74" i="28"/>
  <c r="S74" i="28"/>
  <c r="H74" i="28"/>
  <c r="R74" i="28"/>
  <c r="G74" i="28"/>
  <c r="Y144" i="28"/>
  <c r="U144" i="28"/>
  <c r="Q144" i="28"/>
  <c r="M144" i="28"/>
  <c r="I144" i="28"/>
  <c r="E144" i="28"/>
  <c r="V144" i="28"/>
  <c r="P144" i="28"/>
  <c r="K144" i="28"/>
  <c r="F144" i="28"/>
  <c r="T144" i="28"/>
  <c r="O144" i="28"/>
  <c r="J144" i="28"/>
  <c r="D144" i="28"/>
  <c r="X144" i="28"/>
  <c r="N144" i="28"/>
  <c r="C144" i="28"/>
  <c r="W144" i="28"/>
  <c r="L144" i="28"/>
  <c r="B144" i="28"/>
  <c r="S144" i="28"/>
  <c r="H144" i="28"/>
  <c r="R144" i="28"/>
  <c r="G144" i="28"/>
  <c r="W214" i="28"/>
  <c r="S214" i="28"/>
  <c r="O214" i="28"/>
  <c r="K214" i="28"/>
  <c r="G214" i="28"/>
  <c r="C214" i="28"/>
  <c r="U214" i="28"/>
  <c r="P214" i="28"/>
  <c r="J214" i="28"/>
  <c r="E214" i="28"/>
  <c r="V214" i="28"/>
  <c r="N214" i="28"/>
  <c r="H214" i="28"/>
  <c r="T214" i="28"/>
  <c r="L214" i="28"/>
  <c r="B214" i="28"/>
  <c r="X214" i="28"/>
  <c r="I214" i="28"/>
  <c r="R214" i="28"/>
  <c r="D214" i="28"/>
  <c r="F214" i="28"/>
  <c r="Q214" i="28"/>
  <c r="Y214" i="28"/>
  <c r="M214" i="28"/>
  <c r="A417" i="21"/>
  <c r="A418" i="21" s="1"/>
  <c r="Y348" i="21"/>
  <c r="U348" i="21"/>
  <c r="Q348" i="21"/>
  <c r="M348" i="21"/>
  <c r="I348" i="21"/>
  <c r="E348" i="21"/>
  <c r="T348" i="21"/>
  <c r="O348" i="21"/>
  <c r="J348" i="21"/>
  <c r="D348" i="21"/>
  <c r="S348" i="21"/>
  <c r="L348" i="21"/>
  <c r="F348" i="21"/>
  <c r="X348" i="21"/>
  <c r="R348" i="21"/>
  <c r="K348" i="21"/>
  <c r="C348" i="21"/>
  <c r="V348" i="21"/>
  <c r="G348" i="21"/>
  <c r="P348" i="21"/>
  <c r="B348" i="21"/>
  <c r="N348" i="21"/>
  <c r="W348" i="21"/>
  <c r="H348" i="21"/>
  <c r="A315" i="21"/>
  <c r="A384" i="21"/>
  <c r="A350" i="21"/>
  <c r="A75" i="28"/>
  <c r="A283" i="28"/>
  <c r="A317" i="28"/>
  <c r="A352" i="28"/>
  <c r="A180" i="28"/>
  <c r="A454" i="28"/>
  <c r="A215" i="28"/>
  <c r="A110" i="28"/>
  <c r="A145" i="28"/>
  <c r="A249" i="28"/>
  <c r="A420" i="28"/>
  <c r="A386" i="28"/>
  <c r="A280" i="21"/>
  <c r="A246" i="21"/>
  <c r="A211" i="21"/>
  <c r="A110" i="19"/>
  <c r="A74" i="19"/>
  <c r="A177" i="21"/>
  <c r="A146" i="25"/>
  <c r="A144" i="19"/>
  <c r="A142" i="21"/>
  <c r="A107" i="21"/>
  <c r="A38" i="19"/>
  <c r="A109" i="25"/>
  <c r="A73" i="25"/>
  <c r="A39" i="21"/>
  <c r="A72" i="21"/>
  <c r="A37" i="25"/>
  <c r="Y418" i="21" l="1"/>
  <c r="U418" i="21"/>
  <c r="Q418" i="21"/>
  <c r="M418" i="21"/>
  <c r="I418" i="21"/>
  <c r="E418" i="21"/>
  <c r="V418" i="21"/>
  <c r="P418" i="21"/>
  <c r="K418" i="21"/>
  <c r="F418" i="21"/>
  <c r="W418" i="21"/>
  <c r="O418" i="21"/>
  <c r="H418" i="21"/>
  <c r="B418" i="21"/>
  <c r="R418" i="21"/>
  <c r="G418" i="21"/>
  <c r="X418" i="21"/>
  <c r="N418" i="21"/>
  <c r="D418" i="21"/>
  <c r="J418" i="21"/>
  <c r="T418" i="21"/>
  <c r="C418" i="21"/>
  <c r="S418" i="21"/>
  <c r="L418" i="21"/>
  <c r="W73" i="25"/>
  <c r="S73" i="25"/>
  <c r="O73" i="25"/>
  <c r="K73" i="25"/>
  <c r="G73" i="25"/>
  <c r="C73" i="25"/>
  <c r="V73" i="25"/>
  <c r="Q73" i="25"/>
  <c r="L73" i="25"/>
  <c r="F73" i="25"/>
  <c r="T73" i="25"/>
  <c r="M73" i="25"/>
  <c r="E73" i="25"/>
  <c r="Y73" i="25"/>
  <c r="P73" i="25"/>
  <c r="H73" i="25"/>
  <c r="R73" i="25"/>
  <c r="D73" i="25"/>
  <c r="N73" i="25"/>
  <c r="B73" i="25"/>
  <c r="I73" i="25"/>
  <c r="X73" i="25"/>
  <c r="U73" i="25"/>
  <c r="J73" i="25"/>
  <c r="Y142" i="21"/>
  <c r="U142" i="21"/>
  <c r="Q142" i="21"/>
  <c r="M142" i="21"/>
  <c r="I142" i="21"/>
  <c r="E142" i="21"/>
  <c r="T142" i="21"/>
  <c r="O142" i="21"/>
  <c r="J142" i="21"/>
  <c r="D142" i="21"/>
  <c r="V142" i="21"/>
  <c r="N142" i="21"/>
  <c r="G142" i="21"/>
  <c r="S142" i="21"/>
  <c r="L142" i="21"/>
  <c r="F142" i="21"/>
  <c r="W142" i="21"/>
  <c r="H142" i="21"/>
  <c r="R142" i="21"/>
  <c r="C142" i="21"/>
  <c r="P142" i="21"/>
  <c r="B142" i="21"/>
  <c r="X142" i="21"/>
  <c r="K142" i="21"/>
  <c r="X74" i="19"/>
  <c r="T74" i="19"/>
  <c r="P74" i="19"/>
  <c r="L74" i="19"/>
  <c r="H74" i="19"/>
  <c r="D74" i="19"/>
  <c r="U74" i="19"/>
  <c r="O74" i="19"/>
  <c r="J74" i="19"/>
  <c r="E74" i="19"/>
  <c r="Y74" i="19"/>
  <c r="R74" i="19"/>
  <c r="K74" i="19"/>
  <c r="C74" i="19"/>
  <c r="W74" i="19"/>
  <c r="N74" i="19"/>
  <c r="F74" i="19"/>
  <c r="V74" i="19"/>
  <c r="I74" i="19"/>
  <c r="G74" i="19"/>
  <c r="S74" i="19"/>
  <c r="B74" i="19"/>
  <c r="Q74" i="19"/>
  <c r="M74" i="19"/>
  <c r="Y280" i="21"/>
  <c r="U280" i="21"/>
  <c r="Q280" i="21"/>
  <c r="M280" i="21"/>
  <c r="I280" i="21"/>
  <c r="E280" i="21"/>
  <c r="W280" i="21"/>
  <c r="R280" i="21"/>
  <c r="L280" i="21"/>
  <c r="G280" i="21"/>
  <c r="B280" i="21"/>
  <c r="T280" i="21"/>
  <c r="N280" i="21"/>
  <c r="F280" i="21"/>
  <c r="S280" i="21"/>
  <c r="K280" i="21"/>
  <c r="D280" i="21"/>
  <c r="O280" i="21"/>
  <c r="X280" i="21"/>
  <c r="J280" i="21"/>
  <c r="V280" i="21"/>
  <c r="H280" i="21"/>
  <c r="P280" i="21"/>
  <c r="C280" i="21"/>
  <c r="Y145" i="28"/>
  <c r="U145" i="28"/>
  <c r="Q145" i="28"/>
  <c r="M145" i="28"/>
  <c r="I145" i="28"/>
  <c r="E145" i="28"/>
  <c r="X145" i="28"/>
  <c r="S145" i="28"/>
  <c r="N145" i="28"/>
  <c r="H145" i="28"/>
  <c r="C145" i="28"/>
  <c r="W145" i="28"/>
  <c r="R145" i="28"/>
  <c r="L145" i="28"/>
  <c r="G145" i="28"/>
  <c r="B145" i="28"/>
  <c r="V145" i="28"/>
  <c r="K145" i="28"/>
  <c r="T145" i="28"/>
  <c r="J145" i="28"/>
  <c r="P145" i="28"/>
  <c r="F145" i="28"/>
  <c r="O145" i="28"/>
  <c r="D145" i="28"/>
  <c r="Y180" i="28"/>
  <c r="U180" i="28"/>
  <c r="Q180" i="28"/>
  <c r="M180" i="28"/>
  <c r="I180" i="28"/>
  <c r="E180" i="28"/>
  <c r="X180" i="28"/>
  <c r="S180" i="28"/>
  <c r="N180" i="28"/>
  <c r="H180" i="28"/>
  <c r="C180" i="28"/>
  <c r="W180" i="28"/>
  <c r="R180" i="28"/>
  <c r="L180" i="28"/>
  <c r="G180" i="28"/>
  <c r="B180" i="28"/>
  <c r="P180" i="28"/>
  <c r="F180" i="28"/>
  <c r="O180" i="28"/>
  <c r="D180" i="28"/>
  <c r="V180" i="28"/>
  <c r="K180" i="28"/>
  <c r="T180" i="28"/>
  <c r="J180" i="28"/>
  <c r="Y75" i="28"/>
  <c r="U75" i="28"/>
  <c r="Q75" i="28"/>
  <c r="M75" i="28"/>
  <c r="I75" i="28"/>
  <c r="E75" i="28"/>
  <c r="X75" i="28"/>
  <c r="S75" i="28"/>
  <c r="N75" i="28"/>
  <c r="H75" i="28"/>
  <c r="C75" i="28"/>
  <c r="W75" i="28"/>
  <c r="R75" i="28"/>
  <c r="L75" i="28"/>
  <c r="G75" i="28"/>
  <c r="B75" i="28"/>
  <c r="V75" i="28"/>
  <c r="K75" i="28"/>
  <c r="T75" i="28"/>
  <c r="J75" i="28"/>
  <c r="P75" i="28"/>
  <c r="F75" i="28"/>
  <c r="O75" i="28"/>
  <c r="D75" i="28"/>
  <c r="Y39" i="21"/>
  <c r="U39" i="21"/>
  <c r="Q39" i="21"/>
  <c r="M39" i="21"/>
  <c r="I39" i="21"/>
  <c r="E39" i="21"/>
  <c r="T39" i="21"/>
  <c r="O39" i="21"/>
  <c r="J39" i="21"/>
  <c r="D39" i="21"/>
  <c r="V39" i="21"/>
  <c r="N39" i="21"/>
  <c r="G39" i="21"/>
  <c r="S39" i="21"/>
  <c r="L39" i="21"/>
  <c r="F39" i="21"/>
  <c r="P39" i="21"/>
  <c r="B39" i="21"/>
  <c r="X39" i="21"/>
  <c r="K39" i="21"/>
  <c r="W39" i="21"/>
  <c r="H39" i="21"/>
  <c r="R39" i="21"/>
  <c r="C39" i="21"/>
  <c r="V177" i="21"/>
  <c r="R177" i="21"/>
  <c r="N177" i="21"/>
  <c r="J177" i="21"/>
  <c r="F177" i="21"/>
  <c r="B177" i="21"/>
  <c r="X177" i="21"/>
  <c r="S177" i="21"/>
  <c r="M177" i="21"/>
  <c r="H177" i="21"/>
  <c r="C177" i="21"/>
  <c r="U177" i="21"/>
  <c r="O177" i="21"/>
  <c r="G177" i="21"/>
  <c r="Y177" i="21"/>
  <c r="P177" i="21"/>
  <c r="E177" i="21"/>
  <c r="Q177" i="21"/>
  <c r="D177" i="21"/>
  <c r="L177" i="21"/>
  <c r="W177" i="21"/>
  <c r="I177" i="21"/>
  <c r="T177" i="21"/>
  <c r="K177" i="21"/>
  <c r="W249" i="28"/>
  <c r="S249" i="28"/>
  <c r="O249" i="28"/>
  <c r="K249" i="28"/>
  <c r="G249" i="28"/>
  <c r="C249" i="28"/>
  <c r="U249" i="28"/>
  <c r="P249" i="28"/>
  <c r="J249" i="28"/>
  <c r="E249" i="28"/>
  <c r="X249" i="28"/>
  <c r="Q249" i="28"/>
  <c r="I249" i="28"/>
  <c r="B249" i="28"/>
  <c r="R249" i="28"/>
  <c r="H249" i="28"/>
  <c r="Y249" i="28"/>
  <c r="M249" i="28"/>
  <c r="N249" i="28"/>
  <c r="L249" i="28"/>
  <c r="F249" i="28"/>
  <c r="T249" i="28"/>
  <c r="D249" i="28"/>
  <c r="V249" i="28"/>
  <c r="Y315" i="21"/>
  <c r="U315" i="21"/>
  <c r="Q315" i="21"/>
  <c r="M315" i="21"/>
  <c r="I315" i="21"/>
  <c r="E315" i="21"/>
  <c r="W315" i="21"/>
  <c r="R315" i="21"/>
  <c r="L315" i="21"/>
  <c r="G315" i="21"/>
  <c r="B315" i="21"/>
  <c r="S315" i="21"/>
  <c r="K315" i="21"/>
  <c r="D315" i="21"/>
  <c r="X315" i="21"/>
  <c r="P315" i="21"/>
  <c r="J315" i="21"/>
  <c r="C315" i="21"/>
  <c r="T315" i="21"/>
  <c r="F315" i="21"/>
  <c r="O315" i="21"/>
  <c r="N315" i="21"/>
  <c r="H315" i="21"/>
  <c r="V315" i="21"/>
  <c r="W109" i="25"/>
  <c r="S109" i="25"/>
  <c r="O109" i="25"/>
  <c r="K109" i="25"/>
  <c r="G109" i="25"/>
  <c r="C109" i="25"/>
  <c r="Y109" i="25"/>
  <c r="T109" i="25"/>
  <c r="N109" i="25"/>
  <c r="I109" i="25"/>
  <c r="D109" i="25"/>
  <c r="V109" i="25"/>
  <c r="P109" i="25"/>
  <c r="H109" i="25"/>
  <c r="U109" i="25"/>
  <c r="L109" i="25"/>
  <c r="B109" i="25"/>
  <c r="R109" i="25"/>
  <c r="F109" i="25"/>
  <c r="Q109" i="25"/>
  <c r="E109" i="25"/>
  <c r="X109" i="25"/>
  <c r="M109" i="25"/>
  <c r="J109" i="25"/>
  <c r="W110" i="19"/>
  <c r="S110" i="19"/>
  <c r="O110" i="19"/>
  <c r="K110" i="19"/>
  <c r="G110" i="19"/>
  <c r="C110" i="19"/>
  <c r="U110" i="19"/>
  <c r="P110" i="19"/>
  <c r="J110" i="19"/>
  <c r="E110" i="19"/>
  <c r="V110" i="19"/>
  <c r="N110" i="19"/>
  <c r="H110" i="19"/>
  <c r="Y110" i="19"/>
  <c r="Q110" i="19"/>
  <c r="F110" i="19"/>
  <c r="M110" i="19"/>
  <c r="B110" i="19"/>
  <c r="X110" i="19"/>
  <c r="I110" i="19"/>
  <c r="L110" i="19"/>
  <c r="D110" i="19"/>
  <c r="R110" i="19"/>
  <c r="T110" i="19"/>
  <c r="V352" i="28"/>
  <c r="R352" i="28"/>
  <c r="N352" i="28"/>
  <c r="J352" i="28"/>
  <c r="F352" i="28"/>
  <c r="B352" i="28"/>
  <c r="W352" i="28"/>
  <c r="Q352" i="28"/>
  <c r="L352" i="28"/>
  <c r="G352" i="28"/>
  <c r="T352" i="28"/>
  <c r="M352" i="28"/>
  <c r="E352" i="28"/>
  <c r="Y352" i="28"/>
  <c r="S352" i="28"/>
  <c r="K352" i="28"/>
  <c r="D352" i="28"/>
  <c r="X352" i="28"/>
  <c r="P352" i="28"/>
  <c r="I352" i="28"/>
  <c r="C352" i="28"/>
  <c r="U352" i="28"/>
  <c r="O352" i="28"/>
  <c r="H352" i="28"/>
  <c r="Y107" i="21"/>
  <c r="U107" i="21"/>
  <c r="Q107" i="21"/>
  <c r="M107" i="21"/>
  <c r="I107" i="21"/>
  <c r="E107" i="21"/>
  <c r="T107" i="21"/>
  <c r="O107" i="21"/>
  <c r="J107" i="21"/>
  <c r="D107" i="21"/>
  <c r="W107" i="21"/>
  <c r="P107" i="21"/>
  <c r="H107" i="21"/>
  <c r="B107" i="21"/>
  <c r="V107" i="21"/>
  <c r="N107" i="21"/>
  <c r="G107" i="21"/>
  <c r="R107" i="21"/>
  <c r="C107" i="21"/>
  <c r="L107" i="21"/>
  <c r="X107" i="21"/>
  <c r="K107" i="21"/>
  <c r="S107" i="21"/>
  <c r="F107" i="21"/>
  <c r="Y246" i="21"/>
  <c r="U246" i="21"/>
  <c r="Q246" i="21"/>
  <c r="M246" i="21"/>
  <c r="I246" i="21"/>
  <c r="E246" i="21"/>
  <c r="W246" i="21"/>
  <c r="R246" i="21"/>
  <c r="L246" i="21"/>
  <c r="G246" i="21"/>
  <c r="B246" i="21"/>
  <c r="V246" i="21"/>
  <c r="O246" i="21"/>
  <c r="H246" i="21"/>
  <c r="T246" i="21"/>
  <c r="N246" i="21"/>
  <c r="F246" i="21"/>
  <c r="X246" i="21"/>
  <c r="J246" i="21"/>
  <c r="S246" i="21"/>
  <c r="D246" i="21"/>
  <c r="P246" i="21"/>
  <c r="C246" i="21"/>
  <c r="K246" i="21"/>
  <c r="V454" i="28"/>
  <c r="R454" i="28"/>
  <c r="N454" i="28"/>
  <c r="J454" i="28"/>
  <c r="F454" i="28"/>
  <c r="B454" i="28"/>
  <c r="W454" i="28"/>
  <c r="Q454" i="28"/>
  <c r="L454" i="28"/>
  <c r="G454" i="28"/>
  <c r="U454" i="28"/>
  <c r="P454" i="28"/>
  <c r="K454" i="28"/>
  <c r="E454" i="28"/>
  <c r="X454" i="28"/>
  <c r="M454" i="28"/>
  <c r="C454" i="28"/>
  <c r="T454" i="28"/>
  <c r="I454" i="28"/>
  <c r="S454" i="28"/>
  <c r="H454" i="28"/>
  <c r="Y454" i="28"/>
  <c r="O454" i="28"/>
  <c r="D454" i="28"/>
  <c r="Y283" i="28"/>
  <c r="U283" i="28"/>
  <c r="Q283" i="28"/>
  <c r="M283" i="28"/>
  <c r="I283" i="28"/>
  <c r="E283" i="28"/>
  <c r="X283" i="28"/>
  <c r="S283" i="28"/>
  <c r="N283" i="28"/>
  <c r="H283" i="28"/>
  <c r="C283" i="28"/>
  <c r="W283" i="28"/>
  <c r="R283" i="28"/>
  <c r="L283" i="28"/>
  <c r="G283" i="28"/>
  <c r="B283" i="28"/>
  <c r="P283" i="28"/>
  <c r="F283" i="28"/>
  <c r="O283" i="28"/>
  <c r="D283" i="28"/>
  <c r="V283" i="28"/>
  <c r="K283" i="28"/>
  <c r="T283" i="28"/>
  <c r="J283" i="28"/>
  <c r="Y37" i="25"/>
  <c r="U37" i="25"/>
  <c r="Q37" i="25"/>
  <c r="M37" i="25"/>
  <c r="I37" i="25"/>
  <c r="E37" i="25"/>
  <c r="V37" i="25"/>
  <c r="P37" i="25"/>
  <c r="K37" i="25"/>
  <c r="F37" i="25"/>
  <c r="W37" i="25"/>
  <c r="O37" i="25"/>
  <c r="H37" i="25"/>
  <c r="B37" i="25"/>
  <c r="X37" i="25"/>
  <c r="N37" i="25"/>
  <c r="D37" i="25"/>
  <c r="T37" i="25"/>
  <c r="L37" i="25"/>
  <c r="C37" i="25"/>
  <c r="R37" i="25"/>
  <c r="J37" i="25"/>
  <c r="G37" i="25"/>
  <c r="S37" i="25"/>
  <c r="W144" i="19"/>
  <c r="S144" i="19"/>
  <c r="O144" i="19"/>
  <c r="K144" i="19"/>
  <c r="G144" i="19"/>
  <c r="C144" i="19"/>
  <c r="X144" i="19"/>
  <c r="R144" i="19"/>
  <c r="M144" i="19"/>
  <c r="H144" i="19"/>
  <c r="B144" i="19"/>
  <c r="V144" i="19"/>
  <c r="P144" i="19"/>
  <c r="I144" i="19"/>
  <c r="U144" i="19"/>
  <c r="L144" i="19"/>
  <c r="D144" i="19"/>
  <c r="N144" i="19"/>
  <c r="T144" i="19"/>
  <c r="E144" i="19"/>
  <c r="J144" i="19"/>
  <c r="F144" i="19"/>
  <c r="Y144" i="19"/>
  <c r="Q144" i="19"/>
  <c r="V386" i="28"/>
  <c r="R386" i="28"/>
  <c r="N386" i="28"/>
  <c r="J386" i="28"/>
  <c r="F386" i="28"/>
  <c r="B386" i="28"/>
  <c r="W386" i="28"/>
  <c r="Q386" i="28"/>
  <c r="L386" i="28"/>
  <c r="G386" i="28"/>
  <c r="U386" i="28"/>
  <c r="P386" i="28"/>
  <c r="K386" i="28"/>
  <c r="E386" i="28"/>
  <c r="X386" i="28"/>
  <c r="M386" i="28"/>
  <c r="C386" i="28"/>
  <c r="T386" i="28"/>
  <c r="I386" i="28"/>
  <c r="S386" i="28"/>
  <c r="H386" i="28"/>
  <c r="O386" i="28"/>
  <c r="D386" i="28"/>
  <c r="Y386" i="28"/>
  <c r="Y110" i="28"/>
  <c r="U110" i="28"/>
  <c r="Q110" i="28"/>
  <c r="M110" i="28"/>
  <c r="I110" i="28"/>
  <c r="E110" i="28"/>
  <c r="X110" i="28"/>
  <c r="S110" i="28"/>
  <c r="N110" i="28"/>
  <c r="H110" i="28"/>
  <c r="C110" i="28"/>
  <c r="W110" i="28"/>
  <c r="R110" i="28"/>
  <c r="L110" i="28"/>
  <c r="G110" i="28"/>
  <c r="B110" i="28"/>
  <c r="P110" i="28"/>
  <c r="F110" i="28"/>
  <c r="O110" i="28"/>
  <c r="D110" i="28"/>
  <c r="V110" i="28"/>
  <c r="K110" i="28"/>
  <c r="T110" i="28"/>
  <c r="J110" i="28"/>
  <c r="Y350" i="21"/>
  <c r="U350" i="21"/>
  <c r="Q350" i="21"/>
  <c r="M350" i="21"/>
  <c r="I350" i="21"/>
  <c r="E350" i="21"/>
  <c r="T350" i="21"/>
  <c r="O350" i="21"/>
  <c r="J350" i="21"/>
  <c r="D350" i="21"/>
  <c r="V350" i="21"/>
  <c r="N350" i="21"/>
  <c r="G350" i="21"/>
  <c r="S350" i="21"/>
  <c r="L350" i="21"/>
  <c r="F350" i="21"/>
  <c r="P350" i="21"/>
  <c r="B350" i="21"/>
  <c r="X350" i="21"/>
  <c r="K350" i="21"/>
  <c r="W350" i="21"/>
  <c r="H350" i="21"/>
  <c r="C350" i="21"/>
  <c r="R350" i="21"/>
  <c r="Y417" i="21"/>
  <c r="U417" i="21"/>
  <c r="Q417" i="21"/>
  <c r="M417" i="21"/>
  <c r="I417" i="21"/>
  <c r="E417" i="21"/>
  <c r="X417" i="21"/>
  <c r="S417" i="21"/>
  <c r="N417" i="21"/>
  <c r="H417" i="21"/>
  <c r="C417" i="21"/>
  <c r="R417" i="21"/>
  <c r="K417" i="21"/>
  <c r="D417" i="21"/>
  <c r="V417" i="21"/>
  <c r="L417" i="21"/>
  <c r="B417" i="21"/>
  <c r="T417" i="21"/>
  <c r="J417" i="21"/>
  <c r="O417" i="21"/>
  <c r="G417" i="21"/>
  <c r="W417" i="21"/>
  <c r="F417" i="21"/>
  <c r="P417" i="21"/>
  <c r="Y72" i="21"/>
  <c r="U72" i="21"/>
  <c r="Q72" i="21"/>
  <c r="M72" i="21"/>
  <c r="I72" i="21"/>
  <c r="E72" i="21"/>
  <c r="T72" i="21"/>
  <c r="O72" i="21"/>
  <c r="J72" i="21"/>
  <c r="D72" i="21"/>
  <c r="X72" i="21"/>
  <c r="R72" i="21"/>
  <c r="K72" i="21"/>
  <c r="C72" i="21"/>
  <c r="W72" i="21"/>
  <c r="P72" i="21"/>
  <c r="H72" i="21"/>
  <c r="B72" i="21"/>
  <c r="L72" i="21"/>
  <c r="V72" i="21"/>
  <c r="G72" i="21"/>
  <c r="S72" i="21"/>
  <c r="F72" i="21"/>
  <c r="N72" i="21"/>
  <c r="W38" i="19"/>
  <c r="S38" i="19"/>
  <c r="O38" i="19"/>
  <c r="K38" i="19"/>
  <c r="G38" i="19"/>
  <c r="C38" i="19"/>
  <c r="V38" i="19"/>
  <c r="Q38" i="19"/>
  <c r="L38" i="19"/>
  <c r="F38" i="19"/>
  <c r="Y38" i="19"/>
  <c r="R38" i="19"/>
  <c r="J38" i="19"/>
  <c r="D38" i="19"/>
  <c r="P38" i="19"/>
  <c r="H38" i="19"/>
  <c r="X38" i="19"/>
  <c r="M38" i="19"/>
  <c r="U38" i="19"/>
  <c r="I38" i="19"/>
  <c r="B38" i="19"/>
  <c r="T38" i="19"/>
  <c r="N38" i="19"/>
  <c r="E38" i="19"/>
  <c r="W146" i="25"/>
  <c r="S146" i="25"/>
  <c r="O146" i="25"/>
  <c r="K146" i="25"/>
  <c r="G146" i="25"/>
  <c r="C146" i="25"/>
  <c r="Y146" i="25"/>
  <c r="T146" i="25"/>
  <c r="N146" i="25"/>
  <c r="I146" i="25"/>
  <c r="D146" i="25"/>
  <c r="V146" i="25"/>
  <c r="P146" i="25"/>
  <c r="H146" i="25"/>
  <c r="U146" i="25"/>
  <c r="L146" i="25"/>
  <c r="B146" i="25"/>
  <c r="X146" i="25"/>
  <c r="J146" i="25"/>
  <c r="R146" i="25"/>
  <c r="F146" i="25"/>
  <c r="M146" i="25"/>
  <c r="E146" i="25"/>
  <c r="Q146" i="25"/>
  <c r="Y211" i="21"/>
  <c r="U211" i="21"/>
  <c r="Q211" i="21"/>
  <c r="M211" i="21"/>
  <c r="I211" i="21"/>
  <c r="E211" i="21"/>
  <c r="W211" i="21"/>
  <c r="R211" i="21"/>
  <c r="L211" i="21"/>
  <c r="G211" i="21"/>
  <c r="B211" i="21"/>
  <c r="X211" i="21"/>
  <c r="P211" i="21"/>
  <c r="J211" i="21"/>
  <c r="C211" i="21"/>
  <c r="V211" i="21"/>
  <c r="N211" i="21"/>
  <c r="D211" i="21"/>
  <c r="K211" i="21"/>
  <c r="S211" i="21"/>
  <c r="T211" i="21"/>
  <c r="O211" i="21"/>
  <c r="F211" i="21"/>
  <c r="H211" i="21"/>
  <c r="V420" i="28"/>
  <c r="R420" i="28"/>
  <c r="N420" i="28"/>
  <c r="J420" i="28"/>
  <c r="F420" i="28"/>
  <c r="B420" i="28"/>
  <c r="W420" i="28"/>
  <c r="Q420" i="28"/>
  <c r="L420" i="28"/>
  <c r="G420" i="28"/>
  <c r="U420" i="28"/>
  <c r="P420" i="28"/>
  <c r="K420" i="28"/>
  <c r="E420" i="28"/>
  <c r="S420" i="28"/>
  <c r="H420" i="28"/>
  <c r="Y420" i="28"/>
  <c r="O420" i="28"/>
  <c r="D420" i="28"/>
  <c r="X420" i="28"/>
  <c r="M420" i="28"/>
  <c r="C420" i="28"/>
  <c r="T420" i="28"/>
  <c r="I420" i="28"/>
  <c r="W215" i="28"/>
  <c r="S215" i="28"/>
  <c r="O215" i="28"/>
  <c r="K215" i="28"/>
  <c r="G215" i="28"/>
  <c r="C215" i="28"/>
  <c r="X215" i="28"/>
  <c r="R215" i="28"/>
  <c r="M215" i="28"/>
  <c r="H215" i="28"/>
  <c r="B215" i="28"/>
  <c r="T215" i="28"/>
  <c r="L215" i="28"/>
  <c r="E215" i="28"/>
  <c r="Y215" i="28"/>
  <c r="P215" i="28"/>
  <c r="F215" i="28"/>
  <c r="V215" i="28"/>
  <c r="J215" i="28"/>
  <c r="N215" i="28"/>
  <c r="D215" i="28"/>
  <c r="U215" i="28"/>
  <c r="Q215" i="28"/>
  <c r="I215" i="28"/>
  <c r="Y317" i="28"/>
  <c r="U317" i="28"/>
  <c r="Q317" i="28"/>
  <c r="M317" i="28"/>
  <c r="I317" i="28"/>
  <c r="E317" i="28"/>
  <c r="X317" i="28"/>
  <c r="S317" i="28"/>
  <c r="N317" i="28"/>
  <c r="H317" i="28"/>
  <c r="C317" i="28"/>
  <c r="W317" i="28"/>
  <c r="R317" i="28"/>
  <c r="L317" i="28"/>
  <c r="G317" i="28"/>
  <c r="B317" i="28"/>
  <c r="V317" i="28"/>
  <c r="P317" i="28"/>
  <c r="K317" i="28"/>
  <c r="F317" i="28"/>
  <c r="D317" i="28"/>
  <c r="T317" i="28"/>
  <c r="O317" i="28"/>
  <c r="J317" i="28"/>
  <c r="Y384" i="21"/>
  <c r="U384" i="21"/>
  <c r="Q384" i="21"/>
  <c r="M384" i="21"/>
  <c r="I384" i="21"/>
  <c r="E384" i="21"/>
  <c r="T384" i="21"/>
  <c r="O384" i="21"/>
  <c r="J384" i="21"/>
  <c r="D384" i="21"/>
  <c r="S384" i="21"/>
  <c r="L384" i="21"/>
  <c r="F384" i="21"/>
  <c r="X384" i="21"/>
  <c r="R384" i="21"/>
  <c r="K384" i="21"/>
  <c r="C384" i="21"/>
  <c r="V384" i="21"/>
  <c r="G384" i="21"/>
  <c r="P384" i="21"/>
  <c r="B384" i="21"/>
  <c r="N384" i="21"/>
  <c r="W384" i="21"/>
  <c r="H384" i="21"/>
  <c r="Y383" i="21"/>
  <c r="U383" i="21"/>
  <c r="Q383" i="21"/>
  <c r="M383" i="21"/>
  <c r="I383" i="21"/>
  <c r="E383" i="21"/>
  <c r="W383" i="21"/>
  <c r="R383" i="21"/>
  <c r="L383" i="21"/>
  <c r="G383" i="21"/>
  <c r="B383" i="21"/>
  <c r="V383" i="21"/>
  <c r="O383" i="21"/>
  <c r="H383" i="21"/>
  <c r="T383" i="21"/>
  <c r="N383" i="21"/>
  <c r="F383" i="21"/>
  <c r="P383" i="21"/>
  <c r="C383" i="21"/>
  <c r="K383" i="21"/>
  <c r="X383" i="21"/>
  <c r="J383" i="21"/>
  <c r="S383" i="21"/>
  <c r="D383" i="21"/>
  <c r="A385" i="21"/>
  <c r="A419" i="21"/>
  <c r="A351" i="21"/>
  <c r="A316" i="21"/>
  <c r="A111" i="28"/>
  <c r="A216" i="28"/>
  <c r="A284" i="28"/>
  <c r="A181" i="28"/>
  <c r="A353" i="28"/>
  <c r="A76" i="28"/>
  <c r="A387" i="28"/>
  <c r="A421" i="28"/>
  <c r="A250" i="28"/>
  <c r="A146" i="28"/>
  <c r="A455" i="28"/>
  <c r="A318" i="28"/>
  <c r="A247" i="21"/>
  <c r="A281" i="21"/>
  <c r="A212" i="21"/>
  <c r="A111" i="19"/>
  <c r="A75" i="19"/>
  <c r="A74" i="25"/>
  <c r="A110" i="25"/>
  <c r="A39" i="19"/>
  <c r="A178" i="21"/>
  <c r="A108" i="21"/>
  <c r="A147" i="25"/>
  <c r="A40" i="21"/>
  <c r="A145" i="19"/>
  <c r="A38" i="25"/>
  <c r="A73" i="21"/>
  <c r="A143" i="21"/>
  <c r="Y143" i="21" l="1"/>
  <c r="U143" i="21"/>
  <c r="Q143" i="21"/>
  <c r="M143" i="21"/>
  <c r="I143" i="21"/>
  <c r="E143" i="21"/>
  <c r="W143" i="21"/>
  <c r="R143" i="21"/>
  <c r="L143" i="21"/>
  <c r="G143" i="21"/>
  <c r="B143" i="21"/>
  <c r="S143" i="21"/>
  <c r="K143" i="21"/>
  <c r="D143" i="21"/>
  <c r="X143" i="21"/>
  <c r="P143" i="21"/>
  <c r="J143" i="21"/>
  <c r="C143" i="21"/>
  <c r="N143" i="21"/>
  <c r="V143" i="21"/>
  <c r="H143" i="21"/>
  <c r="T143" i="21"/>
  <c r="F143" i="21"/>
  <c r="O143" i="21"/>
  <c r="Y40" i="21"/>
  <c r="U40" i="21"/>
  <c r="Q40" i="21"/>
  <c r="M40" i="21"/>
  <c r="I40" i="21"/>
  <c r="E40" i="21"/>
  <c r="W40" i="21"/>
  <c r="R40" i="21"/>
  <c r="L40" i="21"/>
  <c r="G40" i="21"/>
  <c r="B40" i="21"/>
  <c r="S40" i="21"/>
  <c r="K40" i="21"/>
  <c r="D40" i="21"/>
  <c r="X40" i="21"/>
  <c r="P40" i="21"/>
  <c r="J40" i="21"/>
  <c r="C40" i="21"/>
  <c r="T40" i="21"/>
  <c r="F40" i="21"/>
  <c r="O40" i="21"/>
  <c r="N40" i="21"/>
  <c r="V40" i="21"/>
  <c r="H40" i="21"/>
  <c r="W39" i="19"/>
  <c r="S39" i="19"/>
  <c r="O39" i="19"/>
  <c r="K39" i="19"/>
  <c r="G39" i="19"/>
  <c r="C39" i="19"/>
  <c r="Y39" i="19"/>
  <c r="T39" i="19"/>
  <c r="N39" i="19"/>
  <c r="I39" i="19"/>
  <c r="D39" i="19"/>
  <c r="V39" i="19"/>
  <c r="P39" i="19"/>
  <c r="H39" i="19"/>
  <c r="U39" i="19"/>
  <c r="L39" i="19"/>
  <c r="B39" i="19"/>
  <c r="M39" i="19"/>
  <c r="X39" i="19"/>
  <c r="J39" i="19"/>
  <c r="E39" i="19"/>
  <c r="R39" i="19"/>
  <c r="Q39" i="19"/>
  <c r="F39" i="19"/>
  <c r="W111" i="19"/>
  <c r="S111" i="19"/>
  <c r="O111" i="19"/>
  <c r="K111" i="19"/>
  <c r="G111" i="19"/>
  <c r="C111" i="19"/>
  <c r="X111" i="19"/>
  <c r="R111" i="19"/>
  <c r="M111" i="19"/>
  <c r="H111" i="19"/>
  <c r="B111" i="19"/>
  <c r="T111" i="19"/>
  <c r="L111" i="19"/>
  <c r="E111" i="19"/>
  <c r="U111" i="19"/>
  <c r="J111" i="19"/>
  <c r="P111" i="19"/>
  <c r="D111" i="19"/>
  <c r="Q111" i="19"/>
  <c r="I111" i="19"/>
  <c r="Y111" i="19"/>
  <c r="F111" i="19"/>
  <c r="V111" i="19"/>
  <c r="N111" i="19"/>
  <c r="Y318" i="28"/>
  <c r="U318" i="28"/>
  <c r="Q318" i="28"/>
  <c r="M318" i="28"/>
  <c r="I318" i="28"/>
  <c r="E318" i="28"/>
  <c r="V318" i="28"/>
  <c r="P318" i="28"/>
  <c r="K318" i="28"/>
  <c r="F318" i="28"/>
  <c r="T318" i="28"/>
  <c r="O318" i="28"/>
  <c r="J318" i="28"/>
  <c r="D318" i="28"/>
  <c r="X318" i="28"/>
  <c r="S318" i="28"/>
  <c r="N318" i="28"/>
  <c r="H318" i="28"/>
  <c r="C318" i="28"/>
  <c r="W318" i="28"/>
  <c r="B318" i="28"/>
  <c r="R318" i="28"/>
  <c r="L318" i="28"/>
  <c r="G318" i="28"/>
  <c r="V421" i="28"/>
  <c r="R421" i="28"/>
  <c r="N421" i="28"/>
  <c r="J421" i="28"/>
  <c r="F421" i="28"/>
  <c r="B421" i="28"/>
  <c r="Y421" i="28"/>
  <c r="T421" i="28"/>
  <c r="O421" i="28"/>
  <c r="I421" i="28"/>
  <c r="D421" i="28"/>
  <c r="X421" i="28"/>
  <c r="S421" i="28"/>
  <c r="M421" i="28"/>
  <c r="H421" i="28"/>
  <c r="C421" i="28"/>
  <c r="P421" i="28"/>
  <c r="E421" i="28"/>
  <c r="W421" i="28"/>
  <c r="L421" i="28"/>
  <c r="U421" i="28"/>
  <c r="K421" i="28"/>
  <c r="Q421" i="28"/>
  <c r="G421" i="28"/>
  <c r="Y181" i="28"/>
  <c r="U181" i="28"/>
  <c r="Q181" i="28"/>
  <c r="M181" i="28"/>
  <c r="I181" i="28"/>
  <c r="E181" i="28"/>
  <c r="V181" i="28"/>
  <c r="P181" i="28"/>
  <c r="K181" i="28"/>
  <c r="F181" i="28"/>
  <c r="T181" i="28"/>
  <c r="O181" i="28"/>
  <c r="J181" i="28"/>
  <c r="D181" i="28"/>
  <c r="X181" i="28"/>
  <c r="N181" i="28"/>
  <c r="C181" i="28"/>
  <c r="W181" i="28"/>
  <c r="L181" i="28"/>
  <c r="B181" i="28"/>
  <c r="S181" i="28"/>
  <c r="H181" i="28"/>
  <c r="R181" i="28"/>
  <c r="G181" i="28"/>
  <c r="Y316" i="21"/>
  <c r="U316" i="21"/>
  <c r="Q316" i="21"/>
  <c r="M316" i="21"/>
  <c r="I316" i="21"/>
  <c r="E316" i="21"/>
  <c r="T316" i="21"/>
  <c r="O316" i="21"/>
  <c r="J316" i="21"/>
  <c r="D316" i="21"/>
  <c r="W316" i="21"/>
  <c r="P316" i="21"/>
  <c r="H316" i="21"/>
  <c r="B316" i="21"/>
  <c r="V316" i="21"/>
  <c r="N316" i="21"/>
  <c r="G316" i="21"/>
  <c r="X316" i="21"/>
  <c r="K316" i="21"/>
  <c r="S316" i="21"/>
  <c r="F316" i="21"/>
  <c r="R316" i="21"/>
  <c r="C316" i="21"/>
  <c r="L316" i="21"/>
  <c r="Y73" i="21"/>
  <c r="U73" i="21"/>
  <c r="Q73" i="21"/>
  <c r="M73" i="21"/>
  <c r="I73" i="21"/>
  <c r="E73" i="21"/>
  <c r="W73" i="21"/>
  <c r="R73" i="21"/>
  <c r="L73" i="21"/>
  <c r="G73" i="21"/>
  <c r="B73" i="21"/>
  <c r="V73" i="21"/>
  <c r="O73" i="21"/>
  <c r="H73" i="21"/>
  <c r="T73" i="21"/>
  <c r="N73" i="21"/>
  <c r="F73" i="21"/>
  <c r="P73" i="21"/>
  <c r="C73" i="21"/>
  <c r="K73" i="21"/>
  <c r="X73" i="21"/>
  <c r="J73" i="21"/>
  <c r="S73" i="21"/>
  <c r="D73" i="21"/>
  <c r="W110" i="25"/>
  <c r="S110" i="25"/>
  <c r="O110" i="25"/>
  <c r="K110" i="25"/>
  <c r="G110" i="25"/>
  <c r="C110" i="25"/>
  <c r="V110" i="25"/>
  <c r="Q110" i="25"/>
  <c r="L110" i="25"/>
  <c r="F110" i="25"/>
  <c r="T110" i="25"/>
  <c r="M110" i="25"/>
  <c r="E110" i="25"/>
  <c r="Y110" i="25"/>
  <c r="P110" i="25"/>
  <c r="H110" i="25"/>
  <c r="U110" i="25"/>
  <c r="I110" i="25"/>
  <c r="R110" i="25"/>
  <c r="D110" i="25"/>
  <c r="X110" i="25"/>
  <c r="N110" i="25"/>
  <c r="J110" i="25"/>
  <c r="B110" i="25"/>
  <c r="V455" i="28"/>
  <c r="R455" i="28"/>
  <c r="N455" i="28"/>
  <c r="J455" i="28"/>
  <c r="F455" i="28"/>
  <c r="B455" i="28"/>
  <c r="Y455" i="28"/>
  <c r="T455" i="28"/>
  <c r="O455" i="28"/>
  <c r="I455" i="28"/>
  <c r="D455" i="28"/>
  <c r="X455" i="28"/>
  <c r="S455" i="28"/>
  <c r="M455" i="28"/>
  <c r="H455" i="28"/>
  <c r="C455" i="28"/>
  <c r="U455" i="28"/>
  <c r="K455" i="28"/>
  <c r="Q455" i="28"/>
  <c r="G455" i="28"/>
  <c r="P455" i="28"/>
  <c r="E455" i="28"/>
  <c r="W455" i="28"/>
  <c r="L455" i="28"/>
  <c r="Y284" i="28"/>
  <c r="U284" i="28"/>
  <c r="Q284" i="28"/>
  <c r="M284" i="28"/>
  <c r="I284" i="28"/>
  <c r="E284" i="28"/>
  <c r="V284" i="28"/>
  <c r="P284" i="28"/>
  <c r="K284" i="28"/>
  <c r="F284" i="28"/>
  <c r="T284" i="28"/>
  <c r="O284" i="28"/>
  <c r="J284" i="28"/>
  <c r="D284" i="28"/>
  <c r="X284" i="28"/>
  <c r="S284" i="28"/>
  <c r="N284" i="28"/>
  <c r="R284" i="28"/>
  <c r="C284" i="28"/>
  <c r="L284" i="28"/>
  <c r="B284" i="28"/>
  <c r="H284" i="28"/>
  <c r="W284" i="28"/>
  <c r="G284" i="28"/>
  <c r="W74" i="25"/>
  <c r="S74" i="25"/>
  <c r="O74" i="25"/>
  <c r="K74" i="25"/>
  <c r="G74" i="25"/>
  <c r="C74" i="25"/>
  <c r="Y74" i="25"/>
  <c r="T74" i="25"/>
  <c r="N74" i="25"/>
  <c r="I74" i="25"/>
  <c r="D74" i="25"/>
  <c r="X74" i="25"/>
  <c r="Q74" i="25"/>
  <c r="J74" i="25"/>
  <c r="B74" i="25"/>
  <c r="U74" i="25"/>
  <c r="L74" i="25"/>
  <c r="R74" i="25"/>
  <c r="F74" i="25"/>
  <c r="P74" i="25"/>
  <c r="E74" i="25"/>
  <c r="H74" i="25"/>
  <c r="V74" i="25"/>
  <c r="M74" i="25"/>
  <c r="Y281" i="21"/>
  <c r="U281" i="21"/>
  <c r="Q281" i="21"/>
  <c r="M281" i="21"/>
  <c r="I281" i="21"/>
  <c r="E281" i="21"/>
  <c r="T281" i="21"/>
  <c r="O281" i="21"/>
  <c r="J281" i="21"/>
  <c r="D281" i="21"/>
  <c r="X281" i="21"/>
  <c r="R281" i="21"/>
  <c r="K281" i="21"/>
  <c r="C281" i="21"/>
  <c r="W281" i="21"/>
  <c r="P281" i="21"/>
  <c r="H281" i="21"/>
  <c r="B281" i="21"/>
  <c r="S281" i="21"/>
  <c r="F281" i="21"/>
  <c r="N281" i="21"/>
  <c r="L281" i="21"/>
  <c r="V281" i="21"/>
  <c r="G281" i="21"/>
  <c r="Y76" i="28"/>
  <c r="U76" i="28"/>
  <c r="Q76" i="28"/>
  <c r="M76" i="28"/>
  <c r="I76" i="28"/>
  <c r="E76" i="28"/>
  <c r="V76" i="28"/>
  <c r="P76" i="28"/>
  <c r="K76" i="28"/>
  <c r="F76" i="28"/>
  <c r="T76" i="28"/>
  <c r="O76" i="28"/>
  <c r="J76" i="28"/>
  <c r="D76" i="28"/>
  <c r="S76" i="28"/>
  <c r="H76" i="28"/>
  <c r="R76" i="28"/>
  <c r="G76" i="28"/>
  <c r="X76" i="28"/>
  <c r="N76" i="28"/>
  <c r="C76" i="28"/>
  <c r="W76" i="28"/>
  <c r="L76" i="28"/>
  <c r="B76" i="28"/>
  <c r="W216" i="28"/>
  <c r="S216" i="28"/>
  <c r="O216" i="28"/>
  <c r="K216" i="28"/>
  <c r="G216" i="28"/>
  <c r="C216" i="28"/>
  <c r="U216" i="28"/>
  <c r="P216" i="28"/>
  <c r="J216" i="28"/>
  <c r="E216" i="28"/>
  <c r="X216" i="28"/>
  <c r="Q216" i="28"/>
  <c r="I216" i="28"/>
  <c r="B216" i="28"/>
  <c r="T216" i="28"/>
  <c r="L216" i="28"/>
  <c r="Y216" i="28"/>
  <c r="M216" i="28"/>
  <c r="V216" i="28"/>
  <c r="F216" i="28"/>
  <c r="D216" i="28"/>
  <c r="R216" i="28"/>
  <c r="H216" i="28"/>
  <c r="N216" i="28"/>
  <c r="W147" i="25"/>
  <c r="S147" i="25"/>
  <c r="O147" i="25"/>
  <c r="K147" i="25"/>
  <c r="G147" i="25"/>
  <c r="C147" i="25"/>
  <c r="V147" i="25"/>
  <c r="Q147" i="25"/>
  <c r="L147" i="25"/>
  <c r="F147" i="25"/>
  <c r="T147" i="25"/>
  <c r="M147" i="25"/>
  <c r="E147" i="25"/>
  <c r="Y147" i="25"/>
  <c r="P147" i="25"/>
  <c r="H147" i="25"/>
  <c r="X147" i="25"/>
  <c r="J147" i="25"/>
  <c r="U147" i="25"/>
  <c r="I147" i="25"/>
  <c r="N147" i="25"/>
  <c r="D147" i="25"/>
  <c r="B147" i="25"/>
  <c r="R147" i="25"/>
  <c r="Y212" i="21"/>
  <c r="U212" i="21"/>
  <c r="Q212" i="21"/>
  <c r="M212" i="21"/>
  <c r="I212" i="21"/>
  <c r="E212" i="21"/>
  <c r="T212" i="21"/>
  <c r="O212" i="21"/>
  <c r="J212" i="21"/>
  <c r="D212" i="21"/>
  <c r="V212" i="21"/>
  <c r="N212" i="21"/>
  <c r="G212" i="21"/>
  <c r="R212" i="21"/>
  <c r="H212" i="21"/>
  <c r="X212" i="21"/>
  <c r="L212" i="21"/>
  <c r="B212" i="21"/>
  <c r="K212" i="21"/>
  <c r="S212" i="21"/>
  <c r="C212" i="21"/>
  <c r="F212" i="21"/>
  <c r="W212" i="21"/>
  <c r="P212" i="21"/>
  <c r="V387" i="28"/>
  <c r="R387" i="28"/>
  <c r="N387" i="28"/>
  <c r="J387" i="28"/>
  <c r="F387" i="28"/>
  <c r="B387" i="28"/>
  <c r="Y387" i="28"/>
  <c r="T387" i="28"/>
  <c r="O387" i="28"/>
  <c r="I387" i="28"/>
  <c r="D387" i="28"/>
  <c r="X387" i="28"/>
  <c r="S387" i="28"/>
  <c r="M387" i="28"/>
  <c r="H387" i="28"/>
  <c r="C387" i="28"/>
  <c r="U387" i="28"/>
  <c r="K387" i="28"/>
  <c r="Q387" i="28"/>
  <c r="G387" i="28"/>
  <c r="P387" i="28"/>
  <c r="E387" i="28"/>
  <c r="W387" i="28"/>
  <c r="L387" i="28"/>
  <c r="Y351" i="21"/>
  <c r="U351" i="21"/>
  <c r="Q351" i="21"/>
  <c r="M351" i="21"/>
  <c r="I351" i="21"/>
  <c r="E351" i="21"/>
  <c r="W351" i="21"/>
  <c r="R351" i="21"/>
  <c r="L351" i="21"/>
  <c r="G351" i="21"/>
  <c r="B351" i="21"/>
  <c r="S351" i="21"/>
  <c r="K351" i="21"/>
  <c r="D351" i="21"/>
  <c r="X351" i="21"/>
  <c r="P351" i="21"/>
  <c r="J351" i="21"/>
  <c r="C351" i="21"/>
  <c r="T351" i="21"/>
  <c r="F351" i="21"/>
  <c r="O351" i="21"/>
  <c r="N351" i="21"/>
  <c r="V351" i="21"/>
  <c r="H351" i="21"/>
  <c r="Y38" i="25"/>
  <c r="U38" i="25"/>
  <c r="Q38" i="25"/>
  <c r="M38" i="25"/>
  <c r="I38" i="25"/>
  <c r="E38" i="25"/>
  <c r="X38" i="25"/>
  <c r="S38" i="25"/>
  <c r="N38" i="25"/>
  <c r="H38" i="25"/>
  <c r="C38" i="25"/>
  <c r="T38" i="25"/>
  <c r="L38" i="25"/>
  <c r="F38" i="25"/>
  <c r="R38" i="25"/>
  <c r="J38" i="25"/>
  <c r="P38" i="25"/>
  <c r="G38" i="25"/>
  <c r="K38" i="25"/>
  <c r="W38" i="25"/>
  <c r="D38" i="25"/>
  <c r="V38" i="25"/>
  <c r="B38" i="25"/>
  <c r="O38" i="25"/>
  <c r="Y108" i="21"/>
  <c r="U108" i="21"/>
  <c r="Q108" i="21"/>
  <c r="M108" i="21"/>
  <c r="I108" i="21"/>
  <c r="E108" i="21"/>
  <c r="W108" i="21"/>
  <c r="R108" i="21"/>
  <c r="L108" i="21"/>
  <c r="G108" i="21"/>
  <c r="B108" i="21"/>
  <c r="T108" i="21"/>
  <c r="N108" i="21"/>
  <c r="F108" i="21"/>
  <c r="S108" i="21"/>
  <c r="K108" i="21"/>
  <c r="D108" i="21"/>
  <c r="V108" i="21"/>
  <c r="H108" i="21"/>
  <c r="P108" i="21"/>
  <c r="C108" i="21"/>
  <c r="O108" i="21"/>
  <c r="X108" i="21"/>
  <c r="J108" i="21"/>
  <c r="Y146" i="28"/>
  <c r="U146" i="28"/>
  <c r="Q146" i="28"/>
  <c r="M146" i="28"/>
  <c r="I146" i="28"/>
  <c r="E146" i="28"/>
  <c r="V146" i="28"/>
  <c r="P146" i="28"/>
  <c r="K146" i="28"/>
  <c r="F146" i="28"/>
  <c r="T146" i="28"/>
  <c r="O146" i="28"/>
  <c r="J146" i="28"/>
  <c r="D146" i="28"/>
  <c r="S146" i="28"/>
  <c r="H146" i="28"/>
  <c r="R146" i="28"/>
  <c r="G146" i="28"/>
  <c r="X146" i="28"/>
  <c r="N146" i="28"/>
  <c r="C146" i="28"/>
  <c r="W146" i="28"/>
  <c r="L146" i="28"/>
  <c r="B146" i="28"/>
  <c r="Y419" i="21"/>
  <c r="U419" i="21"/>
  <c r="Q419" i="21"/>
  <c r="M419" i="21"/>
  <c r="I419" i="21"/>
  <c r="E419" i="21"/>
  <c r="X419" i="21"/>
  <c r="S419" i="21"/>
  <c r="N419" i="21"/>
  <c r="H419" i="21"/>
  <c r="C419" i="21"/>
  <c r="T419" i="21"/>
  <c r="L419" i="21"/>
  <c r="F419" i="21"/>
  <c r="V419" i="21"/>
  <c r="K419" i="21"/>
  <c r="B419" i="21"/>
  <c r="R419" i="21"/>
  <c r="J419" i="21"/>
  <c r="W419" i="21"/>
  <c r="D419" i="21"/>
  <c r="P419" i="21"/>
  <c r="O419" i="21"/>
  <c r="G419" i="21"/>
  <c r="W145" i="19"/>
  <c r="S145" i="19"/>
  <c r="O145" i="19"/>
  <c r="K145" i="19"/>
  <c r="G145" i="19"/>
  <c r="C145" i="19"/>
  <c r="U145" i="19"/>
  <c r="P145" i="19"/>
  <c r="J145" i="19"/>
  <c r="E145" i="19"/>
  <c r="T145" i="19"/>
  <c r="M145" i="19"/>
  <c r="F145" i="19"/>
  <c r="Y145" i="19"/>
  <c r="Q145" i="19"/>
  <c r="H145" i="19"/>
  <c r="N145" i="19"/>
  <c r="B145" i="19"/>
  <c r="L145" i="19"/>
  <c r="I145" i="19"/>
  <c r="X145" i="19"/>
  <c r="D145" i="19"/>
  <c r="R145" i="19"/>
  <c r="V145" i="19"/>
  <c r="V178" i="21"/>
  <c r="R178" i="21"/>
  <c r="N178" i="21"/>
  <c r="J178" i="21"/>
  <c r="F178" i="21"/>
  <c r="B178" i="21"/>
  <c r="U178" i="21"/>
  <c r="P178" i="21"/>
  <c r="K178" i="21"/>
  <c r="E178" i="21"/>
  <c r="Y178" i="21"/>
  <c r="S178" i="21"/>
  <c r="L178" i="21"/>
  <c r="D178" i="21"/>
  <c r="T178" i="21"/>
  <c r="I178" i="21"/>
  <c r="Q178" i="21"/>
  <c r="G178" i="21"/>
  <c r="X178" i="21"/>
  <c r="H178" i="21"/>
  <c r="W178" i="21"/>
  <c r="M178" i="21"/>
  <c r="O178" i="21"/>
  <c r="C178" i="21"/>
  <c r="X75" i="19"/>
  <c r="T75" i="19"/>
  <c r="P75" i="19"/>
  <c r="L75" i="19"/>
  <c r="H75" i="19"/>
  <c r="D75" i="19"/>
  <c r="W75" i="19"/>
  <c r="R75" i="19"/>
  <c r="M75" i="19"/>
  <c r="G75" i="19"/>
  <c r="B75" i="19"/>
  <c r="V75" i="19"/>
  <c r="O75" i="19"/>
  <c r="I75" i="19"/>
  <c r="S75" i="19"/>
  <c r="J75" i="19"/>
  <c r="Y75" i="19"/>
  <c r="K75" i="19"/>
  <c r="Q75" i="19"/>
  <c r="C75" i="19"/>
  <c r="N75" i="19"/>
  <c r="E75" i="19"/>
  <c r="U75" i="19"/>
  <c r="F75" i="19"/>
  <c r="Y247" i="21"/>
  <c r="U247" i="21"/>
  <c r="Q247" i="21"/>
  <c r="M247" i="21"/>
  <c r="I247" i="21"/>
  <c r="E247" i="21"/>
  <c r="T247" i="21"/>
  <c r="O247" i="21"/>
  <c r="J247" i="21"/>
  <c r="D247" i="21"/>
  <c r="S247" i="21"/>
  <c r="L247" i="21"/>
  <c r="F247" i="21"/>
  <c r="X247" i="21"/>
  <c r="R247" i="21"/>
  <c r="K247" i="21"/>
  <c r="C247" i="21"/>
  <c r="N247" i="21"/>
  <c r="W247" i="21"/>
  <c r="H247" i="21"/>
  <c r="V247" i="21"/>
  <c r="G247" i="21"/>
  <c r="B247" i="21"/>
  <c r="P247" i="21"/>
  <c r="W250" i="28"/>
  <c r="S250" i="28"/>
  <c r="O250" i="28"/>
  <c r="K250" i="28"/>
  <c r="G250" i="28"/>
  <c r="C250" i="28"/>
  <c r="X250" i="28"/>
  <c r="R250" i="28"/>
  <c r="M250" i="28"/>
  <c r="H250" i="28"/>
  <c r="B250" i="28"/>
  <c r="U250" i="28"/>
  <c r="N250" i="28"/>
  <c r="F250" i="28"/>
  <c r="V250" i="28"/>
  <c r="L250" i="28"/>
  <c r="D250" i="28"/>
  <c r="P250" i="28"/>
  <c r="Y250" i="28"/>
  <c r="I250" i="28"/>
  <c r="J250" i="28"/>
  <c r="E250" i="28"/>
  <c r="T250" i="28"/>
  <c r="Q250" i="28"/>
  <c r="V353" i="28"/>
  <c r="R353" i="28"/>
  <c r="N353" i="28"/>
  <c r="J353" i="28"/>
  <c r="F353" i="28"/>
  <c r="B353" i="28"/>
  <c r="Y353" i="28"/>
  <c r="T353" i="28"/>
  <c r="O353" i="28"/>
  <c r="I353" i="28"/>
  <c r="D353" i="28"/>
  <c r="X353" i="28"/>
  <c r="Q353" i="28"/>
  <c r="K353" i="28"/>
  <c r="C353" i="28"/>
  <c r="W353" i="28"/>
  <c r="P353" i="28"/>
  <c r="H353" i="28"/>
  <c r="U353" i="28"/>
  <c r="M353" i="28"/>
  <c r="G353" i="28"/>
  <c r="E353" i="28"/>
  <c r="S353" i="28"/>
  <c r="L353" i="28"/>
  <c r="Y111" i="28"/>
  <c r="U111" i="28"/>
  <c r="Q111" i="28"/>
  <c r="M111" i="28"/>
  <c r="I111" i="28"/>
  <c r="E111" i="28"/>
  <c r="V111" i="28"/>
  <c r="P111" i="28"/>
  <c r="K111" i="28"/>
  <c r="F111" i="28"/>
  <c r="T111" i="28"/>
  <c r="O111" i="28"/>
  <c r="J111" i="28"/>
  <c r="D111" i="28"/>
  <c r="X111" i="28"/>
  <c r="N111" i="28"/>
  <c r="C111" i="28"/>
  <c r="W111" i="28"/>
  <c r="L111" i="28"/>
  <c r="B111" i="28"/>
  <c r="S111" i="28"/>
  <c r="H111" i="28"/>
  <c r="R111" i="28"/>
  <c r="G111" i="28"/>
  <c r="Y385" i="21"/>
  <c r="U385" i="21"/>
  <c r="Q385" i="21"/>
  <c r="M385" i="21"/>
  <c r="I385" i="21"/>
  <c r="E385" i="21"/>
  <c r="W385" i="21"/>
  <c r="R385" i="21"/>
  <c r="L385" i="21"/>
  <c r="G385" i="21"/>
  <c r="B385" i="21"/>
  <c r="X385" i="21"/>
  <c r="P385" i="21"/>
  <c r="J385" i="21"/>
  <c r="C385" i="21"/>
  <c r="V385" i="21"/>
  <c r="O385" i="21"/>
  <c r="H385" i="21"/>
  <c r="K385" i="21"/>
  <c r="T385" i="21"/>
  <c r="F385" i="21"/>
  <c r="S385" i="21"/>
  <c r="D385" i="21"/>
  <c r="N385" i="21"/>
  <c r="A420" i="21"/>
  <c r="A386" i="21"/>
  <c r="A317" i="21"/>
  <c r="A352" i="21"/>
  <c r="A319" i="28"/>
  <c r="A147" i="28"/>
  <c r="A388" i="28"/>
  <c r="A77" i="28"/>
  <c r="A182" i="28"/>
  <c r="A422" i="28"/>
  <c r="A112" i="28"/>
  <c r="A456" i="28"/>
  <c r="A251" i="28"/>
  <c r="A354" i="28"/>
  <c r="A285" i="28"/>
  <c r="A217" i="28"/>
  <c r="A282" i="21"/>
  <c r="A248" i="21"/>
  <c r="A213" i="21"/>
  <c r="A112" i="19"/>
  <c r="A76" i="19"/>
  <c r="A74" i="21"/>
  <c r="A109" i="21"/>
  <c r="A40" i="19"/>
  <c r="A144" i="21"/>
  <c r="A39" i="25"/>
  <c r="A111" i="25"/>
  <c r="A146" i="19"/>
  <c r="A41" i="21"/>
  <c r="A148" i="25"/>
  <c r="A179" i="21"/>
  <c r="A75" i="25"/>
  <c r="W148" i="25" l="1"/>
  <c r="S148" i="25"/>
  <c r="O148" i="25"/>
  <c r="K148" i="25"/>
  <c r="G148" i="25"/>
  <c r="C148" i="25"/>
  <c r="Y148" i="25"/>
  <c r="T148" i="25"/>
  <c r="N148" i="25"/>
  <c r="I148" i="25"/>
  <c r="D148" i="25"/>
  <c r="X148" i="25"/>
  <c r="Q148" i="25"/>
  <c r="J148" i="25"/>
  <c r="B148" i="25"/>
  <c r="U148" i="25"/>
  <c r="L148" i="25"/>
  <c r="M148" i="25"/>
  <c r="V148" i="25"/>
  <c r="H148" i="25"/>
  <c r="P148" i="25"/>
  <c r="F148" i="25"/>
  <c r="E148" i="25"/>
  <c r="R148" i="25"/>
  <c r="Y248" i="21"/>
  <c r="U248" i="21"/>
  <c r="Q248" i="21"/>
  <c r="M248" i="21"/>
  <c r="I248" i="21"/>
  <c r="E248" i="21"/>
  <c r="W248" i="21"/>
  <c r="R248" i="21"/>
  <c r="L248" i="21"/>
  <c r="G248" i="21"/>
  <c r="B248" i="21"/>
  <c r="X248" i="21"/>
  <c r="P248" i="21"/>
  <c r="J248" i="21"/>
  <c r="C248" i="21"/>
  <c r="V248" i="21"/>
  <c r="O248" i="21"/>
  <c r="H248" i="21"/>
  <c r="S248" i="21"/>
  <c r="D248" i="21"/>
  <c r="N248" i="21"/>
  <c r="K248" i="21"/>
  <c r="T248" i="21"/>
  <c r="F248" i="21"/>
  <c r="Y144" i="21"/>
  <c r="U144" i="21"/>
  <c r="Q144" i="21"/>
  <c r="M144" i="21"/>
  <c r="I144" i="21"/>
  <c r="E144" i="21"/>
  <c r="T144" i="21"/>
  <c r="O144" i="21"/>
  <c r="J144" i="21"/>
  <c r="D144" i="21"/>
  <c r="W144" i="21"/>
  <c r="P144" i="21"/>
  <c r="H144" i="21"/>
  <c r="B144" i="21"/>
  <c r="V144" i="21"/>
  <c r="N144" i="21"/>
  <c r="G144" i="21"/>
  <c r="R144" i="21"/>
  <c r="C144" i="21"/>
  <c r="L144" i="21"/>
  <c r="X144" i="21"/>
  <c r="K144" i="21"/>
  <c r="S144" i="21"/>
  <c r="F144" i="21"/>
  <c r="X76" i="19"/>
  <c r="T76" i="19"/>
  <c r="P76" i="19"/>
  <c r="L76" i="19"/>
  <c r="H76" i="19"/>
  <c r="D76" i="19"/>
  <c r="U76" i="19"/>
  <c r="O76" i="19"/>
  <c r="J76" i="19"/>
  <c r="E76" i="19"/>
  <c r="S76" i="19"/>
  <c r="M76" i="19"/>
  <c r="F76" i="19"/>
  <c r="W76" i="19"/>
  <c r="N76" i="19"/>
  <c r="C76" i="19"/>
  <c r="Y76" i="19"/>
  <c r="K76" i="19"/>
  <c r="I76" i="19"/>
  <c r="V76" i="19"/>
  <c r="G76" i="19"/>
  <c r="Q76" i="19"/>
  <c r="B76" i="19"/>
  <c r="R76" i="19"/>
  <c r="W251" i="28"/>
  <c r="S251" i="28"/>
  <c r="O251" i="28"/>
  <c r="K251" i="28"/>
  <c r="G251" i="28"/>
  <c r="C251" i="28"/>
  <c r="U251" i="28"/>
  <c r="P251" i="28"/>
  <c r="J251" i="28"/>
  <c r="E251" i="28"/>
  <c r="Y251" i="28"/>
  <c r="R251" i="28"/>
  <c r="L251" i="28"/>
  <c r="D251" i="28"/>
  <c r="Q251" i="28"/>
  <c r="H251" i="28"/>
  <c r="N251" i="28"/>
  <c r="B251" i="28"/>
  <c r="T251" i="28"/>
  <c r="I251" i="28"/>
  <c r="X251" i="28"/>
  <c r="F251" i="28"/>
  <c r="M251" i="28"/>
  <c r="V251" i="28"/>
  <c r="Y319" i="28"/>
  <c r="U319" i="28"/>
  <c r="Q319" i="28"/>
  <c r="M319" i="28"/>
  <c r="I319" i="28"/>
  <c r="E319" i="28"/>
  <c r="X319" i="28"/>
  <c r="S319" i="28"/>
  <c r="N319" i="28"/>
  <c r="H319" i="28"/>
  <c r="C319" i="28"/>
  <c r="W319" i="28"/>
  <c r="R319" i="28"/>
  <c r="L319" i="28"/>
  <c r="G319" i="28"/>
  <c r="B319" i="28"/>
  <c r="V319" i="28"/>
  <c r="P319" i="28"/>
  <c r="K319" i="28"/>
  <c r="F319" i="28"/>
  <c r="T319" i="28"/>
  <c r="O319" i="28"/>
  <c r="J319" i="28"/>
  <c r="D319" i="28"/>
  <c r="W75" i="25"/>
  <c r="S75" i="25"/>
  <c r="O75" i="25"/>
  <c r="K75" i="25"/>
  <c r="G75" i="25"/>
  <c r="C75" i="25"/>
  <c r="V75" i="25"/>
  <c r="Q75" i="25"/>
  <c r="L75" i="25"/>
  <c r="F75" i="25"/>
  <c r="U75" i="25"/>
  <c r="N75" i="25"/>
  <c r="H75" i="25"/>
  <c r="Y75" i="25"/>
  <c r="P75" i="25"/>
  <c r="E75" i="25"/>
  <c r="T75" i="25"/>
  <c r="I75" i="25"/>
  <c r="R75" i="25"/>
  <c r="D75" i="25"/>
  <c r="J75" i="25"/>
  <c r="B75" i="25"/>
  <c r="X75" i="25"/>
  <c r="M75" i="25"/>
  <c r="W146" i="19"/>
  <c r="S146" i="19"/>
  <c r="O146" i="19"/>
  <c r="K146" i="19"/>
  <c r="G146" i="19"/>
  <c r="C146" i="19"/>
  <c r="X146" i="19"/>
  <c r="R146" i="19"/>
  <c r="M146" i="19"/>
  <c r="H146" i="19"/>
  <c r="B146" i="19"/>
  <c r="Y146" i="19"/>
  <c r="Q146" i="19"/>
  <c r="J146" i="19"/>
  <c r="D146" i="19"/>
  <c r="U146" i="19"/>
  <c r="L146" i="19"/>
  <c r="P146" i="19"/>
  <c r="E146" i="19"/>
  <c r="V146" i="19"/>
  <c r="F146" i="19"/>
  <c r="I146" i="19"/>
  <c r="T146" i="19"/>
  <c r="N146" i="19"/>
  <c r="W40" i="19"/>
  <c r="S40" i="19"/>
  <c r="O40" i="19"/>
  <c r="K40" i="19"/>
  <c r="G40" i="19"/>
  <c r="C40" i="19"/>
  <c r="V40" i="19"/>
  <c r="Q40" i="19"/>
  <c r="L40" i="19"/>
  <c r="F40" i="19"/>
  <c r="T40" i="19"/>
  <c r="M40" i="19"/>
  <c r="E40" i="19"/>
  <c r="Y40" i="19"/>
  <c r="P40" i="19"/>
  <c r="H40" i="19"/>
  <c r="N40" i="19"/>
  <c r="B40" i="19"/>
  <c r="X40" i="19"/>
  <c r="J40" i="19"/>
  <c r="D40" i="19"/>
  <c r="U40" i="19"/>
  <c r="R40" i="19"/>
  <c r="I40" i="19"/>
  <c r="W112" i="19"/>
  <c r="S112" i="19"/>
  <c r="O112" i="19"/>
  <c r="K112" i="19"/>
  <c r="G112" i="19"/>
  <c r="C112" i="19"/>
  <c r="U112" i="19"/>
  <c r="P112" i="19"/>
  <c r="J112" i="19"/>
  <c r="E112" i="19"/>
  <c r="X112" i="19"/>
  <c r="Q112" i="19"/>
  <c r="I112" i="19"/>
  <c r="B112" i="19"/>
  <c r="Y112" i="19"/>
  <c r="N112" i="19"/>
  <c r="F112" i="19"/>
  <c r="R112" i="19"/>
  <c r="D112" i="19"/>
  <c r="L112" i="19"/>
  <c r="H112" i="19"/>
  <c r="V112" i="19"/>
  <c r="M112" i="19"/>
  <c r="T112" i="19"/>
  <c r="W217" i="28"/>
  <c r="S217" i="28"/>
  <c r="O217" i="28"/>
  <c r="K217" i="28"/>
  <c r="G217" i="28"/>
  <c r="C217" i="28"/>
  <c r="X217" i="28"/>
  <c r="R217" i="28"/>
  <c r="M217" i="28"/>
  <c r="H217" i="28"/>
  <c r="B217" i="28"/>
  <c r="U217" i="28"/>
  <c r="N217" i="28"/>
  <c r="F217" i="28"/>
  <c r="Y217" i="28"/>
  <c r="P217" i="28"/>
  <c r="E217" i="28"/>
  <c r="L217" i="28"/>
  <c r="Q217" i="28"/>
  <c r="V217" i="28"/>
  <c r="D217" i="28"/>
  <c r="I217" i="28"/>
  <c r="J217" i="28"/>
  <c r="T217" i="28"/>
  <c r="V456" i="28"/>
  <c r="R456" i="28"/>
  <c r="N456" i="28"/>
  <c r="J456" i="28"/>
  <c r="F456" i="28"/>
  <c r="B456" i="28"/>
  <c r="W456" i="28"/>
  <c r="Q456" i="28"/>
  <c r="L456" i="28"/>
  <c r="G456" i="28"/>
  <c r="U456" i="28"/>
  <c r="P456" i="28"/>
  <c r="K456" i="28"/>
  <c r="E456" i="28"/>
  <c r="S456" i="28"/>
  <c r="H456" i="28"/>
  <c r="Y456" i="28"/>
  <c r="O456" i="28"/>
  <c r="D456" i="28"/>
  <c r="X456" i="28"/>
  <c r="M456" i="28"/>
  <c r="C456" i="28"/>
  <c r="T456" i="28"/>
  <c r="I456" i="28"/>
  <c r="Y77" i="28"/>
  <c r="U77" i="28"/>
  <c r="Q77" i="28"/>
  <c r="M77" i="28"/>
  <c r="I77" i="28"/>
  <c r="E77" i="28"/>
  <c r="X77" i="28"/>
  <c r="S77" i="28"/>
  <c r="N77" i="28"/>
  <c r="H77" i="28"/>
  <c r="C77" i="28"/>
  <c r="W77" i="28"/>
  <c r="R77" i="28"/>
  <c r="L77" i="28"/>
  <c r="G77" i="28"/>
  <c r="B77" i="28"/>
  <c r="P77" i="28"/>
  <c r="F77" i="28"/>
  <c r="O77" i="28"/>
  <c r="D77" i="28"/>
  <c r="V77" i="28"/>
  <c r="K77" i="28"/>
  <c r="T77" i="28"/>
  <c r="J77" i="28"/>
  <c r="Y352" i="21"/>
  <c r="U352" i="21"/>
  <c r="Q352" i="21"/>
  <c r="M352" i="21"/>
  <c r="I352" i="21"/>
  <c r="E352" i="21"/>
  <c r="T352" i="21"/>
  <c r="O352" i="21"/>
  <c r="J352" i="21"/>
  <c r="D352" i="21"/>
  <c r="W352" i="21"/>
  <c r="P352" i="21"/>
  <c r="H352" i="21"/>
  <c r="B352" i="21"/>
  <c r="V352" i="21"/>
  <c r="N352" i="21"/>
  <c r="G352" i="21"/>
  <c r="X352" i="21"/>
  <c r="K352" i="21"/>
  <c r="S352" i="21"/>
  <c r="F352" i="21"/>
  <c r="R352" i="21"/>
  <c r="C352" i="21"/>
  <c r="L352" i="21"/>
  <c r="V179" i="21"/>
  <c r="R179" i="21"/>
  <c r="N179" i="21"/>
  <c r="J179" i="21"/>
  <c r="F179" i="21"/>
  <c r="B179" i="21"/>
  <c r="X179" i="21"/>
  <c r="S179" i="21"/>
  <c r="M179" i="21"/>
  <c r="H179" i="21"/>
  <c r="C179" i="21"/>
  <c r="W179" i="21"/>
  <c r="P179" i="21"/>
  <c r="I179" i="21"/>
  <c r="Y179" i="21"/>
  <c r="O179" i="21"/>
  <c r="E179" i="21"/>
  <c r="T179" i="21"/>
  <c r="G179" i="21"/>
  <c r="Q179" i="21"/>
  <c r="U179" i="21"/>
  <c r="L179" i="21"/>
  <c r="K179" i="21"/>
  <c r="D179" i="21"/>
  <c r="W111" i="25"/>
  <c r="S111" i="25"/>
  <c r="O111" i="25"/>
  <c r="K111" i="25"/>
  <c r="G111" i="25"/>
  <c r="C111" i="25"/>
  <c r="Y111" i="25"/>
  <c r="T111" i="25"/>
  <c r="N111" i="25"/>
  <c r="I111" i="25"/>
  <c r="D111" i="25"/>
  <c r="X111" i="25"/>
  <c r="Q111" i="25"/>
  <c r="J111" i="25"/>
  <c r="B111" i="25"/>
  <c r="U111" i="25"/>
  <c r="L111" i="25"/>
  <c r="V111" i="25"/>
  <c r="H111" i="25"/>
  <c r="R111" i="25"/>
  <c r="F111" i="25"/>
  <c r="P111" i="25"/>
  <c r="M111" i="25"/>
  <c r="E111" i="25"/>
  <c r="Y109" i="21"/>
  <c r="U109" i="21"/>
  <c r="Q109" i="21"/>
  <c r="M109" i="21"/>
  <c r="I109" i="21"/>
  <c r="E109" i="21"/>
  <c r="T109" i="21"/>
  <c r="O109" i="21"/>
  <c r="J109" i="21"/>
  <c r="D109" i="21"/>
  <c r="X109" i="21"/>
  <c r="R109" i="21"/>
  <c r="K109" i="21"/>
  <c r="C109" i="21"/>
  <c r="W109" i="21"/>
  <c r="P109" i="21"/>
  <c r="H109" i="21"/>
  <c r="B109" i="21"/>
  <c r="L109" i="21"/>
  <c r="V109" i="21"/>
  <c r="G109" i="21"/>
  <c r="S109" i="21"/>
  <c r="F109" i="21"/>
  <c r="N109" i="21"/>
  <c r="Y213" i="21"/>
  <c r="U213" i="21"/>
  <c r="Q213" i="21"/>
  <c r="M213" i="21"/>
  <c r="I213" i="21"/>
  <c r="E213" i="21"/>
  <c r="W213" i="21"/>
  <c r="R213" i="21"/>
  <c r="L213" i="21"/>
  <c r="G213" i="21"/>
  <c r="B213" i="21"/>
  <c r="S213" i="21"/>
  <c r="K213" i="21"/>
  <c r="D213" i="21"/>
  <c r="V213" i="21"/>
  <c r="N213" i="21"/>
  <c r="C213" i="21"/>
  <c r="O213" i="21"/>
  <c r="T213" i="21"/>
  <c r="F213" i="21"/>
  <c r="P213" i="21"/>
  <c r="H213" i="21"/>
  <c r="X213" i="21"/>
  <c r="J213" i="21"/>
  <c r="Y285" i="28"/>
  <c r="U285" i="28"/>
  <c r="Q285" i="28"/>
  <c r="M285" i="28"/>
  <c r="I285" i="28"/>
  <c r="E285" i="28"/>
  <c r="X285" i="28"/>
  <c r="S285" i="28"/>
  <c r="N285" i="28"/>
  <c r="H285" i="28"/>
  <c r="C285" i="28"/>
  <c r="W285" i="28"/>
  <c r="R285" i="28"/>
  <c r="L285" i="28"/>
  <c r="G285" i="28"/>
  <c r="B285" i="28"/>
  <c r="V285" i="28"/>
  <c r="P285" i="28"/>
  <c r="K285" i="28"/>
  <c r="F285" i="28"/>
  <c r="O285" i="28"/>
  <c r="J285" i="28"/>
  <c r="D285" i="28"/>
  <c r="T285" i="28"/>
  <c r="Y112" i="28"/>
  <c r="U112" i="28"/>
  <c r="Q112" i="28"/>
  <c r="M112" i="28"/>
  <c r="I112" i="28"/>
  <c r="E112" i="28"/>
  <c r="X112" i="28"/>
  <c r="S112" i="28"/>
  <c r="N112" i="28"/>
  <c r="H112" i="28"/>
  <c r="C112" i="28"/>
  <c r="W112" i="28"/>
  <c r="R112" i="28"/>
  <c r="L112" i="28"/>
  <c r="G112" i="28"/>
  <c r="B112" i="28"/>
  <c r="V112" i="28"/>
  <c r="K112" i="28"/>
  <c r="T112" i="28"/>
  <c r="J112" i="28"/>
  <c r="P112" i="28"/>
  <c r="F112" i="28"/>
  <c r="O112" i="28"/>
  <c r="D112" i="28"/>
  <c r="V388" i="28"/>
  <c r="R388" i="28"/>
  <c r="N388" i="28"/>
  <c r="J388" i="28"/>
  <c r="F388" i="28"/>
  <c r="B388" i="28"/>
  <c r="W388" i="28"/>
  <c r="Q388" i="28"/>
  <c r="L388" i="28"/>
  <c r="G388" i="28"/>
  <c r="U388" i="28"/>
  <c r="P388" i="28"/>
  <c r="K388" i="28"/>
  <c r="E388" i="28"/>
  <c r="S388" i="28"/>
  <c r="H388" i="28"/>
  <c r="Y388" i="28"/>
  <c r="O388" i="28"/>
  <c r="D388" i="28"/>
  <c r="X388" i="28"/>
  <c r="M388" i="28"/>
  <c r="C388" i="28"/>
  <c r="I388" i="28"/>
  <c r="T388" i="28"/>
  <c r="Y317" i="21"/>
  <c r="U317" i="21"/>
  <c r="Q317" i="21"/>
  <c r="M317" i="21"/>
  <c r="I317" i="21"/>
  <c r="E317" i="21"/>
  <c r="W317" i="21"/>
  <c r="R317" i="21"/>
  <c r="L317" i="21"/>
  <c r="G317" i="21"/>
  <c r="B317" i="21"/>
  <c r="T317" i="21"/>
  <c r="N317" i="21"/>
  <c r="F317" i="21"/>
  <c r="S317" i="21"/>
  <c r="K317" i="21"/>
  <c r="D317" i="21"/>
  <c r="O317" i="21"/>
  <c r="X317" i="21"/>
  <c r="J317" i="21"/>
  <c r="V317" i="21"/>
  <c r="H317" i="21"/>
  <c r="P317" i="21"/>
  <c r="C317" i="21"/>
  <c r="Y39" i="25"/>
  <c r="U39" i="25"/>
  <c r="Q39" i="25"/>
  <c r="M39" i="25"/>
  <c r="I39" i="25"/>
  <c r="E39" i="25"/>
  <c r="V39" i="25"/>
  <c r="P39" i="25"/>
  <c r="K39" i="25"/>
  <c r="F39" i="25"/>
  <c r="X39" i="25"/>
  <c r="R39" i="25"/>
  <c r="J39" i="25"/>
  <c r="C39" i="25"/>
  <c r="W39" i="25"/>
  <c r="N39" i="25"/>
  <c r="D39" i="25"/>
  <c r="T39" i="25"/>
  <c r="L39" i="25"/>
  <c r="B39" i="25"/>
  <c r="G39" i="25"/>
  <c r="S39" i="25"/>
  <c r="O39" i="25"/>
  <c r="H39" i="25"/>
  <c r="Y74" i="21"/>
  <c r="U74" i="21"/>
  <c r="Q74" i="21"/>
  <c r="M74" i="21"/>
  <c r="I74" i="21"/>
  <c r="E74" i="21"/>
  <c r="T74" i="21"/>
  <c r="O74" i="21"/>
  <c r="J74" i="21"/>
  <c r="D74" i="21"/>
  <c r="S74" i="21"/>
  <c r="L74" i="21"/>
  <c r="F74" i="21"/>
  <c r="X74" i="21"/>
  <c r="R74" i="21"/>
  <c r="K74" i="21"/>
  <c r="C74" i="21"/>
  <c r="V74" i="21"/>
  <c r="G74" i="21"/>
  <c r="P74" i="21"/>
  <c r="B74" i="21"/>
  <c r="N74" i="21"/>
  <c r="H74" i="21"/>
  <c r="W74" i="21"/>
  <c r="V354" i="28"/>
  <c r="R354" i="28"/>
  <c r="N354" i="28"/>
  <c r="J354" i="28"/>
  <c r="F354" i="28"/>
  <c r="B354" i="28"/>
  <c r="W354" i="28"/>
  <c r="Q354" i="28"/>
  <c r="L354" i="28"/>
  <c r="G354" i="28"/>
  <c r="U354" i="28"/>
  <c r="O354" i="28"/>
  <c r="H354" i="28"/>
  <c r="T354" i="28"/>
  <c r="M354" i="28"/>
  <c r="E354" i="28"/>
  <c r="Y354" i="28"/>
  <c r="S354" i="28"/>
  <c r="K354" i="28"/>
  <c r="D354" i="28"/>
  <c r="I354" i="28"/>
  <c r="C354" i="28"/>
  <c r="X354" i="28"/>
  <c r="P354" i="28"/>
  <c r="V422" i="28"/>
  <c r="R422" i="28"/>
  <c r="N422" i="28"/>
  <c r="J422" i="28"/>
  <c r="F422" i="28"/>
  <c r="B422" i="28"/>
  <c r="W422" i="28"/>
  <c r="Q422" i="28"/>
  <c r="L422" i="28"/>
  <c r="G422" i="28"/>
  <c r="U422" i="28"/>
  <c r="P422" i="28"/>
  <c r="K422" i="28"/>
  <c r="E422" i="28"/>
  <c r="X422" i="28"/>
  <c r="M422" i="28"/>
  <c r="C422" i="28"/>
  <c r="T422" i="28"/>
  <c r="I422" i="28"/>
  <c r="S422" i="28"/>
  <c r="H422" i="28"/>
  <c r="O422" i="28"/>
  <c r="D422" i="28"/>
  <c r="Y422" i="28"/>
  <c r="Y147" i="28"/>
  <c r="U147" i="28"/>
  <c r="Q147" i="28"/>
  <c r="M147" i="28"/>
  <c r="I147" i="28"/>
  <c r="E147" i="28"/>
  <c r="X147" i="28"/>
  <c r="S147" i="28"/>
  <c r="N147" i="28"/>
  <c r="H147" i="28"/>
  <c r="C147" i="28"/>
  <c r="W147" i="28"/>
  <c r="R147" i="28"/>
  <c r="L147" i="28"/>
  <c r="G147" i="28"/>
  <c r="B147" i="28"/>
  <c r="P147" i="28"/>
  <c r="F147" i="28"/>
  <c r="O147" i="28"/>
  <c r="D147" i="28"/>
  <c r="V147" i="28"/>
  <c r="K147" i="28"/>
  <c r="T147" i="28"/>
  <c r="J147" i="28"/>
  <c r="Y386" i="21"/>
  <c r="U386" i="21"/>
  <c r="Q386" i="21"/>
  <c r="M386" i="21"/>
  <c r="I386" i="21"/>
  <c r="E386" i="21"/>
  <c r="T386" i="21"/>
  <c r="O386" i="21"/>
  <c r="J386" i="21"/>
  <c r="D386" i="21"/>
  <c r="V386" i="21"/>
  <c r="N386" i="21"/>
  <c r="G386" i="21"/>
  <c r="S386" i="21"/>
  <c r="L386" i="21"/>
  <c r="F386" i="21"/>
  <c r="P386" i="21"/>
  <c r="B386" i="21"/>
  <c r="X386" i="21"/>
  <c r="K386" i="21"/>
  <c r="W386" i="21"/>
  <c r="H386" i="21"/>
  <c r="R386" i="21"/>
  <c r="C386" i="21"/>
  <c r="Y41" i="21"/>
  <c r="U41" i="21"/>
  <c r="Q41" i="21"/>
  <c r="M41" i="21"/>
  <c r="I41" i="21"/>
  <c r="E41" i="21"/>
  <c r="T41" i="21"/>
  <c r="O41" i="21"/>
  <c r="J41" i="21"/>
  <c r="D41" i="21"/>
  <c r="W41" i="21"/>
  <c r="P41" i="21"/>
  <c r="H41" i="21"/>
  <c r="B41" i="21"/>
  <c r="V41" i="21"/>
  <c r="N41" i="21"/>
  <c r="G41" i="21"/>
  <c r="X41" i="21"/>
  <c r="K41" i="21"/>
  <c r="S41" i="21"/>
  <c r="F41" i="21"/>
  <c r="R41" i="21"/>
  <c r="C41" i="21"/>
  <c r="L41" i="21"/>
  <c r="Y282" i="21"/>
  <c r="U282" i="21"/>
  <c r="Q282" i="21"/>
  <c r="M282" i="21"/>
  <c r="I282" i="21"/>
  <c r="E282" i="21"/>
  <c r="W282" i="21"/>
  <c r="R282" i="21"/>
  <c r="L282" i="21"/>
  <c r="G282" i="21"/>
  <c r="B282" i="21"/>
  <c r="V282" i="21"/>
  <c r="O282" i="21"/>
  <c r="H282" i="21"/>
  <c r="T282" i="21"/>
  <c r="N282" i="21"/>
  <c r="F282" i="21"/>
  <c r="X282" i="21"/>
  <c r="J282" i="21"/>
  <c r="S282" i="21"/>
  <c r="D282" i="21"/>
  <c r="P282" i="21"/>
  <c r="C282" i="21"/>
  <c r="K282" i="21"/>
  <c r="Y182" i="28"/>
  <c r="U182" i="28"/>
  <c r="Q182" i="28"/>
  <c r="M182" i="28"/>
  <c r="I182" i="28"/>
  <c r="E182" i="28"/>
  <c r="X182" i="28"/>
  <c r="S182" i="28"/>
  <c r="N182" i="28"/>
  <c r="H182" i="28"/>
  <c r="C182" i="28"/>
  <c r="W182" i="28"/>
  <c r="R182" i="28"/>
  <c r="L182" i="28"/>
  <c r="G182" i="28"/>
  <c r="B182" i="28"/>
  <c r="V182" i="28"/>
  <c r="K182" i="28"/>
  <c r="T182" i="28"/>
  <c r="J182" i="28"/>
  <c r="P182" i="28"/>
  <c r="F182" i="28"/>
  <c r="O182" i="28"/>
  <c r="D182" i="28"/>
  <c r="Y420" i="21"/>
  <c r="U420" i="21"/>
  <c r="Q420" i="21"/>
  <c r="M420" i="21"/>
  <c r="I420" i="21"/>
  <c r="E420" i="21"/>
  <c r="V420" i="21"/>
  <c r="P420" i="21"/>
  <c r="K420" i="21"/>
  <c r="F420" i="21"/>
  <c r="X420" i="21"/>
  <c r="R420" i="21"/>
  <c r="J420" i="21"/>
  <c r="C420" i="21"/>
  <c r="O420" i="21"/>
  <c r="G420" i="21"/>
  <c r="W420" i="21"/>
  <c r="N420" i="21"/>
  <c r="D420" i="21"/>
  <c r="S420" i="21"/>
  <c r="L420" i="21"/>
  <c r="H420" i="21"/>
  <c r="T420" i="21"/>
  <c r="B420" i="21"/>
  <c r="A353" i="21"/>
  <c r="A318" i="21"/>
  <c r="A387" i="21"/>
  <c r="A421" i="21"/>
  <c r="A286" i="28"/>
  <c r="A457" i="28"/>
  <c r="A78" i="28"/>
  <c r="A252" i="28"/>
  <c r="A183" i="28"/>
  <c r="A320" i="28"/>
  <c r="A218" i="28"/>
  <c r="A423" i="28"/>
  <c r="A389" i="28"/>
  <c r="A148" i="28"/>
  <c r="A355" i="28"/>
  <c r="A113" i="28"/>
  <c r="A249" i="21"/>
  <c r="A283" i="21"/>
  <c r="A214" i="21"/>
  <c r="A113" i="19"/>
  <c r="A77" i="19"/>
  <c r="A147" i="19"/>
  <c r="A110" i="21"/>
  <c r="A149" i="25"/>
  <c r="A145" i="21"/>
  <c r="A42" i="21"/>
  <c r="A112" i="25"/>
  <c r="A76" i="25"/>
  <c r="A180" i="21"/>
  <c r="A40" i="25"/>
  <c r="A41" i="19"/>
  <c r="A75" i="21"/>
  <c r="V180" i="21" l="1"/>
  <c r="R180" i="21"/>
  <c r="N180" i="21"/>
  <c r="J180" i="21"/>
  <c r="F180" i="21"/>
  <c r="B180" i="21"/>
  <c r="U180" i="21"/>
  <c r="P180" i="21"/>
  <c r="K180" i="21"/>
  <c r="E180" i="21"/>
  <c r="T180" i="21"/>
  <c r="M180" i="21"/>
  <c r="G180" i="21"/>
  <c r="S180" i="21"/>
  <c r="I180" i="21"/>
  <c r="W180" i="21"/>
  <c r="H180" i="21"/>
  <c r="Y180" i="21"/>
  <c r="L180" i="21"/>
  <c r="Q180" i="21"/>
  <c r="X180" i="21"/>
  <c r="O180" i="21"/>
  <c r="D180" i="21"/>
  <c r="C180" i="21"/>
  <c r="X77" i="19"/>
  <c r="T77" i="19"/>
  <c r="P77" i="19"/>
  <c r="L77" i="19"/>
  <c r="H77" i="19"/>
  <c r="D77" i="19"/>
  <c r="W77" i="19"/>
  <c r="R77" i="19"/>
  <c r="M77" i="19"/>
  <c r="G77" i="19"/>
  <c r="B77" i="19"/>
  <c r="Y77" i="19"/>
  <c r="Q77" i="19"/>
  <c r="J77" i="19"/>
  <c r="C77" i="19"/>
  <c r="S77" i="19"/>
  <c r="I77" i="19"/>
  <c r="N77" i="19"/>
  <c r="U77" i="19"/>
  <c r="E77" i="19"/>
  <c r="O77" i="19"/>
  <c r="V77" i="19"/>
  <c r="K77" i="19"/>
  <c r="F77" i="19"/>
  <c r="V389" i="28"/>
  <c r="R389" i="28"/>
  <c r="N389" i="28"/>
  <c r="J389" i="28"/>
  <c r="F389" i="28"/>
  <c r="B389" i="28"/>
  <c r="Y389" i="28"/>
  <c r="T389" i="28"/>
  <c r="O389" i="28"/>
  <c r="I389" i="28"/>
  <c r="D389" i="28"/>
  <c r="X389" i="28"/>
  <c r="S389" i="28"/>
  <c r="M389" i="28"/>
  <c r="H389" i="28"/>
  <c r="C389" i="28"/>
  <c r="P389" i="28"/>
  <c r="E389" i="28"/>
  <c r="W389" i="28"/>
  <c r="L389" i="28"/>
  <c r="U389" i="28"/>
  <c r="K389" i="28"/>
  <c r="Q389" i="28"/>
  <c r="G389" i="28"/>
  <c r="Y183" i="28"/>
  <c r="U183" i="28"/>
  <c r="Q183" i="28"/>
  <c r="M183" i="28"/>
  <c r="I183" i="28"/>
  <c r="E183" i="28"/>
  <c r="V183" i="28"/>
  <c r="P183" i="28"/>
  <c r="K183" i="28"/>
  <c r="F183" i="28"/>
  <c r="T183" i="28"/>
  <c r="O183" i="28"/>
  <c r="J183" i="28"/>
  <c r="D183" i="28"/>
  <c r="S183" i="28"/>
  <c r="H183" i="28"/>
  <c r="R183" i="28"/>
  <c r="G183" i="28"/>
  <c r="X183" i="28"/>
  <c r="N183" i="28"/>
  <c r="C183" i="28"/>
  <c r="W183" i="28"/>
  <c r="L183" i="28"/>
  <c r="B183" i="28"/>
  <c r="Y353" i="21"/>
  <c r="U353" i="21"/>
  <c r="Q353" i="21"/>
  <c r="M353" i="21"/>
  <c r="I353" i="21"/>
  <c r="E353" i="21"/>
  <c r="W353" i="21"/>
  <c r="R353" i="21"/>
  <c r="L353" i="21"/>
  <c r="G353" i="21"/>
  <c r="B353" i="21"/>
  <c r="T353" i="21"/>
  <c r="N353" i="21"/>
  <c r="F353" i="21"/>
  <c r="S353" i="21"/>
  <c r="K353" i="21"/>
  <c r="D353" i="21"/>
  <c r="O353" i="21"/>
  <c r="X353" i="21"/>
  <c r="J353" i="21"/>
  <c r="V353" i="21"/>
  <c r="H353" i="21"/>
  <c r="P353" i="21"/>
  <c r="C353" i="21"/>
  <c r="Y75" i="21"/>
  <c r="U75" i="21"/>
  <c r="Q75" i="21"/>
  <c r="M75" i="21"/>
  <c r="I75" i="21"/>
  <c r="E75" i="21"/>
  <c r="W75" i="21"/>
  <c r="R75" i="21"/>
  <c r="L75" i="21"/>
  <c r="G75" i="21"/>
  <c r="B75" i="21"/>
  <c r="X75" i="21"/>
  <c r="P75" i="21"/>
  <c r="J75" i="21"/>
  <c r="C75" i="21"/>
  <c r="V75" i="21"/>
  <c r="O75" i="21"/>
  <c r="H75" i="21"/>
  <c r="K75" i="21"/>
  <c r="T75" i="21"/>
  <c r="F75" i="21"/>
  <c r="S75" i="21"/>
  <c r="D75" i="21"/>
  <c r="N75" i="21"/>
  <c r="W76" i="25"/>
  <c r="S76" i="25"/>
  <c r="O76" i="25"/>
  <c r="K76" i="25"/>
  <c r="G76" i="25"/>
  <c r="C76" i="25"/>
  <c r="Y76" i="25"/>
  <c r="T76" i="25"/>
  <c r="N76" i="25"/>
  <c r="I76" i="25"/>
  <c r="D76" i="25"/>
  <c r="R76" i="25"/>
  <c r="L76" i="25"/>
  <c r="E76" i="25"/>
  <c r="U76" i="25"/>
  <c r="J76" i="25"/>
  <c r="V76" i="25"/>
  <c r="H76" i="25"/>
  <c r="Q76" i="25"/>
  <c r="F76" i="25"/>
  <c r="M76" i="25"/>
  <c r="B76" i="25"/>
  <c r="X76" i="25"/>
  <c r="P76" i="25"/>
  <c r="W149" i="25"/>
  <c r="S149" i="25"/>
  <c r="O149" i="25"/>
  <c r="K149" i="25"/>
  <c r="G149" i="25"/>
  <c r="C149" i="25"/>
  <c r="V149" i="25"/>
  <c r="Q149" i="25"/>
  <c r="L149" i="25"/>
  <c r="F149" i="25"/>
  <c r="U149" i="25"/>
  <c r="N149" i="25"/>
  <c r="H149" i="25"/>
  <c r="Y149" i="25"/>
  <c r="P149" i="25"/>
  <c r="E149" i="25"/>
  <c r="M149" i="25"/>
  <c r="B149" i="25"/>
  <c r="X149" i="25"/>
  <c r="J149" i="25"/>
  <c r="R149" i="25"/>
  <c r="I149" i="25"/>
  <c r="D149" i="25"/>
  <c r="T149" i="25"/>
  <c r="W113" i="19"/>
  <c r="S113" i="19"/>
  <c r="O113" i="19"/>
  <c r="K113" i="19"/>
  <c r="G113" i="19"/>
  <c r="C113" i="19"/>
  <c r="X113" i="19"/>
  <c r="R113" i="19"/>
  <c r="M113" i="19"/>
  <c r="H113" i="19"/>
  <c r="B113" i="19"/>
  <c r="U113" i="19"/>
  <c r="N113" i="19"/>
  <c r="F113" i="19"/>
  <c r="T113" i="19"/>
  <c r="J113" i="19"/>
  <c r="Q113" i="19"/>
  <c r="E113" i="19"/>
  <c r="V113" i="19"/>
  <c r="D113" i="19"/>
  <c r="I113" i="19"/>
  <c r="Y113" i="19"/>
  <c r="P113" i="19"/>
  <c r="L113" i="19"/>
  <c r="Y113" i="28"/>
  <c r="U113" i="28"/>
  <c r="Q113" i="28"/>
  <c r="M113" i="28"/>
  <c r="I113" i="28"/>
  <c r="E113" i="28"/>
  <c r="V113" i="28"/>
  <c r="P113" i="28"/>
  <c r="K113" i="28"/>
  <c r="F113" i="28"/>
  <c r="T113" i="28"/>
  <c r="O113" i="28"/>
  <c r="J113" i="28"/>
  <c r="D113" i="28"/>
  <c r="S113" i="28"/>
  <c r="H113" i="28"/>
  <c r="R113" i="28"/>
  <c r="G113" i="28"/>
  <c r="X113" i="28"/>
  <c r="N113" i="28"/>
  <c r="C113" i="28"/>
  <c r="W113" i="28"/>
  <c r="L113" i="28"/>
  <c r="B113" i="28"/>
  <c r="V423" i="28"/>
  <c r="R423" i="28"/>
  <c r="N423" i="28"/>
  <c r="J423" i="28"/>
  <c r="F423" i="28"/>
  <c r="B423" i="28"/>
  <c r="Y423" i="28"/>
  <c r="T423" i="28"/>
  <c r="O423" i="28"/>
  <c r="I423" i="28"/>
  <c r="D423" i="28"/>
  <c r="X423" i="28"/>
  <c r="S423" i="28"/>
  <c r="M423" i="28"/>
  <c r="H423" i="28"/>
  <c r="C423" i="28"/>
  <c r="U423" i="28"/>
  <c r="K423" i="28"/>
  <c r="Q423" i="28"/>
  <c r="G423" i="28"/>
  <c r="P423" i="28"/>
  <c r="E423" i="28"/>
  <c r="W423" i="28"/>
  <c r="L423" i="28"/>
  <c r="W252" i="28"/>
  <c r="S252" i="28"/>
  <c r="O252" i="28"/>
  <c r="K252" i="28"/>
  <c r="G252" i="28"/>
  <c r="C252" i="28"/>
  <c r="X252" i="28"/>
  <c r="R252" i="28"/>
  <c r="M252" i="28"/>
  <c r="H252" i="28"/>
  <c r="B252" i="28"/>
  <c r="V252" i="28"/>
  <c r="P252" i="28"/>
  <c r="I252" i="28"/>
  <c r="U252" i="28"/>
  <c r="L252" i="28"/>
  <c r="D252" i="28"/>
  <c r="Q252" i="28"/>
  <c r="E252" i="28"/>
  <c r="J252" i="28"/>
  <c r="F252" i="28"/>
  <c r="Y252" i="28"/>
  <c r="T252" i="28"/>
  <c r="N252" i="28"/>
  <c r="Y421" i="21"/>
  <c r="U421" i="21"/>
  <c r="Q421" i="21"/>
  <c r="M421" i="21"/>
  <c r="I421" i="21"/>
  <c r="E421" i="21"/>
  <c r="X421" i="21"/>
  <c r="S421" i="21"/>
  <c r="N421" i="21"/>
  <c r="H421" i="21"/>
  <c r="C421" i="21"/>
  <c r="V421" i="21"/>
  <c r="O421" i="21"/>
  <c r="G421" i="21"/>
  <c r="T421" i="21"/>
  <c r="K421" i="21"/>
  <c r="B421" i="21"/>
  <c r="R421" i="21"/>
  <c r="J421" i="21"/>
  <c r="L421" i="21"/>
  <c r="F421" i="21"/>
  <c r="W421" i="21"/>
  <c r="D421" i="21"/>
  <c r="P421" i="21"/>
  <c r="Y145" i="21"/>
  <c r="U145" i="21"/>
  <c r="Q145" i="21"/>
  <c r="M145" i="21"/>
  <c r="I145" i="21"/>
  <c r="E145" i="21"/>
  <c r="W145" i="21"/>
  <c r="R145" i="21"/>
  <c r="L145" i="21"/>
  <c r="G145" i="21"/>
  <c r="B145" i="21"/>
  <c r="T145" i="21"/>
  <c r="N145" i="21"/>
  <c r="F145" i="21"/>
  <c r="S145" i="21"/>
  <c r="K145" i="21"/>
  <c r="D145" i="21"/>
  <c r="V145" i="21"/>
  <c r="H145" i="21"/>
  <c r="P145" i="21"/>
  <c r="C145" i="21"/>
  <c r="O145" i="21"/>
  <c r="X145" i="21"/>
  <c r="J145" i="21"/>
  <c r="Y249" i="21"/>
  <c r="U249" i="21"/>
  <c r="Q249" i="21"/>
  <c r="M249" i="21"/>
  <c r="I249" i="21"/>
  <c r="E249" i="21"/>
  <c r="T249" i="21"/>
  <c r="O249" i="21"/>
  <c r="J249" i="21"/>
  <c r="D249" i="21"/>
  <c r="V249" i="21"/>
  <c r="N249" i="21"/>
  <c r="G249" i="21"/>
  <c r="S249" i="21"/>
  <c r="L249" i="21"/>
  <c r="F249" i="21"/>
  <c r="W249" i="21"/>
  <c r="H249" i="21"/>
  <c r="R249" i="21"/>
  <c r="C249" i="21"/>
  <c r="P249" i="21"/>
  <c r="B249" i="21"/>
  <c r="K249" i="21"/>
  <c r="X249" i="21"/>
  <c r="Y286" i="28"/>
  <c r="U286" i="28"/>
  <c r="Q286" i="28"/>
  <c r="M286" i="28"/>
  <c r="I286" i="28"/>
  <c r="E286" i="28"/>
  <c r="V286" i="28"/>
  <c r="P286" i="28"/>
  <c r="K286" i="28"/>
  <c r="F286" i="28"/>
  <c r="T286" i="28"/>
  <c r="O286" i="28"/>
  <c r="J286" i="28"/>
  <c r="D286" i="28"/>
  <c r="X286" i="28"/>
  <c r="S286" i="28"/>
  <c r="N286" i="28"/>
  <c r="H286" i="28"/>
  <c r="C286" i="28"/>
  <c r="L286" i="28"/>
  <c r="G286" i="28"/>
  <c r="W286" i="28"/>
  <c r="B286" i="28"/>
  <c r="R286" i="28"/>
  <c r="W41" i="19"/>
  <c r="S41" i="19"/>
  <c r="O41" i="19"/>
  <c r="K41" i="19"/>
  <c r="G41" i="19"/>
  <c r="C41" i="19"/>
  <c r="Y41" i="19"/>
  <c r="T41" i="19"/>
  <c r="N41" i="19"/>
  <c r="I41" i="19"/>
  <c r="D41" i="19"/>
  <c r="X41" i="19"/>
  <c r="Q41" i="19"/>
  <c r="J41" i="19"/>
  <c r="B41" i="19"/>
  <c r="U41" i="19"/>
  <c r="L41" i="19"/>
  <c r="P41" i="19"/>
  <c r="E41" i="19"/>
  <c r="M41" i="19"/>
  <c r="F41" i="19"/>
  <c r="V41" i="19"/>
  <c r="R41" i="19"/>
  <c r="H41" i="19"/>
  <c r="W112" i="25"/>
  <c r="S112" i="25"/>
  <c r="O112" i="25"/>
  <c r="K112" i="25"/>
  <c r="G112" i="25"/>
  <c r="C112" i="25"/>
  <c r="V112" i="25"/>
  <c r="Q112" i="25"/>
  <c r="L112" i="25"/>
  <c r="F112" i="25"/>
  <c r="U112" i="25"/>
  <c r="N112" i="25"/>
  <c r="H112" i="25"/>
  <c r="Y112" i="25"/>
  <c r="P112" i="25"/>
  <c r="E112" i="25"/>
  <c r="X112" i="25"/>
  <c r="J112" i="25"/>
  <c r="T112" i="25"/>
  <c r="I112" i="25"/>
  <c r="B112" i="25"/>
  <c r="R112" i="25"/>
  <c r="M112" i="25"/>
  <c r="D112" i="25"/>
  <c r="Y110" i="21"/>
  <c r="U110" i="21"/>
  <c r="Q110" i="21"/>
  <c r="M110" i="21"/>
  <c r="I110" i="21"/>
  <c r="E110" i="21"/>
  <c r="W110" i="21"/>
  <c r="R110" i="21"/>
  <c r="L110" i="21"/>
  <c r="G110" i="21"/>
  <c r="B110" i="21"/>
  <c r="V110" i="21"/>
  <c r="O110" i="21"/>
  <c r="H110" i="21"/>
  <c r="T110" i="21"/>
  <c r="N110" i="21"/>
  <c r="F110" i="21"/>
  <c r="P110" i="21"/>
  <c r="C110" i="21"/>
  <c r="K110" i="21"/>
  <c r="X110" i="21"/>
  <c r="J110" i="21"/>
  <c r="D110" i="21"/>
  <c r="S110" i="21"/>
  <c r="Y214" i="21"/>
  <c r="U214" i="21"/>
  <c r="Q214" i="21"/>
  <c r="M214" i="21"/>
  <c r="I214" i="21"/>
  <c r="E214" i="21"/>
  <c r="T214" i="21"/>
  <c r="O214" i="21"/>
  <c r="J214" i="21"/>
  <c r="D214" i="21"/>
  <c r="W214" i="21"/>
  <c r="P214" i="21"/>
  <c r="H214" i="21"/>
  <c r="B214" i="21"/>
  <c r="R214" i="21"/>
  <c r="G214" i="21"/>
  <c r="N214" i="21"/>
  <c r="C214" i="21"/>
  <c r="L214" i="21"/>
  <c r="S214" i="21"/>
  <c r="K214" i="21"/>
  <c r="X214" i="21"/>
  <c r="F214" i="21"/>
  <c r="V214" i="21"/>
  <c r="V355" i="28"/>
  <c r="R355" i="28"/>
  <c r="N355" i="28"/>
  <c r="J355" i="28"/>
  <c r="F355" i="28"/>
  <c r="B355" i="28"/>
  <c r="Y355" i="28"/>
  <c r="T355" i="28"/>
  <c r="O355" i="28"/>
  <c r="I355" i="28"/>
  <c r="D355" i="28"/>
  <c r="S355" i="28"/>
  <c r="L355" i="28"/>
  <c r="E355" i="28"/>
  <c r="X355" i="28"/>
  <c r="Q355" i="28"/>
  <c r="K355" i="28"/>
  <c r="C355" i="28"/>
  <c r="W355" i="28"/>
  <c r="P355" i="28"/>
  <c r="H355" i="28"/>
  <c r="M355" i="28"/>
  <c r="G355" i="28"/>
  <c r="U355" i="28"/>
  <c r="W218" i="28"/>
  <c r="S218" i="28"/>
  <c r="O218" i="28"/>
  <c r="K218" i="28"/>
  <c r="G218" i="28"/>
  <c r="C218" i="28"/>
  <c r="U218" i="28"/>
  <c r="P218" i="28"/>
  <c r="J218" i="28"/>
  <c r="E218" i="28"/>
  <c r="Y218" i="28"/>
  <c r="R218" i="28"/>
  <c r="L218" i="28"/>
  <c r="D218" i="28"/>
  <c r="T218" i="28"/>
  <c r="I218" i="28"/>
  <c r="N218" i="28"/>
  <c r="B218" i="28"/>
  <c r="X218" i="28"/>
  <c r="H218" i="28"/>
  <c r="V218" i="28"/>
  <c r="M218" i="28"/>
  <c r="Q218" i="28"/>
  <c r="F218" i="28"/>
  <c r="Y78" i="28"/>
  <c r="U78" i="28"/>
  <c r="Q78" i="28"/>
  <c r="M78" i="28"/>
  <c r="I78" i="28"/>
  <c r="E78" i="28"/>
  <c r="V78" i="28"/>
  <c r="P78" i="28"/>
  <c r="K78" i="28"/>
  <c r="F78" i="28"/>
  <c r="T78" i="28"/>
  <c r="O78" i="28"/>
  <c r="J78" i="28"/>
  <c r="D78" i="28"/>
  <c r="X78" i="28"/>
  <c r="N78" i="28"/>
  <c r="C78" i="28"/>
  <c r="W78" i="28"/>
  <c r="L78" i="28"/>
  <c r="B78" i="28"/>
  <c r="S78" i="28"/>
  <c r="H78" i="28"/>
  <c r="R78" i="28"/>
  <c r="G78" i="28"/>
  <c r="Y387" i="21"/>
  <c r="U387" i="21"/>
  <c r="Q387" i="21"/>
  <c r="M387" i="21"/>
  <c r="I387" i="21"/>
  <c r="E387" i="21"/>
  <c r="W387" i="21"/>
  <c r="R387" i="21"/>
  <c r="L387" i="21"/>
  <c r="G387" i="21"/>
  <c r="B387" i="21"/>
  <c r="S387" i="21"/>
  <c r="K387" i="21"/>
  <c r="D387" i="21"/>
  <c r="X387" i="21"/>
  <c r="P387" i="21"/>
  <c r="J387" i="21"/>
  <c r="C387" i="21"/>
  <c r="T387" i="21"/>
  <c r="F387" i="21"/>
  <c r="O387" i="21"/>
  <c r="N387" i="21"/>
  <c r="H387" i="21"/>
  <c r="V387" i="21"/>
  <c r="Y40" i="25"/>
  <c r="U40" i="25"/>
  <c r="Q40" i="25"/>
  <c r="M40" i="25"/>
  <c r="I40" i="25"/>
  <c r="E40" i="25"/>
  <c r="X40" i="25"/>
  <c r="S40" i="25"/>
  <c r="N40" i="25"/>
  <c r="H40" i="25"/>
  <c r="C40" i="25"/>
  <c r="V40" i="25"/>
  <c r="O40" i="25"/>
  <c r="G40" i="25"/>
  <c r="R40" i="25"/>
  <c r="J40" i="25"/>
  <c r="P40" i="25"/>
  <c r="F40" i="25"/>
  <c r="T40" i="25"/>
  <c r="B40" i="25"/>
  <c r="L40" i="25"/>
  <c r="K40" i="25"/>
  <c r="W40" i="25"/>
  <c r="D40" i="25"/>
  <c r="Y42" i="21"/>
  <c r="U42" i="21"/>
  <c r="Q42" i="21"/>
  <c r="M42" i="21"/>
  <c r="I42" i="21"/>
  <c r="E42" i="21"/>
  <c r="W42" i="21"/>
  <c r="R42" i="21"/>
  <c r="L42" i="21"/>
  <c r="G42" i="21"/>
  <c r="B42" i="21"/>
  <c r="T42" i="21"/>
  <c r="N42" i="21"/>
  <c r="F42" i="21"/>
  <c r="S42" i="21"/>
  <c r="K42" i="21"/>
  <c r="D42" i="21"/>
  <c r="O42" i="21"/>
  <c r="X42" i="21"/>
  <c r="J42" i="21"/>
  <c r="V42" i="21"/>
  <c r="H42" i="21"/>
  <c r="P42" i="21"/>
  <c r="C42" i="21"/>
  <c r="W147" i="19"/>
  <c r="S147" i="19"/>
  <c r="O147" i="19"/>
  <c r="K147" i="19"/>
  <c r="G147" i="19"/>
  <c r="C147" i="19"/>
  <c r="U147" i="19"/>
  <c r="P147" i="19"/>
  <c r="J147" i="19"/>
  <c r="E147" i="19"/>
  <c r="V147" i="19"/>
  <c r="N147" i="19"/>
  <c r="H147" i="19"/>
  <c r="Y147" i="19"/>
  <c r="Q147" i="19"/>
  <c r="F147" i="19"/>
  <c r="R147" i="19"/>
  <c r="D147" i="19"/>
  <c r="M147" i="19"/>
  <c r="I147" i="19"/>
  <c r="X147" i="19"/>
  <c r="B147" i="19"/>
  <c r="L147" i="19"/>
  <c r="T147" i="19"/>
  <c r="Y283" i="21"/>
  <c r="U283" i="21"/>
  <c r="Q283" i="21"/>
  <c r="M283" i="21"/>
  <c r="I283" i="21"/>
  <c r="E283" i="21"/>
  <c r="T283" i="21"/>
  <c r="O283" i="21"/>
  <c r="J283" i="21"/>
  <c r="D283" i="21"/>
  <c r="S283" i="21"/>
  <c r="L283" i="21"/>
  <c r="F283" i="21"/>
  <c r="X283" i="21"/>
  <c r="R283" i="21"/>
  <c r="K283" i="21"/>
  <c r="C283" i="21"/>
  <c r="N283" i="21"/>
  <c r="W283" i="21"/>
  <c r="H283" i="21"/>
  <c r="V283" i="21"/>
  <c r="G283" i="21"/>
  <c r="P283" i="21"/>
  <c r="B283" i="21"/>
  <c r="Y148" i="28"/>
  <c r="U148" i="28"/>
  <c r="Q148" i="28"/>
  <c r="M148" i="28"/>
  <c r="I148" i="28"/>
  <c r="E148" i="28"/>
  <c r="V148" i="28"/>
  <c r="P148" i="28"/>
  <c r="K148" i="28"/>
  <c r="F148" i="28"/>
  <c r="T148" i="28"/>
  <c r="O148" i="28"/>
  <c r="J148" i="28"/>
  <c r="D148" i="28"/>
  <c r="X148" i="28"/>
  <c r="N148" i="28"/>
  <c r="C148" i="28"/>
  <c r="W148" i="28"/>
  <c r="L148" i="28"/>
  <c r="B148" i="28"/>
  <c r="S148" i="28"/>
  <c r="H148" i="28"/>
  <c r="R148" i="28"/>
  <c r="G148" i="28"/>
  <c r="Y320" i="28"/>
  <c r="U320" i="28"/>
  <c r="Q320" i="28"/>
  <c r="M320" i="28"/>
  <c r="I320" i="28"/>
  <c r="E320" i="28"/>
  <c r="V320" i="28"/>
  <c r="P320" i="28"/>
  <c r="K320" i="28"/>
  <c r="F320" i="28"/>
  <c r="T320" i="28"/>
  <c r="O320" i="28"/>
  <c r="J320" i="28"/>
  <c r="D320" i="28"/>
  <c r="X320" i="28"/>
  <c r="S320" i="28"/>
  <c r="N320" i="28"/>
  <c r="H320" i="28"/>
  <c r="C320" i="28"/>
  <c r="R320" i="28"/>
  <c r="L320" i="28"/>
  <c r="G320" i="28"/>
  <c r="W320" i="28"/>
  <c r="B320" i="28"/>
  <c r="V457" i="28"/>
  <c r="R457" i="28"/>
  <c r="N457" i="28"/>
  <c r="J457" i="28"/>
  <c r="F457" i="28"/>
  <c r="B457" i="28"/>
  <c r="Y457" i="28"/>
  <c r="T457" i="28"/>
  <c r="O457" i="28"/>
  <c r="I457" i="28"/>
  <c r="D457" i="28"/>
  <c r="X457" i="28"/>
  <c r="S457" i="28"/>
  <c r="M457" i="28"/>
  <c r="H457" i="28"/>
  <c r="C457" i="28"/>
  <c r="P457" i="28"/>
  <c r="E457" i="28"/>
  <c r="W457" i="28"/>
  <c r="L457" i="28"/>
  <c r="U457" i="28"/>
  <c r="K457" i="28"/>
  <c r="Q457" i="28"/>
  <c r="G457" i="28"/>
  <c r="Y318" i="21"/>
  <c r="U318" i="21"/>
  <c r="Q318" i="21"/>
  <c r="M318" i="21"/>
  <c r="I318" i="21"/>
  <c r="E318" i="21"/>
  <c r="T318" i="21"/>
  <c r="O318" i="21"/>
  <c r="J318" i="21"/>
  <c r="D318" i="21"/>
  <c r="X318" i="21"/>
  <c r="R318" i="21"/>
  <c r="K318" i="21"/>
  <c r="C318" i="21"/>
  <c r="W318" i="21"/>
  <c r="P318" i="21"/>
  <c r="H318" i="21"/>
  <c r="B318" i="21"/>
  <c r="S318" i="21"/>
  <c r="F318" i="21"/>
  <c r="N318" i="21"/>
  <c r="L318" i="21"/>
  <c r="V318" i="21"/>
  <c r="G318" i="21"/>
  <c r="A319" i="21"/>
  <c r="A422" i="21"/>
  <c r="A388" i="21"/>
  <c r="A354" i="21"/>
  <c r="A219" i="28"/>
  <c r="A114" i="28"/>
  <c r="A356" i="28"/>
  <c r="A424" i="28"/>
  <c r="A321" i="28"/>
  <c r="A458" i="28"/>
  <c r="A149" i="28"/>
  <c r="A390" i="28"/>
  <c r="A184" i="28"/>
  <c r="A253" i="28"/>
  <c r="A287" i="28"/>
  <c r="A284" i="21"/>
  <c r="A250" i="21"/>
  <c r="A215" i="21"/>
  <c r="A114" i="19"/>
  <c r="A78" i="19"/>
  <c r="A42" i="19"/>
  <c r="A181" i="21"/>
  <c r="A113" i="25"/>
  <c r="A111" i="21"/>
  <c r="A41" i="25"/>
  <c r="A150" i="25"/>
  <c r="A76" i="21"/>
  <c r="A77" i="25"/>
  <c r="A146" i="21"/>
  <c r="A148" i="19"/>
  <c r="Y287" i="28" l="1"/>
  <c r="U287" i="28"/>
  <c r="Q287" i="28"/>
  <c r="M287" i="28"/>
  <c r="I287" i="28"/>
  <c r="E287" i="28"/>
  <c r="X287" i="28"/>
  <c r="S287" i="28"/>
  <c r="N287" i="28"/>
  <c r="H287" i="28"/>
  <c r="C287" i="28"/>
  <c r="W287" i="28"/>
  <c r="R287" i="28"/>
  <c r="L287" i="28"/>
  <c r="G287" i="28"/>
  <c r="B287" i="28"/>
  <c r="V287" i="28"/>
  <c r="P287" i="28"/>
  <c r="K287" i="28"/>
  <c r="F287" i="28"/>
  <c r="J287" i="28"/>
  <c r="D287" i="28"/>
  <c r="T287" i="28"/>
  <c r="O287" i="28"/>
  <c r="Y149" i="28"/>
  <c r="U149" i="28"/>
  <c r="Q149" i="28"/>
  <c r="M149" i="28"/>
  <c r="I149" i="28"/>
  <c r="E149" i="28"/>
  <c r="X149" i="28"/>
  <c r="S149" i="28"/>
  <c r="N149" i="28"/>
  <c r="H149" i="28"/>
  <c r="C149" i="28"/>
  <c r="W149" i="28"/>
  <c r="R149" i="28"/>
  <c r="L149" i="28"/>
  <c r="G149" i="28"/>
  <c r="B149" i="28"/>
  <c r="V149" i="28"/>
  <c r="K149" i="28"/>
  <c r="T149" i="28"/>
  <c r="J149" i="28"/>
  <c r="P149" i="28"/>
  <c r="F149" i="28"/>
  <c r="O149" i="28"/>
  <c r="D149" i="28"/>
  <c r="Y388" i="21"/>
  <c r="U388" i="21"/>
  <c r="Q388" i="21"/>
  <c r="M388" i="21"/>
  <c r="I388" i="21"/>
  <c r="E388" i="21"/>
  <c r="T388" i="21"/>
  <c r="O388" i="21"/>
  <c r="J388" i="21"/>
  <c r="D388" i="21"/>
  <c r="W388" i="21"/>
  <c r="P388" i="21"/>
  <c r="H388" i="21"/>
  <c r="B388" i="21"/>
  <c r="V388" i="21"/>
  <c r="N388" i="21"/>
  <c r="G388" i="21"/>
  <c r="X388" i="21"/>
  <c r="K388" i="21"/>
  <c r="S388" i="21"/>
  <c r="F388" i="21"/>
  <c r="R388" i="21"/>
  <c r="C388" i="21"/>
  <c r="L388" i="21"/>
  <c r="Y146" i="21"/>
  <c r="U146" i="21"/>
  <c r="Q146" i="21"/>
  <c r="M146" i="21"/>
  <c r="I146" i="21"/>
  <c r="E146" i="21"/>
  <c r="T146" i="21"/>
  <c r="O146" i="21"/>
  <c r="J146" i="21"/>
  <c r="D146" i="21"/>
  <c r="X146" i="21"/>
  <c r="R146" i="21"/>
  <c r="K146" i="21"/>
  <c r="C146" i="21"/>
  <c r="W146" i="21"/>
  <c r="P146" i="21"/>
  <c r="H146" i="21"/>
  <c r="B146" i="21"/>
  <c r="L146" i="21"/>
  <c r="V146" i="21"/>
  <c r="G146" i="21"/>
  <c r="S146" i="21"/>
  <c r="F146" i="21"/>
  <c r="N146" i="21"/>
  <c r="W42" i="19"/>
  <c r="S42" i="19"/>
  <c r="O42" i="19"/>
  <c r="K42" i="19"/>
  <c r="G42" i="19"/>
  <c r="C42" i="19"/>
  <c r="V42" i="19"/>
  <c r="Q42" i="19"/>
  <c r="L42" i="19"/>
  <c r="F42" i="19"/>
  <c r="U42" i="19"/>
  <c r="N42" i="19"/>
  <c r="H42" i="19"/>
  <c r="Y42" i="19"/>
  <c r="P42" i="19"/>
  <c r="E42" i="19"/>
  <c r="R42" i="19"/>
  <c r="D42" i="19"/>
  <c r="M42" i="19"/>
  <c r="B42" i="19"/>
  <c r="I42" i="19"/>
  <c r="X42" i="19"/>
  <c r="T42" i="19"/>
  <c r="J42" i="19"/>
  <c r="Y184" i="28"/>
  <c r="U184" i="28"/>
  <c r="Q184" i="28"/>
  <c r="M184" i="28"/>
  <c r="I184" i="28"/>
  <c r="E184" i="28"/>
  <c r="X184" i="28"/>
  <c r="S184" i="28"/>
  <c r="N184" i="28"/>
  <c r="H184" i="28"/>
  <c r="C184" i="28"/>
  <c r="W184" i="28"/>
  <c r="R184" i="28"/>
  <c r="L184" i="28"/>
  <c r="G184" i="28"/>
  <c r="B184" i="28"/>
  <c r="P184" i="28"/>
  <c r="F184" i="28"/>
  <c r="O184" i="28"/>
  <c r="D184" i="28"/>
  <c r="V184" i="28"/>
  <c r="K184" i="28"/>
  <c r="T184" i="28"/>
  <c r="J184" i="28"/>
  <c r="W219" i="28"/>
  <c r="S219" i="28"/>
  <c r="O219" i="28"/>
  <c r="K219" i="28"/>
  <c r="G219" i="28"/>
  <c r="C219" i="28"/>
  <c r="X219" i="28"/>
  <c r="R219" i="28"/>
  <c r="M219" i="28"/>
  <c r="H219" i="28"/>
  <c r="B219" i="28"/>
  <c r="V219" i="28"/>
  <c r="P219" i="28"/>
  <c r="I219" i="28"/>
  <c r="Y219" i="28"/>
  <c r="N219" i="28"/>
  <c r="E219" i="28"/>
  <c r="Q219" i="28"/>
  <c r="D219" i="28"/>
  <c r="T219" i="28"/>
  <c r="U219" i="28"/>
  <c r="L219" i="28"/>
  <c r="F219" i="28"/>
  <c r="J219" i="28"/>
  <c r="W77" i="25"/>
  <c r="S77" i="25"/>
  <c r="O77" i="25"/>
  <c r="K77" i="25"/>
  <c r="G77" i="25"/>
  <c r="C77" i="25"/>
  <c r="V77" i="25"/>
  <c r="Q77" i="25"/>
  <c r="L77" i="25"/>
  <c r="F77" i="25"/>
  <c r="X77" i="25"/>
  <c r="P77" i="25"/>
  <c r="I77" i="25"/>
  <c r="B77" i="25"/>
  <c r="Y77" i="25"/>
  <c r="N77" i="25"/>
  <c r="E77" i="25"/>
  <c r="U77" i="25"/>
  <c r="J77" i="25"/>
  <c r="T77" i="25"/>
  <c r="H77" i="25"/>
  <c r="M77" i="25"/>
  <c r="D77" i="25"/>
  <c r="R77" i="25"/>
  <c r="Y111" i="21"/>
  <c r="U111" i="21"/>
  <c r="Q111" i="21"/>
  <c r="M111" i="21"/>
  <c r="I111" i="21"/>
  <c r="E111" i="21"/>
  <c r="T111" i="21"/>
  <c r="O111" i="21"/>
  <c r="J111" i="21"/>
  <c r="D111" i="21"/>
  <c r="S111" i="21"/>
  <c r="L111" i="21"/>
  <c r="F111" i="21"/>
  <c r="X111" i="21"/>
  <c r="R111" i="21"/>
  <c r="K111" i="21"/>
  <c r="C111" i="21"/>
  <c r="V111" i="21"/>
  <c r="G111" i="21"/>
  <c r="P111" i="21"/>
  <c r="B111" i="21"/>
  <c r="N111" i="21"/>
  <c r="W111" i="21"/>
  <c r="H111" i="21"/>
  <c r="X78" i="19"/>
  <c r="T78" i="19"/>
  <c r="P78" i="19"/>
  <c r="L78" i="19"/>
  <c r="H78" i="19"/>
  <c r="D78" i="19"/>
  <c r="U78" i="19"/>
  <c r="O78" i="19"/>
  <c r="J78" i="19"/>
  <c r="E78" i="19"/>
  <c r="V78" i="19"/>
  <c r="N78" i="19"/>
  <c r="G78" i="19"/>
  <c r="W78" i="19"/>
  <c r="M78" i="19"/>
  <c r="C78" i="19"/>
  <c r="Q78" i="19"/>
  <c r="B78" i="19"/>
  <c r="K78" i="19"/>
  <c r="Y78" i="19"/>
  <c r="I78" i="19"/>
  <c r="S78" i="19"/>
  <c r="R78" i="19"/>
  <c r="F78" i="19"/>
  <c r="Y284" i="21"/>
  <c r="U284" i="21"/>
  <c r="Q284" i="21"/>
  <c r="M284" i="21"/>
  <c r="I284" i="21"/>
  <c r="E284" i="21"/>
  <c r="W284" i="21"/>
  <c r="R284" i="21"/>
  <c r="L284" i="21"/>
  <c r="G284" i="21"/>
  <c r="B284" i="21"/>
  <c r="X284" i="21"/>
  <c r="P284" i="21"/>
  <c r="J284" i="21"/>
  <c r="C284" i="21"/>
  <c r="V284" i="21"/>
  <c r="O284" i="21"/>
  <c r="H284" i="21"/>
  <c r="S284" i="21"/>
  <c r="D284" i="21"/>
  <c r="N284" i="21"/>
  <c r="K284" i="21"/>
  <c r="F284" i="21"/>
  <c r="T284" i="21"/>
  <c r="V390" i="28"/>
  <c r="R390" i="28"/>
  <c r="N390" i="28"/>
  <c r="J390" i="28"/>
  <c r="F390" i="28"/>
  <c r="B390" i="28"/>
  <c r="W390" i="28"/>
  <c r="Q390" i="28"/>
  <c r="L390" i="28"/>
  <c r="G390" i="28"/>
  <c r="U390" i="28"/>
  <c r="P390" i="28"/>
  <c r="K390" i="28"/>
  <c r="E390" i="28"/>
  <c r="X390" i="28"/>
  <c r="M390" i="28"/>
  <c r="C390" i="28"/>
  <c r="T390" i="28"/>
  <c r="I390" i="28"/>
  <c r="S390" i="28"/>
  <c r="H390" i="28"/>
  <c r="D390" i="28"/>
  <c r="Y390" i="28"/>
  <c r="O390" i="28"/>
  <c r="V424" i="28"/>
  <c r="R424" i="28"/>
  <c r="N424" i="28"/>
  <c r="J424" i="28"/>
  <c r="F424" i="28"/>
  <c r="B424" i="28"/>
  <c r="W424" i="28"/>
  <c r="Q424" i="28"/>
  <c r="L424" i="28"/>
  <c r="G424" i="28"/>
  <c r="U424" i="28"/>
  <c r="P424" i="28"/>
  <c r="K424" i="28"/>
  <c r="E424" i="28"/>
  <c r="S424" i="28"/>
  <c r="H424" i="28"/>
  <c r="Y424" i="28"/>
  <c r="O424" i="28"/>
  <c r="D424" i="28"/>
  <c r="X424" i="28"/>
  <c r="M424" i="28"/>
  <c r="C424" i="28"/>
  <c r="I424" i="28"/>
  <c r="T424" i="28"/>
  <c r="Y354" i="21"/>
  <c r="U354" i="21"/>
  <c r="Q354" i="21"/>
  <c r="M354" i="21"/>
  <c r="I354" i="21"/>
  <c r="E354" i="21"/>
  <c r="T354" i="21"/>
  <c r="O354" i="21"/>
  <c r="J354" i="21"/>
  <c r="D354" i="21"/>
  <c r="X354" i="21"/>
  <c r="R354" i="21"/>
  <c r="K354" i="21"/>
  <c r="C354" i="21"/>
  <c r="W354" i="21"/>
  <c r="P354" i="21"/>
  <c r="H354" i="21"/>
  <c r="B354" i="21"/>
  <c r="S354" i="21"/>
  <c r="F354" i="21"/>
  <c r="N354" i="21"/>
  <c r="L354" i="21"/>
  <c r="V354" i="21"/>
  <c r="G354" i="21"/>
  <c r="Y76" i="21"/>
  <c r="U76" i="21"/>
  <c r="Q76" i="21"/>
  <c r="M76" i="21"/>
  <c r="I76" i="21"/>
  <c r="E76" i="21"/>
  <c r="T76" i="21"/>
  <c r="O76" i="21"/>
  <c r="J76" i="21"/>
  <c r="D76" i="21"/>
  <c r="V76" i="21"/>
  <c r="N76" i="21"/>
  <c r="G76" i="21"/>
  <c r="S76" i="21"/>
  <c r="L76" i="21"/>
  <c r="F76" i="21"/>
  <c r="P76" i="21"/>
  <c r="B76" i="21"/>
  <c r="X76" i="21"/>
  <c r="K76" i="21"/>
  <c r="W76" i="21"/>
  <c r="H76" i="21"/>
  <c r="R76" i="21"/>
  <c r="C76" i="21"/>
  <c r="V356" i="28"/>
  <c r="R356" i="28"/>
  <c r="N356" i="28"/>
  <c r="J356" i="28"/>
  <c r="F356" i="28"/>
  <c r="B356" i="28"/>
  <c r="W356" i="28"/>
  <c r="Q356" i="28"/>
  <c r="L356" i="28"/>
  <c r="G356" i="28"/>
  <c r="X356" i="28"/>
  <c r="P356" i="28"/>
  <c r="I356" i="28"/>
  <c r="C356" i="28"/>
  <c r="U356" i="28"/>
  <c r="O356" i="28"/>
  <c r="H356" i="28"/>
  <c r="T356" i="28"/>
  <c r="M356" i="28"/>
  <c r="E356" i="28"/>
  <c r="S356" i="28"/>
  <c r="K356" i="28"/>
  <c r="D356" i="28"/>
  <c r="Y356" i="28"/>
  <c r="W113" i="25"/>
  <c r="S113" i="25"/>
  <c r="O113" i="25"/>
  <c r="K113" i="25"/>
  <c r="G113" i="25"/>
  <c r="C113" i="25"/>
  <c r="Y113" i="25"/>
  <c r="T113" i="25"/>
  <c r="N113" i="25"/>
  <c r="I113" i="25"/>
  <c r="D113" i="25"/>
  <c r="R113" i="25"/>
  <c r="L113" i="25"/>
  <c r="E113" i="25"/>
  <c r="U113" i="25"/>
  <c r="J113" i="25"/>
  <c r="X113" i="25"/>
  <c r="M113" i="25"/>
  <c r="V113" i="25"/>
  <c r="H113" i="25"/>
  <c r="B113" i="25"/>
  <c r="Q113" i="25"/>
  <c r="P113" i="25"/>
  <c r="F113" i="25"/>
  <c r="W148" i="19"/>
  <c r="S148" i="19"/>
  <c r="O148" i="19"/>
  <c r="K148" i="19"/>
  <c r="G148" i="19"/>
  <c r="C148" i="19"/>
  <c r="X148" i="19"/>
  <c r="R148" i="19"/>
  <c r="M148" i="19"/>
  <c r="H148" i="19"/>
  <c r="B148" i="19"/>
  <c r="T148" i="19"/>
  <c r="L148" i="19"/>
  <c r="E148" i="19"/>
  <c r="U148" i="19"/>
  <c r="J148" i="19"/>
  <c r="Q148" i="19"/>
  <c r="F148" i="19"/>
  <c r="Y148" i="19"/>
  <c r="I148" i="19"/>
  <c r="D148" i="19"/>
  <c r="V148" i="19"/>
  <c r="P148" i="19"/>
  <c r="N148" i="19"/>
  <c r="V181" i="21"/>
  <c r="R181" i="21"/>
  <c r="N181" i="21"/>
  <c r="J181" i="21"/>
  <c r="F181" i="21"/>
  <c r="B181" i="21"/>
  <c r="X181" i="21"/>
  <c r="S181" i="21"/>
  <c r="M181" i="21"/>
  <c r="H181" i="21"/>
  <c r="C181" i="21"/>
  <c r="Y181" i="21"/>
  <c r="Q181" i="21"/>
  <c r="K181" i="21"/>
  <c r="D181" i="21"/>
  <c r="W181" i="21"/>
  <c r="O181" i="21"/>
  <c r="E181" i="21"/>
  <c r="U181" i="21"/>
  <c r="I181" i="21"/>
  <c r="T181" i="21"/>
  <c r="P181" i="21"/>
  <c r="G181" i="21"/>
  <c r="L181" i="21"/>
  <c r="W253" i="28"/>
  <c r="S253" i="28"/>
  <c r="O253" i="28"/>
  <c r="K253" i="28"/>
  <c r="G253" i="28"/>
  <c r="C253" i="28"/>
  <c r="U253" i="28"/>
  <c r="P253" i="28"/>
  <c r="J253" i="28"/>
  <c r="E253" i="28"/>
  <c r="T253" i="28"/>
  <c r="M253" i="28"/>
  <c r="F253" i="28"/>
  <c r="Y253" i="28"/>
  <c r="Q253" i="28"/>
  <c r="H253" i="28"/>
  <c r="R253" i="28"/>
  <c r="D253" i="28"/>
  <c r="V253" i="28"/>
  <c r="B253" i="28"/>
  <c r="I253" i="28"/>
  <c r="X253" i="28"/>
  <c r="L253" i="28"/>
  <c r="N253" i="28"/>
  <c r="Y422" i="21"/>
  <c r="U422" i="21"/>
  <c r="Q422" i="21"/>
  <c r="M422" i="21"/>
  <c r="I422" i="21"/>
  <c r="E422" i="21"/>
  <c r="V422" i="21"/>
  <c r="P422" i="21"/>
  <c r="K422" i="21"/>
  <c r="F422" i="21"/>
  <c r="S422" i="21"/>
  <c r="L422" i="21"/>
  <c r="D422" i="21"/>
  <c r="X422" i="21"/>
  <c r="O422" i="21"/>
  <c r="G422" i="21"/>
  <c r="W422" i="21"/>
  <c r="N422" i="21"/>
  <c r="C422" i="21"/>
  <c r="H422" i="21"/>
  <c r="T422" i="21"/>
  <c r="B422" i="21"/>
  <c r="R422" i="21"/>
  <c r="J422" i="21"/>
  <c r="W114" i="19"/>
  <c r="S114" i="19"/>
  <c r="O114" i="19"/>
  <c r="K114" i="19"/>
  <c r="G114" i="19"/>
  <c r="C114" i="19"/>
  <c r="U114" i="19"/>
  <c r="P114" i="19"/>
  <c r="J114" i="19"/>
  <c r="E114" i="19"/>
  <c r="Y114" i="19"/>
  <c r="R114" i="19"/>
  <c r="L114" i="19"/>
  <c r="D114" i="19"/>
  <c r="X114" i="19"/>
  <c r="N114" i="19"/>
  <c r="F114" i="19"/>
  <c r="T114" i="19"/>
  <c r="H114" i="19"/>
  <c r="M114" i="19"/>
  <c r="B114" i="19"/>
  <c r="V114" i="19"/>
  <c r="I114" i="19"/>
  <c r="Q114" i="19"/>
  <c r="W150" i="25"/>
  <c r="S150" i="25"/>
  <c r="O150" i="25"/>
  <c r="K150" i="25"/>
  <c r="G150" i="25"/>
  <c r="C150" i="25"/>
  <c r="Y150" i="25"/>
  <c r="T150" i="25"/>
  <c r="N150" i="25"/>
  <c r="I150" i="25"/>
  <c r="D150" i="25"/>
  <c r="R150" i="25"/>
  <c r="L150" i="25"/>
  <c r="E150" i="25"/>
  <c r="U150" i="25"/>
  <c r="J150" i="25"/>
  <c r="P150" i="25"/>
  <c r="B150" i="25"/>
  <c r="X150" i="25"/>
  <c r="M150" i="25"/>
  <c r="Q150" i="25"/>
  <c r="H150" i="25"/>
  <c r="F150" i="25"/>
  <c r="V150" i="25"/>
  <c r="Y215" i="21"/>
  <c r="U215" i="21"/>
  <c r="Q215" i="21"/>
  <c r="M215" i="21"/>
  <c r="I215" i="21"/>
  <c r="E215" i="21"/>
  <c r="W215" i="21"/>
  <c r="R215" i="21"/>
  <c r="L215" i="21"/>
  <c r="G215" i="21"/>
  <c r="B215" i="21"/>
  <c r="T215" i="21"/>
  <c r="N215" i="21"/>
  <c r="F215" i="21"/>
  <c r="V215" i="21"/>
  <c r="K215" i="21"/>
  <c r="C215" i="21"/>
  <c r="P215" i="21"/>
  <c r="D215" i="21"/>
  <c r="X215" i="21"/>
  <c r="H215" i="21"/>
  <c r="O215" i="21"/>
  <c r="S215" i="21"/>
  <c r="J215" i="21"/>
  <c r="V458" i="28"/>
  <c r="R458" i="28"/>
  <c r="N458" i="28"/>
  <c r="J458" i="28"/>
  <c r="F458" i="28"/>
  <c r="B458" i="28"/>
  <c r="W458" i="28"/>
  <c r="Q458" i="28"/>
  <c r="L458" i="28"/>
  <c r="G458" i="28"/>
  <c r="U458" i="28"/>
  <c r="P458" i="28"/>
  <c r="K458" i="28"/>
  <c r="E458" i="28"/>
  <c r="X458" i="28"/>
  <c r="M458" i="28"/>
  <c r="C458" i="28"/>
  <c r="T458" i="28"/>
  <c r="I458" i="28"/>
  <c r="S458" i="28"/>
  <c r="H458" i="28"/>
  <c r="O458" i="28"/>
  <c r="D458" i="28"/>
  <c r="Y458" i="28"/>
  <c r="Y114" i="28"/>
  <c r="U114" i="28"/>
  <c r="Q114" i="28"/>
  <c r="M114" i="28"/>
  <c r="I114" i="28"/>
  <c r="E114" i="28"/>
  <c r="X114" i="28"/>
  <c r="S114" i="28"/>
  <c r="N114" i="28"/>
  <c r="H114" i="28"/>
  <c r="C114" i="28"/>
  <c r="W114" i="28"/>
  <c r="R114" i="28"/>
  <c r="L114" i="28"/>
  <c r="G114" i="28"/>
  <c r="B114" i="28"/>
  <c r="P114" i="28"/>
  <c r="F114" i="28"/>
  <c r="O114" i="28"/>
  <c r="D114" i="28"/>
  <c r="V114" i="28"/>
  <c r="K114" i="28"/>
  <c r="T114" i="28"/>
  <c r="J114" i="28"/>
  <c r="Y41" i="25"/>
  <c r="U41" i="25"/>
  <c r="Q41" i="25"/>
  <c r="M41" i="25"/>
  <c r="I41" i="25"/>
  <c r="E41" i="25"/>
  <c r="V41" i="25"/>
  <c r="P41" i="25"/>
  <c r="K41" i="25"/>
  <c r="F41" i="25"/>
  <c r="S41" i="25"/>
  <c r="L41" i="25"/>
  <c r="D41" i="25"/>
  <c r="W41" i="25"/>
  <c r="N41" i="25"/>
  <c r="C41" i="25"/>
  <c r="T41" i="25"/>
  <c r="J41" i="25"/>
  <c r="B41" i="25"/>
  <c r="O41" i="25"/>
  <c r="H41" i="25"/>
  <c r="X41" i="25"/>
  <c r="G41" i="25"/>
  <c r="R41" i="25"/>
  <c r="Y250" i="21"/>
  <c r="U250" i="21"/>
  <c r="Q250" i="21"/>
  <c r="M250" i="21"/>
  <c r="I250" i="21"/>
  <c r="E250" i="21"/>
  <c r="W250" i="21"/>
  <c r="R250" i="21"/>
  <c r="L250" i="21"/>
  <c r="G250" i="21"/>
  <c r="B250" i="21"/>
  <c r="S250" i="21"/>
  <c r="K250" i="21"/>
  <c r="D250" i="21"/>
  <c r="X250" i="21"/>
  <c r="P250" i="21"/>
  <c r="J250" i="21"/>
  <c r="C250" i="21"/>
  <c r="N250" i="21"/>
  <c r="V250" i="21"/>
  <c r="H250" i="21"/>
  <c r="T250" i="21"/>
  <c r="F250" i="21"/>
  <c r="O250" i="21"/>
  <c r="Y321" i="28"/>
  <c r="U321" i="28"/>
  <c r="Q321" i="28"/>
  <c r="M321" i="28"/>
  <c r="I321" i="28"/>
  <c r="E321" i="28"/>
  <c r="X321" i="28"/>
  <c r="S321" i="28"/>
  <c r="N321" i="28"/>
  <c r="H321" i="28"/>
  <c r="C321" i="28"/>
  <c r="W321" i="28"/>
  <c r="R321" i="28"/>
  <c r="L321" i="28"/>
  <c r="G321" i="28"/>
  <c r="B321" i="28"/>
  <c r="V321" i="28"/>
  <c r="P321" i="28"/>
  <c r="K321" i="28"/>
  <c r="F321" i="28"/>
  <c r="O321" i="28"/>
  <c r="J321" i="28"/>
  <c r="D321" i="28"/>
  <c r="T321" i="28"/>
  <c r="Y319" i="21"/>
  <c r="U319" i="21"/>
  <c r="Q319" i="21"/>
  <c r="M319" i="21"/>
  <c r="I319" i="21"/>
  <c r="E319" i="21"/>
  <c r="W319" i="21"/>
  <c r="R319" i="21"/>
  <c r="L319" i="21"/>
  <c r="G319" i="21"/>
  <c r="B319" i="21"/>
  <c r="V319" i="21"/>
  <c r="O319" i="21"/>
  <c r="H319" i="21"/>
  <c r="T319" i="21"/>
  <c r="N319" i="21"/>
  <c r="F319" i="21"/>
  <c r="X319" i="21"/>
  <c r="J319" i="21"/>
  <c r="S319" i="21"/>
  <c r="D319" i="21"/>
  <c r="P319" i="21"/>
  <c r="C319" i="21"/>
  <c r="K319" i="21"/>
  <c r="A423" i="21"/>
  <c r="A320" i="21"/>
  <c r="A355" i="21"/>
  <c r="A389" i="21"/>
  <c r="A322" i="28"/>
  <c r="A425" i="28"/>
  <c r="A220" i="28"/>
  <c r="A185" i="28"/>
  <c r="A391" i="28"/>
  <c r="A288" i="28"/>
  <c r="A254" i="28"/>
  <c r="A150" i="28"/>
  <c r="A459" i="28"/>
  <c r="A357" i="28"/>
  <c r="A251" i="21"/>
  <c r="A285" i="21"/>
  <c r="A216" i="21"/>
  <c r="A149" i="19"/>
  <c r="A147" i="21"/>
  <c r="A77" i="21"/>
  <c r="A114" i="25"/>
  <c r="A112" i="21"/>
  <c r="A42" i="25"/>
  <c r="A78" i="25"/>
  <c r="A182" i="21"/>
  <c r="W78" i="25" l="1"/>
  <c r="S78" i="25"/>
  <c r="O78" i="25"/>
  <c r="K78" i="25"/>
  <c r="G78" i="25"/>
  <c r="C78" i="25"/>
  <c r="Y78" i="25"/>
  <c r="T78" i="25"/>
  <c r="N78" i="25"/>
  <c r="I78" i="25"/>
  <c r="D78" i="25"/>
  <c r="U78" i="25"/>
  <c r="M78" i="25"/>
  <c r="F78" i="25"/>
  <c r="R78" i="25"/>
  <c r="J78" i="25"/>
  <c r="X78" i="25"/>
  <c r="L78" i="25"/>
  <c r="V78" i="25"/>
  <c r="H78" i="25"/>
  <c r="P78" i="25"/>
  <c r="E78" i="25"/>
  <c r="B78" i="25"/>
  <c r="Q78" i="25"/>
  <c r="Y150" i="28"/>
  <c r="U150" i="28"/>
  <c r="Q150" i="28"/>
  <c r="M150" i="28"/>
  <c r="I150" i="28"/>
  <c r="E150" i="28"/>
  <c r="V150" i="28"/>
  <c r="P150" i="28"/>
  <c r="K150" i="28"/>
  <c r="F150" i="28"/>
  <c r="T150" i="28"/>
  <c r="O150" i="28"/>
  <c r="J150" i="28"/>
  <c r="D150" i="28"/>
  <c r="S150" i="28"/>
  <c r="H150" i="28"/>
  <c r="R150" i="28"/>
  <c r="G150" i="28"/>
  <c r="X150" i="28"/>
  <c r="N150" i="28"/>
  <c r="C150" i="28"/>
  <c r="W150" i="28"/>
  <c r="L150" i="28"/>
  <c r="B150" i="28"/>
  <c r="Y185" i="28"/>
  <c r="U185" i="28"/>
  <c r="Q185" i="28"/>
  <c r="M185" i="28"/>
  <c r="I185" i="28"/>
  <c r="E185" i="28"/>
  <c r="V185" i="28"/>
  <c r="P185" i="28"/>
  <c r="K185" i="28"/>
  <c r="F185" i="28"/>
  <c r="T185" i="28"/>
  <c r="O185" i="28"/>
  <c r="J185" i="28"/>
  <c r="D185" i="28"/>
  <c r="X185" i="28"/>
  <c r="N185" i="28"/>
  <c r="C185" i="28"/>
  <c r="W185" i="28"/>
  <c r="L185" i="28"/>
  <c r="B185" i="28"/>
  <c r="S185" i="28"/>
  <c r="H185" i="28"/>
  <c r="R185" i="28"/>
  <c r="G185" i="28"/>
  <c r="Y389" i="21"/>
  <c r="U389" i="21"/>
  <c r="Q389" i="21"/>
  <c r="M389" i="21"/>
  <c r="I389" i="21"/>
  <c r="E389" i="21"/>
  <c r="W389" i="21"/>
  <c r="R389" i="21"/>
  <c r="L389" i="21"/>
  <c r="G389" i="21"/>
  <c r="B389" i="21"/>
  <c r="T389" i="21"/>
  <c r="N389" i="21"/>
  <c r="F389" i="21"/>
  <c r="S389" i="21"/>
  <c r="K389" i="21"/>
  <c r="D389" i="21"/>
  <c r="O389" i="21"/>
  <c r="X389" i="21"/>
  <c r="J389" i="21"/>
  <c r="V389" i="21"/>
  <c r="H389" i="21"/>
  <c r="P389" i="21"/>
  <c r="C389" i="21"/>
  <c r="Y42" i="25"/>
  <c r="U42" i="25"/>
  <c r="Q42" i="25"/>
  <c r="M42" i="25"/>
  <c r="I42" i="25"/>
  <c r="E42" i="25"/>
  <c r="X42" i="25"/>
  <c r="S42" i="25"/>
  <c r="N42" i="25"/>
  <c r="H42" i="25"/>
  <c r="C42" i="25"/>
  <c r="W42" i="25"/>
  <c r="P42" i="25"/>
  <c r="J42" i="25"/>
  <c r="B42" i="25"/>
  <c r="R42" i="25"/>
  <c r="G42" i="25"/>
  <c r="O42" i="25"/>
  <c r="F42" i="25"/>
  <c r="K42" i="25"/>
  <c r="V42" i="25"/>
  <c r="D42" i="25"/>
  <c r="T42" i="25"/>
  <c r="L42" i="25"/>
  <c r="Y147" i="21"/>
  <c r="U147" i="21"/>
  <c r="Q147" i="21"/>
  <c r="M147" i="21"/>
  <c r="I147" i="21"/>
  <c r="E147" i="21"/>
  <c r="W147" i="21"/>
  <c r="R147" i="21"/>
  <c r="L147" i="21"/>
  <c r="G147" i="21"/>
  <c r="B147" i="21"/>
  <c r="V147" i="21"/>
  <c r="O147" i="21"/>
  <c r="H147" i="21"/>
  <c r="T147" i="21"/>
  <c r="N147" i="21"/>
  <c r="F147" i="21"/>
  <c r="P147" i="21"/>
  <c r="C147" i="21"/>
  <c r="K147" i="21"/>
  <c r="X147" i="21"/>
  <c r="J147" i="21"/>
  <c r="S147" i="21"/>
  <c r="D147" i="21"/>
  <c r="Y251" i="21"/>
  <c r="U251" i="21"/>
  <c r="Q251" i="21"/>
  <c r="M251" i="21"/>
  <c r="I251" i="21"/>
  <c r="E251" i="21"/>
  <c r="T251" i="21"/>
  <c r="O251" i="21"/>
  <c r="J251" i="21"/>
  <c r="D251" i="21"/>
  <c r="W251" i="21"/>
  <c r="P251" i="21"/>
  <c r="H251" i="21"/>
  <c r="B251" i="21"/>
  <c r="V251" i="21"/>
  <c r="N251" i="21"/>
  <c r="G251" i="21"/>
  <c r="R251" i="21"/>
  <c r="C251" i="21"/>
  <c r="L251" i="21"/>
  <c r="X251" i="21"/>
  <c r="K251" i="21"/>
  <c r="S251" i="21"/>
  <c r="F251" i="21"/>
  <c r="W254" i="28"/>
  <c r="S254" i="28"/>
  <c r="O254" i="28"/>
  <c r="K254" i="28"/>
  <c r="G254" i="28"/>
  <c r="C254" i="28"/>
  <c r="X254" i="28"/>
  <c r="R254" i="28"/>
  <c r="M254" i="28"/>
  <c r="H254" i="28"/>
  <c r="B254" i="28"/>
  <c r="Y254" i="28"/>
  <c r="Q254" i="28"/>
  <c r="J254" i="28"/>
  <c r="D254" i="28"/>
  <c r="U254" i="28"/>
  <c r="L254" i="28"/>
  <c r="T254" i="28"/>
  <c r="F254" i="28"/>
  <c r="N254" i="28"/>
  <c r="E254" i="28"/>
  <c r="V254" i="28"/>
  <c r="P254" i="28"/>
  <c r="I254" i="28"/>
  <c r="W220" i="28"/>
  <c r="S220" i="28"/>
  <c r="O220" i="28"/>
  <c r="K220" i="28"/>
  <c r="G220" i="28"/>
  <c r="C220" i="28"/>
  <c r="U220" i="28"/>
  <c r="P220" i="28"/>
  <c r="J220" i="28"/>
  <c r="E220" i="28"/>
  <c r="T220" i="28"/>
  <c r="M220" i="28"/>
  <c r="F220" i="28"/>
  <c r="R220" i="28"/>
  <c r="I220" i="28"/>
  <c r="Q220" i="28"/>
  <c r="D220" i="28"/>
  <c r="Y220" i="28"/>
  <c r="L220" i="28"/>
  <c r="V220" i="28"/>
  <c r="X220" i="28"/>
  <c r="N220" i="28"/>
  <c r="H220" i="28"/>
  <c r="B220" i="28"/>
  <c r="Y355" i="21"/>
  <c r="U355" i="21"/>
  <c r="Q355" i="21"/>
  <c r="M355" i="21"/>
  <c r="I355" i="21"/>
  <c r="E355" i="21"/>
  <c r="W355" i="21"/>
  <c r="R355" i="21"/>
  <c r="L355" i="21"/>
  <c r="G355" i="21"/>
  <c r="B355" i="21"/>
  <c r="V355" i="21"/>
  <c r="O355" i="21"/>
  <c r="H355" i="21"/>
  <c r="T355" i="21"/>
  <c r="N355" i="21"/>
  <c r="F355" i="21"/>
  <c r="X355" i="21"/>
  <c r="J355" i="21"/>
  <c r="S355" i="21"/>
  <c r="D355" i="21"/>
  <c r="P355" i="21"/>
  <c r="C355" i="21"/>
  <c r="K355" i="21"/>
  <c r="Y285" i="21"/>
  <c r="U285" i="21"/>
  <c r="Q285" i="21"/>
  <c r="M285" i="21"/>
  <c r="I285" i="21"/>
  <c r="E285" i="21"/>
  <c r="T285" i="21"/>
  <c r="O285" i="21"/>
  <c r="J285" i="21"/>
  <c r="D285" i="21"/>
  <c r="V285" i="21"/>
  <c r="N285" i="21"/>
  <c r="G285" i="21"/>
  <c r="S285" i="21"/>
  <c r="L285" i="21"/>
  <c r="F285" i="21"/>
  <c r="W285" i="21"/>
  <c r="H285" i="21"/>
  <c r="R285" i="21"/>
  <c r="C285" i="21"/>
  <c r="P285" i="21"/>
  <c r="B285" i="21"/>
  <c r="X285" i="21"/>
  <c r="K285" i="21"/>
  <c r="Y112" i="21"/>
  <c r="U112" i="21"/>
  <c r="Q112" i="21"/>
  <c r="M112" i="21"/>
  <c r="I112" i="21"/>
  <c r="E112" i="21"/>
  <c r="W112" i="21"/>
  <c r="R112" i="21"/>
  <c r="L112" i="21"/>
  <c r="G112" i="21"/>
  <c r="B112" i="21"/>
  <c r="X112" i="21"/>
  <c r="P112" i="21"/>
  <c r="J112" i="21"/>
  <c r="C112" i="21"/>
  <c r="V112" i="21"/>
  <c r="O112" i="21"/>
  <c r="H112" i="21"/>
  <c r="K112" i="21"/>
  <c r="T112" i="21"/>
  <c r="F112" i="21"/>
  <c r="S112" i="21"/>
  <c r="D112" i="21"/>
  <c r="N112" i="21"/>
  <c r="W149" i="19"/>
  <c r="S149" i="19"/>
  <c r="O149" i="19"/>
  <c r="K149" i="19"/>
  <c r="G149" i="19"/>
  <c r="C149" i="19"/>
  <c r="U149" i="19"/>
  <c r="P149" i="19"/>
  <c r="J149" i="19"/>
  <c r="E149" i="19"/>
  <c r="X149" i="19"/>
  <c r="Q149" i="19"/>
  <c r="I149" i="19"/>
  <c r="B149" i="19"/>
  <c r="Y149" i="19"/>
  <c r="N149" i="19"/>
  <c r="F149" i="19"/>
  <c r="T149" i="19"/>
  <c r="H149" i="19"/>
  <c r="R149" i="19"/>
  <c r="D149" i="19"/>
  <c r="V149" i="19"/>
  <c r="L149" i="19"/>
  <c r="M149" i="19"/>
  <c r="V357" i="28"/>
  <c r="R357" i="28"/>
  <c r="N357" i="28"/>
  <c r="J357" i="28"/>
  <c r="F357" i="28"/>
  <c r="B357" i="28"/>
  <c r="Y357" i="28"/>
  <c r="T357" i="28"/>
  <c r="O357" i="28"/>
  <c r="I357" i="28"/>
  <c r="D357" i="28"/>
  <c r="U357" i="28"/>
  <c r="M357" i="28"/>
  <c r="G357" i="28"/>
  <c r="S357" i="28"/>
  <c r="L357" i="28"/>
  <c r="E357" i="28"/>
  <c r="X357" i="28"/>
  <c r="Q357" i="28"/>
  <c r="K357" i="28"/>
  <c r="C357" i="28"/>
  <c r="W357" i="28"/>
  <c r="P357" i="28"/>
  <c r="H357" i="28"/>
  <c r="Y288" i="28"/>
  <c r="U288" i="28"/>
  <c r="Q288" i="28"/>
  <c r="M288" i="28"/>
  <c r="I288" i="28"/>
  <c r="E288" i="28"/>
  <c r="V288" i="28"/>
  <c r="P288" i="28"/>
  <c r="K288" i="28"/>
  <c r="F288" i="28"/>
  <c r="T288" i="28"/>
  <c r="O288" i="28"/>
  <c r="J288" i="28"/>
  <c r="D288" i="28"/>
  <c r="X288" i="28"/>
  <c r="S288" i="28"/>
  <c r="N288" i="28"/>
  <c r="H288" i="28"/>
  <c r="C288" i="28"/>
  <c r="G288" i="28"/>
  <c r="W288" i="28"/>
  <c r="B288" i="28"/>
  <c r="R288" i="28"/>
  <c r="L288" i="28"/>
  <c r="V425" i="28"/>
  <c r="R425" i="28"/>
  <c r="N425" i="28"/>
  <c r="J425" i="28"/>
  <c r="F425" i="28"/>
  <c r="B425" i="28"/>
  <c r="Y425" i="28"/>
  <c r="T425" i="28"/>
  <c r="O425" i="28"/>
  <c r="I425" i="28"/>
  <c r="D425" i="28"/>
  <c r="X425" i="28"/>
  <c r="S425" i="28"/>
  <c r="M425" i="28"/>
  <c r="H425" i="28"/>
  <c r="C425" i="28"/>
  <c r="P425" i="28"/>
  <c r="E425" i="28"/>
  <c r="W425" i="28"/>
  <c r="L425" i="28"/>
  <c r="U425" i="28"/>
  <c r="K425" i="28"/>
  <c r="Q425" i="28"/>
  <c r="G425" i="28"/>
  <c r="Y320" i="21"/>
  <c r="U320" i="21"/>
  <c r="Q320" i="21"/>
  <c r="M320" i="21"/>
  <c r="I320" i="21"/>
  <c r="E320" i="21"/>
  <c r="T320" i="21"/>
  <c r="O320" i="21"/>
  <c r="J320" i="21"/>
  <c r="D320" i="21"/>
  <c r="S320" i="21"/>
  <c r="L320" i="21"/>
  <c r="F320" i="21"/>
  <c r="X320" i="21"/>
  <c r="R320" i="21"/>
  <c r="K320" i="21"/>
  <c r="C320" i="21"/>
  <c r="N320" i="21"/>
  <c r="W320" i="21"/>
  <c r="H320" i="21"/>
  <c r="V320" i="21"/>
  <c r="G320" i="21"/>
  <c r="B320" i="21"/>
  <c r="P320" i="21"/>
  <c r="Y77" i="21"/>
  <c r="U77" i="21"/>
  <c r="Q77" i="21"/>
  <c r="M77" i="21"/>
  <c r="I77" i="21"/>
  <c r="E77" i="21"/>
  <c r="W77" i="21"/>
  <c r="R77" i="21"/>
  <c r="L77" i="21"/>
  <c r="G77" i="21"/>
  <c r="B77" i="21"/>
  <c r="S77" i="21"/>
  <c r="K77" i="21"/>
  <c r="D77" i="21"/>
  <c r="X77" i="21"/>
  <c r="P77" i="21"/>
  <c r="J77" i="21"/>
  <c r="C77" i="21"/>
  <c r="T77" i="21"/>
  <c r="F77" i="21"/>
  <c r="O77" i="21"/>
  <c r="N77" i="21"/>
  <c r="V77" i="21"/>
  <c r="H77" i="21"/>
  <c r="Y182" i="21"/>
  <c r="U182" i="21"/>
  <c r="Q182" i="21"/>
  <c r="X182" i="21"/>
  <c r="S182" i="21"/>
  <c r="N182" i="21"/>
  <c r="J182" i="21"/>
  <c r="F182" i="21"/>
  <c r="B182" i="21"/>
  <c r="W182" i="21"/>
  <c r="P182" i="21"/>
  <c r="K182" i="21"/>
  <c r="E182" i="21"/>
  <c r="O182" i="21"/>
  <c r="H182" i="21"/>
  <c r="T182" i="21"/>
  <c r="I182" i="21"/>
  <c r="L182" i="21"/>
  <c r="M182" i="21"/>
  <c r="R182" i="21"/>
  <c r="D182" i="21"/>
  <c r="V182" i="21"/>
  <c r="G182" i="21"/>
  <c r="C182" i="21"/>
  <c r="W114" i="25"/>
  <c r="S114" i="25"/>
  <c r="O114" i="25"/>
  <c r="K114" i="25"/>
  <c r="G114" i="25"/>
  <c r="C114" i="25"/>
  <c r="V114" i="25"/>
  <c r="Q114" i="25"/>
  <c r="L114" i="25"/>
  <c r="F114" i="25"/>
  <c r="X114" i="25"/>
  <c r="P114" i="25"/>
  <c r="I114" i="25"/>
  <c r="B114" i="25"/>
  <c r="Y114" i="25"/>
  <c r="N114" i="25"/>
  <c r="E114" i="25"/>
  <c r="M114" i="25"/>
  <c r="U114" i="25"/>
  <c r="J114" i="25"/>
  <c r="D114" i="25"/>
  <c r="T114" i="25"/>
  <c r="R114" i="25"/>
  <c r="H114" i="25"/>
  <c r="Y216" i="21"/>
  <c r="U216" i="21"/>
  <c r="Q216" i="21"/>
  <c r="M216" i="21"/>
  <c r="I216" i="21"/>
  <c r="E216" i="21"/>
  <c r="T216" i="21"/>
  <c r="O216" i="21"/>
  <c r="J216" i="21"/>
  <c r="D216" i="21"/>
  <c r="X216" i="21"/>
  <c r="R216" i="21"/>
  <c r="K216" i="21"/>
  <c r="C216" i="21"/>
  <c r="P216" i="21"/>
  <c r="G216" i="21"/>
  <c r="S216" i="21"/>
  <c r="F216" i="21"/>
  <c r="N216" i="21"/>
  <c r="L216" i="21"/>
  <c r="W216" i="21"/>
  <c r="V216" i="21"/>
  <c r="H216" i="21"/>
  <c r="B216" i="21"/>
  <c r="V459" i="28"/>
  <c r="R459" i="28"/>
  <c r="N459" i="28"/>
  <c r="J459" i="28"/>
  <c r="F459" i="28"/>
  <c r="B459" i="28"/>
  <c r="Y459" i="28"/>
  <c r="T459" i="28"/>
  <c r="O459" i="28"/>
  <c r="I459" i="28"/>
  <c r="D459" i="28"/>
  <c r="X459" i="28"/>
  <c r="S459" i="28"/>
  <c r="M459" i="28"/>
  <c r="H459" i="28"/>
  <c r="C459" i="28"/>
  <c r="U459" i="28"/>
  <c r="K459" i="28"/>
  <c r="Q459" i="28"/>
  <c r="G459" i="28"/>
  <c r="P459" i="28"/>
  <c r="E459" i="28"/>
  <c r="W459" i="28"/>
  <c r="L459" i="28"/>
  <c r="V391" i="28"/>
  <c r="R391" i="28"/>
  <c r="N391" i="28"/>
  <c r="J391" i="28"/>
  <c r="F391" i="28"/>
  <c r="B391" i="28"/>
  <c r="Y391" i="28"/>
  <c r="T391" i="28"/>
  <c r="O391" i="28"/>
  <c r="I391" i="28"/>
  <c r="D391" i="28"/>
  <c r="X391" i="28"/>
  <c r="S391" i="28"/>
  <c r="M391" i="28"/>
  <c r="H391" i="28"/>
  <c r="C391" i="28"/>
  <c r="U391" i="28"/>
  <c r="K391" i="28"/>
  <c r="Q391" i="28"/>
  <c r="G391" i="28"/>
  <c r="P391" i="28"/>
  <c r="E391" i="28"/>
  <c r="W391" i="28"/>
  <c r="L391" i="28"/>
  <c r="Y322" i="28"/>
  <c r="U322" i="28"/>
  <c r="Q322" i="28"/>
  <c r="M322" i="28"/>
  <c r="I322" i="28"/>
  <c r="E322" i="28"/>
  <c r="V322" i="28"/>
  <c r="P322" i="28"/>
  <c r="K322" i="28"/>
  <c r="F322" i="28"/>
  <c r="T322" i="28"/>
  <c r="O322" i="28"/>
  <c r="J322" i="28"/>
  <c r="D322" i="28"/>
  <c r="X322" i="28"/>
  <c r="S322" i="28"/>
  <c r="N322" i="28"/>
  <c r="H322" i="28"/>
  <c r="C322" i="28"/>
  <c r="L322" i="28"/>
  <c r="G322" i="28"/>
  <c r="W322" i="28"/>
  <c r="B322" i="28"/>
  <c r="R322" i="28"/>
  <c r="Y423" i="21"/>
  <c r="U423" i="21"/>
  <c r="Q423" i="21"/>
  <c r="M423" i="21"/>
  <c r="I423" i="21"/>
  <c r="E423" i="21"/>
  <c r="X423" i="21"/>
  <c r="S423" i="21"/>
  <c r="N423" i="21"/>
  <c r="H423" i="21"/>
  <c r="C423" i="21"/>
  <c r="W423" i="21"/>
  <c r="P423" i="21"/>
  <c r="J423" i="21"/>
  <c r="B423" i="21"/>
  <c r="T423" i="21"/>
  <c r="K423" i="21"/>
  <c r="R423" i="21"/>
  <c r="G423" i="21"/>
  <c r="V423" i="21"/>
  <c r="D423" i="21"/>
  <c r="O423" i="21"/>
  <c r="L423" i="21"/>
  <c r="F423" i="21"/>
  <c r="A321" i="21"/>
  <c r="A356" i="21"/>
  <c r="A424" i="21"/>
  <c r="A390" i="21"/>
  <c r="A186" i="28"/>
  <c r="A460" i="28"/>
  <c r="A255" i="28"/>
  <c r="A358" i="28"/>
  <c r="A221" i="28"/>
  <c r="A323" i="28"/>
  <c r="A289" i="28"/>
  <c r="A392" i="28"/>
  <c r="A426" i="28"/>
  <c r="A286" i="21"/>
  <c r="A252" i="21"/>
  <c r="A217" i="21"/>
  <c r="A183" i="21"/>
  <c r="A78" i="21"/>
  <c r="A148" i="21"/>
  <c r="A113" i="21"/>
  <c r="A150" i="19"/>
  <c r="Y217" i="21" l="1"/>
  <c r="U217" i="21"/>
  <c r="Q217" i="21"/>
  <c r="M217" i="21"/>
  <c r="I217" i="21"/>
  <c r="E217" i="21"/>
  <c r="W217" i="21"/>
  <c r="R217" i="21"/>
  <c r="L217" i="21"/>
  <c r="G217" i="21"/>
  <c r="B217" i="21"/>
  <c r="V217" i="21"/>
  <c r="O217" i="21"/>
  <c r="H217" i="21"/>
  <c r="T217" i="21"/>
  <c r="K217" i="21"/>
  <c r="C217" i="21"/>
  <c r="S217" i="21"/>
  <c r="F217" i="21"/>
  <c r="J217" i="21"/>
  <c r="N217" i="21"/>
  <c r="D217" i="21"/>
  <c r="P217" i="21"/>
  <c r="X217" i="21"/>
  <c r="V358" i="28"/>
  <c r="R358" i="28"/>
  <c r="N358" i="28"/>
  <c r="J358" i="28"/>
  <c r="F358" i="28"/>
  <c r="B358" i="28"/>
  <c r="W358" i="28"/>
  <c r="Q358" i="28"/>
  <c r="L358" i="28"/>
  <c r="G358" i="28"/>
  <c r="U358" i="28"/>
  <c r="P358" i="28"/>
  <c r="K358" i="28"/>
  <c r="X358" i="28"/>
  <c r="M358" i="28"/>
  <c r="D358" i="28"/>
  <c r="T358" i="28"/>
  <c r="I358" i="28"/>
  <c r="C358" i="28"/>
  <c r="S358" i="28"/>
  <c r="H358" i="28"/>
  <c r="Y358" i="28"/>
  <c r="O358" i="28"/>
  <c r="E358" i="28"/>
  <c r="Y148" i="21"/>
  <c r="U148" i="21"/>
  <c r="Q148" i="21"/>
  <c r="M148" i="21"/>
  <c r="I148" i="21"/>
  <c r="E148" i="21"/>
  <c r="T148" i="21"/>
  <c r="O148" i="21"/>
  <c r="J148" i="21"/>
  <c r="D148" i="21"/>
  <c r="S148" i="21"/>
  <c r="L148" i="21"/>
  <c r="F148" i="21"/>
  <c r="X148" i="21"/>
  <c r="R148" i="21"/>
  <c r="K148" i="21"/>
  <c r="C148" i="21"/>
  <c r="V148" i="21"/>
  <c r="G148" i="21"/>
  <c r="P148" i="21"/>
  <c r="B148" i="21"/>
  <c r="N148" i="21"/>
  <c r="H148" i="21"/>
  <c r="W148" i="21"/>
  <c r="Y289" i="28"/>
  <c r="U289" i="28"/>
  <c r="Q289" i="28"/>
  <c r="M289" i="28"/>
  <c r="I289" i="28"/>
  <c r="E289" i="28"/>
  <c r="X289" i="28"/>
  <c r="S289" i="28"/>
  <c r="N289" i="28"/>
  <c r="H289" i="28"/>
  <c r="C289" i="28"/>
  <c r="W289" i="28"/>
  <c r="R289" i="28"/>
  <c r="L289" i="28"/>
  <c r="G289" i="28"/>
  <c r="B289" i="28"/>
  <c r="V289" i="28"/>
  <c r="P289" i="28"/>
  <c r="K289" i="28"/>
  <c r="F289" i="28"/>
  <c r="D289" i="28"/>
  <c r="T289" i="28"/>
  <c r="O289" i="28"/>
  <c r="J289" i="28"/>
  <c r="V392" i="28"/>
  <c r="R392" i="28"/>
  <c r="N392" i="28"/>
  <c r="J392" i="28"/>
  <c r="F392" i="28"/>
  <c r="B392" i="28"/>
  <c r="W392" i="28"/>
  <c r="Q392" i="28"/>
  <c r="L392" i="28"/>
  <c r="G392" i="28"/>
  <c r="U392" i="28"/>
  <c r="P392" i="28"/>
  <c r="K392" i="28"/>
  <c r="E392" i="28"/>
  <c r="S392" i="28"/>
  <c r="H392" i="28"/>
  <c r="Y392" i="28"/>
  <c r="O392" i="28"/>
  <c r="D392" i="28"/>
  <c r="X392" i="28"/>
  <c r="M392" i="28"/>
  <c r="C392" i="28"/>
  <c r="T392" i="28"/>
  <c r="I392" i="28"/>
  <c r="Y252" i="21"/>
  <c r="U252" i="21"/>
  <c r="Q252" i="21"/>
  <c r="M252" i="21"/>
  <c r="I252" i="21"/>
  <c r="E252" i="21"/>
  <c r="W252" i="21"/>
  <c r="R252" i="21"/>
  <c r="L252" i="21"/>
  <c r="G252" i="21"/>
  <c r="B252" i="21"/>
  <c r="T252" i="21"/>
  <c r="N252" i="21"/>
  <c r="F252" i="21"/>
  <c r="S252" i="21"/>
  <c r="K252" i="21"/>
  <c r="D252" i="21"/>
  <c r="V252" i="21"/>
  <c r="H252" i="21"/>
  <c r="P252" i="21"/>
  <c r="C252" i="21"/>
  <c r="O252" i="21"/>
  <c r="X252" i="21"/>
  <c r="J252" i="21"/>
  <c r="W255" i="28"/>
  <c r="S255" i="28"/>
  <c r="O255" i="28"/>
  <c r="K255" i="28"/>
  <c r="G255" i="28"/>
  <c r="C255" i="28"/>
  <c r="U255" i="28"/>
  <c r="P255" i="28"/>
  <c r="J255" i="28"/>
  <c r="E255" i="28"/>
  <c r="V255" i="28"/>
  <c r="N255" i="28"/>
  <c r="H255" i="28"/>
  <c r="Y255" i="28"/>
  <c r="Q255" i="28"/>
  <c r="F255" i="28"/>
  <c r="T255" i="28"/>
  <c r="I255" i="28"/>
  <c r="X255" i="28"/>
  <c r="D255" i="28"/>
  <c r="B255" i="28"/>
  <c r="R255" i="28"/>
  <c r="L255" i="28"/>
  <c r="M255" i="28"/>
  <c r="Y424" i="21"/>
  <c r="U424" i="21"/>
  <c r="Q424" i="21"/>
  <c r="M424" i="21"/>
  <c r="I424" i="21"/>
  <c r="E424" i="21"/>
  <c r="V424" i="21"/>
  <c r="P424" i="21"/>
  <c r="K424" i="21"/>
  <c r="F424" i="21"/>
  <c r="T424" i="21"/>
  <c r="N424" i="21"/>
  <c r="G424" i="21"/>
  <c r="X424" i="21"/>
  <c r="O424" i="21"/>
  <c r="D424" i="21"/>
  <c r="W424" i="21"/>
  <c r="L424" i="21"/>
  <c r="C424" i="21"/>
  <c r="R424" i="21"/>
  <c r="J424" i="21"/>
  <c r="H424" i="21"/>
  <c r="S424" i="21"/>
  <c r="B424" i="21"/>
  <c r="Y78" i="21"/>
  <c r="U78" i="21"/>
  <c r="Q78" i="21"/>
  <c r="M78" i="21"/>
  <c r="I78" i="21"/>
  <c r="E78" i="21"/>
  <c r="T78" i="21"/>
  <c r="O78" i="21"/>
  <c r="J78" i="21"/>
  <c r="D78" i="21"/>
  <c r="W78" i="21"/>
  <c r="P78" i="21"/>
  <c r="H78" i="21"/>
  <c r="B78" i="21"/>
  <c r="V78" i="21"/>
  <c r="N78" i="21"/>
  <c r="G78" i="21"/>
  <c r="X78" i="21"/>
  <c r="K78" i="21"/>
  <c r="S78" i="21"/>
  <c r="F78" i="21"/>
  <c r="R78" i="21"/>
  <c r="C78" i="21"/>
  <c r="L78" i="21"/>
  <c r="Y286" i="21"/>
  <c r="U286" i="21"/>
  <c r="Q286" i="21"/>
  <c r="M286" i="21"/>
  <c r="I286" i="21"/>
  <c r="E286" i="21"/>
  <c r="W286" i="21"/>
  <c r="R286" i="21"/>
  <c r="L286" i="21"/>
  <c r="G286" i="21"/>
  <c r="B286" i="21"/>
  <c r="S286" i="21"/>
  <c r="K286" i="21"/>
  <c r="D286" i="21"/>
  <c r="X286" i="21"/>
  <c r="P286" i="21"/>
  <c r="J286" i="21"/>
  <c r="C286" i="21"/>
  <c r="N286" i="21"/>
  <c r="V286" i="21"/>
  <c r="H286" i="21"/>
  <c r="T286" i="21"/>
  <c r="F286" i="21"/>
  <c r="O286" i="21"/>
  <c r="Y323" i="28"/>
  <c r="U323" i="28"/>
  <c r="Q323" i="28"/>
  <c r="M323" i="28"/>
  <c r="I323" i="28"/>
  <c r="E323" i="28"/>
  <c r="X323" i="28"/>
  <c r="S323" i="28"/>
  <c r="N323" i="28"/>
  <c r="H323" i="28"/>
  <c r="C323" i="28"/>
  <c r="W323" i="28"/>
  <c r="R323" i="28"/>
  <c r="L323" i="28"/>
  <c r="G323" i="28"/>
  <c r="B323" i="28"/>
  <c r="V323" i="28"/>
  <c r="P323" i="28"/>
  <c r="K323" i="28"/>
  <c r="F323" i="28"/>
  <c r="J323" i="28"/>
  <c r="D323" i="28"/>
  <c r="T323" i="28"/>
  <c r="O323" i="28"/>
  <c r="V460" i="28"/>
  <c r="R460" i="28"/>
  <c r="N460" i="28"/>
  <c r="J460" i="28"/>
  <c r="F460" i="28"/>
  <c r="B460" i="28"/>
  <c r="W460" i="28"/>
  <c r="Q460" i="28"/>
  <c r="L460" i="28"/>
  <c r="G460" i="28"/>
  <c r="U460" i="28"/>
  <c r="P460" i="28"/>
  <c r="K460" i="28"/>
  <c r="E460" i="28"/>
  <c r="S460" i="28"/>
  <c r="H460" i="28"/>
  <c r="Y460" i="28"/>
  <c r="O460" i="28"/>
  <c r="D460" i="28"/>
  <c r="X460" i="28"/>
  <c r="M460" i="28"/>
  <c r="C460" i="28"/>
  <c r="I460" i="28"/>
  <c r="T460" i="28"/>
  <c r="Y356" i="21"/>
  <c r="U356" i="21"/>
  <c r="Q356" i="21"/>
  <c r="M356" i="21"/>
  <c r="I356" i="21"/>
  <c r="E356" i="21"/>
  <c r="T356" i="21"/>
  <c r="O356" i="21"/>
  <c r="J356" i="21"/>
  <c r="D356" i="21"/>
  <c r="S356" i="21"/>
  <c r="L356" i="21"/>
  <c r="F356" i="21"/>
  <c r="X356" i="21"/>
  <c r="R356" i="21"/>
  <c r="K356" i="21"/>
  <c r="C356" i="21"/>
  <c r="N356" i="21"/>
  <c r="W356" i="21"/>
  <c r="H356" i="21"/>
  <c r="V356" i="21"/>
  <c r="G356" i="21"/>
  <c r="P356" i="21"/>
  <c r="B356" i="21"/>
  <c r="Y113" i="21"/>
  <c r="U113" i="21"/>
  <c r="Q113" i="21"/>
  <c r="M113" i="21"/>
  <c r="I113" i="21"/>
  <c r="E113" i="21"/>
  <c r="T113" i="21"/>
  <c r="O113" i="21"/>
  <c r="J113" i="21"/>
  <c r="D113" i="21"/>
  <c r="V113" i="21"/>
  <c r="N113" i="21"/>
  <c r="G113" i="21"/>
  <c r="S113" i="21"/>
  <c r="L113" i="21"/>
  <c r="F113" i="21"/>
  <c r="P113" i="21"/>
  <c r="B113" i="21"/>
  <c r="X113" i="21"/>
  <c r="K113" i="21"/>
  <c r="W113" i="21"/>
  <c r="H113" i="21"/>
  <c r="R113" i="21"/>
  <c r="C113" i="21"/>
  <c r="Y390" i="21"/>
  <c r="U390" i="21"/>
  <c r="Q390" i="21"/>
  <c r="M390" i="21"/>
  <c r="I390" i="21"/>
  <c r="E390" i="21"/>
  <c r="T390" i="21"/>
  <c r="O390" i="21"/>
  <c r="J390" i="21"/>
  <c r="D390" i="21"/>
  <c r="X390" i="21"/>
  <c r="R390" i="21"/>
  <c r="K390" i="21"/>
  <c r="C390" i="21"/>
  <c r="W390" i="21"/>
  <c r="P390" i="21"/>
  <c r="H390" i="21"/>
  <c r="B390" i="21"/>
  <c r="S390" i="21"/>
  <c r="F390" i="21"/>
  <c r="N390" i="21"/>
  <c r="L390" i="21"/>
  <c r="V390" i="21"/>
  <c r="G390" i="21"/>
  <c r="W150" i="19"/>
  <c r="S150" i="19"/>
  <c r="O150" i="19"/>
  <c r="K150" i="19"/>
  <c r="G150" i="19"/>
  <c r="C150" i="19"/>
  <c r="X150" i="19"/>
  <c r="R150" i="19"/>
  <c r="M150" i="19"/>
  <c r="H150" i="19"/>
  <c r="B150" i="19"/>
  <c r="U150" i="19"/>
  <c r="N150" i="19"/>
  <c r="F150" i="19"/>
  <c r="T150" i="19"/>
  <c r="J150" i="19"/>
  <c r="V150" i="19"/>
  <c r="I150" i="19"/>
  <c r="L150" i="19"/>
  <c r="Y150" i="19"/>
  <c r="D150" i="19"/>
  <c r="Q150" i="19"/>
  <c r="P150" i="19"/>
  <c r="E150" i="19"/>
  <c r="Y183" i="21"/>
  <c r="U183" i="21"/>
  <c r="Q183" i="21"/>
  <c r="M183" i="21"/>
  <c r="I183" i="21"/>
  <c r="E183" i="21"/>
  <c r="V183" i="21"/>
  <c r="P183" i="21"/>
  <c r="K183" i="21"/>
  <c r="F183" i="21"/>
  <c r="T183" i="21"/>
  <c r="N183" i="21"/>
  <c r="G183" i="21"/>
  <c r="S183" i="21"/>
  <c r="J183" i="21"/>
  <c r="B183" i="21"/>
  <c r="W183" i="21"/>
  <c r="H183" i="21"/>
  <c r="R183" i="21"/>
  <c r="C183" i="21"/>
  <c r="L183" i="21"/>
  <c r="X183" i="21"/>
  <c r="O183" i="21"/>
  <c r="D183" i="21"/>
  <c r="V426" i="28"/>
  <c r="R426" i="28"/>
  <c r="N426" i="28"/>
  <c r="J426" i="28"/>
  <c r="F426" i="28"/>
  <c r="B426" i="28"/>
  <c r="W426" i="28"/>
  <c r="Q426" i="28"/>
  <c r="L426" i="28"/>
  <c r="G426" i="28"/>
  <c r="U426" i="28"/>
  <c r="P426" i="28"/>
  <c r="K426" i="28"/>
  <c r="E426" i="28"/>
  <c r="X426" i="28"/>
  <c r="M426" i="28"/>
  <c r="C426" i="28"/>
  <c r="T426" i="28"/>
  <c r="I426" i="28"/>
  <c r="S426" i="28"/>
  <c r="H426" i="28"/>
  <c r="D426" i="28"/>
  <c r="Y426" i="28"/>
  <c r="O426" i="28"/>
  <c r="W221" i="28"/>
  <c r="S221" i="28"/>
  <c r="O221" i="28"/>
  <c r="K221" i="28"/>
  <c r="G221" i="28"/>
  <c r="C221" i="28"/>
  <c r="X221" i="28"/>
  <c r="R221" i="28"/>
  <c r="M221" i="28"/>
  <c r="H221" i="28"/>
  <c r="B221" i="28"/>
  <c r="Y221" i="28"/>
  <c r="Q221" i="28"/>
  <c r="J221" i="28"/>
  <c r="D221" i="28"/>
  <c r="V221" i="28"/>
  <c r="N221" i="28"/>
  <c r="E221" i="28"/>
  <c r="T221" i="28"/>
  <c r="F221" i="28"/>
  <c r="U221" i="28"/>
  <c r="P221" i="28"/>
  <c r="L221" i="28"/>
  <c r="I221" i="28"/>
  <c r="Y186" i="28"/>
  <c r="U186" i="28"/>
  <c r="Q186" i="28"/>
  <c r="M186" i="28"/>
  <c r="I186" i="28"/>
  <c r="E186" i="28"/>
  <c r="X186" i="28"/>
  <c r="S186" i="28"/>
  <c r="N186" i="28"/>
  <c r="H186" i="28"/>
  <c r="C186" i="28"/>
  <c r="W186" i="28"/>
  <c r="R186" i="28"/>
  <c r="L186" i="28"/>
  <c r="G186" i="28"/>
  <c r="B186" i="28"/>
  <c r="V186" i="28"/>
  <c r="K186" i="28"/>
  <c r="T186" i="28"/>
  <c r="J186" i="28"/>
  <c r="P186" i="28"/>
  <c r="F186" i="28"/>
  <c r="O186" i="28"/>
  <c r="D186" i="28"/>
  <c r="Y321" i="21"/>
  <c r="U321" i="21"/>
  <c r="Q321" i="21"/>
  <c r="M321" i="21"/>
  <c r="I321" i="21"/>
  <c r="E321" i="21"/>
  <c r="W321" i="21"/>
  <c r="R321" i="21"/>
  <c r="L321" i="21"/>
  <c r="G321" i="21"/>
  <c r="B321" i="21"/>
  <c r="X321" i="21"/>
  <c r="P321" i="21"/>
  <c r="J321" i="21"/>
  <c r="C321" i="21"/>
  <c r="V321" i="21"/>
  <c r="O321" i="21"/>
  <c r="H321" i="21"/>
  <c r="S321" i="21"/>
  <c r="D321" i="21"/>
  <c r="N321" i="21"/>
  <c r="K321" i="21"/>
  <c r="T321" i="21"/>
  <c r="F321" i="21"/>
  <c r="A391" i="21"/>
  <c r="A357" i="21"/>
  <c r="A425" i="21"/>
  <c r="A322" i="21"/>
  <c r="A324" i="28"/>
  <c r="A461" i="28"/>
  <c r="A393" i="28"/>
  <c r="A290" i="28"/>
  <c r="A222" i="28"/>
  <c r="A256" i="28"/>
  <c r="A427" i="28"/>
  <c r="A359" i="28"/>
  <c r="A253" i="21"/>
  <c r="A287" i="21"/>
  <c r="A218" i="21"/>
  <c r="A149" i="21"/>
  <c r="A184" i="21"/>
  <c r="A114" i="21"/>
  <c r="Y114" i="21" l="1"/>
  <c r="U114" i="21"/>
  <c r="Q114" i="21"/>
  <c r="M114" i="21"/>
  <c r="I114" i="21"/>
  <c r="E114" i="21"/>
  <c r="W114" i="21"/>
  <c r="R114" i="21"/>
  <c r="L114" i="21"/>
  <c r="G114" i="21"/>
  <c r="B114" i="21"/>
  <c r="S114" i="21"/>
  <c r="K114" i="21"/>
  <c r="D114" i="21"/>
  <c r="X114" i="21"/>
  <c r="P114" i="21"/>
  <c r="J114" i="21"/>
  <c r="C114" i="21"/>
  <c r="T114" i="21"/>
  <c r="F114" i="21"/>
  <c r="O114" i="21"/>
  <c r="N114" i="21"/>
  <c r="V114" i="21"/>
  <c r="H114" i="21"/>
  <c r="Y357" i="21"/>
  <c r="U357" i="21"/>
  <c r="Q357" i="21"/>
  <c r="M357" i="21"/>
  <c r="I357" i="21"/>
  <c r="E357" i="21"/>
  <c r="W357" i="21"/>
  <c r="R357" i="21"/>
  <c r="L357" i="21"/>
  <c r="G357" i="21"/>
  <c r="B357" i="21"/>
  <c r="X357" i="21"/>
  <c r="P357" i="21"/>
  <c r="J357" i="21"/>
  <c r="C357" i="21"/>
  <c r="V357" i="21"/>
  <c r="O357" i="21"/>
  <c r="H357" i="21"/>
  <c r="S357" i="21"/>
  <c r="D357" i="21"/>
  <c r="N357" i="21"/>
  <c r="K357" i="21"/>
  <c r="F357" i="21"/>
  <c r="T357" i="21"/>
  <c r="Y184" i="21"/>
  <c r="U184" i="21"/>
  <c r="Q184" i="21"/>
  <c r="M184" i="21"/>
  <c r="I184" i="21"/>
  <c r="E184" i="21"/>
  <c r="X184" i="21"/>
  <c r="S184" i="21"/>
  <c r="N184" i="21"/>
  <c r="H184" i="21"/>
  <c r="C184" i="21"/>
  <c r="R184" i="21"/>
  <c r="K184" i="21"/>
  <c r="D184" i="21"/>
  <c r="W184" i="21"/>
  <c r="O184" i="21"/>
  <c r="F184" i="21"/>
  <c r="V184" i="21"/>
  <c r="J184" i="21"/>
  <c r="L184" i="21"/>
  <c r="G184" i="21"/>
  <c r="T184" i="21"/>
  <c r="B184" i="21"/>
  <c r="P184" i="21"/>
  <c r="Y253" i="21"/>
  <c r="U253" i="21"/>
  <c r="Q253" i="21"/>
  <c r="M253" i="21"/>
  <c r="I253" i="21"/>
  <c r="E253" i="21"/>
  <c r="T253" i="21"/>
  <c r="O253" i="21"/>
  <c r="J253" i="21"/>
  <c r="D253" i="21"/>
  <c r="X253" i="21"/>
  <c r="R253" i="21"/>
  <c r="K253" i="21"/>
  <c r="C253" i="21"/>
  <c r="W253" i="21"/>
  <c r="P253" i="21"/>
  <c r="H253" i="21"/>
  <c r="B253" i="21"/>
  <c r="L253" i="21"/>
  <c r="V253" i="21"/>
  <c r="G253" i="21"/>
  <c r="S253" i="21"/>
  <c r="F253" i="21"/>
  <c r="N253" i="21"/>
  <c r="Y324" i="28"/>
  <c r="U324" i="28"/>
  <c r="Q324" i="28"/>
  <c r="M324" i="28"/>
  <c r="I324" i="28"/>
  <c r="E324" i="28"/>
  <c r="V324" i="28"/>
  <c r="P324" i="28"/>
  <c r="K324" i="28"/>
  <c r="F324" i="28"/>
  <c r="T324" i="28"/>
  <c r="O324" i="28"/>
  <c r="J324" i="28"/>
  <c r="D324" i="28"/>
  <c r="X324" i="28"/>
  <c r="S324" i="28"/>
  <c r="N324" i="28"/>
  <c r="H324" i="28"/>
  <c r="C324" i="28"/>
  <c r="G324" i="28"/>
  <c r="W324" i="28"/>
  <c r="B324" i="28"/>
  <c r="R324" i="28"/>
  <c r="L324" i="28"/>
  <c r="Y391" i="21"/>
  <c r="U391" i="21"/>
  <c r="Q391" i="21"/>
  <c r="M391" i="21"/>
  <c r="I391" i="21"/>
  <c r="E391" i="21"/>
  <c r="W391" i="21"/>
  <c r="R391" i="21"/>
  <c r="L391" i="21"/>
  <c r="G391" i="21"/>
  <c r="B391" i="21"/>
  <c r="V391" i="21"/>
  <c r="O391" i="21"/>
  <c r="H391" i="21"/>
  <c r="T391" i="21"/>
  <c r="N391" i="21"/>
  <c r="F391" i="21"/>
  <c r="X391" i="21"/>
  <c r="J391" i="21"/>
  <c r="S391" i="21"/>
  <c r="D391" i="21"/>
  <c r="P391" i="21"/>
  <c r="C391" i="21"/>
  <c r="K391" i="21"/>
  <c r="Y287" i="21"/>
  <c r="U287" i="21"/>
  <c r="Q287" i="21"/>
  <c r="M287" i="21"/>
  <c r="I287" i="21"/>
  <c r="E287" i="21"/>
  <c r="T287" i="21"/>
  <c r="O287" i="21"/>
  <c r="J287" i="21"/>
  <c r="D287" i="21"/>
  <c r="W287" i="21"/>
  <c r="P287" i="21"/>
  <c r="H287" i="21"/>
  <c r="B287" i="21"/>
  <c r="V287" i="21"/>
  <c r="N287" i="21"/>
  <c r="G287" i="21"/>
  <c r="R287" i="21"/>
  <c r="C287" i="21"/>
  <c r="L287" i="21"/>
  <c r="X287" i="21"/>
  <c r="K287" i="21"/>
  <c r="S287" i="21"/>
  <c r="F287" i="21"/>
  <c r="V461" i="28"/>
  <c r="R461" i="28"/>
  <c r="N461" i="28"/>
  <c r="J461" i="28"/>
  <c r="F461" i="28"/>
  <c r="B461" i="28"/>
  <c r="Y461" i="28"/>
  <c r="T461" i="28"/>
  <c r="O461" i="28"/>
  <c r="I461" i="28"/>
  <c r="D461" i="28"/>
  <c r="X461" i="28"/>
  <c r="S461" i="28"/>
  <c r="M461" i="28"/>
  <c r="H461" i="28"/>
  <c r="C461" i="28"/>
  <c r="P461" i="28"/>
  <c r="E461" i="28"/>
  <c r="W461" i="28"/>
  <c r="L461" i="28"/>
  <c r="U461" i="28"/>
  <c r="K461" i="28"/>
  <c r="Q461" i="28"/>
  <c r="G461" i="28"/>
  <c r="Y149" i="21"/>
  <c r="U149" i="21"/>
  <c r="Q149" i="21"/>
  <c r="M149" i="21"/>
  <c r="I149" i="21"/>
  <c r="E149" i="21"/>
  <c r="W149" i="21"/>
  <c r="R149" i="21"/>
  <c r="L149" i="21"/>
  <c r="G149" i="21"/>
  <c r="B149" i="21"/>
  <c r="X149" i="21"/>
  <c r="P149" i="21"/>
  <c r="J149" i="21"/>
  <c r="C149" i="21"/>
  <c r="V149" i="21"/>
  <c r="O149" i="21"/>
  <c r="H149" i="21"/>
  <c r="K149" i="21"/>
  <c r="T149" i="21"/>
  <c r="F149" i="21"/>
  <c r="S149" i="21"/>
  <c r="D149" i="21"/>
  <c r="N149" i="21"/>
  <c r="V359" i="28"/>
  <c r="R359" i="28"/>
  <c r="N359" i="28"/>
  <c r="J359" i="28"/>
  <c r="F359" i="28"/>
  <c r="B359" i="28"/>
  <c r="Y359" i="28"/>
  <c r="T359" i="28"/>
  <c r="O359" i="28"/>
  <c r="I359" i="28"/>
  <c r="D359" i="28"/>
  <c r="X359" i="28"/>
  <c r="S359" i="28"/>
  <c r="M359" i="28"/>
  <c r="H359" i="28"/>
  <c r="C359" i="28"/>
  <c r="U359" i="28"/>
  <c r="K359" i="28"/>
  <c r="Q359" i="28"/>
  <c r="G359" i="28"/>
  <c r="P359" i="28"/>
  <c r="E359" i="28"/>
  <c r="L359" i="28"/>
  <c r="W359" i="28"/>
  <c r="Y290" i="28"/>
  <c r="U290" i="28"/>
  <c r="Q290" i="28"/>
  <c r="M290" i="28"/>
  <c r="I290" i="28"/>
  <c r="E290" i="28"/>
  <c r="V290" i="28"/>
  <c r="P290" i="28"/>
  <c r="K290" i="28"/>
  <c r="F290" i="28"/>
  <c r="T290" i="28"/>
  <c r="O290" i="28"/>
  <c r="J290" i="28"/>
  <c r="D290" i="28"/>
  <c r="X290" i="28"/>
  <c r="S290" i="28"/>
  <c r="N290" i="28"/>
  <c r="H290" i="28"/>
  <c r="C290" i="28"/>
  <c r="W290" i="28"/>
  <c r="B290" i="28"/>
  <c r="R290" i="28"/>
  <c r="L290" i="28"/>
  <c r="G290" i="28"/>
  <c r="Y322" i="21"/>
  <c r="U322" i="21"/>
  <c r="Q322" i="21"/>
  <c r="M322" i="21"/>
  <c r="I322" i="21"/>
  <c r="E322" i="21"/>
  <c r="T322" i="21"/>
  <c r="O322" i="21"/>
  <c r="J322" i="21"/>
  <c r="D322" i="21"/>
  <c r="V322" i="21"/>
  <c r="N322" i="21"/>
  <c r="G322" i="21"/>
  <c r="S322" i="21"/>
  <c r="L322" i="21"/>
  <c r="F322" i="21"/>
  <c r="W322" i="21"/>
  <c r="H322" i="21"/>
  <c r="R322" i="21"/>
  <c r="C322" i="21"/>
  <c r="P322" i="21"/>
  <c r="B322" i="21"/>
  <c r="K322" i="21"/>
  <c r="X322" i="21"/>
  <c r="Y218" i="21"/>
  <c r="U218" i="21"/>
  <c r="Q218" i="21"/>
  <c r="M218" i="21"/>
  <c r="I218" i="21"/>
  <c r="E218" i="21"/>
  <c r="T218" i="21"/>
  <c r="O218" i="21"/>
  <c r="J218" i="21"/>
  <c r="D218" i="21"/>
  <c r="S218" i="21"/>
  <c r="L218" i="21"/>
  <c r="F218" i="21"/>
  <c r="X218" i="21"/>
  <c r="P218" i="21"/>
  <c r="G218" i="21"/>
  <c r="V218" i="21"/>
  <c r="H218" i="21"/>
  <c r="R218" i="21"/>
  <c r="B218" i="21"/>
  <c r="K218" i="21"/>
  <c r="C218" i="21"/>
  <c r="W218" i="21"/>
  <c r="N218" i="21"/>
  <c r="V427" i="28"/>
  <c r="R427" i="28"/>
  <c r="N427" i="28"/>
  <c r="J427" i="28"/>
  <c r="F427" i="28"/>
  <c r="B427" i="28"/>
  <c r="Y427" i="28"/>
  <c r="T427" i="28"/>
  <c r="O427" i="28"/>
  <c r="I427" i="28"/>
  <c r="D427" i="28"/>
  <c r="X427" i="28"/>
  <c r="S427" i="28"/>
  <c r="M427" i="28"/>
  <c r="H427" i="28"/>
  <c r="C427" i="28"/>
  <c r="U427" i="28"/>
  <c r="K427" i="28"/>
  <c r="Q427" i="28"/>
  <c r="G427" i="28"/>
  <c r="P427" i="28"/>
  <c r="E427" i="28"/>
  <c r="W427" i="28"/>
  <c r="L427" i="28"/>
  <c r="V393" i="28"/>
  <c r="R393" i="28"/>
  <c r="N393" i="28"/>
  <c r="J393" i="28"/>
  <c r="F393" i="28"/>
  <c r="B393" i="28"/>
  <c r="Y393" i="28"/>
  <c r="T393" i="28"/>
  <c r="O393" i="28"/>
  <c r="I393" i="28"/>
  <c r="D393" i="28"/>
  <c r="X393" i="28"/>
  <c r="S393" i="28"/>
  <c r="M393" i="28"/>
  <c r="H393" i="28"/>
  <c r="C393" i="28"/>
  <c r="P393" i="28"/>
  <c r="E393" i="28"/>
  <c r="W393" i="28"/>
  <c r="L393" i="28"/>
  <c r="U393" i="28"/>
  <c r="K393" i="28"/>
  <c r="Q393" i="28"/>
  <c r="G393" i="28"/>
  <c r="Y425" i="21"/>
  <c r="U425" i="21"/>
  <c r="Q425" i="21"/>
  <c r="M425" i="21"/>
  <c r="I425" i="21"/>
  <c r="E425" i="21"/>
  <c r="X425" i="21"/>
  <c r="S425" i="21"/>
  <c r="N425" i="21"/>
  <c r="H425" i="21"/>
  <c r="C425" i="21"/>
  <c r="R425" i="21"/>
  <c r="K425" i="21"/>
  <c r="D425" i="21"/>
  <c r="T425" i="21"/>
  <c r="J425" i="21"/>
  <c r="P425" i="21"/>
  <c r="G425" i="21"/>
  <c r="L425" i="21"/>
  <c r="W425" i="21"/>
  <c r="F425" i="21"/>
  <c r="V425" i="21"/>
  <c r="B425" i="21"/>
  <c r="O425" i="21"/>
  <c r="W256" i="28"/>
  <c r="S256" i="28"/>
  <c r="O256" i="28"/>
  <c r="K256" i="28"/>
  <c r="G256" i="28"/>
  <c r="C256" i="28"/>
  <c r="X256" i="28"/>
  <c r="R256" i="28"/>
  <c r="M256" i="28"/>
  <c r="H256" i="28"/>
  <c r="B256" i="28"/>
  <c r="T256" i="28"/>
  <c r="L256" i="28"/>
  <c r="E256" i="28"/>
  <c r="U256" i="28"/>
  <c r="J256" i="28"/>
  <c r="V256" i="28"/>
  <c r="I256" i="28"/>
  <c r="P256" i="28"/>
  <c r="Y256" i="28"/>
  <c r="D256" i="28"/>
  <c r="Q256" i="28"/>
  <c r="N256" i="28"/>
  <c r="F256" i="28"/>
  <c r="W222" i="28"/>
  <c r="S222" i="28"/>
  <c r="O222" i="28"/>
  <c r="K222" i="28"/>
  <c r="G222" i="28"/>
  <c r="C222" i="28"/>
  <c r="U222" i="28"/>
  <c r="P222" i="28"/>
  <c r="J222" i="28"/>
  <c r="E222" i="28"/>
  <c r="V222" i="28"/>
  <c r="N222" i="28"/>
  <c r="H222" i="28"/>
  <c r="R222" i="28"/>
  <c r="I222" i="28"/>
  <c r="T222" i="28"/>
  <c r="F222" i="28"/>
  <c r="M222" i="28"/>
  <c r="Q222" i="28"/>
  <c r="D222" i="28"/>
  <c r="L222" i="28"/>
  <c r="B222" i="28"/>
  <c r="Y222" i="28"/>
  <c r="X222" i="28"/>
  <c r="A323" i="21"/>
  <c r="A358" i="21"/>
  <c r="A426" i="21"/>
  <c r="A392" i="21"/>
  <c r="A291" i="28"/>
  <c r="A360" i="28"/>
  <c r="A257" i="28"/>
  <c r="A394" i="28"/>
  <c r="A428" i="28"/>
  <c r="A462" i="28"/>
  <c r="A325" i="28"/>
  <c r="A288" i="21"/>
  <c r="A254" i="21"/>
  <c r="A219" i="21"/>
  <c r="A150" i="21"/>
  <c r="A185" i="21"/>
  <c r="Y254" i="21" l="1"/>
  <c r="U254" i="21"/>
  <c r="Q254" i="21"/>
  <c r="M254" i="21"/>
  <c r="I254" i="21"/>
  <c r="E254" i="21"/>
  <c r="W254" i="21"/>
  <c r="R254" i="21"/>
  <c r="L254" i="21"/>
  <c r="G254" i="21"/>
  <c r="B254" i="21"/>
  <c r="V254" i="21"/>
  <c r="O254" i="21"/>
  <c r="H254" i="21"/>
  <c r="T254" i="21"/>
  <c r="N254" i="21"/>
  <c r="F254" i="21"/>
  <c r="P254" i="21"/>
  <c r="C254" i="21"/>
  <c r="K254" i="21"/>
  <c r="X254" i="21"/>
  <c r="J254" i="21"/>
  <c r="D254" i="21"/>
  <c r="S254" i="21"/>
  <c r="V428" i="28"/>
  <c r="R428" i="28"/>
  <c r="N428" i="28"/>
  <c r="J428" i="28"/>
  <c r="F428" i="28"/>
  <c r="B428" i="28"/>
  <c r="W428" i="28"/>
  <c r="Q428" i="28"/>
  <c r="L428" i="28"/>
  <c r="G428" i="28"/>
  <c r="U428" i="28"/>
  <c r="P428" i="28"/>
  <c r="K428" i="28"/>
  <c r="E428" i="28"/>
  <c r="S428" i="28"/>
  <c r="H428" i="28"/>
  <c r="Y428" i="28"/>
  <c r="O428" i="28"/>
  <c r="D428" i="28"/>
  <c r="X428" i="28"/>
  <c r="M428" i="28"/>
  <c r="C428" i="28"/>
  <c r="T428" i="28"/>
  <c r="I428" i="28"/>
  <c r="Y291" i="28"/>
  <c r="U291" i="28"/>
  <c r="Q291" i="28"/>
  <c r="M291" i="28"/>
  <c r="I291" i="28"/>
  <c r="E291" i="28"/>
  <c r="X291" i="28"/>
  <c r="S291" i="28"/>
  <c r="N291" i="28"/>
  <c r="H291" i="28"/>
  <c r="C291" i="28"/>
  <c r="W291" i="28"/>
  <c r="R291" i="28"/>
  <c r="L291" i="28"/>
  <c r="G291" i="28"/>
  <c r="B291" i="28"/>
  <c r="V291" i="28"/>
  <c r="P291" i="28"/>
  <c r="K291" i="28"/>
  <c r="F291" i="28"/>
  <c r="T291" i="28"/>
  <c r="O291" i="28"/>
  <c r="J291" i="28"/>
  <c r="D291" i="28"/>
  <c r="Y323" i="21"/>
  <c r="U323" i="21"/>
  <c r="Q323" i="21"/>
  <c r="M323" i="21"/>
  <c r="I323" i="21"/>
  <c r="E323" i="21"/>
  <c r="W323" i="21"/>
  <c r="R323" i="21"/>
  <c r="L323" i="21"/>
  <c r="G323" i="21"/>
  <c r="B323" i="21"/>
  <c r="S323" i="21"/>
  <c r="K323" i="21"/>
  <c r="D323" i="21"/>
  <c r="X323" i="21"/>
  <c r="P323" i="21"/>
  <c r="J323" i="21"/>
  <c r="C323" i="21"/>
  <c r="N323" i="21"/>
  <c r="V323" i="21"/>
  <c r="H323" i="21"/>
  <c r="T323" i="21"/>
  <c r="F323" i="21"/>
  <c r="O323" i="21"/>
  <c r="Y185" i="21"/>
  <c r="U185" i="21"/>
  <c r="Q185" i="21"/>
  <c r="M185" i="21"/>
  <c r="I185" i="21"/>
  <c r="E185" i="21"/>
  <c r="V185" i="21"/>
  <c r="P185" i="21"/>
  <c r="K185" i="21"/>
  <c r="F185" i="21"/>
  <c r="W185" i="21"/>
  <c r="O185" i="21"/>
  <c r="H185" i="21"/>
  <c r="B185" i="21"/>
  <c r="S185" i="21"/>
  <c r="J185" i="21"/>
  <c r="X185" i="21"/>
  <c r="L185" i="21"/>
  <c r="T185" i="21"/>
  <c r="D185" i="21"/>
  <c r="G185" i="21"/>
  <c r="C185" i="21"/>
  <c r="N185" i="21"/>
  <c r="R185" i="21"/>
  <c r="Y288" i="21"/>
  <c r="U288" i="21"/>
  <c r="Q288" i="21"/>
  <c r="M288" i="21"/>
  <c r="I288" i="21"/>
  <c r="E288" i="21"/>
  <c r="W288" i="21"/>
  <c r="R288" i="21"/>
  <c r="L288" i="21"/>
  <c r="G288" i="21"/>
  <c r="B288" i="21"/>
  <c r="T288" i="21"/>
  <c r="N288" i="21"/>
  <c r="F288" i="21"/>
  <c r="S288" i="21"/>
  <c r="K288" i="21"/>
  <c r="D288" i="21"/>
  <c r="V288" i="21"/>
  <c r="H288" i="21"/>
  <c r="P288" i="21"/>
  <c r="C288" i="21"/>
  <c r="O288" i="21"/>
  <c r="X288" i="21"/>
  <c r="J288" i="21"/>
  <c r="V394" i="28"/>
  <c r="R394" i="28"/>
  <c r="N394" i="28"/>
  <c r="J394" i="28"/>
  <c r="F394" i="28"/>
  <c r="B394" i="28"/>
  <c r="W394" i="28"/>
  <c r="Q394" i="28"/>
  <c r="L394" i="28"/>
  <c r="G394" i="28"/>
  <c r="U394" i="28"/>
  <c r="P394" i="28"/>
  <c r="K394" i="28"/>
  <c r="E394" i="28"/>
  <c r="X394" i="28"/>
  <c r="M394" i="28"/>
  <c r="C394" i="28"/>
  <c r="T394" i="28"/>
  <c r="I394" i="28"/>
  <c r="S394" i="28"/>
  <c r="H394" i="28"/>
  <c r="Y394" i="28"/>
  <c r="O394" i="28"/>
  <c r="D394" i="28"/>
  <c r="Y392" i="21"/>
  <c r="U392" i="21"/>
  <c r="Q392" i="21"/>
  <c r="M392" i="21"/>
  <c r="I392" i="21"/>
  <c r="E392" i="21"/>
  <c r="T392" i="21"/>
  <c r="O392" i="21"/>
  <c r="J392" i="21"/>
  <c r="D392" i="21"/>
  <c r="S392" i="21"/>
  <c r="L392" i="21"/>
  <c r="F392" i="21"/>
  <c r="X392" i="21"/>
  <c r="R392" i="21"/>
  <c r="K392" i="21"/>
  <c r="C392" i="21"/>
  <c r="N392" i="21"/>
  <c r="W392" i="21"/>
  <c r="H392" i="21"/>
  <c r="V392" i="21"/>
  <c r="G392" i="21"/>
  <c r="B392" i="21"/>
  <c r="P392" i="21"/>
  <c r="Y150" i="21"/>
  <c r="U150" i="21"/>
  <c r="Q150" i="21"/>
  <c r="M150" i="21"/>
  <c r="I150" i="21"/>
  <c r="E150" i="21"/>
  <c r="T150" i="21"/>
  <c r="O150" i="21"/>
  <c r="J150" i="21"/>
  <c r="D150" i="21"/>
  <c r="V150" i="21"/>
  <c r="N150" i="21"/>
  <c r="G150" i="21"/>
  <c r="S150" i="21"/>
  <c r="L150" i="21"/>
  <c r="F150" i="21"/>
  <c r="P150" i="21"/>
  <c r="B150" i="21"/>
  <c r="X150" i="21"/>
  <c r="K150" i="21"/>
  <c r="W150" i="21"/>
  <c r="H150" i="21"/>
  <c r="R150" i="21"/>
  <c r="C150" i="21"/>
  <c r="Y325" i="28"/>
  <c r="U325" i="28"/>
  <c r="Q325" i="28"/>
  <c r="M325" i="28"/>
  <c r="I325" i="28"/>
  <c r="E325" i="28"/>
  <c r="X325" i="28"/>
  <c r="S325" i="28"/>
  <c r="N325" i="28"/>
  <c r="H325" i="28"/>
  <c r="C325" i="28"/>
  <c r="W325" i="28"/>
  <c r="R325" i="28"/>
  <c r="L325" i="28"/>
  <c r="G325" i="28"/>
  <c r="B325" i="28"/>
  <c r="V325" i="28"/>
  <c r="P325" i="28"/>
  <c r="K325" i="28"/>
  <c r="F325" i="28"/>
  <c r="D325" i="28"/>
  <c r="T325" i="28"/>
  <c r="O325" i="28"/>
  <c r="J325" i="28"/>
  <c r="W257" i="28"/>
  <c r="S257" i="28"/>
  <c r="O257" i="28"/>
  <c r="K257" i="28"/>
  <c r="G257" i="28"/>
  <c r="C257" i="28"/>
  <c r="U257" i="28"/>
  <c r="P257" i="28"/>
  <c r="J257" i="28"/>
  <c r="E257" i="28"/>
  <c r="X257" i="28"/>
  <c r="Q257" i="28"/>
  <c r="I257" i="28"/>
  <c r="B257" i="28"/>
  <c r="Y257" i="28"/>
  <c r="N257" i="28"/>
  <c r="F257" i="28"/>
  <c r="V257" i="28"/>
  <c r="L257" i="28"/>
  <c r="H257" i="28"/>
  <c r="T257" i="28"/>
  <c r="R257" i="28"/>
  <c r="D257" i="28"/>
  <c r="M257" i="28"/>
  <c r="Y426" i="21"/>
  <c r="U426" i="21"/>
  <c r="Q426" i="21"/>
  <c r="M426" i="21"/>
  <c r="I426" i="21"/>
  <c r="E426" i="21"/>
  <c r="V426" i="21"/>
  <c r="P426" i="21"/>
  <c r="K426" i="21"/>
  <c r="F426" i="21"/>
  <c r="W426" i="21"/>
  <c r="O426" i="21"/>
  <c r="H426" i="21"/>
  <c r="B426" i="21"/>
  <c r="X426" i="21"/>
  <c r="N426" i="21"/>
  <c r="D426" i="21"/>
  <c r="T426" i="21"/>
  <c r="L426" i="21"/>
  <c r="C426" i="21"/>
  <c r="G426" i="21"/>
  <c r="S426" i="21"/>
  <c r="R426" i="21"/>
  <c r="J426" i="21"/>
  <c r="Y219" i="21"/>
  <c r="U219" i="21"/>
  <c r="Q219" i="21"/>
  <c r="M219" i="21"/>
  <c r="I219" i="21"/>
  <c r="E219" i="21"/>
  <c r="W219" i="21"/>
  <c r="R219" i="21"/>
  <c r="L219" i="21"/>
  <c r="G219" i="21"/>
  <c r="B219" i="21"/>
  <c r="X219" i="21"/>
  <c r="P219" i="21"/>
  <c r="J219" i="21"/>
  <c r="C219" i="21"/>
  <c r="T219" i="21"/>
  <c r="K219" i="21"/>
  <c r="V219" i="21"/>
  <c r="H219" i="21"/>
  <c r="N219" i="21"/>
  <c r="F219" i="21"/>
  <c r="O219" i="21"/>
  <c r="S219" i="21"/>
  <c r="D219" i="21"/>
  <c r="V462" i="28"/>
  <c r="R462" i="28"/>
  <c r="N462" i="28"/>
  <c r="J462" i="28"/>
  <c r="F462" i="28"/>
  <c r="B462" i="28"/>
  <c r="W462" i="28"/>
  <c r="Q462" i="28"/>
  <c r="L462" i="28"/>
  <c r="G462" i="28"/>
  <c r="U462" i="28"/>
  <c r="P462" i="28"/>
  <c r="K462" i="28"/>
  <c r="E462" i="28"/>
  <c r="X462" i="28"/>
  <c r="M462" i="28"/>
  <c r="C462" i="28"/>
  <c r="T462" i="28"/>
  <c r="I462" i="28"/>
  <c r="S462" i="28"/>
  <c r="H462" i="28"/>
  <c r="D462" i="28"/>
  <c r="Y462" i="28"/>
  <c r="O462" i="28"/>
  <c r="V360" i="28"/>
  <c r="R360" i="28"/>
  <c r="N360" i="28"/>
  <c r="J360" i="28"/>
  <c r="F360" i="28"/>
  <c r="B360" i="28"/>
  <c r="W360" i="28"/>
  <c r="Q360" i="28"/>
  <c r="L360" i="28"/>
  <c r="G360" i="28"/>
  <c r="U360" i="28"/>
  <c r="P360" i="28"/>
  <c r="K360" i="28"/>
  <c r="E360" i="28"/>
  <c r="S360" i="28"/>
  <c r="H360" i="28"/>
  <c r="Y360" i="28"/>
  <c r="O360" i="28"/>
  <c r="D360" i="28"/>
  <c r="X360" i="28"/>
  <c r="M360" i="28"/>
  <c r="C360" i="28"/>
  <c r="T360" i="28"/>
  <c r="I360" i="28"/>
  <c r="Y358" i="21"/>
  <c r="U358" i="21"/>
  <c r="Q358" i="21"/>
  <c r="M358" i="21"/>
  <c r="I358" i="21"/>
  <c r="E358" i="21"/>
  <c r="T358" i="21"/>
  <c r="O358" i="21"/>
  <c r="J358" i="21"/>
  <c r="D358" i="21"/>
  <c r="V358" i="21"/>
  <c r="N358" i="21"/>
  <c r="G358" i="21"/>
  <c r="S358" i="21"/>
  <c r="L358" i="21"/>
  <c r="F358" i="21"/>
  <c r="W358" i="21"/>
  <c r="H358" i="21"/>
  <c r="R358" i="21"/>
  <c r="C358" i="21"/>
  <c r="P358" i="21"/>
  <c r="B358" i="21"/>
  <c r="X358" i="21"/>
  <c r="K358" i="21"/>
  <c r="A393" i="21"/>
  <c r="A359" i="21"/>
  <c r="A427" i="21"/>
  <c r="A324" i="21"/>
  <c r="A463" i="28"/>
  <c r="A361" i="28"/>
  <c r="A395" i="28"/>
  <c r="A292" i="28"/>
  <c r="A326" i="28"/>
  <c r="A429" i="28"/>
  <c r="A255" i="21"/>
  <c r="A289" i="21"/>
  <c r="A220" i="21"/>
  <c r="A186" i="21"/>
  <c r="Y220" i="21" l="1"/>
  <c r="U220" i="21"/>
  <c r="Q220" i="21"/>
  <c r="M220" i="21"/>
  <c r="I220" i="21"/>
  <c r="E220" i="21"/>
  <c r="T220" i="21"/>
  <c r="O220" i="21"/>
  <c r="J220" i="21"/>
  <c r="D220" i="21"/>
  <c r="V220" i="21"/>
  <c r="N220" i="21"/>
  <c r="G220" i="21"/>
  <c r="X220" i="21"/>
  <c r="P220" i="21"/>
  <c r="F220" i="21"/>
  <c r="W220" i="21"/>
  <c r="K220" i="21"/>
  <c r="S220" i="21"/>
  <c r="C220" i="21"/>
  <c r="H220" i="21"/>
  <c r="R220" i="21"/>
  <c r="L220" i="21"/>
  <c r="B220" i="21"/>
  <c r="Y326" i="28"/>
  <c r="U326" i="28"/>
  <c r="Q326" i="28"/>
  <c r="M326" i="28"/>
  <c r="I326" i="28"/>
  <c r="E326" i="28"/>
  <c r="V326" i="28"/>
  <c r="P326" i="28"/>
  <c r="K326" i="28"/>
  <c r="F326" i="28"/>
  <c r="T326" i="28"/>
  <c r="O326" i="28"/>
  <c r="J326" i="28"/>
  <c r="D326" i="28"/>
  <c r="X326" i="28"/>
  <c r="S326" i="28"/>
  <c r="N326" i="28"/>
  <c r="H326" i="28"/>
  <c r="C326" i="28"/>
  <c r="W326" i="28"/>
  <c r="B326" i="28"/>
  <c r="R326" i="28"/>
  <c r="L326" i="28"/>
  <c r="G326" i="28"/>
  <c r="V463" i="28"/>
  <c r="R463" i="28"/>
  <c r="N463" i="28"/>
  <c r="J463" i="28"/>
  <c r="F463" i="28"/>
  <c r="B463" i="28"/>
  <c r="Y463" i="28"/>
  <c r="T463" i="28"/>
  <c r="O463" i="28"/>
  <c r="I463" i="28"/>
  <c r="D463" i="28"/>
  <c r="X463" i="28"/>
  <c r="S463" i="28"/>
  <c r="M463" i="28"/>
  <c r="H463" i="28"/>
  <c r="C463" i="28"/>
  <c r="U463" i="28"/>
  <c r="K463" i="28"/>
  <c r="Q463" i="28"/>
  <c r="G463" i="28"/>
  <c r="P463" i="28"/>
  <c r="E463" i="28"/>
  <c r="W463" i="28"/>
  <c r="L463" i="28"/>
  <c r="Y393" i="21"/>
  <c r="U393" i="21"/>
  <c r="Q393" i="21"/>
  <c r="M393" i="21"/>
  <c r="I393" i="21"/>
  <c r="E393" i="21"/>
  <c r="W393" i="21"/>
  <c r="R393" i="21"/>
  <c r="L393" i="21"/>
  <c r="G393" i="21"/>
  <c r="B393" i="21"/>
  <c r="X393" i="21"/>
  <c r="P393" i="21"/>
  <c r="J393" i="21"/>
  <c r="C393" i="21"/>
  <c r="V393" i="21"/>
  <c r="O393" i="21"/>
  <c r="H393" i="21"/>
  <c r="S393" i="21"/>
  <c r="D393" i="21"/>
  <c r="N393" i="21"/>
  <c r="K393" i="21"/>
  <c r="T393" i="21"/>
  <c r="F393" i="21"/>
  <c r="Y289" i="21"/>
  <c r="U289" i="21"/>
  <c r="Q289" i="21"/>
  <c r="M289" i="21"/>
  <c r="I289" i="21"/>
  <c r="E289" i="21"/>
  <c r="T289" i="21"/>
  <c r="O289" i="21"/>
  <c r="J289" i="21"/>
  <c r="D289" i="21"/>
  <c r="X289" i="21"/>
  <c r="R289" i="21"/>
  <c r="K289" i="21"/>
  <c r="C289" i="21"/>
  <c r="W289" i="21"/>
  <c r="P289" i="21"/>
  <c r="H289" i="21"/>
  <c r="B289" i="21"/>
  <c r="L289" i="21"/>
  <c r="V289" i="21"/>
  <c r="G289" i="21"/>
  <c r="S289" i="21"/>
  <c r="F289" i="21"/>
  <c r="N289" i="21"/>
  <c r="Y292" i="28"/>
  <c r="U292" i="28"/>
  <c r="Q292" i="28"/>
  <c r="M292" i="28"/>
  <c r="I292" i="28"/>
  <c r="E292" i="28"/>
  <c r="V292" i="28"/>
  <c r="P292" i="28"/>
  <c r="K292" i="28"/>
  <c r="F292" i="28"/>
  <c r="T292" i="28"/>
  <c r="O292" i="28"/>
  <c r="J292" i="28"/>
  <c r="D292" i="28"/>
  <c r="X292" i="28"/>
  <c r="S292" i="28"/>
  <c r="N292" i="28"/>
  <c r="H292" i="28"/>
  <c r="C292" i="28"/>
  <c r="R292" i="28"/>
  <c r="L292" i="28"/>
  <c r="G292" i="28"/>
  <c r="W292" i="28"/>
  <c r="B292" i="28"/>
  <c r="Y324" i="21"/>
  <c r="U324" i="21"/>
  <c r="Q324" i="21"/>
  <c r="M324" i="21"/>
  <c r="I324" i="21"/>
  <c r="E324" i="21"/>
  <c r="T324" i="21"/>
  <c r="O324" i="21"/>
  <c r="J324" i="21"/>
  <c r="D324" i="21"/>
  <c r="W324" i="21"/>
  <c r="P324" i="21"/>
  <c r="H324" i="21"/>
  <c r="B324" i="21"/>
  <c r="V324" i="21"/>
  <c r="N324" i="21"/>
  <c r="G324" i="21"/>
  <c r="R324" i="21"/>
  <c r="C324" i="21"/>
  <c r="L324" i="21"/>
  <c r="X324" i="21"/>
  <c r="K324" i="21"/>
  <c r="S324" i="21"/>
  <c r="F324" i="21"/>
  <c r="Y255" i="21"/>
  <c r="U255" i="21"/>
  <c r="Q255" i="21"/>
  <c r="M255" i="21"/>
  <c r="I255" i="21"/>
  <c r="E255" i="21"/>
  <c r="T255" i="21"/>
  <c r="O255" i="21"/>
  <c r="J255" i="21"/>
  <c r="D255" i="21"/>
  <c r="S255" i="21"/>
  <c r="L255" i="21"/>
  <c r="F255" i="21"/>
  <c r="X255" i="21"/>
  <c r="R255" i="21"/>
  <c r="K255" i="21"/>
  <c r="C255" i="21"/>
  <c r="V255" i="21"/>
  <c r="G255" i="21"/>
  <c r="P255" i="21"/>
  <c r="B255" i="21"/>
  <c r="N255" i="21"/>
  <c r="W255" i="21"/>
  <c r="H255" i="21"/>
  <c r="V395" i="28"/>
  <c r="R395" i="28"/>
  <c r="N395" i="28"/>
  <c r="J395" i="28"/>
  <c r="F395" i="28"/>
  <c r="B395" i="28"/>
  <c r="Y395" i="28"/>
  <c r="T395" i="28"/>
  <c r="O395" i="28"/>
  <c r="I395" i="28"/>
  <c r="D395" i="28"/>
  <c r="X395" i="28"/>
  <c r="S395" i="28"/>
  <c r="M395" i="28"/>
  <c r="H395" i="28"/>
  <c r="C395" i="28"/>
  <c r="U395" i="28"/>
  <c r="K395" i="28"/>
  <c r="Q395" i="28"/>
  <c r="G395" i="28"/>
  <c r="P395" i="28"/>
  <c r="E395" i="28"/>
  <c r="L395" i="28"/>
  <c r="W395" i="28"/>
  <c r="Y427" i="21"/>
  <c r="U427" i="21"/>
  <c r="Q427" i="21"/>
  <c r="M427" i="21"/>
  <c r="I427" i="21"/>
  <c r="E427" i="21"/>
  <c r="X427" i="21"/>
  <c r="S427" i="21"/>
  <c r="N427" i="21"/>
  <c r="H427" i="21"/>
  <c r="C427" i="21"/>
  <c r="T427" i="21"/>
  <c r="L427" i="21"/>
  <c r="F427" i="21"/>
  <c r="R427" i="21"/>
  <c r="J427" i="21"/>
  <c r="P427" i="21"/>
  <c r="G427" i="21"/>
  <c r="V427" i="21"/>
  <c r="B427" i="21"/>
  <c r="O427" i="21"/>
  <c r="K427" i="21"/>
  <c r="W427" i="21"/>
  <c r="D427" i="21"/>
  <c r="Y186" i="21"/>
  <c r="U186" i="21"/>
  <c r="Q186" i="21"/>
  <c r="M186" i="21"/>
  <c r="I186" i="21"/>
  <c r="E186" i="21"/>
  <c r="X186" i="21"/>
  <c r="S186" i="21"/>
  <c r="N186" i="21"/>
  <c r="H186" i="21"/>
  <c r="C186" i="21"/>
  <c r="T186" i="21"/>
  <c r="L186" i="21"/>
  <c r="F186" i="21"/>
  <c r="W186" i="21"/>
  <c r="O186" i="21"/>
  <c r="D186" i="21"/>
  <c r="K186" i="21"/>
  <c r="P186" i="21"/>
  <c r="G186" i="21"/>
  <c r="J186" i="21"/>
  <c r="V186" i="21"/>
  <c r="B186" i="21"/>
  <c r="R186" i="21"/>
  <c r="V429" i="28"/>
  <c r="R429" i="28"/>
  <c r="N429" i="28"/>
  <c r="J429" i="28"/>
  <c r="F429" i="28"/>
  <c r="B429" i="28"/>
  <c r="Y429" i="28"/>
  <c r="T429" i="28"/>
  <c r="O429" i="28"/>
  <c r="I429" i="28"/>
  <c r="D429" i="28"/>
  <c r="X429" i="28"/>
  <c r="S429" i="28"/>
  <c r="M429" i="28"/>
  <c r="H429" i="28"/>
  <c r="C429" i="28"/>
  <c r="P429" i="28"/>
  <c r="E429" i="28"/>
  <c r="W429" i="28"/>
  <c r="L429" i="28"/>
  <c r="U429" i="28"/>
  <c r="K429" i="28"/>
  <c r="Q429" i="28"/>
  <c r="G429" i="28"/>
  <c r="V361" i="28"/>
  <c r="R361" i="28"/>
  <c r="N361" i="28"/>
  <c r="J361" i="28"/>
  <c r="F361" i="28"/>
  <c r="B361" i="28"/>
  <c r="Y361" i="28"/>
  <c r="T361" i="28"/>
  <c r="O361" i="28"/>
  <c r="I361" i="28"/>
  <c r="D361" i="28"/>
  <c r="X361" i="28"/>
  <c r="S361" i="28"/>
  <c r="M361" i="28"/>
  <c r="H361" i="28"/>
  <c r="C361" i="28"/>
  <c r="P361" i="28"/>
  <c r="E361" i="28"/>
  <c r="W361" i="28"/>
  <c r="L361" i="28"/>
  <c r="U361" i="28"/>
  <c r="K361" i="28"/>
  <c r="G361" i="28"/>
  <c r="Q361" i="28"/>
  <c r="Y359" i="21"/>
  <c r="U359" i="21"/>
  <c r="Q359" i="21"/>
  <c r="M359" i="21"/>
  <c r="I359" i="21"/>
  <c r="E359" i="21"/>
  <c r="W359" i="21"/>
  <c r="R359" i="21"/>
  <c r="L359" i="21"/>
  <c r="G359" i="21"/>
  <c r="B359" i="21"/>
  <c r="S359" i="21"/>
  <c r="K359" i="21"/>
  <c r="D359" i="21"/>
  <c r="X359" i="21"/>
  <c r="P359" i="21"/>
  <c r="J359" i="21"/>
  <c r="C359" i="21"/>
  <c r="N359" i="21"/>
  <c r="V359" i="21"/>
  <c r="H359" i="21"/>
  <c r="T359" i="21"/>
  <c r="F359" i="21"/>
  <c r="O359" i="21"/>
  <c r="A394" i="21"/>
  <c r="A325" i="21"/>
  <c r="A360" i="21"/>
  <c r="A428" i="21"/>
  <c r="A430" i="28"/>
  <c r="A327" i="28"/>
  <c r="A396" i="28"/>
  <c r="A362" i="28"/>
  <c r="A464" i="28"/>
  <c r="A290" i="21"/>
  <c r="A256" i="21"/>
  <c r="A221" i="21"/>
  <c r="V464" i="28" l="1"/>
  <c r="R464" i="28"/>
  <c r="N464" i="28"/>
  <c r="J464" i="28"/>
  <c r="F464" i="28"/>
  <c r="B464" i="28"/>
  <c r="W464" i="28"/>
  <c r="Q464" i="28"/>
  <c r="L464" i="28"/>
  <c r="G464" i="28"/>
  <c r="U464" i="28"/>
  <c r="P464" i="28"/>
  <c r="K464" i="28"/>
  <c r="E464" i="28"/>
  <c r="S464" i="28"/>
  <c r="H464" i="28"/>
  <c r="Y464" i="28"/>
  <c r="O464" i="28"/>
  <c r="D464" i="28"/>
  <c r="X464" i="28"/>
  <c r="M464" i="28"/>
  <c r="C464" i="28"/>
  <c r="T464" i="28"/>
  <c r="I464" i="28"/>
  <c r="V430" i="28"/>
  <c r="R430" i="28"/>
  <c r="N430" i="28"/>
  <c r="J430" i="28"/>
  <c r="F430" i="28"/>
  <c r="B430" i="28"/>
  <c r="W430" i="28"/>
  <c r="Q430" i="28"/>
  <c r="L430" i="28"/>
  <c r="G430" i="28"/>
  <c r="U430" i="28"/>
  <c r="P430" i="28"/>
  <c r="K430" i="28"/>
  <c r="E430" i="28"/>
  <c r="X430" i="28"/>
  <c r="M430" i="28"/>
  <c r="C430" i="28"/>
  <c r="T430" i="28"/>
  <c r="I430" i="28"/>
  <c r="S430" i="28"/>
  <c r="H430" i="28"/>
  <c r="Y430" i="28"/>
  <c r="O430" i="28"/>
  <c r="D430" i="28"/>
  <c r="Y394" i="21"/>
  <c r="U394" i="21"/>
  <c r="Q394" i="21"/>
  <c r="M394" i="21"/>
  <c r="I394" i="21"/>
  <c r="E394" i="21"/>
  <c r="T394" i="21"/>
  <c r="O394" i="21"/>
  <c r="J394" i="21"/>
  <c r="D394" i="21"/>
  <c r="V394" i="21"/>
  <c r="N394" i="21"/>
  <c r="G394" i="21"/>
  <c r="S394" i="21"/>
  <c r="L394" i="21"/>
  <c r="F394" i="21"/>
  <c r="W394" i="21"/>
  <c r="H394" i="21"/>
  <c r="R394" i="21"/>
  <c r="C394" i="21"/>
  <c r="P394" i="21"/>
  <c r="B394" i="21"/>
  <c r="K394" i="21"/>
  <c r="X394" i="21"/>
  <c r="Y221" i="21"/>
  <c r="U221" i="21"/>
  <c r="Q221" i="21"/>
  <c r="M221" i="21"/>
  <c r="I221" i="21"/>
  <c r="E221" i="21"/>
  <c r="W221" i="21"/>
  <c r="R221" i="21"/>
  <c r="L221" i="21"/>
  <c r="G221" i="21"/>
  <c r="B221" i="21"/>
  <c r="S221" i="21"/>
  <c r="K221" i="21"/>
  <c r="D221" i="21"/>
  <c r="T221" i="21"/>
  <c r="J221" i="21"/>
  <c r="X221" i="21"/>
  <c r="N221" i="21"/>
  <c r="O221" i="21"/>
  <c r="F221" i="21"/>
  <c r="V221" i="21"/>
  <c r="P221" i="21"/>
  <c r="C221" i="21"/>
  <c r="H221" i="21"/>
  <c r="V362" i="28"/>
  <c r="R362" i="28"/>
  <c r="N362" i="28"/>
  <c r="J362" i="28"/>
  <c r="F362" i="28"/>
  <c r="B362" i="28"/>
  <c r="W362" i="28"/>
  <c r="Q362" i="28"/>
  <c r="L362" i="28"/>
  <c r="G362" i="28"/>
  <c r="U362" i="28"/>
  <c r="P362" i="28"/>
  <c r="K362" i="28"/>
  <c r="E362" i="28"/>
  <c r="X362" i="28"/>
  <c r="M362" i="28"/>
  <c r="C362" i="28"/>
  <c r="T362" i="28"/>
  <c r="I362" i="28"/>
  <c r="S362" i="28"/>
  <c r="H362" i="28"/>
  <c r="Y362" i="28"/>
  <c r="O362" i="28"/>
  <c r="D362" i="28"/>
  <c r="Y428" i="21"/>
  <c r="U428" i="21"/>
  <c r="Q428" i="21"/>
  <c r="M428" i="21"/>
  <c r="I428" i="21"/>
  <c r="E428" i="21"/>
  <c r="V428" i="21"/>
  <c r="P428" i="21"/>
  <c r="K428" i="21"/>
  <c r="F428" i="21"/>
  <c r="X428" i="21"/>
  <c r="R428" i="21"/>
  <c r="J428" i="21"/>
  <c r="C428" i="21"/>
  <c r="W428" i="21"/>
  <c r="N428" i="21"/>
  <c r="D428" i="21"/>
  <c r="T428" i="21"/>
  <c r="L428" i="21"/>
  <c r="B428" i="21"/>
  <c r="O428" i="21"/>
  <c r="H428" i="21"/>
  <c r="G428" i="21"/>
  <c r="S428" i="21"/>
  <c r="Y256" i="21"/>
  <c r="U256" i="21"/>
  <c r="Q256" i="21"/>
  <c r="M256" i="21"/>
  <c r="I256" i="21"/>
  <c r="E256" i="21"/>
  <c r="W256" i="21"/>
  <c r="R256" i="21"/>
  <c r="L256" i="21"/>
  <c r="G256" i="21"/>
  <c r="B256" i="21"/>
  <c r="X256" i="21"/>
  <c r="P256" i="21"/>
  <c r="J256" i="21"/>
  <c r="C256" i="21"/>
  <c r="V256" i="21"/>
  <c r="O256" i="21"/>
  <c r="H256" i="21"/>
  <c r="K256" i="21"/>
  <c r="T256" i="21"/>
  <c r="F256" i="21"/>
  <c r="S256" i="21"/>
  <c r="D256" i="21"/>
  <c r="N256" i="21"/>
  <c r="V396" i="28"/>
  <c r="R396" i="28"/>
  <c r="N396" i="28"/>
  <c r="J396" i="28"/>
  <c r="F396" i="28"/>
  <c r="B396" i="28"/>
  <c r="W396" i="28"/>
  <c r="Q396" i="28"/>
  <c r="L396" i="28"/>
  <c r="G396" i="28"/>
  <c r="U396" i="28"/>
  <c r="P396" i="28"/>
  <c r="K396" i="28"/>
  <c r="E396" i="28"/>
  <c r="S396" i="28"/>
  <c r="H396" i="28"/>
  <c r="Y396" i="28"/>
  <c r="O396" i="28"/>
  <c r="D396" i="28"/>
  <c r="X396" i="28"/>
  <c r="M396" i="28"/>
  <c r="C396" i="28"/>
  <c r="T396" i="28"/>
  <c r="I396" i="28"/>
  <c r="Y360" i="21"/>
  <c r="U360" i="21"/>
  <c r="Q360" i="21"/>
  <c r="M360" i="21"/>
  <c r="I360" i="21"/>
  <c r="E360" i="21"/>
  <c r="T360" i="21"/>
  <c r="O360" i="21"/>
  <c r="J360" i="21"/>
  <c r="D360" i="21"/>
  <c r="W360" i="21"/>
  <c r="P360" i="21"/>
  <c r="H360" i="21"/>
  <c r="B360" i="21"/>
  <c r="V360" i="21"/>
  <c r="N360" i="21"/>
  <c r="G360" i="21"/>
  <c r="R360" i="21"/>
  <c r="C360" i="21"/>
  <c r="L360" i="21"/>
  <c r="X360" i="21"/>
  <c r="K360" i="21"/>
  <c r="S360" i="21"/>
  <c r="F360" i="21"/>
  <c r="Y290" i="21"/>
  <c r="U290" i="21"/>
  <c r="Q290" i="21"/>
  <c r="M290" i="21"/>
  <c r="I290" i="21"/>
  <c r="E290" i="21"/>
  <c r="W290" i="21"/>
  <c r="R290" i="21"/>
  <c r="L290" i="21"/>
  <c r="G290" i="21"/>
  <c r="B290" i="21"/>
  <c r="V290" i="21"/>
  <c r="O290" i="21"/>
  <c r="H290" i="21"/>
  <c r="T290" i="21"/>
  <c r="N290" i="21"/>
  <c r="F290" i="21"/>
  <c r="P290" i="21"/>
  <c r="C290" i="21"/>
  <c r="K290" i="21"/>
  <c r="X290" i="21"/>
  <c r="J290" i="21"/>
  <c r="S290" i="21"/>
  <c r="D290" i="21"/>
  <c r="Y327" i="28"/>
  <c r="U327" i="28"/>
  <c r="Q327" i="28"/>
  <c r="M327" i="28"/>
  <c r="I327" i="28"/>
  <c r="E327" i="28"/>
  <c r="X327" i="28"/>
  <c r="S327" i="28"/>
  <c r="N327" i="28"/>
  <c r="H327" i="28"/>
  <c r="C327" i="28"/>
  <c r="W327" i="28"/>
  <c r="R327" i="28"/>
  <c r="L327" i="28"/>
  <c r="G327" i="28"/>
  <c r="B327" i="28"/>
  <c r="V327" i="28"/>
  <c r="P327" i="28"/>
  <c r="K327" i="28"/>
  <c r="F327" i="28"/>
  <c r="T327" i="28"/>
  <c r="O327" i="28"/>
  <c r="J327" i="28"/>
  <c r="D327" i="28"/>
  <c r="Y325" i="21"/>
  <c r="U325" i="21"/>
  <c r="Q325" i="21"/>
  <c r="M325" i="21"/>
  <c r="I325" i="21"/>
  <c r="E325" i="21"/>
  <c r="W325" i="21"/>
  <c r="R325" i="21"/>
  <c r="L325" i="21"/>
  <c r="G325" i="21"/>
  <c r="B325" i="21"/>
  <c r="T325" i="21"/>
  <c r="N325" i="21"/>
  <c r="F325" i="21"/>
  <c r="S325" i="21"/>
  <c r="K325" i="21"/>
  <c r="D325" i="21"/>
  <c r="V325" i="21"/>
  <c r="H325" i="21"/>
  <c r="P325" i="21"/>
  <c r="C325" i="21"/>
  <c r="O325" i="21"/>
  <c r="X325" i="21"/>
  <c r="J325" i="21"/>
  <c r="A429" i="21"/>
  <c r="A361" i="21"/>
  <c r="A326" i="21"/>
  <c r="A395" i="21"/>
  <c r="A465" i="28"/>
  <c r="A363" i="28"/>
  <c r="A397" i="28"/>
  <c r="A431" i="28"/>
  <c r="A291" i="21"/>
  <c r="Y291" i="21" l="1"/>
  <c r="U291" i="21"/>
  <c r="Q291" i="21"/>
  <c r="M291" i="21"/>
  <c r="I291" i="21"/>
  <c r="E291" i="21"/>
  <c r="T291" i="21"/>
  <c r="O291" i="21"/>
  <c r="J291" i="21"/>
  <c r="D291" i="21"/>
  <c r="S291" i="21"/>
  <c r="L291" i="21"/>
  <c r="F291" i="21"/>
  <c r="X291" i="21"/>
  <c r="R291" i="21"/>
  <c r="K291" i="21"/>
  <c r="C291" i="21"/>
  <c r="V291" i="21"/>
  <c r="G291" i="21"/>
  <c r="P291" i="21"/>
  <c r="B291" i="21"/>
  <c r="N291" i="21"/>
  <c r="H291" i="21"/>
  <c r="W291" i="21"/>
  <c r="V465" i="28"/>
  <c r="R465" i="28"/>
  <c r="N465" i="28"/>
  <c r="J465" i="28"/>
  <c r="F465" i="28"/>
  <c r="B465" i="28"/>
  <c r="Y465" i="28"/>
  <c r="T465" i="28"/>
  <c r="O465" i="28"/>
  <c r="I465" i="28"/>
  <c r="D465" i="28"/>
  <c r="X465" i="28"/>
  <c r="S465" i="28"/>
  <c r="M465" i="28"/>
  <c r="H465" i="28"/>
  <c r="C465" i="28"/>
  <c r="P465" i="28"/>
  <c r="E465" i="28"/>
  <c r="W465" i="28"/>
  <c r="L465" i="28"/>
  <c r="U465" i="28"/>
  <c r="K465" i="28"/>
  <c r="Q465" i="28"/>
  <c r="G465" i="28"/>
  <c r="Y429" i="21"/>
  <c r="U429" i="21"/>
  <c r="Q429" i="21"/>
  <c r="M429" i="21"/>
  <c r="I429" i="21"/>
  <c r="E429" i="21"/>
  <c r="X429" i="21"/>
  <c r="S429" i="21"/>
  <c r="N429" i="21"/>
  <c r="H429" i="21"/>
  <c r="C429" i="21"/>
  <c r="V429" i="21"/>
  <c r="O429" i="21"/>
  <c r="G429" i="21"/>
  <c r="R429" i="21"/>
  <c r="J429" i="21"/>
  <c r="P429" i="21"/>
  <c r="F429" i="21"/>
  <c r="K429" i="21"/>
  <c r="W429" i="21"/>
  <c r="D429" i="21"/>
  <c r="T429" i="21"/>
  <c r="B429" i="21"/>
  <c r="L429" i="21"/>
  <c r="V431" i="28"/>
  <c r="R431" i="28"/>
  <c r="N431" i="28"/>
  <c r="J431" i="28"/>
  <c r="F431" i="28"/>
  <c r="B431" i="28"/>
  <c r="Y431" i="28"/>
  <c r="T431" i="28"/>
  <c r="O431" i="28"/>
  <c r="I431" i="28"/>
  <c r="D431" i="28"/>
  <c r="X431" i="28"/>
  <c r="S431" i="28"/>
  <c r="M431" i="28"/>
  <c r="H431" i="28"/>
  <c r="C431" i="28"/>
  <c r="U431" i="28"/>
  <c r="K431" i="28"/>
  <c r="Q431" i="28"/>
  <c r="G431" i="28"/>
  <c r="P431" i="28"/>
  <c r="E431" i="28"/>
  <c r="L431" i="28"/>
  <c r="W431" i="28"/>
  <c r="Y395" i="21"/>
  <c r="U395" i="21"/>
  <c r="Q395" i="21"/>
  <c r="M395" i="21"/>
  <c r="I395" i="21"/>
  <c r="E395" i="21"/>
  <c r="W395" i="21"/>
  <c r="R395" i="21"/>
  <c r="L395" i="21"/>
  <c r="G395" i="21"/>
  <c r="B395" i="21"/>
  <c r="S395" i="21"/>
  <c r="K395" i="21"/>
  <c r="D395" i="21"/>
  <c r="X395" i="21"/>
  <c r="P395" i="21"/>
  <c r="J395" i="21"/>
  <c r="C395" i="21"/>
  <c r="N395" i="21"/>
  <c r="V395" i="21"/>
  <c r="H395" i="21"/>
  <c r="T395" i="21"/>
  <c r="F395" i="21"/>
  <c r="O395" i="21"/>
  <c r="V397" i="28"/>
  <c r="R397" i="28"/>
  <c r="N397" i="28"/>
  <c r="J397" i="28"/>
  <c r="F397" i="28"/>
  <c r="B397" i="28"/>
  <c r="Y397" i="28"/>
  <c r="T397" i="28"/>
  <c r="O397" i="28"/>
  <c r="I397" i="28"/>
  <c r="D397" i="28"/>
  <c r="X397" i="28"/>
  <c r="S397" i="28"/>
  <c r="M397" i="28"/>
  <c r="H397" i="28"/>
  <c r="C397" i="28"/>
  <c r="P397" i="28"/>
  <c r="E397" i="28"/>
  <c r="W397" i="28"/>
  <c r="L397" i="28"/>
  <c r="U397" i="28"/>
  <c r="K397" i="28"/>
  <c r="G397" i="28"/>
  <c r="Q397" i="28"/>
  <c r="Y326" i="21"/>
  <c r="U326" i="21"/>
  <c r="Q326" i="21"/>
  <c r="M326" i="21"/>
  <c r="I326" i="21"/>
  <c r="E326" i="21"/>
  <c r="T326" i="21"/>
  <c r="O326" i="21"/>
  <c r="J326" i="21"/>
  <c r="D326" i="21"/>
  <c r="X326" i="21"/>
  <c r="R326" i="21"/>
  <c r="K326" i="21"/>
  <c r="C326" i="21"/>
  <c r="W326" i="21"/>
  <c r="P326" i="21"/>
  <c r="H326" i="21"/>
  <c r="B326" i="21"/>
  <c r="L326" i="21"/>
  <c r="V326" i="21"/>
  <c r="G326" i="21"/>
  <c r="S326" i="21"/>
  <c r="F326" i="21"/>
  <c r="N326" i="21"/>
  <c r="V363" i="28"/>
  <c r="R363" i="28"/>
  <c r="N363" i="28"/>
  <c r="J363" i="28"/>
  <c r="F363" i="28"/>
  <c r="B363" i="28"/>
  <c r="Y363" i="28"/>
  <c r="T363" i="28"/>
  <c r="O363" i="28"/>
  <c r="I363" i="28"/>
  <c r="D363" i="28"/>
  <c r="X363" i="28"/>
  <c r="S363" i="28"/>
  <c r="M363" i="28"/>
  <c r="H363" i="28"/>
  <c r="C363" i="28"/>
  <c r="U363" i="28"/>
  <c r="K363" i="28"/>
  <c r="Q363" i="28"/>
  <c r="G363" i="28"/>
  <c r="P363" i="28"/>
  <c r="E363" i="28"/>
  <c r="W363" i="28"/>
  <c r="L363" i="28"/>
  <c r="Y361" i="21"/>
  <c r="U361" i="21"/>
  <c r="Q361" i="21"/>
  <c r="M361" i="21"/>
  <c r="I361" i="21"/>
  <c r="E361" i="21"/>
  <c r="W361" i="21"/>
  <c r="R361" i="21"/>
  <c r="L361" i="21"/>
  <c r="G361" i="21"/>
  <c r="B361" i="21"/>
  <c r="T361" i="21"/>
  <c r="N361" i="21"/>
  <c r="F361" i="21"/>
  <c r="S361" i="21"/>
  <c r="K361" i="21"/>
  <c r="D361" i="21"/>
  <c r="V361" i="21"/>
  <c r="H361" i="21"/>
  <c r="P361" i="21"/>
  <c r="C361" i="21"/>
  <c r="O361" i="21"/>
  <c r="X361" i="21"/>
  <c r="J361" i="21"/>
  <c r="A430" i="21"/>
  <c r="A396" i="21"/>
  <c r="A362" i="21"/>
  <c r="A327" i="21"/>
  <c r="A398" i="28"/>
  <c r="A432" i="28"/>
  <c r="A466" i="28"/>
  <c r="Y362" i="21" l="1"/>
  <c r="U362" i="21"/>
  <c r="Q362" i="21"/>
  <c r="M362" i="21"/>
  <c r="I362" i="21"/>
  <c r="E362" i="21"/>
  <c r="T362" i="21"/>
  <c r="O362" i="21"/>
  <c r="J362" i="21"/>
  <c r="D362" i="21"/>
  <c r="X362" i="21"/>
  <c r="R362" i="21"/>
  <c r="K362" i="21"/>
  <c r="C362" i="21"/>
  <c r="W362" i="21"/>
  <c r="P362" i="21"/>
  <c r="H362" i="21"/>
  <c r="B362" i="21"/>
  <c r="L362" i="21"/>
  <c r="V362" i="21"/>
  <c r="G362" i="21"/>
  <c r="S362" i="21"/>
  <c r="F362" i="21"/>
  <c r="N362" i="21"/>
  <c r="V432" i="28"/>
  <c r="R432" i="28"/>
  <c r="N432" i="28"/>
  <c r="J432" i="28"/>
  <c r="F432" i="28"/>
  <c r="B432" i="28"/>
  <c r="W432" i="28"/>
  <c r="Q432" i="28"/>
  <c r="L432" i="28"/>
  <c r="G432" i="28"/>
  <c r="U432" i="28"/>
  <c r="P432" i="28"/>
  <c r="K432" i="28"/>
  <c r="E432" i="28"/>
  <c r="S432" i="28"/>
  <c r="H432" i="28"/>
  <c r="Y432" i="28"/>
  <c r="O432" i="28"/>
  <c r="D432" i="28"/>
  <c r="X432" i="28"/>
  <c r="M432" i="28"/>
  <c r="C432" i="28"/>
  <c r="T432" i="28"/>
  <c r="I432" i="28"/>
  <c r="Y396" i="21"/>
  <c r="U396" i="21"/>
  <c r="Q396" i="21"/>
  <c r="M396" i="21"/>
  <c r="I396" i="21"/>
  <c r="E396" i="21"/>
  <c r="T396" i="21"/>
  <c r="O396" i="21"/>
  <c r="J396" i="21"/>
  <c r="D396" i="21"/>
  <c r="W396" i="21"/>
  <c r="P396" i="21"/>
  <c r="H396" i="21"/>
  <c r="B396" i="21"/>
  <c r="V396" i="21"/>
  <c r="N396" i="21"/>
  <c r="G396" i="21"/>
  <c r="R396" i="21"/>
  <c r="C396" i="21"/>
  <c r="L396" i="21"/>
  <c r="X396" i="21"/>
  <c r="K396" i="21"/>
  <c r="S396" i="21"/>
  <c r="F396" i="21"/>
  <c r="V398" i="28"/>
  <c r="R398" i="28"/>
  <c r="N398" i="28"/>
  <c r="J398" i="28"/>
  <c r="F398" i="28"/>
  <c r="B398" i="28"/>
  <c r="W398" i="28"/>
  <c r="Q398" i="28"/>
  <c r="L398" i="28"/>
  <c r="G398" i="28"/>
  <c r="U398" i="28"/>
  <c r="P398" i="28"/>
  <c r="K398" i="28"/>
  <c r="E398" i="28"/>
  <c r="X398" i="28"/>
  <c r="M398" i="28"/>
  <c r="C398" i="28"/>
  <c r="T398" i="28"/>
  <c r="I398" i="28"/>
  <c r="S398" i="28"/>
  <c r="H398" i="28"/>
  <c r="Y398" i="28"/>
  <c r="O398" i="28"/>
  <c r="D398" i="28"/>
  <c r="Y430" i="21"/>
  <c r="U430" i="21"/>
  <c r="Q430" i="21"/>
  <c r="M430" i="21"/>
  <c r="I430" i="21"/>
  <c r="E430" i="21"/>
  <c r="V430" i="21"/>
  <c r="P430" i="21"/>
  <c r="K430" i="21"/>
  <c r="F430" i="21"/>
  <c r="S430" i="21"/>
  <c r="L430" i="21"/>
  <c r="D430" i="21"/>
  <c r="W430" i="21"/>
  <c r="N430" i="21"/>
  <c r="C430" i="21"/>
  <c r="T430" i="21"/>
  <c r="J430" i="21"/>
  <c r="B430" i="21"/>
  <c r="X430" i="21"/>
  <c r="G430" i="21"/>
  <c r="R430" i="21"/>
  <c r="O430" i="21"/>
  <c r="H430" i="21"/>
  <c r="Y327" i="21"/>
  <c r="U327" i="21"/>
  <c r="Q327" i="21"/>
  <c r="M327" i="21"/>
  <c r="I327" i="21"/>
  <c r="E327" i="21"/>
  <c r="W327" i="21"/>
  <c r="R327" i="21"/>
  <c r="L327" i="21"/>
  <c r="G327" i="21"/>
  <c r="B327" i="21"/>
  <c r="V327" i="21"/>
  <c r="O327" i="21"/>
  <c r="H327" i="21"/>
  <c r="T327" i="21"/>
  <c r="N327" i="21"/>
  <c r="F327" i="21"/>
  <c r="P327" i="21"/>
  <c r="C327" i="21"/>
  <c r="K327" i="21"/>
  <c r="X327" i="21"/>
  <c r="J327" i="21"/>
  <c r="D327" i="21"/>
  <c r="S327" i="21"/>
  <c r="V466" i="28"/>
  <c r="R466" i="28"/>
  <c r="N466" i="28"/>
  <c r="J466" i="28"/>
  <c r="F466" i="28"/>
  <c r="B466" i="28"/>
  <c r="W466" i="28"/>
  <c r="Q466" i="28"/>
  <c r="L466" i="28"/>
  <c r="G466" i="28"/>
  <c r="U466" i="28"/>
  <c r="P466" i="28"/>
  <c r="K466" i="28"/>
  <c r="E466" i="28"/>
  <c r="X466" i="28"/>
  <c r="M466" i="28"/>
  <c r="C466" i="28"/>
  <c r="T466" i="28"/>
  <c r="I466" i="28"/>
  <c r="S466" i="28"/>
  <c r="H466" i="28"/>
  <c r="Y466" i="28"/>
  <c r="O466" i="28"/>
  <c r="D466" i="28"/>
  <c r="A397" i="21"/>
  <c r="A431" i="21"/>
  <c r="A433" i="28"/>
  <c r="A467" i="28"/>
  <c r="Y397" i="21" l="1"/>
  <c r="U397" i="21"/>
  <c r="Q397" i="21"/>
  <c r="M397" i="21"/>
  <c r="I397" i="21"/>
  <c r="E397" i="21"/>
  <c r="W397" i="21"/>
  <c r="R397" i="21"/>
  <c r="L397" i="21"/>
  <c r="G397" i="21"/>
  <c r="B397" i="21"/>
  <c r="T397" i="21"/>
  <c r="N397" i="21"/>
  <c r="F397" i="21"/>
  <c r="S397" i="21"/>
  <c r="K397" i="21"/>
  <c r="D397" i="21"/>
  <c r="V397" i="21"/>
  <c r="H397" i="21"/>
  <c r="P397" i="21"/>
  <c r="C397" i="21"/>
  <c r="O397" i="21"/>
  <c r="X397" i="21"/>
  <c r="J397" i="21"/>
  <c r="V467" i="28"/>
  <c r="R467" i="28"/>
  <c r="N467" i="28"/>
  <c r="J467" i="28"/>
  <c r="F467" i="28"/>
  <c r="B467" i="28"/>
  <c r="Y467" i="28"/>
  <c r="T467" i="28"/>
  <c r="O467" i="28"/>
  <c r="I467" i="28"/>
  <c r="D467" i="28"/>
  <c r="X467" i="28"/>
  <c r="S467" i="28"/>
  <c r="M467" i="28"/>
  <c r="H467" i="28"/>
  <c r="C467" i="28"/>
  <c r="U467" i="28"/>
  <c r="K467" i="28"/>
  <c r="Q467" i="28"/>
  <c r="G467" i="28"/>
  <c r="P467" i="28"/>
  <c r="E467" i="28"/>
  <c r="L467" i="28"/>
  <c r="W467" i="28"/>
  <c r="V433" i="28"/>
  <c r="R433" i="28"/>
  <c r="N433" i="28"/>
  <c r="J433" i="28"/>
  <c r="F433" i="28"/>
  <c r="B433" i="28"/>
  <c r="Y433" i="28"/>
  <c r="T433" i="28"/>
  <c r="O433" i="28"/>
  <c r="I433" i="28"/>
  <c r="D433" i="28"/>
  <c r="X433" i="28"/>
  <c r="S433" i="28"/>
  <c r="M433" i="28"/>
  <c r="H433" i="28"/>
  <c r="C433" i="28"/>
  <c r="P433" i="28"/>
  <c r="E433" i="28"/>
  <c r="W433" i="28"/>
  <c r="L433" i="28"/>
  <c r="U433" i="28"/>
  <c r="K433" i="28"/>
  <c r="G433" i="28"/>
  <c r="Q433" i="28"/>
  <c r="Y431" i="21"/>
  <c r="U431" i="21"/>
  <c r="Q431" i="21"/>
  <c r="M431" i="21"/>
  <c r="I431" i="21"/>
  <c r="E431" i="21"/>
  <c r="X431" i="21"/>
  <c r="S431" i="21"/>
  <c r="N431" i="21"/>
  <c r="H431" i="21"/>
  <c r="C431" i="21"/>
  <c r="W431" i="21"/>
  <c r="P431" i="21"/>
  <c r="J431" i="21"/>
  <c r="B431" i="21"/>
  <c r="R431" i="21"/>
  <c r="G431" i="21"/>
  <c r="O431" i="21"/>
  <c r="F431" i="21"/>
  <c r="T431" i="21"/>
  <c r="L431" i="21"/>
  <c r="K431" i="21"/>
  <c r="D431" i="21"/>
  <c r="V431" i="21"/>
  <c r="A432" i="21"/>
  <c r="A468" i="28"/>
  <c r="Y432" i="21" l="1"/>
  <c r="U432" i="21"/>
  <c r="Q432" i="21"/>
  <c r="M432" i="21"/>
  <c r="I432" i="21"/>
  <c r="E432" i="21"/>
  <c r="V432" i="21"/>
  <c r="P432" i="21"/>
  <c r="K432" i="21"/>
  <c r="F432" i="21"/>
  <c r="T432" i="21"/>
  <c r="N432" i="21"/>
  <c r="G432" i="21"/>
  <c r="W432" i="21"/>
  <c r="L432" i="21"/>
  <c r="C432" i="21"/>
  <c r="S432" i="21"/>
  <c r="J432" i="21"/>
  <c r="B432" i="21"/>
  <c r="O432" i="21"/>
  <c r="H432" i="21"/>
  <c r="X432" i="21"/>
  <c r="D432" i="21"/>
  <c r="R432" i="21"/>
  <c r="V468" i="28"/>
  <c r="R468" i="28"/>
  <c r="N468" i="28"/>
  <c r="J468" i="28"/>
  <c r="F468" i="28"/>
  <c r="B468" i="28"/>
  <c r="W468" i="28"/>
  <c r="Q468" i="28"/>
  <c r="L468" i="28"/>
  <c r="G468" i="28"/>
  <c r="U468" i="28"/>
  <c r="P468" i="28"/>
  <c r="K468" i="28"/>
  <c r="E468" i="28"/>
  <c r="S468" i="28"/>
  <c r="H468" i="28"/>
  <c r="Y468" i="28"/>
  <c r="O468" i="28"/>
  <c r="D468" i="28"/>
  <c r="X468" i="28"/>
  <c r="M468" i="28"/>
  <c r="C468" i="28"/>
  <c r="T468" i="28"/>
  <c r="I468" i="28"/>
</calcChain>
</file>

<file path=xl/sharedStrings.xml><?xml version="1.0" encoding="utf-8"?>
<sst xmlns="http://schemas.openxmlformats.org/spreadsheetml/2006/main" count="1052" uniqueCount="186">
  <si>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</si>
  <si>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</si>
  <si>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</si>
  <si>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</si>
  <si>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</si>
  <si>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</si>
  <si>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</si>
  <si>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</si>
  <si>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</si>
  <si>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</si>
  <si>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</si>
  <si>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</si>
  <si>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</si>
  <si>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</si>
  <si>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</si>
  <si>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</si>
  <si>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</si>
  <si>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</si>
  <si>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</si>
  <si>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</si>
  <si>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</si>
  <si>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</si>
  <si>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</si>
  <si>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</si>
  <si>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</si>
  <si>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</si>
  <si>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</si>
  <si>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</si>
  <si>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</si>
  <si>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</si>
  <si>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</si>
  <si>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</si>
  <si>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</si>
  <si>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</si>
  <si>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</si>
  <si>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</si>
  <si>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</si>
  <si>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</si>
  <si>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</si>
  <si>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</si>
  <si>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</si>
  <si>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</si>
  <si>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</si>
  <si>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</si>
  <si>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</si>
  <si>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</si>
  <si>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</si>
  <si>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</si>
  <si>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</si>
  <si>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</si>
  <si>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</si>
  <si>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</si>
  <si>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</si>
  <si>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</si>
  <si>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</si>
  <si>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</si>
  <si>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</si>
  <si>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</si>
  <si>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</si>
  <si>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</si>
  <si>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</si>
  <si>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</si>
  <si>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</si>
  <si>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</si>
  <si>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</si>
  <si>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</si>
  <si>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</si>
  <si>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</si>
  <si>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</si>
  <si>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</si>
  <si>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</si>
  <si>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</si>
  <si>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</si>
  <si>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</si>
  <si>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</si>
  <si>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</si>
  <si>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</si>
  <si>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</si>
  <si>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</si>
  <si>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</si>
  <si>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</si>
  <si>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</si>
  <si>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</si>
  <si>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</si>
  <si>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</si>
  <si>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</si>
  <si>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</si>
  <si>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</si>
  <si>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</si>
  <si>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</si>
  <si>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</si>
  <si>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</si>
  <si>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</si>
  <si>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</si>
  <si>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</si>
  <si>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</si>
  <si>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</si>
  <si>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</si>
  <si>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</si>
  <si>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</si>
  <si>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</si>
  <si>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</si>
  <si>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</si>
  <si>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</si>
  <si>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</si>
  <si>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</si>
  <si>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</si>
  <si>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</si>
  <si>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</si>
  <si>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</si>
  <si>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</si>
  <si>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</si>
  <si>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</si>
  <si>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</si>
  <si>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</si>
  <si>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</si>
  <si>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</si>
  <si>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</si>
  <si>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</si>
  <si>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</si>
  <si>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</si>
  <si>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</si>
  <si>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</si>
  <si>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</si>
  <si>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</si>
  <si>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</si>
  <si>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</si>
  <si>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</si>
  <si>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</si>
  <si>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</si>
  <si>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</si>
  <si>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</si>
  <si>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</si>
  <si>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Одноставочные единые (котловые) тарифы на услуги по передаче электрической энергии на территории Хабаровского края (тарифы указываются без НДС)</t>
  </si>
  <si>
    <t>Двухставочные единые (котловые) тарифы на услуги по передаче электрической энергии на территории Хабаровского края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</si>
  <si>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Хабаровского края - ставка за содержание электрических сетей (тарифы указываются без НДС)</t>
  </si>
  <si>
    <t>Правительство Хабаровского края. Комитет по ценам и тарифам.  Постановление № 42/6 от 25.12.2018г.</t>
  </si>
  <si>
    <t>Ставка тарифа на услуги по передаче электрической энергии,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(общероссийской) электрической сети</t>
  </si>
  <si>
    <t>Ставка для фактических почасовых объемов покупки электрической энергии, отпущенных из объектов электросетевого хозяйства, входящих в единую национальную общероссийскую) электрическую сеть (класс напряжения подстанции 220 кВ и ниже)</t>
  </si>
  <si>
    <t>3. Дифференцированная по уровням напряжения ставка единого (котлового)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</si>
  <si>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4. Ставка тарифа на услуги по передаче электрической энергии, отражающая удельную величину расходов на содержание электрических сетей, для потребителей, услуги по передаче электрической энергии (мощности) которым оказываются с использованием объектов электросетевого хозяйства, входящих в единую национальную (общероссийскую) электрическую сеть, конечной регулируемой цены, рублей/МВт в месяц без НДС:</t>
  </si>
  <si>
    <t>Класс напряжения</t>
  </si>
  <si>
    <t>АО "АТС"</t>
  </si>
  <si>
    <t>Ставка тарифа на услуги по передаче электрической энергии на содержание объектов электросетевого хозяйства, входящих в единую национальную (общероссийскую) электрическую сеть</t>
  </si>
  <si>
    <t>ФАС России. Приказ №1710/18 от 06.12.2018</t>
  </si>
  <si>
    <t>Минэнерго России. Приказ  от 27 декабря 2018г. №1251</t>
  </si>
  <si>
    <t>%</t>
  </si>
  <si>
    <t>Норматив потерь в электрической энергии при ее передаче по единой национальной (общероссийской) электрической сети на территории Хабаровского края, осуществляемой МЭС Востока  с использованием объектов электросетевого хозяйства, принадлежащих ПАО "ФСК ЕЭС" на праве собственности или ином законном основании</t>
  </si>
  <si>
    <t>220 кВ и ниже</t>
  </si>
  <si>
    <t>PMECHE20</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</si>
  <si>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</si>
  <si>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</si>
  <si>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августе 2019г.</t>
  </si>
  <si>
    <t>август 2019 года</t>
  </si>
  <si>
    <t>01.08.2019</t>
  </si>
  <si>
    <t>02.08.2019</t>
  </si>
  <si>
    <t>03.08.2019</t>
  </si>
  <si>
    <t>04.08.2019</t>
  </si>
  <si>
    <t>05.08.2019</t>
  </si>
  <si>
    <t>06.08.2019</t>
  </si>
  <si>
    <t>07.08.2019</t>
  </si>
  <si>
    <t>08.08.2019</t>
  </si>
  <si>
    <t>09.08.2019</t>
  </si>
  <si>
    <t>10.08.2019</t>
  </si>
  <si>
    <t>11.08.2019</t>
  </si>
  <si>
    <t>12.08.2019</t>
  </si>
  <si>
    <t>13.08.2019</t>
  </si>
  <si>
    <t>14.08.2019</t>
  </si>
  <si>
    <t>15.08.2019</t>
  </si>
  <si>
    <t>16.08.2019</t>
  </si>
  <si>
    <t>17.08.2019</t>
  </si>
  <si>
    <t>18.08.2019</t>
  </si>
  <si>
    <t>19.08.2019</t>
  </si>
  <si>
    <t>20.08.2019</t>
  </si>
  <si>
    <t>21.08.2019</t>
  </si>
  <si>
    <t>22.08.2019</t>
  </si>
  <si>
    <t>23.08.2019</t>
  </si>
  <si>
    <t>24.08.2019</t>
  </si>
  <si>
    <t>25.08.2019</t>
  </si>
  <si>
    <t>26.08.2019</t>
  </si>
  <si>
    <t>27.08.2019</t>
  </si>
  <si>
    <t>28.08.2019</t>
  </si>
  <si>
    <t>29.08.2019</t>
  </si>
  <si>
    <t>30.08.2019</t>
  </si>
  <si>
    <t>31.08.2019</t>
  </si>
  <si>
    <t>1299,72</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</si>
</sst>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6">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xf numFmtId="9" fontId="28" fillId="0" borderId="0" applyFont="0" applyFill="0" applyBorder="0" applyAlignment="0" applyProtection="0"/>
  </cellStyleXfs>
  <cellXfs count="180">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27" fillId="8" borderId="13" xfId="0" applyFont="1" applyFill="1" applyBorder="1" applyAlignment="1" applyProtection="1">
      <alignment vertical="center"/>
      <protection hidden="1"/>
    </xf>
    <xf numFmtId="0" fontId="27" fillId="8" borderId="11" xfId="0" applyFont="1" applyFill="1" applyBorder="1" applyAlignment="1" applyProtection="1">
      <alignment vertical="center"/>
      <protection hidden="1"/>
    </xf>
    <xf numFmtId="14" fontId="25" fillId="8" borderId="10" xfId="25" applyNumberFormat="1" applyFont="1" applyFill="1" applyBorder="1" applyAlignment="1" applyProtection="1">
      <alignment horizontal="center" vertical="center"/>
      <protection hidden="1"/>
    </xf>
    <xf numFmtId="0" fontId="21" fillId="0" borderId="10" xfId="25" applyNumberFormat="1" applyFont="1" applyFill="1" applyBorder="1" applyAlignment="1" applyProtection="1">
      <alignment horizontal="center" vertical="center" wrapText="1"/>
      <protection hidden="1"/>
    </xf>
    <xf numFmtId="10" fontId="21" fillId="8" borderId="10" xfId="55" applyNumberFormat="1"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2" fontId="38" fillId="9" borderId="17" xfId="0" applyNumberFormat="1" applyFont="1" applyFill="1" applyBorder="1" applyAlignment="1">
      <alignment horizontal="left" vertical="center"/>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0" xfId="0" applyFont="1" applyFill="1" applyBorder="1" applyAlignment="1" applyProtection="1">
      <alignment horizontal="left" vertical="center" wrapText="1" inden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6" fillId="8" borderId="0" xfId="8" applyFont="1" applyFill="1" applyAlignment="1" applyProtection="1">
      <alignment horizontal="center"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4" fontId="27" fillId="8" borderId="20" xfId="0" applyNumberFormat="1" applyFont="1" applyFill="1" applyBorder="1" applyAlignment="1" applyProtection="1">
      <alignment horizontal="center" vertical="center"/>
      <protection hidden="1"/>
    </xf>
    <xf numFmtId="4" fontId="27" fillId="8" borderId="21" xfId="0" applyNumberFormat="1" applyFont="1" applyFill="1" applyBorder="1" applyAlignment="1" applyProtection="1">
      <alignment horizontal="center" vertical="center"/>
      <protection hidden="1"/>
    </xf>
    <xf numFmtId="4" fontId="27" fillId="8" borderId="24" xfId="0" applyNumberFormat="1" applyFont="1" applyFill="1" applyBorder="1" applyAlignment="1" applyProtection="1">
      <alignment horizontal="center" vertical="center"/>
      <protection hidden="1"/>
    </xf>
    <xf numFmtId="4" fontId="27" fillId="8" borderId="16" xfId="0" applyNumberFormat="1" applyFont="1" applyFill="1" applyBorder="1" applyAlignment="1" applyProtection="1">
      <alignment horizontal="center" vertical="center"/>
      <protection hidden="1"/>
    </xf>
    <xf numFmtId="4" fontId="27" fillId="8" borderId="22" xfId="0" applyNumberFormat="1" applyFont="1" applyFill="1" applyBorder="1" applyAlignment="1" applyProtection="1">
      <alignment horizontal="center" vertical="center"/>
      <protection hidden="1"/>
    </xf>
    <xf numFmtId="4" fontId="27" fillId="8" borderId="23" xfId="0" applyNumberFormat="1" applyFont="1" applyFill="1" applyBorder="1" applyAlignment="1" applyProtection="1">
      <alignment horizontal="center" vertical="center"/>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cellXfs>
  <cellStyles count="56">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xfId="55" builtinId="5"/>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17.wmf"/><Relationship Id="rId2" Type="http://schemas.openxmlformats.org/officeDocument/2006/relationships/image" Target="../media/image16.wmf"/><Relationship Id="rId1" Type="http://schemas.openxmlformats.org/officeDocument/2006/relationships/image" Target="../media/image15.wmf"/><Relationship Id="rId6" Type="http://schemas.openxmlformats.org/officeDocument/2006/relationships/image" Target="../media/image20.wmf"/><Relationship Id="rId5" Type="http://schemas.openxmlformats.org/officeDocument/2006/relationships/image" Target="../media/image19.wmf"/><Relationship Id="rId4" Type="http://schemas.openxmlformats.org/officeDocument/2006/relationships/image" Target="../media/image18.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2" Type="http://schemas.openxmlformats.org/officeDocument/2006/relationships/image" Target="../media/image2.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0" Type="http://schemas.openxmlformats.org/officeDocument/2006/relationships/image" Target="../media/image10.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85"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88"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178" name="Object 154" hidden="1">
              <a:extLst>
                <a:ext uri="{63B3BB69-23CF-44E3-9099-C40C66FF867C}">
                  <a14:compatExt spid="_x0000_s11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179" name="Object 155" hidden="1">
              <a:extLst>
                <a:ext uri="{63B3BB69-23CF-44E3-9099-C40C66FF867C}">
                  <a14:compatExt spid="_x0000_s11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180" name="Object 156" hidden="1">
              <a:extLst>
                <a:ext uri="{63B3BB69-23CF-44E3-9099-C40C66FF867C}">
                  <a14:compatExt spid="_x0000_s11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181" name="Object 157" hidden="1">
              <a:extLst>
                <a:ext uri="{63B3BB69-23CF-44E3-9099-C40C66FF867C}">
                  <a14:compatExt spid="_x0000_s1181"/>
                </a:ext>
              </a:extLst>
            </xdr:cNvPr>
            <xdr:cNvSpPr/>
          </xdr:nvSpPr>
          <xdr:spPr>
            <a:xfrm>
              <a:off x="0" y="0"/>
              <a:ext cx="0" cy="0"/>
            </a:xfrm>
            <a:prstGeom prst="rect">
              <a:avLst/>
            </a:prstGeom>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98"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99"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00"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20</xdr:row>
      <xdr:rowOff>104775</xdr:rowOff>
    </xdr:from>
    <xdr:to>
      <xdr:col>2</xdr:col>
      <xdr:colOff>742950</xdr:colOff>
      <xdr:row>20</xdr:row>
      <xdr:rowOff>304800</xdr:rowOff>
    </xdr:to>
    <xdr:pic>
      <xdr:nvPicPr>
        <xdr:cNvPr id="101"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5772150"/>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19</xdr:row>
          <xdr:rowOff>190500</xdr:rowOff>
        </xdr:from>
        <xdr:to>
          <xdr:col>2</xdr:col>
          <xdr:colOff>666750</xdr:colOff>
          <xdr:row>19</xdr:row>
          <xdr:rowOff>447675</xdr:rowOff>
        </xdr:to>
        <xdr:sp macro="" textlink="">
          <xdr:nvSpPr>
            <xdr:cNvPr id="1182" name="Object 158" hidden="1">
              <a:extLst>
                <a:ext uri="{63B3BB69-23CF-44E3-9099-C40C66FF867C}">
                  <a14:compatExt spid="_x0000_s11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31</xdr:row>
          <xdr:rowOff>38100</xdr:rowOff>
        </xdr:from>
        <xdr:to>
          <xdr:col>2</xdr:col>
          <xdr:colOff>1047750</xdr:colOff>
          <xdr:row>32</xdr:row>
          <xdr:rowOff>0</xdr:rowOff>
        </xdr:to>
        <xdr:sp macro="" textlink="">
          <xdr:nvSpPr>
            <xdr:cNvPr id="1183" name="Object 159" hidden="1">
              <a:extLst>
                <a:ext uri="{63B3BB69-23CF-44E3-9099-C40C66FF867C}">
                  <a14:compatExt spid="_x0000_s11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31</xdr:row>
          <xdr:rowOff>47625</xdr:rowOff>
        </xdr:from>
        <xdr:to>
          <xdr:col>3</xdr:col>
          <xdr:colOff>923925</xdr:colOff>
          <xdr:row>32</xdr:row>
          <xdr:rowOff>0</xdr:rowOff>
        </xdr:to>
        <xdr:sp macro="" textlink="">
          <xdr:nvSpPr>
            <xdr:cNvPr id="1184" name="Object 160" hidden="1">
              <a:extLst>
                <a:ext uri="{63B3BB69-23CF-44E3-9099-C40C66FF867C}">
                  <a14:compatExt spid="_x0000_s11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19050</xdr:rowOff>
        </xdr:from>
        <xdr:to>
          <xdr:col>2</xdr:col>
          <xdr:colOff>314325</xdr:colOff>
          <xdr:row>22</xdr:row>
          <xdr:rowOff>238125</xdr:rowOff>
        </xdr:to>
        <xdr:sp macro="" textlink="">
          <xdr:nvSpPr>
            <xdr:cNvPr id="1185" name="Object 161" hidden="1">
              <a:extLst>
                <a:ext uri="{63B3BB69-23CF-44E3-9099-C40C66FF867C}">
                  <a14:compatExt spid="_x0000_s11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22</xdr:row>
          <xdr:rowOff>219075</xdr:rowOff>
        </xdr:from>
        <xdr:to>
          <xdr:col>2</xdr:col>
          <xdr:colOff>533400</xdr:colOff>
          <xdr:row>24</xdr:row>
          <xdr:rowOff>19050</xdr:rowOff>
        </xdr:to>
        <xdr:sp macro="" textlink="">
          <xdr:nvSpPr>
            <xdr:cNvPr id="1186" name="Object 162" hidden="1">
              <a:extLst>
                <a:ext uri="{63B3BB69-23CF-44E3-9099-C40C66FF867C}">
                  <a14:compatExt spid="_x0000_s11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161925</xdr:rowOff>
        </xdr:from>
        <xdr:to>
          <xdr:col>2</xdr:col>
          <xdr:colOff>657225</xdr:colOff>
          <xdr:row>25</xdr:row>
          <xdr:rowOff>19050</xdr:rowOff>
        </xdr:to>
        <xdr:sp macro="" textlink="">
          <xdr:nvSpPr>
            <xdr:cNvPr id="1187" name="Object 163" hidden="1">
              <a:extLst>
                <a:ext uri="{63B3BB69-23CF-44E3-9099-C40C66FF867C}">
                  <a14:compatExt spid="_x0000_s11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24</xdr:row>
          <xdr:rowOff>171450</xdr:rowOff>
        </xdr:from>
        <xdr:to>
          <xdr:col>2</xdr:col>
          <xdr:colOff>495300</xdr:colOff>
          <xdr:row>26</xdr:row>
          <xdr:rowOff>28575</xdr:rowOff>
        </xdr:to>
        <xdr:sp macro="" textlink="">
          <xdr:nvSpPr>
            <xdr:cNvPr id="1188" name="Object 164" hidden="1">
              <a:extLst>
                <a:ext uri="{63B3BB69-23CF-44E3-9099-C40C66FF867C}">
                  <a14:compatExt spid="_x0000_s11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180975</xdr:rowOff>
        </xdr:from>
        <xdr:to>
          <xdr:col>2</xdr:col>
          <xdr:colOff>552450</xdr:colOff>
          <xdr:row>27</xdr:row>
          <xdr:rowOff>38100</xdr:rowOff>
        </xdr:to>
        <xdr:sp macro="" textlink="">
          <xdr:nvSpPr>
            <xdr:cNvPr id="1189" name="Object 165" hidden="1">
              <a:extLst>
                <a:ext uri="{63B3BB69-23CF-44E3-9099-C40C66FF867C}">
                  <a14:compatExt spid="_x0000_s11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31</xdr:row>
          <xdr:rowOff>47625</xdr:rowOff>
        </xdr:from>
        <xdr:to>
          <xdr:col>4</xdr:col>
          <xdr:colOff>1400175</xdr:colOff>
          <xdr:row>32</xdr:row>
          <xdr:rowOff>0</xdr:rowOff>
        </xdr:to>
        <xdr:sp macro="" textlink="">
          <xdr:nvSpPr>
            <xdr:cNvPr id="1190" name="Object 166" hidden="1">
              <a:extLst>
                <a:ext uri="{63B3BB69-23CF-44E3-9099-C40C66FF867C}">
                  <a14:compatExt spid="_x0000_s11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31</xdr:row>
          <xdr:rowOff>95250</xdr:rowOff>
        </xdr:from>
        <xdr:to>
          <xdr:col>5</xdr:col>
          <xdr:colOff>1057275</xdr:colOff>
          <xdr:row>32</xdr:row>
          <xdr:rowOff>0</xdr:rowOff>
        </xdr:to>
        <xdr:sp macro="" textlink="">
          <xdr:nvSpPr>
            <xdr:cNvPr id="1191" name="Object 167" hidden="1">
              <a:extLst>
                <a:ext uri="{63B3BB69-23CF-44E3-9099-C40C66FF867C}">
                  <a14:compatExt spid="_x0000_s1191"/>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 Type="http://schemas.openxmlformats.org/officeDocument/2006/relationships/vmlDrawing" Target="../drawings/vmlDrawing1.vml"/><Relationship Id="rId21" Type="http://schemas.openxmlformats.org/officeDocument/2006/relationships/image" Target="../media/image9.wmf"/><Relationship Id="rId7" Type="http://schemas.openxmlformats.org/officeDocument/2006/relationships/image" Target="../media/image2.wmf"/><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A2" sqref="A2:F2"/>
    </sheetView>
  </sheetViews>
  <sheetFormatPr defaultRowHeight="15.75" x14ac:dyDescent="0.25"/>
  <cols>
    <col min="1" max="1" width="5.625" style="2" customWidth="1"/>
    <col min="2" max="2" width="61" style="7" customWidth="1"/>
    <col min="3" max="6" width="16" style="2" customWidth="1"/>
    <col min="7" max="16384" width="9" style="2"/>
  </cols>
  <sheetData>
    <row r="1" spans="1:8" s="1" customFormat="1" ht="53.25" customHeight="1" x14ac:dyDescent="0.25">
      <c r="A1" s="104" t="s">
        <v>152</v>
      </c>
      <c r="B1" s="104"/>
      <c r="C1" s="104"/>
      <c r="D1" s="104"/>
      <c r="E1" s="104"/>
      <c r="F1" s="104"/>
    </row>
    <row r="2" spans="1:8" s="1" customFormat="1" ht="21.75" customHeight="1" x14ac:dyDescent="0.25">
      <c r="A2" s="105" t="s">
        <v>30</v>
      </c>
      <c r="B2" s="105"/>
      <c r="C2" s="105"/>
      <c r="D2" s="105"/>
      <c r="E2" s="105"/>
      <c r="F2" s="105"/>
      <c r="G2" s="1" t="s">
        <v>41</v>
      </c>
    </row>
    <row r="3" spans="1:8" ht="18" customHeight="1" x14ac:dyDescent="0.25">
      <c r="A3" s="106" t="s">
        <v>31</v>
      </c>
      <c r="B3" s="106"/>
      <c r="C3" s="106"/>
      <c r="D3" s="106"/>
      <c r="E3" s="106"/>
      <c r="F3" s="106"/>
    </row>
    <row r="4" spans="1:8" ht="34.5" customHeight="1" x14ac:dyDescent="0.25">
      <c r="A4" s="111" t="s">
        <v>45</v>
      </c>
      <c r="B4" s="111"/>
      <c r="C4" s="111"/>
      <c r="D4" s="111"/>
      <c r="E4" s="111"/>
      <c r="F4" s="111"/>
    </row>
    <row r="5" spans="1:8" x14ac:dyDescent="0.25">
      <c r="A5" s="115"/>
      <c r="B5" s="115"/>
      <c r="C5" s="116" t="s">
        <v>29</v>
      </c>
      <c r="D5" s="117"/>
      <c r="E5" s="117"/>
      <c r="F5" s="118"/>
    </row>
    <row r="6" spans="1:8" x14ac:dyDescent="0.25">
      <c r="A6" s="115"/>
      <c r="B6" s="115"/>
      <c r="C6" s="3" t="s">
        <v>0</v>
      </c>
      <c r="D6" s="3" t="s">
        <v>1</v>
      </c>
      <c r="E6" s="3" t="s">
        <v>2</v>
      </c>
      <c r="F6" s="3" t="s">
        <v>3</v>
      </c>
    </row>
    <row r="7" spans="1:8" s="6" customFormat="1" x14ac:dyDescent="0.25">
      <c r="A7" s="112" t="s">
        <v>44</v>
      </c>
      <c r="B7" s="113"/>
      <c r="C7" s="4">
        <f>$F$12+'СЕТ СН'!F5+СВЦЭМ!$D$10+'СЕТ СН'!F11-'СЕТ СН'!F$18</f>
        <v>1786.0026607700001</v>
      </c>
      <c r="D7" s="4">
        <f>$F$12+'СЕТ СН'!G5+СВЦЭМ!$D$10+'СЕТ СН'!G11-'СЕТ СН'!G$18</f>
        <v>2612.64266077</v>
      </c>
      <c r="E7" s="4">
        <f>$F$12+'СЕТ СН'!H5+СВЦЭМ!$D$10+'СЕТ СН'!H11-'СЕТ СН'!H$18</f>
        <v>2728.0326607699999</v>
      </c>
      <c r="F7" s="4">
        <f>$F$12+'СЕТ СН'!I5+СВЦЭМ!$D$10+'СЕТ СН'!I11-'СЕТ СН'!I$18</f>
        <v>2936.8026607700003</v>
      </c>
      <c r="G7" s="5"/>
    </row>
    <row r="8" spans="1:8" x14ac:dyDescent="0.25">
      <c r="F8" s="8"/>
    </row>
    <row r="9" spans="1:8" ht="45.75" customHeight="1" x14ac:dyDescent="0.25">
      <c r="A9" s="119" t="s">
        <v>46</v>
      </c>
      <c r="B9" s="119"/>
      <c r="C9" s="119"/>
      <c r="D9" s="119"/>
      <c r="E9" s="119"/>
      <c r="F9" s="119"/>
    </row>
    <row r="10" spans="1:8" x14ac:dyDescent="0.25">
      <c r="B10" s="2"/>
      <c r="H10" s="2" t="s">
        <v>41</v>
      </c>
    </row>
    <row r="11" spans="1:8" ht="31.5" x14ac:dyDescent="0.25">
      <c r="A11" s="9"/>
      <c r="B11" s="114" t="s">
        <v>5</v>
      </c>
      <c r="C11" s="114"/>
      <c r="D11" s="114"/>
      <c r="E11" s="10" t="s">
        <v>4</v>
      </c>
      <c r="F11" s="11" t="s">
        <v>12</v>
      </c>
      <c r="G11" s="2" t="s">
        <v>41</v>
      </c>
    </row>
    <row r="12" spans="1:8" ht="31.5" x14ac:dyDescent="0.25">
      <c r="A12" s="12">
        <v>1</v>
      </c>
      <c r="B12" s="107" t="s">
        <v>47</v>
      </c>
      <c r="C12" s="107"/>
      <c r="D12" s="107"/>
      <c r="E12" s="13" t="s">
        <v>22</v>
      </c>
      <c r="F12" s="11">
        <f>ROUND(F13+F14*F15,8)+F34</f>
        <v>735.51714336999999</v>
      </c>
      <c r="H12" s="2" t="s">
        <v>41</v>
      </c>
    </row>
    <row r="13" spans="1:8" ht="31.5" x14ac:dyDescent="0.25">
      <c r="A13" s="12">
        <v>2</v>
      </c>
      <c r="B13" s="107" t="s">
        <v>48</v>
      </c>
      <c r="C13" s="107"/>
      <c r="D13" s="107"/>
      <c r="E13" s="13" t="s">
        <v>22</v>
      </c>
      <c r="F13" s="11">
        <f>СВЦЭМ!$D$11</f>
        <v>735.51714336999999</v>
      </c>
    </row>
    <row r="14" spans="1:8" ht="36" customHeight="1" x14ac:dyDescent="0.25">
      <c r="A14" s="12">
        <v>3</v>
      </c>
      <c r="B14" s="107" t="s">
        <v>49</v>
      </c>
      <c r="C14" s="107"/>
      <c r="D14" s="107"/>
      <c r="E14" s="13" t="s">
        <v>23</v>
      </c>
      <c r="F14" s="11">
        <f>СВЦЭМ!$D$12</f>
        <v>460820.94476744183</v>
      </c>
    </row>
    <row r="15" spans="1:8" ht="30.75" customHeight="1" x14ac:dyDescent="0.25">
      <c r="A15" s="12">
        <v>4</v>
      </c>
      <c r="B15" s="107" t="s">
        <v>50</v>
      </c>
      <c r="C15" s="107" t="s">
        <v>24</v>
      </c>
      <c r="D15" s="107" t="s">
        <v>24</v>
      </c>
      <c r="E15" s="14" t="s">
        <v>51</v>
      </c>
      <c r="F15" s="15">
        <f>ROUND(IF(F25-(F26+F33)&lt;=0,0,MAX(0,(F16-(F17+F24))/(F25-(F26+F33)))),11)</f>
        <v>0</v>
      </c>
    </row>
    <row r="16" spans="1:8" ht="36" customHeight="1" x14ac:dyDescent="0.25">
      <c r="A16" s="12">
        <v>5</v>
      </c>
      <c r="B16" s="107" t="s">
        <v>52</v>
      </c>
      <c r="C16" s="107" t="s">
        <v>25</v>
      </c>
      <c r="D16" s="107" t="s">
        <v>6</v>
      </c>
      <c r="E16" s="13" t="s">
        <v>6</v>
      </c>
      <c r="F16" s="16">
        <f>СВЦЭМ!$D$21</f>
        <v>1.3759999999999999</v>
      </c>
    </row>
    <row r="17" spans="1:6" ht="33" customHeight="1" x14ac:dyDescent="0.25">
      <c r="A17" s="12">
        <v>6</v>
      </c>
      <c r="B17" s="107" t="s">
        <v>53</v>
      </c>
      <c r="C17" s="107" t="s">
        <v>25</v>
      </c>
      <c r="D17" s="107" t="s">
        <v>6</v>
      </c>
      <c r="E17" s="13" t="s">
        <v>6</v>
      </c>
      <c r="F17" s="16">
        <f>SUM(F19:F23)</f>
        <v>1.3759999999999999</v>
      </c>
    </row>
    <row r="18" spans="1:6" ht="13.5" customHeight="1" x14ac:dyDescent="0.25">
      <c r="A18" s="12"/>
      <c r="B18" s="108" t="s">
        <v>54</v>
      </c>
      <c r="C18" s="109"/>
      <c r="D18" s="109"/>
      <c r="E18" s="109"/>
      <c r="F18" s="110"/>
    </row>
    <row r="19" spans="1:6" x14ac:dyDescent="0.25">
      <c r="A19" s="12">
        <v>6.1</v>
      </c>
      <c r="B19" s="107" t="s">
        <v>55</v>
      </c>
      <c r="C19" s="107"/>
      <c r="D19" s="107"/>
      <c r="E19" s="13" t="s">
        <v>6</v>
      </c>
      <c r="F19" s="16">
        <v>0</v>
      </c>
    </row>
    <row r="20" spans="1:6" x14ac:dyDescent="0.25">
      <c r="A20" s="12">
        <v>6.2</v>
      </c>
      <c r="B20" s="107" t="s">
        <v>56</v>
      </c>
      <c r="C20" s="107"/>
      <c r="D20" s="107"/>
      <c r="E20" s="13" t="s">
        <v>6</v>
      </c>
      <c r="F20" s="16">
        <v>0</v>
      </c>
    </row>
    <row r="21" spans="1:6" x14ac:dyDescent="0.25">
      <c r="A21" s="12">
        <v>6.3</v>
      </c>
      <c r="B21" s="107" t="s">
        <v>57</v>
      </c>
      <c r="C21" s="107"/>
      <c r="D21" s="107"/>
      <c r="E21" s="13" t="s">
        <v>6</v>
      </c>
      <c r="F21" s="16">
        <v>0</v>
      </c>
    </row>
    <row r="22" spans="1:6" x14ac:dyDescent="0.25">
      <c r="A22" s="12">
        <v>6.4</v>
      </c>
      <c r="B22" s="107" t="s">
        <v>58</v>
      </c>
      <c r="C22" s="107"/>
      <c r="D22" s="107"/>
      <c r="E22" s="13" t="s">
        <v>6</v>
      </c>
      <c r="F22" s="16">
        <v>0</v>
      </c>
    </row>
    <row r="23" spans="1:6" x14ac:dyDescent="0.25">
      <c r="A23" s="12">
        <v>6.5</v>
      </c>
      <c r="B23" s="107" t="s">
        <v>59</v>
      </c>
      <c r="C23" s="107"/>
      <c r="D23" s="107"/>
      <c r="E23" s="13" t="s">
        <v>6</v>
      </c>
      <c r="F23" s="16">
        <f>F16</f>
        <v>1.3759999999999999</v>
      </c>
    </row>
    <row r="24" spans="1:6" ht="31.5" customHeight="1" x14ac:dyDescent="0.25">
      <c r="A24" s="12">
        <v>7</v>
      </c>
      <c r="B24" s="107" t="s">
        <v>26</v>
      </c>
      <c r="C24" s="107" t="s">
        <v>25</v>
      </c>
      <c r="D24" s="107" t="s">
        <v>6</v>
      </c>
      <c r="E24" s="13" t="s">
        <v>6</v>
      </c>
      <c r="F24" s="16">
        <v>0</v>
      </c>
    </row>
    <row r="25" spans="1:6" ht="30" customHeight="1" x14ac:dyDescent="0.25">
      <c r="A25" s="12">
        <v>8</v>
      </c>
      <c r="B25" s="107" t="s">
        <v>60</v>
      </c>
      <c r="C25" s="107" t="s">
        <v>27</v>
      </c>
      <c r="D25" s="107" t="s">
        <v>28</v>
      </c>
      <c r="E25" s="13" t="s">
        <v>61</v>
      </c>
      <c r="F25" s="16">
        <f>СВЦЭМ!$D$20</f>
        <v>908.43200000000002</v>
      </c>
    </row>
    <row r="26" spans="1:6" ht="30.75" customHeight="1" x14ac:dyDescent="0.25">
      <c r="A26" s="12">
        <v>9</v>
      </c>
      <c r="B26" s="107" t="s">
        <v>62</v>
      </c>
      <c r="C26" s="107" t="s">
        <v>27</v>
      </c>
      <c r="D26" s="107" t="s">
        <v>28</v>
      </c>
      <c r="E26" s="13" t="s">
        <v>61</v>
      </c>
      <c r="F26" s="16">
        <f>SUM(F28:F32)</f>
        <v>908.43200000000002</v>
      </c>
    </row>
    <row r="27" spans="1:6" x14ac:dyDescent="0.25">
      <c r="A27" s="12"/>
      <c r="B27" s="108" t="s">
        <v>54</v>
      </c>
      <c r="C27" s="109"/>
      <c r="D27" s="109"/>
      <c r="E27" s="109"/>
      <c r="F27" s="110"/>
    </row>
    <row r="28" spans="1:6" x14ac:dyDescent="0.25">
      <c r="A28" s="12">
        <v>9.1</v>
      </c>
      <c r="B28" s="107" t="s">
        <v>55</v>
      </c>
      <c r="C28" s="107"/>
      <c r="D28" s="107"/>
      <c r="E28" s="13" t="s">
        <v>61</v>
      </c>
      <c r="F28" s="16">
        <v>0</v>
      </c>
    </row>
    <row r="29" spans="1:6" x14ac:dyDescent="0.25">
      <c r="A29" s="12">
        <v>9.1999999999999993</v>
      </c>
      <c r="B29" s="107" t="s">
        <v>56</v>
      </c>
      <c r="C29" s="107"/>
      <c r="D29" s="107"/>
      <c r="E29" s="13" t="s">
        <v>61</v>
      </c>
      <c r="F29" s="86">
        <v>0</v>
      </c>
    </row>
    <row r="30" spans="1:6" x14ac:dyDescent="0.25">
      <c r="A30" s="12">
        <v>9.3000000000000007</v>
      </c>
      <c r="B30" s="107" t="s">
        <v>57</v>
      </c>
      <c r="C30" s="107"/>
      <c r="D30" s="107"/>
      <c r="E30" s="13" t="s">
        <v>61</v>
      </c>
      <c r="F30" s="16">
        <v>0</v>
      </c>
    </row>
    <row r="31" spans="1:6" x14ac:dyDescent="0.25">
      <c r="A31" s="12">
        <v>9.4</v>
      </c>
      <c r="B31" s="107" t="s">
        <v>58</v>
      </c>
      <c r="C31" s="107"/>
      <c r="D31" s="107"/>
      <c r="E31" s="13" t="s">
        <v>61</v>
      </c>
      <c r="F31" s="16">
        <v>0</v>
      </c>
    </row>
    <row r="32" spans="1:6" x14ac:dyDescent="0.25">
      <c r="A32" s="12">
        <v>9.5</v>
      </c>
      <c r="B32" s="107" t="s">
        <v>59</v>
      </c>
      <c r="C32" s="107"/>
      <c r="D32" s="107"/>
      <c r="E32" s="13" t="s">
        <v>61</v>
      </c>
      <c r="F32" s="86">
        <f>F25</f>
        <v>908.43200000000002</v>
      </c>
    </row>
    <row r="33" spans="1:6" ht="34.5" customHeight="1" x14ac:dyDescent="0.25">
      <c r="A33" s="12">
        <v>10</v>
      </c>
      <c r="B33" s="107" t="s">
        <v>63</v>
      </c>
      <c r="C33" s="107" t="s">
        <v>27</v>
      </c>
      <c r="D33" s="107" t="s">
        <v>28</v>
      </c>
      <c r="E33" s="13" t="s">
        <v>61</v>
      </c>
      <c r="F33" s="16">
        <v>0</v>
      </c>
    </row>
    <row r="34" spans="1:6" ht="42" customHeight="1" x14ac:dyDescent="0.25">
      <c r="A34" s="12">
        <v>11</v>
      </c>
      <c r="B34" s="107" t="s">
        <v>64</v>
      </c>
      <c r="C34" s="107"/>
      <c r="D34" s="107" t="s">
        <v>22</v>
      </c>
      <c r="E34" s="17" t="s">
        <v>22</v>
      </c>
      <c r="F34" s="11">
        <v>0</v>
      </c>
    </row>
    <row r="36" spans="1:6" ht="15.75" customHeight="1" x14ac:dyDescent="0.25">
      <c r="A36" s="120" t="s">
        <v>65</v>
      </c>
      <c r="B36" s="120"/>
      <c r="C36" s="120"/>
      <c r="D36" s="120"/>
      <c r="E36" s="120"/>
      <c r="F36" s="120"/>
    </row>
    <row r="37" spans="1:6" x14ac:dyDescent="0.25">
      <c r="A37" s="120"/>
      <c r="B37" s="120"/>
      <c r="C37" s="120"/>
      <c r="D37" s="120"/>
      <c r="E37" s="120"/>
      <c r="F37" s="120"/>
    </row>
    <row r="38" spans="1:6" x14ac:dyDescent="0.25">
      <c r="A38" s="120"/>
      <c r="B38" s="120"/>
      <c r="C38" s="120"/>
      <c r="D38" s="120"/>
      <c r="E38" s="120"/>
      <c r="F38" s="120"/>
    </row>
    <row r="39" spans="1:6" x14ac:dyDescent="0.25">
      <c r="A39" s="120"/>
      <c r="B39" s="120"/>
      <c r="C39" s="120"/>
      <c r="D39" s="120"/>
      <c r="E39" s="120"/>
      <c r="F39" s="120"/>
    </row>
    <row r="40" spans="1:6" x14ac:dyDescent="0.25">
      <c r="A40" s="120"/>
      <c r="B40" s="120"/>
      <c r="C40" s="120"/>
      <c r="D40" s="120"/>
      <c r="E40" s="120"/>
      <c r="F40" s="120"/>
    </row>
    <row r="41" spans="1:6" x14ac:dyDescent="0.25">
      <c r="A41" s="120"/>
      <c r="B41" s="120"/>
      <c r="C41" s="120"/>
      <c r="D41" s="120"/>
      <c r="E41" s="120"/>
      <c r="F41" s="120"/>
    </row>
  </sheetData>
  <sheetProtection password="CF36" sheet="1" objects="1" scenarios="1" formatCells="0" formatColumns="0" formatRows="0" insertColumns="0" insertRows="0" insertHyperlinks="0" deleteColumns="0" deleteRows="0" sort="0" autoFilter="0" pivotTables="0"/>
  <mergeCells count="33">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 ref="B24:D24"/>
    <mergeCell ref="B19:D19"/>
    <mergeCell ref="B16:D16"/>
    <mergeCell ref="B17:D17"/>
    <mergeCell ref="B14:D14"/>
    <mergeCell ref="A1:F1"/>
    <mergeCell ref="A2:F2"/>
    <mergeCell ref="A3:F3"/>
    <mergeCell ref="B15:D15"/>
    <mergeCell ref="B18:F18"/>
    <mergeCell ref="A4:F4"/>
    <mergeCell ref="A7:B7"/>
    <mergeCell ref="B12:D12"/>
    <mergeCell ref="B11:D11"/>
    <mergeCell ref="B13:D13"/>
    <mergeCell ref="A5:B6"/>
    <mergeCell ref="C5:F5"/>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70" zoomScaleNormal="70" zoomScaleSheetLayoutView="80" workbookViewId="0">
      <selection activeCell="A3" sqref="A3:E3"/>
    </sheetView>
  </sheetViews>
  <sheetFormatPr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6.25" customHeight="1" x14ac:dyDescent="0.25">
      <c r="A1" s="121"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августе 2019г.</v>
      </c>
      <c r="B1" s="121"/>
      <c r="C1" s="121"/>
      <c r="D1" s="121"/>
      <c r="E1" s="121"/>
      <c r="F1" s="18"/>
    </row>
    <row r="2" spans="1:6" x14ac:dyDescent="0.25">
      <c r="A2" s="19"/>
      <c r="B2" s="19"/>
      <c r="C2" s="19"/>
      <c r="D2" s="19"/>
      <c r="E2" s="19"/>
      <c r="F2" s="19"/>
    </row>
    <row r="3" spans="1:6" x14ac:dyDescent="0.25">
      <c r="A3" s="105" t="s">
        <v>13</v>
      </c>
      <c r="B3" s="105"/>
      <c r="C3" s="105"/>
      <c r="D3" s="105"/>
      <c r="E3" s="105"/>
      <c r="F3" s="20"/>
    </row>
    <row r="4" spans="1:6" x14ac:dyDescent="0.25">
      <c r="A4" s="106" t="s">
        <v>14</v>
      </c>
      <c r="B4" s="106"/>
      <c r="C4" s="106"/>
      <c r="D4" s="106"/>
      <c r="E4" s="106"/>
      <c r="F4" s="21"/>
    </row>
    <row r="5" spans="1:6" x14ac:dyDescent="0.25">
      <c r="A5" s="19"/>
      <c r="B5" s="19"/>
      <c r="C5" s="19"/>
      <c r="D5" s="19"/>
      <c r="E5" s="19"/>
      <c r="F5" s="19"/>
    </row>
    <row r="6" spans="1:6" x14ac:dyDescent="0.25">
      <c r="A6" s="22" t="s">
        <v>66</v>
      </c>
      <c r="B6" s="23"/>
    </row>
    <row r="7" spans="1:6" x14ac:dyDescent="0.25">
      <c r="A7" s="124" t="s">
        <v>67</v>
      </c>
      <c r="B7" s="122" t="s">
        <v>29</v>
      </c>
      <c r="C7" s="122"/>
      <c r="D7" s="122"/>
      <c r="E7" s="122"/>
      <c r="F7" s="24"/>
    </row>
    <row r="8" spans="1:6" x14ac:dyDescent="0.25">
      <c r="A8" s="125"/>
      <c r="B8" s="25" t="s">
        <v>0</v>
      </c>
      <c r="C8" s="25" t="s">
        <v>32</v>
      </c>
      <c r="D8" s="25" t="s">
        <v>33</v>
      </c>
      <c r="E8" s="25" t="s">
        <v>3</v>
      </c>
    </row>
    <row r="9" spans="1:6" x14ac:dyDescent="0.25">
      <c r="A9" s="26" t="s">
        <v>34</v>
      </c>
      <c r="B9" s="4">
        <f>СВЦЭМ!$D$14+'СЕТ СН'!F5+СВЦЭМ!$D$10+'СЕТ СН'!F11-'СЕТ СН'!F$19</f>
        <v>1822.9632841000002</v>
      </c>
      <c r="C9" s="4">
        <f>СВЦЭМ!$D$14+'СЕТ СН'!G5+СВЦЭМ!$D$10+'СЕТ СН'!G11-'СЕТ СН'!G$19</f>
        <v>2649.6032841000001</v>
      </c>
      <c r="D9" s="4">
        <f>СВЦЭМ!$D$14+'СЕТ СН'!H5+СВЦЭМ!$D$10+'СЕТ СН'!H11-'СЕТ СН'!H$19</f>
        <v>2764.9932841</v>
      </c>
      <c r="E9" s="4">
        <f>СВЦЭМ!$D$14+'СЕТ СН'!I5+СВЦЭМ!$D$10+'СЕТ СН'!I11-'СЕТ СН'!I$19</f>
        <v>2973.7632841</v>
      </c>
    </row>
    <row r="10" spans="1:6" x14ac:dyDescent="0.25">
      <c r="A10" s="26" t="s">
        <v>35</v>
      </c>
      <c r="B10" s="4">
        <f>СВЦЭМ!$D$15+'СЕТ СН'!F5+СВЦЭМ!$D$10+'СЕТ СН'!F11-'СЕТ СН'!F$19</f>
        <v>2435.8277280500001</v>
      </c>
      <c r="C10" s="4">
        <f>СВЦЭМ!$D$15+'СЕТ СН'!G5+СВЦЭМ!$D$10+'СЕТ СН'!G11-'СЕТ СН'!G$19</f>
        <v>3262.46772805</v>
      </c>
      <c r="D10" s="4">
        <f>СВЦЭМ!$D$15+'СЕТ СН'!H5+СВЦЭМ!$D$10+'СЕТ СН'!H11-'СЕТ СН'!H$19</f>
        <v>3377.8577280500003</v>
      </c>
      <c r="E10" s="4">
        <f>СВЦЭМ!$D$15+'СЕТ СН'!I5+СВЦЭМ!$D$10+'СЕТ СН'!I11-'СЕТ СН'!I$19</f>
        <v>3586.6277280499999</v>
      </c>
    </row>
    <row r="11" spans="1:6" x14ac:dyDescent="0.25">
      <c r="A11" s="26" t="s">
        <v>36</v>
      </c>
      <c r="B11" s="4">
        <f>СВЦЭМ!$D$16+'СЕТ СН'!F5+СВЦЭМ!$D$10+'СЕТ СН'!F11-'СЕТ СН'!F$19</f>
        <v>3596.84229762</v>
      </c>
      <c r="C11" s="4">
        <f>СВЦЭМ!$D$16+'СЕТ СН'!G5+СВЦЭМ!$D$10+'СЕТ СН'!G11-'СЕТ СН'!G$19</f>
        <v>4423.4822976200003</v>
      </c>
      <c r="D11" s="4">
        <f>СВЦЭМ!$D$16+'СЕТ СН'!H5+СВЦЭМ!$D$10+'СЕТ СН'!H11-'СЕТ СН'!H$19</f>
        <v>4538.8722976200006</v>
      </c>
      <c r="E11" s="4">
        <f>СВЦЭМ!$D$16+'СЕТ СН'!I5+СВЦЭМ!$D$10+'СЕТ СН'!I11-'СЕТ СН'!I$19</f>
        <v>4747.6422976200001</v>
      </c>
    </row>
    <row r="12" spans="1:6" x14ac:dyDescent="0.25">
      <c r="A12" s="123"/>
      <c r="B12" s="123"/>
      <c r="C12" s="123"/>
      <c r="D12" s="123"/>
      <c r="E12" s="123"/>
    </row>
    <row r="13" spans="1:6" x14ac:dyDescent="0.25">
      <c r="A13" s="27" t="s">
        <v>68</v>
      </c>
      <c r="B13" s="23"/>
    </row>
    <row r="14" spans="1:6" x14ac:dyDescent="0.25">
      <c r="A14" s="124" t="s">
        <v>67</v>
      </c>
      <c r="B14" s="122" t="s">
        <v>29</v>
      </c>
      <c r="C14" s="122"/>
      <c r="D14" s="122"/>
      <c r="E14" s="122"/>
    </row>
    <row r="15" spans="1:6" x14ac:dyDescent="0.25">
      <c r="A15" s="125"/>
      <c r="B15" s="25" t="s">
        <v>0</v>
      </c>
      <c r="C15" s="25" t="s">
        <v>32</v>
      </c>
      <c r="D15" s="25" t="s">
        <v>33</v>
      </c>
      <c r="E15" s="25" t="s">
        <v>3</v>
      </c>
    </row>
    <row r="16" spans="1:6" x14ac:dyDescent="0.25">
      <c r="A16" s="26" t="s">
        <v>34</v>
      </c>
      <c r="B16" s="28">
        <f>СВЦЭМ!$D$14+'СЕТ СН'!F5+СВЦЭМ!$D$10+'СЕТ СН'!F11-'СЕТ СН'!F$19</f>
        <v>1822.9632841000002</v>
      </c>
      <c r="C16" s="28">
        <f>СВЦЭМ!$D$14+'СЕТ СН'!G5+СВЦЭМ!$D$10+'СЕТ СН'!G11-'СЕТ СН'!G$19</f>
        <v>2649.6032841000001</v>
      </c>
      <c r="D16" s="28">
        <f>СВЦЭМ!$D$14+'СЕТ СН'!H5+СВЦЭМ!$D$10+'СЕТ СН'!H11-'СЕТ СН'!H$19</f>
        <v>2764.9932841</v>
      </c>
      <c r="E16" s="28">
        <f>СВЦЭМ!$D$14+'СЕТ СН'!I5+СВЦЭМ!$D$10+'СЕТ СН'!I11-'СЕТ СН'!I$19</f>
        <v>2973.7632841</v>
      </c>
    </row>
    <row r="17" spans="1:5" x14ac:dyDescent="0.25">
      <c r="A17" s="26" t="s">
        <v>37</v>
      </c>
      <c r="B17" s="28">
        <f>СВЦЭМ!$D$17+'СЕТ СН'!F5+СВЦЭМ!$D$10+'СЕТ СН'!F11-'СЕТ СН'!F$19</f>
        <v>2829.8676992199998</v>
      </c>
      <c r="C17" s="28">
        <f>СВЦЭМ!$D$17+'СЕТ СН'!G5+СВЦЭМ!$D$10+'СЕТ СН'!G11-'СЕТ СН'!G$19</f>
        <v>3656.5076992200002</v>
      </c>
      <c r="D17" s="28">
        <f>СВЦЭМ!$D$17+'СЕТ СН'!H5+СВЦЭМ!$D$10+'СЕТ СН'!H11-'СЕТ СН'!H$19</f>
        <v>3771.89769922</v>
      </c>
      <c r="E17" s="28">
        <f>СВЦЭМ!$D$17+'СЕТ СН'!I5+СВЦЭМ!$D$10+'СЕТ СН'!I11-'СЕТ СН'!I$19</f>
        <v>3980.66769922</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1.125" defaultRowHeight="15" x14ac:dyDescent="0.25"/>
  <cols>
    <col min="1" max="25" width="11.125" style="41"/>
    <col min="26" max="16384" width="11.125" style="30"/>
  </cols>
  <sheetData>
    <row r="1" spans="1:27" ht="38.25" customHeight="1" x14ac:dyDescent="0.2">
      <c r="A1" s="12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августе 2019г.</v>
      </c>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7" t="s">
        <v>38</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27" ht="15.75" x14ac:dyDescent="0.2">
      <c r="A4" s="127" t="s">
        <v>8</v>
      </c>
      <c r="B4" s="127"/>
      <c r="C4" s="127"/>
      <c r="D4" s="127"/>
      <c r="E4" s="127"/>
      <c r="F4" s="127"/>
      <c r="G4" s="127"/>
      <c r="H4" s="127"/>
      <c r="I4" s="127"/>
      <c r="J4" s="127"/>
      <c r="K4" s="127"/>
      <c r="L4" s="127"/>
      <c r="M4" s="127"/>
      <c r="N4" s="127"/>
      <c r="O4" s="127"/>
      <c r="P4" s="127"/>
      <c r="Q4" s="127"/>
      <c r="R4" s="127"/>
      <c r="S4" s="127"/>
      <c r="T4" s="127"/>
      <c r="U4" s="127"/>
      <c r="V4" s="127"/>
      <c r="W4" s="127"/>
      <c r="X4" s="127"/>
      <c r="Y4" s="127"/>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8"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x14ac:dyDescent="0.2">
      <c r="A10" s="129"/>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01.08.2019</v>
      </c>
      <c r="B12" s="36">
        <f>SUMIFS(СВЦЭМ!$C$33:$C$776,СВЦЭМ!$A$33:$A$776,$A12,СВЦЭМ!$B$33:$B$776,B$11)+'СЕТ СН'!$F$12+СВЦЭМ!$D$10+'СЕТ СН'!$F$5-'СЕТ СН'!$F$20</f>
        <v>1761.5132001900001</v>
      </c>
      <c r="C12" s="36">
        <f>SUMIFS(СВЦЭМ!$C$33:$C$776,СВЦЭМ!$A$33:$A$776,$A12,СВЦЭМ!$B$33:$B$776,C$11)+'СЕТ СН'!$F$12+СВЦЭМ!$D$10+'СЕТ СН'!$F$5-'СЕТ СН'!$F$20</f>
        <v>1862.0169919800001</v>
      </c>
      <c r="D12" s="36">
        <f>SUMIFS(СВЦЭМ!$C$33:$C$776,СВЦЭМ!$A$33:$A$776,$A12,СВЦЭМ!$B$33:$B$776,D$11)+'СЕТ СН'!$F$12+СВЦЭМ!$D$10+'СЕТ СН'!$F$5-'СЕТ СН'!$F$20</f>
        <v>1901.1401726700001</v>
      </c>
      <c r="E12" s="36">
        <f>SUMIFS(СВЦЭМ!$C$33:$C$776,СВЦЭМ!$A$33:$A$776,$A12,СВЦЭМ!$B$33:$B$776,E$11)+'СЕТ СН'!$F$12+СВЦЭМ!$D$10+'СЕТ СН'!$F$5-'СЕТ СН'!$F$20</f>
        <v>1938.4562643500001</v>
      </c>
      <c r="F12" s="36">
        <f>SUMIFS(СВЦЭМ!$C$33:$C$776,СВЦЭМ!$A$33:$A$776,$A12,СВЦЭМ!$B$33:$B$776,F$11)+'СЕТ СН'!$F$12+СВЦЭМ!$D$10+'СЕТ СН'!$F$5-'СЕТ СН'!$F$20</f>
        <v>1961.9265409700001</v>
      </c>
      <c r="G12" s="36">
        <f>SUMIFS(СВЦЭМ!$C$33:$C$776,СВЦЭМ!$A$33:$A$776,$A12,СВЦЭМ!$B$33:$B$776,G$11)+'СЕТ СН'!$F$12+СВЦЭМ!$D$10+'СЕТ СН'!$F$5-'СЕТ СН'!$F$20</f>
        <v>1928.2080485199999</v>
      </c>
      <c r="H12" s="36">
        <f>SUMIFS(СВЦЭМ!$C$33:$C$776,СВЦЭМ!$A$33:$A$776,$A12,СВЦЭМ!$B$33:$B$776,H$11)+'СЕТ СН'!$F$12+СВЦЭМ!$D$10+'СЕТ СН'!$F$5-'СЕТ СН'!$F$20</f>
        <v>1867.5553397200001</v>
      </c>
      <c r="I12" s="36">
        <f>SUMIFS(СВЦЭМ!$C$33:$C$776,СВЦЭМ!$A$33:$A$776,$A12,СВЦЭМ!$B$33:$B$776,I$11)+'СЕТ СН'!$F$12+СВЦЭМ!$D$10+'СЕТ СН'!$F$5-'СЕТ СН'!$F$20</f>
        <v>1828.57173532</v>
      </c>
      <c r="J12" s="36">
        <f>SUMIFS(СВЦЭМ!$C$33:$C$776,СВЦЭМ!$A$33:$A$776,$A12,СВЦЭМ!$B$33:$B$776,J$11)+'СЕТ СН'!$F$12+СВЦЭМ!$D$10+'СЕТ СН'!$F$5-'СЕТ СН'!$F$20</f>
        <v>1866.5423457400002</v>
      </c>
      <c r="K12" s="36">
        <f>SUMIFS(СВЦЭМ!$C$33:$C$776,СВЦЭМ!$A$33:$A$776,$A12,СВЦЭМ!$B$33:$B$776,K$11)+'СЕТ СН'!$F$12+СВЦЭМ!$D$10+'СЕТ СН'!$F$5-'СЕТ СН'!$F$20</f>
        <v>1878.10760063</v>
      </c>
      <c r="L12" s="36">
        <f>SUMIFS(СВЦЭМ!$C$33:$C$776,СВЦЭМ!$A$33:$A$776,$A12,СВЦЭМ!$B$33:$B$776,L$11)+'СЕТ СН'!$F$12+СВЦЭМ!$D$10+'СЕТ СН'!$F$5-'СЕТ СН'!$F$20</f>
        <v>1886.21778797</v>
      </c>
      <c r="M12" s="36">
        <f>SUMIFS(СВЦЭМ!$C$33:$C$776,СВЦЭМ!$A$33:$A$776,$A12,СВЦЭМ!$B$33:$B$776,M$11)+'СЕТ СН'!$F$12+СВЦЭМ!$D$10+'СЕТ СН'!$F$5-'СЕТ СН'!$F$20</f>
        <v>1885.9557610300001</v>
      </c>
      <c r="N12" s="36">
        <f>SUMIFS(СВЦЭМ!$C$33:$C$776,СВЦЭМ!$A$33:$A$776,$A12,СВЦЭМ!$B$33:$B$776,N$11)+'СЕТ СН'!$F$12+СВЦЭМ!$D$10+'СЕТ СН'!$F$5-'СЕТ СН'!$F$20</f>
        <v>1883.5288193400002</v>
      </c>
      <c r="O12" s="36">
        <f>SUMIFS(СВЦЭМ!$C$33:$C$776,СВЦЭМ!$A$33:$A$776,$A12,СВЦЭМ!$B$33:$B$776,O$11)+'СЕТ СН'!$F$12+СВЦЭМ!$D$10+'СЕТ СН'!$F$5-'СЕТ СН'!$F$20</f>
        <v>1883.4822050600001</v>
      </c>
      <c r="P12" s="36">
        <f>SUMIFS(СВЦЭМ!$C$33:$C$776,СВЦЭМ!$A$33:$A$776,$A12,СВЦЭМ!$B$33:$B$776,P$11)+'СЕТ СН'!$F$12+СВЦЭМ!$D$10+'СЕТ СН'!$F$5-'СЕТ СН'!$F$20</f>
        <v>1891.7190574000001</v>
      </c>
      <c r="Q12" s="36">
        <f>SUMIFS(СВЦЭМ!$C$33:$C$776,СВЦЭМ!$A$33:$A$776,$A12,СВЦЭМ!$B$33:$B$776,Q$11)+'СЕТ СН'!$F$12+СВЦЭМ!$D$10+'СЕТ СН'!$F$5-'СЕТ СН'!$F$20</f>
        <v>1896.4607901300001</v>
      </c>
      <c r="R12" s="36">
        <f>SUMIFS(СВЦЭМ!$C$33:$C$776,СВЦЭМ!$A$33:$A$776,$A12,СВЦЭМ!$B$33:$B$776,R$11)+'СЕТ СН'!$F$12+СВЦЭМ!$D$10+'СЕТ СН'!$F$5-'СЕТ СН'!$F$20</f>
        <v>1901.7656465</v>
      </c>
      <c r="S12" s="36">
        <f>SUMIFS(СВЦЭМ!$C$33:$C$776,СВЦЭМ!$A$33:$A$776,$A12,СВЦЭМ!$B$33:$B$776,S$11)+'СЕТ СН'!$F$12+СВЦЭМ!$D$10+'СЕТ СН'!$F$5-'СЕТ СН'!$F$20</f>
        <v>1900.3928798400002</v>
      </c>
      <c r="T12" s="36">
        <f>SUMIFS(СВЦЭМ!$C$33:$C$776,СВЦЭМ!$A$33:$A$776,$A12,СВЦЭМ!$B$33:$B$776,T$11)+'СЕТ СН'!$F$12+СВЦЭМ!$D$10+'СЕТ СН'!$F$5-'СЕТ СН'!$F$20</f>
        <v>1891.5115317700001</v>
      </c>
      <c r="U12" s="36">
        <f>SUMIFS(СВЦЭМ!$C$33:$C$776,СВЦЭМ!$A$33:$A$776,$A12,СВЦЭМ!$B$33:$B$776,U$11)+'СЕТ СН'!$F$12+СВЦЭМ!$D$10+'СЕТ СН'!$F$5-'СЕТ СН'!$F$20</f>
        <v>1886.1687111900001</v>
      </c>
      <c r="V12" s="36">
        <f>SUMIFS(СВЦЭМ!$C$33:$C$776,СВЦЭМ!$A$33:$A$776,$A12,СВЦЭМ!$B$33:$B$776,V$11)+'СЕТ СН'!$F$12+СВЦЭМ!$D$10+'СЕТ СН'!$F$5-'СЕТ СН'!$F$20</f>
        <v>1881.4178529599999</v>
      </c>
      <c r="W12" s="36">
        <f>SUMIFS(СВЦЭМ!$C$33:$C$776,СВЦЭМ!$A$33:$A$776,$A12,СВЦЭМ!$B$33:$B$776,W$11)+'СЕТ СН'!$F$12+СВЦЭМ!$D$10+'СЕТ СН'!$F$5-'СЕТ СН'!$F$20</f>
        <v>1880.4334774600002</v>
      </c>
      <c r="X12" s="36">
        <f>SUMIFS(СВЦЭМ!$C$33:$C$776,СВЦЭМ!$A$33:$A$776,$A12,СВЦЭМ!$B$33:$B$776,X$11)+'СЕТ СН'!$F$12+СВЦЭМ!$D$10+'СЕТ СН'!$F$5-'СЕТ СН'!$F$20</f>
        <v>1854.5088643500001</v>
      </c>
      <c r="Y12" s="36">
        <f>SUMIFS(СВЦЭМ!$C$33:$C$776,СВЦЭМ!$A$33:$A$776,$A12,СВЦЭМ!$B$33:$B$776,Y$11)+'СЕТ СН'!$F$12+СВЦЭМ!$D$10+'СЕТ СН'!$F$5-'СЕТ СН'!$F$20</f>
        <v>1826.71944235</v>
      </c>
      <c r="AA12" s="37"/>
    </row>
    <row r="13" spans="1:27" ht="15.75" x14ac:dyDescent="0.2">
      <c r="A13" s="35">
        <f>A12+1</f>
        <v>43679</v>
      </c>
      <c r="B13" s="36">
        <f>SUMIFS(СВЦЭМ!$C$33:$C$776,СВЦЭМ!$A$33:$A$776,$A13,СВЦЭМ!$B$33:$B$776,B$11)+'СЕТ СН'!$F$12+СВЦЭМ!$D$10+'СЕТ СН'!$F$5-'СЕТ СН'!$F$20</f>
        <v>1811.49976356</v>
      </c>
      <c r="C13" s="36">
        <f>SUMIFS(СВЦЭМ!$C$33:$C$776,СВЦЭМ!$A$33:$A$776,$A13,СВЦЭМ!$B$33:$B$776,C$11)+'СЕТ СН'!$F$12+СВЦЭМ!$D$10+'СЕТ СН'!$F$5-'СЕТ СН'!$F$20</f>
        <v>1820.5808330700002</v>
      </c>
      <c r="D13" s="36">
        <f>SUMIFS(СВЦЭМ!$C$33:$C$776,СВЦЭМ!$A$33:$A$776,$A13,СВЦЭМ!$B$33:$B$776,D$11)+'СЕТ СН'!$F$12+СВЦЭМ!$D$10+'СЕТ СН'!$F$5-'СЕТ СН'!$F$20</f>
        <v>1849.2065635900001</v>
      </c>
      <c r="E13" s="36">
        <f>SUMIFS(СВЦЭМ!$C$33:$C$776,СВЦЭМ!$A$33:$A$776,$A13,СВЦЭМ!$B$33:$B$776,E$11)+'СЕТ СН'!$F$12+СВЦЭМ!$D$10+'СЕТ СН'!$F$5-'СЕТ СН'!$F$20</f>
        <v>1869.2464234900001</v>
      </c>
      <c r="F13" s="36">
        <f>SUMIFS(СВЦЭМ!$C$33:$C$776,СВЦЭМ!$A$33:$A$776,$A13,СВЦЭМ!$B$33:$B$776,F$11)+'СЕТ СН'!$F$12+СВЦЭМ!$D$10+'СЕТ СН'!$F$5-'СЕТ СН'!$F$20</f>
        <v>1871.1891849900001</v>
      </c>
      <c r="G13" s="36">
        <f>SUMIFS(СВЦЭМ!$C$33:$C$776,СВЦЭМ!$A$33:$A$776,$A13,СВЦЭМ!$B$33:$B$776,G$11)+'СЕТ СН'!$F$12+СВЦЭМ!$D$10+'СЕТ СН'!$F$5-'СЕТ СН'!$F$20</f>
        <v>1849.04226214</v>
      </c>
      <c r="H13" s="36">
        <f>SUMIFS(СВЦЭМ!$C$33:$C$776,СВЦЭМ!$A$33:$A$776,$A13,СВЦЭМ!$B$33:$B$776,H$11)+'СЕТ СН'!$F$12+СВЦЭМ!$D$10+'СЕТ СН'!$F$5-'СЕТ СН'!$F$20</f>
        <v>1814.5314303499999</v>
      </c>
      <c r="I13" s="36">
        <f>SUMIFS(СВЦЭМ!$C$33:$C$776,СВЦЭМ!$A$33:$A$776,$A13,СВЦЭМ!$B$33:$B$776,I$11)+'СЕТ СН'!$F$12+СВЦЭМ!$D$10+'СЕТ СН'!$F$5-'СЕТ СН'!$F$20</f>
        <v>1821.1614110600001</v>
      </c>
      <c r="J13" s="36">
        <f>SUMIFS(СВЦЭМ!$C$33:$C$776,СВЦЭМ!$A$33:$A$776,$A13,СВЦЭМ!$B$33:$B$776,J$11)+'СЕТ СН'!$F$12+СВЦЭМ!$D$10+'СЕТ СН'!$F$5-'СЕТ СН'!$F$20</f>
        <v>1860.93587669</v>
      </c>
      <c r="K13" s="36">
        <f>SUMIFS(СВЦЭМ!$C$33:$C$776,СВЦЭМ!$A$33:$A$776,$A13,СВЦЭМ!$B$33:$B$776,K$11)+'СЕТ СН'!$F$12+СВЦЭМ!$D$10+'СЕТ СН'!$F$5-'СЕТ СН'!$F$20</f>
        <v>1889.0955987699999</v>
      </c>
      <c r="L13" s="36">
        <f>SUMIFS(СВЦЭМ!$C$33:$C$776,СВЦЭМ!$A$33:$A$776,$A13,СВЦЭМ!$B$33:$B$776,L$11)+'СЕТ СН'!$F$12+СВЦЭМ!$D$10+'СЕТ СН'!$F$5-'СЕТ СН'!$F$20</f>
        <v>1878.9262517300001</v>
      </c>
      <c r="M13" s="36">
        <f>SUMIFS(СВЦЭМ!$C$33:$C$776,СВЦЭМ!$A$33:$A$776,$A13,СВЦЭМ!$B$33:$B$776,M$11)+'СЕТ СН'!$F$12+СВЦЭМ!$D$10+'СЕТ СН'!$F$5-'СЕТ СН'!$F$20</f>
        <v>1879.59808944</v>
      </c>
      <c r="N13" s="36">
        <f>SUMIFS(СВЦЭМ!$C$33:$C$776,СВЦЭМ!$A$33:$A$776,$A13,СВЦЭМ!$B$33:$B$776,N$11)+'СЕТ СН'!$F$12+СВЦЭМ!$D$10+'СЕТ СН'!$F$5-'СЕТ СН'!$F$20</f>
        <v>1870.4519542500002</v>
      </c>
      <c r="O13" s="36">
        <f>SUMIFS(СВЦЭМ!$C$33:$C$776,СВЦЭМ!$A$33:$A$776,$A13,СВЦЭМ!$B$33:$B$776,O$11)+'СЕТ СН'!$F$12+СВЦЭМ!$D$10+'СЕТ СН'!$F$5-'СЕТ СН'!$F$20</f>
        <v>1884.9417998700001</v>
      </c>
      <c r="P13" s="36">
        <f>SUMIFS(СВЦЭМ!$C$33:$C$776,СВЦЭМ!$A$33:$A$776,$A13,СВЦЭМ!$B$33:$B$776,P$11)+'СЕТ СН'!$F$12+СВЦЭМ!$D$10+'СЕТ СН'!$F$5-'СЕТ СН'!$F$20</f>
        <v>1880.8228950800001</v>
      </c>
      <c r="Q13" s="36">
        <f>SUMIFS(СВЦЭМ!$C$33:$C$776,СВЦЭМ!$A$33:$A$776,$A13,СВЦЭМ!$B$33:$B$776,Q$11)+'СЕТ СН'!$F$12+СВЦЭМ!$D$10+'СЕТ СН'!$F$5-'СЕТ СН'!$F$20</f>
        <v>1880.5634081000001</v>
      </c>
      <c r="R13" s="36">
        <f>SUMIFS(СВЦЭМ!$C$33:$C$776,СВЦЭМ!$A$33:$A$776,$A13,СВЦЭМ!$B$33:$B$776,R$11)+'СЕТ СН'!$F$12+СВЦЭМ!$D$10+'СЕТ СН'!$F$5-'СЕТ СН'!$F$20</f>
        <v>1873.7012446600002</v>
      </c>
      <c r="S13" s="36">
        <f>SUMIFS(СВЦЭМ!$C$33:$C$776,СВЦЭМ!$A$33:$A$776,$A13,СВЦЭМ!$B$33:$B$776,S$11)+'СЕТ СН'!$F$12+СВЦЭМ!$D$10+'СЕТ СН'!$F$5-'СЕТ СН'!$F$20</f>
        <v>1871.6352534</v>
      </c>
      <c r="T13" s="36">
        <f>SUMIFS(СВЦЭМ!$C$33:$C$776,СВЦЭМ!$A$33:$A$776,$A13,СВЦЭМ!$B$33:$B$776,T$11)+'СЕТ СН'!$F$12+СВЦЭМ!$D$10+'СЕТ СН'!$F$5-'СЕТ СН'!$F$20</f>
        <v>1868.6812371800002</v>
      </c>
      <c r="U13" s="36">
        <f>SUMIFS(СВЦЭМ!$C$33:$C$776,СВЦЭМ!$A$33:$A$776,$A13,СВЦЭМ!$B$33:$B$776,U$11)+'СЕТ СН'!$F$12+СВЦЭМ!$D$10+'СЕТ СН'!$F$5-'СЕТ СН'!$F$20</f>
        <v>1866.2208257299999</v>
      </c>
      <c r="V13" s="36">
        <f>SUMIFS(СВЦЭМ!$C$33:$C$776,СВЦЭМ!$A$33:$A$776,$A13,СВЦЭМ!$B$33:$B$776,V$11)+'СЕТ СН'!$F$12+СВЦЭМ!$D$10+'СЕТ СН'!$F$5-'СЕТ СН'!$F$20</f>
        <v>1863.0303609900002</v>
      </c>
      <c r="W13" s="36">
        <f>SUMIFS(СВЦЭМ!$C$33:$C$776,СВЦЭМ!$A$33:$A$776,$A13,СВЦЭМ!$B$33:$B$776,W$11)+'СЕТ СН'!$F$12+СВЦЭМ!$D$10+'СЕТ СН'!$F$5-'СЕТ СН'!$F$20</f>
        <v>1872.8440508200001</v>
      </c>
      <c r="X13" s="36">
        <f>SUMIFS(СВЦЭМ!$C$33:$C$776,СВЦЭМ!$A$33:$A$776,$A13,СВЦЭМ!$B$33:$B$776,X$11)+'СЕТ СН'!$F$12+СВЦЭМ!$D$10+'СЕТ СН'!$F$5-'СЕТ СН'!$F$20</f>
        <v>1851.7864032500001</v>
      </c>
      <c r="Y13" s="36">
        <f>SUMIFS(СВЦЭМ!$C$33:$C$776,СВЦЭМ!$A$33:$A$776,$A13,СВЦЭМ!$B$33:$B$776,Y$11)+'СЕТ СН'!$F$12+СВЦЭМ!$D$10+'СЕТ СН'!$F$5-'СЕТ СН'!$F$20</f>
        <v>1819.0254019700001</v>
      </c>
    </row>
    <row r="14" spans="1:27" ht="15.75" x14ac:dyDescent="0.2">
      <c r="A14" s="35">
        <f t="shared" ref="A14:A42" si="0">A13+1</f>
        <v>43680</v>
      </c>
      <c r="B14" s="36">
        <f>SUMIFS(СВЦЭМ!$C$33:$C$776,СВЦЭМ!$A$33:$A$776,$A14,СВЦЭМ!$B$33:$B$776,B$11)+'СЕТ СН'!$F$12+СВЦЭМ!$D$10+'СЕТ СН'!$F$5-'СЕТ СН'!$F$20</f>
        <v>1801.4951267000001</v>
      </c>
      <c r="C14" s="36">
        <f>SUMIFS(СВЦЭМ!$C$33:$C$776,СВЦЭМ!$A$33:$A$776,$A14,СВЦЭМ!$B$33:$B$776,C$11)+'СЕТ СН'!$F$12+СВЦЭМ!$D$10+'СЕТ СН'!$F$5-'СЕТ СН'!$F$20</f>
        <v>1819.5959727500001</v>
      </c>
      <c r="D14" s="36">
        <f>SUMIFS(СВЦЭМ!$C$33:$C$776,СВЦЭМ!$A$33:$A$776,$A14,СВЦЭМ!$B$33:$B$776,D$11)+'СЕТ СН'!$F$12+СВЦЭМ!$D$10+'СЕТ СН'!$F$5-'СЕТ СН'!$F$20</f>
        <v>1855.77413804</v>
      </c>
      <c r="E14" s="36">
        <f>SUMIFS(СВЦЭМ!$C$33:$C$776,СВЦЭМ!$A$33:$A$776,$A14,СВЦЭМ!$B$33:$B$776,E$11)+'СЕТ СН'!$F$12+СВЦЭМ!$D$10+'СЕТ СН'!$F$5-'СЕТ СН'!$F$20</f>
        <v>1862.4416536399999</v>
      </c>
      <c r="F14" s="36">
        <f>SUMIFS(СВЦЭМ!$C$33:$C$776,СВЦЭМ!$A$33:$A$776,$A14,СВЦЭМ!$B$33:$B$776,F$11)+'СЕТ СН'!$F$12+СВЦЭМ!$D$10+'СЕТ СН'!$F$5-'СЕТ СН'!$F$20</f>
        <v>1868.6832346400001</v>
      </c>
      <c r="G14" s="36">
        <f>SUMIFS(СВЦЭМ!$C$33:$C$776,СВЦЭМ!$A$33:$A$776,$A14,СВЦЭМ!$B$33:$B$776,G$11)+'СЕТ СН'!$F$12+СВЦЭМ!$D$10+'СЕТ СН'!$F$5-'СЕТ СН'!$F$20</f>
        <v>1853.1961481200001</v>
      </c>
      <c r="H14" s="36">
        <f>SUMIFS(СВЦЭМ!$C$33:$C$776,СВЦЭМ!$A$33:$A$776,$A14,СВЦЭМ!$B$33:$B$776,H$11)+'СЕТ СН'!$F$12+СВЦЭМ!$D$10+'СЕТ СН'!$F$5-'СЕТ СН'!$F$20</f>
        <v>1843.2048805700001</v>
      </c>
      <c r="I14" s="36">
        <f>SUMIFS(СВЦЭМ!$C$33:$C$776,СВЦЭМ!$A$33:$A$776,$A14,СВЦЭМ!$B$33:$B$776,I$11)+'СЕТ СН'!$F$12+СВЦЭМ!$D$10+'СЕТ СН'!$F$5-'СЕТ СН'!$F$20</f>
        <v>1802.5043928499999</v>
      </c>
      <c r="J14" s="36">
        <f>SUMIFS(СВЦЭМ!$C$33:$C$776,СВЦЭМ!$A$33:$A$776,$A14,СВЦЭМ!$B$33:$B$776,J$11)+'СЕТ СН'!$F$12+СВЦЭМ!$D$10+'СЕТ СН'!$F$5-'СЕТ СН'!$F$20</f>
        <v>1732.2968743800002</v>
      </c>
      <c r="K14" s="36">
        <f>SUMIFS(СВЦЭМ!$C$33:$C$776,СВЦЭМ!$A$33:$A$776,$A14,СВЦЭМ!$B$33:$B$776,K$11)+'СЕТ СН'!$F$12+СВЦЭМ!$D$10+'СЕТ СН'!$F$5-'СЕТ СН'!$F$20</f>
        <v>1733.7932914600001</v>
      </c>
      <c r="L14" s="36">
        <f>SUMIFS(СВЦЭМ!$C$33:$C$776,СВЦЭМ!$A$33:$A$776,$A14,СВЦЭМ!$B$33:$B$776,L$11)+'СЕТ СН'!$F$12+СВЦЭМ!$D$10+'СЕТ СН'!$F$5-'СЕТ СН'!$F$20</f>
        <v>1746.14808872</v>
      </c>
      <c r="M14" s="36">
        <f>SUMIFS(СВЦЭМ!$C$33:$C$776,СВЦЭМ!$A$33:$A$776,$A14,СВЦЭМ!$B$33:$B$776,M$11)+'СЕТ СН'!$F$12+СВЦЭМ!$D$10+'СЕТ СН'!$F$5-'СЕТ СН'!$F$20</f>
        <v>1749.2898441100001</v>
      </c>
      <c r="N14" s="36">
        <f>SUMIFS(СВЦЭМ!$C$33:$C$776,СВЦЭМ!$A$33:$A$776,$A14,СВЦЭМ!$B$33:$B$776,N$11)+'СЕТ СН'!$F$12+СВЦЭМ!$D$10+'СЕТ СН'!$F$5-'СЕТ СН'!$F$20</f>
        <v>1755.87863874</v>
      </c>
      <c r="O14" s="36">
        <f>SUMIFS(СВЦЭМ!$C$33:$C$776,СВЦЭМ!$A$33:$A$776,$A14,СВЦЭМ!$B$33:$B$776,O$11)+'СЕТ СН'!$F$12+СВЦЭМ!$D$10+'СЕТ СН'!$F$5-'СЕТ СН'!$F$20</f>
        <v>1753.34410217</v>
      </c>
      <c r="P14" s="36">
        <f>SUMIFS(СВЦЭМ!$C$33:$C$776,СВЦЭМ!$A$33:$A$776,$A14,СВЦЭМ!$B$33:$B$776,P$11)+'СЕТ СН'!$F$12+СВЦЭМ!$D$10+'СЕТ СН'!$F$5-'СЕТ СН'!$F$20</f>
        <v>1752.02034675</v>
      </c>
      <c r="Q14" s="36">
        <f>SUMIFS(СВЦЭМ!$C$33:$C$776,СВЦЭМ!$A$33:$A$776,$A14,СВЦЭМ!$B$33:$B$776,Q$11)+'СЕТ СН'!$F$12+СВЦЭМ!$D$10+'СЕТ СН'!$F$5-'СЕТ СН'!$F$20</f>
        <v>1756.94353875</v>
      </c>
      <c r="R14" s="36">
        <f>SUMIFS(СВЦЭМ!$C$33:$C$776,СВЦЭМ!$A$33:$A$776,$A14,СВЦЭМ!$B$33:$B$776,R$11)+'СЕТ СН'!$F$12+СВЦЭМ!$D$10+'СЕТ СН'!$F$5-'СЕТ СН'!$F$20</f>
        <v>1751.8202463800001</v>
      </c>
      <c r="S14" s="36">
        <f>SUMIFS(СВЦЭМ!$C$33:$C$776,СВЦЭМ!$A$33:$A$776,$A14,СВЦЭМ!$B$33:$B$776,S$11)+'СЕТ СН'!$F$12+СВЦЭМ!$D$10+'СЕТ СН'!$F$5-'СЕТ СН'!$F$20</f>
        <v>1749.9071600900002</v>
      </c>
      <c r="T14" s="36">
        <f>SUMIFS(СВЦЭМ!$C$33:$C$776,СВЦЭМ!$A$33:$A$776,$A14,СВЦЭМ!$B$33:$B$776,T$11)+'СЕТ СН'!$F$12+СВЦЭМ!$D$10+'СЕТ СН'!$F$5-'СЕТ СН'!$F$20</f>
        <v>1750.6528429700002</v>
      </c>
      <c r="U14" s="36">
        <f>SUMIFS(СВЦЭМ!$C$33:$C$776,СВЦЭМ!$A$33:$A$776,$A14,СВЦЭМ!$B$33:$B$776,U$11)+'СЕТ СН'!$F$12+СВЦЭМ!$D$10+'СЕТ СН'!$F$5-'СЕТ СН'!$F$20</f>
        <v>1755.2624139899999</v>
      </c>
      <c r="V14" s="36">
        <f>SUMIFS(СВЦЭМ!$C$33:$C$776,СВЦЭМ!$A$33:$A$776,$A14,СВЦЭМ!$B$33:$B$776,V$11)+'СЕТ СН'!$F$12+СВЦЭМ!$D$10+'СЕТ СН'!$F$5-'СЕТ СН'!$F$20</f>
        <v>1751.03363661</v>
      </c>
      <c r="W14" s="36">
        <f>SUMIFS(СВЦЭМ!$C$33:$C$776,СВЦЭМ!$A$33:$A$776,$A14,СВЦЭМ!$B$33:$B$776,W$11)+'СЕТ СН'!$F$12+СВЦЭМ!$D$10+'СЕТ СН'!$F$5-'СЕТ СН'!$F$20</f>
        <v>1758.9383466100001</v>
      </c>
      <c r="X14" s="36">
        <f>SUMIFS(СВЦЭМ!$C$33:$C$776,СВЦЭМ!$A$33:$A$776,$A14,СВЦЭМ!$B$33:$B$776,X$11)+'СЕТ СН'!$F$12+СВЦЭМ!$D$10+'СЕТ СН'!$F$5-'СЕТ СН'!$F$20</f>
        <v>1737.8201109199999</v>
      </c>
      <c r="Y14" s="36">
        <f>SUMIFS(СВЦЭМ!$C$33:$C$776,СВЦЭМ!$A$33:$A$776,$A14,СВЦЭМ!$B$33:$B$776,Y$11)+'СЕТ СН'!$F$12+СВЦЭМ!$D$10+'СЕТ СН'!$F$5-'СЕТ СН'!$F$20</f>
        <v>1754.0226296800001</v>
      </c>
    </row>
    <row r="15" spans="1:27" ht="15.75" x14ac:dyDescent="0.2">
      <c r="A15" s="35">
        <f t="shared" si="0"/>
        <v>43681</v>
      </c>
      <c r="B15" s="36">
        <f>SUMIFS(СВЦЭМ!$C$33:$C$776,СВЦЭМ!$A$33:$A$776,$A15,СВЦЭМ!$B$33:$B$776,B$11)+'СЕТ СН'!$F$12+СВЦЭМ!$D$10+'СЕТ СН'!$F$5-'СЕТ СН'!$F$20</f>
        <v>1755.8484975400002</v>
      </c>
      <c r="C15" s="36">
        <f>SUMIFS(СВЦЭМ!$C$33:$C$776,СВЦЭМ!$A$33:$A$776,$A15,СВЦЭМ!$B$33:$B$776,C$11)+'СЕТ СН'!$F$12+СВЦЭМ!$D$10+'СЕТ СН'!$F$5-'СЕТ СН'!$F$20</f>
        <v>1790.6065791999999</v>
      </c>
      <c r="D15" s="36">
        <f>SUMIFS(СВЦЭМ!$C$33:$C$776,СВЦЭМ!$A$33:$A$776,$A15,СВЦЭМ!$B$33:$B$776,D$11)+'СЕТ СН'!$F$12+СВЦЭМ!$D$10+'СЕТ СН'!$F$5-'СЕТ СН'!$F$20</f>
        <v>1810.5079960400001</v>
      </c>
      <c r="E15" s="36">
        <f>SUMIFS(СВЦЭМ!$C$33:$C$776,СВЦЭМ!$A$33:$A$776,$A15,СВЦЭМ!$B$33:$B$776,E$11)+'СЕТ СН'!$F$12+СВЦЭМ!$D$10+'СЕТ СН'!$F$5-'СЕТ СН'!$F$20</f>
        <v>1837.5818512200001</v>
      </c>
      <c r="F15" s="36">
        <f>SUMIFS(СВЦЭМ!$C$33:$C$776,СВЦЭМ!$A$33:$A$776,$A15,СВЦЭМ!$B$33:$B$776,F$11)+'СЕТ СН'!$F$12+СВЦЭМ!$D$10+'СЕТ СН'!$F$5-'СЕТ СН'!$F$20</f>
        <v>1837.82163375</v>
      </c>
      <c r="G15" s="36">
        <f>SUMIFS(СВЦЭМ!$C$33:$C$776,СВЦЭМ!$A$33:$A$776,$A15,СВЦЭМ!$B$33:$B$776,G$11)+'СЕТ СН'!$F$12+СВЦЭМ!$D$10+'СЕТ СН'!$F$5-'СЕТ СН'!$F$20</f>
        <v>1851.2087428899999</v>
      </c>
      <c r="H15" s="36">
        <f>SUMIFS(СВЦЭМ!$C$33:$C$776,СВЦЭМ!$A$33:$A$776,$A15,СВЦЭМ!$B$33:$B$776,H$11)+'СЕТ СН'!$F$12+СВЦЭМ!$D$10+'СЕТ СН'!$F$5-'СЕТ СН'!$F$20</f>
        <v>1825.6186438</v>
      </c>
      <c r="I15" s="36">
        <f>SUMIFS(СВЦЭМ!$C$33:$C$776,СВЦЭМ!$A$33:$A$776,$A15,СВЦЭМ!$B$33:$B$776,I$11)+'СЕТ СН'!$F$12+СВЦЭМ!$D$10+'СЕТ СН'!$F$5-'СЕТ СН'!$F$20</f>
        <v>1792.0747554700001</v>
      </c>
      <c r="J15" s="36">
        <f>SUMIFS(СВЦЭМ!$C$33:$C$776,СВЦЭМ!$A$33:$A$776,$A15,СВЦЭМ!$B$33:$B$776,J$11)+'СЕТ СН'!$F$12+СВЦЭМ!$D$10+'СЕТ СН'!$F$5-'СЕТ СН'!$F$20</f>
        <v>1745.10857564</v>
      </c>
      <c r="K15" s="36">
        <f>SUMIFS(СВЦЭМ!$C$33:$C$776,СВЦЭМ!$A$33:$A$776,$A15,СВЦЭМ!$B$33:$B$776,K$11)+'СЕТ СН'!$F$12+СВЦЭМ!$D$10+'СЕТ СН'!$F$5-'СЕТ СН'!$F$20</f>
        <v>1747.0557568600002</v>
      </c>
      <c r="L15" s="36">
        <f>SUMIFS(СВЦЭМ!$C$33:$C$776,СВЦЭМ!$A$33:$A$776,$A15,СВЦЭМ!$B$33:$B$776,L$11)+'СЕТ СН'!$F$12+СВЦЭМ!$D$10+'СЕТ СН'!$F$5-'СЕТ СН'!$F$20</f>
        <v>1771.71213627</v>
      </c>
      <c r="M15" s="36">
        <f>SUMIFS(СВЦЭМ!$C$33:$C$776,СВЦЭМ!$A$33:$A$776,$A15,СВЦЭМ!$B$33:$B$776,M$11)+'СЕТ СН'!$F$12+СВЦЭМ!$D$10+'СЕТ СН'!$F$5-'СЕТ СН'!$F$20</f>
        <v>1776.53855828</v>
      </c>
      <c r="N15" s="36">
        <f>SUMIFS(СВЦЭМ!$C$33:$C$776,СВЦЭМ!$A$33:$A$776,$A15,СВЦЭМ!$B$33:$B$776,N$11)+'СЕТ СН'!$F$12+СВЦЭМ!$D$10+'СЕТ СН'!$F$5-'СЕТ СН'!$F$20</f>
        <v>1775.5792946900001</v>
      </c>
      <c r="O15" s="36">
        <f>SUMIFS(СВЦЭМ!$C$33:$C$776,СВЦЭМ!$A$33:$A$776,$A15,СВЦЭМ!$B$33:$B$776,O$11)+'СЕТ СН'!$F$12+СВЦЭМ!$D$10+'СЕТ СН'!$F$5-'СЕТ СН'!$F$20</f>
        <v>1766.54929141</v>
      </c>
      <c r="P15" s="36">
        <f>SUMIFS(СВЦЭМ!$C$33:$C$776,СВЦЭМ!$A$33:$A$776,$A15,СВЦЭМ!$B$33:$B$776,P$11)+'СЕТ СН'!$F$12+СВЦЭМ!$D$10+'СЕТ СН'!$F$5-'СЕТ СН'!$F$20</f>
        <v>1766.37600256</v>
      </c>
      <c r="Q15" s="36">
        <f>SUMIFS(СВЦЭМ!$C$33:$C$776,СВЦЭМ!$A$33:$A$776,$A15,СВЦЭМ!$B$33:$B$776,Q$11)+'СЕТ СН'!$F$12+СВЦЭМ!$D$10+'СЕТ СН'!$F$5-'СЕТ СН'!$F$20</f>
        <v>1764.0591820499999</v>
      </c>
      <c r="R15" s="36">
        <f>SUMIFS(СВЦЭМ!$C$33:$C$776,СВЦЭМ!$A$33:$A$776,$A15,СВЦЭМ!$B$33:$B$776,R$11)+'СЕТ СН'!$F$12+СВЦЭМ!$D$10+'СЕТ СН'!$F$5-'СЕТ СН'!$F$20</f>
        <v>1716.1592673</v>
      </c>
      <c r="S15" s="36">
        <f>SUMIFS(СВЦЭМ!$C$33:$C$776,СВЦЭМ!$A$33:$A$776,$A15,СВЦЭМ!$B$33:$B$776,S$11)+'СЕТ СН'!$F$12+СВЦЭМ!$D$10+'СЕТ СН'!$F$5-'СЕТ СН'!$F$20</f>
        <v>1688.0305363100001</v>
      </c>
      <c r="T15" s="36">
        <f>SUMIFS(СВЦЭМ!$C$33:$C$776,СВЦЭМ!$A$33:$A$776,$A15,СВЦЭМ!$B$33:$B$776,T$11)+'СЕТ СН'!$F$12+СВЦЭМ!$D$10+'СЕТ СН'!$F$5-'СЕТ СН'!$F$20</f>
        <v>1685.3033462600001</v>
      </c>
      <c r="U15" s="36">
        <f>SUMIFS(СВЦЭМ!$C$33:$C$776,СВЦЭМ!$A$33:$A$776,$A15,СВЦЭМ!$B$33:$B$776,U$11)+'СЕТ СН'!$F$12+СВЦЭМ!$D$10+'СЕТ СН'!$F$5-'СЕТ СН'!$F$20</f>
        <v>1683.0827933300002</v>
      </c>
      <c r="V15" s="36">
        <f>SUMIFS(СВЦЭМ!$C$33:$C$776,СВЦЭМ!$A$33:$A$776,$A15,СВЦЭМ!$B$33:$B$776,V$11)+'СЕТ СН'!$F$12+СВЦЭМ!$D$10+'СЕТ СН'!$F$5-'СЕТ СН'!$F$20</f>
        <v>1681.3359390600001</v>
      </c>
      <c r="W15" s="36">
        <f>SUMIFS(СВЦЭМ!$C$33:$C$776,СВЦЭМ!$A$33:$A$776,$A15,СВЦЭМ!$B$33:$B$776,W$11)+'СЕТ СН'!$F$12+СВЦЭМ!$D$10+'СЕТ СН'!$F$5-'СЕТ СН'!$F$20</f>
        <v>1692.5686685200001</v>
      </c>
      <c r="X15" s="36">
        <f>SUMIFS(СВЦЭМ!$C$33:$C$776,СВЦЭМ!$A$33:$A$776,$A15,СВЦЭМ!$B$33:$B$776,X$11)+'СЕТ СН'!$F$12+СВЦЭМ!$D$10+'СЕТ СН'!$F$5-'СЕТ СН'!$F$20</f>
        <v>1665.8286303</v>
      </c>
      <c r="Y15" s="36">
        <f>SUMIFS(СВЦЭМ!$C$33:$C$776,СВЦЭМ!$A$33:$A$776,$A15,СВЦЭМ!$B$33:$B$776,Y$11)+'СЕТ СН'!$F$12+СВЦЭМ!$D$10+'СЕТ СН'!$F$5-'СЕТ СН'!$F$20</f>
        <v>1658.25081026</v>
      </c>
    </row>
    <row r="16" spans="1:27" ht="15.75" x14ac:dyDescent="0.2">
      <c r="A16" s="35">
        <f t="shared" si="0"/>
        <v>43682</v>
      </c>
      <c r="B16" s="36">
        <f>SUMIFS(СВЦЭМ!$C$33:$C$776,СВЦЭМ!$A$33:$A$776,$A16,СВЦЭМ!$B$33:$B$776,B$11)+'СЕТ СН'!$F$12+СВЦЭМ!$D$10+'СЕТ СН'!$F$5-'СЕТ СН'!$F$20</f>
        <v>1751.7803152199999</v>
      </c>
      <c r="C16" s="36">
        <f>SUMIFS(СВЦЭМ!$C$33:$C$776,СВЦЭМ!$A$33:$A$776,$A16,СВЦЭМ!$B$33:$B$776,C$11)+'СЕТ СН'!$F$12+СВЦЭМ!$D$10+'СЕТ СН'!$F$5-'СЕТ СН'!$F$20</f>
        <v>1783.7169590799999</v>
      </c>
      <c r="D16" s="36">
        <f>SUMIFS(СВЦЭМ!$C$33:$C$776,СВЦЭМ!$A$33:$A$776,$A16,СВЦЭМ!$B$33:$B$776,D$11)+'СЕТ СН'!$F$12+СВЦЭМ!$D$10+'СЕТ СН'!$F$5-'СЕТ СН'!$F$20</f>
        <v>1813.04315683</v>
      </c>
      <c r="E16" s="36">
        <f>SUMIFS(СВЦЭМ!$C$33:$C$776,СВЦЭМ!$A$33:$A$776,$A16,СВЦЭМ!$B$33:$B$776,E$11)+'СЕТ СН'!$F$12+СВЦЭМ!$D$10+'СЕТ СН'!$F$5-'СЕТ СН'!$F$20</f>
        <v>1823.0573397500002</v>
      </c>
      <c r="F16" s="36">
        <f>SUMIFS(СВЦЭМ!$C$33:$C$776,СВЦЭМ!$A$33:$A$776,$A16,СВЦЭМ!$B$33:$B$776,F$11)+'СЕТ СН'!$F$12+СВЦЭМ!$D$10+'СЕТ СН'!$F$5-'СЕТ СН'!$F$20</f>
        <v>1821.5220385600001</v>
      </c>
      <c r="G16" s="36">
        <f>SUMIFS(СВЦЭМ!$C$33:$C$776,СВЦЭМ!$A$33:$A$776,$A16,СВЦЭМ!$B$33:$B$776,G$11)+'СЕТ СН'!$F$12+СВЦЭМ!$D$10+'СЕТ СН'!$F$5-'СЕТ СН'!$F$20</f>
        <v>1805.9341156200001</v>
      </c>
      <c r="H16" s="36">
        <f>SUMIFS(СВЦЭМ!$C$33:$C$776,СВЦЭМ!$A$33:$A$776,$A16,СВЦЭМ!$B$33:$B$776,H$11)+'СЕТ СН'!$F$12+СВЦЭМ!$D$10+'СЕТ СН'!$F$5-'СЕТ СН'!$F$20</f>
        <v>1767.5761578199999</v>
      </c>
      <c r="I16" s="36">
        <f>SUMIFS(СВЦЭМ!$C$33:$C$776,СВЦЭМ!$A$33:$A$776,$A16,СВЦЭМ!$B$33:$B$776,I$11)+'СЕТ СН'!$F$12+СВЦЭМ!$D$10+'СЕТ СН'!$F$5-'СЕТ СН'!$F$20</f>
        <v>1754.40300703</v>
      </c>
      <c r="J16" s="36">
        <f>SUMIFS(СВЦЭМ!$C$33:$C$776,СВЦЭМ!$A$33:$A$776,$A16,СВЦЭМ!$B$33:$B$776,J$11)+'СЕТ СН'!$F$12+СВЦЭМ!$D$10+'СЕТ СН'!$F$5-'СЕТ СН'!$F$20</f>
        <v>1748.7876359100001</v>
      </c>
      <c r="K16" s="36">
        <f>SUMIFS(СВЦЭМ!$C$33:$C$776,СВЦЭМ!$A$33:$A$776,$A16,СВЦЭМ!$B$33:$B$776,K$11)+'СЕТ СН'!$F$12+СВЦЭМ!$D$10+'СЕТ СН'!$F$5-'СЕТ СН'!$F$20</f>
        <v>1770.9260583</v>
      </c>
      <c r="L16" s="36">
        <f>SUMIFS(СВЦЭМ!$C$33:$C$776,СВЦЭМ!$A$33:$A$776,$A16,СВЦЭМ!$B$33:$B$776,L$11)+'СЕТ СН'!$F$12+СВЦЭМ!$D$10+'СЕТ СН'!$F$5-'СЕТ СН'!$F$20</f>
        <v>1772.6484724100001</v>
      </c>
      <c r="M16" s="36">
        <f>SUMIFS(СВЦЭМ!$C$33:$C$776,СВЦЭМ!$A$33:$A$776,$A16,СВЦЭМ!$B$33:$B$776,M$11)+'СЕТ СН'!$F$12+СВЦЭМ!$D$10+'СЕТ СН'!$F$5-'СЕТ СН'!$F$20</f>
        <v>1779.61748005</v>
      </c>
      <c r="N16" s="36">
        <f>SUMIFS(СВЦЭМ!$C$33:$C$776,СВЦЭМ!$A$33:$A$776,$A16,СВЦЭМ!$B$33:$B$776,N$11)+'СЕТ СН'!$F$12+СВЦЭМ!$D$10+'СЕТ СН'!$F$5-'СЕТ СН'!$F$20</f>
        <v>1776.3388098300002</v>
      </c>
      <c r="O16" s="36">
        <f>SUMIFS(СВЦЭМ!$C$33:$C$776,СВЦЭМ!$A$33:$A$776,$A16,СВЦЭМ!$B$33:$B$776,O$11)+'СЕТ СН'!$F$12+СВЦЭМ!$D$10+'СЕТ СН'!$F$5-'СЕТ СН'!$F$20</f>
        <v>1784.35705805</v>
      </c>
      <c r="P16" s="36">
        <f>SUMIFS(СВЦЭМ!$C$33:$C$776,СВЦЭМ!$A$33:$A$776,$A16,СВЦЭМ!$B$33:$B$776,P$11)+'СЕТ СН'!$F$12+СВЦЭМ!$D$10+'СЕТ СН'!$F$5-'СЕТ СН'!$F$20</f>
        <v>1789.1976396800001</v>
      </c>
      <c r="Q16" s="36">
        <f>SUMIFS(СВЦЭМ!$C$33:$C$776,СВЦЭМ!$A$33:$A$776,$A16,СВЦЭМ!$B$33:$B$776,Q$11)+'СЕТ СН'!$F$12+СВЦЭМ!$D$10+'СЕТ СН'!$F$5-'СЕТ СН'!$F$20</f>
        <v>1787.9392354000001</v>
      </c>
      <c r="R16" s="36">
        <f>SUMIFS(СВЦЭМ!$C$33:$C$776,СВЦЭМ!$A$33:$A$776,$A16,СВЦЭМ!$B$33:$B$776,R$11)+'СЕТ СН'!$F$12+СВЦЭМ!$D$10+'СЕТ СН'!$F$5-'СЕТ СН'!$F$20</f>
        <v>1756.3324521</v>
      </c>
      <c r="S16" s="36">
        <f>SUMIFS(СВЦЭМ!$C$33:$C$776,СВЦЭМ!$A$33:$A$776,$A16,СВЦЭМ!$B$33:$B$776,S$11)+'СЕТ СН'!$F$12+СВЦЭМ!$D$10+'СЕТ СН'!$F$5-'СЕТ СН'!$F$20</f>
        <v>1709.88772019</v>
      </c>
      <c r="T16" s="36">
        <f>SUMIFS(СВЦЭМ!$C$33:$C$776,СВЦЭМ!$A$33:$A$776,$A16,СВЦЭМ!$B$33:$B$776,T$11)+'СЕТ СН'!$F$12+СВЦЭМ!$D$10+'СЕТ СН'!$F$5-'СЕТ СН'!$F$20</f>
        <v>1699.4247614200001</v>
      </c>
      <c r="U16" s="36">
        <f>SUMIFS(СВЦЭМ!$C$33:$C$776,СВЦЭМ!$A$33:$A$776,$A16,СВЦЭМ!$B$33:$B$776,U$11)+'СЕТ СН'!$F$12+СВЦЭМ!$D$10+'СЕТ СН'!$F$5-'СЕТ СН'!$F$20</f>
        <v>1698.2018447600001</v>
      </c>
      <c r="V16" s="36">
        <f>SUMIFS(СВЦЭМ!$C$33:$C$776,СВЦЭМ!$A$33:$A$776,$A16,СВЦЭМ!$B$33:$B$776,V$11)+'СЕТ СН'!$F$12+СВЦЭМ!$D$10+'СЕТ СН'!$F$5-'СЕТ СН'!$F$20</f>
        <v>1690.3396480700001</v>
      </c>
      <c r="W16" s="36">
        <f>SUMIFS(СВЦЭМ!$C$33:$C$776,СВЦЭМ!$A$33:$A$776,$A16,СВЦЭМ!$B$33:$B$776,W$11)+'СЕТ СН'!$F$12+СВЦЭМ!$D$10+'СЕТ СН'!$F$5-'СЕТ СН'!$F$20</f>
        <v>1709.6575668999999</v>
      </c>
      <c r="X16" s="36">
        <f>SUMIFS(СВЦЭМ!$C$33:$C$776,СВЦЭМ!$A$33:$A$776,$A16,СВЦЭМ!$B$33:$B$776,X$11)+'СЕТ СН'!$F$12+СВЦЭМ!$D$10+'СЕТ СН'!$F$5-'СЕТ СН'!$F$20</f>
        <v>1690.5103388</v>
      </c>
      <c r="Y16" s="36">
        <f>SUMIFS(СВЦЭМ!$C$33:$C$776,СВЦЭМ!$A$33:$A$776,$A16,СВЦЭМ!$B$33:$B$776,Y$11)+'СЕТ СН'!$F$12+СВЦЭМ!$D$10+'СЕТ СН'!$F$5-'СЕТ СН'!$F$20</f>
        <v>1696.1371756799999</v>
      </c>
    </row>
    <row r="17" spans="1:25" ht="15.75" x14ac:dyDescent="0.2">
      <c r="A17" s="35">
        <f t="shared" si="0"/>
        <v>43683</v>
      </c>
      <c r="B17" s="36">
        <f>SUMIFS(СВЦЭМ!$C$33:$C$776,СВЦЭМ!$A$33:$A$776,$A17,СВЦЭМ!$B$33:$B$776,B$11)+'СЕТ СН'!$F$12+СВЦЭМ!$D$10+'СЕТ СН'!$F$5-'СЕТ СН'!$F$20</f>
        <v>1755.55182685</v>
      </c>
      <c r="C17" s="36">
        <f>SUMIFS(СВЦЭМ!$C$33:$C$776,СВЦЭМ!$A$33:$A$776,$A17,СВЦЭМ!$B$33:$B$776,C$11)+'СЕТ СН'!$F$12+СВЦЭМ!$D$10+'СЕТ СН'!$F$5-'СЕТ СН'!$F$20</f>
        <v>1787.1339622099999</v>
      </c>
      <c r="D17" s="36">
        <f>SUMIFS(СВЦЭМ!$C$33:$C$776,СВЦЭМ!$A$33:$A$776,$A17,СВЦЭМ!$B$33:$B$776,D$11)+'СЕТ СН'!$F$12+СВЦЭМ!$D$10+'СЕТ СН'!$F$5-'СЕТ СН'!$F$20</f>
        <v>1803.3247081100001</v>
      </c>
      <c r="E17" s="36">
        <f>SUMIFS(СВЦЭМ!$C$33:$C$776,СВЦЭМ!$A$33:$A$776,$A17,СВЦЭМ!$B$33:$B$776,E$11)+'СЕТ СН'!$F$12+СВЦЭМ!$D$10+'СЕТ СН'!$F$5-'СЕТ СН'!$F$20</f>
        <v>1812.4386233099999</v>
      </c>
      <c r="F17" s="36">
        <f>SUMIFS(СВЦЭМ!$C$33:$C$776,СВЦЭМ!$A$33:$A$776,$A17,СВЦЭМ!$B$33:$B$776,F$11)+'СЕТ СН'!$F$12+СВЦЭМ!$D$10+'СЕТ СН'!$F$5-'СЕТ СН'!$F$20</f>
        <v>1822.3812446900001</v>
      </c>
      <c r="G17" s="36">
        <f>SUMIFS(СВЦЭМ!$C$33:$C$776,СВЦЭМ!$A$33:$A$776,$A17,СВЦЭМ!$B$33:$B$776,G$11)+'СЕТ СН'!$F$12+СВЦЭМ!$D$10+'СЕТ СН'!$F$5-'СЕТ СН'!$F$20</f>
        <v>1799.02017471</v>
      </c>
      <c r="H17" s="36">
        <f>SUMIFS(СВЦЭМ!$C$33:$C$776,СВЦЭМ!$A$33:$A$776,$A17,СВЦЭМ!$B$33:$B$776,H$11)+'СЕТ СН'!$F$12+СВЦЭМ!$D$10+'СЕТ СН'!$F$5-'СЕТ СН'!$F$20</f>
        <v>1769.8472788200002</v>
      </c>
      <c r="I17" s="36">
        <f>SUMIFS(СВЦЭМ!$C$33:$C$776,СВЦЭМ!$A$33:$A$776,$A17,СВЦЭМ!$B$33:$B$776,I$11)+'СЕТ СН'!$F$12+СВЦЭМ!$D$10+'СЕТ СН'!$F$5-'СЕТ СН'!$F$20</f>
        <v>1724.85322737</v>
      </c>
      <c r="J17" s="36">
        <f>SUMIFS(СВЦЭМ!$C$33:$C$776,СВЦЭМ!$A$33:$A$776,$A17,СВЦЭМ!$B$33:$B$776,J$11)+'СЕТ СН'!$F$12+СВЦЭМ!$D$10+'СЕТ СН'!$F$5-'СЕТ СН'!$F$20</f>
        <v>1755.59152629</v>
      </c>
      <c r="K17" s="36">
        <f>SUMIFS(СВЦЭМ!$C$33:$C$776,СВЦЭМ!$A$33:$A$776,$A17,СВЦЭМ!$B$33:$B$776,K$11)+'СЕТ СН'!$F$12+СВЦЭМ!$D$10+'СЕТ СН'!$F$5-'СЕТ СН'!$F$20</f>
        <v>1789.9217590000001</v>
      </c>
      <c r="L17" s="36">
        <f>SUMIFS(СВЦЭМ!$C$33:$C$776,СВЦЭМ!$A$33:$A$776,$A17,СВЦЭМ!$B$33:$B$776,L$11)+'СЕТ СН'!$F$12+СВЦЭМ!$D$10+'СЕТ СН'!$F$5-'СЕТ СН'!$F$20</f>
        <v>1794.5940132000001</v>
      </c>
      <c r="M17" s="36">
        <f>SUMIFS(СВЦЭМ!$C$33:$C$776,СВЦЭМ!$A$33:$A$776,$A17,СВЦЭМ!$B$33:$B$776,M$11)+'СЕТ СН'!$F$12+СВЦЭМ!$D$10+'СЕТ СН'!$F$5-'СЕТ СН'!$F$20</f>
        <v>1795.0859204600001</v>
      </c>
      <c r="N17" s="36">
        <f>SUMIFS(СВЦЭМ!$C$33:$C$776,СВЦЭМ!$A$33:$A$776,$A17,СВЦЭМ!$B$33:$B$776,N$11)+'СЕТ СН'!$F$12+СВЦЭМ!$D$10+'СЕТ СН'!$F$5-'СЕТ СН'!$F$20</f>
        <v>1793.5495520300001</v>
      </c>
      <c r="O17" s="36">
        <f>SUMIFS(СВЦЭМ!$C$33:$C$776,СВЦЭМ!$A$33:$A$776,$A17,СВЦЭМ!$B$33:$B$776,O$11)+'СЕТ СН'!$F$12+СВЦЭМ!$D$10+'СЕТ СН'!$F$5-'СЕТ СН'!$F$20</f>
        <v>1796.5058013100002</v>
      </c>
      <c r="P17" s="36">
        <f>SUMIFS(СВЦЭМ!$C$33:$C$776,СВЦЭМ!$A$33:$A$776,$A17,СВЦЭМ!$B$33:$B$776,P$11)+'СЕТ СН'!$F$12+СВЦЭМ!$D$10+'СЕТ СН'!$F$5-'СЕТ СН'!$F$20</f>
        <v>1800.5020303400001</v>
      </c>
      <c r="Q17" s="36">
        <f>SUMIFS(СВЦЭМ!$C$33:$C$776,СВЦЭМ!$A$33:$A$776,$A17,СВЦЭМ!$B$33:$B$776,Q$11)+'СЕТ СН'!$F$12+СВЦЭМ!$D$10+'СЕТ СН'!$F$5-'СЕТ СН'!$F$20</f>
        <v>1804.10839192</v>
      </c>
      <c r="R17" s="36">
        <f>SUMIFS(СВЦЭМ!$C$33:$C$776,СВЦЭМ!$A$33:$A$776,$A17,СВЦЭМ!$B$33:$B$776,R$11)+'СЕТ СН'!$F$12+СВЦЭМ!$D$10+'СЕТ СН'!$F$5-'СЕТ СН'!$F$20</f>
        <v>1751.5769755700001</v>
      </c>
      <c r="S17" s="36">
        <f>SUMIFS(СВЦЭМ!$C$33:$C$776,СВЦЭМ!$A$33:$A$776,$A17,СВЦЭМ!$B$33:$B$776,S$11)+'СЕТ СН'!$F$12+СВЦЭМ!$D$10+'СЕТ СН'!$F$5-'СЕТ СН'!$F$20</f>
        <v>1707.8604801500001</v>
      </c>
      <c r="T17" s="36">
        <f>SUMIFS(СВЦЭМ!$C$33:$C$776,СВЦЭМ!$A$33:$A$776,$A17,СВЦЭМ!$B$33:$B$776,T$11)+'СЕТ СН'!$F$12+СВЦЭМ!$D$10+'СЕТ СН'!$F$5-'СЕТ СН'!$F$20</f>
        <v>1694.95974243</v>
      </c>
      <c r="U17" s="36">
        <f>SUMIFS(СВЦЭМ!$C$33:$C$776,СВЦЭМ!$A$33:$A$776,$A17,СВЦЭМ!$B$33:$B$776,U$11)+'СЕТ СН'!$F$12+СВЦЭМ!$D$10+'СЕТ СН'!$F$5-'СЕТ СН'!$F$20</f>
        <v>1695.7743776500001</v>
      </c>
      <c r="V17" s="36">
        <f>SUMIFS(СВЦЭМ!$C$33:$C$776,СВЦЭМ!$A$33:$A$776,$A17,СВЦЭМ!$B$33:$B$776,V$11)+'СЕТ СН'!$F$12+СВЦЭМ!$D$10+'СЕТ СН'!$F$5-'СЕТ СН'!$F$20</f>
        <v>1698.1961855300001</v>
      </c>
      <c r="W17" s="36">
        <f>SUMIFS(СВЦЭМ!$C$33:$C$776,СВЦЭМ!$A$33:$A$776,$A17,СВЦЭМ!$B$33:$B$776,W$11)+'СЕТ СН'!$F$12+СВЦЭМ!$D$10+'СЕТ СН'!$F$5-'СЕТ СН'!$F$20</f>
        <v>1700.0993193200002</v>
      </c>
      <c r="X17" s="36">
        <f>SUMIFS(СВЦЭМ!$C$33:$C$776,СВЦЭМ!$A$33:$A$776,$A17,СВЦЭМ!$B$33:$B$776,X$11)+'СЕТ СН'!$F$12+СВЦЭМ!$D$10+'СЕТ СН'!$F$5-'СЕТ СН'!$F$20</f>
        <v>1676.3833604199999</v>
      </c>
      <c r="Y17" s="36">
        <f>SUMIFS(СВЦЭМ!$C$33:$C$776,СВЦЭМ!$A$33:$A$776,$A17,СВЦЭМ!$B$33:$B$776,Y$11)+'СЕТ СН'!$F$12+СВЦЭМ!$D$10+'СЕТ СН'!$F$5-'СЕТ СН'!$F$20</f>
        <v>1690.7040813799999</v>
      </c>
    </row>
    <row r="18" spans="1:25" ht="15.75" x14ac:dyDescent="0.2">
      <c r="A18" s="35">
        <f t="shared" si="0"/>
        <v>43684</v>
      </c>
      <c r="B18" s="36">
        <f>SUMIFS(СВЦЭМ!$C$33:$C$776,СВЦЭМ!$A$33:$A$776,$A18,СВЦЭМ!$B$33:$B$776,B$11)+'СЕТ СН'!$F$12+СВЦЭМ!$D$10+'СЕТ СН'!$F$5-'СЕТ СН'!$F$20</f>
        <v>1757.6469948200001</v>
      </c>
      <c r="C18" s="36">
        <f>SUMIFS(СВЦЭМ!$C$33:$C$776,СВЦЭМ!$A$33:$A$776,$A18,СВЦЭМ!$B$33:$B$776,C$11)+'СЕТ СН'!$F$12+СВЦЭМ!$D$10+'СЕТ СН'!$F$5-'СЕТ СН'!$F$20</f>
        <v>1758.5481660600001</v>
      </c>
      <c r="D18" s="36">
        <f>SUMIFS(СВЦЭМ!$C$33:$C$776,СВЦЭМ!$A$33:$A$776,$A18,СВЦЭМ!$B$33:$B$776,D$11)+'СЕТ СН'!$F$12+СВЦЭМ!$D$10+'СЕТ СН'!$F$5-'СЕТ СН'!$F$20</f>
        <v>1787.5315967800002</v>
      </c>
      <c r="E18" s="36">
        <f>SUMIFS(СВЦЭМ!$C$33:$C$776,СВЦЭМ!$A$33:$A$776,$A18,СВЦЭМ!$B$33:$B$776,E$11)+'СЕТ СН'!$F$12+СВЦЭМ!$D$10+'СЕТ СН'!$F$5-'СЕТ СН'!$F$20</f>
        <v>1783.9596303200001</v>
      </c>
      <c r="F18" s="36">
        <f>SUMIFS(СВЦЭМ!$C$33:$C$776,СВЦЭМ!$A$33:$A$776,$A18,СВЦЭМ!$B$33:$B$776,F$11)+'СЕТ СН'!$F$12+СВЦЭМ!$D$10+'СЕТ СН'!$F$5-'СЕТ СН'!$F$20</f>
        <v>1797.3386998000001</v>
      </c>
      <c r="G18" s="36">
        <f>SUMIFS(СВЦЭМ!$C$33:$C$776,СВЦЭМ!$A$33:$A$776,$A18,СВЦЭМ!$B$33:$B$776,G$11)+'СЕТ СН'!$F$12+СВЦЭМ!$D$10+'СЕТ СН'!$F$5-'СЕТ СН'!$F$20</f>
        <v>1792.6664335400001</v>
      </c>
      <c r="H18" s="36">
        <f>SUMIFS(СВЦЭМ!$C$33:$C$776,СВЦЭМ!$A$33:$A$776,$A18,СВЦЭМ!$B$33:$B$776,H$11)+'СЕТ СН'!$F$12+СВЦЭМ!$D$10+'СЕТ СН'!$F$5-'СЕТ СН'!$F$20</f>
        <v>1754.0054413</v>
      </c>
      <c r="I18" s="36">
        <f>SUMIFS(СВЦЭМ!$C$33:$C$776,СВЦЭМ!$A$33:$A$776,$A18,СВЦЭМ!$B$33:$B$776,I$11)+'СЕТ СН'!$F$12+СВЦЭМ!$D$10+'СЕТ СН'!$F$5-'СЕТ СН'!$F$20</f>
        <v>1739.71573197</v>
      </c>
      <c r="J18" s="36">
        <f>SUMIFS(СВЦЭМ!$C$33:$C$776,СВЦЭМ!$A$33:$A$776,$A18,СВЦЭМ!$B$33:$B$776,J$11)+'СЕТ СН'!$F$12+СВЦЭМ!$D$10+'СЕТ СН'!$F$5-'СЕТ СН'!$F$20</f>
        <v>1761.4267339799999</v>
      </c>
      <c r="K18" s="36">
        <f>SUMIFS(СВЦЭМ!$C$33:$C$776,СВЦЭМ!$A$33:$A$776,$A18,СВЦЭМ!$B$33:$B$776,K$11)+'СЕТ СН'!$F$12+СВЦЭМ!$D$10+'СЕТ СН'!$F$5-'СЕТ СН'!$F$20</f>
        <v>1778.8150954900002</v>
      </c>
      <c r="L18" s="36">
        <f>SUMIFS(СВЦЭМ!$C$33:$C$776,СВЦЭМ!$A$33:$A$776,$A18,СВЦЭМ!$B$33:$B$776,L$11)+'СЕТ СН'!$F$12+СВЦЭМ!$D$10+'СЕТ СН'!$F$5-'СЕТ СН'!$F$20</f>
        <v>1780.03023222</v>
      </c>
      <c r="M18" s="36">
        <f>SUMIFS(СВЦЭМ!$C$33:$C$776,СВЦЭМ!$A$33:$A$776,$A18,СВЦЭМ!$B$33:$B$776,M$11)+'СЕТ СН'!$F$12+СВЦЭМ!$D$10+'СЕТ СН'!$F$5-'СЕТ СН'!$F$20</f>
        <v>1785.46019701</v>
      </c>
      <c r="N18" s="36">
        <f>SUMIFS(СВЦЭМ!$C$33:$C$776,СВЦЭМ!$A$33:$A$776,$A18,СВЦЭМ!$B$33:$B$776,N$11)+'СЕТ СН'!$F$12+СВЦЭМ!$D$10+'СЕТ СН'!$F$5-'СЕТ СН'!$F$20</f>
        <v>1778.8116264400001</v>
      </c>
      <c r="O18" s="36">
        <f>SUMIFS(СВЦЭМ!$C$33:$C$776,СВЦЭМ!$A$33:$A$776,$A18,СВЦЭМ!$B$33:$B$776,O$11)+'СЕТ СН'!$F$12+СВЦЭМ!$D$10+'СЕТ СН'!$F$5-'СЕТ СН'!$F$20</f>
        <v>1782.78267125</v>
      </c>
      <c r="P18" s="36">
        <f>SUMIFS(СВЦЭМ!$C$33:$C$776,СВЦЭМ!$A$33:$A$776,$A18,СВЦЭМ!$B$33:$B$776,P$11)+'СЕТ СН'!$F$12+СВЦЭМ!$D$10+'СЕТ СН'!$F$5-'СЕТ СН'!$F$20</f>
        <v>1785.6740624900001</v>
      </c>
      <c r="Q18" s="36">
        <f>SUMIFS(СВЦЭМ!$C$33:$C$776,СВЦЭМ!$A$33:$A$776,$A18,СВЦЭМ!$B$33:$B$776,Q$11)+'СЕТ СН'!$F$12+СВЦЭМ!$D$10+'СЕТ СН'!$F$5-'СЕТ СН'!$F$20</f>
        <v>1781.4347222400002</v>
      </c>
      <c r="R18" s="36">
        <f>SUMIFS(СВЦЭМ!$C$33:$C$776,СВЦЭМ!$A$33:$A$776,$A18,СВЦЭМ!$B$33:$B$776,R$11)+'СЕТ СН'!$F$12+СВЦЭМ!$D$10+'СЕТ СН'!$F$5-'СЕТ СН'!$F$20</f>
        <v>1750.7453181999999</v>
      </c>
      <c r="S18" s="36">
        <f>SUMIFS(СВЦЭМ!$C$33:$C$776,СВЦЭМ!$A$33:$A$776,$A18,СВЦЭМ!$B$33:$B$776,S$11)+'СЕТ СН'!$F$12+СВЦЭМ!$D$10+'СЕТ СН'!$F$5-'СЕТ СН'!$F$20</f>
        <v>1706.8846670800001</v>
      </c>
      <c r="T18" s="36">
        <f>SUMIFS(СВЦЭМ!$C$33:$C$776,СВЦЭМ!$A$33:$A$776,$A18,СВЦЭМ!$B$33:$B$776,T$11)+'СЕТ СН'!$F$12+СВЦЭМ!$D$10+'СЕТ СН'!$F$5-'СЕТ СН'!$F$20</f>
        <v>1693.23019264</v>
      </c>
      <c r="U18" s="36">
        <f>SUMIFS(СВЦЭМ!$C$33:$C$776,СВЦЭМ!$A$33:$A$776,$A18,СВЦЭМ!$B$33:$B$776,U$11)+'СЕТ СН'!$F$12+СВЦЭМ!$D$10+'СЕТ СН'!$F$5-'СЕТ СН'!$F$20</f>
        <v>1696.0774097600001</v>
      </c>
      <c r="V18" s="36">
        <f>SUMIFS(СВЦЭМ!$C$33:$C$776,СВЦЭМ!$A$33:$A$776,$A18,СВЦЭМ!$B$33:$B$776,V$11)+'СЕТ СН'!$F$12+СВЦЭМ!$D$10+'СЕТ СН'!$F$5-'СЕТ СН'!$F$20</f>
        <v>1693.1934681800001</v>
      </c>
      <c r="W18" s="36">
        <f>SUMIFS(СВЦЭМ!$C$33:$C$776,СВЦЭМ!$A$33:$A$776,$A18,СВЦЭМ!$B$33:$B$776,W$11)+'СЕТ СН'!$F$12+СВЦЭМ!$D$10+'СЕТ СН'!$F$5-'СЕТ СН'!$F$20</f>
        <v>1700.6677646000001</v>
      </c>
      <c r="X18" s="36">
        <f>SUMIFS(СВЦЭМ!$C$33:$C$776,СВЦЭМ!$A$33:$A$776,$A18,СВЦЭМ!$B$33:$B$776,X$11)+'СЕТ СН'!$F$12+СВЦЭМ!$D$10+'СЕТ СН'!$F$5-'СЕТ СН'!$F$20</f>
        <v>1673.7526991700001</v>
      </c>
      <c r="Y18" s="36">
        <f>SUMIFS(СВЦЭМ!$C$33:$C$776,СВЦЭМ!$A$33:$A$776,$A18,СВЦЭМ!$B$33:$B$776,Y$11)+'СЕТ СН'!$F$12+СВЦЭМ!$D$10+'СЕТ СН'!$F$5-'СЕТ СН'!$F$20</f>
        <v>1701.0488486500001</v>
      </c>
    </row>
    <row r="19" spans="1:25" ht="15.75" x14ac:dyDescent="0.2">
      <c r="A19" s="35">
        <f t="shared" si="0"/>
        <v>43685</v>
      </c>
      <c r="B19" s="36">
        <f>SUMIFS(СВЦЭМ!$C$33:$C$776,СВЦЭМ!$A$33:$A$776,$A19,СВЦЭМ!$B$33:$B$776,B$11)+'СЕТ СН'!$F$12+СВЦЭМ!$D$10+'СЕТ СН'!$F$5-'СЕТ СН'!$F$20</f>
        <v>1791.50690016</v>
      </c>
      <c r="C19" s="36">
        <f>SUMIFS(СВЦЭМ!$C$33:$C$776,СВЦЭМ!$A$33:$A$776,$A19,СВЦЭМ!$B$33:$B$776,C$11)+'СЕТ СН'!$F$12+СВЦЭМ!$D$10+'СЕТ СН'!$F$5-'СЕТ СН'!$F$20</f>
        <v>1828.4745789600001</v>
      </c>
      <c r="D19" s="36">
        <f>SUMIFS(СВЦЭМ!$C$33:$C$776,СВЦЭМ!$A$33:$A$776,$A19,СВЦЭМ!$B$33:$B$776,D$11)+'СЕТ СН'!$F$12+СВЦЭМ!$D$10+'СЕТ СН'!$F$5-'СЕТ СН'!$F$20</f>
        <v>1859.50953185</v>
      </c>
      <c r="E19" s="36">
        <f>SUMIFS(СВЦЭМ!$C$33:$C$776,СВЦЭМ!$A$33:$A$776,$A19,СВЦЭМ!$B$33:$B$776,E$11)+'СЕТ СН'!$F$12+СВЦЭМ!$D$10+'СЕТ СН'!$F$5-'СЕТ СН'!$F$20</f>
        <v>1879.7998252299999</v>
      </c>
      <c r="F19" s="36">
        <f>SUMIFS(СВЦЭМ!$C$33:$C$776,СВЦЭМ!$A$33:$A$776,$A19,СВЦЭМ!$B$33:$B$776,F$11)+'СЕТ СН'!$F$12+СВЦЭМ!$D$10+'СЕТ СН'!$F$5-'СЕТ СН'!$F$20</f>
        <v>1918.98688451</v>
      </c>
      <c r="G19" s="36">
        <f>SUMIFS(СВЦЭМ!$C$33:$C$776,СВЦЭМ!$A$33:$A$776,$A19,СВЦЭМ!$B$33:$B$776,G$11)+'СЕТ СН'!$F$12+СВЦЭМ!$D$10+'СЕТ СН'!$F$5-'СЕТ СН'!$F$20</f>
        <v>1901.1905501000001</v>
      </c>
      <c r="H19" s="36">
        <f>SUMIFS(СВЦЭМ!$C$33:$C$776,СВЦЭМ!$A$33:$A$776,$A19,СВЦЭМ!$B$33:$B$776,H$11)+'СЕТ СН'!$F$12+СВЦЭМ!$D$10+'СЕТ СН'!$F$5-'СЕТ СН'!$F$20</f>
        <v>1858.5358016700002</v>
      </c>
      <c r="I19" s="36">
        <f>SUMIFS(СВЦЭМ!$C$33:$C$776,СВЦЭМ!$A$33:$A$776,$A19,СВЦЭМ!$B$33:$B$776,I$11)+'СЕТ СН'!$F$12+СВЦЭМ!$D$10+'СЕТ СН'!$F$5-'СЕТ СН'!$F$20</f>
        <v>1807.3054922599999</v>
      </c>
      <c r="J19" s="36">
        <f>SUMIFS(СВЦЭМ!$C$33:$C$776,СВЦЭМ!$A$33:$A$776,$A19,СВЦЭМ!$B$33:$B$776,J$11)+'СЕТ СН'!$F$12+СВЦЭМ!$D$10+'СЕТ СН'!$F$5-'СЕТ СН'!$F$20</f>
        <v>1768.8117050400001</v>
      </c>
      <c r="K19" s="36">
        <f>SUMIFS(СВЦЭМ!$C$33:$C$776,СВЦЭМ!$A$33:$A$776,$A19,СВЦЭМ!$B$33:$B$776,K$11)+'СЕТ СН'!$F$12+СВЦЭМ!$D$10+'СЕТ СН'!$F$5-'СЕТ СН'!$F$20</f>
        <v>1799.2268884099999</v>
      </c>
      <c r="L19" s="36">
        <f>SUMIFS(СВЦЭМ!$C$33:$C$776,СВЦЭМ!$A$33:$A$776,$A19,СВЦЭМ!$B$33:$B$776,L$11)+'СЕТ СН'!$F$12+СВЦЭМ!$D$10+'СЕТ СН'!$F$5-'СЕТ СН'!$F$20</f>
        <v>1811.0500744999999</v>
      </c>
      <c r="M19" s="36">
        <f>SUMIFS(СВЦЭМ!$C$33:$C$776,СВЦЭМ!$A$33:$A$776,$A19,СВЦЭМ!$B$33:$B$776,M$11)+'СЕТ СН'!$F$12+СВЦЭМ!$D$10+'СЕТ СН'!$F$5-'СЕТ СН'!$F$20</f>
        <v>1807.6552145000001</v>
      </c>
      <c r="N19" s="36">
        <f>SUMIFS(СВЦЭМ!$C$33:$C$776,СВЦЭМ!$A$33:$A$776,$A19,СВЦЭМ!$B$33:$B$776,N$11)+'СЕТ СН'!$F$12+СВЦЭМ!$D$10+'СЕТ СН'!$F$5-'СЕТ СН'!$F$20</f>
        <v>1803.42321483</v>
      </c>
      <c r="O19" s="36">
        <f>SUMIFS(СВЦЭМ!$C$33:$C$776,СВЦЭМ!$A$33:$A$776,$A19,СВЦЭМ!$B$33:$B$776,O$11)+'СЕТ СН'!$F$12+СВЦЭМ!$D$10+'СЕТ СН'!$F$5-'СЕТ СН'!$F$20</f>
        <v>1808.59155177</v>
      </c>
      <c r="P19" s="36">
        <f>SUMIFS(СВЦЭМ!$C$33:$C$776,СВЦЭМ!$A$33:$A$776,$A19,СВЦЭМ!$B$33:$B$776,P$11)+'СЕТ СН'!$F$12+СВЦЭМ!$D$10+'СЕТ СН'!$F$5-'СЕТ СН'!$F$20</f>
        <v>1811.9420438300001</v>
      </c>
      <c r="Q19" s="36">
        <f>SUMIFS(СВЦЭМ!$C$33:$C$776,СВЦЭМ!$A$33:$A$776,$A19,СВЦЭМ!$B$33:$B$776,Q$11)+'СЕТ СН'!$F$12+СВЦЭМ!$D$10+'СЕТ СН'!$F$5-'СЕТ СН'!$F$20</f>
        <v>1815.9966856800002</v>
      </c>
      <c r="R19" s="36">
        <f>SUMIFS(СВЦЭМ!$C$33:$C$776,СВЦЭМ!$A$33:$A$776,$A19,СВЦЭМ!$B$33:$B$776,R$11)+'СЕТ СН'!$F$12+СВЦЭМ!$D$10+'СЕТ СН'!$F$5-'СЕТ СН'!$F$20</f>
        <v>1765.7944895099999</v>
      </c>
      <c r="S19" s="36">
        <f>SUMIFS(СВЦЭМ!$C$33:$C$776,СВЦЭМ!$A$33:$A$776,$A19,СВЦЭМ!$B$33:$B$776,S$11)+'СЕТ СН'!$F$12+СВЦЭМ!$D$10+'СЕТ СН'!$F$5-'СЕТ СН'!$F$20</f>
        <v>1748.1756378700002</v>
      </c>
      <c r="T19" s="36">
        <f>SUMIFS(СВЦЭМ!$C$33:$C$776,СВЦЭМ!$A$33:$A$776,$A19,СВЦЭМ!$B$33:$B$776,T$11)+'СЕТ СН'!$F$12+СВЦЭМ!$D$10+'СЕТ СН'!$F$5-'СЕТ СН'!$F$20</f>
        <v>1747.8441642800001</v>
      </c>
      <c r="U19" s="36">
        <f>SUMIFS(СВЦЭМ!$C$33:$C$776,СВЦЭМ!$A$33:$A$776,$A19,СВЦЭМ!$B$33:$B$776,U$11)+'СЕТ СН'!$F$12+СВЦЭМ!$D$10+'СЕТ СН'!$F$5-'СЕТ СН'!$F$20</f>
        <v>1714.6445198599999</v>
      </c>
      <c r="V19" s="36">
        <f>SUMIFS(СВЦЭМ!$C$33:$C$776,СВЦЭМ!$A$33:$A$776,$A19,СВЦЭМ!$B$33:$B$776,V$11)+'СЕТ СН'!$F$12+СВЦЭМ!$D$10+'СЕТ СН'!$F$5-'СЕТ СН'!$F$20</f>
        <v>1707.2121639300001</v>
      </c>
      <c r="W19" s="36">
        <f>SUMIFS(СВЦЭМ!$C$33:$C$776,СВЦЭМ!$A$33:$A$776,$A19,СВЦЭМ!$B$33:$B$776,W$11)+'СЕТ СН'!$F$12+СВЦЭМ!$D$10+'СЕТ СН'!$F$5-'СЕТ СН'!$F$20</f>
        <v>1711.67985993</v>
      </c>
      <c r="X19" s="36">
        <f>SUMIFS(СВЦЭМ!$C$33:$C$776,СВЦЭМ!$A$33:$A$776,$A19,СВЦЭМ!$B$33:$B$776,X$11)+'СЕТ СН'!$F$12+СВЦЭМ!$D$10+'СЕТ СН'!$F$5-'СЕТ СН'!$F$20</f>
        <v>1690.8111573000001</v>
      </c>
      <c r="Y19" s="36">
        <f>SUMIFS(СВЦЭМ!$C$33:$C$776,СВЦЭМ!$A$33:$A$776,$A19,СВЦЭМ!$B$33:$B$776,Y$11)+'СЕТ СН'!$F$12+СВЦЭМ!$D$10+'СЕТ СН'!$F$5-'СЕТ СН'!$F$20</f>
        <v>1721.1428982500001</v>
      </c>
    </row>
    <row r="20" spans="1:25" ht="15.75" x14ac:dyDescent="0.2">
      <c r="A20" s="35">
        <f t="shared" si="0"/>
        <v>43686</v>
      </c>
      <c r="B20" s="36">
        <f>SUMIFS(СВЦЭМ!$C$33:$C$776,СВЦЭМ!$A$33:$A$776,$A20,СВЦЭМ!$B$33:$B$776,B$11)+'СЕТ СН'!$F$12+СВЦЭМ!$D$10+'СЕТ СН'!$F$5-'СЕТ СН'!$F$20</f>
        <v>1815.91004613</v>
      </c>
      <c r="C20" s="36">
        <f>SUMIFS(СВЦЭМ!$C$33:$C$776,СВЦЭМ!$A$33:$A$776,$A20,СВЦЭМ!$B$33:$B$776,C$11)+'СЕТ СН'!$F$12+СВЦЭМ!$D$10+'СЕТ СН'!$F$5-'СЕТ СН'!$F$20</f>
        <v>1847.9267889600001</v>
      </c>
      <c r="D20" s="36">
        <f>SUMIFS(СВЦЭМ!$C$33:$C$776,СВЦЭМ!$A$33:$A$776,$A20,СВЦЭМ!$B$33:$B$776,D$11)+'СЕТ СН'!$F$12+СВЦЭМ!$D$10+'СЕТ СН'!$F$5-'СЕТ СН'!$F$20</f>
        <v>1873.3180328799999</v>
      </c>
      <c r="E20" s="36">
        <f>SUMIFS(СВЦЭМ!$C$33:$C$776,СВЦЭМ!$A$33:$A$776,$A20,СВЦЭМ!$B$33:$B$776,E$11)+'СЕТ СН'!$F$12+СВЦЭМ!$D$10+'СЕТ СН'!$F$5-'СЕТ СН'!$F$20</f>
        <v>1886.0600843299999</v>
      </c>
      <c r="F20" s="36">
        <f>SUMIFS(СВЦЭМ!$C$33:$C$776,СВЦЭМ!$A$33:$A$776,$A20,СВЦЭМ!$B$33:$B$776,F$11)+'СЕТ СН'!$F$12+СВЦЭМ!$D$10+'СЕТ СН'!$F$5-'СЕТ СН'!$F$20</f>
        <v>1900.44482842</v>
      </c>
      <c r="G20" s="36">
        <f>SUMIFS(СВЦЭМ!$C$33:$C$776,СВЦЭМ!$A$33:$A$776,$A20,СВЦЭМ!$B$33:$B$776,G$11)+'СЕТ СН'!$F$12+СВЦЭМ!$D$10+'СЕТ СН'!$F$5-'СЕТ СН'!$F$20</f>
        <v>1888.409022</v>
      </c>
      <c r="H20" s="36">
        <f>SUMIFS(СВЦЭМ!$C$33:$C$776,СВЦЭМ!$A$33:$A$776,$A20,СВЦЭМ!$B$33:$B$776,H$11)+'СЕТ СН'!$F$12+СВЦЭМ!$D$10+'СЕТ СН'!$F$5-'СЕТ СН'!$F$20</f>
        <v>1860.66070212</v>
      </c>
      <c r="I20" s="36">
        <f>SUMIFS(СВЦЭМ!$C$33:$C$776,СВЦЭМ!$A$33:$A$776,$A20,СВЦЭМ!$B$33:$B$776,I$11)+'СЕТ СН'!$F$12+СВЦЭМ!$D$10+'СЕТ СН'!$F$5-'СЕТ СН'!$F$20</f>
        <v>1825.85384546</v>
      </c>
      <c r="J20" s="36">
        <f>SUMIFS(СВЦЭМ!$C$33:$C$776,СВЦЭМ!$A$33:$A$776,$A20,СВЦЭМ!$B$33:$B$776,J$11)+'СЕТ СН'!$F$12+СВЦЭМ!$D$10+'СЕТ СН'!$F$5-'СЕТ СН'!$F$20</f>
        <v>1784.6580905300002</v>
      </c>
      <c r="K20" s="36">
        <f>SUMIFS(СВЦЭМ!$C$33:$C$776,СВЦЭМ!$A$33:$A$776,$A20,СВЦЭМ!$B$33:$B$776,K$11)+'СЕТ СН'!$F$12+СВЦЭМ!$D$10+'СЕТ СН'!$F$5-'СЕТ СН'!$F$20</f>
        <v>1802.6638208700001</v>
      </c>
      <c r="L20" s="36">
        <f>SUMIFS(СВЦЭМ!$C$33:$C$776,СВЦЭМ!$A$33:$A$776,$A20,СВЦЭМ!$B$33:$B$776,L$11)+'СЕТ СН'!$F$12+СВЦЭМ!$D$10+'СЕТ СН'!$F$5-'СЕТ СН'!$F$20</f>
        <v>1811.8179626199999</v>
      </c>
      <c r="M20" s="36">
        <f>SUMIFS(СВЦЭМ!$C$33:$C$776,СВЦЭМ!$A$33:$A$776,$A20,СВЦЭМ!$B$33:$B$776,M$11)+'СЕТ СН'!$F$12+СВЦЭМ!$D$10+'СЕТ СН'!$F$5-'СЕТ СН'!$F$20</f>
        <v>1810.2305216100001</v>
      </c>
      <c r="N20" s="36">
        <f>SUMIFS(СВЦЭМ!$C$33:$C$776,СВЦЭМ!$A$33:$A$776,$A20,СВЦЭМ!$B$33:$B$776,N$11)+'СЕТ СН'!$F$12+СВЦЭМ!$D$10+'СЕТ СН'!$F$5-'СЕТ СН'!$F$20</f>
        <v>1802.76964</v>
      </c>
      <c r="O20" s="36">
        <f>SUMIFS(СВЦЭМ!$C$33:$C$776,СВЦЭМ!$A$33:$A$776,$A20,СВЦЭМ!$B$33:$B$776,O$11)+'СЕТ СН'!$F$12+СВЦЭМ!$D$10+'СЕТ СН'!$F$5-'СЕТ СН'!$F$20</f>
        <v>1803.69875194</v>
      </c>
      <c r="P20" s="36">
        <f>SUMIFS(СВЦЭМ!$C$33:$C$776,СВЦЭМ!$A$33:$A$776,$A20,СВЦЭМ!$B$33:$B$776,P$11)+'СЕТ СН'!$F$12+СВЦЭМ!$D$10+'СЕТ СН'!$F$5-'СЕТ СН'!$F$20</f>
        <v>1833.4928547200002</v>
      </c>
      <c r="Q20" s="36">
        <f>SUMIFS(СВЦЭМ!$C$33:$C$776,СВЦЭМ!$A$33:$A$776,$A20,СВЦЭМ!$B$33:$B$776,Q$11)+'СЕТ СН'!$F$12+СВЦЭМ!$D$10+'СЕТ СН'!$F$5-'СЕТ СН'!$F$20</f>
        <v>1830.7635332899999</v>
      </c>
      <c r="R20" s="36">
        <f>SUMIFS(СВЦЭМ!$C$33:$C$776,СВЦЭМ!$A$33:$A$776,$A20,СВЦЭМ!$B$33:$B$776,R$11)+'СЕТ СН'!$F$12+СВЦЭМ!$D$10+'СЕТ СН'!$F$5-'СЕТ СН'!$F$20</f>
        <v>1793.1737517500001</v>
      </c>
      <c r="S20" s="36">
        <f>SUMIFS(СВЦЭМ!$C$33:$C$776,СВЦЭМ!$A$33:$A$776,$A20,СВЦЭМ!$B$33:$B$776,S$11)+'СЕТ СН'!$F$12+СВЦЭМ!$D$10+'СЕТ СН'!$F$5-'СЕТ СН'!$F$20</f>
        <v>1747.3134641300001</v>
      </c>
      <c r="T20" s="36">
        <f>SUMIFS(СВЦЭМ!$C$33:$C$776,СВЦЭМ!$A$33:$A$776,$A20,СВЦЭМ!$B$33:$B$776,T$11)+'СЕТ СН'!$F$12+СВЦЭМ!$D$10+'СЕТ СН'!$F$5-'СЕТ СН'!$F$20</f>
        <v>1738.15346806</v>
      </c>
      <c r="U20" s="36">
        <f>SUMIFS(СВЦЭМ!$C$33:$C$776,СВЦЭМ!$A$33:$A$776,$A20,СВЦЭМ!$B$33:$B$776,U$11)+'СЕТ СН'!$F$12+СВЦЭМ!$D$10+'СЕТ СН'!$F$5-'СЕТ СН'!$F$20</f>
        <v>1735.9231757699999</v>
      </c>
      <c r="V20" s="36">
        <f>SUMIFS(СВЦЭМ!$C$33:$C$776,СВЦЭМ!$A$33:$A$776,$A20,СВЦЭМ!$B$33:$B$776,V$11)+'СЕТ СН'!$F$12+СВЦЭМ!$D$10+'СЕТ СН'!$F$5-'СЕТ СН'!$F$20</f>
        <v>1710.8950307</v>
      </c>
      <c r="W20" s="36">
        <f>SUMIFS(СВЦЭМ!$C$33:$C$776,СВЦЭМ!$A$33:$A$776,$A20,СВЦЭМ!$B$33:$B$776,W$11)+'СЕТ СН'!$F$12+СВЦЭМ!$D$10+'СЕТ СН'!$F$5-'СЕТ СН'!$F$20</f>
        <v>1718.2845222800001</v>
      </c>
      <c r="X20" s="36">
        <f>SUMIFS(СВЦЭМ!$C$33:$C$776,СВЦЭМ!$A$33:$A$776,$A20,СВЦЭМ!$B$33:$B$776,X$11)+'СЕТ СН'!$F$12+СВЦЭМ!$D$10+'СЕТ СН'!$F$5-'СЕТ СН'!$F$20</f>
        <v>1690.9741292399999</v>
      </c>
      <c r="Y20" s="36">
        <f>SUMIFS(СВЦЭМ!$C$33:$C$776,СВЦЭМ!$A$33:$A$776,$A20,СВЦЭМ!$B$33:$B$776,Y$11)+'СЕТ СН'!$F$12+СВЦЭМ!$D$10+'СЕТ СН'!$F$5-'СЕТ СН'!$F$20</f>
        <v>1746.5028264800001</v>
      </c>
    </row>
    <row r="21" spans="1:25" ht="15.75" x14ac:dyDescent="0.2">
      <c r="A21" s="35">
        <f t="shared" si="0"/>
        <v>43687</v>
      </c>
      <c r="B21" s="36">
        <f>SUMIFS(СВЦЭМ!$C$33:$C$776,СВЦЭМ!$A$33:$A$776,$A21,СВЦЭМ!$B$33:$B$776,B$11)+'СЕТ СН'!$F$12+СВЦЭМ!$D$10+'СЕТ СН'!$F$5-'СЕТ СН'!$F$20</f>
        <v>1869.9759883400002</v>
      </c>
      <c r="C21" s="36">
        <f>SUMIFS(СВЦЭМ!$C$33:$C$776,СВЦЭМ!$A$33:$A$776,$A21,СВЦЭМ!$B$33:$B$776,C$11)+'СЕТ СН'!$F$12+СВЦЭМ!$D$10+'СЕТ СН'!$F$5-'СЕТ СН'!$F$20</f>
        <v>1878.11040826</v>
      </c>
      <c r="D21" s="36">
        <f>SUMIFS(СВЦЭМ!$C$33:$C$776,СВЦЭМ!$A$33:$A$776,$A21,СВЦЭМ!$B$33:$B$776,D$11)+'СЕТ СН'!$F$12+СВЦЭМ!$D$10+'СЕТ СН'!$F$5-'СЕТ СН'!$F$20</f>
        <v>1891.2632221700001</v>
      </c>
      <c r="E21" s="36">
        <f>SUMIFS(СВЦЭМ!$C$33:$C$776,СВЦЭМ!$A$33:$A$776,$A21,СВЦЭМ!$B$33:$B$776,E$11)+'СЕТ СН'!$F$12+СВЦЭМ!$D$10+'СЕТ СН'!$F$5-'СЕТ СН'!$F$20</f>
        <v>1910.5733674100002</v>
      </c>
      <c r="F21" s="36">
        <f>SUMIFS(СВЦЭМ!$C$33:$C$776,СВЦЭМ!$A$33:$A$776,$A21,СВЦЭМ!$B$33:$B$776,F$11)+'СЕТ СН'!$F$12+СВЦЭМ!$D$10+'СЕТ СН'!$F$5-'СЕТ СН'!$F$20</f>
        <v>1926.2591596900002</v>
      </c>
      <c r="G21" s="36">
        <f>SUMIFS(СВЦЭМ!$C$33:$C$776,СВЦЭМ!$A$33:$A$776,$A21,СВЦЭМ!$B$33:$B$776,G$11)+'СЕТ СН'!$F$12+СВЦЭМ!$D$10+'СЕТ СН'!$F$5-'СЕТ СН'!$F$20</f>
        <v>1905.2824210399999</v>
      </c>
      <c r="H21" s="36">
        <f>SUMIFS(СВЦЭМ!$C$33:$C$776,СВЦЭМ!$A$33:$A$776,$A21,СВЦЭМ!$B$33:$B$776,H$11)+'СЕТ СН'!$F$12+СВЦЭМ!$D$10+'СЕТ СН'!$F$5-'СЕТ СН'!$F$20</f>
        <v>1864.8776289299999</v>
      </c>
      <c r="I21" s="36">
        <f>SUMIFS(СВЦЭМ!$C$33:$C$776,СВЦЭМ!$A$33:$A$776,$A21,СВЦЭМ!$B$33:$B$776,I$11)+'СЕТ СН'!$F$12+СВЦЭМ!$D$10+'СЕТ СН'!$F$5-'СЕТ СН'!$F$20</f>
        <v>1881.8106090599999</v>
      </c>
      <c r="J21" s="36">
        <f>SUMIFS(СВЦЭМ!$C$33:$C$776,СВЦЭМ!$A$33:$A$776,$A21,СВЦЭМ!$B$33:$B$776,J$11)+'СЕТ СН'!$F$12+СВЦЭМ!$D$10+'СЕТ СН'!$F$5-'СЕТ СН'!$F$20</f>
        <v>1782.6725026900001</v>
      </c>
      <c r="K21" s="36">
        <f>SUMIFS(СВЦЭМ!$C$33:$C$776,СВЦЭМ!$A$33:$A$776,$A21,СВЦЭМ!$B$33:$B$776,K$11)+'СЕТ СН'!$F$12+СВЦЭМ!$D$10+'СЕТ СН'!$F$5-'СЕТ СН'!$F$20</f>
        <v>1809.44272804</v>
      </c>
      <c r="L21" s="36">
        <f>SUMIFS(СВЦЭМ!$C$33:$C$776,СВЦЭМ!$A$33:$A$776,$A21,СВЦЭМ!$B$33:$B$776,L$11)+'СЕТ СН'!$F$12+СВЦЭМ!$D$10+'СЕТ СН'!$F$5-'СЕТ СН'!$F$20</f>
        <v>1827.00778042</v>
      </c>
      <c r="M21" s="36">
        <f>SUMIFS(СВЦЭМ!$C$33:$C$776,СВЦЭМ!$A$33:$A$776,$A21,СВЦЭМ!$B$33:$B$776,M$11)+'СЕТ СН'!$F$12+СВЦЭМ!$D$10+'СЕТ СН'!$F$5-'СЕТ СН'!$F$20</f>
        <v>1821.62950978</v>
      </c>
      <c r="N21" s="36">
        <f>SUMIFS(СВЦЭМ!$C$33:$C$776,СВЦЭМ!$A$33:$A$776,$A21,СВЦЭМ!$B$33:$B$776,N$11)+'СЕТ СН'!$F$12+СВЦЭМ!$D$10+'СЕТ СН'!$F$5-'СЕТ СН'!$F$20</f>
        <v>1811.5315589500001</v>
      </c>
      <c r="O21" s="36">
        <f>SUMIFS(СВЦЭМ!$C$33:$C$776,СВЦЭМ!$A$33:$A$776,$A21,СВЦЭМ!$B$33:$B$776,O$11)+'СЕТ СН'!$F$12+СВЦЭМ!$D$10+'СЕТ СН'!$F$5-'СЕТ СН'!$F$20</f>
        <v>1813.7741841300001</v>
      </c>
      <c r="P21" s="36">
        <f>SUMIFS(СВЦЭМ!$C$33:$C$776,СВЦЭМ!$A$33:$A$776,$A21,СВЦЭМ!$B$33:$B$776,P$11)+'СЕТ СН'!$F$12+СВЦЭМ!$D$10+'СЕТ СН'!$F$5-'СЕТ СН'!$F$20</f>
        <v>1815.1493652300001</v>
      </c>
      <c r="Q21" s="36">
        <f>SUMIFS(СВЦЭМ!$C$33:$C$776,СВЦЭМ!$A$33:$A$776,$A21,СВЦЭМ!$B$33:$B$776,Q$11)+'СЕТ СН'!$F$12+СВЦЭМ!$D$10+'СЕТ СН'!$F$5-'СЕТ СН'!$F$20</f>
        <v>1826.12562389</v>
      </c>
      <c r="R21" s="36">
        <f>SUMIFS(СВЦЭМ!$C$33:$C$776,СВЦЭМ!$A$33:$A$776,$A21,СВЦЭМ!$B$33:$B$776,R$11)+'СЕТ СН'!$F$12+СВЦЭМ!$D$10+'СЕТ СН'!$F$5-'СЕТ СН'!$F$20</f>
        <v>1772.20978472</v>
      </c>
      <c r="S21" s="36">
        <f>SUMIFS(СВЦЭМ!$C$33:$C$776,СВЦЭМ!$A$33:$A$776,$A21,СВЦЭМ!$B$33:$B$776,S$11)+'СЕТ СН'!$F$12+СВЦЭМ!$D$10+'СЕТ СН'!$F$5-'СЕТ СН'!$F$20</f>
        <v>1771.32161408</v>
      </c>
      <c r="T21" s="36">
        <f>SUMIFS(СВЦЭМ!$C$33:$C$776,СВЦЭМ!$A$33:$A$776,$A21,СВЦЭМ!$B$33:$B$776,T$11)+'СЕТ СН'!$F$12+СВЦЭМ!$D$10+'СЕТ СН'!$F$5-'СЕТ СН'!$F$20</f>
        <v>1769.0618403000001</v>
      </c>
      <c r="U21" s="36">
        <f>SUMIFS(СВЦЭМ!$C$33:$C$776,СВЦЭМ!$A$33:$A$776,$A21,СВЦЭМ!$B$33:$B$776,U$11)+'СЕТ СН'!$F$12+СВЦЭМ!$D$10+'СЕТ СН'!$F$5-'СЕТ СН'!$F$20</f>
        <v>1759.9044628800002</v>
      </c>
      <c r="V21" s="36">
        <f>SUMIFS(СВЦЭМ!$C$33:$C$776,СВЦЭМ!$A$33:$A$776,$A21,СВЦЭМ!$B$33:$B$776,V$11)+'СЕТ СН'!$F$12+СВЦЭМ!$D$10+'СЕТ СН'!$F$5-'СЕТ СН'!$F$20</f>
        <v>1765.53959925</v>
      </c>
      <c r="W21" s="36">
        <f>SUMIFS(СВЦЭМ!$C$33:$C$776,СВЦЭМ!$A$33:$A$776,$A21,СВЦЭМ!$B$33:$B$776,W$11)+'СЕТ СН'!$F$12+СВЦЭМ!$D$10+'СЕТ СН'!$F$5-'СЕТ СН'!$F$20</f>
        <v>1786.61420948</v>
      </c>
      <c r="X21" s="36">
        <f>SUMIFS(СВЦЭМ!$C$33:$C$776,СВЦЭМ!$A$33:$A$776,$A21,СВЦЭМ!$B$33:$B$776,X$11)+'СЕТ СН'!$F$12+СВЦЭМ!$D$10+'СЕТ СН'!$F$5-'СЕТ СН'!$F$20</f>
        <v>1761.60220639</v>
      </c>
      <c r="Y21" s="36">
        <f>SUMIFS(СВЦЭМ!$C$33:$C$776,СВЦЭМ!$A$33:$A$776,$A21,СВЦЭМ!$B$33:$B$776,Y$11)+'СЕТ СН'!$F$12+СВЦЭМ!$D$10+'СЕТ СН'!$F$5-'СЕТ СН'!$F$20</f>
        <v>1755.9560126800002</v>
      </c>
    </row>
    <row r="22" spans="1:25" ht="15.75" x14ac:dyDescent="0.2">
      <c r="A22" s="35">
        <f t="shared" si="0"/>
        <v>43688</v>
      </c>
      <c r="B22" s="36">
        <f>SUMIFS(СВЦЭМ!$C$33:$C$776,СВЦЭМ!$A$33:$A$776,$A22,СВЦЭМ!$B$33:$B$776,B$11)+'СЕТ СН'!$F$12+СВЦЭМ!$D$10+'СЕТ СН'!$F$5-'СЕТ СН'!$F$20</f>
        <v>1857.1649352200002</v>
      </c>
      <c r="C22" s="36">
        <f>SUMIFS(СВЦЭМ!$C$33:$C$776,СВЦЭМ!$A$33:$A$776,$A22,СВЦЭМ!$B$33:$B$776,C$11)+'СЕТ СН'!$F$12+СВЦЭМ!$D$10+'СЕТ СН'!$F$5-'СЕТ СН'!$F$20</f>
        <v>1888.8547579800002</v>
      </c>
      <c r="D22" s="36">
        <f>SUMIFS(СВЦЭМ!$C$33:$C$776,СВЦЭМ!$A$33:$A$776,$A22,СВЦЭМ!$B$33:$B$776,D$11)+'СЕТ СН'!$F$12+СВЦЭМ!$D$10+'СЕТ СН'!$F$5-'СЕТ СН'!$F$20</f>
        <v>1915.8068588599999</v>
      </c>
      <c r="E22" s="36">
        <f>SUMIFS(СВЦЭМ!$C$33:$C$776,СВЦЭМ!$A$33:$A$776,$A22,СВЦЭМ!$B$33:$B$776,E$11)+'СЕТ СН'!$F$12+СВЦЭМ!$D$10+'СЕТ СН'!$F$5-'СЕТ СН'!$F$20</f>
        <v>1925.4423196800001</v>
      </c>
      <c r="F22" s="36">
        <f>SUMIFS(СВЦЭМ!$C$33:$C$776,СВЦЭМ!$A$33:$A$776,$A22,СВЦЭМ!$B$33:$B$776,F$11)+'СЕТ СН'!$F$12+СВЦЭМ!$D$10+'СЕТ СН'!$F$5-'СЕТ СН'!$F$20</f>
        <v>1936.4431182200001</v>
      </c>
      <c r="G22" s="36">
        <f>SUMIFS(СВЦЭМ!$C$33:$C$776,СВЦЭМ!$A$33:$A$776,$A22,СВЦЭМ!$B$33:$B$776,G$11)+'СЕТ СН'!$F$12+СВЦЭМ!$D$10+'СЕТ СН'!$F$5-'СЕТ СН'!$F$20</f>
        <v>1931.3710798100001</v>
      </c>
      <c r="H22" s="36">
        <f>SUMIFS(СВЦЭМ!$C$33:$C$776,СВЦЭМ!$A$33:$A$776,$A22,СВЦЭМ!$B$33:$B$776,H$11)+'СЕТ СН'!$F$12+СВЦЭМ!$D$10+'СЕТ СН'!$F$5-'СЕТ СН'!$F$20</f>
        <v>1914.2914966600001</v>
      </c>
      <c r="I22" s="36">
        <f>SUMIFS(СВЦЭМ!$C$33:$C$776,СВЦЭМ!$A$33:$A$776,$A22,СВЦЭМ!$B$33:$B$776,I$11)+'СЕТ СН'!$F$12+СВЦЭМ!$D$10+'СЕТ СН'!$F$5-'СЕТ СН'!$F$20</f>
        <v>1883.29854821</v>
      </c>
      <c r="J22" s="36">
        <f>SUMIFS(СВЦЭМ!$C$33:$C$776,СВЦЭМ!$A$33:$A$776,$A22,СВЦЭМ!$B$33:$B$776,J$11)+'СЕТ СН'!$F$12+СВЦЭМ!$D$10+'СЕТ СН'!$F$5-'СЕТ СН'!$F$20</f>
        <v>1815.0617952900002</v>
      </c>
      <c r="K22" s="36">
        <f>SUMIFS(СВЦЭМ!$C$33:$C$776,СВЦЭМ!$A$33:$A$776,$A22,СВЦЭМ!$B$33:$B$776,K$11)+'СЕТ СН'!$F$12+СВЦЭМ!$D$10+'СЕТ СН'!$F$5-'СЕТ СН'!$F$20</f>
        <v>1789.55354863</v>
      </c>
      <c r="L22" s="36">
        <f>SUMIFS(СВЦЭМ!$C$33:$C$776,СВЦЭМ!$A$33:$A$776,$A22,СВЦЭМ!$B$33:$B$776,L$11)+'СЕТ СН'!$F$12+СВЦЭМ!$D$10+'СЕТ СН'!$F$5-'СЕТ СН'!$F$20</f>
        <v>1805.9771675400002</v>
      </c>
      <c r="M22" s="36">
        <f>SUMIFS(СВЦЭМ!$C$33:$C$776,СВЦЭМ!$A$33:$A$776,$A22,СВЦЭМ!$B$33:$B$776,M$11)+'СЕТ СН'!$F$12+СВЦЭМ!$D$10+'СЕТ СН'!$F$5-'СЕТ СН'!$F$20</f>
        <v>1806.9365917499999</v>
      </c>
      <c r="N22" s="36">
        <f>SUMIFS(СВЦЭМ!$C$33:$C$776,СВЦЭМ!$A$33:$A$776,$A22,СВЦЭМ!$B$33:$B$776,N$11)+'СЕТ СН'!$F$12+СВЦЭМ!$D$10+'СЕТ СН'!$F$5-'СЕТ СН'!$F$20</f>
        <v>1804.42938099</v>
      </c>
      <c r="O22" s="36">
        <f>SUMIFS(СВЦЭМ!$C$33:$C$776,СВЦЭМ!$A$33:$A$776,$A22,СВЦЭМ!$B$33:$B$776,O$11)+'СЕТ СН'!$F$12+СВЦЭМ!$D$10+'СЕТ СН'!$F$5-'СЕТ СН'!$F$20</f>
        <v>1804.6951978300001</v>
      </c>
      <c r="P22" s="36">
        <f>SUMIFS(СВЦЭМ!$C$33:$C$776,СВЦЭМ!$A$33:$A$776,$A22,СВЦЭМ!$B$33:$B$776,P$11)+'СЕТ СН'!$F$12+СВЦЭМ!$D$10+'СЕТ СН'!$F$5-'СЕТ СН'!$F$20</f>
        <v>1806.5033310200001</v>
      </c>
      <c r="Q22" s="36">
        <f>SUMIFS(СВЦЭМ!$C$33:$C$776,СВЦЭМ!$A$33:$A$776,$A22,СВЦЭМ!$B$33:$B$776,Q$11)+'СЕТ СН'!$F$12+СВЦЭМ!$D$10+'СЕТ СН'!$F$5-'СЕТ СН'!$F$20</f>
        <v>1798.89363009</v>
      </c>
      <c r="R22" s="36">
        <f>SUMIFS(СВЦЭМ!$C$33:$C$776,СВЦЭМ!$A$33:$A$776,$A22,СВЦЭМ!$B$33:$B$776,R$11)+'СЕТ СН'!$F$12+СВЦЭМ!$D$10+'СЕТ СН'!$F$5-'СЕТ СН'!$F$20</f>
        <v>1767.28663646</v>
      </c>
      <c r="S22" s="36">
        <f>SUMIFS(СВЦЭМ!$C$33:$C$776,СВЦЭМ!$A$33:$A$776,$A22,СВЦЭМ!$B$33:$B$776,S$11)+'СЕТ СН'!$F$12+СВЦЭМ!$D$10+'СЕТ СН'!$F$5-'СЕТ СН'!$F$20</f>
        <v>1764.47621901</v>
      </c>
      <c r="T22" s="36">
        <f>SUMIFS(СВЦЭМ!$C$33:$C$776,СВЦЭМ!$A$33:$A$776,$A22,СВЦЭМ!$B$33:$B$776,T$11)+'СЕТ СН'!$F$12+СВЦЭМ!$D$10+'СЕТ СН'!$F$5-'СЕТ СН'!$F$20</f>
        <v>1772.71634477</v>
      </c>
      <c r="U22" s="36">
        <f>SUMIFS(СВЦЭМ!$C$33:$C$776,СВЦЭМ!$A$33:$A$776,$A22,СВЦЭМ!$B$33:$B$776,U$11)+'СЕТ СН'!$F$12+СВЦЭМ!$D$10+'СЕТ СН'!$F$5-'СЕТ СН'!$F$20</f>
        <v>1775.2293461899999</v>
      </c>
      <c r="V22" s="36">
        <f>SUMIFS(СВЦЭМ!$C$33:$C$776,СВЦЭМ!$A$33:$A$776,$A22,СВЦЭМ!$B$33:$B$776,V$11)+'СЕТ СН'!$F$12+СВЦЭМ!$D$10+'СЕТ СН'!$F$5-'СЕТ СН'!$F$20</f>
        <v>1784.3487845700001</v>
      </c>
      <c r="W22" s="36">
        <f>SUMIFS(СВЦЭМ!$C$33:$C$776,СВЦЭМ!$A$33:$A$776,$A22,СВЦЭМ!$B$33:$B$776,W$11)+'СЕТ СН'!$F$12+СВЦЭМ!$D$10+'СЕТ СН'!$F$5-'СЕТ СН'!$F$20</f>
        <v>1799.4450083500001</v>
      </c>
      <c r="X22" s="36">
        <f>SUMIFS(СВЦЭМ!$C$33:$C$776,СВЦЭМ!$A$33:$A$776,$A22,СВЦЭМ!$B$33:$B$776,X$11)+'СЕТ СН'!$F$12+СВЦЭМ!$D$10+'СЕТ СН'!$F$5-'СЕТ СН'!$F$20</f>
        <v>1766.7471424700002</v>
      </c>
      <c r="Y22" s="36">
        <f>SUMIFS(СВЦЭМ!$C$33:$C$776,СВЦЭМ!$A$33:$A$776,$A22,СВЦЭМ!$B$33:$B$776,Y$11)+'СЕТ СН'!$F$12+СВЦЭМ!$D$10+'СЕТ СН'!$F$5-'СЕТ СН'!$F$20</f>
        <v>1750.2254044400001</v>
      </c>
    </row>
    <row r="23" spans="1:25" ht="15.75" x14ac:dyDescent="0.2">
      <c r="A23" s="35">
        <f t="shared" si="0"/>
        <v>43689</v>
      </c>
      <c r="B23" s="36">
        <f>SUMIFS(СВЦЭМ!$C$33:$C$776,СВЦЭМ!$A$33:$A$776,$A23,СВЦЭМ!$B$33:$B$776,B$11)+'СЕТ СН'!$F$12+СВЦЭМ!$D$10+'СЕТ СН'!$F$5-'СЕТ СН'!$F$20</f>
        <v>1830.6028336100001</v>
      </c>
      <c r="C23" s="36">
        <f>SUMIFS(СВЦЭМ!$C$33:$C$776,СВЦЭМ!$A$33:$A$776,$A23,СВЦЭМ!$B$33:$B$776,C$11)+'СЕТ СН'!$F$12+СВЦЭМ!$D$10+'СЕТ СН'!$F$5-'СЕТ СН'!$F$20</f>
        <v>1871.9396875900002</v>
      </c>
      <c r="D23" s="36">
        <f>SUMIFS(СВЦЭМ!$C$33:$C$776,СВЦЭМ!$A$33:$A$776,$A23,СВЦЭМ!$B$33:$B$776,D$11)+'СЕТ СН'!$F$12+СВЦЭМ!$D$10+'СЕТ СН'!$F$5-'СЕТ СН'!$F$20</f>
        <v>1917.28727334</v>
      </c>
      <c r="E23" s="36">
        <f>SUMIFS(СВЦЭМ!$C$33:$C$776,СВЦЭМ!$A$33:$A$776,$A23,СВЦЭМ!$B$33:$B$776,E$11)+'СЕТ СН'!$F$12+СВЦЭМ!$D$10+'СЕТ СН'!$F$5-'СЕТ СН'!$F$20</f>
        <v>1928.8877476800001</v>
      </c>
      <c r="F23" s="36">
        <f>SUMIFS(СВЦЭМ!$C$33:$C$776,СВЦЭМ!$A$33:$A$776,$A23,СВЦЭМ!$B$33:$B$776,F$11)+'СЕТ СН'!$F$12+СВЦЭМ!$D$10+'СЕТ СН'!$F$5-'СЕТ СН'!$F$20</f>
        <v>1938.1194275800001</v>
      </c>
      <c r="G23" s="36">
        <f>SUMIFS(СВЦЭМ!$C$33:$C$776,СВЦЭМ!$A$33:$A$776,$A23,СВЦЭМ!$B$33:$B$776,G$11)+'СЕТ СН'!$F$12+СВЦЭМ!$D$10+'СЕТ СН'!$F$5-'СЕТ СН'!$F$20</f>
        <v>1914.8782858200002</v>
      </c>
      <c r="H23" s="36">
        <f>SUMIFS(СВЦЭМ!$C$33:$C$776,СВЦЭМ!$A$33:$A$776,$A23,СВЦЭМ!$B$33:$B$776,H$11)+'СЕТ СН'!$F$12+СВЦЭМ!$D$10+'СЕТ СН'!$F$5-'СЕТ СН'!$F$20</f>
        <v>1881.7168784999999</v>
      </c>
      <c r="I23" s="36">
        <f>SUMIFS(СВЦЭМ!$C$33:$C$776,СВЦЭМ!$A$33:$A$776,$A23,СВЦЭМ!$B$33:$B$776,I$11)+'СЕТ СН'!$F$12+СВЦЭМ!$D$10+'СЕТ СН'!$F$5-'СЕТ СН'!$F$20</f>
        <v>1836.85595113</v>
      </c>
      <c r="J23" s="36">
        <f>SUMIFS(СВЦЭМ!$C$33:$C$776,СВЦЭМ!$A$33:$A$776,$A23,СВЦЭМ!$B$33:$B$776,J$11)+'СЕТ СН'!$F$12+СВЦЭМ!$D$10+'СЕТ СН'!$F$5-'СЕТ СН'!$F$20</f>
        <v>1808.5816452500001</v>
      </c>
      <c r="K23" s="36">
        <f>SUMIFS(СВЦЭМ!$C$33:$C$776,СВЦЭМ!$A$33:$A$776,$A23,СВЦЭМ!$B$33:$B$776,K$11)+'СЕТ СН'!$F$12+СВЦЭМ!$D$10+'СЕТ СН'!$F$5-'СЕТ СН'!$F$20</f>
        <v>1828.0023802599999</v>
      </c>
      <c r="L23" s="36">
        <f>SUMIFS(СВЦЭМ!$C$33:$C$776,СВЦЭМ!$A$33:$A$776,$A23,СВЦЭМ!$B$33:$B$776,L$11)+'СЕТ СН'!$F$12+СВЦЭМ!$D$10+'СЕТ СН'!$F$5-'СЕТ СН'!$F$20</f>
        <v>1834.24318481</v>
      </c>
      <c r="M23" s="36">
        <f>SUMIFS(СВЦЭМ!$C$33:$C$776,СВЦЭМ!$A$33:$A$776,$A23,СВЦЭМ!$B$33:$B$776,M$11)+'СЕТ СН'!$F$12+СВЦЭМ!$D$10+'СЕТ СН'!$F$5-'СЕТ СН'!$F$20</f>
        <v>1841.5122016400001</v>
      </c>
      <c r="N23" s="36">
        <f>SUMIFS(СВЦЭМ!$C$33:$C$776,СВЦЭМ!$A$33:$A$776,$A23,СВЦЭМ!$B$33:$B$776,N$11)+'СЕТ СН'!$F$12+СВЦЭМ!$D$10+'СЕТ СН'!$F$5-'СЕТ СН'!$F$20</f>
        <v>1838.24672788</v>
      </c>
      <c r="O23" s="36">
        <f>SUMIFS(СВЦЭМ!$C$33:$C$776,СВЦЭМ!$A$33:$A$776,$A23,СВЦЭМ!$B$33:$B$776,O$11)+'СЕТ СН'!$F$12+СВЦЭМ!$D$10+'СЕТ СН'!$F$5-'СЕТ СН'!$F$20</f>
        <v>1838.40622968</v>
      </c>
      <c r="P23" s="36">
        <f>SUMIFS(СВЦЭМ!$C$33:$C$776,СВЦЭМ!$A$33:$A$776,$A23,СВЦЭМ!$B$33:$B$776,P$11)+'СЕТ СН'!$F$12+СВЦЭМ!$D$10+'СЕТ СН'!$F$5-'СЕТ СН'!$F$20</f>
        <v>1838.6822546799999</v>
      </c>
      <c r="Q23" s="36">
        <f>SUMIFS(СВЦЭМ!$C$33:$C$776,СВЦЭМ!$A$33:$A$776,$A23,СВЦЭМ!$B$33:$B$776,Q$11)+'СЕТ СН'!$F$12+СВЦЭМ!$D$10+'СЕТ СН'!$F$5-'СЕТ СН'!$F$20</f>
        <v>1833.6140660800002</v>
      </c>
      <c r="R23" s="36">
        <f>SUMIFS(СВЦЭМ!$C$33:$C$776,СВЦЭМ!$A$33:$A$776,$A23,СВЦЭМ!$B$33:$B$776,R$11)+'СЕТ СН'!$F$12+СВЦЭМ!$D$10+'СЕТ СН'!$F$5-'СЕТ СН'!$F$20</f>
        <v>1790.2915276900001</v>
      </c>
      <c r="S23" s="36">
        <f>SUMIFS(СВЦЭМ!$C$33:$C$776,СВЦЭМ!$A$33:$A$776,$A23,СВЦЭМ!$B$33:$B$776,S$11)+'СЕТ СН'!$F$12+СВЦЭМ!$D$10+'СЕТ СН'!$F$5-'СЕТ СН'!$F$20</f>
        <v>1781.80445624</v>
      </c>
      <c r="T23" s="36">
        <f>SUMIFS(СВЦЭМ!$C$33:$C$776,СВЦЭМ!$A$33:$A$776,$A23,СВЦЭМ!$B$33:$B$776,T$11)+'СЕТ СН'!$F$12+СВЦЭМ!$D$10+'СЕТ СН'!$F$5-'СЕТ СН'!$F$20</f>
        <v>1777.2183238600001</v>
      </c>
      <c r="U23" s="36">
        <f>SUMIFS(СВЦЭМ!$C$33:$C$776,СВЦЭМ!$A$33:$A$776,$A23,СВЦЭМ!$B$33:$B$776,U$11)+'СЕТ СН'!$F$12+СВЦЭМ!$D$10+'СЕТ СН'!$F$5-'СЕТ СН'!$F$20</f>
        <v>1776.8680790399999</v>
      </c>
      <c r="V23" s="36">
        <f>SUMIFS(СВЦЭМ!$C$33:$C$776,СВЦЭМ!$A$33:$A$776,$A23,СВЦЭМ!$B$33:$B$776,V$11)+'СЕТ СН'!$F$12+СВЦЭМ!$D$10+'СЕТ СН'!$F$5-'СЕТ СН'!$F$20</f>
        <v>1775.9773570299999</v>
      </c>
      <c r="W23" s="36">
        <f>SUMIFS(СВЦЭМ!$C$33:$C$776,СВЦЭМ!$A$33:$A$776,$A23,СВЦЭМ!$B$33:$B$776,W$11)+'СЕТ СН'!$F$12+СВЦЭМ!$D$10+'СЕТ СН'!$F$5-'СЕТ СН'!$F$20</f>
        <v>1784.8850875200001</v>
      </c>
      <c r="X23" s="36">
        <f>SUMIFS(СВЦЭМ!$C$33:$C$776,СВЦЭМ!$A$33:$A$776,$A23,СВЦЭМ!$B$33:$B$776,X$11)+'СЕТ СН'!$F$12+СВЦЭМ!$D$10+'СЕТ СН'!$F$5-'СЕТ СН'!$F$20</f>
        <v>1754.83534093</v>
      </c>
      <c r="Y23" s="36">
        <f>SUMIFS(СВЦЭМ!$C$33:$C$776,СВЦЭМ!$A$33:$A$776,$A23,СВЦЭМ!$B$33:$B$776,Y$11)+'СЕТ СН'!$F$12+СВЦЭМ!$D$10+'СЕТ СН'!$F$5-'СЕТ СН'!$F$20</f>
        <v>1782.2049504500001</v>
      </c>
    </row>
    <row r="24" spans="1:25" ht="15.75" x14ac:dyDescent="0.2">
      <c r="A24" s="35">
        <f t="shared" si="0"/>
        <v>43690</v>
      </c>
      <c r="B24" s="36">
        <f>SUMIFS(СВЦЭМ!$C$33:$C$776,СВЦЭМ!$A$33:$A$776,$A24,СВЦЭМ!$B$33:$B$776,B$11)+'СЕТ СН'!$F$12+СВЦЭМ!$D$10+'СЕТ СН'!$F$5-'СЕТ СН'!$F$20</f>
        <v>1867.56944636</v>
      </c>
      <c r="C24" s="36">
        <f>SUMIFS(СВЦЭМ!$C$33:$C$776,СВЦЭМ!$A$33:$A$776,$A24,СВЦЭМ!$B$33:$B$776,C$11)+'СЕТ СН'!$F$12+СВЦЭМ!$D$10+'СЕТ СН'!$F$5-'СЕТ СН'!$F$20</f>
        <v>1907.6032967400001</v>
      </c>
      <c r="D24" s="36">
        <f>SUMIFS(СВЦЭМ!$C$33:$C$776,СВЦЭМ!$A$33:$A$776,$A24,СВЦЭМ!$B$33:$B$776,D$11)+'СЕТ СН'!$F$12+СВЦЭМ!$D$10+'СЕТ СН'!$F$5-'СЕТ СН'!$F$20</f>
        <v>1929.60642461</v>
      </c>
      <c r="E24" s="36">
        <f>SUMIFS(СВЦЭМ!$C$33:$C$776,СВЦЭМ!$A$33:$A$776,$A24,СВЦЭМ!$B$33:$B$776,E$11)+'СЕТ СН'!$F$12+СВЦЭМ!$D$10+'СЕТ СН'!$F$5-'СЕТ СН'!$F$20</f>
        <v>1942.2996127500001</v>
      </c>
      <c r="F24" s="36">
        <f>SUMIFS(СВЦЭМ!$C$33:$C$776,СВЦЭМ!$A$33:$A$776,$A24,СВЦЭМ!$B$33:$B$776,F$11)+'СЕТ СН'!$F$12+СВЦЭМ!$D$10+'СЕТ СН'!$F$5-'СЕТ СН'!$F$20</f>
        <v>1949.0462537600001</v>
      </c>
      <c r="G24" s="36">
        <f>SUMIFS(СВЦЭМ!$C$33:$C$776,СВЦЭМ!$A$33:$A$776,$A24,СВЦЭМ!$B$33:$B$776,G$11)+'СЕТ СН'!$F$12+СВЦЭМ!$D$10+'СЕТ СН'!$F$5-'СЕТ СН'!$F$20</f>
        <v>1937.91126115</v>
      </c>
      <c r="H24" s="36">
        <f>SUMIFS(СВЦЭМ!$C$33:$C$776,СВЦЭМ!$A$33:$A$776,$A24,СВЦЭМ!$B$33:$B$776,H$11)+'СЕТ СН'!$F$12+СВЦЭМ!$D$10+'СЕТ СН'!$F$5-'СЕТ СН'!$F$20</f>
        <v>1904.9707274299999</v>
      </c>
      <c r="I24" s="36">
        <f>SUMIFS(СВЦЭМ!$C$33:$C$776,СВЦЭМ!$A$33:$A$776,$A24,СВЦЭМ!$B$33:$B$776,I$11)+'СЕТ СН'!$F$12+СВЦЭМ!$D$10+'СЕТ СН'!$F$5-'СЕТ СН'!$F$20</f>
        <v>1862.2344295299999</v>
      </c>
      <c r="J24" s="36">
        <f>SUMIFS(СВЦЭМ!$C$33:$C$776,СВЦЭМ!$A$33:$A$776,$A24,СВЦЭМ!$B$33:$B$776,J$11)+'СЕТ СН'!$F$12+СВЦЭМ!$D$10+'СЕТ СН'!$F$5-'СЕТ СН'!$F$20</f>
        <v>1840.3033857800001</v>
      </c>
      <c r="K24" s="36">
        <f>SUMIFS(СВЦЭМ!$C$33:$C$776,СВЦЭМ!$A$33:$A$776,$A24,СВЦЭМ!$B$33:$B$776,K$11)+'СЕТ СН'!$F$12+СВЦЭМ!$D$10+'СЕТ СН'!$F$5-'СЕТ СН'!$F$20</f>
        <v>1803.7357800100001</v>
      </c>
      <c r="L24" s="36">
        <f>SUMIFS(СВЦЭМ!$C$33:$C$776,СВЦЭМ!$A$33:$A$776,$A24,СВЦЭМ!$B$33:$B$776,L$11)+'СЕТ СН'!$F$12+СВЦЭМ!$D$10+'СЕТ СН'!$F$5-'СЕТ СН'!$F$20</f>
        <v>1808.81749801</v>
      </c>
      <c r="M24" s="36">
        <f>SUMIFS(СВЦЭМ!$C$33:$C$776,СВЦЭМ!$A$33:$A$776,$A24,СВЦЭМ!$B$33:$B$776,M$11)+'СЕТ СН'!$F$12+СВЦЭМ!$D$10+'СЕТ СН'!$F$5-'СЕТ СН'!$F$20</f>
        <v>1806.9707216700001</v>
      </c>
      <c r="N24" s="36">
        <f>SUMIFS(СВЦЭМ!$C$33:$C$776,СВЦЭМ!$A$33:$A$776,$A24,СВЦЭМ!$B$33:$B$776,N$11)+'СЕТ СН'!$F$12+СВЦЭМ!$D$10+'СЕТ СН'!$F$5-'СЕТ СН'!$F$20</f>
        <v>1799.085454</v>
      </c>
      <c r="O24" s="36">
        <f>SUMIFS(СВЦЭМ!$C$33:$C$776,СВЦЭМ!$A$33:$A$776,$A24,СВЦЭМ!$B$33:$B$776,O$11)+'СЕТ СН'!$F$12+СВЦЭМ!$D$10+'СЕТ СН'!$F$5-'СЕТ СН'!$F$20</f>
        <v>1807.5891891400001</v>
      </c>
      <c r="P24" s="36">
        <f>SUMIFS(СВЦЭМ!$C$33:$C$776,СВЦЭМ!$A$33:$A$776,$A24,СВЦЭМ!$B$33:$B$776,P$11)+'СЕТ СН'!$F$12+СВЦЭМ!$D$10+'СЕТ СН'!$F$5-'СЕТ СН'!$F$20</f>
        <v>1807.71968496</v>
      </c>
      <c r="Q24" s="36">
        <f>SUMIFS(СВЦЭМ!$C$33:$C$776,СВЦЭМ!$A$33:$A$776,$A24,СВЦЭМ!$B$33:$B$776,Q$11)+'СЕТ СН'!$F$12+СВЦЭМ!$D$10+'СЕТ СН'!$F$5-'СЕТ СН'!$F$20</f>
        <v>1805.7053577300001</v>
      </c>
      <c r="R24" s="36">
        <f>SUMIFS(СВЦЭМ!$C$33:$C$776,СВЦЭМ!$A$33:$A$776,$A24,СВЦЭМ!$B$33:$B$776,R$11)+'СЕТ СН'!$F$12+СВЦЭМ!$D$10+'СЕТ СН'!$F$5-'СЕТ СН'!$F$20</f>
        <v>1760.5371371400001</v>
      </c>
      <c r="S24" s="36">
        <f>SUMIFS(СВЦЭМ!$C$33:$C$776,СВЦЭМ!$A$33:$A$776,$A24,СВЦЭМ!$B$33:$B$776,S$11)+'СЕТ СН'!$F$12+СВЦЭМ!$D$10+'СЕТ СН'!$F$5-'СЕТ СН'!$F$20</f>
        <v>1756.2743020299999</v>
      </c>
      <c r="T24" s="36">
        <f>SUMIFS(СВЦЭМ!$C$33:$C$776,СВЦЭМ!$A$33:$A$776,$A24,СВЦЭМ!$B$33:$B$776,T$11)+'СЕТ СН'!$F$12+СВЦЭМ!$D$10+'СЕТ СН'!$F$5-'СЕТ СН'!$F$20</f>
        <v>1760.83017642</v>
      </c>
      <c r="U24" s="36">
        <f>SUMIFS(СВЦЭМ!$C$33:$C$776,СВЦЭМ!$A$33:$A$776,$A24,СВЦЭМ!$B$33:$B$776,U$11)+'СЕТ СН'!$F$12+СВЦЭМ!$D$10+'СЕТ СН'!$F$5-'СЕТ СН'!$F$20</f>
        <v>1757.5163303500001</v>
      </c>
      <c r="V24" s="36">
        <f>SUMIFS(СВЦЭМ!$C$33:$C$776,СВЦЭМ!$A$33:$A$776,$A24,СВЦЭМ!$B$33:$B$776,V$11)+'СЕТ СН'!$F$12+СВЦЭМ!$D$10+'СЕТ СН'!$F$5-'СЕТ СН'!$F$20</f>
        <v>1762.78366155</v>
      </c>
      <c r="W24" s="36">
        <f>SUMIFS(СВЦЭМ!$C$33:$C$776,СВЦЭМ!$A$33:$A$776,$A24,СВЦЭМ!$B$33:$B$776,W$11)+'СЕТ СН'!$F$12+СВЦЭМ!$D$10+'СЕТ СН'!$F$5-'СЕТ СН'!$F$20</f>
        <v>1765.79883567</v>
      </c>
      <c r="X24" s="36">
        <f>SUMIFS(СВЦЭМ!$C$33:$C$776,СВЦЭМ!$A$33:$A$776,$A24,СВЦЭМ!$B$33:$B$776,X$11)+'СЕТ СН'!$F$12+СВЦЭМ!$D$10+'СЕТ СН'!$F$5-'СЕТ СН'!$F$20</f>
        <v>1734.88126448</v>
      </c>
      <c r="Y24" s="36">
        <f>SUMIFS(СВЦЭМ!$C$33:$C$776,СВЦЭМ!$A$33:$A$776,$A24,СВЦЭМ!$B$33:$B$776,Y$11)+'СЕТ СН'!$F$12+СВЦЭМ!$D$10+'СЕТ СН'!$F$5-'СЕТ СН'!$F$20</f>
        <v>1757.63233833</v>
      </c>
    </row>
    <row r="25" spans="1:25" ht="15.75" x14ac:dyDescent="0.2">
      <c r="A25" s="35">
        <f t="shared" si="0"/>
        <v>43691</v>
      </c>
      <c r="B25" s="36">
        <f>SUMIFS(СВЦЭМ!$C$33:$C$776,СВЦЭМ!$A$33:$A$776,$A25,СВЦЭМ!$B$33:$B$776,B$11)+'СЕТ СН'!$F$12+СВЦЭМ!$D$10+'СЕТ СН'!$F$5-'СЕТ СН'!$F$20</f>
        <v>1853.6557407</v>
      </c>
      <c r="C25" s="36">
        <f>SUMIFS(СВЦЭМ!$C$33:$C$776,СВЦЭМ!$A$33:$A$776,$A25,СВЦЭМ!$B$33:$B$776,C$11)+'СЕТ СН'!$F$12+СВЦЭМ!$D$10+'СЕТ СН'!$F$5-'СЕТ СН'!$F$20</f>
        <v>1864.9107606100001</v>
      </c>
      <c r="D25" s="36">
        <f>SUMIFS(СВЦЭМ!$C$33:$C$776,СВЦЭМ!$A$33:$A$776,$A25,СВЦЭМ!$B$33:$B$776,D$11)+'СЕТ СН'!$F$12+СВЦЭМ!$D$10+'СЕТ СН'!$F$5-'СЕТ СН'!$F$20</f>
        <v>1861.1512815400001</v>
      </c>
      <c r="E25" s="36">
        <f>SUMIFS(СВЦЭМ!$C$33:$C$776,СВЦЭМ!$A$33:$A$776,$A25,СВЦЭМ!$B$33:$B$776,E$11)+'СЕТ СН'!$F$12+СВЦЭМ!$D$10+'СЕТ СН'!$F$5-'СЕТ СН'!$F$20</f>
        <v>1866.1543162400001</v>
      </c>
      <c r="F25" s="36">
        <f>SUMIFS(СВЦЭМ!$C$33:$C$776,СВЦЭМ!$A$33:$A$776,$A25,СВЦЭМ!$B$33:$B$776,F$11)+'СЕТ СН'!$F$12+СВЦЭМ!$D$10+'СЕТ СН'!$F$5-'СЕТ СН'!$F$20</f>
        <v>1863.9965234199999</v>
      </c>
      <c r="G25" s="36">
        <f>SUMIFS(СВЦЭМ!$C$33:$C$776,СВЦЭМ!$A$33:$A$776,$A25,СВЦЭМ!$B$33:$B$776,G$11)+'СЕТ СН'!$F$12+СВЦЭМ!$D$10+'СЕТ СН'!$F$5-'СЕТ СН'!$F$20</f>
        <v>1847.34784788</v>
      </c>
      <c r="H25" s="36">
        <f>SUMIFS(СВЦЭМ!$C$33:$C$776,СВЦЭМ!$A$33:$A$776,$A25,СВЦЭМ!$B$33:$B$776,H$11)+'СЕТ СН'!$F$12+СВЦЭМ!$D$10+'СЕТ СН'!$F$5-'СЕТ СН'!$F$20</f>
        <v>1824.5246832500002</v>
      </c>
      <c r="I25" s="36">
        <f>SUMIFS(СВЦЭМ!$C$33:$C$776,СВЦЭМ!$A$33:$A$776,$A25,СВЦЭМ!$B$33:$B$776,I$11)+'СЕТ СН'!$F$12+СВЦЭМ!$D$10+'СЕТ СН'!$F$5-'СЕТ СН'!$F$20</f>
        <v>1771.8890330700001</v>
      </c>
      <c r="J25" s="36">
        <f>SUMIFS(СВЦЭМ!$C$33:$C$776,СВЦЭМ!$A$33:$A$776,$A25,СВЦЭМ!$B$33:$B$776,J$11)+'СЕТ СН'!$F$12+СВЦЭМ!$D$10+'СЕТ СН'!$F$5-'СЕТ СН'!$F$20</f>
        <v>1767.3795720100002</v>
      </c>
      <c r="K25" s="36">
        <f>SUMIFS(СВЦЭМ!$C$33:$C$776,СВЦЭМ!$A$33:$A$776,$A25,СВЦЭМ!$B$33:$B$776,K$11)+'СЕТ СН'!$F$12+СВЦЭМ!$D$10+'СЕТ СН'!$F$5-'СЕТ СН'!$F$20</f>
        <v>1789.51488354</v>
      </c>
      <c r="L25" s="36">
        <f>SUMIFS(СВЦЭМ!$C$33:$C$776,СВЦЭМ!$A$33:$A$776,$A25,СВЦЭМ!$B$33:$B$776,L$11)+'СЕТ СН'!$F$12+СВЦЭМ!$D$10+'СЕТ СН'!$F$5-'СЕТ СН'!$F$20</f>
        <v>1789.8819843199999</v>
      </c>
      <c r="M25" s="36">
        <f>SUMIFS(СВЦЭМ!$C$33:$C$776,СВЦЭМ!$A$33:$A$776,$A25,СВЦЭМ!$B$33:$B$776,M$11)+'СЕТ СН'!$F$12+СВЦЭМ!$D$10+'СЕТ СН'!$F$5-'СЕТ СН'!$F$20</f>
        <v>1796.8021259100001</v>
      </c>
      <c r="N25" s="36">
        <f>SUMIFS(СВЦЭМ!$C$33:$C$776,СВЦЭМ!$A$33:$A$776,$A25,СВЦЭМ!$B$33:$B$776,N$11)+'СЕТ СН'!$F$12+СВЦЭМ!$D$10+'СЕТ СН'!$F$5-'СЕТ СН'!$F$20</f>
        <v>1777.4433802200001</v>
      </c>
      <c r="O25" s="36">
        <f>SUMIFS(СВЦЭМ!$C$33:$C$776,СВЦЭМ!$A$33:$A$776,$A25,СВЦЭМ!$B$33:$B$776,O$11)+'СЕТ СН'!$F$12+СВЦЭМ!$D$10+'СЕТ СН'!$F$5-'СЕТ СН'!$F$20</f>
        <v>1804.3329600100001</v>
      </c>
      <c r="P25" s="36">
        <f>SUMIFS(СВЦЭМ!$C$33:$C$776,СВЦЭМ!$A$33:$A$776,$A25,СВЦЭМ!$B$33:$B$776,P$11)+'СЕТ СН'!$F$12+СВЦЭМ!$D$10+'СЕТ СН'!$F$5-'СЕТ СН'!$F$20</f>
        <v>1780.09622388</v>
      </c>
      <c r="Q25" s="36">
        <f>SUMIFS(СВЦЭМ!$C$33:$C$776,СВЦЭМ!$A$33:$A$776,$A25,СВЦЭМ!$B$33:$B$776,Q$11)+'СЕТ СН'!$F$12+СВЦЭМ!$D$10+'СЕТ СН'!$F$5-'СЕТ СН'!$F$20</f>
        <v>1780.02985653</v>
      </c>
      <c r="R25" s="36">
        <f>SUMIFS(СВЦЭМ!$C$33:$C$776,СВЦЭМ!$A$33:$A$776,$A25,СВЦЭМ!$B$33:$B$776,R$11)+'СЕТ СН'!$F$12+СВЦЭМ!$D$10+'СЕТ СН'!$F$5-'СЕТ СН'!$F$20</f>
        <v>1751.14745079</v>
      </c>
      <c r="S25" s="36">
        <f>SUMIFS(СВЦЭМ!$C$33:$C$776,СВЦЭМ!$A$33:$A$776,$A25,СВЦЭМ!$B$33:$B$776,S$11)+'СЕТ СН'!$F$12+СВЦЭМ!$D$10+'СЕТ СН'!$F$5-'СЕТ СН'!$F$20</f>
        <v>1756.2534745299999</v>
      </c>
      <c r="T25" s="36">
        <f>SUMIFS(СВЦЭМ!$C$33:$C$776,СВЦЭМ!$A$33:$A$776,$A25,СВЦЭМ!$B$33:$B$776,T$11)+'СЕТ СН'!$F$12+СВЦЭМ!$D$10+'СЕТ СН'!$F$5-'СЕТ СН'!$F$20</f>
        <v>1763.08947573</v>
      </c>
      <c r="U25" s="36">
        <f>SUMIFS(СВЦЭМ!$C$33:$C$776,СВЦЭМ!$A$33:$A$776,$A25,СВЦЭМ!$B$33:$B$776,U$11)+'СЕТ СН'!$F$12+СВЦЭМ!$D$10+'СЕТ СН'!$F$5-'СЕТ СН'!$F$20</f>
        <v>1750.6714796400001</v>
      </c>
      <c r="V25" s="36">
        <f>SUMIFS(СВЦЭМ!$C$33:$C$776,СВЦЭМ!$A$33:$A$776,$A25,СВЦЭМ!$B$33:$B$776,V$11)+'СЕТ СН'!$F$12+СВЦЭМ!$D$10+'СЕТ СН'!$F$5-'СЕТ СН'!$F$20</f>
        <v>1769.47757213</v>
      </c>
      <c r="W25" s="36">
        <f>SUMIFS(СВЦЭМ!$C$33:$C$776,СВЦЭМ!$A$33:$A$776,$A25,СВЦЭМ!$B$33:$B$776,W$11)+'СЕТ СН'!$F$12+СВЦЭМ!$D$10+'СЕТ СН'!$F$5-'СЕТ СН'!$F$20</f>
        <v>1783.93710448</v>
      </c>
      <c r="X25" s="36">
        <f>SUMIFS(СВЦЭМ!$C$33:$C$776,СВЦЭМ!$A$33:$A$776,$A25,СВЦЭМ!$B$33:$B$776,X$11)+'СЕТ СН'!$F$12+СВЦЭМ!$D$10+'СЕТ СН'!$F$5-'СЕТ СН'!$F$20</f>
        <v>1747.31219635</v>
      </c>
      <c r="Y25" s="36">
        <f>SUMIFS(СВЦЭМ!$C$33:$C$776,СВЦЭМ!$A$33:$A$776,$A25,СВЦЭМ!$B$33:$B$776,Y$11)+'СЕТ СН'!$F$12+СВЦЭМ!$D$10+'СЕТ СН'!$F$5-'СЕТ СН'!$F$20</f>
        <v>1729.1254495000001</v>
      </c>
    </row>
    <row r="26" spans="1:25" ht="15.75" x14ac:dyDescent="0.2">
      <c r="A26" s="35">
        <f t="shared" si="0"/>
        <v>43692</v>
      </c>
      <c r="B26" s="36">
        <f>SUMIFS(СВЦЭМ!$C$33:$C$776,СВЦЭМ!$A$33:$A$776,$A26,СВЦЭМ!$B$33:$B$776,B$11)+'СЕТ СН'!$F$12+СВЦЭМ!$D$10+'СЕТ СН'!$F$5-'СЕТ СН'!$F$20</f>
        <v>1744.0863051599999</v>
      </c>
      <c r="C26" s="36">
        <f>SUMIFS(СВЦЭМ!$C$33:$C$776,СВЦЭМ!$A$33:$A$776,$A26,СВЦЭМ!$B$33:$B$776,C$11)+'СЕТ СН'!$F$12+СВЦЭМ!$D$10+'СЕТ СН'!$F$5-'СЕТ СН'!$F$20</f>
        <v>1794.5799716199999</v>
      </c>
      <c r="D26" s="36">
        <f>SUMIFS(СВЦЭМ!$C$33:$C$776,СВЦЭМ!$A$33:$A$776,$A26,СВЦЭМ!$B$33:$B$776,D$11)+'СЕТ СН'!$F$12+СВЦЭМ!$D$10+'СЕТ СН'!$F$5-'СЕТ СН'!$F$20</f>
        <v>1809.4552275199999</v>
      </c>
      <c r="E26" s="36">
        <f>SUMIFS(СВЦЭМ!$C$33:$C$776,СВЦЭМ!$A$33:$A$776,$A26,СВЦЭМ!$B$33:$B$776,E$11)+'СЕТ СН'!$F$12+СВЦЭМ!$D$10+'СЕТ СН'!$F$5-'СЕТ СН'!$F$20</f>
        <v>1818.6746770700001</v>
      </c>
      <c r="F26" s="36">
        <f>SUMIFS(СВЦЭМ!$C$33:$C$776,СВЦЭМ!$A$33:$A$776,$A26,СВЦЭМ!$B$33:$B$776,F$11)+'СЕТ СН'!$F$12+СВЦЭМ!$D$10+'СЕТ СН'!$F$5-'СЕТ СН'!$F$20</f>
        <v>1821.1261133400001</v>
      </c>
      <c r="G26" s="36">
        <f>SUMIFS(СВЦЭМ!$C$33:$C$776,СВЦЭМ!$A$33:$A$776,$A26,СВЦЭМ!$B$33:$B$776,G$11)+'СЕТ СН'!$F$12+СВЦЭМ!$D$10+'СЕТ СН'!$F$5-'СЕТ СН'!$F$20</f>
        <v>1803.8293295100002</v>
      </c>
      <c r="H26" s="36">
        <f>SUMIFS(СВЦЭМ!$C$33:$C$776,СВЦЭМ!$A$33:$A$776,$A26,СВЦЭМ!$B$33:$B$776,H$11)+'СЕТ СН'!$F$12+СВЦЭМ!$D$10+'СЕТ СН'!$F$5-'СЕТ СН'!$F$20</f>
        <v>1773.49523632</v>
      </c>
      <c r="I26" s="36">
        <f>SUMIFS(СВЦЭМ!$C$33:$C$776,СВЦЭМ!$A$33:$A$776,$A26,СВЦЭМ!$B$33:$B$776,I$11)+'СЕТ СН'!$F$12+СВЦЭМ!$D$10+'СЕТ СН'!$F$5-'СЕТ СН'!$F$20</f>
        <v>1742.45551086</v>
      </c>
      <c r="J26" s="36">
        <f>SUMIFS(СВЦЭМ!$C$33:$C$776,СВЦЭМ!$A$33:$A$776,$A26,СВЦЭМ!$B$33:$B$776,J$11)+'СЕТ СН'!$F$12+СВЦЭМ!$D$10+'СЕТ СН'!$F$5-'СЕТ СН'!$F$20</f>
        <v>1751.6275759499999</v>
      </c>
      <c r="K26" s="36">
        <f>SUMIFS(СВЦЭМ!$C$33:$C$776,СВЦЭМ!$A$33:$A$776,$A26,СВЦЭМ!$B$33:$B$776,K$11)+'СЕТ СН'!$F$12+СВЦЭМ!$D$10+'СЕТ СН'!$F$5-'СЕТ СН'!$F$20</f>
        <v>1763.0117097299999</v>
      </c>
      <c r="L26" s="36">
        <f>SUMIFS(СВЦЭМ!$C$33:$C$776,СВЦЭМ!$A$33:$A$776,$A26,СВЦЭМ!$B$33:$B$776,L$11)+'СЕТ СН'!$F$12+СВЦЭМ!$D$10+'СЕТ СН'!$F$5-'СЕТ СН'!$F$20</f>
        <v>1766.0966531700001</v>
      </c>
      <c r="M26" s="36">
        <f>SUMIFS(СВЦЭМ!$C$33:$C$776,СВЦЭМ!$A$33:$A$776,$A26,СВЦЭМ!$B$33:$B$776,M$11)+'СЕТ СН'!$F$12+СВЦЭМ!$D$10+'СЕТ СН'!$F$5-'СЕТ СН'!$F$20</f>
        <v>1761.7457165999999</v>
      </c>
      <c r="N26" s="36">
        <f>SUMIFS(СВЦЭМ!$C$33:$C$776,СВЦЭМ!$A$33:$A$776,$A26,СВЦЭМ!$B$33:$B$776,N$11)+'СЕТ СН'!$F$12+СВЦЭМ!$D$10+'СЕТ СН'!$F$5-'СЕТ СН'!$F$20</f>
        <v>1753.9503662500001</v>
      </c>
      <c r="O26" s="36">
        <f>SUMIFS(СВЦЭМ!$C$33:$C$776,СВЦЭМ!$A$33:$A$776,$A26,СВЦЭМ!$B$33:$B$776,O$11)+'СЕТ СН'!$F$12+СВЦЭМ!$D$10+'СЕТ СН'!$F$5-'СЕТ СН'!$F$20</f>
        <v>1769.5964243399999</v>
      </c>
      <c r="P26" s="36">
        <f>SUMIFS(СВЦЭМ!$C$33:$C$776,СВЦЭМ!$A$33:$A$776,$A26,СВЦЭМ!$B$33:$B$776,P$11)+'СЕТ СН'!$F$12+СВЦЭМ!$D$10+'СЕТ СН'!$F$5-'СЕТ СН'!$F$20</f>
        <v>1775.0788498000002</v>
      </c>
      <c r="Q26" s="36">
        <f>SUMIFS(СВЦЭМ!$C$33:$C$776,СВЦЭМ!$A$33:$A$776,$A26,СВЦЭМ!$B$33:$B$776,Q$11)+'СЕТ СН'!$F$12+СВЦЭМ!$D$10+'СЕТ СН'!$F$5-'СЕТ СН'!$F$20</f>
        <v>1780.2277582199999</v>
      </c>
      <c r="R26" s="36">
        <f>SUMIFS(СВЦЭМ!$C$33:$C$776,СВЦЭМ!$A$33:$A$776,$A26,СВЦЭМ!$B$33:$B$776,R$11)+'СЕТ СН'!$F$12+СВЦЭМ!$D$10+'СЕТ СН'!$F$5-'СЕТ СН'!$F$20</f>
        <v>1791.04801473</v>
      </c>
      <c r="S26" s="36">
        <f>SUMIFS(СВЦЭМ!$C$33:$C$776,СВЦЭМ!$A$33:$A$776,$A26,СВЦЭМ!$B$33:$B$776,S$11)+'СЕТ СН'!$F$12+СВЦЭМ!$D$10+'СЕТ СН'!$F$5-'СЕТ СН'!$F$20</f>
        <v>1801.24777111</v>
      </c>
      <c r="T26" s="36">
        <f>SUMIFS(СВЦЭМ!$C$33:$C$776,СВЦЭМ!$A$33:$A$776,$A26,СВЦЭМ!$B$33:$B$776,T$11)+'СЕТ СН'!$F$12+СВЦЭМ!$D$10+'СЕТ СН'!$F$5-'СЕТ СН'!$F$20</f>
        <v>1805.5972984499999</v>
      </c>
      <c r="U26" s="36">
        <f>SUMIFS(СВЦЭМ!$C$33:$C$776,СВЦЭМ!$A$33:$A$776,$A26,СВЦЭМ!$B$33:$B$776,U$11)+'СЕТ СН'!$F$12+СВЦЭМ!$D$10+'СЕТ СН'!$F$5-'СЕТ СН'!$F$20</f>
        <v>1804.7971011899999</v>
      </c>
      <c r="V26" s="36">
        <f>SUMIFS(СВЦЭМ!$C$33:$C$776,СВЦЭМ!$A$33:$A$776,$A26,СВЦЭМ!$B$33:$B$776,V$11)+'СЕТ СН'!$F$12+СВЦЭМ!$D$10+'СЕТ СН'!$F$5-'СЕТ СН'!$F$20</f>
        <v>1814.2146704700001</v>
      </c>
      <c r="W26" s="36">
        <f>SUMIFS(СВЦЭМ!$C$33:$C$776,СВЦЭМ!$A$33:$A$776,$A26,СВЦЭМ!$B$33:$B$776,W$11)+'СЕТ СН'!$F$12+СВЦЭМ!$D$10+'СЕТ СН'!$F$5-'СЕТ СН'!$F$20</f>
        <v>1818.9806148800001</v>
      </c>
      <c r="X26" s="36">
        <f>SUMIFS(СВЦЭМ!$C$33:$C$776,СВЦЭМ!$A$33:$A$776,$A26,СВЦЭМ!$B$33:$B$776,X$11)+'СЕТ СН'!$F$12+СВЦЭМ!$D$10+'СЕТ СН'!$F$5-'СЕТ СН'!$F$20</f>
        <v>1779.9846726999999</v>
      </c>
      <c r="Y26" s="36">
        <f>SUMIFS(СВЦЭМ!$C$33:$C$776,СВЦЭМ!$A$33:$A$776,$A26,СВЦЭМ!$B$33:$B$776,Y$11)+'СЕТ СН'!$F$12+СВЦЭМ!$D$10+'СЕТ СН'!$F$5-'СЕТ СН'!$F$20</f>
        <v>1724.4556548700002</v>
      </c>
    </row>
    <row r="27" spans="1:25" ht="15.75" x14ac:dyDescent="0.2">
      <c r="A27" s="35">
        <f t="shared" si="0"/>
        <v>43693</v>
      </c>
      <c r="B27" s="36">
        <f>SUMIFS(СВЦЭМ!$C$33:$C$776,СВЦЭМ!$A$33:$A$776,$A27,СВЦЭМ!$B$33:$B$776,B$11)+'СЕТ СН'!$F$12+СВЦЭМ!$D$10+'СЕТ СН'!$F$5-'СЕТ СН'!$F$20</f>
        <v>1834.9523293299999</v>
      </c>
      <c r="C27" s="36">
        <f>SUMIFS(СВЦЭМ!$C$33:$C$776,СВЦЭМ!$A$33:$A$776,$A27,СВЦЭМ!$B$33:$B$776,C$11)+'СЕТ СН'!$F$12+СВЦЭМ!$D$10+'СЕТ СН'!$F$5-'СЕТ СН'!$F$20</f>
        <v>1878.26538338</v>
      </c>
      <c r="D27" s="36">
        <f>SUMIFS(СВЦЭМ!$C$33:$C$776,СВЦЭМ!$A$33:$A$776,$A27,СВЦЭМ!$B$33:$B$776,D$11)+'СЕТ СН'!$F$12+СВЦЭМ!$D$10+'СЕТ СН'!$F$5-'СЕТ СН'!$F$20</f>
        <v>1908.52566351</v>
      </c>
      <c r="E27" s="36">
        <f>SUMIFS(СВЦЭМ!$C$33:$C$776,СВЦЭМ!$A$33:$A$776,$A27,СВЦЭМ!$B$33:$B$776,E$11)+'СЕТ СН'!$F$12+СВЦЭМ!$D$10+'СЕТ СН'!$F$5-'СЕТ СН'!$F$20</f>
        <v>1919.1216205999999</v>
      </c>
      <c r="F27" s="36">
        <f>SUMIFS(СВЦЭМ!$C$33:$C$776,СВЦЭМ!$A$33:$A$776,$A27,СВЦЭМ!$B$33:$B$776,F$11)+'СЕТ СН'!$F$12+СВЦЭМ!$D$10+'СЕТ СН'!$F$5-'СЕТ СН'!$F$20</f>
        <v>1911.4194026800001</v>
      </c>
      <c r="G27" s="36">
        <f>SUMIFS(СВЦЭМ!$C$33:$C$776,СВЦЭМ!$A$33:$A$776,$A27,СВЦЭМ!$B$33:$B$776,G$11)+'СЕТ СН'!$F$12+СВЦЭМ!$D$10+'СЕТ СН'!$F$5-'СЕТ СН'!$F$20</f>
        <v>1881.8680572799999</v>
      </c>
      <c r="H27" s="36">
        <f>SUMIFS(СВЦЭМ!$C$33:$C$776,СВЦЭМ!$A$33:$A$776,$A27,СВЦЭМ!$B$33:$B$776,H$11)+'СЕТ СН'!$F$12+СВЦЭМ!$D$10+'СЕТ СН'!$F$5-'СЕТ СН'!$F$20</f>
        <v>1852.06488799</v>
      </c>
      <c r="I27" s="36">
        <f>SUMIFS(СВЦЭМ!$C$33:$C$776,СВЦЭМ!$A$33:$A$776,$A27,СВЦЭМ!$B$33:$B$776,I$11)+'СЕТ СН'!$F$12+СВЦЭМ!$D$10+'СЕТ СН'!$F$5-'СЕТ СН'!$F$20</f>
        <v>1788.9330318299999</v>
      </c>
      <c r="J27" s="36">
        <f>SUMIFS(СВЦЭМ!$C$33:$C$776,СВЦЭМ!$A$33:$A$776,$A27,СВЦЭМ!$B$33:$B$776,J$11)+'СЕТ СН'!$F$12+СВЦЭМ!$D$10+'СЕТ СН'!$F$5-'СЕТ СН'!$F$20</f>
        <v>1770.3980843500001</v>
      </c>
      <c r="K27" s="36">
        <f>SUMIFS(СВЦЭМ!$C$33:$C$776,СВЦЭМ!$A$33:$A$776,$A27,СВЦЭМ!$B$33:$B$776,K$11)+'СЕТ СН'!$F$12+СВЦЭМ!$D$10+'СЕТ СН'!$F$5-'СЕТ СН'!$F$20</f>
        <v>1789.8123962499999</v>
      </c>
      <c r="L27" s="36">
        <f>SUMIFS(СВЦЭМ!$C$33:$C$776,СВЦЭМ!$A$33:$A$776,$A27,СВЦЭМ!$B$33:$B$776,L$11)+'СЕТ СН'!$F$12+СВЦЭМ!$D$10+'СЕТ СН'!$F$5-'СЕТ СН'!$F$20</f>
        <v>1788.4994370100001</v>
      </c>
      <c r="M27" s="36">
        <f>SUMIFS(СВЦЭМ!$C$33:$C$776,СВЦЭМ!$A$33:$A$776,$A27,СВЦЭМ!$B$33:$B$776,M$11)+'СЕТ СН'!$F$12+СВЦЭМ!$D$10+'СЕТ СН'!$F$5-'СЕТ СН'!$F$20</f>
        <v>1776.6439219399999</v>
      </c>
      <c r="N27" s="36">
        <f>SUMIFS(СВЦЭМ!$C$33:$C$776,СВЦЭМ!$A$33:$A$776,$A27,СВЦЭМ!$B$33:$B$776,N$11)+'СЕТ СН'!$F$12+СВЦЭМ!$D$10+'СЕТ СН'!$F$5-'СЕТ СН'!$F$20</f>
        <v>1768.1440978000001</v>
      </c>
      <c r="O27" s="36">
        <f>SUMIFS(СВЦЭМ!$C$33:$C$776,СВЦЭМ!$A$33:$A$776,$A27,СВЦЭМ!$B$33:$B$776,O$11)+'СЕТ СН'!$F$12+СВЦЭМ!$D$10+'СЕТ СН'!$F$5-'СЕТ СН'!$F$20</f>
        <v>1777.4045962700002</v>
      </c>
      <c r="P27" s="36">
        <f>SUMIFS(СВЦЭМ!$C$33:$C$776,СВЦЭМ!$A$33:$A$776,$A27,СВЦЭМ!$B$33:$B$776,P$11)+'СЕТ СН'!$F$12+СВЦЭМ!$D$10+'СЕТ СН'!$F$5-'СЕТ СН'!$F$20</f>
        <v>1789.6582672200002</v>
      </c>
      <c r="Q27" s="36">
        <f>SUMIFS(СВЦЭМ!$C$33:$C$776,СВЦЭМ!$A$33:$A$776,$A27,СВЦЭМ!$B$33:$B$776,Q$11)+'СЕТ СН'!$F$12+СВЦЭМ!$D$10+'СЕТ СН'!$F$5-'СЕТ СН'!$F$20</f>
        <v>1789.33606495</v>
      </c>
      <c r="R27" s="36">
        <f>SUMIFS(СВЦЭМ!$C$33:$C$776,СВЦЭМ!$A$33:$A$776,$A27,СВЦЭМ!$B$33:$B$776,R$11)+'СЕТ СН'!$F$12+СВЦЭМ!$D$10+'СЕТ СН'!$F$5-'СЕТ СН'!$F$20</f>
        <v>1753.6186431400001</v>
      </c>
      <c r="S27" s="36">
        <f>SUMIFS(СВЦЭМ!$C$33:$C$776,СВЦЭМ!$A$33:$A$776,$A27,СВЦЭМ!$B$33:$B$776,S$11)+'СЕТ СН'!$F$12+СВЦЭМ!$D$10+'СЕТ СН'!$F$5-'СЕТ СН'!$F$20</f>
        <v>1746.32246981</v>
      </c>
      <c r="T27" s="36">
        <f>SUMIFS(СВЦЭМ!$C$33:$C$776,СВЦЭМ!$A$33:$A$776,$A27,СВЦЭМ!$B$33:$B$776,T$11)+'СЕТ СН'!$F$12+СВЦЭМ!$D$10+'СЕТ СН'!$F$5-'СЕТ СН'!$F$20</f>
        <v>1756.3799045800001</v>
      </c>
      <c r="U27" s="36">
        <f>SUMIFS(СВЦЭМ!$C$33:$C$776,СВЦЭМ!$A$33:$A$776,$A27,СВЦЭМ!$B$33:$B$776,U$11)+'СЕТ СН'!$F$12+СВЦЭМ!$D$10+'СЕТ СН'!$F$5-'СЕТ СН'!$F$20</f>
        <v>1755.4364305500001</v>
      </c>
      <c r="V27" s="36">
        <f>SUMIFS(СВЦЭМ!$C$33:$C$776,СВЦЭМ!$A$33:$A$776,$A27,СВЦЭМ!$B$33:$B$776,V$11)+'СЕТ СН'!$F$12+СВЦЭМ!$D$10+'СЕТ СН'!$F$5-'СЕТ СН'!$F$20</f>
        <v>1756.0853560300002</v>
      </c>
      <c r="W27" s="36">
        <f>SUMIFS(СВЦЭМ!$C$33:$C$776,СВЦЭМ!$A$33:$A$776,$A27,СВЦЭМ!$B$33:$B$776,W$11)+'СЕТ СН'!$F$12+СВЦЭМ!$D$10+'СЕТ СН'!$F$5-'СЕТ СН'!$F$20</f>
        <v>1755.4142114599999</v>
      </c>
      <c r="X27" s="36">
        <f>SUMIFS(СВЦЭМ!$C$33:$C$776,СВЦЭМ!$A$33:$A$776,$A27,СВЦЭМ!$B$33:$B$776,X$11)+'СЕТ СН'!$F$12+СВЦЭМ!$D$10+'СЕТ СН'!$F$5-'СЕТ СН'!$F$20</f>
        <v>1731.4739919399999</v>
      </c>
      <c r="Y27" s="36">
        <f>SUMIFS(СВЦЭМ!$C$33:$C$776,СВЦЭМ!$A$33:$A$776,$A27,СВЦЭМ!$B$33:$B$776,Y$11)+'СЕТ СН'!$F$12+СВЦЭМ!$D$10+'СЕТ СН'!$F$5-'СЕТ СН'!$F$20</f>
        <v>1711.77364192</v>
      </c>
    </row>
    <row r="28" spans="1:25" ht="15.75" x14ac:dyDescent="0.2">
      <c r="A28" s="35">
        <f t="shared" si="0"/>
        <v>43694</v>
      </c>
      <c r="B28" s="36">
        <f>SUMIFS(СВЦЭМ!$C$33:$C$776,СВЦЭМ!$A$33:$A$776,$A28,СВЦЭМ!$B$33:$B$776,B$11)+'СЕТ СН'!$F$12+СВЦЭМ!$D$10+'СЕТ СН'!$F$5-'СЕТ СН'!$F$20</f>
        <v>1884.3988092100001</v>
      </c>
      <c r="C28" s="36">
        <f>SUMIFS(СВЦЭМ!$C$33:$C$776,СВЦЭМ!$A$33:$A$776,$A28,СВЦЭМ!$B$33:$B$776,C$11)+'СЕТ СН'!$F$12+СВЦЭМ!$D$10+'СЕТ СН'!$F$5-'СЕТ СН'!$F$20</f>
        <v>1968.0226197699999</v>
      </c>
      <c r="D28" s="36">
        <f>SUMIFS(СВЦЭМ!$C$33:$C$776,СВЦЭМ!$A$33:$A$776,$A28,СВЦЭМ!$B$33:$B$776,D$11)+'СЕТ СН'!$F$12+СВЦЭМ!$D$10+'СЕТ СН'!$F$5-'СЕТ СН'!$F$20</f>
        <v>1981.13845735</v>
      </c>
      <c r="E28" s="36">
        <f>SUMIFS(СВЦЭМ!$C$33:$C$776,СВЦЭМ!$A$33:$A$776,$A28,СВЦЭМ!$B$33:$B$776,E$11)+'СЕТ СН'!$F$12+СВЦЭМ!$D$10+'СЕТ СН'!$F$5-'СЕТ СН'!$F$20</f>
        <v>2017.0389669800002</v>
      </c>
      <c r="F28" s="36">
        <f>SUMIFS(СВЦЭМ!$C$33:$C$776,СВЦЭМ!$A$33:$A$776,$A28,СВЦЭМ!$B$33:$B$776,F$11)+'СЕТ СН'!$F$12+СВЦЭМ!$D$10+'СЕТ СН'!$F$5-'СЕТ СН'!$F$20</f>
        <v>2012.92179386</v>
      </c>
      <c r="G28" s="36">
        <f>SUMIFS(СВЦЭМ!$C$33:$C$776,СВЦЭМ!$A$33:$A$776,$A28,СВЦЭМ!$B$33:$B$776,G$11)+'СЕТ СН'!$F$12+СВЦЭМ!$D$10+'СЕТ СН'!$F$5-'СЕТ СН'!$F$20</f>
        <v>1986.89720274</v>
      </c>
      <c r="H28" s="36">
        <f>SUMIFS(СВЦЭМ!$C$33:$C$776,СВЦЭМ!$A$33:$A$776,$A28,СВЦЭМ!$B$33:$B$776,H$11)+'СЕТ СН'!$F$12+СВЦЭМ!$D$10+'СЕТ СН'!$F$5-'СЕТ СН'!$F$20</f>
        <v>1951.4923118900001</v>
      </c>
      <c r="I28" s="36">
        <f>SUMIFS(СВЦЭМ!$C$33:$C$776,СВЦЭМ!$A$33:$A$776,$A28,СВЦЭМ!$B$33:$B$776,I$11)+'СЕТ СН'!$F$12+СВЦЭМ!$D$10+'СЕТ СН'!$F$5-'СЕТ СН'!$F$20</f>
        <v>1875.7004821700002</v>
      </c>
      <c r="J28" s="36">
        <f>SUMIFS(СВЦЭМ!$C$33:$C$776,СВЦЭМ!$A$33:$A$776,$A28,СВЦЭМ!$B$33:$B$776,J$11)+'СЕТ СН'!$F$12+СВЦЭМ!$D$10+'СЕТ СН'!$F$5-'СЕТ СН'!$F$20</f>
        <v>1786.53667427</v>
      </c>
      <c r="K28" s="36">
        <f>SUMIFS(СВЦЭМ!$C$33:$C$776,СВЦЭМ!$A$33:$A$776,$A28,СВЦЭМ!$B$33:$B$776,K$11)+'СЕТ СН'!$F$12+СВЦЭМ!$D$10+'СЕТ СН'!$F$5-'СЕТ СН'!$F$20</f>
        <v>1748.02738043</v>
      </c>
      <c r="L28" s="36">
        <f>SUMIFS(СВЦЭМ!$C$33:$C$776,СВЦЭМ!$A$33:$A$776,$A28,СВЦЭМ!$B$33:$B$776,L$11)+'СЕТ СН'!$F$12+СВЦЭМ!$D$10+'СЕТ СН'!$F$5-'СЕТ СН'!$F$20</f>
        <v>1754.2238135600001</v>
      </c>
      <c r="M28" s="36">
        <f>SUMIFS(СВЦЭМ!$C$33:$C$776,СВЦЭМ!$A$33:$A$776,$A28,СВЦЭМ!$B$33:$B$776,M$11)+'СЕТ СН'!$F$12+СВЦЭМ!$D$10+'СЕТ СН'!$F$5-'СЕТ СН'!$F$20</f>
        <v>1752.5924278900002</v>
      </c>
      <c r="N28" s="36">
        <f>SUMIFS(СВЦЭМ!$C$33:$C$776,СВЦЭМ!$A$33:$A$776,$A28,СВЦЭМ!$B$33:$B$776,N$11)+'СЕТ СН'!$F$12+СВЦЭМ!$D$10+'СЕТ СН'!$F$5-'СЕТ СН'!$F$20</f>
        <v>1743.7709748699999</v>
      </c>
      <c r="O28" s="36">
        <f>SUMIFS(СВЦЭМ!$C$33:$C$776,СВЦЭМ!$A$33:$A$776,$A28,СВЦЭМ!$B$33:$B$776,O$11)+'СЕТ СН'!$F$12+СВЦЭМ!$D$10+'СЕТ СН'!$F$5-'СЕТ СН'!$F$20</f>
        <v>1748.8785868700002</v>
      </c>
      <c r="P28" s="36">
        <f>SUMIFS(СВЦЭМ!$C$33:$C$776,СВЦЭМ!$A$33:$A$776,$A28,СВЦЭМ!$B$33:$B$776,P$11)+'СЕТ СН'!$F$12+СВЦЭМ!$D$10+'СЕТ СН'!$F$5-'СЕТ СН'!$F$20</f>
        <v>1745.9079219300002</v>
      </c>
      <c r="Q28" s="36">
        <f>SUMIFS(СВЦЭМ!$C$33:$C$776,СВЦЭМ!$A$33:$A$776,$A28,СВЦЭМ!$B$33:$B$776,Q$11)+'СЕТ СН'!$F$12+СВЦЭМ!$D$10+'СЕТ СН'!$F$5-'СЕТ СН'!$F$20</f>
        <v>1754.06461448</v>
      </c>
      <c r="R28" s="36">
        <f>SUMIFS(СВЦЭМ!$C$33:$C$776,СВЦЭМ!$A$33:$A$776,$A28,СВЦЭМ!$B$33:$B$776,R$11)+'СЕТ СН'!$F$12+СВЦЭМ!$D$10+'СЕТ СН'!$F$5-'СЕТ СН'!$F$20</f>
        <v>1707.7440861700002</v>
      </c>
      <c r="S28" s="36">
        <f>SUMIFS(СВЦЭМ!$C$33:$C$776,СВЦЭМ!$A$33:$A$776,$A28,СВЦЭМ!$B$33:$B$776,S$11)+'СЕТ СН'!$F$12+СВЦЭМ!$D$10+'СЕТ СН'!$F$5-'СЕТ СН'!$F$20</f>
        <v>1707.7115139</v>
      </c>
      <c r="T28" s="36">
        <f>SUMIFS(СВЦЭМ!$C$33:$C$776,СВЦЭМ!$A$33:$A$776,$A28,СВЦЭМ!$B$33:$B$776,T$11)+'СЕТ СН'!$F$12+СВЦЭМ!$D$10+'СЕТ СН'!$F$5-'СЕТ СН'!$F$20</f>
        <v>1718.0957718200002</v>
      </c>
      <c r="U28" s="36">
        <f>SUMIFS(СВЦЭМ!$C$33:$C$776,СВЦЭМ!$A$33:$A$776,$A28,СВЦЭМ!$B$33:$B$776,U$11)+'СЕТ СН'!$F$12+СВЦЭМ!$D$10+'СЕТ СН'!$F$5-'СЕТ СН'!$F$20</f>
        <v>1716.7853005500001</v>
      </c>
      <c r="V28" s="36">
        <f>SUMIFS(СВЦЭМ!$C$33:$C$776,СВЦЭМ!$A$33:$A$776,$A28,СВЦЭМ!$B$33:$B$776,V$11)+'СЕТ СН'!$F$12+СВЦЭМ!$D$10+'СЕТ СН'!$F$5-'СЕТ СН'!$F$20</f>
        <v>1728.5369854400001</v>
      </c>
      <c r="W28" s="36">
        <f>SUMIFS(СВЦЭМ!$C$33:$C$776,СВЦЭМ!$A$33:$A$776,$A28,СВЦЭМ!$B$33:$B$776,W$11)+'СЕТ СН'!$F$12+СВЦЭМ!$D$10+'СЕТ СН'!$F$5-'СЕТ СН'!$F$20</f>
        <v>1731.5584348900002</v>
      </c>
      <c r="X28" s="36">
        <f>SUMIFS(СВЦЭМ!$C$33:$C$776,СВЦЭМ!$A$33:$A$776,$A28,СВЦЭМ!$B$33:$B$776,X$11)+'СЕТ СН'!$F$12+СВЦЭМ!$D$10+'СЕТ СН'!$F$5-'СЕТ СН'!$F$20</f>
        <v>1695.5753723500002</v>
      </c>
      <c r="Y28" s="36">
        <f>SUMIFS(СВЦЭМ!$C$33:$C$776,СВЦЭМ!$A$33:$A$776,$A28,СВЦЭМ!$B$33:$B$776,Y$11)+'СЕТ СН'!$F$12+СВЦЭМ!$D$10+'СЕТ СН'!$F$5-'СЕТ СН'!$F$20</f>
        <v>1683.5269758300001</v>
      </c>
    </row>
    <row r="29" spans="1:25" ht="15.75" x14ac:dyDescent="0.2">
      <c r="A29" s="35">
        <f t="shared" si="0"/>
        <v>43695</v>
      </c>
      <c r="B29" s="36">
        <f>SUMIFS(СВЦЭМ!$C$33:$C$776,СВЦЭМ!$A$33:$A$776,$A29,СВЦЭМ!$B$33:$B$776,B$11)+'СЕТ СН'!$F$12+СВЦЭМ!$D$10+'СЕТ СН'!$F$5-'СЕТ СН'!$F$20</f>
        <v>1750.8923399400001</v>
      </c>
      <c r="C29" s="36">
        <f>SUMIFS(СВЦЭМ!$C$33:$C$776,СВЦЭМ!$A$33:$A$776,$A29,СВЦЭМ!$B$33:$B$776,C$11)+'СЕТ СН'!$F$12+СВЦЭМ!$D$10+'СЕТ СН'!$F$5-'СЕТ СН'!$F$20</f>
        <v>1776.1553610599999</v>
      </c>
      <c r="D29" s="36">
        <f>SUMIFS(СВЦЭМ!$C$33:$C$776,СВЦЭМ!$A$33:$A$776,$A29,СВЦЭМ!$B$33:$B$776,D$11)+'СЕТ СН'!$F$12+СВЦЭМ!$D$10+'СЕТ СН'!$F$5-'СЕТ СН'!$F$20</f>
        <v>1823.57948205</v>
      </c>
      <c r="E29" s="36">
        <f>SUMIFS(СВЦЭМ!$C$33:$C$776,СВЦЭМ!$A$33:$A$776,$A29,СВЦЭМ!$B$33:$B$776,E$11)+'СЕТ СН'!$F$12+СВЦЭМ!$D$10+'СЕТ СН'!$F$5-'СЕТ СН'!$F$20</f>
        <v>1829.98956899</v>
      </c>
      <c r="F29" s="36">
        <f>SUMIFS(СВЦЭМ!$C$33:$C$776,СВЦЭМ!$A$33:$A$776,$A29,СВЦЭМ!$B$33:$B$776,F$11)+'СЕТ СН'!$F$12+СВЦЭМ!$D$10+'СЕТ СН'!$F$5-'СЕТ СН'!$F$20</f>
        <v>1833.4492711800001</v>
      </c>
      <c r="G29" s="36">
        <f>SUMIFS(СВЦЭМ!$C$33:$C$776,СВЦЭМ!$A$33:$A$776,$A29,СВЦЭМ!$B$33:$B$776,G$11)+'СЕТ СН'!$F$12+СВЦЭМ!$D$10+'СЕТ СН'!$F$5-'СЕТ СН'!$F$20</f>
        <v>1828.35103837</v>
      </c>
      <c r="H29" s="36">
        <f>SUMIFS(СВЦЭМ!$C$33:$C$776,СВЦЭМ!$A$33:$A$776,$A29,СВЦЭМ!$B$33:$B$776,H$11)+'СЕТ СН'!$F$12+СВЦЭМ!$D$10+'СЕТ СН'!$F$5-'СЕТ СН'!$F$20</f>
        <v>1827.5243361500002</v>
      </c>
      <c r="I29" s="36">
        <f>SUMIFS(СВЦЭМ!$C$33:$C$776,СВЦЭМ!$A$33:$A$776,$A29,СВЦЭМ!$B$33:$B$776,I$11)+'СЕТ СН'!$F$12+СВЦЭМ!$D$10+'СЕТ СН'!$F$5-'СЕТ СН'!$F$20</f>
        <v>1806.05122826</v>
      </c>
      <c r="J29" s="36">
        <f>SUMIFS(СВЦЭМ!$C$33:$C$776,СВЦЭМ!$A$33:$A$776,$A29,СВЦЭМ!$B$33:$B$776,J$11)+'СЕТ СН'!$F$12+СВЦЭМ!$D$10+'СЕТ СН'!$F$5-'СЕТ СН'!$F$20</f>
        <v>1797.2025656599999</v>
      </c>
      <c r="K29" s="36">
        <f>SUMIFS(СВЦЭМ!$C$33:$C$776,СВЦЭМ!$A$33:$A$776,$A29,СВЦЭМ!$B$33:$B$776,K$11)+'СЕТ СН'!$F$12+СВЦЭМ!$D$10+'СЕТ СН'!$F$5-'СЕТ СН'!$F$20</f>
        <v>1750.90604949</v>
      </c>
      <c r="L29" s="36">
        <f>SUMIFS(СВЦЭМ!$C$33:$C$776,СВЦЭМ!$A$33:$A$776,$A29,СВЦЭМ!$B$33:$B$776,L$11)+'СЕТ СН'!$F$12+СВЦЭМ!$D$10+'СЕТ СН'!$F$5-'СЕТ СН'!$F$20</f>
        <v>1752.10923779</v>
      </c>
      <c r="M29" s="36">
        <f>SUMIFS(СВЦЭМ!$C$33:$C$776,СВЦЭМ!$A$33:$A$776,$A29,СВЦЭМ!$B$33:$B$776,M$11)+'СЕТ СН'!$F$12+СВЦЭМ!$D$10+'СЕТ СН'!$F$5-'СЕТ СН'!$F$20</f>
        <v>1751.2779609300001</v>
      </c>
      <c r="N29" s="36">
        <f>SUMIFS(СВЦЭМ!$C$33:$C$776,СВЦЭМ!$A$33:$A$776,$A29,СВЦЭМ!$B$33:$B$776,N$11)+'СЕТ СН'!$F$12+СВЦЭМ!$D$10+'СЕТ СН'!$F$5-'СЕТ СН'!$F$20</f>
        <v>1741.0610610200001</v>
      </c>
      <c r="O29" s="36">
        <f>SUMIFS(СВЦЭМ!$C$33:$C$776,СВЦЭМ!$A$33:$A$776,$A29,СВЦЭМ!$B$33:$B$776,O$11)+'СЕТ СН'!$F$12+СВЦЭМ!$D$10+'СЕТ СН'!$F$5-'СЕТ СН'!$F$20</f>
        <v>1740.20715535</v>
      </c>
      <c r="P29" s="36">
        <f>SUMIFS(СВЦЭМ!$C$33:$C$776,СВЦЭМ!$A$33:$A$776,$A29,СВЦЭМ!$B$33:$B$776,P$11)+'СЕТ СН'!$F$12+СВЦЭМ!$D$10+'СЕТ СН'!$F$5-'СЕТ СН'!$F$20</f>
        <v>1729.33246695</v>
      </c>
      <c r="Q29" s="36">
        <f>SUMIFS(СВЦЭМ!$C$33:$C$776,СВЦЭМ!$A$33:$A$776,$A29,СВЦЭМ!$B$33:$B$776,Q$11)+'СЕТ СН'!$F$12+СВЦЭМ!$D$10+'СЕТ СН'!$F$5-'СЕТ СН'!$F$20</f>
        <v>1734.8759277900001</v>
      </c>
      <c r="R29" s="36">
        <f>SUMIFS(СВЦЭМ!$C$33:$C$776,СВЦЭМ!$A$33:$A$776,$A29,СВЦЭМ!$B$33:$B$776,R$11)+'СЕТ СН'!$F$12+СВЦЭМ!$D$10+'СЕТ СН'!$F$5-'СЕТ СН'!$F$20</f>
        <v>1708.5451283900002</v>
      </c>
      <c r="S29" s="36">
        <f>SUMIFS(СВЦЭМ!$C$33:$C$776,СВЦЭМ!$A$33:$A$776,$A29,СВЦЭМ!$B$33:$B$776,S$11)+'СЕТ СН'!$F$12+СВЦЭМ!$D$10+'СЕТ СН'!$F$5-'СЕТ СН'!$F$20</f>
        <v>1718.38661174</v>
      </c>
      <c r="T29" s="36">
        <f>SUMIFS(СВЦЭМ!$C$33:$C$776,СВЦЭМ!$A$33:$A$776,$A29,СВЦЭМ!$B$33:$B$776,T$11)+'СЕТ СН'!$F$12+СВЦЭМ!$D$10+'СЕТ СН'!$F$5-'СЕТ СН'!$F$20</f>
        <v>1728.7367873200001</v>
      </c>
      <c r="U29" s="36">
        <f>SUMIFS(СВЦЭМ!$C$33:$C$776,СВЦЭМ!$A$33:$A$776,$A29,СВЦЭМ!$B$33:$B$776,U$11)+'СЕТ СН'!$F$12+СВЦЭМ!$D$10+'СЕТ СН'!$F$5-'СЕТ СН'!$F$20</f>
        <v>1732.2535751600001</v>
      </c>
      <c r="V29" s="36">
        <f>SUMIFS(СВЦЭМ!$C$33:$C$776,СВЦЭМ!$A$33:$A$776,$A29,СВЦЭМ!$B$33:$B$776,V$11)+'СЕТ СН'!$F$12+СВЦЭМ!$D$10+'СЕТ СН'!$F$5-'СЕТ СН'!$F$20</f>
        <v>1738.57069026</v>
      </c>
      <c r="W29" s="36">
        <f>SUMIFS(СВЦЭМ!$C$33:$C$776,СВЦЭМ!$A$33:$A$776,$A29,СВЦЭМ!$B$33:$B$776,W$11)+'СЕТ СН'!$F$12+СВЦЭМ!$D$10+'СЕТ СН'!$F$5-'СЕТ СН'!$F$20</f>
        <v>1750.85508863</v>
      </c>
      <c r="X29" s="36">
        <f>SUMIFS(СВЦЭМ!$C$33:$C$776,СВЦЭМ!$A$33:$A$776,$A29,СВЦЭМ!$B$33:$B$776,X$11)+'СЕТ СН'!$F$12+СВЦЭМ!$D$10+'СЕТ СН'!$F$5-'СЕТ СН'!$F$20</f>
        <v>1720.1156448500001</v>
      </c>
      <c r="Y29" s="36">
        <f>SUMIFS(СВЦЭМ!$C$33:$C$776,СВЦЭМ!$A$33:$A$776,$A29,СВЦЭМ!$B$33:$B$776,Y$11)+'СЕТ СН'!$F$12+СВЦЭМ!$D$10+'СЕТ СН'!$F$5-'СЕТ СН'!$F$20</f>
        <v>1750.52923259</v>
      </c>
    </row>
    <row r="30" spans="1:25" ht="15.75" x14ac:dyDescent="0.2">
      <c r="A30" s="35">
        <f t="shared" si="0"/>
        <v>43696</v>
      </c>
      <c r="B30" s="36">
        <f>SUMIFS(СВЦЭМ!$C$33:$C$776,СВЦЭМ!$A$33:$A$776,$A30,СВЦЭМ!$B$33:$B$776,B$11)+'СЕТ СН'!$F$12+СВЦЭМ!$D$10+'СЕТ СН'!$F$5-'СЕТ СН'!$F$20</f>
        <v>1790.29953234</v>
      </c>
      <c r="C30" s="36">
        <f>SUMIFS(СВЦЭМ!$C$33:$C$776,СВЦЭМ!$A$33:$A$776,$A30,СВЦЭМ!$B$33:$B$776,C$11)+'СЕТ СН'!$F$12+СВЦЭМ!$D$10+'СЕТ СН'!$F$5-'СЕТ СН'!$F$20</f>
        <v>1833.98152727</v>
      </c>
      <c r="D30" s="36">
        <f>SUMIFS(СВЦЭМ!$C$33:$C$776,СВЦЭМ!$A$33:$A$776,$A30,СВЦЭМ!$B$33:$B$776,D$11)+'СЕТ СН'!$F$12+СВЦЭМ!$D$10+'СЕТ СН'!$F$5-'СЕТ СН'!$F$20</f>
        <v>1865.0660395</v>
      </c>
      <c r="E30" s="36">
        <f>SUMIFS(СВЦЭМ!$C$33:$C$776,СВЦЭМ!$A$33:$A$776,$A30,СВЦЭМ!$B$33:$B$776,E$11)+'СЕТ СН'!$F$12+СВЦЭМ!$D$10+'СЕТ СН'!$F$5-'СЕТ СН'!$F$20</f>
        <v>1879.6648241400001</v>
      </c>
      <c r="F30" s="36">
        <f>SUMIFS(СВЦЭМ!$C$33:$C$776,СВЦЭМ!$A$33:$A$776,$A30,СВЦЭМ!$B$33:$B$776,F$11)+'СЕТ СН'!$F$12+СВЦЭМ!$D$10+'СЕТ СН'!$F$5-'СЕТ СН'!$F$20</f>
        <v>1880.5503569500002</v>
      </c>
      <c r="G30" s="36">
        <f>SUMIFS(СВЦЭМ!$C$33:$C$776,СВЦЭМ!$A$33:$A$776,$A30,СВЦЭМ!$B$33:$B$776,G$11)+'СЕТ СН'!$F$12+СВЦЭМ!$D$10+'СЕТ СН'!$F$5-'СЕТ СН'!$F$20</f>
        <v>1855.9017452600001</v>
      </c>
      <c r="H30" s="36">
        <f>SUMIFS(СВЦЭМ!$C$33:$C$776,СВЦЭМ!$A$33:$A$776,$A30,СВЦЭМ!$B$33:$B$776,H$11)+'СЕТ СН'!$F$12+СВЦЭМ!$D$10+'СЕТ СН'!$F$5-'СЕТ СН'!$F$20</f>
        <v>1817.0300312600002</v>
      </c>
      <c r="I30" s="36">
        <f>SUMIFS(СВЦЭМ!$C$33:$C$776,СВЦЭМ!$A$33:$A$776,$A30,СВЦЭМ!$B$33:$B$776,I$11)+'СЕТ СН'!$F$12+СВЦЭМ!$D$10+'СЕТ СН'!$F$5-'СЕТ СН'!$F$20</f>
        <v>1765.94856093</v>
      </c>
      <c r="J30" s="36">
        <f>SUMIFS(СВЦЭМ!$C$33:$C$776,СВЦЭМ!$A$33:$A$776,$A30,СВЦЭМ!$B$33:$B$776,J$11)+'СЕТ СН'!$F$12+СВЦЭМ!$D$10+'СЕТ СН'!$F$5-'СЕТ СН'!$F$20</f>
        <v>1797.53210597</v>
      </c>
      <c r="K30" s="36">
        <f>SUMIFS(СВЦЭМ!$C$33:$C$776,СВЦЭМ!$A$33:$A$776,$A30,СВЦЭМ!$B$33:$B$776,K$11)+'СЕТ СН'!$F$12+СВЦЭМ!$D$10+'СЕТ СН'!$F$5-'СЕТ СН'!$F$20</f>
        <v>1841.00987287</v>
      </c>
      <c r="L30" s="36">
        <f>SUMIFS(СВЦЭМ!$C$33:$C$776,СВЦЭМ!$A$33:$A$776,$A30,СВЦЭМ!$B$33:$B$776,L$11)+'СЕТ СН'!$F$12+СВЦЭМ!$D$10+'СЕТ СН'!$F$5-'СЕТ СН'!$F$20</f>
        <v>1839.2846576900001</v>
      </c>
      <c r="M30" s="36">
        <f>SUMIFS(СВЦЭМ!$C$33:$C$776,СВЦЭМ!$A$33:$A$776,$A30,СВЦЭМ!$B$33:$B$776,M$11)+'СЕТ СН'!$F$12+СВЦЭМ!$D$10+'СЕТ СН'!$F$5-'СЕТ СН'!$F$20</f>
        <v>1834.88388538</v>
      </c>
      <c r="N30" s="36">
        <f>SUMIFS(СВЦЭМ!$C$33:$C$776,СВЦЭМ!$A$33:$A$776,$A30,СВЦЭМ!$B$33:$B$776,N$11)+'СЕТ СН'!$F$12+СВЦЭМ!$D$10+'СЕТ СН'!$F$5-'СЕТ СН'!$F$20</f>
        <v>1831.16622173</v>
      </c>
      <c r="O30" s="36">
        <f>SUMIFS(СВЦЭМ!$C$33:$C$776,СВЦЭМ!$A$33:$A$776,$A30,СВЦЭМ!$B$33:$B$776,O$11)+'СЕТ СН'!$F$12+СВЦЭМ!$D$10+'СЕТ СН'!$F$5-'СЕТ СН'!$F$20</f>
        <v>1841.0230176700002</v>
      </c>
      <c r="P30" s="36">
        <f>SUMIFS(СВЦЭМ!$C$33:$C$776,СВЦЭМ!$A$33:$A$776,$A30,СВЦЭМ!$B$33:$B$776,P$11)+'СЕТ СН'!$F$12+СВЦЭМ!$D$10+'СЕТ СН'!$F$5-'СЕТ СН'!$F$20</f>
        <v>1844.6106432400002</v>
      </c>
      <c r="Q30" s="36">
        <f>SUMIFS(СВЦЭМ!$C$33:$C$776,СВЦЭМ!$A$33:$A$776,$A30,СВЦЭМ!$B$33:$B$776,Q$11)+'СЕТ СН'!$F$12+СВЦЭМ!$D$10+'СЕТ СН'!$F$5-'СЕТ СН'!$F$20</f>
        <v>1838.0601575999999</v>
      </c>
      <c r="R30" s="36">
        <f>SUMIFS(СВЦЭМ!$C$33:$C$776,СВЦЭМ!$A$33:$A$776,$A30,СВЦЭМ!$B$33:$B$776,R$11)+'СЕТ СН'!$F$12+СВЦЭМ!$D$10+'СЕТ СН'!$F$5-'СЕТ СН'!$F$20</f>
        <v>1865.77911565</v>
      </c>
      <c r="S30" s="36">
        <f>SUMIFS(СВЦЭМ!$C$33:$C$776,СВЦЭМ!$A$33:$A$776,$A30,СВЦЭМ!$B$33:$B$776,S$11)+'СЕТ СН'!$F$12+СВЦЭМ!$D$10+'СЕТ СН'!$F$5-'СЕТ СН'!$F$20</f>
        <v>1906.4275693499999</v>
      </c>
      <c r="T30" s="36">
        <f>SUMIFS(СВЦЭМ!$C$33:$C$776,СВЦЭМ!$A$33:$A$776,$A30,СВЦЭМ!$B$33:$B$776,T$11)+'СЕТ СН'!$F$12+СВЦЭМ!$D$10+'СЕТ СН'!$F$5-'СЕТ СН'!$F$20</f>
        <v>1903.0711591500001</v>
      </c>
      <c r="U30" s="36">
        <f>SUMIFS(СВЦЭМ!$C$33:$C$776,СВЦЭМ!$A$33:$A$776,$A30,СВЦЭМ!$B$33:$B$776,U$11)+'СЕТ СН'!$F$12+СВЦЭМ!$D$10+'СЕТ СН'!$F$5-'СЕТ СН'!$F$20</f>
        <v>1900.02205512</v>
      </c>
      <c r="V30" s="36">
        <f>SUMIFS(СВЦЭМ!$C$33:$C$776,СВЦЭМ!$A$33:$A$776,$A30,СВЦЭМ!$B$33:$B$776,V$11)+'СЕТ СН'!$F$12+СВЦЭМ!$D$10+'СЕТ СН'!$F$5-'СЕТ СН'!$F$20</f>
        <v>1894.76410431</v>
      </c>
      <c r="W30" s="36">
        <f>SUMIFS(СВЦЭМ!$C$33:$C$776,СВЦЭМ!$A$33:$A$776,$A30,СВЦЭМ!$B$33:$B$776,W$11)+'СЕТ СН'!$F$12+СВЦЭМ!$D$10+'СЕТ СН'!$F$5-'СЕТ СН'!$F$20</f>
        <v>1900.0415965299999</v>
      </c>
      <c r="X30" s="36">
        <f>SUMIFS(СВЦЭМ!$C$33:$C$776,СВЦЭМ!$A$33:$A$776,$A30,СВЦЭМ!$B$33:$B$776,X$11)+'СЕТ СН'!$F$12+СВЦЭМ!$D$10+'СЕТ СН'!$F$5-'СЕТ СН'!$F$20</f>
        <v>1973.9407106600001</v>
      </c>
      <c r="Y30" s="36">
        <f>SUMIFS(СВЦЭМ!$C$33:$C$776,СВЦЭМ!$A$33:$A$776,$A30,СВЦЭМ!$B$33:$B$776,Y$11)+'СЕТ СН'!$F$12+СВЦЭМ!$D$10+'СЕТ СН'!$F$5-'СЕТ СН'!$F$20</f>
        <v>1897.3939704500001</v>
      </c>
    </row>
    <row r="31" spans="1:25" ht="15.75" x14ac:dyDescent="0.2">
      <c r="A31" s="35">
        <f t="shared" si="0"/>
        <v>43697</v>
      </c>
      <c r="B31" s="36">
        <f>SUMIFS(СВЦЭМ!$C$33:$C$776,СВЦЭМ!$A$33:$A$776,$A31,СВЦЭМ!$B$33:$B$776,B$11)+'СЕТ СН'!$F$12+СВЦЭМ!$D$10+'СЕТ СН'!$F$5-'СЕТ СН'!$F$20</f>
        <v>1762.5246281300001</v>
      </c>
      <c r="C31" s="36">
        <f>SUMIFS(СВЦЭМ!$C$33:$C$776,СВЦЭМ!$A$33:$A$776,$A31,СВЦЭМ!$B$33:$B$776,C$11)+'СЕТ СН'!$F$12+СВЦЭМ!$D$10+'СЕТ СН'!$F$5-'СЕТ СН'!$F$20</f>
        <v>1791.2553944900001</v>
      </c>
      <c r="D31" s="36">
        <f>SUMIFS(СВЦЭМ!$C$33:$C$776,СВЦЭМ!$A$33:$A$776,$A31,СВЦЭМ!$B$33:$B$776,D$11)+'СЕТ СН'!$F$12+СВЦЭМ!$D$10+'СЕТ СН'!$F$5-'СЕТ СН'!$F$20</f>
        <v>1823.1525370500001</v>
      </c>
      <c r="E31" s="36">
        <f>SUMIFS(СВЦЭМ!$C$33:$C$776,СВЦЭМ!$A$33:$A$776,$A31,СВЦЭМ!$B$33:$B$776,E$11)+'СЕТ СН'!$F$12+СВЦЭМ!$D$10+'СЕТ СН'!$F$5-'СЕТ СН'!$F$20</f>
        <v>1843.2836731900002</v>
      </c>
      <c r="F31" s="36">
        <f>SUMIFS(СВЦЭМ!$C$33:$C$776,СВЦЭМ!$A$33:$A$776,$A31,СВЦЭМ!$B$33:$B$776,F$11)+'СЕТ СН'!$F$12+СВЦЭМ!$D$10+'СЕТ СН'!$F$5-'СЕТ СН'!$F$20</f>
        <v>1853.2688729000001</v>
      </c>
      <c r="G31" s="36">
        <f>SUMIFS(СВЦЭМ!$C$33:$C$776,СВЦЭМ!$A$33:$A$776,$A31,СВЦЭМ!$B$33:$B$776,G$11)+'СЕТ СН'!$F$12+СВЦЭМ!$D$10+'СЕТ СН'!$F$5-'СЕТ СН'!$F$20</f>
        <v>1831.2679267600001</v>
      </c>
      <c r="H31" s="36">
        <f>SUMIFS(СВЦЭМ!$C$33:$C$776,СВЦЭМ!$A$33:$A$776,$A31,СВЦЭМ!$B$33:$B$776,H$11)+'СЕТ СН'!$F$12+СВЦЭМ!$D$10+'СЕТ СН'!$F$5-'СЕТ СН'!$F$20</f>
        <v>1794.8701984300001</v>
      </c>
      <c r="I31" s="36">
        <f>SUMIFS(СВЦЭМ!$C$33:$C$776,СВЦЭМ!$A$33:$A$776,$A31,СВЦЭМ!$B$33:$B$776,I$11)+'СЕТ СН'!$F$12+СВЦЭМ!$D$10+'СЕТ СН'!$F$5-'СЕТ СН'!$F$20</f>
        <v>1744.1351700700002</v>
      </c>
      <c r="J31" s="36">
        <f>SUMIFS(СВЦЭМ!$C$33:$C$776,СВЦЭМ!$A$33:$A$776,$A31,СВЦЭМ!$B$33:$B$776,J$11)+'СЕТ СН'!$F$12+СВЦЭМ!$D$10+'СЕТ СН'!$F$5-'СЕТ СН'!$F$20</f>
        <v>1735.8968519099999</v>
      </c>
      <c r="K31" s="36">
        <f>SUMIFS(СВЦЭМ!$C$33:$C$776,СВЦЭМ!$A$33:$A$776,$A31,СВЦЭМ!$B$33:$B$776,K$11)+'СЕТ СН'!$F$12+СВЦЭМ!$D$10+'СЕТ СН'!$F$5-'СЕТ СН'!$F$20</f>
        <v>1757.82818877</v>
      </c>
      <c r="L31" s="36">
        <f>SUMIFS(СВЦЭМ!$C$33:$C$776,СВЦЭМ!$A$33:$A$776,$A31,СВЦЭМ!$B$33:$B$776,L$11)+'СЕТ СН'!$F$12+СВЦЭМ!$D$10+'СЕТ СН'!$F$5-'СЕТ СН'!$F$20</f>
        <v>1755.0978604400002</v>
      </c>
      <c r="M31" s="36">
        <f>SUMIFS(СВЦЭМ!$C$33:$C$776,СВЦЭМ!$A$33:$A$776,$A31,СВЦЭМ!$B$33:$B$776,M$11)+'СЕТ СН'!$F$12+СВЦЭМ!$D$10+'СЕТ СН'!$F$5-'СЕТ СН'!$F$20</f>
        <v>1754.50712664</v>
      </c>
      <c r="N31" s="36">
        <f>SUMIFS(СВЦЭМ!$C$33:$C$776,СВЦЭМ!$A$33:$A$776,$A31,СВЦЭМ!$B$33:$B$776,N$11)+'СЕТ СН'!$F$12+СВЦЭМ!$D$10+'СЕТ СН'!$F$5-'СЕТ СН'!$F$20</f>
        <v>1742.0416623599999</v>
      </c>
      <c r="O31" s="36">
        <f>SUMIFS(СВЦЭМ!$C$33:$C$776,СВЦЭМ!$A$33:$A$776,$A31,СВЦЭМ!$B$33:$B$776,O$11)+'СЕТ СН'!$F$12+СВЦЭМ!$D$10+'СЕТ СН'!$F$5-'СЕТ СН'!$F$20</f>
        <v>1746.5428835900002</v>
      </c>
      <c r="P31" s="36">
        <f>SUMIFS(СВЦЭМ!$C$33:$C$776,СВЦЭМ!$A$33:$A$776,$A31,СВЦЭМ!$B$33:$B$776,P$11)+'СЕТ СН'!$F$12+СВЦЭМ!$D$10+'СЕТ СН'!$F$5-'СЕТ СН'!$F$20</f>
        <v>1755.25950633</v>
      </c>
      <c r="Q31" s="36">
        <f>SUMIFS(СВЦЭМ!$C$33:$C$776,СВЦЭМ!$A$33:$A$776,$A31,СВЦЭМ!$B$33:$B$776,Q$11)+'СЕТ СН'!$F$12+СВЦЭМ!$D$10+'СЕТ СН'!$F$5-'СЕТ СН'!$F$20</f>
        <v>1757.50715876</v>
      </c>
      <c r="R31" s="36">
        <f>SUMIFS(СВЦЭМ!$C$33:$C$776,СВЦЭМ!$A$33:$A$776,$A31,СВЦЭМ!$B$33:$B$776,R$11)+'СЕТ СН'!$F$12+СВЦЭМ!$D$10+'СЕТ СН'!$F$5-'СЕТ СН'!$F$20</f>
        <v>1823.9929856200001</v>
      </c>
      <c r="S31" s="36">
        <f>SUMIFS(СВЦЭМ!$C$33:$C$776,СВЦЭМ!$A$33:$A$776,$A31,СВЦЭМ!$B$33:$B$776,S$11)+'СЕТ СН'!$F$12+СВЦЭМ!$D$10+'СЕТ СН'!$F$5-'СЕТ СН'!$F$20</f>
        <v>1738.2111506599999</v>
      </c>
      <c r="T31" s="36">
        <f>SUMIFS(СВЦЭМ!$C$33:$C$776,СВЦЭМ!$A$33:$A$776,$A31,СВЦЭМ!$B$33:$B$776,T$11)+'СЕТ СН'!$F$12+СВЦЭМ!$D$10+'СЕТ СН'!$F$5-'СЕТ СН'!$F$20</f>
        <v>1745.0825475500001</v>
      </c>
      <c r="U31" s="36">
        <f>SUMIFS(СВЦЭМ!$C$33:$C$776,СВЦЭМ!$A$33:$A$776,$A31,СВЦЭМ!$B$33:$B$776,U$11)+'СЕТ СН'!$F$12+СВЦЭМ!$D$10+'СЕТ СН'!$F$5-'СЕТ СН'!$F$20</f>
        <v>1747.6632686200001</v>
      </c>
      <c r="V31" s="36">
        <f>SUMIFS(СВЦЭМ!$C$33:$C$776,СВЦЭМ!$A$33:$A$776,$A31,СВЦЭМ!$B$33:$B$776,V$11)+'СЕТ СН'!$F$12+СВЦЭМ!$D$10+'СЕТ СН'!$F$5-'СЕТ СН'!$F$20</f>
        <v>1751.2430854300001</v>
      </c>
      <c r="W31" s="36">
        <f>SUMIFS(СВЦЭМ!$C$33:$C$776,СВЦЭМ!$A$33:$A$776,$A31,СВЦЭМ!$B$33:$B$776,W$11)+'СЕТ СН'!$F$12+СВЦЭМ!$D$10+'СЕТ СН'!$F$5-'СЕТ СН'!$F$20</f>
        <v>1768.7655863499999</v>
      </c>
      <c r="X31" s="36">
        <f>SUMIFS(СВЦЭМ!$C$33:$C$776,СВЦЭМ!$A$33:$A$776,$A31,СВЦЭМ!$B$33:$B$776,X$11)+'СЕТ СН'!$F$12+СВЦЭМ!$D$10+'СЕТ СН'!$F$5-'СЕТ СН'!$F$20</f>
        <v>1732.4090500100001</v>
      </c>
      <c r="Y31" s="36">
        <f>SUMIFS(СВЦЭМ!$C$33:$C$776,СВЦЭМ!$A$33:$A$776,$A31,СВЦЭМ!$B$33:$B$776,Y$11)+'СЕТ СН'!$F$12+СВЦЭМ!$D$10+'СЕТ СН'!$F$5-'СЕТ СН'!$F$20</f>
        <v>1683.41722499</v>
      </c>
    </row>
    <row r="32" spans="1:25" ht="15.75" x14ac:dyDescent="0.2">
      <c r="A32" s="35">
        <f t="shared" si="0"/>
        <v>43698</v>
      </c>
      <c r="B32" s="36">
        <f>SUMIFS(СВЦЭМ!$C$33:$C$776,СВЦЭМ!$A$33:$A$776,$A32,СВЦЭМ!$B$33:$B$776,B$11)+'СЕТ СН'!$F$12+СВЦЭМ!$D$10+'СЕТ СН'!$F$5-'СЕТ СН'!$F$20</f>
        <v>1744.4507843199999</v>
      </c>
      <c r="C32" s="36">
        <f>SUMIFS(СВЦЭМ!$C$33:$C$776,СВЦЭМ!$A$33:$A$776,$A32,СВЦЭМ!$B$33:$B$776,C$11)+'СЕТ СН'!$F$12+СВЦЭМ!$D$10+'СЕТ СН'!$F$5-'СЕТ СН'!$F$20</f>
        <v>1790.7985386300002</v>
      </c>
      <c r="D32" s="36">
        <f>SUMIFS(СВЦЭМ!$C$33:$C$776,СВЦЭМ!$A$33:$A$776,$A32,СВЦЭМ!$B$33:$B$776,D$11)+'СЕТ СН'!$F$12+СВЦЭМ!$D$10+'СЕТ СН'!$F$5-'СЕТ СН'!$F$20</f>
        <v>1811.7431231600001</v>
      </c>
      <c r="E32" s="36">
        <f>SUMIFS(СВЦЭМ!$C$33:$C$776,СВЦЭМ!$A$33:$A$776,$A32,СВЦЭМ!$B$33:$B$776,E$11)+'СЕТ СН'!$F$12+СВЦЭМ!$D$10+'СЕТ СН'!$F$5-'СЕТ СН'!$F$20</f>
        <v>1820.12812274</v>
      </c>
      <c r="F32" s="36">
        <f>SUMIFS(СВЦЭМ!$C$33:$C$776,СВЦЭМ!$A$33:$A$776,$A32,СВЦЭМ!$B$33:$B$776,F$11)+'СЕТ СН'!$F$12+СВЦЭМ!$D$10+'СЕТ СН'!$F$5-'СЕТ СН'!$F$20</f>
        <v>1825.8063649400001</v>
      </c>
      <c r="G32" s="36">
        <f>SUMIFS(СВЦЭМ!$C$33:$C$776,СВЦЭМ!$A$33:$A$776,$A32,СВЦЭМ!$B$33:$B$776,G$11)+'СЕТ СН'!$F$12+СВЦЭМ!$D$10+'СЕТ СН'!$F$5-'СЕТ СН'!$F$20</f>
        <v>1792.2383765700001</v>
      </c>
      <c r="H32" s="36">
        <f>SUMIFS(СВЦЭМ!$C$33:$C$776,СВЦЭМ!$A$33:$A$776,$A32,СВЦЭМ!$B$33:$B$776,H$11)+'СЕТ СН'!$F$12+СВЦЭМ!$D$10+'СЕТ СН'!$F$5-'СЕТ СН'!$F$20</f>
        <v>1746.7856297600001</v>
      </c>
      <c r="I32" s="36">
        <f>SUMIFS(СВЦЭМ!$C$33:$C$776,СВЦЭМ!$A$33:$A$776,$A32,СВЦЭМ!$B$33:$B$776,I$11)+'СЕТ СН'!$F$12+СВЦЭМ!$D$10+'СЕТ СН'!$F$5-'СЕТ СН'!$F$20</f>
        <v>1691.27967534</v>
      </c>
      <c r="J32" s="36">
        <f>SUMIFS(СВЦЭМ!$C$33:$C$776,СВЦЭМ!$A$33:$A$776,$A32,СВЦЭМ!$B$33:$B$776,J$11)+'СЕТ СН'!$F$12+СВЦЭМ!$D$10+'СЕТ СН'!$F$5-'СЕТ СН'!$F$20</f>
        <v>1701.6909336200001</v>
      </c>
      <c r="K32" s="36">
        <f>SUMIFS(СВЦЭМ!$C$33:$C$776,СВЦЭМ!$A$33:$A$776,$A32,СВЦЭМ!$B$33:$B$776,K$11)+'СЕТ СН'!$F$12+СВЦЭМ!$D$10+'СЕТ СН'!$F$5-'СЕТ СН'!$F$20</f>
        <v>1730.2019513</v>
      </c>
      <c r="L32" s="36">
        <f>SUMIFS(СВЦЭМ!$C$33:$C$776,СВЦЭМ!$A$33:$A$776,$A32,СВЦЭМ!$B$33:$B$776,L$11)+'СЕТ СН'!$F$12+СВЦЭМ!$D$10+'СЕТ СН'!$F$5-'СЕТ СН'!$F$20</f>
        <v>1741.0202509300002</v>
      </c>
      <c r="M32" s="36">
        <f>SUMIFS(СВЦЭМ!$C$33:$C$776,СВЦЭМ!$A$33:$A$776,$A32,СВЦЭМ!$B$33:$B$776,M$11)+'СЕТ СН'!$F$12+СВЦЭМ!$D$10+'СЕТ СН'!$F$5-'СЕТ СН'!$F$20</f>
        <v>1738.1334022999999</v>
      </c>
      <c r="N32" s="36">
        <f>SUMIFS(СВЦЭМ!$C$33:$C$776,СВЦЭМ!$A$33:$A$776,$A32,СВЦЭМ!$B$33:$B$776,N$11)+'СЕТ СН'!$F$12+СВЦЭМ!$D$10+'СЕТ СН'!$F$5-'СЕТ СН'!$F$20</f>
        <v>1729.2905342399999</v>
      </c>
      <c r="O32" s="36">
        <f>SUMIFS(СВЦЭМ!$C$33:$C$776,СВЦЭМ!$A$33:$A$776,$A32,СВЦЭМ!$B$33:$B$776,O$11)+'СЕТ СН'!$F$12+СВЦЭМ!$D$10+'СЕТ СН'!$F$5-'СЕТ СН'!$F$20</f>
        <v>1733.7042389500002</v>
      </c>
      <c r="P32" s="36">
        <f>SUMIFS(СВЦЭМ!$C$33:$C$776,СВЦЭМ!$A$33:$A$776,$A32,СВЦЭМ!$B$33:$B$776,P$11)+'СЕТ СН'!$F$12+СВЦЭМ!$D$10+'СЕТ СН'!$F$5-'СЕТ СН'!$F$20</f>
        <v>1735.5115657700001</v>
      </c>
      <c r="Q32" s="36">
        <f>SUMIFS(СВЦЭМ!$C$33:$C$776,СВЦЭМ!$A$33:$A$776,$A32,СВЦЭМ!$B$33:$B$776,Q$11)+'СЕТ СН'!$F$12+СВЦЭМ!$D$10+'СЕТ СН'!$F$5-'СЕТ СН'!$F$20</f>
        <v>1742.46190763</v>
      </c>
      <c r="R32" s="36">
        <f>SUMIFS(СВЦЭМ!$C$33:$C$776,СВЦЭМ!$A$33:$A$776,$A32,СВЦЭМ!$B$33:$B$776,R$11)+'СЕТ СН'!$F$12+СВЦЭМ!$D$10+'СЕТ СН'!$F$5-'СЕТ СН'!$F$20</f>
        <v>1743.81548471</v>
      </c>
      <c r="S32" s="36">
        <f>SUMIFS(СВЦЭМ!$C$33:$C$776,СВЦЭМ!$A$33:$A$776,$A32,СВЦЭМ!$B$33:$B$776,S$11)+'СЕТ СН'!$F$12+СВЦЭМ!$D$10+'СЕТ СН'!$F$5-'СЕТ СН'!$F$20</f>
        <v>1775.5091796500001</v>
      </c>
      <c r="T32" s="36">
        <f>SUMIFS(СВЦЭМ!$C$33:$C$776,СВЦЭМ!$A$33:$A$776,$A32,СВЦЭМ!$B$33:$B$776,T$11)+'СЕТ СН'!$F$12+СВЦЭМ!$D$10+'СЕТ СН'!$F$5-'СЕТ СН'!$F$20</f>
        <v>1749.8981632499999</v>
      </c>
      <c r="U32" s="36">
        <f>SUMIFS(СВЦЭМ!$C$33:$C$776,СВЦЭМ!$A$33:$A$776,$A32,СВЦЭМ!$B$33:$B$776,U$11)+'СЕТ СН'!$F$12+СВЦЭМ!$D$10+'СЕТ СН'!$F$5-'СЕТ СН'!$F$20</f>
        <v>1679.4724602700001</v>
      </c>
      <c r="V32" s="36">
        <f>SUMIFS(СВЦЭМ!$C$33:$C$776,СВЦЭМ!$A$33:$A$776,$A32,СВЦЭМ!$B$33:$B$776,V$11)+'СЕТ СН'!$F$12+СВЦЭМ!$D$10+'СЕТ СН'!$F$5-'СЕТ СН'!$F$20</f>
        <v>1692.9217746300001</v>
      </c>
      <c r="W32" s="36">
        <f>SUMIFS(СВЦЭМ!$C$33:$C$776,СВЦЭМ!$A$33:$A$776,$A32,СВЦЭМ!$B$33:$B$776,W$11)+'СЕТ СН'!$F$12+СВЦЭМ!$D$10+'СЕТ СН'!$F$5-'СЕТ СН'!$F$20</f>
        <v>1694.5812334299999</v>
      </c>
      <c r="X32" s="36">
        <f>SUMIFS(СВЦЭМ!$C$33:$C$776,СВЦЭМ!$A$33:$A$776,$A32,СВЦЭМ!$B$33:$B$776,X$11)+'СЕТ СН'!$F$12+СВЦЭМ!$D$10+'СЕТ СН'!$F$5-'СЕТ СН'!$F$20</f>
        <v>1645.9717506400002</v>
      </c>
      <c r="Y32" s="36">
        <f>SUMIFS(СВЦЭМ!$C$33:$C$776,СВЦЭМ!$A$33:$A$776,$A32,СВЦЭМ!$B$33:$B$776,Y$11)+'СЕТ СН'!$F$12+СВЦЭМ!$D$10+'СЕТ СН'!$F$5-'СЕТ СН'!$F$20</f>
        <v>1657.5325540200001</v>
      </c>
    </row>
    <row r="33" spans="1:25" ht="15.75" x14ac:dyDescent="0.2">
      <c r="A33" s="35">
        <f t="shared" si="0"/>
        <v>43699</v>
      </c>
      <c r="B33" s="36">
        <f>SUMIFS(СВЦЭМ!$C$33:$C$776,СВЦЭМ!$A$33:$A$776,$A33,СВЦЭМ!$B$33:$B$776,B$11)+'СЕТ СН'!$F$12+СВЦЭМ!$D$10+'СЕТ СН'!$F$5-'СЕТ СН'!$F$20</f>
        <v>1778.1052079599999</v>
      </c>
      <c r="C33" s="36">
        <f>SUMIFS(СВЦЭМ!$C$33:$C$776,СВЦЭМ!$A$33:$A$776,$A33,СВЦЭМ!$B$33:$B$776,C$11)+'СЕТ СН'!$F$12+СВЦЭМ!$D$10+'СЕТ СН'!$F$5-'СЕТ СН'!$F$20</f>
        <v>1813.9765453499999</v>
      </c>
      <c r="D33" s="36">
        <f>SUMIFS(СВЦЭМ!$C$33:$C$776,СВЦЭМ!$A$33:$A$776,$A33,СВЦЭМ!$B$33:$B$776,D$11)+'СЕТ СН'!$F$12+СВЦЭМ!$D$10+'СЕТ СН'!$F$5-'СЕТ СН'!$F$20</f>
        <v>1830.1892479600001</v>
      </c>
      <c r="E33" s="36">
        <f>SUMIFS(СВЦЭМ!$C$33:$C$776,СВЦЭМ!$A$33:$A$776,$A33,СВЦЭМ!$B$33:$B$776,E$11)+'СЕТ СН'!$F$12+СВЦЭМ!$D$10+'СЕТ СН'!$F$5-'СЕТ СН'!$F$20</f>
        <v>1841.78578423</v>
      </c>
      <c r="F33" s="36">
        <f>SUMIFS(СВЦЭМ!$C$33:$C$776,СВЦЭМ!$A$33:$A$776,$A33,СВЦЭМ!$B$33:$B$776,F$11)+'СЕТ СН'!$F$12+СВЦЭМ!$D$10+'СЕТ СН'!$F$5-'СЕТ СН'!$F$20</f>
        <v>1845.07298558</v>
      </c>
      <c r="G33" s="36">
        <f>SUMIFS(СВЦЭМ!$C$33:$C$776,СВЦЭМ!$A$33:$A$776,$A33,СВЦЭМ!$B$33:$B$776,G$11)+'СЕТ СН'!$F$12+СВЦЭМ!$D$10+'СЕТ СН'!$F$5-'СЕТ СН'!$F$20</f>
        <v>1821.4949808599999</v>
      </c>
      <c r="H33" s="36">
        <f>SUMIFS(СВЦЭМ!$C$33:$C$776,СВЦЭМ!$A$33:$A$776,$A33,СВЦЭМ!$B$33:$B$776,H$11)+'СЕТ СН'!$F$12+СВЦЭМ!$D$10+'СЕТ СН'!$F$5-'СЕТ СН'!$F$20</f>
        <v>1789.8897971700001</v>
      </c>
      <c r="I33" s="36">
        <f>SUMIFS(СВЦЭМ!$C$33:$C$776,СВЦЭМ!$A$33:$A$776,$A33,СВЦЭМ!$B$33:$B$776,I$11)+'СЕТ СН'!$F$12+СВЦЭМ!$D$10+'СЕТ СН'!$F$5-'СЕТ СН'!$F$20</f>
        <v>1740.8522893600002</v>
      </c>
      <c r="J33" s="36">
        <f>SUMIFS(СВЦЭМ!$C$33:$C$776,СВЦЭМ!$A$33:$A$776,$A33,СВЦЭМ!$B$33:$B$776,J$11)+'СЕТ СН'!$F$12+СВЦЭМ!$D$10+'СЕТ СН'!$F$5-'СЕТ СН'!$F$20</f>
        <v>1717.4539459</v>
      </c>
      <c r="K33" s="36">
        <f>SUMIFS(СВЦЭМ!$C$33:$C$776,СВЦЭМ!$A$33:$A$776,$A33,СВЦЭМ!$B$33:$B$776,K$11)+'СЕТ СН'!$F$12+СВЦЭМ!$D$10+'СЕТ СН'!$F$5-'СЕТ СН'!$F$20</f>
        <v>1725.7654606599999</v>
      </c>
      <c r="L33" s="36">
        <f>SUMIFS(СВЦЭМ!$C$33:$C$776,СВЦЭМ!$A$33:$A$776,$A33,СВЦЭМ!$B$33:$B$776,L$11)+'СЕТ СН'!$F$12+СВЦЭМ!$D$10+'СЕТ СН'!$F$5-'СЕТ СН'!$F$20</f>
        <v>1732.8530843600001</v>
      </c>
      <c r="M33" s="36">
        <f>SUMIFS(СВЦЭМ!$C$33:$C$776,СВЦЭМ!$A$33:$A$776,$A33,СВЦЭМ!$B$33:$B$776,M$11)+'СЕТ СН'!$F$12+СВЦЭМ!$D$10+'СЕТ СН'!$F$5-'СЕТ СН'!$F$20</f>
        <v>1733.5523756500002</v>
      </c>
      <c r="N33" s="36">
        <f>SUMIFS(СВЦЭМ!$C$33:$C$776,СВЦЭМ!$A$33:$A$776,$A33,СВЦЭМ!$B$33:$B$776,N$11)+'СЕТ СН'!$F$12+СВЦЭМ!$D$10+'СЕТ СН'!$F$5-'СЕТ СН'!$F$20</f>
        <v>1719.45039761</v>
      </c>
      <c r="O33" s="36">
        <f>SUMIFS(СВЦЭМ!$C$33:$C$776,СВЦЭМ!$A$33:$A$776,$A33,СВЦЭМ!$B$33:$B$776,O$11)+'СЕТ СН'!$F$12+СВЦЭМ!$D$10+'СЕТ СН'!$F$5-'СЕТ СН'!$F$20</f>
        <v>1724.6238750299999</v>
      </c>
      <c r="P33" s="36">
        <f>SUMIFS(СВЦЭМ!$C$33:$C$776,СВЦЭМ!$A$33:$A$776,$A33,СВЦЭМ!$B$33:$B$776,P$11)+'СЕТ СН'!$F$12+СВЦЭМ!$D$10+'СЕТ СН'!$F$5-'СЕТ СН'!$F$20</f>
        <v>1725.5423470800001</v>
      </c>
      <c r="Q33" s="36">
        <f>SUMIFS(СВЦЭМ!$C$33:$C$776,СВЦЭМ!$A$33:$A$776,$A33,СВЦЭМ!$B$33:$B$776,Q$11)+'СЕТ СН'!$F$12+СВЦЭМ!$D$10+'СЕТ СН'!$F$5-'СЕТ СН'!$F$20</f>
        <v>1720.59895626</v>
      </c>
      <c r="R33" s="36">
        <f>SUMIFS(СВЦЭМ!$C$33:$C$776,СВЦЭМ!$A$33:$A$776,$A33,СВЦЭМ!$B$33:$B$776,R$11)+'СЕТ СН'!$F$12+СВЦЭМ!$D$10+'СЕТ СН'!$F$5-'СЕТ СН'!$F$20</f>
        <v>1678.06143582</v>
      </c>
      <c r="S33" s="36">
        <f>SUMIFS(СВЦЭМ!$C$33:$C$776,СВЦЭМ!$A$33:$A$776,$A33,СВЦЭМ!$B$33:$B$776,S$11)+'СЕТ СН'!$F$12+СВЦЭМ!$D$10+'СЕТ СН'!$F$5-'СЕТ СН'!$F$20</f>
        <v>1650.47476839</v>
      </c>
      <c r="T33" s="36">
        <f>SUMIFS(СВЦЭМ!$C$33:$C$776,СВЦЭМ!$A$33:$A$776,$A33,СВЦЭМ!$B$33:$B$776,T$11)+'СЕТ СН'!$F$12+СВЦЭМ!$D$10+'СЕТ СН'!$F$5-'СЕТ СН'!$F$20</f>
        <v>1643.3660813800002</v>
      </c>
      <c r="U33" s="36">
        <f>SUMIFS(СВЦЭМ!$C$33:$C$776,СВЦЭМ!$A$33:$A$776,$A33,СВЦЭМ!$B$33:$B$776,U$11)+'СЕТ СН'!$F$12+СВЦЭМ!$D$10+'СЕТ СН'!$F$5-'СЕТ СН'!$F$20</f>
        <v>1646.9756882900001</v>
      </c>
      <c r="V33" s="36">
        <f>SUMIFS(СВЦЭМ!$C$33:$C$776,СВЦЭМ!$A$33:$A$776,$A33,СВЦЭМ!$B$33:$B$776,V$11)+'СЕТ СН'!$F$12+СВЦЭМ!$D$10+'СЕТ СН'!$F$5-'СЕТ СН'!$F$20</f>
        <v>1661.6007470499999</v>
      </c>
      <c r="W33" s="36">
        <f>SUMIFS(СВЦЭМ!$C$33:$C$776,СВЦЭМ!$A$33:$A$776,$A33,СВЦЭМ!$B$33:$B$776,W$11)+'СЕТ СН'!$F$12+СВЦЭМ!$D$10+'СЕТ СН'!$F$5-'СЕТ СН'!$F$20</f>
        <v>1664.7153673600001</v>
      </c>
      <c r="X33" s="36">
        <f>SUMIFS(СВЦЭМ!$C$33:$C$776,СВЦЭМ!$A$33:$A$776,$A33,СВЦЭМ!$B$33:$B$776,X$11)+'СЕТ СН'!$F$12+СВЦЭМ!$D$10+'СЕТ СН'!$F$5-'СЕТ СН'!$F$20</f>
        <v>1620.14680993</v>
      </c>
      <c r="Y33" s="36">
        <f>SUMIFS(СВЦЭМ!$C$33:$C$776,СВЦЭМ!$A$33:$A$776,$A33,СВЦЭМ!$B$33:$B$776,Y$11)+'СЕТ СН'!$F$12+СВЦЭМ!$D$10+'СЕТ СН'!$F$5-'СЕТ СН'!$F$20</f>
        <v>1646.4242146700001</v>
      </c>
    </row>
    <row r="34" spans="1:25" ht="15.75" x14ac:dyDescent="0.2">
      <c r="A34" s="35">
        <f t="shared" si="0"/>
        <v>43700</v>
      </c>
      <c r="B34" s="36">
        <f>SUMIFS(СВЦЭМ!$C$33:$C$776,СВЦЭМ!$A$33:$A$776,$A34,СВЦЭМ!$B$33:$B$776,B$11)+'СЕТ СН'!$F$12+СВЦЭМ!$D$10+'СЕТ СН'!$F$5-'СЕТ СН'!$F$20</f>
        <v>1729.08751248</v>
      </c>
      <c r="C34" s="36">
        <f>SUMIFS(СВЦЭМ!$C$33:$C$776,СВЦЭМ!$A$33:$A$776,$A34,СВЦЭМ!$B$33:$B$776,C$11)+'СЕТ СН'!$F$12+СВЦЭМ!$D$10+'СЕТ СН'!$F$5-'СЕТ СН'!$F$20</f>
        <v>1757.03323714</v>
      </c>
      <c r="D34" s="36">
        <f>SUMIFS(СВЦЭМ!$C$33:$C$776,СВЦЭМ!$A$33:$A$776,$A34,СВЦЭМ!$B$33:$B$776,D$11)+'СЕТ СН'!$F$12+СВЦЭМ!$D$10+'СЕТ СН'!$F$5-'СЕТ СН'!$F$20</f>
        <v>1743.1949423199999</v>
      </c>
      <c r="E34" s="36">
        <f>SUMIFS(СВЦЭМ!$C$33:$C$776,СВЦЭМ!$A$33:$A$776,$A34,СВЦЭМ!$B$33:$B$776,E$11)+'СЕТ СН'!$F$12+СВЦЭМ!$D$10+'СЕТ СН'!$F$5-'СЕТ СН'!$F$20</f>
        <v>1733.6849056900001</v>
      </c>
      <c r="F34" s="36">
        <f>SUMIFS(СВЦЭМ!$C$33:$C$776,СВЦЭМ!$A$33:$A$776,$A34,СВЦЭМ!$B$33:$B$776,F$11)+'СЕТ СН'!$F$12+СВЦЭМ!$D$10+'СЕТ СН'!$F$5-'СЕТ СН'!$F$20</f>
        <v>1733.9772067900001</v>
      </c>
      <c r="G34" s="36">
        <f>SUMIFS(СВЦЭМ!$C$33:$C$776,СВЦЭМ!$A$33:$A$776,$A34,СВЦЭМ!$B$33:$B$776,G$11)+'СЕТ СН'!$F$12+СВЦЭМ!$D$10+'СЕТ СН'!$F$5-'СЕТ СН'!$F$20</f>
        <v>1742.2352304400001</v>
      </c>
      <c r="H34" s="36">
        <f>SUMIFS(СВЦЭМ!$C$33:$C$776,СВЦЭМ!$A$33:$A$776,$A34,СВЦЭМ!$B$33:$B$776,H$11)+'СЕТ СН'!$F$12+СВЦЭМ!$D$10+'СЕТ СН'!$F$5-'СЕТ СН'!$F$20</f>
        <v>1712.89426129</v>
      </c>
      <c r="I34" s="36">
        <f>SUMIFS(СВЦЭМ!$C$33:$C$776,СВЦЭМ!$A$33:$A$776,$A34,СВЦЭМ!$B$33:$B$776,I$11)+'СЕТ СН'!$F$12+СВЦЭМ!$D$10+'СЕТ СН'!$F$5-'СЕТ СН'!$F$20</f>
        <v>1705.3569952600001</v>
      </c>
      <c r="J34" s="36">
        <f>SUMIFS(СВЦЭМ!$C$33:$C$776,СВЦЭМ!$A$33:$A$776,$A34,СВЦЭМ!$B$33:$B$776,J$11)+'СЕТ СН'!$F$12+СВЦЭМ!$D$10+'СЕТ СН'!$F$5-'СЕТ СН'!$F$20</f>
        <v>1742.59879101</v>
      </c>
      <c r="K34" s="36">
        <f>SUMIFS(СВЦЭМ!$C$33:$C$776,СВЦЭМ!$A$33:$A$776,$A34,СВЦЭМ!$B$33:$B$776,K$11)+'СЕТ СН'!$F$12+СВЦЭМ!$D$10+'СЕТ СН'!$F$5-'СЕТ СН'!$F$20</f>
        <v>1765.5838101500001</v>
      </c>
      <c r="L34" s="36">
        <f>SUMIFS(СВЦЭМ!$C$33:$C$776,СВЦЭМ!$A$33:$A$776,$A34,СВЦЭМ!$B$33:$B$776,L$11)+'СЕТ СН'!$F$12+СВЦЭМ!$D$10+'СЕТ СН'!$F$5-'СЕТ СН'!$F$20</f>
        <v>1752.4774793500001</v>
      </c>
      <c r="M34" s="36">
        <f>SUMIFS(СВЦЭМ!$C$33:$C$776,СВЦЭМ!$A$33:$A$776,$A34,СВЦЭМ!$B$33:$B$776,M$11)+'СЕТ СН'!$F$12+СВЦЭМ!$D$10+'СЕТ СН'!$F$5-'СЕТ СН'!$F$20</f>
        <v>1748.8968015999999</v>
      </c>
      <c r="N34" s="36">
        <f>SUMIFS(СВЦЭМ!$C$33:$C$776,СВЦЭМ!$A$33:$A$776,$A34,СВЦЭМ!$B$33:$B$776,N$11)+'СЕТ СН'!$F$12+СВЦЭМ!$D$10+'СЕТ СН'!$F$5-'СЕТ СН'!$F$20</f>
        <v>1749.83410787</v>
      </c>
      <c r="O34" s="36">
        <f>SUMIFS(СВЦЭМ!$C$33:$C$776,СВЦЭМ!$A$33:$A$776,$A34,СВЦЭМ!$B$33:$B$776,O$11)+'СЕТ СН'!$F$12+СВЦЭМ!$D$10+'СЕТ СН'!$F$5-'СЕТ СН'!$F$20</f>
        <v>1768.4484640999999</v>
      </c>
      <c r="P34" s="36">
        <f>SUMIFS(СВЦЭМ!$C$33:$C$776,СВЦЭМ!$A$33:$A$776,$A34,СВЦЭМ!$B$33:$B$776,P$11)+'СЕТ СН'!$F$12+СВЦЭМ!$D$10+'СЕТ СН'!$F$5-'СЕТ СН'!$F$20</f>
        <v>1777.2939176</v>
      </c>
      <c r="Q34" s="36">
        <f>SUMIFS(СВЦЭМ!$C$33:$C$776,СВЦЭМ!$A$33:$A$776,$A34,СВЦЭМ!$B$33:$B$776,Q$11)+'СЕТ СН'!$F$12+СВЦЭМ!$D$10+'СЕТ СН'!$F$5-'СЕТ СН'!$F$20</f>
        <v>1773.8398322600001</v>
      </c>
      <c r="R34" s="36">
        <f>SUMIFS(СВЦЭМ!$C$33:$C$776,СВЦЭМ!$A$33:$A$776,$A34,СВЦЭМ!$B$33:$B$776,R$11)+'СЕТ СН'!$F$12+СВЦЭМ!$D$10+'СЕТ СН'!$F$5-'СЕТ СН'!$F$20</f>
        <v>1753.2589883800001</v>
      </c>
      <c r="S34" s="36">
        <f>SUMIFS(СВЦЭМ!$C$33:$C$776,СВЦЭМ!$A$33:$A$776,$A34,СВЦЭМ!$B$33:$B$776,S$11)+'СЕТ СН'!$F$12+СВЦЭМ!$D$10+'СЕТ СН'!$F$5-'СЕТ СН'!$F$20</f>
        <v>1738.3047000500001</v>
      </c>
      <c r="T34" s="36">
        <f>SUMIFS(СВЦЭМ!$C$33:$C$776,СВЦЭМ!$A$33:$A$776,$A34,СВЦЭМ!$B$33:$B$776,T$11)+'СЕТ СН'!$F$12+СВЦЭМ!$D$10+'СЕТ СН'!$F$5-'СЕТ СН'!$F$20</f>
        <v>1729.3584038700001</v>
      </c>
      <c r="U34" s="36">
        <f>SUMIFS(СВЦЭМ!$C$33:$C$776,СВЦЭМ!$A$33:$A$776,$A34,СВЦЭМ!$B$33:$B$776,U$11)+'СЕТ СН'!$F$12+СВЦЭМ!$D$10+'СЕТ СН'!$F$5-'СЕТ СН'!$F$20</f>
        <v>1716.4176379600001</v>
      </c>
      <c r="V34" s="36">
        <f>SUMIFS(СВЦЭМ!$C$33:$C$776,СВЦЭМ!$A$33:$A$776,$A34,СВЦЭМ!$B$33:$B$776,V$11)+'СЕТ СН'!$F$12+СВЦЭМ!$D$10+'СЕТ СН'!$F$5-'СЕТ СН'!$F$20</f>
        <v>1699.8647695</v>
      </c>
      <c r="W34" s="36">
        <f>SUMIFS(СВЦЭМ!$C$33:$C$776,СВЦЭМ!$A$33:$A$776,$A34,СВЦЭМ!$B$33:$B$776,W$11)+'СЕТ СН'!$F$12+СВЦЭМ!$D$10+'СЕТ СН'!$F$5-'СЕТ СН'!$F$20</f>
        <v>1704.6996893999999</v>
      </c>
      <c r="X34" s="36">
        <f>SUMIFS(СВЦЭМ!$C$33:$C$776,СВЦЭМ!$A$33:$A$776,$A34,СВЦЭМ!$B$33:$B$776,X$11)+'СЕТ СН'!$F$12+СВЦЭМ!$D$10+'СЕТ СН'!$F$5-'СЕТ СН'!$F$20</f>
        <v>1710.5377034600001</v>
      </c>
      <c r="Y34" s="36">
        <f>SUMIFS(СВЦЭМ!$C$33:$C$776,СВЦЭМ!$A$33:$A$776,$A34,СВЦЭМ!$B$33:$B$776,Y$11)+'СЕТ СН'!$F$12+СВЦЭМ!$D$10+'СЕТ СН'!$F$5-'СЕТ СН'!$F$20</f>
        <v>1753.9377091900001</v>
      </c>
    </row>
    <row r="35" spans="1:25" ht="15.75" x14ac:dyDescent="0.2">
      <c r="A35" s="35">
        <f t="shared" si="0"/>
        <v>43701</v>
      </c>
      <c r="B35" s="36">
        <f>SUMIFS(СВЦЭМ!$C$33:$C$776,СВЦЭМ!$A$33:$A$776,$A35,СВЦЭМ!$B$33:$B$776,B$11)+'СЕТ СН'!$F$12+СВЦЭМ!$D$10+'СЕТ СН'!$F$5-'СЕТ СН'!$F$20</f>
        <v>1767.75502671</v>
      </c>
      <c r="C35" s="36">
        <f>SUMIFS(СВЦЭМ!$C$33:$C$776,СВЦЭМ!$A$33:$A$776,$A35,СВЦЭМ!$B$33:$B$776,C$11)+'СЕТ СН'!$F$12+СВЦЭМ!$D$10+'СЕТ СН'!$F$5-'СЕТ СН'!$F$20</f>
        <v>1797.4493264900002</v>
      </c>
      <c r="D35" s="36">
        <f>SUMIFS(СВЦЭМ!$C$33:$C$776,СВЦЭМ!$A$33:$A$776,$A35,СВЦЭМ!$B$33:$B$776,D$11)+'СЕТ СН'!$F$12+СВЦЭМ!$D$10+'СЕТ СН'!$F$5-'СЕТ СН'!$F$20</f>
        <v>1821.0660241099999</v>
      </c>
      <c r="E35" s="36">
        <f>SUMIFS(СВЦЭМ!$C$33:$C$776,СВЦЭМ!$A$33:$A$776,$A35,СВЦЭМ!$B$33:$B$776,E$11)+'СЕТ СН'!$F$12+СВЦЭМ!$D$10+'СЕТ СН'!$F$5-'СЕТ СН'!$F$20</f>
        <v>1842.6918577400002</v>
      </c>
      <c r="F35" s="36">
        <f>SUMIFS(СВЦЭМ!$C$33:$C$776,СВЦЭМ!$A$33:$A$776,$A35,СВЦЭМ!$B$33:$B$776,F$11)+'СЕТ СН'!$F$12+СВЦЭМ!$D$10+'СЕТ СН'!$F$5-'СЕТ СН'!$F$20</f>
        <v>1842.0155210200001</v>
      </c>
      <c r="G35" s="36">
        <f>SUMIFS(СВЦЭМ!$C$33:$C$776,СВЦЭМ!$A$33:$A$776,$A35,СВЦЭМ!$B$33:$B$776,G$11)+'СЕТ СН'!$F$12+СВЦЭМ!$D$10+'СЕТ СН'!$F$5-'СЕТ СН'!$F$20</f>
        <v>1841.72371694</v>
      </c>
      <c r="H35" s="36">
        <f>SUMIFS(СВЦЭМ!$C$33:$C$776,СВЦЭМ!$A$33:$A$776,$A35,СВЦЭМ!$B$33:$B$776,H$11)+'СЕТ СН'!$F$12+СВЦЭМ!$D$10+'СЕТ СН'!$F$5-'СЕТ СН'!$F$20</f>
        <v>1810.19881951</v>
      </c>
      <c r="I35" s="36">
        <f>SUMIFS(СВЦЭМ!$C$33:$C$776,СВЦЭМ!$A$33:$A$776,$A35,СВЦЭМ!$B$33:$B$776,I$11)+'СЕТ СН'!$F$12+СВЦЭМ!$D$10+'СЕТ СН'!$F$5-'СЕТ СН'!$F$20</f>
        <v>1774.45118703</v>
      </c>
      <c r="J35" s="36">
        <f>SUMIFS(СВЦЭМ!$C$33:$C$776,СВЦЭМ!$A$33:$A$776,$A35,СВЦЭМ!$B$33:$B$776,J$11)+'СЕТ СН'!$F$12+СВЦЭМ!$D$10+'СЕТ СН'!$F$5-'СЕТ СН'!$F$20</f>
        <v>1720.1666456800001</v>
      </c>
      <c r="K35" s="36">
        <f>SUMIFS(СВЦЭМ!$C$33:$C$776,СВЦЭМ!$A$33:$A$776,$A35,СВЦЭМ!$B$33:$B$776,K$11)+'СЕТ СН'!$F$12+СВЦЭМ!$D$10+'СЕТ СН'!$F$5-'СЕТ СН'!$F$20</f>
        <v>1671.19844956</v>
      </c>
      <c r="L35" s="36">
        <f>SUMIFS(СВЦЭМ!$C$33:$C$776,СВЦЭМ!$A$33:$A$776,$A35,СВЦЭМ!$B$33:$B$776,L$11)+'СЕТ СН'!$F$12+СВЦЭМ!$D$10+'СЕТ СН'!$F$5-'СЕТ СН'!$F$20</f>
        <v>1663.44080536</v>
      </c>
      <c r="M35" s="36">
        <f>SUMIFS(СВЦЭМ!$C$33:$C$776,СВЦЭМ!$A$33:$A$776,$A35,СВЦЭМ!$B$33:$B$776,M$11)+'СЕТ СН'!$F$12+СВЦЭМ!$D$10+'СЕТ СН'!$F$5-'СЕТ СН'!$F$20</f>
        <v>1659.6733526200001</v>
      </c>
      <c r="N35" s="36">
        <f>SUMIFS(СВЦЭМ!$C$33:$C$776,СВЦЭМ!$A$33:$A$776,$A35,СВЦЭМ!$B$33:$B$776,N$11)+'СЕТ СН'!$F$12+СВЦЭМ!$D$10+'СЕТ СН'!$F$5-'СЕТ СН'!$F$20</f>
        <v>1675.4040758599999</v>
      </c>
      <c r="O35" s="36">
        <f>SUMIFS(СВЦЭМ!$C$33:$C$776,СВЦЭМ!$A$33:$A$776,$A35,СВЦЭМ!$B$33:$B$776,O$11)+'СЕТ СН'!$F$12+СВЦЭМ!$D$10+'СЕТ СН'!$F$5-'СЕТ СН'!$F$20</f>
        <v>1688.09495651</v>
      </c>
      <c r="P35" s="36">
        <f>SUMIFS(СВЦЭМ!$C$33:$C$776,СВЦЭМ!$A$33:$A$776,$A35,СВЦЭМ!$B$33:$B$776,P$11)+'СЕТ СН'!$F$12+СВЦЭМ!$D$10+'СЕТ СН'!$F$5-'СЕТ СН'!$F$20</f>
        <v>1696.1560052700002</v>
      </c>
      <c r="Q35" s="36">
        <f>SUMIFS(СВЦЭМ!$C$33:$C$776,СВЦЭМ!$A$33:$A$776,$A35,СВЦЭМ!$B$33:$B$776,Q$11)+'СЕТ СН'!$F$12+СВЦЭМ!$D$10+'СЕТ СН'!$F$5-'СЕТ СН'!$F$20</f>
        <v>1705.4951097400001</v>
      </c>
      <c r="R35" s="36">
        <f>SUMIFS(СВЦЭМ!$C$33:$C$776,СВЦЭМ!$A$33:$A$776,$A35,СВЦЭМ!$B$33:$B$776,R$11)+'СЕТ СН'!$F$12+СВЦЭМ!$D$10+'СЕТ СН'!$F$5-'СЕТ СН'!$F$20</f>
        <v>1674.1871603499999</v>
      </c>
      <c r="S35" s="36">
        <f>SUMIFS(СВЦЭМ!$C$33:$C$776,СВЦЭМ!$A$33:$A$776,$A35,СВЦЭМ!$B$33:$B$776,S$11)+'СЕТ СН'!$F$12+СВЦЭМ!$D$10+'СЕТ СН'!$F$5-'СЕТ СН'!$F$20</f>
        <v>1638.8034109</v>
      </c>
      <c r="T35" s="36">
        <f>SUMIFS(СВЦЭМ!$C$33:$C$776,СВЦЭМ!$A$33:$A$776,$A35,СВЦЭМ!$B$33:$B$776,T$11)+'СЕТ СН'!$F$12+СВЦЭМ!$D$10+'СЕТ СН'!$F$5-'СЕТ СН'!$F$20</f>
        <v>1626.6544573000001</v>
      </c>
      <c r="U35" s="36">
        <f>SUMIFS(СВЦЭМ!$C$33:$C$776,СВЦЭМ!$A$33:$A$776,$A35,СВЦЭМ!$B$33:$B$776,U$11)+'СЕТ СН'!$F$12+СВЦЭМ!$D$10+'СЕТ СН'!$F$5-'СЕТ СН'!$F$20</f>
        <v>1622.6625085599999</v>
      </c>
      <c r="V35" s="36">
        <f>SUMIFS(СВЦЭМ!$C$33:$C$776,СВЦЭМ!$A$33:$A$776,$A35,СВЦЭМ!$B$33:$B$776,V$11)+'СЕТ СН'!$F$12+СВЦЭМ!$D$10+'СЕТ СН'!$F$5-'СЕТ СН'!$F$20</f>
        <v>1631.25241035</v>
      </c>
      <c r="W35" s="36">
        <f>SUMIFS(СВЦЭМ!$C$33:$C$776,СВЦЭМ!$A$33:$A$776,$A35,СВЦЭМ!$B$33:$B$776,W$11)+'СЕТ СН'!$F$12+СВЦЭМ!$D$10+'СЕТ СН'!$F$5-'СЕТ СН'!$F$20</f>
        <v>1635.8966227000001</v>
      </c>
      <c r="X35" s="36">
        <f>SUMIFS(СВЦЭМ!$C$33:$C$776,СВЦЭМ!$A$33:$A$776,$A35,СВЦЭМ!$B$33:$B$776,X$11)+'СЕТ СН'!$F$12+СВЦЭМ!$D$10+'СЕТ СН'!$F$5-'СЕТ СН'!$F$20</f>
        <v>1628.7326684</v>
      </c>
      <c r="Y35" s="36">
        <f>SUMIFS(СВЦЭМ!$C$33:$C$776,СВЦЭМ!$A$33:$A$776,$A35,СВЦЭМ!$B$33:$B$776,Y$11)+'СЕТ СН'!$F$12+СВЦЭМ!$D$10+'СЕТ СН'!$F$5-'СЕТ СН'!$F$20</f>
        <v>1695.0631666200002</v>
      </c>
    </row>
    <row r="36" spans="1:25" ht="15.75" x14ac:dyDescent="0.2">
      <c r="A36" s="35">
        <f t="shared" si="0"/>
        <v>43702</v>
      </c>
      <c r="B36" s="36">
        <f>SUMIFS(СВЦЭМ!$C$33:$C$776,СВЦЭМ!$A$33:$A$776,$A36,СВЦЭМ!$B$33:$B$776,B$11)+'СЕТ СН'!$F$12+СВЦЭМ!$D$10+'СЕТ СН'!$F$5-'СЕТ СН'!$F$20</f>
        <v>1746.54045662</v>
      </c>
      <c r="C36" s="36">
        <f>SUMIFS(СВЦЭМ!$C$33:$C$776,СВЦЭМ!$A$33:$A$776,$A36,СВЦЭМ!$B$33:$B$776,C$11)+'СЕТ СН'!$F$12+СВЦЭМ!$D$10+'СЕТ СН'!$F$5-'СЕТ СН'!$F$20</f>
        <v>1778.6335310100001</v>
      </c>
      <c r="D36" s="36">
        <f>SUMIFS(СВЦЭМ!$C$33:$C$776,СВЦЭМ!$A$33:$A$776,$A36,СВЦЭМ!$B$33:$B$776,D$11)+'СЕТ СН'!$F$12+СВЦЭМ!$D$10+'СЕТ СН'!$F$5-'СЕТ СН'!$F$20</f>
        <v>1785.2010316300002</v>
      </c>
      <c r="E36" s="36">
        <f>SUMIFS(СВЦЭМ!$C$33:$C$776,СВЦЭМ!$A$33:$A$776,$A36,СВЦЭМ!$B$33:$B$776,E$11)+'СЕТ СН'!$F$12+СВЦЭМ!$D$10+'СЕТ СН'!$F$5-'СЕТ СН'!$F$20</f>
        <v>1788.75345182</v>
      </c>
      <c r="F36" s="36">
        <f>SUMIFS(СВЦЭМ!$C$33:$C$776,СВЦЭМ!$A$33:$A$776,$A36,СВЦЭМ!$B$33:$B$776,F$11)+'СЕТ СН'!$F$12+СВЦЭМ!$D$10+'СЕТ СН'!$F$5-'СЕТ СН'!$F$20</f>
        <v>1789.5218899199999</v>
      </c>
      <c r="G36" s="36">
        <f>SUMIFS(СВЦЭМ!$C$33:$C$776,СВЦЭМ!$A$33:$A$776,$A36,СВЦЭМ!$B$33:$B$776,G$11)+'СЕТ СН'!$F$12+СВЦЭМ!$D$10+'СЕТ СН'!$F$5-'СЕТ СН'!$F$20</f>
        <v>1788.07027479</v>
      </c>
      <c r="H36" s="36">
        <f>SUMIFS(СВЦЭМ!$C$33:$C$776,СВЦЭМ!$A$33:$A$776,$A36,СВЦЭМ!$B$33:$B$776,H$11)+'СЕТ СН'!$F$12+СВЦЭМ!$D$10+'СЕТ СН'!$F$5-'СЕТ СН'!$F$20</f>
        <v>1777.64115788</v>
      </c>
      <c r="I36" s="36">
        <f>SUMIFS(СВЦЭМ!$C$33:$C$776,СВЦЭМ!$A$33:$A$776,$A36,СВЦЭМ!$B$33:$B$776,I$11)+'СЕТ СН'!$F$12+СВЦЭМ!$D$10+'СЕТ СН'!$F$5-'СЕТ СН'!$F$20</f>
        <v>1770.8035628299999</v>
      </c>
      <c r="J36" s="36">
        <f>SUMIFS(СВЦЭМ!$C$33:$C$776,СВЦЭМ!$A$33:$A$776,$A36,СВЦЭМ!$B$33:$B$776,J$11)+'СЕТ СН'!$F$12+СВЦЭМ!$D$10+'СЕТ СН'!$F$5-'СЕТ СН'!$F$20</f>
        <v>1733.6117095200002</v>
      </c>
      <c r="K36" s="36">
        <f>SUMIFS(СВЦЭМ!$C$33:$C$776,СВЦЭМ!$A$33:$A$776,$A36,СВЦЭМ!$B$33:$B$776,K$11)+'СЕТ СН'!$F$12+СВЦЭМ!$D$10+'СЕТ СН'!$F$5-'СЕТ СН'!$F$20</f>
        <v>1690.9838865300001</v>
      </c>
      <c r="L36" s="36">
        <f>SUMIFS(СВЦЭМ!$C$33:$C$776,СВЦЭМ!$A$33:$A$776,$A36,СВЦЭМ!$B$33:$B$776,L$11)+'СЕТ СН'!$F$12+СВЦЭМ!$D$10+'СЕТ СН'!$F$5-'СЕТ СН'!$F$20</f>
        <v>1658.4231784399999</v>
      </c>
      <c r="M36" s="36">
        <f>SUMIFS(СВЦЭМ!$C$33:$C$776,СВЦЭМ!$A$33:$A$776,$A36,СВЦЭМ!$B$33:$B$776,M$11)+'СЕТ СН'!$F$12+СВЦЭМ!$D$10+'СЕТ СН'!$F$5-'СЕТ СН'!$F$20</f>
        <v>1658.20479832</v>
      </c>
      <c r="N36" s="36">
        <f>SUMIFS(СВЦЭМ!$C$33:$C$776,СВЦЭМ!$A$33:$A$776,$A36,СВЦЭМ!$B$33:$B$776,N$11)+'СЕТ СН'!$F$12+СВЦЭМ!$D$10+'СЕТ СН'!$F$5-'СЕТ СН'!$F$20</f>
        <v>1674.82199455</v>
      </c>
      <c r="O36" s="36">
        <f>SUMIFS(СВЦЭМ!$C$33:$C$776,СВЦЭМ!$A$33:$A$776,$A36,СВЦЭМ!$B$33:$B$776,O$11)+'СЕТ СН'!$F$12+СВЦЭМ!$D$10+'СЕТ СН'!$F$5-'СЕТ СН'!$F$20</f>
        <v>1692.6437471500001</v>
      </c>
      <c r="P36" s="36">
        <f>SUMIFS(СВЦЭМ!$C$33:$C$776,СВЦЭМ!$A$33:$A$776,$A36,СВЦЭМ!$B$33:$B$776,P$11)+'СЕТ СН'!$F$12+СВЦЭМ!$D$10+'СЕТ СН'!$F$5-'СЕТ СН'!$F$20</f>
        <v>1704.72487052</v>
      </c>
      <c r="Q36" s="36">
        <f>SUMIFS(СВЦЭМ!$C$33:$C$776,СВЦЭМ!$A$33:$A$776,$A36,СВЦЭМ!$B$33:$B$776,Q$11)+'СЕТ СН'!$F$12+СВЦЭМ!$D$10+'СЕТ СН'!$F$5-'СЕТ СН'!$F$20</f>
        <v>1718.9060842700001</v>
      </c>
      <c r="R36" s="36">
        <f>SUMIFS(СВЦЭМ!$C$33:$C$776,СВЦЭМ!$A$33:$A$776,$A36,СВЦЭМ!$B$33:$B$776,R$11)+'СЕТ СН'!$F$12+СВЦЭМ!$D$10+'СЕТ СН'!$F$5-'СЕТ СН'!$F$20</f>
        <v>1685.31224593</v>
      </c>
      <c r="S36" s="36">
        <f>SUMIFS(СВЦЭМ!$C$33:$C$776,СВЦЭМ!$A$33:$A$776,$A36,СВЦЭМ!$B$33:$B$776,S$11)+'СЕТ СН'!$F$12+СВЦЭМ!$D$10+'СЕТ СН'!$F$5-'СЕТ СН'!$F$20</f>
        <v>1648.6688004299999</v>
      </c>
      <c r="T36" s="36">
        <f>SUMIFS(СВЦЭМ!$C$33:$C$776,СВЦЭМ!$A$33:$A$776,$A36,СВЦЭМ!$B$33:$B$776,T$11)+'СЕТ СН'!$F$12+СВЦЭМ!$D$10+'СЕТ СН'!$F$5-'СЕТ СН'!$F$20</f>
        <v>1658.93578632</v>
      </c>
      <c r="U36" s="36">
        <f>SUMIFS(СВЦЭМ!$C$33:$C$776,СВЦЭМ!$A$33:$A$776,$A36,СВЦЭМ!$B$33:$B$776,U$11)+'СЕТ СН'!$F$12+СВЦЭМ!$D$10+'СЕТ СН'!$F$5-'СЕТ СН'!$F$20</f>
        <v>1662.0491564600002</v>
      </c>
      <c r="V36" s="36">
        <f>SUMIFS(СВЦЭМ!$C$33:$C$776,СВЦЭМ!$A$33:$A$776,$A36,СВЦЭМ!$B$33:$B$776,V$11)+'СЕТ СН'!$F$12+СВЦЭМ!$D$10+'СЕТ СН'!$F$5-'СЕТ СН'!$F$20</f>
        <v>1637.0940081399999</v>
      </c>
      <c r="W36" s="36">
        <f>SUMIFS(СВЦЭМ!$C$33:$C$776,СВЦЭМ!$A$33:$A$776,$A36,СВЦЭМ!$B$33:$B$776,W$11)+'СЕТ СН'!$F$12+СВЦЭМ!$D$10+'СЕТ СН'!$F$5-'СЕТ СН'!$F$20</f>
        <v>1641.2022309900001</v>
      </c>
      <c r="X36" s="36">
        <f>SUMIFS(СВЦЭМ!$C$33:$C$776,СВЦЭМ!$A$33:$A$776,$A36,СВЦЭМ!$B$33:$B$776,X$11)+'СЕТ СН'!$F$12+СВЦЭМ!$D$10+'СЕТ СН'!$F$5-'СЕТ СН'!$F$20</f>
        <v>1652.6258301</v>
      </c>
      <c r="Y36" s="36">
        <f>SUMIFS(СВЦЭМ!$C$33:$C$776,СВЦЭМ!$A$33:$A$776,$A36,СВЦЭМ!$B$33:$B$776,Y$11)+'СЕТ СН'!$F$12+СВЦЭМ!$D$10+'СЕТ СН'!$F$5-'СЕТ СН'!$F$20</f>
        <v>1723.90004628</v>
      </c>
    </row>
    <row r="37" spans="1:25" ht="15.75" x14ac:dyDescent="0.2">
      <c r="A37" s="35">
        <f t="shared" si="0"/>
        <v>43703</v>
      </c>
      <c r="B37" s="36">
        <f>SUMIFS(СВЦЭМ!$C$33:$C$776,СВЦЭМ!$A$33:$A$776,$A37,СВЦЭМ!$B$33:$B$776,B$11)+'СЕТ СН'!$F$12+СВЦЭМ!$D$10+'СЕТ СН'!$F$5-'СЕТ СН'!$F$20</f>
        <v>1834.9858027800001</v>
      </c>
      <c r="C37" s="36">
        <f>SUMIFS(СВЦЭМ!$C$33:$C$776,СВЦЭМ!$A$33:$A$776,$A37,СВЦЭМ!$B$33:$B$776,C$11)+'СЕТ СН'!$F$12+СВЦЭМ!$D$10+'СЕТ СН'!$F$5-'СЕТ СН'!$F$20</f>
        <v>1887.72193683</v>
      </c>
      <c r="D37" s="36">
        <f>SUMIFS(СВЦЭМ!$C$33:$C$776,СВЦЭМ!$A$33:$A$776,$A37,СВЦЭМ!$B$33:$B$776,D$11)+'СЕТ СН'!$F$12+СВЦЭМ!$D$10+'СЕТ СН'!$F$5-'СЕТ СН'!$F$20</f>
        <v>1898.8650900800001</v>
      </c>
      <c r="E37" s="36">
        <f>SUMIFS(СВЦЭМ!$C$33:$C$776,СВЦЭМ!$A$33:$A$776,$A37,СВЦЭМ!$B$33:$B$776,E$11)+'СЕТ СН'!$F$12+СВЦЭМ!$D$10+'СЕТ СН'!$F$5-'СЕТ СН'!$F$20</f>
        <v>1913.2820997200001</v>
      </c>
      <c r="F37" s="36">
        <f>SUMIFS(СВЦЭМ!$C$33:$C$776,СВЦЭМ!$A$33:$A$776,$A37,СВЦЭМ!$B$33:$B$776,F$11)+'СЕТ СН'!$F$12+СВЦЭМ!$D$10+'СЕТ СН'!$F$5-'СЕТ СН'!$F$20</f>
        <v>1900.07678631</v>
      </c>
      <c r="G37" s="36">
        <f>SUMIFS(СВЦЭМ!$C$33:$C$776,СВЦЭМ!$A$33:$A$776,$A37,СВЦЭМ!$B$33:$B$776,G$11)+'СЕТ СН'!$F$12+СВЦЭМ!$D$10+'СЕТ СН'!$F$5-'СЕТ СН'!$F$20</f>
        <v>1867.3514290600001</v>
      </c>
      <c r="H37" s="36">
        <f>SUMIFS(СВЦЭМ!$C$33:$C$776,СВЦЭМ!$A$33:$A$776,$A37,СВЦЭМ!$B$33:$B$776,H$11)+'СЕТ СН'!$F$12+СВЦЭМ!$D$10+'СЕТ СН'!$F$5-'СЕТ СН'!$F$20</f>
        <v>1839.95098422</v>
      </c>
      <c r="I37" s="36">
        <f>SUMIFS(СВЦЭМ!$C$33:$C$776,СВЦЭМ!$A$33:$A$776,$A37,СВЦЭМ!$B$33:$B$776,I$11)+'СЕТ СН'!$F$12+СВЦЭМ!$D$10+'СЕТ СН'!$F$5-'СЕТ СН'!$F$20</f>
        <v>1789.1372096</v>
      </c>
      <c r="J37" s="36">
        <f>SUMIFS(СВЦЭМ!$C$33:$C$776,СВЦЭМ!$A$33:$A$776,$A37,СВЦЭМ!$B$33:$B$776,J$11)+'СЕТ СН'!$F$12+СВЦЭМ!$D$10+'СЕТ СН'!$F$5-'СЕТ СН'!$F$20</f>
        <v>1747.41815539</v>
      </c>
      <c r="K37" s="36">
        <f>SUMIFS(СВЦЭМ!$C$33:$C$776,СВЦЭМ!$A$33:$A$776,$A37,СВЦЭМ!$B$33:$B$776,K$11)+'СЕТ СН'!$F$12+СВЦЭМ!$D$10+'СЕТ СН'!$F$5-'СЕТ СН'!$F$20</f>
        <v>1717.85362687</v>
      </c>
      <c r="L37" s="36">
        <f>SUMIFS(СВЦЭМ!$C$33:$C$776,СВЦЭМ!$A$33:$A$776,$A37,СВЦЭМ!$B$33:$B$776,L$11)+'СЕТ СН'!$F$12+СВЦЭМ!$D$10+'СЕТ СН'!$F$5-'СЕТ СН'!$F$20</f>
        <v>1700.06639382</v>
      </c>
      <c r="M37" s="36">
        <f>SUMIFS(СВЦЭМ!$C$33:$C$776,СВЦЭМ!$A$33:$A$776,$A37,СВЦЭМ!$B$33:$B$776,M$11)+'СЕТ СН'!$F$12+СВЦЭМ!$D$10+'СЕТ СН'!$F$5-'СЕТ СН'!$F$20</f>
        <v>1695.9549540500002</v>
      </c>
      <c r="N37" s="36">
        <f>SUMIFS(СВЦЭМ!$C$33:$C$776,СВЦЭМ!$A$33:$A$776,$A37,СВЦЭМ!$B$33:$B$776,N$11)+'СЕТ СН'!$F$12+СВЦЭМ!$D$10+'СЕТ СН'!$F$5-'СЕТ СН'!$F$20</f>
        <v>1693.7436219000001</v>
      </c>
      <c r="O37" s="36">
        <f>SUMIFS(СВЦЭМ!$C$33:$C$776,СВЦЭМ!$A$33:$A$776,$A37,СВЦЭМ!$B$33:$B$776,O$11)+'СЕТ СН'!$F$12+СВЦЭМ!$D$10+'СЕТ СН'!$F$5-'СЕТ СН'!$F$20</f>
        <v>1694.3725296100001</v>
      </c>
      <c r="P37" s="36">
        <f>SUMIFS(СВЦЭМ!$C$33:$C$776,СВЦЭМ!$A$33:$A$776,$A37,СВЦЭМ!$B$33:$B$776,P$11)+'СЕТ СН'!$F$12+СВЦЭМ!$D$10+'СЕТ СН'!$F$5-'СЕТ СН'!$F$20</f>
        <v>1690.0612532600001</v>
      </c>
      <c r="Q37" s="36">
        <f>SUMIFS(СВЦЭМ!$C$33:$C$776,СВЦЭМ!$A$33:$A$776,$A37,СВЦЭМ!$B$33:$B$776,Q$11)+'СЕТ СН'!$F$12+СВЦЭМ!$D$10+'СЕТ СН'!$F$5-'СЕТ СН'!$F$20</f>
        <v>1698.59556527</v>
      </c>
      <c r="R37" s="36">
        <f>SUMIFS(СВЦЭМ!$C$33:$C$776,СВЦЭМ!$A$33:$A$776,$A37,СВЦЭМ!$B$33:$B$776,R$11)+'СЕТ СН'!$F$12+СВЦЭМ!$D$10+'СЕТ СН'!$F$5-'СЕТ СН'!$F$20</f>
        <v>1671.24265932</v>
      </c>
      <c r="S37" s="36">
        <f>SUMIFS(СВЦЭМ!$C$33:$C$776,СВЦЭМ!$A$33:$A$776,$A37,СВЦЭМ!$B$33:$B$776,S$11)+'СЕТ СН'!$F$12+СВЦЭМ!$D$10+'СЕТ СН'!$F$5-'СЕТ СН'!$F$20</f>
        <v>1698.6995805800002</v>
      </c>
      <c r="T37" s="36">
        <f>SUMIFS(СВЦЭМ!$C$33:$C$776,СВЦЭМ!$A$33:$A$776,$A37,СВЦЭМ!$B$33:$B$776,T$11)+'СЕТ СН'!$F$12+СВЦЭМ!$D$10+'СЕТ СН'!$F$5-'СЕТ СН'!$F$20</f>
        <v>1703.1901152700002</v>
      </c>
      <c r="U37" s="36">
        <f>SUMIFS(СВЦЭМ!$C$33:$C$776,СВЦЭМ!$A$33:$A$776,$A37,СВЦЭМ!$B$33:$B$776,U$11)+'СЕТ СН'!$F$12+СВЦЭМ!$D$10+'СЕТ СН'!$F$5-'СЕТ СН'!$F$20</f>
        <v>1706.15697632</v>
      </c>
      <c r="V37" s="36">
        <f>SUMIFS(СВЦЭМ!$C$33:$C$776,СВЦЭМ!$A$33:$A$776,$A37,СВЦЭМ!$B$33:$B$776,V$11)+'СЕТ СН'!$F$12+СВЦЭМ!$D$10+'СЕТ СН'!$F$5-'СЕТ СН'!$F$20</f>
        <v>1719.57561571</v>
      </c>
      <c r="W37" s="36">
        <f>SUMIFS(СВЦЭМ!$C$33:$C$776,СВЦЭМ!$A$33:$A$776,$A37,СВЦЭМ!$B$33:$B$776,W$11)+'СЕТ СН'!$F$12+СВЦЭМ!$D$10+'СЕТ СН'!$F$5-'СЕТ СН'!$F$20</f>
        <v>1721.4064093000002</v>
      </c>
      <c r="X37" s="36">
        <f>SUMIFS(СВЦЭМ!$C$33:$C$776,СВЦЭМ!$A$33:$A$776,$A37,СВЦЭМ!$B$33:$B$776,X$11)+'СЕТ СН'!$F$12+СВЦЭМ!$D$10+'СЕТ СН'!$F$5-'СЕТ СН'!$F$20</f>
        <v>1683.8353892499999</v>
      </c>
      <c r="Y37" s="36">
        <f>SUMIFS(СВЦЭМ!$C$33:$C$776,СВЦЭМ!$A$33:$A$776,$A37,СВЦЭМ!$B$33:$B$776,Y$11)+'СЕТ СН'!$F$12+СВЦЭМ!$D$10+'СЕТ СН'!$F$5-'СЕТ СН'!$F$20</f>
        <v>1733.9735513800001</v>
      </c>
    </row>
    <row r="38" spans="1:25" ht="15.75" x14ac:dyDescent="0.2">
      <c r="A38" s="35">
        <f t="shared" si="0"/>
        <v>43704</v>
      </c>
      <c r="B38" s="36">
        <f>SUMIFS(СВЦЭМ!$C$33:$C$776,СВЦЭМ!$A$33:$A$776,$A38,СВЦЭМ!$B$33:$B$776,B$11)+'СЕТ СН'!$F$12+СВЦЭМ!$D$10+'СЕТ СН'!$F$5-'СЕТ СН'!$F$20</f>
        <v>1703.88567685</v>
      </c>
      <c r="C38" s="36">
        <f>SUMIFS(СВЦЭМ!$C$33:$C$776,СВЦЭМ!$A$33:$A$776,$A38,СВЦЭМ!$B$33:$B$776,C$11)+'СЕТ СН'!$F$12+СВЦЭМ!$D$10+'СЕТ СН'!$F$5-'СЕТ СН'!$F$20</f>
        <v>1743.85708049</v>
      </c>
      <c r="D38" s="36">
        <f>SUMIFS(СВЦЭМ!$C$33:$C$776,СВЦЭМ!$A$33:$A$776,$A38,СВЦЭМ!$B$33:$B$776,D$11)+'СЕТ СН'!$F$12+СВЦЭМ!$D$10+'СЕТ СН'!$F$5-'СЕТ СН'!$F$20</f>
        <v>1788.16034042</v>
      </c>
      <c r="E38" s="36">
        <f>SUMIFS(СВЦЭМ!$C$33:$C$776,СВЦЭМ!$A$33:$A$776,$A38,СВЦЭМ!$B$33:$B$776,E$11)+'СЕТ СН'!$F$12+СВЦЭМ!$D$10+'СЕТ СН'!$F$5-'СЕТ СН'!$F$20</f>
        <v>1798.5118086900002</v>
      </c>
      <c r="F38" s="36">
        <f>SUMIFS(СВЦЭМ!$C$33:$C$776,СВЦЭМ!$A$33:$A$776,$A38,СВЦЭМ!$B$33:$B$776,F$11)+'СЕТ СН'!$F$12+СВЦЭМ!$D$10+'СЕТ СН'!$F$5-'СЕТ СН'!$F$20</f>
        <v>1786.6579335000001</v>
      </c>
      <c r="G38" s="36">
        <f>SUMIFS(СВЦЭМ!$C$33:$C$776,СВЦЭМ!$A$33:$A$776,$A38,СВЦЭМ!$B$33:$B$776,G$11)+'СЕТ СН'!$F$12+СВЦЭМ!$D$10+'СЕТ СН'!$F$5-'СЕТ СН'!$F$20</f>
        <v>1761.61273454</v>
      </c>
      <c r="H38" s="36">
        <f>SUMIFS(СВЦЭМ!$C$33:$C$776,СВЦЭМ!$A$33:$A$776,$A38,СВЦЭМ!$B$33:$B$776,H$11)+'СЕТ СН'!$F$12+СВЦЭМ!$D$10+'СЕТ СН'!$F$5-'СЕТ СН'!$F$20</f>
        <v>1753.46912204</v>
      </c>
      <c r="I38" s="36">
        <f>SUMIFS(СВЦЭМ!$C$33:$C$776,СВЦЭМ!$A$33:$A$776,$A38,СВЦЭМ!$B$33:$B$776,I$11)+'СЕТ СН'!$F$12+СВЦЭМ!$D$10+'СЕТ СН'!$F$5-'СЕТ СН'!$F$20</f>
        <v>1709.6845696600001</v>
      </c>
      <c r="J38" s="36">
        <f>SUMIFS(СВЦЭМ!$C$33:$C$776,СВЦЭМ!$A$33:$A$776,$A38,СВЦЭМ!$B$33:$B$776,J$11)+'СЕТ СН'!$F$12+СВЦЭМ!$D$10+'СЕТ СН'!$F$5-'СЕТ СН'!$F$20</f>
        <v>1758.92763588</v>
      </c>
      <c r="K38" s="36">
        <f>SUMIFS(СВЦЭМ!$C$33:$C$776,СВЦЭМ!$A$33:$A$776,$A38,СВЦЭМ!$B$33:$B$776,K$11)+'СЕТ СН'!$F$12+СВЦЭМ!$D$10+'СЕТ СН'!$F$5-'СЕТ СН'!$F$20</f>
        <v>1782.06936894</v>
      </c>
      <c r="L38" s="36">
        <f>SUMIFS(СВЦЭМ!$C$33:$C$776,СВЦЭМ!$A$33:$A$776,$A38,СВЦЭМ!$B$33:$B$776,L$11)+'СЕТ СН'!$F$12+СВЦЭМ!$D$10+'СЕТ СН'!$F$5-'СЕТ СН'!$F$20</f>
        <v>1785.0534696200002</v>
      </c>
      <c r="M38" s="36">
        <f>SUMIFS(СВЦЭМ!$C$33:$C$776,СВЦЭМ!$A$33:$A$776,$A38,СВЦЭМ!$B$33:$B$776,M$11)+'СЕТ СН'!$F$12+СВЦЭМ!$D$10+'СЕТ СН'!$F$5-'СЕТ СН'!$F$20</f>
        <v>1787.0263551600001</v>
      </c>
      <c r="N38" s="36">
        <f>SUMIFS(СВЦЭМ!$C$33:$C$776,СВЦЭМ!$A$33:$A$776,$A38,СВЦЭМ!$B$33:$B$776,N$11)+'СЕТ СН'!$F$12+СВЦЭМ!$D$10+'СЕТ СН'!$F$5-'СЕТ СН'!$F$20</f>
        <v>1791.0695468600002</v>
      </c>
      <c r="O38" s="36">
        <f>SUMIFS(СВЦЭМ!$C$33:$C$776,СВЦЭМ!$A$33:$A$776,$A38,СВЦЭМ!$B$33:$B$776,O$11)+'СЕТ СН'!$F$12+СВЦЭМ!$D$10+'СЕТ СН'!$F$5-'СЕТ СН'!$F$20</f>
        <v>1791.0303300300002</v>
      </c>
      <c r="P38" s="36">
        <f>SUMIFS(СВЦЭМ!$C$33:$C$776,СВЦЭМ!$A$33:$A$776,$A38,СВЦЭМ!$B$33:$B$776,P$11)+'СЕТ СН'!$F$12+СВЦЭМ!$D$10+'СЕТ СН'!$F$5-'СЕТ СН'!$F$20</f>
        <v>1795.33352498</v>
      </c>
      <c r="Q38" s="36">
        <f>SUMIFS(СВЦЭМ!$C$33:$C$776,СВЦЭМ!$A$33:$A$776,$A38,СВЦЭМ!$B$33:$B$776,Q$11)+'СЕТ СН'!$F$12+СВЦЭМ!$D$10+'СЕТ СН'!$F$5-'СЕТ СН'!$F$20</f>
        <v>1797.22022988</v>
      </c>
      <c r="R38" s="36">
        <f>SUMIFS(СВЦЭМ!$C$33:$C$776,СВЦЭМ!$A$33:$A$776,$A38,СВЦЭМ!$B$33:$B$776,R$11)+'СЕТ СН'!$F$12+СВЦЭМ!$D$10+'СЕТ СН'!$F$5-'СЕТ СН'!$F$20</f>
        <v>1801.40481026</v>
      </c>
      <c r="S38" s="36">
        <f>SUMIFS(СВЦЭМ!$C$33:$C$776,СВЦЭМ!$A$33:$A$776,$A38,СВЦЭМ!$B$33:$B$776,S$11)+'СЕТ СН'!$F$12+СВЦЭМ!$D$10+'СЕТ СН'!$F$5-'СЕТ СН'!$F$20</f>
        <v>1842.1288249300001</v>
      </c>
      <c r="T38" s="36">
        <f>SUMIFS(СВЦЭМ!$C$33:$C$776,СВЦЭМ!$A$33:$A$776,$A38,СВЦЭМ!$B$33:$B$776,T$11)+'СЕТ СН'!$F$12+СВЦЭМ!$D$10+'СЕТ СН'!$F$5-'СЕТ СН'!$F$20</f>
        <v>1846.3895909600001</v>
      </c>
      <c r="U38" s="36">
        <f>SUMIFS(СВЦЭМ!$C$33:$C$776,СВЦЭМ!$A$33:$A$776,$A38,СВЦЭМ!$B$33:$B$776,U$11)+'СЕТ СН'!$F$12+СВЦЭМ!$D$10+'СЕТ СН'!$F$5-'СЕТ СН'!$F$20</f>
        <v>1849.69721953</v>
      </c>
      <c r="V38" s="36">
        <f>SUMIFS(СВЦЭМ!$C$33:$C$776,СВЦЭМ!$A$33:$A$776,$A38,СВЦЭМ!$B$33:$B$776,V$11)+'СЕТ СН'!$F$12+СВЦЭМ!$D$10+'СЕТ СН'!$F$5-'СЕТ СН'!$F$20</f>
        <v>1863.0332502599999</v>
      </c>
      <c r="W38" s="36">
        <f>SUMIFS(СВЦЭМ!$C$33:$C$776,СВЦЭМ!$A$33:$A$776,$A38,СВЦЭМ!$B$33:$B$776,W$11)+'СЕТ СН'!$F$12+СВЦЭМ!$D$10+'СЕТ СН'!$F$5-'СЕТ СН'!$F$20</f>
        <v>1864.15968978</v>
      </c>
      <c r="X38" s="36">
        <f>SUMIFS(СВЦЭМ!$C$33:$C$776,СВЦЭМ!$A$33:$A$776,$A38,СВЦЭМ!$B$33:$B$776,X$11)+'СЕТ СН'!$F$12+СВЦЭМ!$D$10+'СЕТ СН'!$F$5-'СЕТ СН'!$F$20</f>
        <v>1835.7667374800001</v>
      </c>
      <c r="Y38" s="36">
        <f>SUMIFS(СВЦЭМ!$C$33:$C$776,СВЦЭМ!$A$33:$A$776,$A38,СВЦЭМ!$B$33:$B$776,Y$11)+'СЕТ СН'!$F$12+СВЦЭМ!$D$10+'СЕТ СН'!$F$5-'СЕТ СН'!$F$20</f>
        <v>1772.4110994299999</v>
      </c>
    </row>
    <row r="39" spans="1:25" ht="15.75" x14ac:dyDescent="0.2">
      <c r="A39" s="35">
        <f t="shared" si="0"/>
        <v>43705</v>
      </c>
      <c r="B39" s="36">
        <f>SUMIFS(СВЦЭМ!$C$33:$C$776,СВЦЭМ!$A$33:$A$776,$A39,СВЦЭМ!$B$33:$B$776,B$11)+'СЕТ СН'!$F$12+СВЦЭМ!$D$10+'СЕТ СН'!$F$5-'СЕТ СН'!$F$20</f>
        <v>1743.52808469</v>
      </c>
      <c r="C39" s="36">
        <f>SUMIFS(СВЦЭМ!$C$33:$C$776,СВЦЭМ!$A$33:$A$776,$A39,СВЦЭМ!$B$33:$B$776,C$11)+'СЕТ СН'!$F$12+СВЦЭМ!$D$10+'СЕТ СН'!$F$5-'СЕТ СН'!$F$20</f>
        <v>1769.5864612</v>
      </c>
      <c r="D39" s="36">
        <f>SUMIFS(СВЦЭМ!$C$33:$C$776,СВЦЭМ!$A$33:$A$776,$A39,СВЦЭМ!$B$33:$B$776,D$11)+'СЕТ СН'!$F$12+СВЦЭМ!$D$10+'СЕТ СН'!$F$5-'СЕТ СН'!$F$20</f>
        <v>1799.8702359700001</v>
      </c>
      <c r="E39" s="36">
        <f>SUMIFS(СВЦЭМ!$C$33:$C$776,СВЦЭМ!$A$33:$A$776,$A39,СВЦЭМ!$B$33:$B$776,E$11)+'СЕТ СН'!$F$12+СВЦЭМ!$D$10+'СЕТ СН'!$F$5-'СЕТ СН'!$F$20</f>
        <v>1807.8545299699999</v>
      </c>
      <c r="F39" s="36">
        <f>SUMIFS(СВЦЭМ!$C$33:$C$776,СВЦЭМ!$A$33:$A$776,$A39,СВЦЭМ!$B$33:$B$776,F$11)+'СЕТ СН'!$F$12+СВЦЭМ!$D$10+'СЕТ СН'!$F$5-'СЕТ СН'!$F$20</f>
        <v>1804.02867122</v>
      </c>
      <c r="G39" s="36">
        <f>SUMIFS(СВЦЭМ!$C$33:$C$776,СВЦЭМ!$A$33:$A$776,$A39,СВЦЭМ!$B$33:$B$776,G$11)+'СЕТ СН'!$F$12+СВЦЭМ!$D$10+'СЕТ СН'!$F$5-'СЕТ СН'!$F$20</f>
        <v>1786.40845313</v>
      </c>
      <c r="H39" s="36">
        <f>SUMIFS(СВЦЭМ!$C$33:$C$776,СВЦЭМ!$A$33:$A$776,$A39,СВЦЭМ!$B$33:$B$776,H$11)+'СЕТ СН'!$F$12+СВЦЭМ!$D$10+'СЕТ СН'!$F$5-'СЕТ СН'!$F$20</f>
        <v>1755.23750739</v>
      </c>
      <c r="I39" s="36">
        <f>SUMIFS(СВЦЭМ!$C$33:$C$776,СВЦЭМ!$A$33:$A$776,$A39,СВЦЭМ!$B$33:$B$776,I$11)+'СЕТ СН'!$F$12+СВЦЭМ!$D$10+'СЕТ СН'!$F$5-'СЕТ СН'!$F$20</f>
        <v>1752.24872688</v>
      </c>
      <c r="J39" s="36">
        <f>SUMIFS(СВЦЭМ!$C$33:$C$776,СВЦЭМ!$A$33:$A$776,$A39,СВЦЭМ!$B$33:$B$776,J$11)+'СЕТ СН'!$F$12+СВЦЭМ!$D$10+'СЕТ СН'!$F$5-'СЕТ СН'!$F$20</f>
        <v>1749.0298430800001</v>
      </c>
      <c r="K39" s="36">
        <f>SUMIFS(СВЦЭМ!$C$33:$C$776,СВЦЭМ!$A$33:$A$776,$A39,СВЦЭМ!$B$33:$B$776,K$11)+'СЕТ СН'!$F$12+СВЦЭМ!$D$10+'СЕТ СН'!$F$5-'СЕТ СН'!$F$20</f>
        <v>1783.8757974</v>
      </c>
      <c r="L39" s="36">
        <f>SUMIFS(СВЦЭМ!$C$33:$C$776,СВЦЭМ!$A$33:$A$776,$A39,СВЦЭМ!$B$33:$B$776,L$11)+'СЕТ СН'!$F$12+СВЦЭМ!$D$10+'СЕТ СН'!$F$5-'СЕТ СН'!$F$20</f>
        <v>1801.78202893</v>
      </c>
      <c r="M39" s="36">
        <f>SUMIFS(СВЦЭМ!$C$33:$C$776,СВЦЭМ!$A$33:$A$776,$A39,СВЦЭМ!$B$33:$B$776,M$11)+'СЕТ СН'!$F$12+СВЦЭМ!$D$10+'СЕТ СН'!$F$5-'СЕТ СН'!$F$20</f>
        <v>1803.9998372</v>
      </c>
      <c r="N39" s="36">
        <f>SUMIFS(СВЦЭМ!$C$33:$C$776,СВЦЭМ!$A$33:$A$776,$A39,СВЦЭМ!$B$33:$B$776,N$11)+'СЕТ СН'!$F$12+СВЦЭМ!$D$10+'СЕТ СН'!$F$5-'СЕТ СН'!$F$20</f>
        <v>1790.8980526600001</v>
      </c>
      <c r="O39" s="36">
        <f>SUMIFS(СВЦЭМ!$C$33:$C$776,СВЦЭМ!$A$33:$A$776,$A39,СВЦЭМ!$B$33:$B$776,O$11)+'СЕТ СН'!$F$12+СВЦЭМ!$D$10+'СЕТ СН'!$F$5-'СЕТ СН'!$F$20</f>
        <v>1786.0388161200001</v>
      </c>
      <c r="P39" s="36">
        <f>SUMIFS(СВЦЭМ!$C$33:$C$776,СВЦЭМ!$A$33:$A$776,$A39,СВЦЭМ!$B$33:$B$776,P$11)+'СЕТ СН'!$F$12+СВЦЭМ!$D$10+'СЕТ СН'!$F$5-'СЕТ СН'!$F$20</f>
        <v>1790.7951291700001</v>
      </c>
      <c r="Q39" s="36">
        <f>SUMIFS(СВЦЭМ!$C$33:$C$776,СВЦЭМ!$A$33:$A$776,$A39,СВЦЭМ!$B$33:$B$776,Q$11)+'СЕТ СН'!$F$12+СВЦЭМ!$D$10+'СЕТ СН'!$F$5-'СЕТ СН'!$F$20</f>
        <v>1788.78742805</v>
      </c>
      <c r="R39" s="36">
        <f>SUMIFS(СВЦЭМ!$C$33:$C$776,СВЦЭМ!$A$33:$A$776,$A39,СВЦЭМ!$B$33:$B$776,R$11)+'СЕТ СН'!$F$12+СВЦЭМ!$D$10+'СЕТ СН'!$F$5-'СЕТ СН'!$F$20</f>
        <v>1818.2800925700001</v>
      </c>
      <c r="S39" s="36">
        <f>SUMIFS(СВЦЭМ!$C$33:$C$776,СВЦЭМ!$A$33:$A$776,$A39,СВЦЭМ!$B$33:$B$776,S$11)+'СЕТ СН'!$F$12+СВЦЭМ!$D$10+'СЕТ СН'!$F$5-'СЕТ СН'!$F$20</f>
        <v>1865.07288948</v>
      </c>
      <c r="T39" s="36">
        <f>SUMIFS(СВЦЭМ!$C$33:$C$776,СВЦЭМ!$A$33:$A$776,$A39,СВЦЭМ!$B$33:$B$776,T$11)+'СЕТ СН'!$F$12+СВЦЭМ!$D$10+'СЕТ СН'!$F$5-'СЕТ СН'!$F$20</f>
        <v>1866.7655605700002</v>
      </c>
      <c r="U39" s="36">
        <f>SUMIFS(СВЦЭМ!$C$33:$C$776,СВЦЭМ!$A$33:$A$776,$A39,СВЦЭМ!$B$33:$B$776,U$11)+'СЕТ СН'!$F$12+СВЦЭМ!$D$10+'СЕТ СН'!$F$5-'СЕТ СН'!$F$20</f>
        <v>1864.8333237400002</v>
      </c>
      <c r="V39" s="36">
        <f>SUMIFS(СВЦЭМ!$C$33:$C$776,СВЦЭМ!$A$33:$A$776,$A39,СВЦЭМ!$B$33:$B$776,V$11)+'СЕТ СН'!$F$12+СВЦЭМ!$D$10+'СЕТ СН'!$F$5-'СЕТ СН'!$F$20</f>
        <v>1869.9314279099999</v>
      </c>
      <c r="W39" s="36">
        <f>SUMIFS(СВЦЭМ!$C$33:$C$776,СВЦЭМ!$A$33:$A$776,$A39,СВЦЭМ!$B$33:$B$776,W$11)+'СЕТ СН'!$F$12+СВЦЭМ!$D$10+'СЕТ СН'!$F$5-'СЕТ СН'!$F$20</f>
        <v>1878.10411146</v>
      </c>
      <c r="X39" s="36">
        <f>SUMIFS(СВЦЭМ!$C$33:$C$776,СВЦЭМ!$A$33:$A$776,$A39,СВЦЭМ!$B$33:$B$776,X$11)+'СЕТ СН'!$F$12+СВЦЭМ!$D$10+'СЕТ СН'!$F$5-'СЕТ СН'!$F$20</f>
        <v>1852.86366853</v>
      </c>
      <c r="Y39" s="36">
        <f>SUMIFS(СВЦЭМ!$C$33:$C$776,СВЦЭМ!$A$33:$A$776,$A39,СВЦЭМ!$B$33:$B$776,Y$11)+'СЕТ СН'!$F$12+СВЦЭМ!$D$10+'СЕТ СН'!$F$5-'СЕТ СН'!$F$20</f>
        <v>1758.8612692500001</v>
      </c>
    </row>
    <row r="40" spans="1:25" ht="15.75" x14ac:dyDescent="0.2">
      <c r="A40" s="35">
        <f t="shared" si="0"/>
        <v>43706</v>
      </c>
      <c r="B40" s="36">
        <f>SUMIFS(СВЦЭМ!$C$33:$C$776,СВЦЭМ!$A$33:$A$776,$A40,СВЦЭМ!$B$33:$B$776,B$11)+'СЕТ СН'!$F$12+СВЦЭМ!$D$10+'СЕТ СН'!$F$5-'СЕТ СН'!$F$20</f>
        <v>1750.1178999399999</v>
      </c>
      <c r="C40" s="36">
        <f>SUMIFS(СВЦЭМ!$C$33:$C$776,СВЦЭМ!$A$33:$A$776,$A40,СВЦЭМ!$B$33:$B$776,C$11)+'СЕТ СН'!$F$12+СВЦЭМ!$D$10+'СЕТ СН'!$F$5-'СЕТ СН'!$F$20</f>
        <v>1778.7532156000002</v>
      </c>
      <c r="D40" s="36">
        <f>SUMIFS(СВЦЭМ!$C$33:$C$776,СВЦЭМ!$A$33:$A$776,$A40,СВЦЭМ!$B$33:$B$776,D$11)+'СЕТ СН'!$F$12+СВЦЭМ!$D$10+'СЕТ СН'!$F$5-'СЕТ СН'!$F$20</f>
        <v>1804.5795765</v>
      </c>
      <c r="E40" s="36">
        <f>SUMIFS(СВЦЭМ!$C$33:$C$776,СВЦЭМ!$A$33:$A$776,$A40,СВЦЭМ!$B$33:$B$776,E$11)+'СЕТ СН'!$F$12+СВЦЭМ!$D$10+'СЕТ СН'!$F$5-'СЕТ СН'!$F$20</f>
        <v>1819.03167067</v>
      </c>
      <c r="F40" s="36">
        <f>SUMIFS(СВЦЭМ!$C$33:$C$776,СВЦЭМ!$A$33:$A$776,$A40,СВЦЭМ!$B$33:$B$776,F$11)+'СЕТ СН'!$F$12+СВЦЭМ!$D$10+'СЕТ СН'!$F$5-'СЕТ СН'!$F$20</f>
        <v>1831.8490366800002</v>
      </c>
      <c r="G40" s="36">
        <f>SUMIFS(СВЦЭМ!$C$33:$C$776,СВЦЭМ!$A$33:$A$776,$A40,СВЦЭМ!$B$33:$B$776,G$11)+'СЕТ СН'!$F$12+СВЦЭМ!$D$10+'СЕТ СН'!$F$5-'СЕТ СН'!$F$20</f>
        <v>1812.7321409199999</v>
      </c>
      <c r="H40" s="36">
        <f>SUMIFS(СВЦЭМ!$C$33:$C$776,СВЦЭМ!$A$33:$A$776,$A40,СВЦЭМ!$B$33:$B$776,H$11)+'СЕТ СН'!$F$12+СВЦЭМ!$D$10+'СЕТ СН'!$F$5-'СЕТ СН'!$F$20</f>
        <v>1783.4015727200001</v>
      </c>
      <c r="I40" s="36">
        <f>SUMIFS(СВЦЭМ!$C$33:$C$776,СВЦЭМ!$A$33:$A$776,$A40,СВЦЭМ!$B$33:$B$776,I$11)+'СЕТ СН'!$F$12+СВЦЭМ!$D$10+'СЕТ СН'!$F$5-'СЕТ СН'!$F$20</f>
        <v>1749.42888797</v>
      </c>
      <c r="J40" s="36">
        <f>SUMIFS(СВЦЭМ!$C$33:$C$776,СВЦЭМ!$A$33:$A$776,$A40,СВЦЭМ!$B$33:$B$776,J$11)+'СЕТ СН'!$F$12+СВЦЭМ!$D$10+'СЕТ СН'!$F$5-'СЕТ СН'!$F$20</f>
        <v>1760.6866942199999</v>
      </c>
      <c r="K40" s="36">
        <f>SUMIFS(СВЦЭМ!$C$33:$C$776,СВЦЭМ!$A$33:$A$776,$A40,СВЦЭМ!$B$33:$B$776,K$11)+'СЕТ СН'!$F$12+СВЦЭМ!$D$10+'СЕТ СН'!$F$5-'СЕТ СН'!$F$20</f>
        <v>1774.15547874</v>
      </c>
      <c r="L40" s="36">
        <f>SUMIFS(СВЦЭМ!$C$33:$C$776,СВЦЭМ!$A$33:$A$776,$A40,СВЦЭМ!$B$33:$B$776,L$11)+'СЕТ СН'!$F$12+СВЦЭМ!$D$10+'СЕТ СН'!$F$5-'СЕТ СН'!$F$20</f>
        <v>1790.9982817099999</v>
      </c>
      <c r="M40" s="36">
        <f>SUMIFS(СВЦЭМ!$C$33:$C$776,СВЦЭМ!$A$33:$A$776,$A40,СВЦЭМ!$B$33:$B$776,M$11)+'СЕТ СН'!$F$12+СВЦЭМ!$D$10+'СЕТ СН'!$F$5-'СЕТ СН'!$F$20</f>
        <v>1789.9532364300001</v>
      </c>
      <c r="N40" s="36">
        <f>SUMIFS(СВЦЭМ!$C$33:$C$776,СВЦЭМ!$A$33:$A$776,$A40,СВЦЭМ!$B$33:$B$776,N$11)+'СЕТ СН'!$F$12+СВЦЭМ!$D$10+'СЕТ СН'!$F$5-'СЕТ СН'!$F$20</f>
        <v>1781.0353488800001</v>
      </c>
      <c r="O40" s="36">
        <f>SUMIFS(СВЦЭМ!$C$33:$C$776,СВЦЭМ!$A$33:$A$776,$A40,СВЦЭМ!$B$33:$B$776,O$11)+'СЕТ СН'!$F$12+СВЦЭМ!$D$10+'СЕТ СН'!$F$5-'СЕТ СН'!$F$20</f>
        <v>1779.6842430500001</v>
      </c>
      <c r="P40" s="36">
        <f>SUMIFS(СВЦЭМ!$C$33:$C$776,СВЦЭМ!$A$33:$A$776,$A40,СВЦЭМ!$B$33:$B$776,P$11)+'СЕТ СН'!$F$12+СВЦЭМ!$D$10+'СЕТ СН'!$F$5-'СЕТ СН'!$F$20</f>
        <v>1782.1401337299999</v>
      </c>
      <c r="Q40" s="36">
        <f>SUMIFS(СВЦЭМ!$C$33:$C$776,СВЦЭМ!$A$33:$A$776,$A40,СВЦЭМ!$B$33:$B$776,Q$11)+'СЕТ СН'!$F$12+СВЦЭМ!$D$10+'СЕТ СН'!$F$5-'СЕТ СН'!$F$20</f>
        <v>1781.11043922</v>
      </c>
      <c r="R40" s="36">
        <f>SUMIFS(СВЦЭМ!$C$33:$C$776,СВЦЭМ!$A$33:$A$776,$A40,СВЦЭМ!$B$33:$B$776,R$11)+'СЕТ СН'!$F$12+СВЦЭМ!$D$10+'СЕТ СН'!$F$5-'СЕТ СН'!$F$20</f>
        <v>1806.39610072</v>
      </c>
      <c r="S40" s="36">
        <f>SUMIFS(СВЦЭМ!$C$33:$C$776,СВЦЭМ!$A$33:$A$776,$A40,СВЦЭМ!$B$33:$B$776,S$11)+'СЕТ СН'!$F$12+СВЦЭМ!$D$10+'СЕТ СН'!$F$5-'СЕТ СН'!$F$20</f>
        <v>1841.3043895400001</v>
      </c>
      <c r="T40" s="36">
        <f>SUMIFS(СВЦЭМ!$C$33:$C$776,СВЦЭМ!$A$33:$A$776,$A40,СВЦЭМ!$B$33:$B$776,T$11)+'СЕТ СН'!$F$12+СВЦЭМ!$D$10+'СЕТ СН'!$F$5-'СЕТ СН'!$F$20</f>
        <v>1841.94377098</v>
      </c>
      <c r="U40" s="36">
        <f>SUMIFS(СВЦЭМ!$C$33:$C$776,СВЦЭМ!$A$33:$A$776,$A40,СВЦЭМ!$B$33:$B$776,U$11)+'СЕТ СН'!$F$12+СВЦЭМ!$D$10+'СЕТ СН'!$F$5-'СЕТ СН'!$F$20</f>
        <v>1845.3088733200002</v>
      </c>
      <c r="V40" s="36">
        <f>SUMIFS(СВЦЭМ!$C$33:$C$776,СВЦЭМ!$A$33:$A$776,$A40,СВЦЭМ!$B$33:$B$776,V$11)+'СЕТ СН'!$F$12+СВЦЭМ!$D$10+'СЕТ СН'!$F$5-'СЕТ СН'!$F$20</f>
        <v>1856.32837453</v>
      </c>
      <c r="W40" s="36">
        <f>SUMIFS(СВЦЭМ!$C$33:$C$776,СВЦЭМ!$A$33:$A$776,$A40,СВЦЭМ!$B$33:$B$776,W$11)+'СЕТ СН'!$F$12+СВЦЭМ!$D$10+'СЕТ СН'!$F$5-'СЕТ СН'!$F$20</f>
        <v>1857.4883357799999</v>
      </c>
      <c r="X40" s="36">
        <f>SUMIFS(СВЦЭМ!$C$33:$C$776,СВЦЭМ!$A$33:$A$776,$A40,СВЦЭМ!$B$33:$B$776,X$11)+'СЕТ СН'!$F$12+СВЦЭМ!$D$10+'СЕТ СН'!$F$5-'СЕТ СН'!$F$20</f>
        <v>1817.1374809700001</v>
      </c>
      <c r="Y40" s="36">
        <f>SUMIFS(СВЦЭМ!$C$33:$C$776,СВЦЭМ!$A$33:$A$776,$A40,СВЦЭМ!$B$33:$B$776,Y$11)+'СЕТ СН'!$F$12+СВЦЭМ!$D$10+'СЕТ СН'!$F$5-'СЕТ СН'!$F$20</f>
        <v>1743.5440715</v>
      </c>
    </row>
    <row r="41" spans="1:25" ht="15.75" x14ac:dyDescent="0.2">
      <c r="A41" s="35">
        <f t="shared" si="0"/>
        <v>43707</v>
      </c>
      <c r="B41" s="36">
        <f>SUMIFS(СВЦЭМ!$C$33:$C$776,СВЦЭМ!$A$33:$A$776,$A41,СВЦЭМ!$B$33:$B$776,B$11)+'СЕТ СН'!$F$12+СВЦЭМ!$D$10+'СЕТ СН'!$F$5-'СЕТ СН'!$F$20</f>
        <v>1805.9858029100001</v>
      </c>
      <c r="C41" s="36">
        <f>SUMIFS(СВЦЭМ!$C$33:$C$776,СВЦЭМ!$A$33:$A$776,$A41,СВЦЭМ!$B$33:$B$776,C$11)+'СЕТ СН'!$F$12+СВЦЭМ!$D$10+'СЕТ СН'!$F$5-'СЕТ СН'!$F$20</f>
        <v>1812.6922459699999</v>
      </c>
      <c r="D41" s="36">
        <f>SUMIFS(СВЦЭМ!$C$33:$C$776,СВЦЭМ!$A$33:$A$776,$A41,СВЦЭМ!$B$33:$B$776,D$11)+'СЕТ СН'!$F$12+СВЦЭМ!$D$10+'СЕТ СН'!$F$5-'СЕТ СН'!$F$20</f>
        <v>1846.1228362300001</v>
      </c>
      <c r="E41" s="36">
        <f>SUMIFS(СВЦЭМ!$C$33:$C$776,СВЦЭМ!$A$33:$A$776,$A41,СВЦЭМ!$B$33:$B$776,E$11)+'СЕТ СН'!$F$12+СВЦЭМ!$D$10+'СЕТ СН'!$F$5-'СЕТ СН'!$F$20</f>
        <v>1863.40098775</v>
      </c>
      <c r="F41" s="36">
        <f>SUMIFS(СВЦЭМ!$C$33:$C$776,СВЦЭМ!$A$33:$A$776,$A41,СВЦЭМ!$B$33:$B$776,F$11)+'СЕТ СН'!$F$12+СВЦЭМ!$D$10+'СЕТ СН'!$F$5-'СЕТ СН'!$F$20</f>
        <v>1874.16994682</v>
      </c>
      <c r="G41" s="36">
        <f>SUMIFS(СВЦЭМ!$C$33:$C$776,СВЦЭМ!$A$33:$A$776,$A41,СВЦЭМ!$B$33:$B$776,G$11)+'СЕТ СН'!$F$12+СВЦЭМ!$D$10+'СЕТ СН'!$F$5-'СЕТ СН'!$F$20</f>
        <v>1853.77460432</v>
      </c>
      <c r="H41" s="36">
        <f>SUMIFS(СВЦЭМ!$C$33:$C$776,СВЦЭМ!$A$33:$A$776,$A41,СВЦЭМ!$B$33:$B$776,H$11)+'СЕТ СН'!$F$12+СВЦЭМ!$D$10+'СЕТ СН'!$F$5-'СЕТ СН'!$F$20</f>
        <v>1806.60293944</v>
      </c>
      <c r="I41" s="36">
        <f>SUMIFS(СВЦЭМ!$C$33:$C$776,СВЦЭМ!$A$33:$A$776,$A41,СВЦЭМ!$B$33:$B$776,I$11)+'СЕТ СН'!$F$12+СВЦЭМ!$D$10+'СЕТ СН'!$F$5-'СЕТ СН'!$F$20</f>
        <v>1747.1913037899999</v>
      </c>
      <c r="J41" s="36">
        <f>SUMIFS(СВЦЭМ!$C$33:$C$776,СВЦЭМ!$A$33:$A$776,$A41,СВЦЭМ!$B$33:$B$776,J$11)+'СЕТ СН'!$F$12+СВЦЭМ!$D$10+'СЕТ СН'!$F$5-'СЕТ СН'!$F$20</f>
        <v>1718.8310508499999</v>
      </c>
      <c r="K41" s="36">
        <f>SUMIFS(СВЦЭМ!$C$33:$C$776,СВЦЭМ!$A$33:$A$776,$A41,СВЦЭМ!$B$33:$B$776,K$11)+'СЕТ СН'!$F$12+СВЦЭМ!$D$10+'СЕТ СН'!$F$5-'СЕТ СН'!$F$20</f>
        <v>1736.5659608800001</v>
      </c>
      <c r="L41" s="36">
        <f>SUMIFS(СВЦЭМ!$C$33:$C$776,СВЦЭМ!$A$33:$A$776,$A41,СВЦЭМ!$B$33:$B$776,L$11)+'СЕТ СН'!$F$12+СВЦЭМ!$D$10+'СЕТ СН'!$F$5-'СЕТ СН'!$F$20</f>
        <v>1753.3215092400001</v>
      </c>
      <c r="M41" s="36">
        <f>SUMIFS(СВЦЭМ!$C$33:$C$776,СВЦЭМ!$A$33:$A$776,$A41,СВЦЭМ!$B$33:$B$776,M$11)+'СЕТ СН'!$F$12+СВЦЭМ!$D$10+'СЕТ СН'!$F$5-'СЕТ СН'!$F$20</f>
        <v>1755.4421935099999</v>
      </c>
      <c r="N41" s="36">
        <f>SUMIFS(СВЦЭМ!$C$33:$C$776,СВЦЭМ!$A$33:$A$776,$A41,СВЦЭМ!$B$33:$B$776,N$11)+'СЕТ СН'!$F$12+СВЦЭМ!$D$10+'СЕТ СН'!$F$5-'СЕТ СН'!$F$20</f>
        <v>1748.8341253000001</v>
      </c>
      <c r="O41" s="36">
        <f>SUMIFS(СВЦЭМ!$C$33:$C$776,СВЦЭМ!$A$33:$A$776,$A41,СВЦЭМ!$B$33:$B$776,O$11)+'СЕТ СН'!$F$12+СВЦЭМ!$D$10+'СЕТ СН'!$F$5-'СЕТ СН'!$F$20</f>
        <v>1757.9924005100002</v>
      </c>
      <c r="P41" s="36">
        <f>SUMIFS(СВЦЭМ!$C$33:$C$776,СВЦЭМ!$A$33:$A$776,$A41,СВЦЭМ!$B$33:$B$776,P$11)+'СЕТ СН'!$F$12+СВЦЭМ!$D$10+'СЕТ СН'!$F$5-'СЕТ СН'!$F$20</f>
        <v>1763.0588618900001</v>
      </c>
      <c r="Q41" s="36">
        <f>SUMIFS(СВЦЭМ!$C$33:$C$776,СВЦЭМ!$A$33:$A$776,$A41,СВЦЭМ!$B$33:$B$776,Q$11)+'СЕТ СН'!$F$12+СВЦЭМ!$D$10+'СЕТ СН'!$F$5-'СЕТ СН'!$F$20</f>
        <v>1755.0564413699999</v>
      </c>
      <c r="R41" s="36">
        <f>SUMIFS(СВЦЭМ!$C$33:$C$776,СВЦЭМ!$A$33:$A$776,$A41,СВЦЭМ!$B$33:$B$776,R$11)+'СЕТ СН'!$F$12+СВЦЭМ!$D$10+'СЕТ СН'!$F$5-'СЕТ СН'!$F$20</f>
        <v>1783.6767706600001</v>
      </c>
      <c r="S41" s="36">
        <f>SUMIFS(СВЦЭМ!$C$33:$C$776,СВЦЭМ!$A$33:$A$776,$A41,СВЦЭМ!$B$33:$B$776,S$11)+'СЕТ СН'!$F$12+СВЦЭМ!$D$10+'СЕТ СН'!$F$5-'СЕТ СН'!$F$20</f>
        <v>1824.87630233</v>
      </c>
      <c r="T41" s="36">
        <f>SUMIFS(СВЦЭМ!$C$33:$C$776,СВЦЭМ!$A$33:$A$776,$A41,СВЦЭМ!$B$33:$B$776,T$11)+'СЕТ СН'!$F$12+СВЦЭМ!$D$10+'СЕТ СН'!$F$5-'СЕТ СН'!$F$20</f>
        <v>1825.9116157600001</v>
      </c>
      <c r="U41" s="36">
        <f>SUMIFS(СВЦЭМ!$C$33:$C$776,СВЦЭМ!$A$33:$A$776,$A41,СВЦЭМ!$B$33:$B$776,U$11)+'СЕТ СН'!$F$12+СВЦЭМ!$D$10+'СЕТ СН'!$F$5-'СЕТ СН'!$F$20</f>
        <v>1817.1028512299999</v>
      </c>
      <c r="V41" s="36">
        <f>SUMIFS(СВЦЭМ!$C$33:$C$776,СВЦЭМ!$A$33:$A$776,$A41,СВЦЭМ!$B$33:$B$776,V$11)+'СЕТ СН'!$F$12+СВЦЭМ!$D$10+'СЕТ СН'!$F$5-'СЕТ СН'!$F$20</f>
        <v>1822.8737482199999</v>
      </c>
      <c r="W41" s="36">
        <f>SUMIFS(СВЦЭМ!$C$33:$C$776,СВЦЭМ!$A$33:$A$776,$A41,СВЦЭМ!$B$33:$B$776,W$11)+'СЕТ СН'!$F$12+СВЦЭМ!$D$10+'СЕТ СН'!$F$5-'СЕТ СН'!$F$20</f>
        <v>1840.3278074100001</v>
      </c>
      <c r="X41" s="36">
        <f>SUMIFS(СВЦЭМ!$C$33:$C$776,СВЦЭМ!$A$33:$A$776,$A41,СВЦЭМ!$B$33:$B$776,X$11)+'СЕТ СН'!$F$12+СВЦЭМ!$D$10+'СЕТ СН'!$F$5-'СЕТ СН'!$F$20</f>
        <v>1809.84863301</v>
      </c>
      <c r="Y41" s="36">
        <f>SUMIFS(СВЦЭМ!$C$33:$C$776,СВЦЭМ!$A$33:$A$776,$A41,СВЦЭМ!$B$33:$B$776,Y$11)+'СЕТ СН'!$F$12+СВЦЭМ!$D$10+'СЕТ СН'!$F$5-'СЕТ СН'!$F$20</f>
        <v>1720.00740483</v>
      </c>
    </row>
    <row r="42" spans="1:25" ht="15.75" x14ac:dyDescent="0.2">
      <c r="A42" s="35">
        <f t="shared" si="0"/>
        <v>43708</v>
      </c>
      <c r="B42" s="36">
        <f>SUMIFS(СВЦЭМ!$C$33:$C$776,СВЦЭМ!$A$33:$A$776,$A42,СВЦЭМ!$B$33:$B$776,B$11)+'СЕТ СН'!$F$12+СВЦЭМ!$D$10+'СЕТ СН'!$F$5-'СЕТ СН'!$F$20</f>
        <v>1776.29812158</v>
      </c>
      <c r="C42" s="36">
        <f>SUMIFS(СВЦЭМ!$C$33:$C$776,СВЦЭМ!$A$33:$A$776,$A42,СВЦЭМ!$B$33:$B$776,C$11)+'СЕТ СН'!$F$12+СВЦЭМ!$D$10+'СЕТ СН'!$F$5-'СЕТ СН'!$F$20</f>
        <v>1814.46111481</v>
      </c>
      <c r="D42" s="36">
        <f>SUMIFS(СВЦЭМ!$C$33:$C$776,СВЦЭМ!$A$33:$A$776,$A42,СВЦЭМ!$B$33:$B$776,D$11)+'СЕТ СН'!$F$12+СВЦЭМ!$D$10+'СЕТ СН'!$F$5-'СЕТ СН'!$F$20</f>
        <v>1839.3229860400002</v>
      </c>
      <c r="E42" s="36">
        <f>SUMIFS(СВЦЭМ!$C$33:$C$776,СВЦЭМ!$A$33:$A$776,$A42,СВЦЭМ!$B$33:$B$776,E$11)+'СЕТ СН'!$F$12+СВЦЭМ!$D$10+'СЕТ СН'!$F$5-'СЕТ СН'!$F$20</f>
        <v>1852.28980095</v>
      </c>
      <c r="F42" s="36">
        <f>SUMIFS(СВЦЭМ!$C$33:$C$776,СВЦЭМ!$A$33:$A$776,$A42,СВЦЭМ!$B$33:$B$776,F$11)+'СЕТ СН'!$F$12+СВЦЭМ!$D$10+'СЕТ СН'!$F$5-'СЕТ СН'!$F$20</f>
        <v>1862.5421505500001</v>
      </c>
      <c r="G42" s="36">
        <f>SUMIFS(СВЦЭМ!$C$33:$C$776,СВЦЭМ!$A$33:$A$776,$A42,СВЦЭМ!$B$33:$B$776,G$11)+'СЕТ СН'!$F$12+СВЦЭМ!$D$10+'СЕТ СН'!$F$5-'СЕТ СН'!$F$20</f>
        <v>1851.1933440100001</v>
      </c>
      <c r="H42" s="36">
        <f>SUMIFS(СВЦЭМ!$C$33:$C$776,СВЦЭМ!$A$33:$A$776,$A42,СВЦЭМ!$B$33:$B$776,H$11)+'СЕТ СН'!$F$12+СВЦЭМ!$D$10+'СЕТ СН'!$F$5-'СЕТ СН'!$F$20</f>
        <v>1835.2879499600001</v>
      </c>
      <c r="I42" s="36">
        <f>SUMIFS(СВЦЭМ!$C$33:$C$776,СВЦЭМ!$A$33:$A$776,$A42,СВЦЭМ!$B$33:$B$776,I$11)+'СЕТ СН'!$F$12+СВЦЭМ!$D$10+'СЕТ СН'!$F$5-'СЕТ СН'!$F$20</f>
        <v>1786.5763138299999</v>
      </c>
      <c r="J42" s="36">
        <f>SUMIFS(СВЦЭМ!$C$33:$C$776,СВЦЭМ!$A$33:$A$776,$A42,СВЦЭМ!$B$33:$B$776,J$11)+'СЕТ СН'!$F$12+СВЦЭМ!$D$10+'СЕТ СН'!$F$5-'СЕТ СН'!$F$20</f>
        <v>1721.7891977200002</v>
      </c>
      <c r="K42" s="36">
        <f>SUMIFS(СВЦЭМ!$C$33:$C$776,СВЦЭМ!$A$33:$A$776,$A42,СВЦЭМ!$B$33:$B$776,K$11)+'СЕТ СН'!$F$12+СВЦЭМ!$D$10+'СЕТ СН'!$F$5-'СЕТ СН'!$F$20</f>
        <v>1668.4765024400001</v>
      </c>
      <c r="L42" s="36">
        <f>SUMIFS(СВЦЭМ!$C$33:$C$776,СВЦЭМ!$A$33:$A$776,$A42,СВЦЭМ!$B$33:$B$776,L$11)+'СЕТ СН'!$F$12+СВЦЭМ!$D$10+'СЕТ СН'!$F$5-'СЕТ СН'!$F$20</f>
        <v>1657.22456689</v>
      </c>
      <c r="M42" s="36">
        <f>SUMIFS(СВЦЭМ!$C$33:$C$776,СВЦЭМ!$A$33:$A$776,$A42,СВЦЭМ!$B$33:$B$776,M$11)+'СЕТ СН'!$F$12+СВЦЭМ!$D$10+'СЕТ СН'!$F$5-'СЕТ СН'!$F$20</f>
        <v>1649.7877660900001</v>
      </c>
      <c r="N42" s="36">
        <f>SUMIFS(СВЦЭМ!$C$33:$C$776,СВЦЭМ!$A$33:$A$776,$A42,СВЦЭМ!$B$33:$B$776,N$11)+'СЕТ СН'!$F$12+СВЦЭМ!$D$10+'СЕТ СН'!$F$5-'СЕТ СН'!$F$20</f>
        <v>1658.33563196</v>
      </c>
      <c r="O42" s="36">
        <f>SUMIFS(СВЦЭМ!$C$33:$C$776,СВЦЭМ!$A$33:$A$776,$A42,СВЦЭМ!$B$33:$B$776,O$11)+'СЕТ СН'!$F$12+СВЦЭМ!$D$10+'СЕТ СН'!$F$5-'СЕТ СН'!$F$20</f>
        <v>1654.87853533</v>
      </c>
      <c r="P42" s="36">
        <f>SUMIFS(СВЦЭМ!$C$33:$C$776,СВЦЭМ!$A$33:$A$776,$A42,СВЦЭМ!$B$33:$B$776,P$11)+'СЕТ СН'!$F$12+СВЦЭМ!$D$10+'СЕТ СН'!$F$5-'СЕТ СН'!$F$20</f>
        <v>1659.33629483</v>
      </c>
      <c r="Q42" s="36">
        <f>SUMIFS(СВЦЭМ!$C$33:$C$776,СВЦЭМ!$A$33:$A$776,$A42,СВЦЭМ!$B$33:$B$776,Q$11)+'СЕТ СН'!$F$12+СВЦЭМ!$D$10+'СЕТ СН'!$F$5-'СЕТ СН'!$F$20</f>
        <v>1666.5872924400001</v>
      </c>
      <c r="R42" s="36">
        <f>SUMIFS(СВЦЭМ!$C$33:$C$776,СВЦЭМ!$A$33:$A$776,$A42,СВЦЭМ!$B$33:$B$776,R$11)+'СЕТ СН'!$F$12+СВЦЭМ!$D$10+'СЕТ СН'!$F$5-'СЕТ СН'!$F$20</f>
        <v>1628.4017858900002</v>
      </c>
      <c r="S42" s="36">
        <f>SUMIFS(СВЦЭМ!$C$33:$C$776,СВЦЭМ!$A$33:$A$776,$A42,СВЦЭМ!$B$33:$B$776,S$11)+'СЕТ СН'!$F$12+СВЦЭМ!$D$10+'СЕТ СН'!$F$5-'СЕТ СН'!$F$20</f>
        <v>1589.0698922500001</v>
      </c>
      <c r="T42" s="36">
        <f>SUMIFS(СВЦЭМ!$C$33:$C$776,СВЦЭМ!$A$33:$A$776,$A42,СВЦЭМ!$B$33:$B$776,T$11)+'СЕТ СН'!$F$12+СВЦЭМ!$D$10+'СЕТ СН'!$F$5-'СЕТ СН'!$F$20</f>
        <v>1582.0968221100002</v>
      </c>
      <c r="U42" s="36">
        <f>SUMIFS(СВЦЭМ!$C$33:$C$776,СВЦЭМ!$A$33:$A$776,$A42,СВЦЭМ!$B$33:$B$776,U$11)+'СЕТ СН'!$F$12+СВЦЭМ!$D$10+'СЕТ СН'!$F$5-'СЕТ СН'!$F$20</f>
        <v>1578.5261703599999</v>
      </c>
      <c r="V42" s="36">
        <f>SUMIFS(СВЦЭМ!$C$33:$C$776,СВЦЭМ!$A$33:$A$776,$A42,СВЦЭМ!$B$33:$B$776,V$11)+'СЕТ СН'!$F$12+СВЦЭМ!$D$10+'СЕТ СН'!$F$5-'СЕТ СН'!$F$20</f>
        <v>1579.8228008800002</v>
      </c>
      <c r="W42" s="36">
        <f>SUMIFS(СВЦЭМ!$C$33:$C$776,СВЦЭМ!$A$33:$A$776,$A42,СВЦЭМ!$B$33:$B$776,W$11)+'СЕТ СН'!$F$12+СВЦЭМ!$D$10+'СЕТ СН'!$F$5-'СЕТ СН'!$F$20</f>
        <v>1573.17410307</v>
      </c>
      <c r="X42" s="36">
        <f>SUMIFS(СВЦЭМ!$C$33:$C$776,СВЦЭМ!$A$33:$A$776,$A42,СВЦЭМ!$B$33:$B$776,X$11)+'СЕТ СН'!$F$12+СВЦЭМ!$D$10+'СЕТ СН'!$F$5-'СЕТ СН'!$F$20</f>
        <v>1591.7485269600002</v>
      </c>
      <c r="Y42" s="36">
        <f>SUMIFS(СВЦЭМ!$C$33:$C$776,СВЦЭМ!$A$33:$A$776,$A42,СВЦЭМ!$B$33:$B$776,Y$11)+'СЕТ СН'!$F$12+СВЦЭМ!$D$10+'СЕТ СН'!$F$5-'СЕТ СН'!$F$20</f>
        <v>1666.9805104100001</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8"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5" ht="12.75" customHeight="1" x14ac:dyDescent="0.2">
      <c r="A46" s="129"/>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5" ht="12.75" customHeight="1" x14ac:dyDescent="0.2">
      <c r="A47" s="13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01.08.2019</v>
      </c>
      <c r="B48" s="36">
        <f>SUMIFS(СВЦЭМ!$C$33:$C$776,СВЦЭМ!$A$33:$A$776,$A48,СВЦЭМ!$B$33:$B$776,B$47)+'СЕТ СН'!$G$12+СВЦЭМ!$D$10+'СЕТ СН'!$G$5-'СЕТ СН'!$G$20</f>
        <v>2588.15320019</v>
      </c>
      <c r="C48" s="36">
        <f>SUMIFS(СВЦЭМ!$C$33:$C$776,СВЦЭМ!$A$33:$A$776,$A48,СВЦЭМ!$B$33:$B$776,C$47)+'СЕТ СН'!$G$12+СВЦЭМ!$D$10+'СЕТ СН'!$G$5-'СЕТ СН'!$G$20</f>
        <v>2688.6569919799999</v>
      </c>
      <c r="D48" s="36">
        <f>SUMIFS(СВЦЭМ!$C$33:$C$776,СВЦЭМ!$A$33:$A$776,$A48,СВЦЭМ!$B$33:$B$776,D$47)+'СЕТ СН'!$G$12+СВЦЭМ!$D$10+'СЕТ СН'!$G$5-'СЕТ СН'!$G$20</f>
        <v>2727.78017267</v>
      </c>
      <c r="E48" s="36">
        <f>SUMIFS(СВЦЭМ!$C$33:$C$776,СВЦЭМ!$A$33:$A$776,$A48,СВЦЭМ!$B$33:$B$776,E$47)+'СЕТ СН'!$G$12+СВЦЭМ!$D$10+'СЕТ СН'!$G$5-'СЕТ СН'!$G$20</f>
        <v>2765.0962643499997</v>
      </c>
      <c r="F48" s="36">
        <f>SUMIFS(СВЦЭМ!$C$33:$C$776,СВЦЭМ!$A$33:$A$776,$A48,СВЦЭМ!$B$33:$B$776,F$47)+'СЕТ СН'!$G$12+СВЦЭМ!$D$10+'СЕТ СН'!$G$5-'СЕТ СН'!$G$20</f>
        <v>2788.56654097</v>
      </c>
      <c r="G48" s="36">
        <f>SUMIFS(СВЦЭМ!$C$33:$C$776,СВЦЭМ!$A$33:$A$776,$A48,СВЦЭМ!$B$33:$B$776,G$47)+'СЕТ СН'!$G$12+СВЦЭМ!$D$10+'СЕТ СН'!$G$5-'СЕТ СН'!$G$20</f>
        <v>2754.8480485199998</v>
      </c>
      <c r="H48" s="36">
        <f>SUMIFS(СВЦЭМ!$C$33:$C$776,СВЦЭМ!$A$33:$A$776,$A48,СВЦЭМ!$B$33:$B$776,H$47)+'СЕТ СН'!$G$12+СВЦЭМ!$D$10+'СЕТ СН'!$G$5-'СЕТ СН'!$G$20</f>
        <v>2694.19533972</v>
      </c>
      <c r="I48" s="36">
        <f>SUMIFS(СВЦЭМ!$C$33:$C$776,СВЦЭМ!$A$33:$A$776,$A48,СВЦЭМ!$B$33:$B$776,I$47)+'СЕТ СН'!$G$12+СВЦЭМ!$D$10+'СЕТ СН'!$G$5-'СЕТ СН'!$G$20</f>
        <v>2655.2117353200001</v>
      </c>
      <c r="J48" s="36">
        <f>SUMIFS(СВЦЭМ!$C$33:$C$776,СВЦЭМ!$A$33:$A$776,$A48,СВЦЭМ!$B$33:$B$776,J$47)+'СЕТ СН'!$G$12+СВЦЭМ!$D$10+'СЕТ СН'!$G$5-'СЕТ СН'!$G$20</f>
        <v>2693.1823457400001</v>
      </c>
      <c r="K48" s="36">
        <f>SUMIFS(СВЦЭМ!$C$33:$C$776,СВЦЭМ!$A$33:$A$776,$A48,СВЦЭМ!$B$33:$B$776,K$47)+'СЕТ СН'!$G$12+СВЦЭМ!$D$10+'СЕТ СН'!$G$5-'СЕТ СН'!$G$20</f>
        <v>2704.7476006299999</v>
      </c>
      <c r="L48" s="36">
        <f>SUMIFS(СВЦЭМ!$C$33:$C$776,СВЦЭМ!$A$33:$A$776,$A48,СВЦЭМ!$B$33:$B$776,L$47)+'СЕТ СН'!$G$12+СВЦЭМ!$D$10+'СЕТ СН'!$G$5-'СЕТ СН'!$G$20</f>
        <v>2712.8577879699997</v>
      </c>
      <c r="M48" s="36">
        <f>SUMIFS(СВЦЭМ!$C$33:$C$776,СВЦЭМ!$A$33:$A$776,$A48,СВЦЭМ!$B$33:$B$776,M$47)+'СЕТ СН'!$G$12+СВЦЭМ!$D$10+'СЕТ СН'!$G$5-'СЕТ СН'!$G$20</f>
        <v>2712.5957610300002</v>
      </c>
      <c r="N48" s="36">
        <f>SUMIFS(СВЦЭМ!$C$33:$C$776,СВЦЭМ!$A$33:$A$776,$A48,СВЦЭМ!$B$33:$B$776,N$47)+'СЕТ СН'!$G$12+СВЦЭМ!$D$10+'СЕТ СН'!$G$5-'СЕТ СН'!$G$20</f>
        <v>2710.16881934</v>
      </c>
      <c r="O48" s="36">
        <f>SUMIFS(СВЦЭМ!$C$33:$C$776,СВЦЭМ!$A$33:$A$776,$A48,СВЦЭМ!$B$33:$B$776,O$47)+'СЕТ СН'!$G$12+СВЦЭМ!$D$10+'СЕТ СН'!$G$5-'СЕТ СН'!$G$20</f>
        <v>2710.1222050599999</v>
      </c>
      <c r="P48" s="36">
        <f>SUMIFS(СВЦЭМ!$C$33:$C$776,СВЦЭМ!$A$33:$A$776,$A48,СВЦЭМ!$B$33:$B$776,P$47)+'СЕТ СН'!$G$12+СВЦЭМ!$D$10+'СЕТ СН'!$G$5-'СЕТ СН'!$G$20</f>
        <v>2718.3590574</v>
      </c>
      <c r="Q48" s="36">
        <f>SUMIFS(СВЦЭМ!$C$33:$C$776,СВЦЭМ!$A$33:$A$776,$A48,СВЦЭМ!$B$33:$B$776,Q$47)+'СЕТ СН'!$G$12+СВЦЭМ!$D$10+'СЕТ СН'!$G$5-'СЕТ СН'!$G$20</f>
        <v>2723.10079013</v>
      </c>
      <c r="R48" s="36">
        <f>SUMIFS(СВЦЭМ!$C$33:$C$776,СВЦЭМ!$A$33:$A$776,$A48,СВЦЭМ!$B$33:$B$776,R$47)+'СЕТ СН'!$G$12+СВЦЭМ!$D$10+'СЕТ СН'!$G$5-'СЕТ СН'!$G$20</f>
        <v>2728.4056464999999</v>
      </c>
      <c r="S48" s="36">
        <f>SUMIFS(СВЦЭМ!$C$33:$C$776,СВЦЭМ!$A$33:$A$776,$A48,СВЦЭМ!$B$33:$B$776,S$47)+'СЕТ СН'!$G$12+СВЦЭМ!$D$10+'СЕТ СН'!$G$5-'СЕТ СН'!$G$20</f>
        <v>2727.0328798400001</v>
      </c>
      <c r="T48" s="36">
        <f>SUMIFS(СВЦЭМ!$C$33:$C$776,СВЦЭМ!$A$33:$A$776,$A48,СВЦЭМ!$B$33:$B$776,T$47)+'СЕТ СН'!$G$12+СВЦЭМ!$D$10+'СЕТ СН'!$G$5-'СЕТ СН'!$G$20</f>
        <v>2718.15153177</v>
      </c>
      <c r="U48" s="36">
        <f>SUMIFS(СВЦЭМ!$C$33:$C$776,СВЦЭМ!$A$33:$A$776,$A48,СВЦЭМ!$B$33:$B$776,U$47)+'СЕТ СН'!$G$12+СВЦЭМ!$D$10+'СЕТ СН'!$G$5-'СЕТ СН'!$G$20</f>
        <v>2712.8087111899999</v>
      </c>
      <c r="V48" s="36">
        <f>SUMIFS(СВЦЭМ!$C$33:$C$776,СВЦЭМ!$A$33:$A$776,$A48,СВЦЭМ!$B$33:$B$776,V$47)+'СЕТ СН'!$G$12+СВЦЭМ!$D$10+'СЕТ СН'!$G$5-'СЕТ СН'!$G$20</f>
        <v>2708.0578529599998</v>
      </c>
      <c r="W48" s="36">
        <f>SUMIFS(СВЦЭМ!$C$33:$C$776,СВЦЭМ!$A$33:$A$776,$A48,СВЦЭМ!$B$33:$B$776,W$47)+'СЕТ СН'!$G$12+СВЦЭМ!$D$10+'СЕТ СН'!$G$5-'СЕТ СН'!$G$20</f>
        <v>2707.07347746</v>
      </c>
      <c r="X48" s="36">
        <f>SUMIFS(СВЦЭМ!$C$33:$C$776,СВЦЭМ!$A$33:$A$776,$A48,СВЦЭМ!$B$33:$B$776,X$47)+'СЕТ СН'!$G$12+СВЦЭМ!$D$10+'СЕТ СН'!$G$5-'СЕТ СН'!$G$20</f>
        <v>2681.1488643499997</v>
      </c>
      <c r="Y48" s="36">
        <f>SUMIFS(СВЦЭМ!$C$33:$C$776,СВЦЭМ!$A$33:$A$776,$A48,СВЦЭМ!$B$33:$B$776,Y$47)+'СЕТ СН'!$G$12+СВЦЭМ!$D$10+'СЕТ СН'!$G$5-'СЕТ СН'!$G$20</f>
        <v>2653.3594423499999</v>
      </c>
    </row>
    <row r="49" spans="1:25" ht="15.75" x14ac:dyDescent="0.2">
      <c r="A49" s="35">
        <f>A48+1</f>
        <v>43679</v>
      </c>
      <c r="B49" s="36">
        <f>SUMIFS(СВЦЭМ!$C$33:$C$776,СВЦЭМ!$A$33:$A$776,$A49,СВЦЭМ!$B$33:$B$776,B$47)+'СЕТ СН'!$G$12+СВЦЭМ!$D$10+'СЕТ СН'!$G$5-'СЕТ СН'!$G$20</f>
        <v>2638.1397635599997</v>
      </c>
      <c r="C49" s="36">
        <f>SUMIFS(СВЦЭМ!$C$33:$C$776,СВЦЭМ!$A$33:$A$776,$A49,СВЦЭМ!$B$33:$B$776,C$47)+'СЕТ СН'!$G$12+СВЦЭМ!$D$10+'СЕТ СН'!$G$5-'СЕТ СН'!$G$20</f>
        <v>2647.22083307</v>
      </c>
      <c r="D49" s="36">
        <f>SUMIFS(СВЦЭМ!$C$33:$C$776,СВЦЭМ!$A$33:$A$776,$A49,СВЦЭМ!$B$33:$B$776,D$47)+'СЕТ СН'!$G$12+СВЦЭМ!$D$10+'СЕТ СН'!$G$5-'СЕТ СН'!$G$20</f>
        <v>2675.8465635900002</v>
      </c>
      <c r="E49" s="36">
        <f>SUMIFS(СВЦЭМ!$C$33:$C$776,СВЦЭМ!$A$33:$A$776,$A49,СВЦЭМ!$B$33:$B$776,E$47)+'СЕТ СН'!$G$12+СВЦЭМ!$D$10+'СЕТ СН'!$G$5-'СЕТ СН'!$G$20</f>
        <v>2695.8864234900002</v>
      </c>
      <c r="F49" s="36">
        <f>SUMIFS(СВЦЭМ!$C$33:$C$776,СВЦЭМ!$A$33:$A$776,$A49,СВЦЭМ!$B$33:$B$776,F$47)+'СЕТ СН'!$G$12+СВЦЭМ!$D$10+'СЕТ СН'!$G$5-'СЕТ СН'!$G$20</f>
        <v>2697.8291849899997</v>
      </c>
      <c r="G49" s="36">
        <f>SUMIFS(СВЦЭМ!$C$33:$C$776,СВЦЭМ!$A$33:$A$776,$A49,СВЦЭМ!$B$33:$B$776,G$47)+'СЕТ СН'!$G$12+СВЦЭМ!$D$10+'СЕТ СН'!$G$5-'СЕТ СН'!$G$20</f>
        <v>2675.6822621399997</v>
      </c>
      <c r="H49" s="36">
        <f>SUMIFS(СВЦЭМ!$C$33:$C$776,СВЦЭМ!$A$33:$A$776,$A49,СВЦЭМ!$B$33:$B$776,H$47)+'СЕТ СН'!$G$12+СВЦЭМ!$D$10+'СЕТ СН'!$G$5-'СЕТ СН'!$G$20</f>
        <v>2641.1714303499998</v>
      </c>
      <c r="I49" s="36">
        <f>SUMIFS(СВЦЭМ!$C$33:$C$776,СВЦЭМ!$A$33:$A$776,$A49,СВЦЭМ!$B$33:$B$776,I$47)+'СЕТ СН'!$G$12+СВЦЭМ!$D$10+'СЕТ СН'!$G$5-'СЕТ СН'!$G$20</f>
        <v>2647.8014110599997</v>
      </c>
      <c r="J49" s="36">
        <f>SUMIFS(СВЦЭМ!$C$33:$C$776,СВЦЭМ!$A$33:$A$776,$A49,СВЦЭМ!$B$33:$B$776,J$47)+'СЕТ СН'!$G$12+СВЦЭМ!$D$10+'СЕТ СН'!$G$5-'СЕТ СН'!$G$20</f>
        <v>2687.5758766899999</v>
      </c>
      <c r="K49" s="36">
        <f>SUMIFS(СВЦЭМ!$C$33:$C$776,СВЦЭМ!$A$33:$A$776,$A49,СВЦЭМ!$B$33:$B$776,K$47)+'СЕТ СН'!$G$12+СВЦЭМ!$D$10+'СЕТ СН'!$G$5-'СЕТ СН'!$G$20</f>
        <v>2715.7355987699998</v>
      </c>
      <c r="L49" s="36">
        <f>SUMIFS(СВЦЭМ!$C$33:$C$776,СВЦЭМ!$A$33:$A$776,$A49,СВЦЭМ!$B$33:$B$776,L$47)+'СЕТ СН'!$G$12+СВЦЭМ!$D$10+'СЕТ СН'!$G$5-'СЕТ СН'!$G$20</f>
        <v>2705.5662517299997</v>
      </c>
      <c r="M49" s="36">
        <f>SUMIFS(СВЦЭМ!$C$33:$C$776,СВЦЭМ!$A$33:$A$776,$A49,СВЦЭМ!$B$33:$B$776,M$47)+'СЕТ СН'!$G$12+СВЦЭМ!$D$10+'СЕТ СН'!$G$5-'СЕТ СН'!$G$20</f>
        <v>2706.2380894399998</v>
      </c>
      <c r="N49" s="36">
        <f>SUMIFS(СВЦЭМ!$C$33:$C$776,СВЦЭМ!$A$33:$A$776,$A49,СВЦЭМ!$B$33:$B$776,N$47)+'СЕТ СН'!$G$12+СВЦЭМ!$D$10+'СЕТ СН'!$G$5-'СЕТ СН'!$G$20</f>
        <v>2697.0919542500001</v>
      </c>
      <c r="O49" s="36">
        <f>SUMIFS(СВЦЭМ!$C$33:$C$776,СВЦЭМ!$A$33:$A$776,$A49,СВЦЭМ!$B$33:$B$776,O$47)+'СЕТ СН'!$G$12+СВЦЭМ!$D$10+'СЕТ СН'!$G$5-'СЕТ СН'!$G$20</f>
        <v>2711.5817998699999</v>
      </c>
      <c r="P49" s="36">
        <f>SUMIFS(СВЦЭМ!$C$33:$C$776,СВЦЭМ!$A$33:$A$776,$A49,СВЦЭМ!$B$33:$B$776,P$47)+'СЕТ СН'!$G$12+СВЦЭМ!$D$10+'СЕТ СН'!$G$5-'СЕТ СН'!$G$20</f>
        <v>2707.4628950799997</v>
      </c>
      <c r="Q49" s="36">
        <f>SUMIFS(СВЦЭМ!$C$33:$C$776,СВЦЭМ!$A$33:$A$776,$A49,СВЦЭМ!$B$33:$B$776,Q$47)+'СЕТ СН'!$G$12+СВЦЭМ!$D$10+'СЕТ СН'!$G$5-'СЕТ СН'!$G$20</f>
        <v>2707.2034081000002</v>
      </c>
      <c r="R49" s="36">
        <f>SUMIFS(СВЦЭМ!$C$33:$C$776,СВЦЭМ!$A$33:$A$776,$A49,СВЦЭМ!$B$33:$B$776,R$47)+'СЕТ СН'!$G$12+СВЦЭМ!$D$10+'СЕТ СН'!$G$5-'СЕТ СН'!$G$20</f>
        <v>2700.34124466</v>
      </c>
      <c r="S49" s="36">
        <f>SUMIFS(СВЦЭМ!$C$33:$C$776,СВЦЭМ!$A$33:$A$776,$A49,СВЦЭМ!$B$33:$B$776,S$47)+'СЕТ СН'!$G$12+СВЦЭМ!$D$10+'СЕТ СН'!$G$5-'СЕТ СН'!$G$20</f>
        <v>2698.2752534000001</v>
      </c>
      <c r="T49" s="36">
        <f>SUMIFS(СВЦЭМ!$C$33:$C$776,СВЦЭМ!$A$33:$A$776,$A49,СВЦЭМ!$B$33:$B$776,T$47)+'СЕТ СН'!$G$12+СВЦЭМ!$D$10+'СЕТ СН'!$G$5-'СЕТ СН'!$G$20</f>
        <v>2695.32123718</v>
      </c>
      <c r="U49" s="36">
        <f>SUMIFS(СВЦЭМ!$C$33:$C$776,СВЦЭМ!$A$33:$A$776,$A49,СВЦЭМ!$B$33:$B$776,U$47)+'СЕТ СН'!$G$12+СВЦЭМ!$D$10+'СЕТ СН'!$G$5-'СЕТ СН'!$G$20</f>
        <v>2692.8608257299998</v>
      </c>
      <c r="V49" s="36">
        <f>SUMIFS(СВЦЭМ!$C$33:$C$776,СВЦЭМ!$A$33:$A$776,$A49,СВЦЭМ!$B$33:$B$776,V$47)+'СЕТ СН'!$G$12+СВЦЭМ!$D$10+'СЕТ СН'!$G$5-'СЕТ СН'!$G$20</f>
        <v>2689.6703609900001</v>
      </c>
      <c r="W49" s="36">
        <f>SUMIFS(СВЦЭМ!$C$33:$C$776,СВЦЭМ!$A$33:$A$776,$A49,СВЦЭМ!$B$33:$B$776,W$47)+'СЕТ СН'!$G$12+СВЦЭМ!$D$10+'СЕТ СН'!$G$5-'СЕТ СН'!$G$20</f>
        <v>2699.48405082</v>
      </c>
      <c r="X49" s="36">
        <f>SUMIFS(СВЦЭМ!$C$33:$C$776,СВЦЭМ!$A$33:$A$776,$A49,СВЦЭМ!$B$33:$B$776,X$47)+'СЕТ СН'!$G$12+СВЦЭМ!$D$10+'СЕТ СН'!$G$5-'СЕТ СН'!$G$20</f>
        <v>2678.42640325</v>
      </c>
      <c r="Y49" s="36">
        <f>SUMIFS(СВЦЭМ!$C$33:$C$776,СВЦЭМ!$A$33:$A$776,$A49,СВЦЭМ!$B$33:$B$776,Y$47)+'СЕТ СН'!$G$12+СВЦЭМ!$D$10+'СЕТ СН'!$G$5-'СЕТ СН'!$G$20</f>
        <v>2645.6654019699999</v>
      </c>
    </row>
    <row r="50" spans="1:25" ht="15.75" x14ac:dyDescent="0.2">
      <c r="A50" s="35">
        <f t="shared" ref="A50:A78" si="1">A49+1</f>
        <v>43680</v>
      </c>
      <c r="B50" s="36">
        <f>SUMIFS(СВЦЭМ!$C$33:$C$776,СВЦЭМ!$A$33:$A$776,$A50,СВЦЭМ!$B$33:$B$776,B$47)+'СЕТ СН'!$G$12+СВЦЭМ!$D$10+'СЕТ СН'!$G$5-'СЕТ СН'!$G$20</f>
        <v>2628.1351267</v>
      </c>
      <c r="C50" s="36">
        <f>SUMIFS(СВЦЭМ!$C$33:$C$776,СВЦЭМ!$A$33:$A$776,$A50,СВЦЭМ!$B$33:$B$776,C$47)+'СЕТ СН'!$G$12+СВЦЭМ!$D$10+'СЕТ СН'!$G$5-'СЕТ СН'!$G$20</f>
        <v>2646.2359727499997</v>
      </c>
      <c r="D50" s="36">
        <f>SUMIFS(СВЦЭМ!$C$33:$C$776,СВЦЭМ!$A$33:$A$776,$A50,СВЦЭМ!$B$33:$B$776,D$47)+'СЕТ СН'!$G$12+СВЦЭМ!$D$10+'СЕТ СН'!$G$5-'СЕТ СН'!$G$20</f>
        <v>2682.4141380399997</v>
      </c>
      <c r="E50" s="36">
        <f>SUMIFS(СВЦЭМ!$C$33:$C$776,СВЦЭМ!$A$33:$A$776,$A50,СВЦЭМ!$B$33:$B$776,E$47)+'СЕТ СН'!$G$12+СВЦЭМ!$D$10+'СЕТ СН'!$G$5-'СЕТ СН'!$G$20</f>
        <v>2689.0816536399998</v>
      </c>
      <c r="F50" s="36">
        <f>SUMIFS(СВЦЭМ!$C$33:$C$776,СВЦЭМ!$A$33:$A$776,$A50,СВЦЭМ!$B$33:$B$776,F$47)+'СЕТ СН'!$G$12+СВЦЭМ!$D$10+'СЕТ СН'!$G$5-'СЕТ СН'!$G$20</f>
        <v>2695.32323464</v>
      </c>
      <c r="G50" s="36">
        <f>SUMIFS(СВЦЭМ!$C$33:$C$776,СВЦЭМ!$A$33:$A$776,$A50,СВЦЭМ!$B$33:$B$776,G$47)+'СЕТ СН'!$G$12+СВЦЭМ!$D$10+'СЕТ СН'!$G$5-'СЕТ СН'!$G$20</f>
        <v>2679.83614812</v>
      </c>
      <c r="H50" s="36">
        <f>SUMIFS(СВЦЭМ!$C$33:$C$776,СВЦЭМ!$A$33:$A$776,$A50,СВЦЭМ!$B$33:$B$776,H$47)+'СЕТ СН'!$G$12+СВЦЭМ!$D$10+'СЕТ СН'!$G$5-'СЕТ СН'!$G$20</f>
        <v>2669.84488057</v>
      </c>
      <c r="I50" s="36">
        <f>SUMIFS(СВЦЭМ!$C$33:$C$776,СВЦЭМ!$A$33:$A$776,$A50,СВЦЭМ!$B$33:$B$776,I$47)+'СЕТ СН'!$G$12+СВЦЭМ!$D$10+'СЕТ СН'!$G$5-'СЕТ СН'!$G$20</f>
        <v>2629.1443928499998</v>
      </c>
      <c r="J50" s="36">
        <f>SUMIFS(СВЦЭМ!$C$33:$C$776,СВЦЭМ!$A$33:$A$776,$A50,СВЦЭМ!$B$33:$B$776,J$47)+'СЕТ СН'!$G$12+СВЦЭМ!$D$10+'СЕТ СН'!$G$5-'СЕТ СН'!$G$20</f>
        <v>2558.9368743800001</v>
      </c>
      <c r="K50" s="36">
        <f>SUMIFS(СВЦЭМ!$C$33:$C$776,СВЦЭМ!$A$33:$A$776,$A50,СВЦЭМ!$B$33:$B$776,K$47)+'СЕТ СН'!$G$12+СВЦЭМ!$D$10+'СЕТ СН'!$G$5-'СЕТ СН'!$G$20</f>
        <v>2560.43329146</v>
      </c>
      <c r="L50" s="36">
        <f>SUMIFS(СВЦЭМ!$C$33:$C$776,СВЦЭМ!$A$33:$A$776,$A50,СВЦЭМ!$B$33:$B$776,L$47)+'СЕТ СН'!$G$12+СВЦЭМ!$D$10+'СЕТ СН'!$G$5-'СЕТ СН'!$G$20</f>
        <v>2572.7880887199999</v>
      </c>
      <c r="M50" s="36">
        <f>SUMIFS(СВЦЭМ!$C$33:$C$776,СВЦЭМ!$A$33:$A$776,$A50,СВЦЭМ!$B$33:$B$776,M$47)+'СЕТ СН'!$G$12+СВЦЭМ!$D$10+'СЕТ СН'!$G$5-'СЕТ СН'!$G$20</f>
        <v>2575.92984411</v>
      </c>
      <c r="N50" s="36">
        <f>SUMIFS(СВЦЭМ!$C$33:$C$776,СВЦЭМ!$A$33:$A$776,$A50,СВЦЭМ!$B$33:$B$776,N$47)+'СЕТ СН'!$G$12+СВЦЭМ!$D$10+'СЕТ СН'!$G$5-'СЕТ СН'!$G$20</f>
        <v>2582.5186387399999</v>
      </c>
      <c r="O50" s="36">
        <f>SUMIFS(СВЦЭМ!$C$33:$C$776,СВЦЭМ!$A$33:$A$776,$A50,СВЦЭМ!$B$33:$B$776,O$47)+'СЕТ СН'!$G$12+СВЦЭМ!$D$10+'СЕТ СН'!$G$5-'СЕТ СН'!$G$20</f>
        <v>2579.9841021699999</v>
      </c>
      <c r="P50" s="36">
        <f>SUMIFS(СВЦЭМ!$C$33:$C$776,СВЦЭМ!$A$33:$A$776,$A50,СВЦЭМ!$B$33:$B$776,P$47)+'СЕТ СН'!$G$12+СВЦЭМ!$D$10+'СЕТ СН'!$G$5-'СЕТ СН'!$G$20</f>
        <v>2578.6603467499999</v>
      </c>
      <c r="Q50" s="36">
        <f>SUMIFS(СВЦЭМ!$C$33:$C$776,СВЦЭМ!$A$33:$A$776,$A50,СВЦЭМ!$B$33:$B$776,Q$47)+'СЕТ СН'!$G$12+СВЦЭМ!$D$10+'СЕТ СН'!$G$5-'СЕТ СН'!$G$20</f>
        <v>2583.5835387500001</v>
      </c>
      <c r="R50" s="36">
        <f>SUMIFS(СВЦЭМ!$C$33:$C$776,СВЦЭМ!$A$33:$A$776,$A50,СВЦЭМ!$B$33:$B$776,R$47)+'СЕТ СН'!$G$12+СВЦЭМ!$D$10+'СЕТ СН'!$G$5-'СЕТ СН'!$G$20</f>
        <v>2578.4602463800002</v>
      </c>
      <c r="S50" s="36">
        <f>SUMIFS(СВЦЭМ!$C$33:$C$776,СВЦЭМ!$A$33:$A$776,$A50,СВЦЭМ!$B$33:$B$776,S$47)+'СЕТ СН'!$G$12+СВЦЭМ!$D$10+'СЕТ СН'!$G$5-'СЕТ СН'!$G$20</f>
        <v>2576.54716009</v>
      </c>
      <c r="T50" s="36">
        <f>SUMIFS(СВЦЭМ!$C$33:$C$776,СВЦЭМ!$A$33:$A$776,$A50,СВЦЭМ!$B$33:$B$776,T$47)+'СЕТ СН'!$G$12+СВЦЭМ!$D$10+'СЕТ СН'!$G$5-'СЕТ СН'!$G$20</f>
        <v>2577.29284297</v>
      </c>
      <c r="U50" s="36">
        <f>SUMIFS(СВЦЭМ!$C$33:$C$776,СВЦЭМ!$A$33:$A$776,$A50,СВЦЭМ!$B$33:$B$776,U$47)+'СЕТ СН'!$G$12+СВЦЭМ!$D$10+'СЕТ СН'!$G$5-'СЕТ СН'!$G$20</f>
        <v>2581.9024139899998</v>
      </c>
      <c r="V50" s="36">
        <f>SUMIFS(СВЦЭМ!$C$33:$C$776,СВЦЭМ!$A$33:$A$776,$A50,СВЦЭМ!$B$33:$B$776,V$47)+'СЕТ СН'!$G$12+СВЦЭМ!$D$10+'СЕТ СН'!$G$5-'СЕТ СН'!$G$20</f>
        <v>2577.6736366099999</v>
      </c>
      <c r="W50" s="36">
        <f>SUMIFS(СВЦЭМ!$C$33:$C$776,СВЦЭМ!$A$33:$A$776,$A50,СВЦЭМ!$B$33:$B$776,W$47)+'СЕТ СН'!$G$12+СВЦЭМ!$D$10+'СЕТ СН'!$G$5-'СЕТ СН'!$G$20</f>
        <v>2585.5783466100002</v>
      </c>
      <c r="X50" s="36">
        <f>SUMIFS(СВЦЭМ!$C$33:$C$776,СВЦЭМ!$A$33:$A$776,$A50,СВЦЭМ!$B$33:$B$776,X$47)+'СЕТ СН'!$G$12+СВЦЭМ!$D$10+'СЕТ СН'!$G$5-'СЕТ СН'!$G$20</f>
        <v>2564.4601109199998</v>
      </c>
      <c r="Y50" s="36">
        <f>SUMIFS(СВЦЭМ!$C$33:$C$776,СВЦЭМ!$A$33:$A$776,$A50,СВЦЭМ!$B$33:$B$776,Y$47)+'СЕТ СН'!$G$12+СВЦЭМ!$D$10+'СЕТ СН'!$G$5-'СЕТ СН'!$G$20</f>
        <v>2580.66262968</v>
      </c>
    </row>
    <row r="51" spans="1:25" ht="15.75" x14ac:dyDescent="0.2">
      <c r="A51" s="35">
        <f t="shared" si="1"/>
        <v>43681</v>
      </c>
      <c r="B51" s="36">
        <f>SUMIFS(СВЦЭМ!$C$33:$C$776,СВЦЭМ!$A$33:$A$776,$A51,СВЦЭМ!$B$33:$B$776,B$47)+'СЕТ СН'!$G$12+СВЦЭМ!$D$10+'СЕТ СН'!$G$5-'СЕТ СН'!$G$20</f>
        <v>2582.48849754</v>
      </c>
      <c r="C51" s="36">
        <f>SUMIFS(СВЦЭМ!$C$33:$C$776,СВЦЭМ!$A$33:$A$776,$A51,СВЦЭМ!$B$33:$B$776,C$47)+'СЕТ СН'!$G$12+СВЦЭМ!$D$10+'СЕТ СН'!$G$5-'СЕТ СН'!$G$20</f>
        <v>2617.2465791999998</v>
      </c>
      <c r="D51" s="36">
        <f>SUMIFS(СВЦЭМ!$C$33:$C$776,СВЦЭМ!$A$33:$A$776,$A51,СВЦЭМ!$B$33:$B$776,D$47)+'СЕТ СН'!$G$12+СВЦЭМ!$D$10+'СЕТ СН'!$G$5-'СЕТ СН'!$G$20</f>
        <v>2637.1479960400002</v>
      </c>
      <c r="E51" s="36">
        <f>SUMIFS(СВЦЭМ!$C$33:$C$776,СВЦЭМ!$A$33:$A$776,$A51,СВЦЭМ!$B$33:$B$776,E$47)+'СЕТ СН'!$G$12+СВЦЭМ!$D$10+'СЕТ СН'!$G$5-'СЕТ СН'!$G$20</f>
        <v>2664.2218512199997</v>
      </c>
      <c r="F51" s="36">
        <f>SUMIFS(СВЦЭМ!$C$33:$C$776,СВЦЭМ!$A$33:$A$776,$A51,СВЦЭМ!$B$33:$B$776,F$47)+'СЕТ СН'!$G$12+СВЦЭМ!$D$10+'СЕТ СН'!$G$5-'СЕТ СН'!$G$20</f>
        <v>2664.4616337500001</v>
      </c>
      <c r="G51" s="36">
        <f>SUMIFS(СВЦЭМ!$C$33:$C$776,СВЦЭМ!$A$33:$A$776,$A51,СВЦЭМ!$B$33:$B$776,G$47)+'СЕТ СН'!$G$12+СВЦЭМ!$D$10+'СЕТ СН'!$G$5-'СЕТ СН'!$G$20</f>
        <v>2677.8487428899998</v>
      </c>
      <c r="H51" s="36">
        <f>SUMIFS(СВЦЭМ!$C$33:$C$776,СВЦЭМ!$A$33:$A$776,$A51,СВЦЭМ!$B$33:$B$776,H$47)+'СЕТ СН'!$G$12+СВЦЭМ!$D$10+'СЕТ СН'!$G$5-'СЕТ СН'!$G$20</f>
        <v>2652.2586437999998</v>
      </c>
      <c r="I51" s="36">
        <f>SUMIFS(СВЦЭМ!$C$33:$C$776,СВЦЭМ!$A$33:$A$776,$A51,СВЦЭМ!$B$33:$B$776,I$47)+'СЕТ СН'!$G$12+СВЦЭМ!$D$10+'СЕТ СН'!$G$5-'СЕТ СН'!$G$20</f>
        <v>2618.71475547</v>
      </c>
      <c r="J51" s="36">
        <f>SUMIFS(СВЦЭМ!$C$33:$C$776,СВЦЭМ!$A$33:$A$776,$A51,СВЦЭМ!$B$33:$B$776,J$47)+'СЕТ СН'!$G$12+СВЦЭМ!$D$10+'СЕТ СН'!$G$5-'СЕТ СН'!$G$20</f>
        <v>2571.7485756400001</v>
      </c>
      <c r="K51" s="36">
        <f>SUMIFS(СВЦЭМ!$C$33:$C$776,СВЦЭМ!$A$33:$A$776,$A51,СВЦЭМ!$B$33:$B$776,K$47)+'СЕТ СН'!$G$12+СВЦЭМ!$D$10+'СЕТ СН'!$G$5-'СЕТ СН'!$G$20</f>
        <v>2573.6957568600001</v>
      </c>
      <c r="L51" s="36">
        <f>SUMIFS(СВЦЭМ!$C$33:$C$776,СВЦЭМ!$A$33:$A$776,$A51,СВЦЭМ!$B$33:$B$776,L$47)+'СЕТ СН'!$G$12+СВЦЭМ!$D$10+'СЕТ СН'!$G$5-'СЕТ СН'!$G$20</f>
        <v>2598.3521362699998</v>
      </c>
      <c r="M51" s="36">
        <f>SUMIFS(СВЦЭМ!$C$33:$C$776,СВЦЭМ!$A$33:$A$776,$A51,СВЦЭМ!$B$33:$B$776,M$47)+'СЕТ СН'!$G$12+СВЦЭМ!$D$10+'СЕТ СН'!$G$5-'СЕТ СН'!$G$20</f>
        <v>2603.1785582799998</v>
      </c>
      <c r="N51" s="36">
        <f>SUMIFS(СВЦЭМ!$C$33:$C$776,СВЦЭМ!$A$33:$A$776,$A51,СВЦЭМ!$B$33:$B$776,N$47)+'СЕТ СН'!$G$12+СВЦЭМ!$D$10+'СЕТ СН'!$G$5-'СЕТ СН'!$G$20</f>
        <v>2602.21929469</v>
      </c>
      <c r="O51" s="36">
        <f>SUMIFS(СВЦЭМ!$C$33:$C$776,СВЦЭМ!$A$33:$A$776,$A51,СВЦЭМ!$B$33:$B$776,O$47)+'СЕТ СН'!$G$12+СВЦЭМ!$D$10+'СЕТ СН'!$G$5-'СЕТ СН'!$G$20</f>
        <v>2593.1892914099999</v>
      </c>
      <c r="P51" s="36">
        <f>SUMIFS(СВЦЭМ!$C$33:$C$776,СВЦЭМ!$A$33:$A$776,$A51,СВЦЭМ!$B$33:$B$776,P$47)+'СЕТ СН'!$G$12+СВЦЭМ!$D$10+'СЕТ СН'!$G$5-'СЕТ СН'!$G$20</f>
        <v>2593.0160025599998</v>
      </c>
      <c r="Q51" s="36">
        <f>SUMIFS(СВЦЭМ!$C$33:$C$776,СВЦЭМ!$A$33:$A$776,$A51,СВЦЭМ!$B$33:$B$776,Q$47)+'СЕТ СН'!$G$12+СВЦЭМ!$D$10+'СЕТ СН'!$G$5-'СЕТ СН'!$G$20</f>
        <v>2590.6991820499998</v>
      </c>
      <c r="R51" s="36">
        <f>SUMIFS(СВЦЭМ!$C$33:$C$776,СВЦЭМ!$A$33:$A$776,$A51,СВЦЭМ!$B$33:$B$776,R$47)+'СЕТ СН'!$G$12+СВЦЭМ!$D$10+'СЕТ СН'!$G$5-'СЕТ СН'!$G$20</f>
        <v>2542.7992672999999</v>
      </c>
      <c r="S51" s="36">
        <f>SUMIFS(СВЦЭМ!$C$33:$C$776,СВЦЭМ!$A$33:$A$776,$A51,СВЦЭМ!$B$33:$B$776,S$47)+'СЕТ СН'!$G$12+СВЦЭМ!$D$10+'СЕТ СН'!$G$5-'СЕТ СН'!$G$20</f>
        <v>2514.67053631</v>
      </c>
      <c r="T51" s="36">
        <f>SUMIFS(СВЦЭМ!$C$33:$C$776,СВЦЭМ!$A$33:$A$776,$A51,СВЦЭМ!$B$33:$B$776,T$47)+'СЕТ СН'!$G$12+СВЦЭМ!$D$10+'СЕТ СН'!$G$5-'СЕТ СН'!$G$20</f>
        <v>2511.94334626</v>
      </c>
      <c r="U51" s="36">
        <f>SUMIFS(СВЦЭМ!$C$33:$C$776,СВЦЭМ!$A$33:$A$776,$A51,СВЦЭМ!$B$33:$B$776,U$47)+'СЕТ СН'!$G$12+СВЦЭМ!$D$10+'СЕТ СН'!$G$5-'СЕТ СН'!$G$20</f>
        <v>2509.7227933300001</v>
      </c>
      <c r="V51" s="36">
        <f>SUMIFS(СВЦЭМ!$C$33:$C$776,СВЦЭМ!$A$33:$A$776,$A51,СВЦЭМ!$B$33:$B$776,V$47)+'СЕТ СН'!$G$12+СВЦЭМ!$D$10+'СЕТ СН'!$G$5-'СЕТ СН'!$G$20</f>
        <v>2507.9759390600002</v>
      </c>
      <c r="W51" s="36">
        <f>SUMIFS(СВЦЭМ!$C$33:$C$776,СВЦЭМ!$A$33:$A$776,$A51,СВЦЭМ!$B$33:$B$776,W$47)+'СЕТ СН'!$G$12+СВЦЭМ!$D$10+'СЕТ СН'!$G$5-'СЕТ СН'!$G$20</f>
        <v>2519.2086685200002</v>
      </c>
      <c r="X51" s="36">
        <f>SUMIFS(СВЦЭМ!$C$33:$C$776,СВЦЭМ!$A$33:$A$776,$A51,СВЦЭМ!$B$33:$B$776,X$47)+'СЕТ СН'!$G$12+СВЦЭМ!$D$10+'СЕТ СН'!$G$5-'СЕТ СН'!$G$20</f>
        <v>2492.4686302999999</v>
      </c>
      <c r="Y51" s="36">
        <f>SUMIFS(СВЦЭМ!$C$33:$C$776,СВЦЭМ!$A$33:$A$776,$A51,СВЦЭМ!$B$33:$B$776,Y$47)+'СЕТ СН'!$G$12+СВЦЭМ!$D$10+'СЕТ СН'!$G$5-'СЕТ СН'!$G$20</f>
        <v>2484.8908102599999</v>
      </c>
    </row>
    <row r="52" spans="1:25" ht="15.75" x14ac:dyDescent="0.2">
      <c r="A52" s="35">
        <f t="shared" si="1"/>
        <v>43682</v>
      </c>
      <c r="B52" s="36">
        <f>SUMIFS(СВЦЭМ!$C$33:$C$776,СВЦЭМ!$A$33:$A$776,$A52,СВЦЭМ!$B$33:$B$776,B$47)+'СЕТ СН'!$G$12+СВЦЭМ!$D$10+'СЕТ СН'!$G$5-'СЕТ СН'!$G$20</f>
        <v>2578.4203152199998</v>
      </c>
      <c r="C52" s="36">
        <f>SUMIFS(СВЦЭМ!$C$33:$C$776,СВЦЭМ!$A$33:$A$776,$A52,СВЦЭМ!$B$33:$B$776,C$47)+'СЕТ СН'!$G$12+СВЦЭМ!$D$10+'СЕТ СН'!$G$5-'СЕТ СН'!$G$20</f>
        <v>2610.3569590799998</v>
      </c>
      <c r="D52" s="36">
        <f>SUMIFS(СВЦЭМ!$C$33:$C$776,СВЦЭМ!$A$33:$A$776,$A52,СВЦЭМ!$B$33:$B$776,D$47)+'СЕТ СН'!$G$12+СВЦЭМ!$D$10+'СЕТ СН'!$G$5-'СЕТ СН'!$G$20</f>
        <v>2639.6831568299999</v>
      </c>
      <c r="E52" s="36">
        <f>SUMIFS(СВЦЭМ!$C$33:$C$776,СВЦЭМ!$A$33:$A$776,$A52,СВЦЭМ!$B$33:$B$776,E$47)+'СЕТ СН'!$G$12+СВЦЭМ!$D$10+'СЕТ СН'!$G$5-'СЕТ СН'!$G$20</f>
        <v>2649.6973397500001</v>
      </c>
      <c r="F52" s="36">
        <f>SUMIFS(СВЦЭМ!$C$33:$C$776,СВЦЭМ!$A$33:$A$776,$A52,СВЦЭМ!$B$33:$B$776,F$47)+'СЕТ СН'!$G$12+СВЦЭМ!$D$10+'СЕТ СН'!$G$5-'СЕТ СН'!$G$20</f>
        <v>2648.1620385599999</v>
      </c>
      <c r="G52" s="36">
        <f>SUMIFS(СВЦЭМ!$C$33:$C$776,СВЦЭМ!$A$33:$A$776,$A52,СВЦЭМ!$B$33:$B$776,G$47)+'СЕТ СН'!$G$12+СВЦЭМ!$D$10+'СЕТ СН'!$G$5-'СЕТ СН'!$G$20</f>
        <v>2632.5741156200002</v>
      </c>
      <c r="H52" s="36">
        <f>SUMIFS(СВЦЭМ!$C$33:$C$776,СВЦЭМ!$A$33:$A$776,$A52,СВЦЭМ!$B$33:$B$776,H$47)+'СЕТ СН'!$G$12+СВЦЭМ!$D$10+'СЕТ СН'!$G$5-'СЕТ СН'!$G$20</f>
        <v>2594.2161578199998</v>
      </c>
      <c r="I52" s="36">
        <f>SUMIFS(СВЦЭМ!$C$33:$C$776,СВЦЭМ!$A$33:$A$776,$A52,СВЦЭМ!$B$33:$B$776,I$47)+'СЕТ СН'!$G$12+СВЦЭМ!$D$10+'СЕТ СН'!$G$5-'СЕТ СН'!$G$20</f>
        <v>2581.0430070299999</v>
      </c>
      <c r="J52" s="36">
        <f>SUMIFS(СВЦЭМ!$C$33:$C$776,СВЦЭМ!$A$33:$A$776,$A52,СВЦЭМ!$B$33:$B$776,J$47)+'СЕТ СН'!$G$12+СВЦЭМ!$D$10+'СЕТ СН'!$G$5-'СЕТ СН'!$G$20</f>
        <v>2575.4276359099999</v>
      </c>
      <c r="K52" s="36">
        <f>SUMIFS(СВЦЭМ!$C$33:$C$776,СВЦЭМ!$A$33:$A$776,$A52,СВЦЭМ!$B$33:$B$776,K$47)+'СЕТ СН'!$G$12+СВЦЭМ!$D$10+'СЕТ СН'!$G$5-'СЕТ СН'!$G$20</f>
        <v>2597.5660582999999</v>
      </c>
      <c r="L52" s="36">
        <f>SUMIFS(СВЦЭМ!$C$33:$C$776,СВЦЭМ!$A$33:$A$776,$A52,СВЦЭМ!$B$33:$B$776,L$47)+'СЕТ СН'!$G$12+СВЦЭМ!$D$10+'СЕТ СН'!$G$5-'СЕТ СН'!$G$20</f>
        <v>2599.2884724099999</v>
      </c>
      <c r="M52" s="36">
        <f>SUMIFS(СВЦЭМ!$C$33:$C$776,СВЦЭМ!$A$33:$A$776,$A52,СВЦЭМ!$B$33:$B$776,M$47)+'СЕТ СН'!$G$12+СВЦЭМ!$D$10+'СЕТ СН'!$G$5-'СЕТ СН'!$G$20</f>
        <v>2606.2574800499997</v>
      </c>
      <c r="N52" s="36">
        <f>SUMIFS(СВЦЭМ!$C$33:$C$776,СВЦЭМ!$A$33:$A$776,$A52,СВЦЭМ!$B$33:$B$776,N$47)+'СЕТ СН'!$G$12+СВЦЭМ!$D$10+'СЕТ СН'!$G$5-'СЕТ СН'!$G$20</f>
        <v>2602.97880983</v>
      </c>
      <c r="O52" s="36">
        <f>SUMIFS(СВЦЭМ!$C$33:$C$776,СВЦЭМ!$A$33:$A$776,$A52,СВЦЭМ!$B$33:$B$776,O$47)+'СЕТ СН'!$G$12+СВЦЭМ!$D$10+'СЕТ СН'!$G$5-'СЕТ СН'!$G$20</f>
        <v>2610.9970580499999</v>
      </c>
      <c r="P52" s="36">
        <f>SUMIFS(СВЦЭМ!$C$33:$C$776,СВЦЭМ!$A$33:$A$776,$A52,СВЦЭМ!$B$33:$B$776,P$47)+'СЕТ СН'!$G$12+СВЦЭМ!$D$10+'СЕТ СН'!$G$5-'СЕТ СН'!$G$20</f>
        <v>2615.8376396799999</v>
      </c>
      <c r="Q52" s="36">
        <f>SUMIFS(СВЦЭМ!$C$33:$C$776,СВЦЭМ!$A$33:$A$776,$A52,СВЦЭМ!$B$33:$B$776,Q$47)+'СЕТ СН'!$G$12+СВЦЭМ!$D$10+'СЕТ СН'!$G$5-'СЕТ СН'!$G$20</f>
        <v>2614.5792354</v>
      </c>
      <c r="R52" s="36">
        <f>SUMIFS(СВЦЭМ!$C$33:$C$776,СВЦЭМ!$A$33:$A$776,$A52,СВЦЭМ!$B$33:$B$776,R$47)+'СЕТ СН'!$G$12+СВЦЭМ!$D$10+'СЕТ СН'!$G$5-'СЕТ СН'!$G$20</f>
        <v>2582.9724520999998</v>
      </c>
      <c r="S52" s="36">
        <f>SUMIFS(СВЦЭМ!$C$33:$C$776,СВЦЭМ!$A$33:$A$776,$A52,СВЦЭМ!$B$33:$B$776,S$47)+'СЕТ СН'!$G$12+СВЦЭМ!$D$10+'СЕТ СН'!$G$5-'СЕТ СН'!$G$20</f>
        <v>2536.5277201899999</v>
      </c>
      <c r="T52" s="36">
        <f>SUMIFS(СВЦЭМ!$C$33:$C$776,СВЦЭМ!$A$33:$A$776,$A52,СВЦЭМ!$B$33:$B$776,T$47)+'СЕТ СН'!$G$12+СВЦЭМ!$D$10+'СЕТ СН'!$G$5-'СЕТ СН'!$G$20</f>
        <v>2526.0647614199997</v>
      </c>
      <c r="U52" s="36">
        <f>SUMIFS(СВЦЭМ!$C$33:$C$776,СВЦЭМ!$A$33:$A$776,$A52,СВЦЭМ!$B$33:$B$776,U$47)+'СЕТ СН'!$G$12+СВЦЭМ!$D$10+'СЕТ СН'!$G$5-'СЕТ СН'!$G$20</f>
        <v>2524.8418447599997</v>
      </c>
      <c r="V52" s="36">
        <f>SUMIFS(СВЦЭМ!$C$33:$C$776,СВЦЭМ!$A$33:$A$776,$A52,СВЦЭМ!$B$33:$B$776,V$47)+'СЕТ СН'!$G$12+СВЦЭМ!$D$10+'СЕТ СН'!$G$5-'СЕТ СН'!$G$20</f>
        <v>2516.9796480699997</v>
      </c>
      <c r="W52" s="36">
        <f>SUMIFS(СВЦЭМ!$C$33:$C$776,СВЦЭМ!$A$33:$A$776,$A52,СВЦЭМ!$B$33:$B$776,W$47)+'СЕТ СН'!$G$12+СВЦЭМ!$D$10+'СЕТ СН'!$G$5-'СЕТ СН'!$G$20</f>
        <v>2536.2975668999998</v>
      </c>
      <c r="X52" s="36">
        <f>SUMIFS(СВЦЭМ!$C$33:$C$776,СВЦЭМ!$A$33:$A$776,$A52,СВЦЭМ!$B$33:$B$776,X$47)+'СЕТ СН'!$G$12+СВЦЭМ!$D$10+'СЕТ СН'!$G$5-'СЕТ СН'!$G$20</f>
        <v>2517.1503388000001</v>
      </c>
      <c r="Y52" s="36">
        <f>SUMIFS(СВЦЭМ!$C$33:$C$776,СВЦЭМ!$A$33:$A$776,$A52,СВЦЭМ!$B$33:$B$776,Y$47)+'СЕТ СН'!$G$12+СВЦЭМ!$D$10+'СЕТ СН'!$G$5-'СЕТ СН'!$G$20</f>
        <v>2522.7771756799998</v>
      </c>
    </row>
    <row r="53" spans="1:25" ht="15.75" x14ac:dyDescent="0.2">
      <c r="A53" s="35">
        <f t="shared" si="1"/>
        <v>43683</v>
      </c>
      <c r="B53" s="36">
        <f>SUMIFS(СВЦЭМ!$C$33:$C$776,СВЦЭМ!$A$33:$A$776,$A53,СВЦЭМ!$B$33:$B$776,B$47)+'СЕТ СН'!$G$12+СВЦЭМ!$D$10+'СЕТ СН'!$G$5-'СЕТ СН'!$G$20</f>
        <v>2582.1918268499999</v>
      </c>
      <c r="C53" s="36">
        <f>SUMIFS(СВЦЭМ!$C$33:$C$776,СВЦЭМ!$A$33:$A$776,$A53,СВЦЭМ!$B$33:$B$776,C$47)+'СЕТ СН'!$G$12+СВЦЭМ!$D$10+'СЕТ СН'!$G$5-'СЕТ СН'!$G$20</f>
        <v>2613.7739622099998</v>
      </c>
      <c r="D53" s="36">
        <f>SUMIFS(СВЦЭМ!$C$33:$C$776,СВЦЭМ!$A$33:$A$776,$A53,СВЦЭМ!$B$33:$B$776,D$47)+'СЕТ СН'!$G$12+СВЦЭМ!$D$10+'СЕТ СН'!$G$5-'СЕТ СН'!$G$20</f>
        <v>2629.9647081100002</v>
      </c>
      <c r="E53" s="36">
        <f>SUMIFS(СВЦЭМ!$C$33:$C$776,СВЦЭМ!$A$33:$A$776,$A53,СВЦЭМ!$B$33:$B$776,E$47)+'СЕТ СН'!$G$12+СВЦЭМ!$D$10+'СЕТ СН'!$G$5-'СЕТ СН'!$G$20</f>
        <v>2639.0786233099998</v>
      </c>
      <c r="F53" s="36">
        <f>SUMIFS(СВЦЭМ!$C$33:$C$776,СВЦЭМ!$A$33:$A$776,$A53,СВЦЭМ!$B$33:$B$776,F$47)+'СЕТ СН'!$G$12+СВЦЭМ!$D$10+'СЕТ СН'!$G$5-'СЕТ СН'!$G$20</f>
        <v>2649.02124469</v>
      </c>
      <c r="G53" s="36">
        <f>SUMIFS(СВЦЭМ!$C$33:$C$776,СВЦЭМ!$A$33:$A$776,$A53,СВЦЭМ!$B$33:$B$776,G$47)+'СЕТ СН'!$G$12+СВЦЭМ!$D$10+'СЕТ СН'!$G$5-'СЕТ СН'!$G$20</f>
        <v>2625.6601747099999</v>
      </c>
      <c r="H53" s="36">
        <f>SUMIFS(СВЦЭМ!$C$33:$C$776,СВЦЭМ!$A$33:$A$776,$A53,СВЦЭМ!$B$33:$B$776,H$47)+'СЕТ СН'!$G$12+СВЦЭМ!$D$10+'СЕТ СН'!$G$5-'СЕТ СН'!$G$20</f>
        <v>2596.48727882</v>
      </c>
      <c r="I53" s="36">
        <f>SUMIFS(СВЦЭМ!$C$33:$C$776,СВЦЭМ!$A$33:$A$776,$A53,СВЦЭМ!$B$33:$B$776,I$47)+'СЕТ СН'!$G$12+СВЦЭМ!$D$10+'СЕТ СН'!$G$5-'СЕТ СН'!$G$20</f>
        <v>2551.4932273699997</v>
      </c>
      <c r="J53" s="36">
        <f>SUMIFS(СВЦЭМ!$C$33:$C$776,СВЦЭМ!$A$33:$A$776,$A53,СВЦЭМ!$B$33:$B$776,J$47)+'СЕТ СН'!$G$12+СВЦЭМ!$D$10+'СЕТ СН'!$G$5-'СЕТ СН'!$G$20</f>
        <v>2582.2315262900001</v>
      </c>
      <c r="K53" s="36">
        <f>SUMIFS(СВЦЭМ!$C$33:$C$776,СВЦЭМ!$A$33:$A$776,$A53,СВЦЭМ!$B$33:$B$776,K$47)+'СЕТ СН'!$G$12+СВЦЭМ!$D$10+'СЕТ СН'!$G$5-'СЕТ СН'!$G$20</f>
        <v>2616.5617590000002</v>
      </c>
      <c r="L53" s="36">
        <f>SUMIFS(СВЦЭМ!$C$33:$C$776,СВЦЭМ!$A$33:$A$776,$A53,СВЦЭМ!$B$33:$B$776,L$47)+'СЕТ СН'!$G$12+СВЦЭМ!$D$10+'СЕТ СН'!$G$5-'СЕТ СН'!$G$20</f>
        <v>2621.2340131999999</v>
      </c>
      <c r="M53" s="36">
        <f>SUMIFS(СВЦЭМ!$C$33:$C$776,СВЦЭМ!$A$33:$A$776,$A53,СВЦЭМ!$B$33:$B$776,M$47)+'СЕТ СН'!$G$12+СВЦЭМ!$D$10+'СЕТ СН'!$G$5-'СЕТ СН'!$G$20</f>
        <v>2621.72592046</v>
      </c>
      <c r="N53" s="36">
        <f>SUMIFS(СВЦЭМ!$C$33:$C$776,СВЦЭМ!$A$33:$A$776,$A53,СВЦЭМ!$B$33:$B$776,N$47)+'СЕТ СН'!$G$12+СВЦЭМ!$D$10+'СЕТ СН'!$G$5-'СЕТ СН'!$G$20</f>
        <v>2620.18955203</v>
      </c>
      <c r="O53" s="36">
        <f>SUMIFS(СВЦЭМ!$C$33:$C$776,СВЦЭМ!$A$33:$A$776,$A53,СВЦЭМ!$B$33:$B$776,O$47)+'СЕТ СН'!$G$12+СВЦЭМ!$D$10+'СЕТ СН'!$G$5-'СЕТ СН'!$G$20</f>
        <v>2623.14580131</v>
      </c>
      <c r="P53" s="36">
        <f>SUMIFS(СВЦЭМ!$C$33:$C$776,СВЦЭМ!$A$33:$A$776,$A53,СВЦЭМ!$B$33:$B$776,P$47)+'СЕТ СН'!$G$12+СВЦЭМ!$D$10+'СЕТ СН'!$G$5-'СЕТ СН'!$G$20</f>
        <v>2627.14203034</v>
      </c>
      <c r="Q53" s="36">
        <f>SUMIFS(СВЦЭМ!$C$33:$C$776,СВЦЭМ!$A$33:$A$776,$A53,СВЦЭМ!$B$33:$B$776,Q$47)+'СЕТ СН'!$G$12+СВЦЭМ!$D$10+'СЕТ СН'!$G$5-'СЕТ СН'!$G$20</f>
        <v>2630.7483919199999</v>
      </c>
      <c r="R53" s="36">
        <f>SUMIFS(СВЦЭМ!$C$33:$C$776,СВЦЭМ!$A$33:$A$776,$A53,СВЦЭМ!$B$33:$B$776,R$47)+'СЕТ СН'!$G$12+СВЦЭМ!$D$10+'СЕТ СН'!$G$5-'СЕТ СН'!$G$20</f>
        <v>2578.2169755699997</v>
      </c>
      <c r="S53" s="36">
        <f>SUMIFS(СВЦЭМ!$C$33:$C$776,СВЦЭМ!$A$33:$A$776,$A53,СВЦЭМ!$B$33:$B$776,S$47)+'СЕТ СН'!$G$12+СВЦЭМ!$D$10+'СЕТ СН'!$G$5-'СЕТ СН'!$G$20</f>
        <v>2534.5004801499999</v>
      </c>
      <c r="T53" s="36">
        <f>SUMIFS(СВЦЭМ!$C$33:$C$776,СВЦЭМ!$A$33:$A$776,$A53,СВЦЭМ!$B$33:$B$776,T$47)+'СЕТ СН'!$G$12+СВЦЭМ!$D$10+'СЕТ СН'!$G$5-'СЕТ СН'!$G$20</f>
        <v>2521.5997424299999</v>
      </c>
      <c r="U53" s="36">
        <f>SUMIFS(СВЦЭМ!$C$33:$C$776,СВЦЭМ!$A$33:$A$776,$A53,СВЦЭМ!$B$33:$B$776,U$47)+'СЕТ СН'!$G$12+СВЦЭМ!$D$10+'СЕТ СН'!$G$5-'СЕТ СН'!$G$20</f>
        <v>2522.41437765</v>
      </c>
      <c r="V53" s="36">
        <f>SUMIFS(СВЦЭМ!$C$33:$C$776,СВЦЭМ!$A$33:$A$776,$A53,СВЦЭМ!$B$33:$B$776,V$47)+'СЕТ СН'!$G$12+СВЦЭМ!$D$10+'СЕТ СН'!$G$5-'СЕТ СН'!$G$20</f>
        <v>2524.83618553</v>
      </c>
      <c r="W53" s="36">
        <f>SUMIFS(СВЦЭМ!$C$33:$C$776,СВЦЭМ!$A$33:$A$776,$A53,СВЦЭМ!$B$33:$B$776,W$47)+'СЕТ СН'!$G$12+СВЦЭМ!$D$10+'СЕТ СН'!$G$5-'СЕТ СН'!$G$20</f>
        <v>2526.73931932</v>
      </c>
      <c r="X53" s="36">
        <f>SUMIFS(СВЦЭМ!$C$33:$C$776,СВЦЭМ!$A$33:$A$776,$A53,СВЦЭМ!$B$33:$B$776,X$47)+'СЕТ СН'!$G$12+СВЦЭМ!$D$10+'СЕТ СН'!$G$5-'СЕТ СН'!$G$20</f>
        <v>2503.0233604199998</v>
      </c>
      <c r="Y53" s="36">
        <f>SUMIFS(СВЦЭМ!$C$33:$C$776,СВЦЭМ!$A$33:$A$776,$A53,СВЦЭМ!$B$33:$B$776,Y$47)+'СЕТ СН'!$G$12+СВЦЭМ!$D$10+'СЕТ СН'!$G$5-'СЕТ СН'!$G$20</f>
        <v>2517.3440813799998</v>
      </c>
    </row>
    <row r="54" spans="1:25" ht="15.75" x14ac:dyDescent="0.2">
      <c r="A54" s="35">
        <f t="shared" si="1"/>
        <v>43684</v>
      </c>
      <c r="B54" s="36">
        <f>SUMIFS(СВЦЭМ!$C$33:$C$776,СВЦЭМ!$A$33:$A$776,$A54,СВЦЭМ!$B$33:$B$776,B$47)+'СЕТ СН'!$G$12+СВЦЭМ!$D$10+'СЕТ СН'!$G$5-'СЕТ СН'!$G$20</f>
        <v>2584.28699482</v>
      </c>
      <c r="C54" s="36">
        <f>SUMIFS(СВЦЭМ!$C$33:$C$776,СВЦЭМ!$A$33:$A$776,$A54,СВЦЭМ!$B$33:$B$776,C$47)+'СЕТ СН'!$G$12+СВЦЭМ!$D$10+'СЕТ СН'!$G$5-'СЕТ СН'!$G$20</f>
        <v>2585.1881660600002</v>
      </c>
      <c r="D54" s="36">
        <f>SUMIFS(СВЦЭМ!$C$33:$C$776,СВЦЭМ!$A$33:$A$776,$A54,СВЦЭМ!$B$33:$B$776,D$47)+'СЕТ СН'!$G$12+СВЦЭМ!$D$10+'СЕТ СН'!$G$5-'СЕТ СН'!$G$20</f>
        <v>2614.1715967800001</v>
      </c>
      <c r="E54" s="36">
        <f>SUMIFS(СВЦЭМ!$C$33:$C$776,СВЦЭМ!$A$33:$A$776,$A54,СВЦЭМ!$B$33:$B$776,E$47)+'СЕТ СН'!$G$12+СВЦЭМ!$D$10+'СЕТ СН'!$G$5-'СЕТ СН'!$G$20</f>
        <v>2610.59963032</v>
      </c>
      <c r="F54" s="36">
        <f>SUMIFS(СВЦЭМ!$C$33:$C$776,СВЦЭМ!$A$33:$A$776,$A54,СВЦЭМ!$B$33:$B$776,F$47)+'СЕТ СН'!$G$12+СВЦЭМ!$D$10+'СЕТ СН'!$G$5-'СЕТ СН'!$G$20</f>
        <v>2623.9786998</v>
      </c>
      <c r="G54" s="36">
        <f>SUMIFS(СВЦЭМ!$C$33:$C$776,СВЦЭМ!$A$33:$A$776,$A54,СВЦЭМ!$B$33:$B$776,G$47)+'СЕТ СН'!$G$12+СВЦЭМ!$D$10+'СЕТ СН'!$G$5-'СЕТ СН'!$G$20</f>
        <v>2619.3064335399999</v>
      </c>
      <c r="H54" s="36">
        <f>SUMIFS(СВЦЭМ!$C$33:$C$776,СВЦЭМ!$A$33:$A$776,$A54,СВЦЭМ!$B$33:$B$776,H$47)+'СЕТ СН'!$G$12+СВЦЭМ!$D$10+'СЕТ СН'!$G$5-'СЕТ СН'!$G$20</f>
        <v>2580.6454413000001</v>
      </c>
      <c r="I54" s="36">
        <f>SUMIFS(СВЦЭМ!$C$33:$C$776,СВЦЭМ!$A$33:$A$776,$A54,СВЦЭМ!$B$33:$B$776,I$47)+'СЕТ СН'!$G$12+СВЦЭМ!$D$10+'СЕТ СН'!$G$5-'СЕТ СН'!$G$20</f>
        <v>2566.3557319699999</v>
      </c>
      <c r="J54" s="36">
        <f>SUMIFS(СВЦЭМ!$C$33:$C$776,СВЦЭМ!$A$33:$A$776,$A54,СВЦЭМ!$B$33:$B$776,J$47)+'СЕТ СН'!$G$12+СВЦЭМ!$D$10+'СЕТ СН'!$G$5-'СЕТ СН'!$G$20</f>
        <v>2588.0667339799998</v>
      </c>
      <c r="K54" s="36">
        <f>SUMIFS(СВЦЭМ!$C$33:$C$776,СВЦЭМ!$A$33:$A$776,$A54,СВЦЭМ!$B$33:$B$776,K$47)+'СЕТ СН'!$G$12+СВЦЭМ!$D$10+'СЕТ СН'!$G$5-'СЕТ СН'!$G$20</f>
        <v>2605.4550954900001</v>
      </c>
      <c r="L54" s="36">
        <f>SUMIFS(СВЦЭМ!$C$33:$C$776,СВЦЭМ!$A$33:$A$776,$A54,СВЦЭМ!$B$33:$B$776,L$47)+'СЕТ СН'!$G$12+СВЦЭМ!$D$10+'СЕТ СН'!$G$5-'СЕТ СН'!$G$20</f>
        <v>2606.6702322199999</v>
      </c>
      <c r="M54" s="36">
        <f>SUMIFS(СВЦЭМ!$C$33:$C$776,СВЦЭМ!$A$33:$A$776,$A54,СВЦЭМ!$B$33:$B$776,M$47)+'СЕТ СН'!$G$12+СВЦЭМ!$D$10+'СЕТ СН'!$G$5-'СЕТ СН'!$G$20</f>
        <v>2612.1001970099996</v>
      </c>
      <c r="N54" s="36">
        <f>SUMIFS(СВЦЭМ!$C$33:$C$776,СВЦЭМ!$A$33:$A$776,$A54,СВЦЭМ!$B$33:$B$776,N$47)+'СЕТ СН'!$G$12+СВЦЭМ!$D$10+'СЕТ СН'!$G$5-'СЕТ СН'!$G$20</f>
        <v>2605.4516264399999</v>
      </c>
      <c r="O54" s="36">
        <f>SUMIFS(СВЦЭМ!$C$33:$C$776,СВЦЭМ!$A$33:$A$776,$A54,СВЦЭМ!$B$33:$B$776,O$47)+'СЕТ СН'!$G$12+СВЦЭМ!$D$10+'СЕТ СН'!$G$5-'СЕТ СН'!$G$20</f>
        <v>2609.4226712499999</v>
      </c>
      <c r="P54" s="36">
        <f>SUMIFS(СВЦЭМ!$C$33:$C$776,СВЦЭМ!$A$33:$A$776,$A54,СВЦЭМ!$B$33:$B$776,P$47)+'СЕТ СН'!$G$12+СВЦЭМ!$D$10+'СЕТ СН'!$G$5-'СЕТ СН'!$G$20</f>
        <v>2612.3140624899997</v>
      </c>
      <c r="Q54" s="36">
        <f>SUMIFS(СВЦЭМ!$C$33:$C$776,СВЦЭМ!$A$33:$A$776,$A54,СВЦЭМ!$B$33:$B$776,Q$47)+'СЕТ СН'!$G$12+СВЦЭМ!$D$10+'СЕТ СН'!$G$5-'СЕТ СН'!$G$20</f>
        <v>2608.07472224</v>
      </c>
      <c r="R54" s="36">
        <f>SUMIFS(СВЦЭМ!$C$33:$C$776,СВЦЭМ!$A$33:$A$776,$A54,СВЦЭМ!$B$33:$B$776,R$47)+'СЕТ СН'!$G$12+СВЦЭМ!$D$10+'СЕТ СН'!$G$5-'СЕТ СН'!$G$20</f>
        <v>2577.3853181999998</v>
      </c>
      <c r="S54" s="36">
        <f>SUMIFS(СВЦЭМ!$C$33:$C$776,СВЦЭМ!$A$33:$A$776,$A54,СВЦЭМ!$B$33:$B$776,S$47)+'СЕТ СН'!$G$12+СВЦЭМ!$D$10+'СЕТ СН'!$G$5-'СЕТ СН'!$G$20</f>
        <v>2533.5246670799997</v>
      </c>
      <c r="T54" s="36">
        <f>SUMIFS(СВЦЭМ!$C$33:$C$776,СВЦЭМ!$A$33:$A$776,$A54,СВЦЭМ!$B$33:$B$776,T$47)+'СЕТ СН'!$G$12+СВЦЭМ!$D$10+'СЕТ СН'!$G$5-'СЕТ СН'!$G$20</f>
        <v>2519.8701926399999</v>
      </c>
      <c r="U54" s="36">
        <f>SUMIFS(СВЦЭМ!$C$33:$C$776,СВЦЭМ!$A$33:$A$776,$A54,СВЦЭМ!$B$33:$B$776,U$47)+'СЕТ СН'!$G$12+СВЦЭМ!$D$10+'СЕТ СН'!$G$5-'СЕТ СН'!$G$20</f>
        <v>2522.71740976</v>
      </c>
      <c r="V54" s="36">
        <f>SUMIFS(СВЦЭМ!$C$33:$C$776,СВЦЭМ!$A$33:$A$776,$A54,СВЦЭМ!$B$33:$B$776,V$47)+'СЕТ СН'!$G$12+СВЦЭМ!$D$10+'СЕТ СН'!$G$5-'СЕТ СН'!$G$20</f>
        <v>2519.8334681799997</v>
      </c>
      <c r="W54" s="36">
        <f>SUMIFS(СВЦЭМ!$C$33:$C$776,СВЦЭМ!$A$33:$A$776,$A54,СВЦЭМ!$B$33:$B$776,W$47)+'СЕТ СН'!$G$12+СВЦЭМ!$D$10+'СЕТ СН'!$G$5-'СЕТ СН'!$G$20</f>
        <v>2527.3077646000002</v>
      </c>
      <c r="X54" s="36">
        <f>SUMIFS(СВЦЭМ!$C$33:$C$776,СВЦЭМ!$A$33:$A$776,$A54,СВЦЭМ!$B$33:$B$776,X$47)+'СЕТ СН'!$G$12+СВЦЭМ!$D$10+'СЕТ СН'!$G$5-'СЕТ СН'!$G$20</f>
        <v>2500.39269917</v>
      </c>
      <c r="Y54" s="36">
        <f>SUMIFS(СВЦЭМ!$C$33:$C$776,СВЦЭМ!$A$33:$A$776,$A54,СВЦЭМ!$B$33:$B$776,Y$47)+'СЕТ СН'!$G$12+СВЦЭМ!$D$10+'СЕТ СН'!$G$5-'СЕТ СН'!$G$20</f>
        <v>2527.6888486500002</v>
      </c>
    </row>
    <row r="55" spans="1:25" ht="15.75" x14ac:dyDescent="0.2">
      <c r="A55" s="35">
        <f t="shared" si="1"/>
        <v>43685</v>
      </c>
      <c r="B55" s="36">
        <f>SUMIFS(СВЦЭМ!$C$33:$C$776,СВЦЭМ!$A$33:$A$776,$A55,СВЦЭМ!$B$33:$B$776,B$47)+'СЕТ СН'!$G$12+СВЦЭМ!$D$10+'СЕТ СН'!$G$5-'СЕТ СН'!$G$20</f>
        <v>2618.1469001599999</v>
      </c>
      <c r="C55" s="36">
        <f>SUMIFS(СВЦЭМ!$C$33:$C$776,СВЦЭМ!$A$33:$A$776,$A55,СВЦЭМ!$B$33:$B$776,C$47)+'СЕТ СН'!$G$12+СВЦЭМ!$D$10+'СЕТ СН'!$G$5-'СЕТ СН'!$G$20</f>
        <v>2655.11457896</v>
      </c>
      <c r="D55" s="36">
        <f>SUMIFS(СВЦЭМ!$C$33:$C$776,СВЦЭМ!$A$33:$A$776,$A55,СВЦЭМ!$B$33:$B$776,D$47)+'СЕТ СН'!$G$12+СВЦЭМ!$D$10+'СЕТ СН'!$G$5-'СЕТ СН'!$G$20</f>
        <v>2686.1495318500001</v>
      </c>
      <c r="E55" s="36">
        <f>SUMIFS(СВЦЭМ!$C$33:$C$776,СВЦЭМ!$A$33:$A$776,$A55,СВЦЭМ!$B$33:$B$776,E$47)+'СЕТ СН'!$G$12+СВЦЭМ!$D$10+'СЕТ СН'!$G$5-'СЕТ СН'!$G$20</f>
        <v>2706.4398252299998</v>
      </c>
      <c r="F55" s="36">
        <f>SUMIFS(СВЦЭМ!$C$33:$C$776,СВЦЭМ!$A$33:$A$776,$A55,СВЦЭМ!$B$33:$B$776,F$47)+'СЕТ СН'!$G$12+СВЦЭМ!$D$10+'СЕТ СН'!$G$5-'СЕТ СН'!$G$20</f>
        <v>2745.6268845099999</v>
      </c>
      <c r="G55" s="36">
        <f>SUMIFS(СВЦЭМ!$C$33:$C$776,СВЦЭМ!$A$33:$A$776,$A55,СВЦЭМ!$B$33:$B$776,G$47)+'СЕТ СН'!$G$12+СВЦЭМ!$D$10+'СЕТ СН'!$G$5-'СЕТ СН'!$G$20</f>
        <v>2727.8305501</v>
      </c>
      <c r="H55" s="36">
        <f>SUMIFS(СВЦЭМ!$C$33:$C$776,СВЦЭМ!$A$33:$A$776,$A55,СВЦЭМ!$B$33:$B$776,H$47)+'СЕТ СН'!$G$12+СВЦЭМ!$D$10+'СЕТ СН'!$G$5-'СЕТ СН'!$G$20</f>
        <v>2685.1758016700001</v>
      </c>
      <c r="I55" s="36">
        <f>SUMIFS(СВЦЭМ!$C$33:$C$776,СВЦЭМ!$A$33:$A$776,$A55,СВЦЭМ!$B$33:$B$776,I$47)+'СЕТ СН'!$G$12+СВЦЭМ!$D$10+'СЕТ СН'!$G$5-'СЕТ СН'!$G$20</f>
        <v>2633.9454922599998</v>
      </c>
      <c r="J55" s="36">
        <f>SUMIFS(СВЦЭМ!$C$33:$C$776,СВЦЭМ!$A$33:$A$776,$A55,СВЦЭМ!$B$33:$B$776,J$47)+'СЕТ СН'!$G$12+СВЦЭМ!$D$10+'СЕТ СН'!$G$5-'СЕТ СН'!$G$20</f>
        <v>2595.45170504</v>
      </c>
      <c r="K55" s="36">
        <f>SUMIFS(СВЦЭМ!$C$33:$C$776,СВЦЭМ!$A$33:$A$776,$A55,СВЦЭМ!$B$33:$B$776,K$47)+'СЕТ СН'!$G$12+СВЦЭМ!$D$10+'СЕТ СН'!$G$5-'СЕТ СН'!$G$20</f>
        <v>2625.8668884099998</v>
      </c>
      <c r="L55" s="36">
        <f>SUMIFS(СВЦЭМ!$C$33:$C$776,СВЦЭМ!$A$33:$A$776,$A55,СВЦЭМ!$B$33:$B$776,L$47)+'СЕТ СН'!$G$12+СВЦЭМ!$D$10+'СЕТ СН'!$G$5-'СЕТ СН'!$G$20</f>
        <v>2637.6900744999998</v>
      </c>
      <c r="M55" s="36">
        <f>SUMIFS(СВЦЭМ!$C$33:$C$776,СВЦЭМ!$A$33:$A$776,$A55,СВЦЭМ!$B$33:$B$776,M$47)+'СЕТ СН'!$G$12+СВЦЭМ!$D$10+'СЕТ СН'!$G$5-'СЕТ СН'!$G$20</f>
        <v>2634.2952144999999</v>
      </c>
      <c r="N55" s="36">
        <f>SUMIFS(СВЦЭМ!$C$33:$C$776,СВЦЭМ!$A$33:$A$776,$A55,СВЦЭМ!$B$33:$B$776,N$47)+'СЕТ СН'!$G$12+СВЦЭМ!$D$10+'СЕТ СН'!$G$5-'СЕТ СН'!$G$20</f>
        <v>2630.0632148300001</v>
      </c>
      <c r="O55" s="36">
        <f>SUMIFS(СВЦЭМ!$C$33:$C$776,СВЦЭМ!$A$33:$A$776,$A55,СВЦЭМ!$B$33:$B$776,O$47)+'СЕТ СН'!$G$12+СВЦЭМ!$D$10+'СЕТ СН'!$G$5-'СЕТ СН'!$G$20</f>
        <v>2635.2315517699999</v>
      </c>
      <c r="P55" s="36">
        <f>SUMIFS(СВЦЭМ!$C$33:$C$776,СВЦЭМ!$A$33:$A$776,$A55,СВЦЭМ!$B$33:$B$776,P$47)+'СЕТ СН'!$G$12+СВЦЭМ!$D$10+'СЕТ СН'!$G$5-'СЕТ СН'!$G$20</f>
        <v>2638.5820438299997</v>
      </c>
      <c r="Q55" s="36">
        <f>SUMIFS(СВЦЭМ!$C$33:$C$776,СВЦЭМ!$A$33:$A$776,$A55,СВЦЭМ!$B$33:$B$776,Q$47)+'СЕТ СН'!$G$12+СВЦЭМ!$D$10+'СЕТ СН'!$G$5-'СЕТ СН'!$G$20</f>
        <v>2642.63668568</v>
      </c>
      <c r="R55" s="36">
        <f>SUMIFS(СВЦЭМ!$C$33:$C$776,СВЦЭМ!$A$33:$A$776,$A55,СВЦЭМ!$B$33:$B$776,R$47)+'СЕТ СН'!$G$12+СВЦЭМ!$D$10+'СЕТ СН'!$G$5-'СЕТ СН'!$G$20</f>
        <v>2592.4344895099998</v>
      </c>
      <c r="S55" s="36">
        <f>SUMIFS(СВЦЭМ!$C$33:$C$776,СВЦЭМ!$A$33:$A$776,$A55,СВЦЭМ!$B$33:$B$776,S$47)+'СЕТ СН'!$G$12+СВЦЭМ!$D$10+'СЕТ СН'!$G$5-'СЕТ СН'!$G$20</f>
        <v>2574.81563787</v>
      </c>
      <c r="T55" s="36">
        <f>SUMIFS(СВЦЭМ!$C$33:$C$776,СВЦЭМ!$A$33:$A$776,$A55,СВЦЭМ!$B$33:$B$776,T$47)+'СЕТ СН'!$G$12+СВЦЭМ!$D$10+'СЕТ СН'!$G$5-'СЕТ СН'!$G$20</f>
        <v>2574.4841642800002</v>
      </c>
      <c r="U55" s="36">
        <f>SUMIFS(СВЦЭМ!$C$33:$C$776,СВЦЭМ!$A$33:$A$776,$A55,СВЦЭМ!$B$33:$B$776,U$47)+'СЕТ СН'!$G$12+СВЦЭМ!$D$10+'СЕТ СН'!$G$5-'СЕТ СН'!$G$20</f>
        <v>2541.2845198599998</v>
      </c>
      <c r="V55" s="36">
        <f>SUMIFS(СВЦЭМ!$C$33:$C$776,СВЦЭМ!$A$33:$A$776,$A55,СВЦЭМ!$B$33:$B$776,V$47)+'СЕТ СН'!$G$12+СВЦЭМ!$D$10+'СЕТ СН'!$G$5-'СЕТ СН'!$G$20</f>
        <v>2533.8521639299997</v>
      </c>
      <c r="W55" s="36">
        <f>SUMIFS(СВЦЭМ!$C$33:$C$776,СВЦЭМ!$A$33:$A$776,$A55,СВЦЭМ!$B$33:$B$776,W$47)+'СЕТ СН'!$G$12+СВЦЭМ!$D$10+'СЕТ СН'!$G$5-'СЕТ СН'!$G$20</f>
        <v>2538.3198599299999</v>
      </c>
      <c r="X55" s="36">
        <f>SUMIFS(СВЦЭМ!$C$33:$C$776,СВЦЭМ!$A$33:$A$776,$A55,СВЦЭМ!$B$33:$B$776,X$47)+'СЕТ СН'!$G$12+СВЦЭМ!$D$10+'СЕТ СН'!$G$5-'СЕТ СН'!$G$20</f>
        <v>2517.4511573</v>
      </c>
      <c r="Y55" s="36">
        <f>SUMIFS(СВЦЭМ!$C$33:$C$776,СВЦЭМ!$A$33:$A$776,$A55,СВЦЭМ!$B$33:$B$776,Y$47)+'СЕТ СН'!$G$12+СВЦЭМ!$D$10+'СЕТ СН'!$G$5-'СЕТ СН'!$G$20</f>
        <v>2547.78289825</v>
      </c>
    </row>
    <row r="56" spans="1:25" ht="15.75" x14ac:dyDescent="0.2">
      <c r="A56" s="35">
        <f t="shared" si="1"/>
        <v>43686</v>
      </c>
      <c r="B56" s="36">
        <f>SUMIFS(СВЦЭМ!$C$33:$C$776,СВЦЭМ!$A$33:$A$776,$A56,СВЦЭМ!$B$33:$B$776,B$47)+'СЕТ СН'!$G$12+СВЦЭМ!$D$10+'СЕТ СН'!$G$5-'СЕТ СН'!$G$20</f>
        <v>2642.5500461299998</v>
      </c>
      <c r="C56" s="36">
        <f>SUMIFS(СВЦЭМ!$C$33:$C$776,СВЦЭМ!$A$33:$A$776,$A56,СВЦЭМ!$B$33:$B$776,C$47)+'СЕТ СН'!$G$12+СВЦЭМ!$D$10+'СЕТ СН'!$G$5-'СЕТ СН'!$G$20</f>
        <v>2674.5667889599999</v>
      </c>
      <c r="D56" s="36">
        <f>SUMIFS(СВЦЭМ!$C$33:$C$776,СВЦЭМ!$A$33:$A$776,$A56,СВЦЭМ!$B$33:$B$776,D$47)+'СЕТ СН'!$G$12+СВЦЭМ!$D$10+'СЕТ СН'!$G$5-'СЕТ СН'!$G$20</f>
        <v>2699.9580328799998</v>
      </c>
      <c r="E56" s="36">
        <f>SUMIFS(СВЦЭМ!$C$33:$C$776,СВЦЭМ!$A$33:$A$776,$A56,СВЦЭМ!$B$33:$B$776,E$47)+'СЕТ СН'!$G$12+СВЦЭМ!$D$10+'СЕТ СН'!$G$5-'СЕТ СН'!$G$20</f>
        <v>2712.7000843299998</v>
      </c>
      <c r="F56" s="36">
        <f>SUMIFS(СВЦЭМ!$C$33:$C$776,СВЦЭМ!$A$33:$A$776,$A56,СВЦЭМ!$B$33:$B$776,F$47)+'СЕТ СН'!$G$12+СВЦЭМ!$D$10+'СЕТ СН'!$G$5-'СЕТ СН'!$G$20</f>
        <v>2727.0848284200001</v>
      </c>
      <c r="G56" s="36">
        <f>SUMIFS(СВЦЭМ!$C$33:$C$776,СВЦЭМ!$A$33:$A$776,$A56,СВЦЭМ!$B$33:$B$776,G$47)+'СЕТ СН'!$G$12+СВЦЭМ!$D$10+'СЕТ СН'!$G$5-'СЕТ СН'!$G$20</f>
        <v>2715.0490220000002</v>
      </c>
      <c r="H56" s="36">
        <f>SUMIFS(СВЦЭМ!$C$33:$C$776,СВЦЭМ!$A$33:$A$776,$A56,СВЦЭМ!$B$33:$B$776,H$47)+'СЕТ СН'!$G$12+СВЦЭМ!$D$10+'СЕТ СН'!$G$5-'СЕТ СН'!$G$20</f>
        <v>2687.3007021200001</v>
      </c>
      <c r="I56" s="36">
        <f>SUMIFS(СВЦЭМ!$C$33:$C$776,СВЦЭМ!$A$33:$A$776,$A56,СВЦЭМ!$B$33:$B$776,I$47)+'СЕТ СН'!$G$12+СВЦЭМ!$D$10+'СЕТ СН'!$G$5-'СЕТ СН'!$G$20</f>
        <v>2652.4938454599996</v>
      </c>
      <c r="J56" s="36">
        <f>SUMIFS(СВЦЭМ!$C$33:$C$776,СВЦЭМ!$A$33:$A$776,$A56,СВЦЭМ!$B$33:$B$776,J$47)+'СЕТ СН'!$G$12+СВЦЭМ!$D$10+'СЕТ СН'!$G$5-'СЕТ СН'!$G$20</f>
        <v>2611.2980905300001</v>
      </c>
      <c r="K56" s="36">
        <f>SUMIFS(СВЦЭМ!$C$33:$C$776,СВЦЭМ!$A$33:$A$776,$A56,СВЦЭМ!$B$33:$B$776,K$47)+'СЕТ СН'!$G$12+СВЦЭМ!$D$10+'СЕТ СН'!$G$5-'СЕТ СН'!$G$20</f>
        <v>2629.30382087</v>
      </c>
      <c r="L56" s="36">
        <f>SUMIFS(СВЦЭМ!$C$33:$C$776,СВЦЭМ!$A$33:$A$776,$A56,СВЦЭМ!$B$33:$B$776,L$47)+'СЕТ СН'!$G$12+СВЦЭМ!$D$10+'СЕТ СН'!$G$5-'СЕТ СН'!$G$20</f>
        <v>2638.4579626199998</v>
      </c>
      <c r="M56" s="36">
        <f>SUMIFS(СВЦЭМ!$C$33:$C$776,СВЦЭМ!$A$33:$A$776,$A56,СВЦЭМ!$B$33:$B$776,M$47)+'СЕТ СН'!$G$12+СВЦЭМ!$D$10+'СЕТ СН'!$G$5-'СЕТ СН'!$G$20</f>
        <v>2636.8705216099997</v>
      </c>
      <c r="N56" s="36">
        <f>SUMIFS(СВЦЭМ!$C$33:$C$776,СВЦЭМ!$A$33:$A$776,$A56,СВЦЭМ!$B$33:$B$776,N$47)+'СЕТ СН'!$G$12+СВЦЭМ!$D$10+'СЕТ СН'!$G$5-'СЕТ СН'!$G$20</f>
        <v>2629.4096399999999</v>
      </c>
      <c r="O56" s="36">
        <f>SUMIFS(СВЦЭМ!$C$33:$C$776,СВЦЭМ!$A$33:$A$776,$A56,СВЦЭМ!$B$33:$B$776,O$47)+'СЕТ СН'!$G$12+СВЦЭМ!$D$10+'СЕТ СН'!$G$5-'СЕТ СН'!$G$20</f>
        <v>2630.3387519399998</v>
      </c>
      <c r="P56" s="36">
        <f>SUMIFS(СВЦЭМ!$C$33:$C$776,СВЦЭМ!$A$33:$A$776,$A56,СВЦЭМ!$B$33:$B$776,P$47)+'СЕТ СН'!$G$12+СВЦЭМ!$D$10+'СЕТ СН'!$G$5-'СЕТ СН'!$G$20</f>
        <v>2660.1328547200001</v>
      </c>
      <c r="Q56" s="36">
        <f>SUMIFS(СВЦЭМ!$C$33:$C$776,СВЦЭМ!$A$33:$A$776,$A56,СВЦЭМ!$B$33:$B$776,Q$47)+'СЕТ СН'!$G$12+СВЦЭМ!$D$10+'СЕТ СН'!$G$5-'СЕТ СН'!$G$20</f>
        <v>2657.4035332899998</v>
      </c>
      <c r="R56" s="36">
        <f>SUMIFS(СВЦЭМ!$C$33:$C$776,СВЦЭМ!$A$33:$A$776,$A56,СВЦЭМ!$B$33:$B$776,R$47)+'СЕТ СН'!$G$12+СВЦЭМ!$D$10+'СЕТ СН'!$G$5-'СЕТ СН'!$G$20</f>
        <v>2619.8137517499999</v>
      </c>
      <c r="S56" s="36">
        <f>SUMIFS(СВЦЭМ!$C$33:$C$776,СВЦЭМ!$A$33:$A$776,$A56,СВЦЭМ!$B$33:$B$776,S$47)+'СЕТ СН'!$G$12+СВЦЭМ!$D$10+'СЕТ СН'!$G$5-'СЕТ СН'!$G$20</f>
        <v>2573.9534641299997</v>
      </c>
      <c r="T56" s="36">
        <f>SUMIFS(СВЦЭМ!$C$33:$C$776,СВЦЭМ!$A$33:$A$776,$A56,СВЦЭМ!$B$33:$B$776,T$47)+'СЕТ СН'!$G$12+СВЦЭМ!$D$10+'СЕТ СН'!$G$5-'СЕТ СН'!$G$20</f>
        <v>2564.7934680600001</v>
      </c>
      <c r="U56" s="36">
        <f>SUMIFS(СВЦЭМ!$C$33:$C$776,СВЦЭМ!$A$33:$A$776,$A56,СВЦЭМ!$B$33:$B$776,U$47)+'СЕТ СН'!$G$12+СВЦЭМ!$D$10+'СЕТ СН'!$G$5-'СЕТ СН'!$G$20</f>
        <v>2562.5631757699998</v>
      </c>
      <c r="V56" s="36">
        <f>SUMIFS(СВЦЭМ!$C$33:$C$776,СВЦЭМ!$A$33:$A$776,$A56,СВЦЭМ!$B$33:$B$776,V$47)+'СЕТ СН'!$G$12+СВЦЭМ!$D$10+'СЕТ СН'!$G$5-'СЕТ СН'!$G$20</f>
        <v>2537.5350306999999</v>
      </c>
      <c r="W56" s="36">
        <f>SUMIFS(СВЦЭМ!$C$33:$C$776,СВЦЭМ!$A$33:$A$776,$A56,СВЦЭМ!$B$33:$B$776,W$47)+'СЕТ СН'!$G$12+СВЦЭМ!$D$10+'СЕТ СН'!$G$5-'СЕТ СН'!$G$20</f>
        <v>2544.92452228</v>
      </c>
      <c r="X56" s="36">
        <f>SUMIFS(СВЦЭМ!$C$33:$C$776,СВЦЭМ!$A$33:$A$776,$A56,СВЦЭМ!$B$33:$B$776,X$47)+'СЕТ СН'!$G$12+СВЦЭМ!$D$10+'СЕТ СН'!$G$5-'СЕТ СН'!$G$20</f>
        <v>2517.6141292399998</v>
      </c>
      <c r="Y56" s="36">
        <f>SUMIFS(СВЦЭМ!$C$33:$C$776,СВЦЭМ!$A$33:$A$776,$A56,СВЦЭМ!$B$33:$B$776,Y$47)+'СЕТ СН'!$G$12+СВЦЭМ!$D$10+'СЕТ СН'!$G$5-'СЕТ СН'!$G$20</f>
        <v>2573.1428264799997</v>
      </c>
    </row>
    <row r="57" spans="1:25" ht="15.75" x14ac:dyDescent="0.2">
      <c r="A57" s="35">
        <f t="shared" si="1"/>
        <v>43687</v>
      </c>
      <c r="B57" s="36">
        <f>SUMIFS(СВЦЭМ!$C$33:$C$776,СВЦЭМ!$A$33:$A$776,$A57,СВЦЭМ!$B$33:$B$776,B$47)+'СЕТ СН'!$G$12+СВЦЭМ!$D$10+'СЕТ СН'!$G$5-'СЕТ СН'!$G$20</f>
        <v>2696.6159883400001</v>
      </c>
      <c r="C57" s="36">
        <f>SUMIFS(СВЦЭМ!$C$33:$C$776,СВЦЭМ!$A$33:$A$776,$A57,СВЦЭМ!$B$33:$B$776,C$47)+'СЕТ СН'!$G$12+СВЦЭМ!$D$10+'СЕТ СН'!$G$5-'СЕТ СН'!$G$20</f>
        <v>2704.7504082599999</v>
      </c>
      <c r="D57" s="36">
        <f>SUMIFS(СВЦЭМ!$C$33:$C$776,СВЦЭМ!$A$33:$A$776,$A57,СВЦЭМ!$B$33:$B$776,D$47)+'СЕТ СН'!$G$12+СВЦЭМ!$D$10+'СЕТ СН'!$G$5-'СЕТ СН'!$G$20</f>
        <v>2717.9032221699999</v>
      </c>
      <c r="E57" s="36">
        <f>SUMIFS(СВЦЭМ!$C$33:$C$776,СВЦЭМ!$A$33:$A$776,$A57,СВЦЭМ!$B$33:$B$776,E$47)+'СЕТ СН'!$G$12+СВЦЭМ!$D$10+'СЕТ СН'!$G$5-'СЕТ СН'!$G$20</f>
        <v>2737.21336741</v>
      </c>
      <c r="F57" s="36">
        <f>SUMIFS(СВЦЭМ!$C$33:$C$776,СВЦЭМ!$A$33:$A$776,$A57,СВЦЭМ!$B$33:$B$776,F$47)+'СЕТ СН'!$G$12+СВЦЭМ!$D$10+'СЕТ СН'!$G$5-'СЕТ СН'!$G$20</f>
        <v>2752.89915969</v>
      </c>
      <c r="G57" s="36">
        <f>SUMIFS(СВЦЭМ!$C$33:$C$776,СВЦЭМ!$A$33:$A$776,$A57,СВЦЭМ!$B$33:$B$776,G$47)+'СЕТ СН'!$G$12+СВЦЭМ!$D$10+'СЕТ СН'!$G$5-'СЕТ СН'!$G$20</f>
        <v>2731.9224210399998</v>
      </c>
      <c r="H57" s="36">
        <f>SUMIFS(СВЦЭМ!$C$33:$C$776,СВЦЭМ!$A$33:$A$776,$A57,СВЦЭМ!$B$33:$B$776,H$47)+'СЕТ СН'!$G$12+СВЦЭМ!$D$10+'СЕТ СН'!$G$5-'СЕТ СН'!$G$20</f>
        <v>2691.5176289299998</v>
      </c>
      <c r="I57" s="36">
        <f>SUMIFS(СВЦЭМ!$C$33:$C$776,СВЦЭМ!$A$33:$A$776,$A57,СВЦЭМ!$B$33:$B$776,I$47)+'СЕТ СН'!$G$12+СВЦЭМ!$D$10+'СЕТ СН'!$G$5-'СЕТ СН'!$G$20</f>
        <v>2708.4506090599998</v>
      </c>
      <c r="J57" s="36">
        <f>SUMIFS(СВЦЭМ!$C$33:$C$776,СВЦЭМ!$A$33:$A$776,$A57,СВЦЭМ!$B$33:$B$776,J$47)+'СЕТ СН'!$G$12+СВЦЭМ!$D$10+'СЕТ СН'!$G$5-'СЕТ СН'!$G$20</f>
        <v>2609.3125026899997</v>
      </c>
      <c r="K57" s="36">
        <f>SUMIFS(СВЦЭМ!$C$33:$C$776,СВЦЭМ!$A$33:$A$776,$A57,СВЦЭМ!$B$33:$B$776,K$47)+'СЕТ СН'!$G$12+СВЦЭМ!$D$10+'СЕТ СН'!$G$5-'СЕТ СН'!$G$20</f>
        <v>2636.0827280399999</v>
      </c>
      <c r="L57" s="36">
        <f>SUMIFS(СВЦЭМ!$C$33:$C$776,СВЦЭМ!$A$33:$A$776,$A57,СВЦЭМ!$B$33:$B$776,L$47)+'СЕТ СН'!$G$12+СВЦЭМ!$D$10+'СЕТ СН'!$G$5-'СЕТ СН'!$G$20</f>
        <v>2653.6477804199999</v>
      </c>
      <c r="M57" s="36">
        <f>SUMIFS(СВЦЭМ!$C$33:$C$776,СВЦЭМ!$A$33:$A$776,$A57,СВЦЭМ!$B$33:$B$776,M$47)+'СЕТ СН'!$G$12+СВЦЭМ!$D$10+'СЕТ СН'!$G$5-'СЕТ СН'!$G$20</f>
        <v>2648.2695097799997</v>
      </c>
      <c r="N57" s="36">
        <f>SUMIFS(СВЦЭМ!$C$33:$C$776,СВЦЭМ!$A$33:$A$776,$A57,СВЦЭМ!$B$33:$B$776,N$47)+'СЕТ СН'!$G$12+СВЦЭМ!$D$10+'СЕТ СН'!$G$5-'СЕТ СН'!$G$20</f>
        <v>2638.17155895</v>
      </c>
      <c r="O57" s="36">
        <f>SUMIFS(СВЦЭМ!$C$33:$C$776,СВЦЭМ!$A$33:$A$776,$A57,СВЦЭМ!$B$33:$B$776,O$47)+'СЕТ СН'!$G$12+СВЦЭМ!$D$10+'СЕТ СН'!$G$5-'СЕТ СН'!$G$20</f>
        <v>2640.4141841299997</v>
      </c>
      <c r="P57" s="36">
        <f>SUMIFS(СВЦЭМ!$C$33:$C$776,СВЦЭМ!$A$33:$A$776,$A57,СВЦЭМ!$B$33:$B$776,P$47)+'СЕТ СН'!$G$12+СВЦЭМ!$D$10+'СЕТ СН'!$G$5-'СЕТ СН'!$G$20</f>
        <v>2641.7893652299999</v>
      </c>
      <c r="Q57" s="36">
        <f>SUMIFS(СВЦЭМ!$C$33:$C$776,СВЦЭМ!$A$33:$A$776,$A57,СВЦЭМ!$B$33:$B$776,Q$47)+'СЕТ СН'!$G$12+СВЦЭМ!$D$10+'СЕТ СН'!$G$5-'СЕТ СН'!$G$20</f>
        <v>2652.7656238899999</v>
      </c>
      <c r="R57" s="36">
        <f>SUMIFS(СВЦЭМ!$C$33:$C$776,СВЦЭМ!$A$33:$A$776,$A57,СВЦЭМ!$B$33:$B$776,R$47)+'СЕТ СН'!$G$12+СВЦЭМ!$D$10+'СЕТ СН'!$G$5-'СЕТ СН'!$G$20</f>
        <v>2598.8497847199997</v>
      </c>
      <c r="S57" s="36">
        <f>SUMIFS(СВЦЭМ!$C$33:$C$776,СВЦЭМ!$A$33:$A$776,$A57,СВЦЭМ!$B$33:$B$776,S$47)+'СЕТ СН'!$G$12+СВЦЭМ!$D$10+'СЕТ СН'!$G$5-'СЕТ СН'!$G$20</f>
        <v>2597.9616140799999</v>
      </c>
      <c r="T57" s="36">
        <f>SUMIFS(СВЦЭМ!$C$33:$C$776,СВЦЭМ!$A$33:$A$776,$A57,СВЦЭМ!$B$33:$B$776,T$47)+'СЕТ СН'!$G$12+СВЦЭМ!$D$10+'СЕТ СН'!$G$5-'СЕТ СН'!$G$20</f>
        <v>2595.7018403000002</v>
      </c>
      <c r="U57" s="36">
        <f>SUMIFS(СВЦЭМ!$C$33:$C$776,СВЦЭМ!$A$33:$A$776,$A57,СВЦЭМ!$B$33:$B$776,U$47)+'СЕТ СН'!$G$12+СВЦЭМ!$D$10+'СЕТ СН'!$G$5-'СЕТ СН'!$G$20</f>
        <v>2586.5444628800001</v>
      </c>
      <c r="V57" s="36">
        <f>SUMIFS(СВЦЭМ!$C$33:$C$776,СВЦЭМ!$A$33:$A$776,$A57,СВЦЭМ!$B$33:$B$776,V$47)+'СЕТ СН'!$G$12+СВЦЭМ!$D$10+'СЕТ СН'!$G$5-'СЕТ СН'!$G$20</f>
        <v>2592.1795992500001</v>
      </c>
      <c r="W57" s="36">
        <f>SUMIFS(СВЦЭМ!$C$33:$C$776,СВЦЭМ!$A$33:$A$776,$A57,СВЦЭМ!$B$33:$B$776,W$47)+'СЕТ СН'!$G$12+СВЦЭМ!$D$10+'СЕТ СН'!$G$5-'СЕТ СН'!$G$20</f>
        <v>2613.2542094800001</v>
      </c>
      <c r="X57" s="36">
        <f>SUMIFS(СВЦЭМ!$C$33:$C$776,СВЦЭМ!$A$33:$A$776,$A57,СВЦЭМ!$B$33:$B$776,X$47)+'СЕТ СН'!$G$12+СВЦЭМ!$D$10+'СЕТ СН'!$G$5-'СЕТ СН'!$G$20</f>
        <v>2588.2422063899999</v>
      </c>
      <c r="Y57" s="36">
        <f>SUMIFS(СВЦЭМ!$C$33:$C$776,СВЦЭМ!$A$33:$A$776,$A57,СВЦЭМ!$B$33:$B$776,Y$47)+'СЕТ СН'!$G$12+СВЦЭМ!$D$10+'СЕТ СН'!$G$5-'СЕТ СН'!$G$20</f>
        <v>2582.5960126800001</v>
      </c>
    </row>
    <row r="58" spans="1:25" ht="15.75" x14ac:dyDescent="0.2">
      <c r="A58" s="35">
        <f t="shared" si="1"/>
        <v>43688</v>
      </c>
      <c r="B58" s="36">
        <f>SUMIFS(СВЦЭМ!$C$33:$C$776,СВЦЭМ!$A$33:$A$776,$A58,СВЦЭМ!$B$33:$B$776,B$47)+'СЕТ СН'!$G$12+СВЦЭМ!$D$10+'СЕТ СН'!$G$5-'СЕТ СН'!$G$20</f>
        <v>2683.8049352200001</v>
      </c>
      <c r="C58" s="36">
        <f>SUMIFS(СВЦЭМ!$C$33:$C$776,СВЦЭМ!$A$33:$A$776,$A58,СВЦЭМ!$B$33:$B$776,C$47)+'СЕТ СН'!$G$12+СВЦЭМ!$D$10+'СЕТ СН'!$G$5-'СЕТ СН'!$G$20</f>
        <v>2715.49475798</v>
      </c>
      <c r="D58" s="36">
        <f>SUMIFS(СВЦЭМ!$C$33:$C$776,СВЦЭМ!$A$33:$A$776,$A58,СВЦЭМ!$B$33:$B$776,D$47)+'СЕТ СН'!$G$12+СВЦЭМ!$D$10+'СЕТ СН'!$G$5-'СЕТ СН'!$G$20</f>
        <v>2742.4468588599998</v>
      </c>
      <c r="E58" s="36">
        <f>SUMIFS(СВЦЭМ!$C$33:$C$776,СВЦЭМ!$A$33:$A$776,$A58,СВЦЭМ!$B$33:$B$776,E$47)+'СЕТ СН'!$G$12+СВЦЭМ!$D$10+'СЕТ СН'!$G$5-'СЕТ СН'!$G$20</f>
        <v>2752.0823196800002</v>
      </c>
      <c r="F58" s="36">
        <f>SUMIFS(СВЦЭМ!$C$33:$C$776,СВЦЭМ!$A$33:$A$776,$A58,СВЦЭМ!$B$33:$B$776,F$47)+'СЕТ СН'!$G$12+СВЦЭМ!$D$10+'СЕТ СН'!$G$5-'СЕТ СН'!$G$20</f>
        <v>2763.08311822</v>
      </c>
      <c r="G58" s="36">
        <f>SUMIFS(СВЦЭМ!$C$33:$C$776,СВЦЭМ!$A$33:$A$776,$A58,СВЦЭМ!$B$33:$B$776,G$47)+'СЕТ СН'!$G$12+СВЦЭМ!$D$10+'СЕТ СН'!$G$5-'СЕТ СН'!$G$20</f>
        <v>2758.01107981</v>
      </c>
      <c r="H58" s="36">
        <f>SUMIFS(СВЦЭМ!$C$33:$C$776,СВЦЭМ!$A$33:$A$776,$A58,СВЦЭМ!$B$33:$B$776,H$47)+'СЕТ СН'!$G$12+СВЦЭМ!$D$10+'СЕТ СН'!$G$5-'СЕТ СН'!$G$20</f>
        <v>2740.93149666</v>
      </c>
      <c r="I58" s="36">
        <f>SUMIFS(СВЦЭМ!$C$33:$C$776,СВЦЭМ!$A$33:$A$776,$A58,СВЦЭМ!$B$33:$B$776,I$47)+'СЕТ СН'!$G$12+СВЦЭМ!$D$10+'СЕТ СН'!$G$5-'СЕТ СН'!$G$20</f>
        <v>2709.9385482099997</v>
      </c>
      <c r="J58" s="36">
        <f>SUMIFS(СВЦЭМ!$C$33:$C$776,СВЦЭМ!$A$33:$A$776,$A58,СВЦЭМ!$B$33:$B$776,J$47)+'СЕТ СН'!$G$12+СВЦЭМ!$D$10+'СЕТ СН'!$G$5-'СЕТ СН'!$G$20</f>
        <v>2641.7017952900001</v>
      </c>
      <c r="K58" s="36">
        <f>SUMIFS(СВЦЭМ!$C$33:$C$776,СВЦЭМ!$A$33:$A$776,$A58,СВЦЭМ!$B$33:$B$776,K$47)+'СЕТ СН'!$G$12+СВЦЭМ!$D$10+'СЕТ СН'!$G$5-'СЕТ СН'!$G$20</f>
        <v>2616.1935486299999</v>
      </c>
      <c r="L58" s="36">
        <f>SUMIFS(СВЦЭМ!$C$33:$C$776,СВЦЭМ!$A$33:$A$776,$A58,СВЦЭМ!$B$33:$B$776,L$47)+'СЕТ СН'!$G$12+СВЦЭМ!$D$10+'СЕТ СН'!$G$5-'СЕТ СН'!$G$20</f>
        <v>2632.6171675400001</v>
      </c>
      <c r="M58" s="36">
        <f>SUMIFS(СВЦЭМ!$C$33:$C$776,СВЦЭМ!$A$33:$A$776,$A58,СВЦЭМ!$B$33:$B$776,M$47)+'СЕТ СН'!$G$12+СВЦЭМ!$D$10+'СЕТ СН'!$G$5-'СЕТ СН'!$G$20</f>
        <v>2633.5765917499998</v>
      </c>
      <c r="N58" s="36">
        <f>SUMIFS(СВЦЭМ!$C$33:$C$776,СВЦЭМ!$A$33:$A$776,$A58,СВЦЭМ!$B$33:$B$776,N$47)+'СЕТ СН'!$G$12+СВЦЭМ!$D$10+'СЕТ СН'!$G$5-'СЕТ СН'!$G$20</f>
        <v>2631.0693809899999</v>
      </c>
      <c r="O58" s="36">
        <f>SUMIFS(СВЦЭМ!$C$33:$C$776,СВЦЭМ!$A$33:$A$776,$A58,СВЦЭМ!$B$33:$B$776,O$47)+'СЕТ СН'!$G$12+СВЦЭМ!$D$10+'СЕТ СН'!$G$5-'СЕТ СН'!$G$20</f>
        <v>2631.3351978299997</v>
      </c>
      <c r="P58" s="36">
        <f>SUMIFS(СВЦЭМ!$C$33:$C$776,СВЦЭМ!$A$33:$A$776,$A58,СВЦЭМ!$B$33:$B$776,P$47)+'СЕТ СН'!$G$12+СВЦЭМ!$D$10+'СЕТ СН'!$G$5-'СЕТ СН'!$G$20</f>
        <v>2633.14333102</v>
      </c>
      <c r="Q58" s="36">
        <f>SUMIFS(СВЦЭМ!$C$33:$C$776,СВЦЭМ!$A$33:$A$776,$A58,СВЦЭМ!$B$33:$B$776,Q$47)+'СЕТ СН'!$G$12+СВЦЭМ!$D$10+'СЕТ СН'!$G$5-'СЕТ СН'!$G$20</f>
        <v>2625.5336300899999</v>
      </c>
      <c r="R58" s="36">
        <f>SUMIFS(СВЦЭМ!$C$33:$C$776,СВЦЭМ!$A$33:$A$776,$A58,СВЦЭМ!$B$33:$B$776,R$47)+'СЕТ СН'!$G$12+СВЦЭМ!$D$10+'СЕТ СН'!$G$5-'СЕТ СН'!$G$20</f>
        <v>2593.9266364599998</v>
      </c>
      <c r="S58" s="36">
        <f>SUMIFS(СВЦЭМ!$C$33:$C$776,СВЦЭМ!$A$33:$A$776,$A58,СВЦЭМ!$B$33:$B$776,S$47)+'СЕТ СН'!$G$12+СВЦЭМ!$D$10+'СЕТ СН'!$G$5-'СЕТ СН'!$G$20</f>
        <v>2591.1162190099999</v>
      </c>
      <c r="T58" s="36">
        <f>SUMIFS(СВЦЭМ!$C$33:$C$776,СВЦЭМ!$A$33:$A$776,$A58,СВЦЭМ!$B$33:$B$776,T$47)+'СЕТ СН'!$G$12+СВЦЭМ!$D$10+'СЕТ СН'!$G$5-'СЕТ СН'!$G$20</f>
        <v>2599.3563447699999</v>
      </c>
      <c r="U58" s="36">
        <f>SUMIFS(СВЦЭМ!$C$33:$C$776,СВЦЭМ!$A$33:$A$776,$A58,СВЦЭМ!$B$33:$B$776,U$47)+'СЕТ СН'!$G$12+СВЦЭМ!$D$10+'СЕТ СН'!$G$5-'СЕТ СН'!$G$20</f>
        <v>2601.8693461899998</v>
      </c>
      <c r="V58" s="36">
        <f>SUMIFS(СВЦЭМ!$C$33:$C$776,СВЦЭМ!$A$33:$A$776,$A58,СВЦЭМ!$B$33:$B$776,V$47)+'СЕТ СН'!$G$12+СВЦЭМ!$D$10+'СЕТ СН'!$G$5-'СЕТ СН'!$G$20</f>
        <v>2610.98878457</v>
      </c>
      <c r="W58" s="36">
        <f>SUMIFS(СВЦЭМ!$C$33:$C$776,СВЦЭМ!$A$33:$A$776,$A58,СВЦЭМ!$B$33:$B$776,W$47)+'СЕТ СН'!$G$12+СВЦЭМ!$D$10+'СЕТ СН'!$G$5-'СЕТ СН'!$G$20</f>
        <v>2626.08500835</v>
      </c>
      <c r="X58" s="36">
        <f>SUMIFS(СВЦЭМ!$C$33:$C$776,СВЦЭМ!$A$33:$A$776,$A58,СВЦЭМ!$B$33:$B$776,X$47)+'СЕТ СН'!$G$12+СВЦЭМ!$D$10+'СЕТ СН'!$G$5-'СЕТ СН'!$G$20</f>
        <v>2593.3871424700001</v>
      </c>
      <c r="Y58" s="36">
        <f>SUMIFS(СВЦЭМ!$C$33:$C$776,СВЦЭМ!$A$33:$A$776,$A58,СВЦЭМ!$B$33:$B$776,Y$47)+'СЕТ СН'!$G$12+СВЦЭМ!$D$10+'СЕТ СН'!$G$5-'СЕТ СН'!$G$20</f>
        <v>2576.86540444</v>
      </c>
    </row>
    <row r="59" spans="1:25" ht="15.75" x14ac:dyDescent="0.2">
      <c r="A59" s="35">
        <f t="shared" si="1"/>
        <v>43689</v>
      </c>
      <c r="B59" s="36">
        <f>SUMIFS(СВЦЭМ!$C$33:$C$776,СВЦЭМ!$A$33:$A$776,$A59,СВЦЭМ!$B$33:$B$776,B$47)+'СЕТ СН'!$G$12+СВЦЭМ!$D$10+'СЕТ СН'!$G$5-'СЕТ СН'!$G$20</f>
        <v>2657.2428336100002</v>
      </c>
      <c r="C59" s="36">
        <f>SUMIFS(СВЦЭМ!$C$33:$C$776,СВЦЭМ!$A$33:$A$776,$A59,СВЦЭМ!$B$33:$B$776,C$47)+'СЕТ СН'!$G$12+СВЦЭМ!$D$10+'СЕТ СН'!$G$5-'СЕТ СН'!$G$20</f>
        <v>2698.57968759</v>
      </c>
      <c r="D59" s="36">
        <f>SUMIFS(СВЦЭМ!$C$33:$C$776,СВЦЭМ!$A$33:$A$776,$A59,СВЦЭМ!$B$33:$B$776,D$47)+'СЕТ СН'!$G$12+СВЦЭМ!$D$10+'СЕТ СН'!$G$5-'СЕТ СН'!$G$20</f>
        <v>2743.9272733399998</v>
      </c>
      <c r="E59" s="36">
        <f>SUMIFS(СВЦЭМ!$C$33:$C$776,СВЦЭМ!$A$33:$A$776,$A59,СВЦЭМ!$B$33:$B$776,E$47)+'СЕТ СН'!$G$12+СВЦЭМ!$D$10+'СЕТ СН'!$G$5-'СЕТ СН'!$G$20</f>
        <v>2755.5277476800002</v>
      </c>
      <c r="F59" s="36">
        <f>SUMIFS(СВЦЭМ!$C$33:$C$776,СВЦЭМ!$A$33:$A$776,$A59,СВЦЭМ!$B$33:$B$776,F$47)+'СЕТ СН'!$G$12+СВЦЭМ!$D$10+'СЕТ СН'!$G$5-'СЕТ СН'!$G$20</f>
        <v>2764.7594275800002</v>
      </c>
      <c r="G59" s="36">
        <f>SUMIFS(СВЦЭМ!$C$33:$C$776,СВЦЭМ!$A$33:$A$776,$A59,СВЦЭМ!$B$33:$B$776,G$47)+'СЕТ СН'!$G$12+СВЦЭМ!$D$10+'СЕТ СН'!$G$5-'СЕТ СН'!$G$20</f>
        <v>2741.5182858200001</v>
      </c>
      <c r="H59" s="36">
        <f>SUMIFS(СВЦЭМ!$C$33:$C$776,СВЦЭМ!$A$33:$A$776,$A59,СВЦЭМ!$B$33:$B$776,H$47)+'СЕТ СН'!$G$12+СВЦЭМ!$D$10+'СЕТ СН'!$G$5-'СЕТ СН'!$G$20</f>
        <v>2708.3568784999998</v>
      </c>
      <c r="I59" s="36">
        <f>SUMIFS(СВЦЭМ!$C$33:$C$776,СВЦЭМ!$A$33:$A$776,$A59,СВЦЭМ!$B$33:$B$776,I$47)+'СЕТ СН'!$G$12+СВЦЭМ!$D$10+'СЕТ СН'!$G$5-'СЕТ СН'!$G$20</f>
        <v>2663.4959511299999</v>
      </c>
      <c r="J59" s="36">
        <f>SUMIFS(СВЦЭМ!$C$33:$C$776,СВЦЭМ!$A$33:$A$776,$A59,СВЦЭМ!$B$33:$B$776,J$47)+'СЕТ СН'!$G$12+СВЦЭМ!$D$10+'СЕТ СН'!$G$5-'СЕТ СН'!$G$20</f>
        <v>2635.2216452499997</v>
      </c>
      <c r="K59" s="36">
        <f>SUMIFS(СВЦЭМ!$C$33:$C$776,СВЦЭМ!$A$33:$A$776,$A59,СВЦЭМ!$B$33:$B$776,K$47)+'СЕТ СН'!$G$12+СВЦЭМ!$D$10+'СЕТ СН'!$G$5-'СЕТ СН'!$G$20</f>
        <v>2654.6423802599998</v>
      </c>
      <c r="L59" s="36">
        <f>SUMIFS(СВЦЭМ!$C$33:$C$776,СВЦЭМ!$A$33:$A$776,$A59,СВЦЭМ!$B$33:$B$776,L$47)+'СЕТ СН'!$G$12+СВЦЭМ!$D$10+'СЕТ СН'!$G$5-'СЕТ СН'!$G$20</f>
        <v>2660.8831848099999</v>
      </c>
      <c r="M59" s="36">
        <f>SUMIFS(СВЦЭМ!$C$33:$C$776,СВЦЭМ!$A$33:$A$776,$A59,СВЦЭМ!$B$33:$B$776,M$47)+'СЕТ СН'!$G$12+СВЦЭМ!$D$10+'СЕТ СН'!$G$5-'СЕТ СН'!$G$20</f>
        <v>2668.1522016399999</v>
      </c>
      <c r="N59" s="36">
        <f>SUMIFS(СВЦЭМ!$C$33:$C$776,СВЦЭМ!$A$33:$A$776,$A59,СВЦЭМ!$B$33:$B$776,N$47)+'СЕТ СН'!$G$12+СВЦЭМ!$D$10+'СЕТ СН'!$G$5-'СЕТ СН'!$G$20</f>
        <v>2664.8867278799999</v>
      </c>
      <c r="O59" s="36">
        <f>SUMIFS(СВЦЭМ!$C$33:$C$776,СВЦЭМ!$A$33:$A$776,$A59,СВЦЭМ!$B$33:$B$776,O$47)+'СЕТ СН'!$G$12+СВЦЭМ!$D$10+'СЕТ СН'!$G$5-'СЕТ СН'!$G$20</f>
        <v>2665.0462296799997</v>
      </c>
      <c r="P59" s="36">
        <f>SUMIFS(СВЦЭМ!$C$33:$C$776,СВЦЭМ!$A$33:$A$776,$A59,СВЦЭМ!$B$33:$B$776,P$47)+'СЕТ СН'!$G$12+СВЦЭМ!$D$10+'СЕТ СН'!$G$5-'СЕТ СН'!$G$20</f>
        <v>2665.3222546799998</v>
      </c>
      <c r="Q59" s="36">
        <f>SUMIFS(СВЦЭМ!$C$33:$C$776,СВЦЭМ!$A$33:$A$776,$A59,СВЦЭМ!$B$33:$B$776,Q$47)+'СЕТ СН'!$G$12+СВЦЭМ!$D$10+'СЕТ СН'!$G$5-'СЕТ СН'!$G$20</f>
        <v>2660.25406608</v>
      </c>
      <c r="R59" s="36">
        <f>SUMIFS(СВЦЭМ!$C$33:$C$776,СВЦЭМ!$A$33:$A$776,$A59,СВЦЭМ!$B$33:$B$776,R$47)+'СЕТ СН'!$G$12+СВЦЭМ!$D$10+'СЕТ СН'!$G$5-'СЕТ СН'!$G$20</f>
        <v>2616.9315276899997</v>
      </c>
      <c r="S59" s="36">
        <f>SUMIFS(СВЦЭМ!$C$33:$C$776,СВЦЭМ!$A$33:$A$776,$A59,СВЦЭМ!$B$33:$B$776,S$47)+'СЕТ СН'!$G$12+СВЦЭМ!$D$10+'СЕТ СН'!$G$5-'СЕТ СН'!$G$20</f>
        <v>2608.4444562399999</v>
      </c>
      <c r="T59" s="36">
        <f>SUMIFS(СВЦЭМ!$C$33:$C$776,СВЦЭМ!$A$33:$A$776,$A59,СВЦЭМ!$B$33:$B$776,T$47)+'СЕТ СН'!$G$12+СВЦЭМ!$D$10+'СЕТ СН'!$G$5-'СЕТ СН'!$G$20</f>
        <v>2603.8583238599999</v>
      </c>
      <c r="U59" s="36">
        <f>SUMIFS(СВЦЭМ!$C$33:$C$776,СВЦЭМ!$A$33:$A$776,$A59,СВЦЭМ!$B$33:$B$776,U$47)+'СЕТ СН'!$G$12+СВЦЭМ!$D$10+'СЕТ СН'!$G$5-'СЕТ СН'!$G$20</f>
        <v>2603.5080790399998</v>
      </c>
      <c r="V59" s="36">
        <f>SUMIFS(СВЦЭМ!$C$33:$C$776,СВЦЭМ!$A$33:$A$776,$A59,СВЦЭМ!$B$33:$B$776,V$47)+'СЕТ СН'!$G$12+СВЦЭМ!$D$10+'СЕТ СН'!$G$5-'СЕТ СН'!$G$20</f>
        <v>2602.6173570299998</v>
      </c>
      <c r="W59" s="36">
        <f>SUMIFS(СВЦЭМ!$C$33:$C$776,СВЦЭМ!$A$33:$A$776,$A59,СВЦЭМ!$B$33:$B$776,W$47)+'СЕТ СН'!$G$12+СВЦЭМ!$D$10+'СЕТ СН'!$G$5-'СЕТ СН'!$G$20</f>
        <v>2611.5250875199999</v>
      </c>
      <c r="X59" s="36">
        <f>SUMIFS(СВЦЭМ!$C$33:$C$776,СВЦЭМ!$A$33:$A$776,$A59,СВЦЭМ!$B$33:$B$776,X$47)+'СЕТ СН'!$G$12+СВЦЭМ!$D$10+'СЕТ СН'!$G$5-'СЕТ СН'!$G$20</f>
        <v>2581.4753409300001</v>
      </c>
      <c r="Y59" s="36">
        <f>SUMIFS(СВЦЭМ!$C$33:$C$776,СВЦЭМ!$A$33:$A$776,$A59,СВЦЭМ!$B$33:$B$776,Y$47)+'СЕТ СН'!$G$12+СВЦЭМ!$D$10+'СЕТ СН'!$G$5-'СЕТ СН'!$G$20</f>
        <v>2608.8449504499999</v>
      </c>
    </row>
    <row r="60" spans="1:25" ht="15.75" x14ac:dyDescent="0.2">
      <c r="A60" s="35">
        <f t="shared" si="1"/>
        <v>43690</v>
      </c>
      <c r="B60" s="36">
        <f>SUMIFS(СВЦЭМ!$C$33:$C$776,СВЦЭМ!$A$33:$A$776,$A60,СВЦЭМ!$B$33:$B$776,B$47)+'СЕТ СН'!$G$12+СВЦЭМ!$D$10+'СЕТ СН'!$G$5-'СЕТ СН'!$G$20</f>
        <v>2694.2094463599997</v>
      </c>
      <c r="C60" s="36">
        <f>SUMIFS(СВЦЭМ!$C$33:$C$776,СВЦЭМ!$A$33:$A$776,$A60,СВЦЭМ!$B$33:$B$776,C$47)+'СЕТ СН'!$G$12+СВЦЭМ!$D$10+'СЕТ СН'!$G$5-'СЕТ СН'!$G$20</f>
        <v>2734.24329674</v>
      </c>
      <c r="D60" s="36">
        <f>SUMIFS(СВЦЭМ!$C$33:$C$776,СВЦЭМ!$A$33:$A$776,$A60,СВЦЭМ!$B$33:$B$776,D$47)+'СЕТ СН'!$G$12+СВЦЭМ!$D$10+'СЕТ СН'!$G$5-'СЕТ СН'!$G$20</f>
        <v>2756.2464246099998</v>
      </c>
      <c r="E60" s="36">
        <f>SUMIFS(СВЦЭМ!$C$33:$C$776,СВЦЭМ!$A$33:$A$776,$A60,СВЦЭМ!$B$33:$B$776,E$47)+'СЕТ СН'!$G$12+СВЦЭМ!$D$10+'СЕТ СН'!$G$5-'СЕТ СН'!$G$20</f>
        <v>2768.9396127499999</v>
      </c>
      <c r="F60" s="36">
        <f>SUMIFS(СВЦЭМ!$C$33:$C$776,СВЦЭМ!$A$33:$A$776,$A60,СВЦЭМ!$B$33:$B$776,F$47)+'СЕТ СН'!$G$12+СВЦЭМ!$D$10+'СЕТ СН'!$G$5-'СЕТ СН'!$G$20</f>
        <v>2775.68625376</v>
      </c>
      <c r="G60" s="36">
        <f>SUMIFS(СВЦЭМ!$C$33:$C$776,СВЦЭМ!$A$33:$A$776,$A60,СВЦЭМ!$B$33:$B$776,G$47)+'СЕТ СН'!$G$12+СВЦЭМ!$D$10+'СЕТ СН'!$G$5-'СЕТ СН'!$G$20</f>
        <v>2764.5512611499998</v>
      </c>
      <c r="H60" s="36">
        <f>SUMIFS(СВЦЭМ!$C$33:$C$776,СВЦЭМ!$A$33:$A$776,$A60,СВЦЭМ!$B$33:$B$776,H$47)+'СЕТ СН'!$G$12+СВЦЭМ!$D$10+'СЕТ СН'!$G$5-'СЕТ СН'!$G$20</f>
        <v>2731.6107274299998</v>
      </c>
      <c r="I60" s="36">
        <f>SUMIFS(СВЦЭМ!$C$33:$C$776,СВЦЭМ!$A$33:$A$776,$A60,СВЦЭМ!$B$33:$B$776,I$47)+'СЕТ СН'!$G$12+СВЦЭМ!$D$10+'СЕТ СН'!$G$5-'СЕТ СН'!$G$20</f>
        <v>2688.8744295299998</v>
      </c>
      <c r="J60" s="36">
        <f>SUMIFS(СВЦЭМ!$C$33:$C$776,СВЦЭМ!$A$33:$A$776,$A60,СВЦЭМ!$B$33:$B$776,J$47)+'СЕТ СН'!$G$12+СВЦЭМ!$D$10+'СЕТ СН'!$G$5-'СЕТ СН'!$G$20</f>
        <v>2666.94338578</v>
      </c>
      <c r="K60" s="36">
        <f>SUMIFS(СВЦЭМ!$C$33:$C$776,СВЦЭМ!$A$33:$A$776,$A60,СВЦЭМ!$B$33:$B$776,K$47)+'СЕТ СН'!$G$12+СВЦЭМ!$D$10+'СЕТ СН'!$G$5-'СЕТ СН'!$G$20</f>
        <v>2630.3757800100002</v>
      </c>
      <c r="L60" s="36">
        <f>SUMIFS(СВЦЭМ!$C$33:$C$776,СВЦЭМ!$A$33:$A$776,$A60,СВЦЭМ!$B$33:$B$776,L$47)+'СЕТ СН'!$G$12+СВЦЭМ!$D$10+'СЕТ СН'!$G$5-'СЕТ СН'!$G$20</f>
        <v>2635.4574980099997</v>
      </c>
      <c r="M60" s="36">
        <f>SUMIFS(СВЦЭМ!$C$33:$C$776,СВЦЭМ!$A$33:$A$776,$A60,СВЦЭМ!$B$33:$B$776,M$47)+'СЕТ СН'!$G$12+СВЦЭМ!$D$10+'СЕТ СН'!$G$5-'СЕТ СН'!$G$20</f>
        <v>2633.6107216700002</v>
      </c>
      <c r="N60" s="36">
        <f>SUMIFS(СВЦЭМ!$C$33:$C$776,СВЦЭМ!$A$33:$A$776,$A60,СВЦЭМ!$B$33:$B$776,N$47)+'СЕТ СН'!$G$12+СВЦЭМ!$D$10+'СЕТ СН'!$G$5-'СЕТ СН'!$G$20</f>
        <v>2625.7254539999999</v>
      </c>
      <c r="O60" s="36">
        <f>SUMIFS(СВЦЭМ!$C$33:$C$776,СВЦЭМ!$A$33:$A$776,$A60,СВЦЭМ!$B$33:$B$776,O$47)+'СЕТ СН'!$G$12+СВЦЭМ!$D$10+'СЕТ СН'!$G$5-'СЕТ СН'!$G$20</f>
        <v>2634.22918914</v>
      </c>
      <c r="P60" s="36">
        <f>SUMIFS(СВЦЭМ!$C$33:$C$776,СВЦЭМ!$A$33:$A$776,$A60,СВЦЭМ!$B$33:$B$776,P$47)+'СЕТ СН'!$G$12+СВЦЭМ!$D$10+'СЕТ СН'!$G$5-'СЕТ СН'!$G$20</f>
        <v>2634.3596849599999</v>
      </c>
      <c r="Q60" s="36">
        <f>SUMIFS(СВЦЭМ!$C$33:$C$776,СВЦЭМ!$A$33:$A$776,$A60,СВЦЭМ!$B$33:$B$776,Q$47)+'СЕТ СН'!$G$12+СВЦЭМ!$D$10+'СЕТ СН'!$G$5-'СЕТ СН'!$G$20</f>
        <v>2632.3453577299997</v>
      </c>
      <c r="R60" s="36">
        <f>SUMIFS(СВЦЭМ!$C$33:$C$776,СВЦЭМ!$A$33:$A$776,$A60,СВЦЭМ!$B$33:$B$776,R$47)+'СЕТ СН'!$G$12+СВЦЭМ!$D$10+'СЕТ СН'!$G$5-'СЕТ СН'!$G$20</f>
        <v>2587.17713714</v>
      </c>
      <c r="S60" s="36">
        <f>SUMIFS(СВЦЭМ!$C$33:$C$776,СВЦЭМ!$A$33:$A$776,$A60,СВЦЭМ!$B$33:$B$776,S$47)+'СЕТ СН'!$G$12+СВЦЭМ!$D$10+'СЕТ СН'!$G$5-'СЕТ СН'!$G$20</f>
        <v>2582.9143020299998</v>
      </c>
      <c r="T60" s="36">
        <f>SUMIFS(СВЦЭМ!$C$33:$C$776,СВЦЭМ!$A$33:$A$776,$A60,СВЦЭМ!$B$33:$B$776,T$47)+'СЕТ СН'!$G$12+СВЦЭМ!$D$10+'СЕТ СН'!$G$5-'СЕТ СН'!$G$20</f>
        <v>2587.4701764199999</v>
      </c>
      <c r="U60" s="36">
        <f>SUMIFS(СВЦЭМ!$C$33:$C$776,СВЦЭМ!$A$33:$A$776,$A60,СВЦЭМ!$B$33:$B$776,U$47)+'СЕТ СН'!$G$12+СВЦЭМ!$D$10+'СЕТ СН'!$G$5-'СЕТ СН'!$G$20</f>
        <v>2584.1563303499997</v>
      </c>
      <c r="V60" s="36">
        <f>SUMIFS(СВЦЭМ!$C$33:$C$776,СВЦЭМ!$A$33:$A$776,$A60,СВЦЭМ!$B$33:$B$776,V$47)+'СЕТ СН'!$G$12+СВЦЭМ!$D$10+'СЕТ СН'!$G$5-'СЕТ СН'!$G$20</f>
        <v>2589.4236615499999</v>
      </c>
      <c r="W60" s="36">
        <f>SUMIFS(СВЦЭМ!$C$33:$C$776,СВЦЭМ!$A$33:$A$776,$A60,СВЦЭМ!$B$33:$B$776,W$47)+'СЕТ СН'!$G$12+СВЦЭМ!$D$10+'СЕТ СН'!$G$5-'СЕТ СН'!$G$20</f>
        <v>2592.4388356700001</v>
      </c>
      <c r="X60" s="36">
        <f>SUMIFS(СВЦЭМ!$C$33:$C$776,СВЦЭМ!$A$33:$A$776,$A60,СВЦЭМ!$B$33:$B$776,X$47)+'СЕТ СН'!$G$12+СВЦЭМ!$D$10+'СЕТ СН'!$G$5-'СЕТ СН'!$G$20</f>
        <v>2561.5212644799999</v>
      </c>
      <c r="Y60" s="36">
        <f>SUMIFS(СВЦЭМ!$C$33:$C$776,СВЦЭМ!$A$33:$A$776,$A60,СВЦЭМ!$B$33:$B$776,Y$47)+'СЕТ СН'!$G$12+СВЦЭМ!$D$10+'СЕТ СН'!$G$5-'СЕТ СН'!$G$20</f>
        <v>2584.2723383299999</v>
      </c>
    </row>
    <row r="61" spans="1:25" ht="15.75" x14ac:dyDescent="0.2">
      <c r="A61" s="35">
        <f t="shared" si="1"/>
        <v>43691</v>
      </c>
      <c r="B61" s="36">
        <f>SUMIFS(СВЦЭМ!$C$33:$C$776,СВЦЭМ!$A$33:$A$776,$A61,СВЦЭМ!$B$33:$B$776,B$47)+'СЕТ СН'!$G$12+СВЦЭМ!$D$10+'СЕТ СН'!$G$5-'СЕТ СН'!$G$20</f>
        <v>2680.2957406999999</v>
      </c>
      <c r="C61" s="36">
        <f>SUMIFS(СВЦЭМ!$C$33:$C$776,СВЦЭМ!$A$33:$A$776,$A61,СВЦЭМ!$B$33:$B$776,C$47)+'СЕТ СН'!$G$12+СВЦЭМ!$D$10+'СЕТ СН'!$G$5-'СЕТ СН'!$G$20</f>
        <v>2691.55076061</v>
      </c>
      <c r="D61" s="36">
        <f>SUMIFS(СВЦЭМ!$C$33:$C$776,СВЦЭМ!$A$33:$A$776,$A61,СВЦЭМ!$B$33:$B$776,D$47)+'СЕТ СН'!$G$12+СВЦЭМ!$D$10+'СЕТ СН'!$G$5-'СЕТ СН'!$G$20</f>
        <v>2687.79128154</v>
      </c>
      <c r="E61" s="36">
        <f>SUMIFS(СВЦЭМ!$C$33:$C$776,СВЦЭМ!$A$33:$A$776,$A61,СВЦЭМ!$B$33:$B$776,E$47)+'СЕТ СН'!$G$12+СВЦЭМ!$D$10+'СЕТ СН'!$G$5-'СЕТ СН'!$G$20</f>
        <v>2692.7943162399997</v>
      </c>
      <c r="F61" s="36">
        <f>SUMIFS(СВЦЭМ!$C$33:$C$776,СВЦЭМ!$A$33:$A$776,$A61,СВЦЭМ!$B$33:$B$776,F$47)+'СЕТ СН'!$G$12+СВЦЭМ!$D$10+'СЕТ СН'!$G$5-'СЕТ СН'!$G$20</f>
        <v>2690.6365234199998</v>
      </c>
      <c r="G61" s="36">
        <f>SUMIFS(СВЦЭМ!$C$33:$C$776,СВЦЭМ!$A$33:$A$776,$A61,СВЦЭМ!$B$33:$B$776,G$47)+'СЕТ СН'!$G$12+СВЦЭМ!$D$10+'СЕТ СН'!$G$5-'СЕТ СН'!$G$20</f>
        <v>2673.9878478800001</v>
      </c>
      <c r="H61" s="36">
        <f>SUMIFS(СВЦЭМ!$C$33:$C$776,СВЦЭМ!$A$33:$A$776,$A61,СВЦЭМ!$B$33:$B$776,H$47)+'СЕТ СН'!$G$12+СВЦЭМ!$D$10+'СЕТ СН'!$G$5-'СЕТ СН'!$G$20</f>
        <v>2651.1646832500001</v>
      </c>
      <c r="I61" s="36">
        <f>SUMIFS(СВЦЭМ!$C$33:$C$776,СВЦЭМ!$A$33:$A$776,$A61,СВЦЭМ!$B$33:$B$776,I$47)+'СЕТ СН'!$G$12+СВЦЭМ!$D$10+'СЕТ СН'!$G$5-'СЕТ СН'!$G$20</f>
        <v>2598.52903307</v>
      </c>
      <c r="J61" s="36">
        <f>SUMIFS(СВЦЭМ!$C$33:$C$776,СВЦЭМ!$A$33:$A$776,$A61,СВЦЭМ!$B$33:$B$776,J$47)+'СЕТ СН'!$G$12+СВЦЭМ!$D$10+'СЕТ СН'!$G$5-'СЕТ СН'!$G$20</f>
        <v>2594.01957201</v>
      </c>
      <c r="K61" s="36">
        <f>SUMIFS(СВЦЭМ!$C$33:$C$776,СВЦЭМ!$A$33:$A$776,$A61,СВЦЭМ!$B$33:$B$776,K$47)+'СЕТ СН'!$G$12+СВЦЭМ!$D$10+'СЕТ СН'!$G$5-'СЕТ СН'!$G$20</f>
        <v>2616.1548835399999</v>
      </c>
      <c r="L61" s="36">
        <f>SUMIFS(СВЦЭМ!$C$33:$C$776,СВЦЭМ!$A$33:$A$776,$A61,СВЦЭМ!$B$33:$B$776,L$47)+'СЕТ СН'!$G$12+СВЦЭМ!$D$10+'СЕТ СН'!$G$5-'СЕТ СН'!$G$20</f>
        <v>2616.5219843199998</v>
      </c>
      <c r="M61" s="36">
        <f>SUMIFS(СВЦЭМ!$C$33:$C$776,СВЦЭМ!$A$33:$A$776,$A61,СВЦЭМ!$B$33:$B$776,M$47)+'СЕТ СН'!$G$12+СВЦЭМ!$D$10+'СЕТ СН'!$G$5-'СЕТ СН'!$G$20</f>
        <v>2623.44212591</v>
      </c>
      <c r="N61" s="36">
        <f>SUMIFS(СВЦЭМ!$C$33:$C$776,СВЦЭМ!$A$33:$A$776,$A61,СВЦЭМ!$B$33:$B$776,N$47)+'СЕТ СН'!$G$12+СВЦЭМ!$D$10+'СЕТ СН'!$G$5-'СЕТ СН'!$G$20</f>
        <v>2604.08338022</v>
      </c>
      <c r="O61" s="36">
        <f>SUMIFS(СВЦЭМ!$C$33:$C$776,СВЦЭМ!$A$33:$A$776,$A61,СВЦЭМ!$B$33:$B$776,O$47)+'СЕТ СН'!$G$12+СВЦЭМ!$D$10+'СЕТ СН'!$G$5-'СЕТ СН'!$G$20</f>
        <v>2630.97296001</v>
      </c>
      <c r="P61" s="36">
        <f>SUMIFS(СВЦЭМ!$C$33:$C$776,СВЦЭМ!$A$33:$A$776,$A61,СВЦЭМ!$B$33:$B$776,P$47)+'СЕТ СН'!$G$12+СВЦЭМ!$D$10+'СЕТ СН'!$G$5-'СЕТ СН'!$G$20</f>
        <v>2606.7362238799997</v>
      </c>
      <c r="Q61" s="36">
        <f>SUMIFS(СВЦЭМ!$C$33:$C$776,СВЦЭМ!$A$33:$A$776,$A61,СВЦЭМ!$B$33:$B$776,Q$47)+'СЕТ СН'!$G$12+СВЦЭМ!$D$10+'СЕТ СН'!$G$5-'СЕТ СН'!$G$20</f>
        <v>2606.6698565299998</v>
      </c>
      <c r="R61" s="36">
        <f>SUMIFS(СВЦЭМ!$C$33:$C$776,СВЦЭМ!$A$33:$A$776,$A61,СВЦЭМ!$B$33:$B$776,R$47)+'СЕТ СН'!$G$12+СВЦЭМ!$D$10+'СЕТ СН'!$G$5-'СЕТ СН'!$G$20</f>
        <v>2577.7874507899996</v>
      </c>
      <c r="S61" s="36">
        <f>SUMIFS(СВЦЭМ!$C$33:$C$776,СВЦЭМ!$A$33:$A$776,$A61,СВЦЭМ!$B$33:$B$776,S$47)+'СЕТ СН'!$G$12+СВЦЭМ!$D$10+'СЕТ СН'!$G$5-'СЕТ СН'!$G$20</f>
        <v>2582.8934745299998</v>
      </c>
      <c r="T61" s="36">
        <f>SUMIFS(СВЦЭМ!$C$33:$C$776,СВЦЭМ!$A$33:$A$776,$A61,СВЦЭМ!$B$33:$B$776,T$47)+'СЕТ СН'!$G$12+СВЦЭМ!$D$10+'СЕТ СН'!$G$5-'СЕТ СН'!$G$20</f>
        <v>2589.7294757299996</v>
      </c>
      <c r="U61" s="36">
        <f>SUMIFS(СВЦЭМ!$C$33:$C$776,СВЦЭМ!$A$33:$A$776,$A61,СВЦЭМ!$B$33:$B$776,U$47)+'СЕТ СН'!$G$12+СВЦЭМ!$D$10+'СЕТ СН'!$G$5-'СЕТ СН'!$G$20</f>
        <v>2577.31147964</v>
      </c>
      <c r="V61" s="36">
        <f>SUMIFS(СВЦЭМ!$C$33:$C$776,СВЦЭМ!$A$33:$A$776,$A61,СВЦЭМ!$B$33:$B$776,V$47)+'СЕТ СН'!$G$12+СВЦЭМ!$D$10+'СЕТ СН'!$G$5-'СЕТ СН'!$G$20</f>
        <v>2596.1175721299996</v>
      </c>
      <c r="W61" s="36">
        <f>SUMIFS(СВЦЭМ!$C$33:$C$776,СВЦЭМ!$A$33:$A$776,$A61,СВЦЭМ!$B$33:$B$776,W$47)+'СЕТ СН'!$G$12+СВЦЭМ!$D$10+'СЕТ СН'!$G$5-'СЕТ СН'!$G$20</f>
        <v>2610.5771044799999</v>
      </c>
      <c r="X61" s="36">
        <f>SUMIFS(СВЦЭМ!$C$33:$C$776,СВЦЭМ!$A$33:$A$776,$A61,СВЦЭМ!$B$33:$B$776,X$47)+'СЕТ СН'!$G$12+СВЦЭМ!$D$10+'СЕТ СН'!$G$5-'СЕТ СН'!$G$20</f>
        <v>2573.9521963500001</v>
      </c>
      <c r="Y61" s="36">
        <f>SUMIFS(СВЦЭМ!$C$33:$C$776,СВЦЭМ!$A$33:$A$776,$A61,СВЦЭМ!$B$33:$B$776,Y$47)+'СЕТ СН'!$G$12+СВЦЭМ!$D$10+'СЕТ СН'!$G$5-'СЕТ СН'!$G$20</f>
        <v>2555.7654494999997</v>
      </c>
    </row>
    <row r="62" spans="1:25" ht="15.75" x14ac:dyDescent="0.2">
      <c r="A62" s="35">
        <f t="shared" si="1"/>
        <v>43692</v>
      </c>
      <c r="B62" s="36">
        <f>SUMIFS(СВЦЭМ!$C$33:$C$776,СВЦЭМ!$A$33:$A$776,$A62,СВЦЭМ!$B$33:$B$776,B$47)+'СЕТ СН'!$G$12+СВЦЭМ!$D$10+'СЕТ СН'!$G$5-'СЕТ СН'!$G$20</f>
        <v>2570.7263051599998</v>
      </c>
      <c r="C62" s="36">
        <f>SUMIFS(СВЦЭМ!$C$33:$C$776,СВЦЭМ!$A$33:$A$776,$A62,СВЦЭМ!$B$33:$B$776,C$47)+'СЕТ СН'!$G$12+СВЦЭМ!$D$10+'СЕТ СН'!$G$5-'СЕТ СН'!$G$20</f>
        <v>2621.2199716199998</v>
      </c>
      <c r="D62" s="36">
        <f>SUMIFS(СВЦЭМ!$C$33:$C$776,СВЦЭМ!$A$33:$A$776,$A62,СВЦЭМ!$B$33:$B$776,D$47)+'СЕТ СН'!$G$12+СВЦЭМ!$D$10+'СЕТ СН'!$G$5-'СЕТ СН'!$G$20</f>
        <v>2636.0952275199998</v>
      </c>
      <c r="E62" s="36">
        <f>SUMIFS(СВЦЭМ!$C$33:$C$776,СВЦЭМ!$A$33:$A$776,$A62,СВЦЭМ!$B$33:$B$776,E$47)+'СЕТ СН'!$G$12+СВЦЭМ!$D$10+'СЕТ СН'!$G$5-'СЕТ СН'!$G$20</f>
        <v>2645.31467707</v>
      </c>
      <c r="F62" s="36">
        <f>SUMIFS(СВЦЭМ!$C$33:$C$776,СВЦЭМ!$A$33:$A$776,$A62,СВЦЭМ!$B$33:$B$776,F$47)+'СЕТ СН'!$G$12+СВЦЭМ!$D$10+'СЕТ СН'!$G$5-'СЕТ СН'!$G$20</f>
        <v>2647.7661133399997</v>
      </c>
      <c r="G62" s="36">
        <f>SUMIFS(СВЦЭМ!$C$33:$C$776,СВЦЭМ!$A$33:$A$776,$A62,СВЦЭМ!$B$33:$B$776,G$47)+'СЕТ СН'!$G$12+СВЦЭМ!$D$10+'СЕТ СН'!$G$5-'СЕТ СН'!$G$20</f>
        <v>2630.4693295100001</v>
      </c>
      <c r="H62" s="36">
        <f>SUMIFS(СВЦЭМ!$C$33:$C$776,СВЦЭМ!$A$33:$A$776,$A62,СВЦЭМ!$B$33:$B$776,H$47)+'СЕТ СН'!$G$12+СВЦЭМ!$D$10+'СЕТ СН'!$G$5-'СЕТ СН'!$G$20</f>
        <v>2600.1352363199999</v>
      </c>
      <c r="I62" s="36">
        <f>SUMIFS(СВЦЭМ!$C$33:$C$776,СВЦЭМ!$A$33:$A$776,$A62,СВЦЭМ!$B$33:$B$776,I$47)+'СЕТ СН'!$G$12+СВЦЭМ!$D$10+'СЕТ СН'!$G$5-'СЕТ СН'!$G$20</f>
        <v>2569.0955108600001</v>
      </c>
      <c r="J62" s="36">
        <f>SUMIFS(СВЦЭМ!$C$33:$C$776,СВЦЭМ!$A$33:$A$776,$A62,СВЦЭМ!$B$33:$B$776,J$47)+'СЕТ СН'!$G$12+СВЦЭМ!$D$10+'СЕТ СН'!$G$5-'СЕТ СН'!$G$20</f>
        <v>2578.2675759499998</v>
      </c>
      <c r="K62" s="36">
        <f>SUMIFS(СВЦЭМ!$C$33:$C$776,СВЦЭМ!$A$33:$A$776,$A62,СВЦЭМ!$B$33:$B$776,K$47)+'СЕТ СН'!$G$12+СВЦЭМ!$D$10+'СЕТ СН'!$G$5-'СЕТ СН'!$G$20</f>
        <v>2589.6517097299998</v>
      </c>
      <c r="L62" s="36">
        <f>SUMIFS(СВЦЭМ!$C$33:$C$776,СВЦЭМ!$A$33:$A$776,$A62,СВЦЭМ!$B$33:$B$776,L$47)+'СЕТ СН'!$G$12+СВЦЭМ!$D$10+'СЕТ СН'!$G$5-'СЕТ СН'!$G$20</f>
        <v>2592.73665317</v>
      </c>
      <c r="M62" s="36">
        <f>SUMIFS(СВЦЭМ!$C$33:$C$776,СВЦЭМ!$A$33:$A$776,$A62,СВЦЭМ!$B$33:$B$776,M$47)+'СЕТ СН'!$G$12+СВЦЭМ!$D$10+'СЕТ СН'!$G$5-'СЕТ СН'!$G$20</f>
        <v>2588.3857165999998</v>
      </c>
      <c r="N62" s="36">
        <f>SUMIFS(СВЦЭМ!$C$33:$C$776,СВЦЭМ!$A$33:$A$776,$A62,СВЦЭМ!$B$33:$B$776,N$47)+'СЕТ СН'!$G$12+СВЦЭМ!$D$10+'СЕТ СН'!$G$5-'СЕТ СН'!$G$20</f>
        <v>2580.59036625</v>
      </c>
      <c r="O62" s="36">
        <f>SUMIFS(СВЦЭМ!$C$33:$C$776,СВЦЭМ!$A$33:$A$776,$A62,СВЦЭМ!$B$33:$B$776,O$47)+'СЕТ СН'!$G$12+СВЦЭМ!$D$10+'СЕТ СН'!$G$5-'СЕТ СН'!$G$20</f>
        <v>2596.2364243399998</v>
      </c>
      <c r="P62" s="36">
        <f>SUMIFS(СВЦЭМ!$C$33:$C$776,СВЦЭМ!$A$33:$A$776,$A62,СВЦЭМ!$B$33:$B$776,P$47)+'СЕТ СН'!$G$12+СВЦЭМ!$D$10+'СЕТ СН'!$G$5-'СЕТ СН'!$G$20</f>
        <v>2601.7188498</v>
      </c>
      <c r="Q62" s="36">
        <f>SUMIFS(СВЦЭМ!$C$33:$C$776,СВЦЭМ!$A$33:$A$776,$A62,СВЦЭМ!$B$33:$B$776,Q$47)+'СЕТ СН'!$G$12+СВЦЭМ!$D$10+'СЕТ СН'!$G$5-'СЕТ СН'!$G$20</f>
        <v>2606.8677582199998</v>
      </c>
      <c r="R62" s="36">
        <f>SUMIFS(СВЦЭМ!$C$33:$C$776,СВЦЭМ!$A$33:$A$776,$A62,СВЦЭМ!$B$33:$B$776,R$47)+'СЕТ СН'!$G$12+СВЦЭМ!$D$10+'СЕТ СН'!$G$5-'СЕТ СН'!$G$20</f>
        <v>2617.6880147299998</v>
      </c>
      <c r="S62" s="36">
        <f>SUMIFS(СВЦЭМ!$C$33:$C$776,СВЦЭМ!$A$33:$A$776,$A62,СВЦЭМ!$B$33:$B$776,S$47)+'СЕТ СН'!$G$12+СВЦЭМ!$D$10+'СЕТ СН'!$G$5-'СЕТ СН'!$G$20</f>
        <v>2627.8877711099999</v>
      </c>
      <c r="T62" s="36">
        <f>SUMIFS(СВЦЭМ!$C$33:$C$776,СВЦЭМ!$A$33:$A$776,$A62,СВЦЭМ!$B$33:$B$776,T$47)+'СЕТ СН'!$G$12+СВЦЭМ!$D$10+'СЕТ СН'!$G$5-'СЕТ СН'!$G$20</f>
        <v>2632.2372984499998</v>
      </c>
      <c r="U62" s="36">
        <f>SUMIFS(СВЦЭМ!$C$33:$C$776,СВЦЭМ!$A$33:$A$776,$A62,СВЦЭМ!$B$33:$B$776,U$47)+'СЕТ СН'!$G$12+СВЦЭМ!$D$10+'СЕТ СН'!$G$5-'СЕТ СН'!$G$20</f>
        <v>2631.4371011899998</v>
      </c>
      <c r="V62" s="36">
        <f>SUMIFS(СВЦЭМ!$C$33:$C$776,СВЦЭМ!$A$33:$A$776,$A62,СВЦЭМ!$B$33:$B$776,V$47)+'СЕТ СН'!$G$12+СВЦЭМ!$D$10+'СЕТ СН'!$G$5-'СЕТ СН'!$G$20</f>
        <v>2640.8546704700002</v>
      </c>
      <c r="W62" s="36">
        <f>SUMIFS(СВЦЭМ!$C$33:$C$776,СВЦЭМ!$A$33:$A$776,$A62,СВЦЭМ!$B$33:$B$776,W$47)+'СЕТ СН'!$G$12+СВЦЭМ!$D$10+'СЕТ СН'!$G$5-'СЕТ СН'!$G$20</f>
        <v>2645.6206148800002</v>
      </c>
      <c r="X62" s="36">
        <f>SUMIFS(СВЦЭМ!$C$33:$C$776,СВЦЭМ!$A$33:$A$776,$A62,СВЦЭМ!$B$33:$B$776,X$47)+'СЕТ СН'!$G$12+СВЦЭМ!$D$10+'СЕТ СН'!$G$5-'СЕТ СН'!$G$20</f>
        <v>2606.6246726999998</v>
      </c>
      <c r="Y62" s="36">
        <f>SUMIFS(СВЦЭМ!$C$33:$C$776,СВЦЭМ!$A$33:$A$776,$A62,СВЦЭМ!$B$33:$B$776,Y$47)+'СЕТ СН'!$G$12+СВЦЭМ!$D$10+'СЕТ СН'!$G$5-'СЕТ СН'!$G$20</f>
        <v>2551.0956548700001</v>
      </c>
    </row>
    <row r="63" spans="1:25" ht="15.75" x14ac:dyDescent="0.2">
      <c r="A63" s="35">
        <f t="shared" si="1"/>
        <v>43693</v>
      </c>
      <c r="B63" s="36">
        <f>SUMIFS(СВЦЭМ!$C$33:$C$776,СВЦЭМ!$A$33:$A$776,$A63,СВЦЭМ!$B$33:$B$776,B$47)+'СЕТ СН'!$G$12+СВЦЭМ!$D$10+'СЕТ СН'!$G$5-'СЕТ СН'!$G$20</f>
        <v>2661.5923293299998</v>
      </c>
      <c r="C63" s="36">
        <f>SUMIFS(СВЦЭМ!$C$33:$C$776,СВЦЭМ!$A$33:$A$776,$A63,СВЦЭМ!$B$33:$B$776,C$47)+'СЕТ СН'!$G$12+СВЦЭМ!$D$10+'СЕТ СН'!$G$5-'СЕТ СН'!$G$20</f>
        <v>2704.9053833799999</v>
      </c>
      <c r="D63" s="36">
        <f>SUMIFS(СВЦЭМ!$C$33:$C$776,СВЦЭМ!$A$33:$A$776,$A63,СВЦЭМ!$B$33:$B$776,D$47)+'СЕТ СН'!$G$12+СВЦЭМ!$D$10+'СЕТ СН'!$G$5-'СЕТ СН'!$G$20</f>
        <v>2735.1656635099998</v>
      </c>
      <c r="E63" s="36">
        <f>SUMIFS(СВЦЭМ!$C$33:$C$776,СВЦЭМ!$A$33:$A$776,$A63,СВЦЭМ!$B$33:$B$776,E$47)+'СЕТ СН'!$G$12+СВЦЭМ!$D$10+'СЕТ СН'!$G$5-'СЕТ СН'!$G$20</f>
        <v>2745.7616205999998</v>
      </c>
      <c r="F63" s="36">
        <f>SUMIFS(СВЦЭМ!$C$33:$C$776,СВЦЭМ!$A$33:$A$776,$A63,СВЦЭМ!$B$33:$B$776,F$47)+'СЕТ СН'!$G$12+СВЦЭМ!$D$10+'СЕТ СН'!$G$5-'СЕТ СН'!$G$20</f>
        <v>2738.0594026799999</v>
      </c>
      <c r="G63" s="36">
        <f>SUMIFS(СВЦЭМ!$C$33:$C$776,СВЦЭМ!$A$33:$A$776,$A63,СВЦЭМ!$B$33:$B$776,G$47)+'СЕТ СН'!$G$12+СВЦЭМ!$D$10+'СЕТ СН'!$G$5-'СЕТ СН'!$G$20</f>
        <v>2708.5080572799998</v>
      </c>
      <c r="H63" s="36">
        <f>SUMIFS(СВЦЭМ!$C$33:$C$776,СВЦЭМ!$A$33:$A$776,$A63,СВЦЭМ!$B$33:$B$776,H$47)+'СЕТ СН'!$G$12+СВЦЭМ!$D$10+'СЕТ СН'!$G$5-'СЕТ СН'!$G$20</f>
        <v>2678.7048879899999</v>
      </c>
      <c r="I63" s="36">
        <f>SUMIFS(СВЦЭМ!$C$33:$C$776,СВЦЭМ!$A$33:$A$776,$A63,СВЦЭМ!$B$33:$B$776,I$47)+'СЕТ СН'!$G$12+СВЦЭМ!$D$10+'СЕТ СН'!$G$5-'СЕТ СН'!$G$20</f>
        <v>2615.5730318299998</v>
      </c>
      <c r="J63" s="36">
        <f>SUMIFS(СВЦЭМ!$C$33:$C$776,СВЦЭМ!$A$33:$A$776,$A63,СВЦЭМ!$B$33:$B$776,J$47)+'СЕТ СН'!$G$12+СВЦЭМ!$D$10+'СЕТ СН'!$G$5-'СЕТ СН'!$G$20</f>
        <v>2597.0380843499997</v>
      </c>
      <c r="K63" s="36">
        <f>SUMIFS(СВЦЭМ!$C$33:$C$776,СВЦЭМ!$A$33:$A$776,$A63,СВЦЭМ!$B$33:$B$776,K$47)+'СЕТ СН'!$G$12+СВЦЭМ!$D$10+'СЕТ СН'!$G$5-'СЕТ СН'!$G$20</f>
        <v>2616.4523962499998</v>
      </c>
      <c r="L63" s="36">
        <f>SUMIFS(СВЦЭМ!$C$33:$C$776,СВЦЭМ!$A$33:$A$776,$A63,СВЦЭМ!$B$33:$B$776,L$47)+'СЕТ СН'!$G$12+СВЦЭМ!$D$10+'СЕТ СН'!$G$5-'СЕТ СН'!$G$20</f>
        <v>2615.1394370099997</v>
      </c>
      <c r="M63" s="36">
        <f>SUMIFS(СВЦЭМ!$C$33:$C$776,СВЦЭМ!$A$33:$A$776,$A63,СВЦЭМ!$B$33:$B$776,M$47)+'СЕТ СН'!$G$12+СВЦЭМ!$D$10+'СЕТ СН'!$G$5-'СЕТ СН'!$G$20</f>
        <v>2603.2839219399998</v>
      </c>
      <c r="N63" s="36">
        <f>SUMIFS(СВЦЭМ!$C$33:$C$776,СВЦЭМ!$A$33:$A$776,$A63,СВЦЭМ!$B$33:$B$776,N$47)+'СЕТ СН'!$G$12+СВЦЭМ!$D$10+'СЕТ СН'!$G$5-'СЕТ СН'!$G$20</f>
        <v>2594.7840977999999</v>
      </c>
      <c r="O63" s="36">
        <f>SUMIFS(СВЦЭМ!$C$33:$C$776,СВЦЭМ!$A$33:$A$776,$A63,СВЦЭМ!$B$33:$B$776,O$47)+'СЕТ СН'!$G$12+СВЦЭМ!$D$10+'СЕТ СН'!$G$5-'СЕТ СН'!$G$20</f>
        <v>2604.0445962700001</v>
      </c>
      <c r="P63" s="36">
        <f>SUMIFS(СВЦЭМ!$C$33:$C$776,СВЦЭМ!$A$33:$A$776,$A63,СВЦЭМ!$B$33:$B$776,P$47)+'СЕТ СН'!$G$12+СВЦЭМ!$D$10+'СЕТ СН'!$G$5-'СЕТ СН'!$G$20</f>
        <v>2616.2982672200001</v>
      </c>
      <c r="Q63" s="36">
        <f>SUMIFS(СВЦЭМ!$C$33:$C$776,СВЦЭМ!$A$33:$A$776,$A63,СВЦЭМ!$B$33:$B$776,Q$47)+'СЕТ СН'!$G$12+СВЦЭМ!$D$10+'СЕТ СН'!$G$5-'СЕТ СН'!$G$20</f>
        <v>2615.9760649499999</v>
      </c>
      <c r="R63" s="36">
        <f>SUMIFS(СВЦЭМ!$C$33:$C$776,СВЦЭМ!$A$33:$A$776,$A63,СВЦЭМ!$B$33:$B$776,R$47)+'СЕТ СН'!$G$12+СВЦЭМ!$D$10+'СЕТ СН'!$G$5-'СЕТ СН'!$G$20</f>
        <v>2580.25864314</v>
      </c>
      <c r="S63" s="36">
        <f>SUMIFS(СВЦЭМ!$C$33:$C$776,СВЦЭМ!$A$33:$A$776,$A63,СВЦЭМ!$B$33:$B$776,S$47)+'СЕТ СН'!$G$12+СВЦЭМ!$D$10+'СЕТ СН'!$G$5-'СЕТ СН'!$G$20</f>
        <v>2572.9624698099997</v>
      </c>
      <c r="T63" s="36">
        <f>SUMIFS(СВЦЭМ!$C$33:$C$776,СВЦЭМ!$A$33:$A$776,$A63,СВЦЭМ!$B$33:$B$776,T$47)+'СЕТ СН'!$G$12+СВЦЭМ!$D$10+'СЕТ СН'!$G$5-'СЕТ СН'!$G$20</f>
        <v>2583.01990458</v>
      </c>
      <c r="U63" s="36">
        <f>SUMIFS(СВЦЭМ!$C$33:$C$776,СВЦЭМ!$A$33:$A$776,$A63,СВЦЭМ!$B$33:$B$776,U$47)+'СЕТ СН'!$G$12+СВЦЭМ!$D$10+'СЕТ СН'!$G$5-'СЕТ СН'!$G$20</f>
        <v>2582.0764305499997</v>
      </c>
      <c r="V63" s="36">
        <f>SUMIFS(СВЦЭМ!$C$33:$C$776,СВЦЭМ!$A$33:$A$776,$A63,СВЦЭМ!$B$33:$B$776,V$47)+'СЕТ СН'!$G$12+СВЦЭМ!$D$10+'СЕТ СН'!$G$5-'СЕТ СН'!$G$20</f>
        <v>2582.7253560300001</v>
      </c>
      <c r="W63" s="36">
        <f>SUMIFS(СВЦЭМ!$C$33:$C$776,СВЦЭМ!$A$33:$A$776,$A63,СВЦЭМ!$B$33:$B$776,W$47)+'СЕТ СН'!$G$12+СВЦЭМ!$D$10+'СЕТ СН'!$G$5-'СЕТ СН'!$G$20</f>
        <v>2582.0542114599998</v>
      </c>
      <c r="X63" s="36">
        <f>SUMIFS(СВЦЭМ!$C$33:$C$776,СВЦЭМ!$A$33:$A$776,$A63,СВЦЭМ!$B$33:$B$776,X$47)+'СЕТ СН'!$G$12+СВЦЭМ!$D$10+'СЕТ СН'!$G$5-'СЕТ СН'!$G$20</f>
        <v>2558.1139919399998</v>
      </c>
      <c r="Y63" s="36">
        <f>SUMIFS(СВЦЭМ!$C$33:$C$776,СВЦЭМ!$A$33:$A$776,$A63,СВЦЭМ!$B$33:$B$776,Y$47)+'СЕТ СН'!$G$12+СВЦЭМ!$D$10+'СЕТ СН'!$G$5-'СЕТ СН'!$G$20</f>
        <v>2538.4136419199999</v>
      </c>
    </row>
    <row r="64" spans="1:25" ht="15.75" x14ac:dyDescent="0.2">
      <c r="A64" s="35">
        <f t="shared" si="1"/>
        <v>43694</v>
      </c>
      <c r="B64" s="36">
        <f>SUMIFS(СВЦЭМ!$C$33:$C$776,СВЦЭМ!$A$33:$A$776,$A64,СВЦЭМ!$B$33:$B$776,B$47)+'СЕТ СН'!$G$12+СВЦЭМ!$D$10+'СЕТ СН'!$G$5-'СЕТ СН'!$G$20</f>
        <v>2711.0388092100002</v>
      </c>
      <c r="C64" s="36">
        <f>SUMIFS(СВЦЭМ!$C$33:$C$776,СВЦЭМ!$A$33:$A$776,$A64,СВЦЭМ!$B$33:$B$776,C$47)+'СЕТ СН'!$G$12+СВЦЭМ!$D$10+'СЕТ СН'!$G$5-'СЕТ СН'!$G$20</f>
        <v>2794.6626197699998</v>
      </c>
      <c r="D64" s="36">
        <f>SUMIFS(СВЦЭМ!$C$33:$C$776,СВЦЭМ!$A$33:$A$776,$A64,СВЦЭМ!$B$33:$B$776,D$47)+'СЕТ СН'!$G$12+СВЦЭМ!$D$10+'СЕТ СН'!$G$5-'СЕТ СН'!$G$20</f>
        <v>2807.7784573499998</v>
      </c>
      <c r="E64" s="36">
        <f>SUMIFS(СВЦЭМ!$C$33:$C$776,СВЦЭМ!$A$33:$A$776,$A64,СВЦЭМ!$B$33:$B$776,E$47)+'СЕТ СН'!$G$12+СВЦЭМ!$D$10+'СЕТ СН'!$G$5-'СЕТ СН'!$G$20</f>
        <v>2843.67896698</v>
      </c>
      <c r="F64" s="36">
        <f>SUMIFS(СВЦЭМ!$C$33:$C$776,СВЦЭМ!$A$33:$A$776,$A64,СВЦЭМ!$B$33:$B$776,F$47)+'СЕТ СН'!$G$12+СВЦЭМ!$D$10+'СЕТ СН'!$G$5-'СЕТ СН'!$G$20</f>
        <v>2839.5617938599999</v>
      </c>
      <c r="G64" s="36">
        <f>SUMIFS(СВЦЭМ!$C$33:$C$776,СВЦЭМ!$A$33:$A$776,$A64,СВЦЭМ!$B$33:$B$776,G$47)+'СЕТ СН'!$G$12+СВЦЭМ!$D$10+'СЕТ СН'!$G$5-'СЕТ СН'!$G$20</f>
        <v>2813.5372027399999</v>
      </c>
      <c r="H64" s="36">
        <f>SUMIFS(СВЦЭМ!$C$33:$C$776,СВЦЭМ!$A$33:$A$776,$A64,СВЦЭМ!$B$33:$B$776,H$47)+'СЕТ СН'!$G$12+СВЦЭМ!$D$10+'СЕТ СН'!$G$5-'СЕТ СН'!$G$20</f>
        <v>2778.13231189</v>
      </c>
      <c r="I64" s="36">
        <f>SUMIFS(СВЦЭМ!$C$33:$C$776,СВЦЭМ!$A$33:$A$776,$A64,СВЦЭМ!$B$33:$B$776,I$47)+'СЕТ СН'!$G$12+СВЦЭМ!$D$10+'СЕТ СН'!$G$5-'СЕТ СН'!$G$20</f>
        <v>2702.3404821700001</v>
      </c>
      <c r="J64" s="36">
        <f>SUMIFS(СВЦЭМ!$C$33:$C$776,СВЦЭМ!$A$33:$A$776,$A64,СВЦЭМ!$B$33:$B$776,J$47)+'СЕТ СН'!$G$12+СВЦЭМ!$D$10+'СЕТ СН'!$G$5-'СЕТ СН'!$G$20</f>
        <v>2613.1766742700001</v>
      </c>
      <c r="K64" s="36">
        <f>SUMIFS(СВЦЭМ!$C$33:$C$776,СВЦЭМ!$A$33:$A$776,$A64,СВЦЭМ!$B$33:$B$776,K$47)+'СЕТ СН'!$G$12+СВЦЭМ!$D$10+'СЕТ СН'!$G$5-'СЕТ СН'!$G$20</f>
        <v>2574.6673804299999</v>
      </c>
      <c r="L64" s="36">
        <f>SUMIFS(СВЦЭМ!$C$33:$C$776,СВЦЭМ!$A$33:$A$776,$A64,СВЦЭМ!$B$33:$B$776,L$47)+'СЕТ СН'!$G$12+СВЦЭМ!$D$10+'СЕТ СН'!$G$5-'СЕТ СН'!$G$20</f>
        <v>2580.8638135599999</v>
      </c>
      <c r="M64" s="36">
        <f>SUMIFS(СВЦЭМ!$C$33:$C$776,СВЦЭМ!$A$33:$A$776,$A64,СВЦЭМ!$B$33:$B$776,M$47)+'СЕТ СН'!$G$12+СВЦЭМ!$D$10+'СЕТ СН'!$G$5-'СЕТ СН'!$G$20</f>
        <v>2579.2324278900001</v>
      </c>
      <c r="N64" s="36">
        <f>SUMIFS(СВЦЭМ!$C$33:$C$776,СВЦЭМ!$A$33:$A$776,$A64,СВЦЭМ!$B$33:$B$776,N$47)+'СЕТ СН'!$G$12+СВЦЭМ!$D$10+'СЕТ СН'!$G$5-'СЕТ СН'!$G$20</f>
        <v>2570.4109748699998</v>
      </c>
      <c r="O64" s="36">
        <f>SUMIFS(СВЦЭМ!$C$33:$C$776,СВЦЭМ!$A$33:$A$776,$A64,СВЦЭМ!$B$33:$B$776,O$47)+'СЕТ СН'!$G$12+СВЦЭМ!$D$10+'СЕТ СН'!$G$5-'СЕТ СН'!$G$20</f>
        <v>2575.51858687</v>
      </c>
      <c r="P64" s="36">
        <f>SUMIFS(СВЦЭМ!$C$33:$C$776,СВЦЭМ!$A$33:$A$776,$A64,СВЦЭМ!$B$33:$B$776,P$47)+'СЕТ СН'!$G$12+СВЦЭМ!$D$10+'СЕТ СН'!$G$5-'СЕТ СН'!$G$20</f>
        <v>2572.54792193</v>
      </c>
      <c r="Q64" s="36">
        <f>SUMIFS(СВЦЭМ!$C$33:$C$776,СВЦЭМ!$A$33:$A$776,$A64,СВЦЭМ!$B$33:$B$776,Q$47)+'СЕТ СН'!$G$12+СВЦЭМ!$D$10+'СЕТ СН'!$G$5-'СЕТ СН'!$G$20</f>
        <v>2580.7046144799997</v>
      </c>
      <c r="R64" s="36">
        <f>SUMIFS(СВЦЭМ!$C$33:$C$776,СВЦЭМ!$A$33:$A$776,$A64,СВЦЭМ!$B$33:$B$776,R$47)+'СЕТ СН'!$G$12+СВЦЭМ!$D$10+'СЕТ СН'!$G$5-'СЕТ СН'!$G$20</f>
        <v>2534.38408617</v>
      </c>
      <c r="S64" s="36">
        <f>SUMIFS(СВЦЭМ!$C$33:$C$776,СВЦЭМ!$A$33:$A$776,$A64,СВЦЭМ!$B$33:$B$776,S$47)+'СЕТ СН'!$G$12+СВЦЭМ!$D$10+'СЕТ СН'!$G$5-'СЕТ СН'!$G$20</f>
        <v>2534.3515139000001</v>
      </c>
      <c r="T64" s="36">
        <f>SUMIFS(СВЦЭМ!$C$33:$C$776,СВЦЭМ!$A$33:$A$776,$A64,СВЦЭМ!$B$33:$B$776,T$47)+'СЕТ СН'!$G$12+СВЦЭМ!$D$10+'СЕТ СН'!$G$5-'СЕТ СН'!$G$20</f>
        <v>2544.7357718200001</v>
      </c>
      <c r="U64" s="36">
        <f>SUMIFS(СВЦЭМ!$C$33:$C$776,СВЦЭМ!$A$33:$A$776,$A64,СВЦЭМ!$B$33:$B$776,U$47)+'СЕТ СН'!$G$12+СВЦЭМ!$D$10+'СЕТ СН'!$G$5-'СЕТ СН'!$G$20</f>
        <v>2543.42530055</v>
      </c>
      <c r="V64" s="36">
        <f>SUMIFS(СВЦЭМ!$C$33:$C$776,СВЦЭМ!$A$33:$A$776,$A64,СВЦЭМ!$B$33:$B$776,V$47)+'СЕТ СН'!$G$12+СВЦЭМ!$D$10+'СЕТ СН'!$G$5-'СЕТ СН'!$G$20</f>
        <v>2555.17698544</v>
      </c>
      <c r="W64" s="36">
        <f>SUMIFS(СВЦЭМ!$C$33:$C$776,СВЦЭМ!$A$33:$A$776,$A64,СВЦЭМ!$B$33:$B$776,W$47)+'СЕТ СН'!$G$12+СВЦЭМ!$D$10+'СЕТ СН'!$G$5-'СЕТ СН'!$G$20</f>
        <v>2558.19843489</v>
      </c>
      <c r="X64" s="36">
        <f>SUMIFS(СВЦЭМ!$C$33:$C$776,СВЦЭМ!$A$33:$A$776,$A64,СВЦЭМ!$B$33:$B$776,X$47)+'СЕТ СН'!$G$12+СВЦЭМ!$D$10+'СЕТ СН'!$G$5-'СЕТ СН'!$G$20</f>
        <v>2522.2153723500001</v>
      </c>
      <c r="Y64" s="36">
        <f>SUMIFS(СВЦЭМ!$C$33:$C$776,СВЦЭМ!$A$33:$A$776,$A64,СВЦЭМ!$B$33:$B$776,Y$47)+'СЕТ СН'!$G$12+СВЦЭМ!$D$10+'СЕТ СН'!$G$5-'СЕТ СН'!$G$20</f>
        <v>2510.16697583</v>
      </c>
    </row>
    <row r="65" spans="1:27" ht="15.75" x14ac:dyDescent="0.2">
      <c r="A65" s="35">
        <f t="shared" si="1"/>
        <v>43695</v>
      </c>
      <c r="B65" s="36">
        <f>SUMIFS(СВЦЭМ!$C$33:$C$776,СВЦЭМ!$A$33:$A$776,$A65,СВЦЭМ!$B$33:$B$776,B$47)+'СЕТ СН'!$G$12+СВЦЭМ!$D$10+'СЕТ СН'!$G$5-'СЕТ СН'!$G$20</f>
        <v>2577.5323399399999</v>
      </c>
      <c r="C65" s="36">
        <f>SUMIFS(СВЦЭМ!$C$33:$C$776,СВЦЭМ!$A$33:$A$776,$A65,СВЦЭМ!$B$33:$B$776,C$47)+'СЕТ СН'!$G$12+СВЦЭМ!$D$10+'СЕТ СН'!$G$5-'СЕТ СН'!$G$20</f>
        <v>2602.7953610599998</v>
      </c>
      <c r="D65" s="36">
        <f>SUMIFS(СВЦЭМ!$C$33:$C$776,СВЦЭМ!$A$33:$A$776,$A65,СВЦЭМ!$B$33:$B$776,D$47)+'СЕТ СН'!$G$12+СВЦЭМ!$D$10+'СЕТ СН'!$G$5-'СЕТ СН'!$G$20</f>
        <v>2650.2194820499999</v>
      </c>
      <c r="E65" s="36">
        <f>SUMIFS(СВЦЭМ!$C$33:$C$776,СВЦЭМ!$A$33:$A$776,$A65,СВЦЭМ!$B$33:$B$776,E$47)+'СЕТ СН'!$G$12+СВЦЭМ!$D$10+'СЕТ СН'!$G$5-'СЕТ СН'!$G$20</f>
        <v>2656.6295689899998</v>
      </c>
      <c r="F65" s="36">
        <f>SUMIFS(СВЦЭМ!$C$33:$C$776,СВЦЭМ!$A$33:$A$776,$A65,СВЦЭМ!$B$33:$B$776,F$47)+'СЕТ СН'!$G$12+СВЦЭМ!$D$10+'СЕТ СН'!$G$5-'СЕТ СН'!$G$20</f>
        <v>2660.0892711799997</v>
      </c>
      <c r="G65" s="36">
        <f>SUMIFS(СВЦЭМ!$C$33:$C$776,СВЦЭМ!$A$33:$A$776,$A65,СВЦЭМ!$B$33:$B$776,G$47)+'СЕТ СН'!$G$12+СВЦЭМ!$D$10+'СЕТ СН'!$G$5-'СЕТ СН'!$G$20</f>
        <v>2654.9910383699998</v>
      </c>
      <c r="H65" s="36">
        <f>SUMIFS(СВЦЭМ!$C$33:$C$776,СВЦЭМ!$A$33:$A$776,$A65,СВЦЭМ!$B$33:$B$776,H$47)+'СЕТ СН'!$G$12+СВЦЭМ!$D$10+'СЕТ СН'!$G$5-'СЕТ СН'!$G$20</f>
        <v>2654.1643361500001</v>
      </c>
      <c r="I65" s="36">
        <f>SUMIFS(СВЦЭМ!$C$33:$C$776,СВЦЭМ!$A$33:$A$776,$A65,СВЦЭМ!$B$33:$B$776,I$47)+'СЕТ СН'!$G$12+СВЦЭМ!$D$10+'СЕТ СН'!$G$5-'СЕТ СН'!$G$20</f>
        <v>2632.6912282599997</v>
      </c>
      <c r="J65" s="36">
        <f>SUMIFS(СВЦЭМ!$C$33:$C$776,СВЦЭМ!$A$33:$A$776,$A65,СВЦЭМ!$B$33:$B$776,J$47)+'СЕТ СН'!$G$12+СВЦЭМ!$D$10+'СЕТ СН'!$G$5-'СЕТ СН'!$G$20</f>
        <v>2623.8425656599998</v>
      </c>
      <c r="K65" s="36">
        <f>SUMIFS(СВЦЭМ!$C$33:$C$776,СВЦЭМ!$A$33:$A$776,$A65,СВЦЭМ!$B$33:$B$776,K$47)+'СЕТ СН'!$G$12+СВЦЭМ!$D$10+'СЕТ СН'!$G$5-'СЕТ СН'!$G$20</f>
        <v>2577.5460494899999</v>
      </c>
      <c r="L65" s="36">
        <f>SUMIFS(СВЦЭМ!$C$33:$C$776,СВЦЭМ!$A$33:$A$776,$A65,СВЦЭМ!$B$33:$B$776,L$47)+'СЕТ СН'!$G$12+СВЦЭМ!$D$10+'СЕТ СН'!$G$5-'СЕТ СН'!$G$20</f>
        <v>2578.7492377899998</v>
      </c>
      <c r="M65" s="36">
        <f>SUMIFS(СВЦЭМ!$C$33:$C$776,СВЦЭМ!$A$33:$A$776,$A65,СВЦЭМ!$B$33:$B$776,M$47)+'СЕТ СН'!$G$12+СВЦЭМ!$D$10+'СЕТ СН'!$G$5-'СЕТ СН'!$G$20</f>
        <v>2577.9179609299999</v>
      </c>
      <c r="N65" s="36">
        <f>SUMIFS(СВЦЭМ!$C$33:$C$776,СВЦЭМ!$A$33:$A$776,$A65,СВЦЭМ!$B$33:$B$776,N$47)+'СЕТ СН'!$G$12+СВЦЭМ!$D$10+'СЕТ СН'!$G$5-'СЕТ СН'!$G$20</f>
        <v>2567.70106102</v>
      </c>
      <c r="O65" s="36">
        <f>SUMIFS(СВЦЭМ!$C$33:$C$776,СВЦЭМ!$A$33:$A$776,$A65,СВЦЭМ!$B$33:$B$776,O$47)+'СЕТ СН'!$G$12+СВЦЭМ!$D$10+'СЕТ СН'!$G$5-'СЕТ СН'!$G$20</f>
        <v>2566.8471553499999</v>
      </c>
      <c r="P65" s="36">
        <f>SUMIFS(СВЦЭМ!$C$33:$C$776,СВЦЭМ!$A$33:$A$776,$A65,СВЦЭМ!$B$33:$B$776,P$47)+'СЕТ СН'!$G$12+СВЦЭМ!$D$10+'СЕТ СН'!$G$5-'СЕТ СН'!$G$20</f>
        <v>2555.9724669500001</v>
      </c>
      <c r="Q65" s="36">
        <f>SUMIFS(СВЦЭМ!$C$33:$C$776,СВЦЭМ!$A$33:$A$776,$A65,СВЦЭМ!$B$33:$B$776,Q$47)+'СЕТ СН'!$G$12+СВЦЭМ!$D$10+'СЕТ СН'!$G$5-'СЕТ СН'!$G$20</f>
        <v>2561.5159277900002</v>
      </c>
      <c r="R65" s="36">
        <f>SUMIFS(СВЦЭМ!$C$33:$C$776,СВЦЭМ!$A$33:$A$776,$A65,СВЦЭМ!$B$33:$B$776,R$47)+'СЕТ СН'!$G$12+СВЦЭМ!$D$10+'СЕТ СН'!$G$5-'СЕТ СН'!$G$20</f>
        <v>2535.18512839</v>
      </c>
      <c r="S65" s="36">
        <f>SUMIFS(СВЦЭМ!$C$33:$C$776,СВЦЭМ!$A$33:$A$776,$A65,СВЦЭМ!$B$33:$B$776,S$47)+'СЕТ СН'!$G$12+СВЦЭМ!$D$10+'СЕТ СН'!$G$5-'СЕТ СН'!$G$20</f>
        <v>2545.0266117399997</v>
      </c>
      <c r="T65" s="36">
        <f>SUMIFS(СВЦЭМ!$C$33:$C$776,СВЦЭМ!$A$33:$A$776,$A65,СВЦЭМ!$B$33:$B$776,T$47)+'СЕТ СН'!$G$12+СВЦЭМ!$D$10+'СЕТ СН'!$G$5-'СЕТ СН'!$G$20</f>
        <v>2555.3767873199999</v>
      </c>
      <c r="U65" s="36">
        <f>SUMIFS(СВЦЭМ!$C$33:$C$776,СВЦЭМ!$A$33:$A$776,$A65,СВЦЭМ!$B$33:$B$776,U$47)+'СЕТ СН'!$G$12+СВЦЭМ!$D$10+'СЕТ СН'!$G$5-'СЕТ СН'!$G$20</f>
        <v>2558.8935751600002</v>
      </c>
      <c r="V65" s="36">
        <f>SUMIFS(СВЦЭМ!$C$33:$C$776,СВЦЭМ!$A$33:$A$776,$A65,СВЦЭМ!$B$33:$B$776,V$47)+'СЕТ СН'!$G$12+СВЦЭМ!$D$10+'СЕТ СН'!$G$5-'СЕТ СН'!$G$20</f>
        <v>2565.2106902599999</v>
      </c>
      <c r="W65" s="36">
        <f>SUMIFS(СВЦЭМ!$C$33:$C$776,СВЦЭМ!$A$33:$A$776,$A65,СВЦЭМ!$B$33:$B$776,W$47)+'СЕТ СН'!$G$12+СВЦЭМ!$D$10+'СЕТ СН'!$G$5-'СЕТ СН'!$G$20</f>
        <v>2577.4950886299998</v>
      </c>
      <c r="X65" s="36">
        <f>SUMIFS(СВЦЭМ!$C$33:$C$776,СВЦЭМ!$A$33:$A$776,$A65,СВЦЭМ!$B$33:$B$776,X$47)+'СЕТ СН'!$G$12+СВЦЭМ!$D$10+'СЕТ СН'!$G$5-'СЕТ СН'!$G$20</f>
        <v>2546.75564485</v>
      </c>
      <c r="Y65" s="36">
        <f>SUMIFS(СВЦЭМ!$C$33:$C$776,СВЦЭМ!$A$33:$A$776,$A65,СВЦЭМ!$B$33:$B$776,Y$47)+'СЕТ СН'!$G$12+СВЦЭМ!$D$10+'СЕТ СН'!$G$5-'СЕТ СН'!$G$20</f>
        <v>2577.1692325899999</v>
      </c>
    </row>
    <row r="66" spans="1:27" ht="15.75" x14ac:dyDescent="0.2">
      <c r="A66" s="35">
        <f t="shared" si="1"/>
        <v>43696</v>
      </c>
      <c r="B66" s="36">
        <f>SUMIFS(СВЦЭМ!$C$33:$C$776,СВЦЭМ!$A$33:$A$776,$A66,СВЦЭМ!$B$33:$B$776,B$47)+'СЕТ СН'!$G$12+СВЦЭМ!$D$10+'СЕТ СН'!$G$5-'СЕТ СН'!$G$20</f>
        <v>2616.9395323399999</v>
      </c>
      <c r="C66" s="36">
        <f>SUMIFS(СВЦЭМ!$C$33:$C$776,СВЦЭМ!$A$33:$A$776,$A66,СВЦЭМ!$B$33:$B$776,C$47)+'СЕТ СН'!$G$12+СВЦЭМ!$D$10+'СЕТ СН'!$G$5-'СЕТ СН'!$G$20</f>
        <v>2660.6215272700001</v>
      </c>
      <c r="D66" s="36">
        <f>SUMIFS(СВЦЭМ!$C$33:$C$776,СВЦЭМ!$A$33:$A$776,$A66,СВЦЭМ!$B$33:$B$776,D$47)+'СЕТ СН'!$G$12+СВЦЭМ!$D$10+'СЕТ СН'!$G$5-'СЕТ СН'!$G$20</f>
        <v>2691.7060394999999</v>
      </c>
      <c r="E66" s="36">
        <f>SUMIFS(СВЦЭМ!$C$33:$C$776,СВЦЭМ!$A$33:$A$776,$A66,СВЦЭМ!$B$33:$B$776,E$47)+'СЕТ СН'!$G$12+СВЦЭМ!$D$10+'СЕТ СН'!$G$5-'СЕТ СН'!$G$20</f>
        <v>2706.3048241400002</v>
      </c>
      <c r="F66" s="36">
        <f>SUMIFS(СВЦЭМ!$C$33:$C$776,СВЦЭМ!$A$33:$A$776,$A66,СВЦЭМ!$B$33:$B$776,F$47)+'СЕТ СН'!$G$12+СВЦЭМ!$D$10+'СЕТ СН'!$G$5-'СЕТ СН'!$G$20</f>
        <v>2707.19035695</v>
      </c>
      <c r="G66" s="36">
        <f>SUMIFS(СВЦЭМ!$C$33:$C$776,СВЦЭМ!$A$33:$A$776,$A66,СВЦЭМ!$B$33:$B$776,G$47)+'СЕТ СН'!$G$12+СВЦЭМ!$D$10+'СЕТ СН'!$G$5-'СЕТ СН'!$G$20</f>
        <v>2682.54174526</v>
      </c>
      <c r="H66" s="36">
        <f>SUMIFS(СВЦЭМ!$C$33:$C$776,СВЦЭМ!$A$33:$A$776,$A66,СВЦЭМ!$B$33:$B$776,H$47)+'СЕТ СН'!$G$12+СВЦЭМ!$D$10+'СЕТ СН'!$G$5-'СЕТ СН'!$G$20</f>
        <v>2643.6700312600001</v>
      </c>
      <c r="I66" s="36">
        <f>SUMIFS(СВЦЭМ!$C$33:$C$776,СВЦЭМ!$A$33:$A$776,$A66,СВЦЭМ!$B$33:$B$776,I$47)+'СЕТ СН'!$G$12+СВЦЭМ!$D$10+'СЕТ СН'!$G$5-'СЕТ СН'!$G$20</f>
        <v>2592.5885609299999</v>
      </c>
      <c r="J66" s="36">
        <f>SUMIFS(СВЦЭМ!$C$33:$C$776,СВЦЭМ!$A$33:$A$776,$A66,СВЦЭМ!$B$33:$B$776,J$47)+'СЕТ СН'!$G$12+СВЦЭМ!$D$10+'СЕТ СН'!$G$5-'СЕТ СН'!$G$20</f>
        <v>2624.1721059699998</v>
      </c>
      <c r="K66" s="36">
        <f>SUMIFS(СВЦЭМ!$C$33:$C$776,СВЦЭМ!$A$33:$A$776,$A66,СВЦЭМ!$B$33:$B$776,K$47)+'СЕТ СН'!$G$12+СВЦЭМ!$D$10+'СЕТ СН'!$G$5-'СЕТ СН'!$G$20</f>
        <v>2667.6498728699999</v>
      </c>
      <c r="L66" s="36">
        <f>SUMIFS(СВЦЭМ!$C$33:$C$776,СВЦЭМ!$A$33:$A$776,$A66,СВЦЭМ!$B$33:$B$776,L$47)+'СЕТ СН'!$G$12+СВЦЭМ!$D$10+'СЕТ СН'!$G$5-'СЕТ СН'!$G$20</f>
        <v>2665.92465769</v>
      </c>
      <c r="M66" s="36">
        <f>SUMIFS(СВЦЭМ!$C$33:$C$776,СВЦЭМ!$A$33:$A$776,$A66,СВЦЭМ!$B$33:$B$776,M$47)+'СЕТ СН'!$G$12+СВЦЭМ!$D$10+'СЕТ СН'!$G$5-'СЕТ СН'!$G$20</f>
        <v>2661.5238853800001</v>
      </c>
      <c r="N66" s="36">
        <f>SUMIFS(СВЦЭМ!$C$33:$C$776,СВЦЭМ!$A$33:$A$776,$A66,СВЦЭМ!$B$33:$B$776,N$47)+'СЕТ СН'!$G$12+СВЦЭМ!$D$10+'СЕТ СН'!$G$5-'СЕТ СН'!$G$20</f>
        <v>2657.8062217299998</v>
      </c>
      <c r="O66" s="36">
        <f>SUMIFS(СВЦЭМ!$C$33:$C$776,СВЦЭМ!$A$33:$A$776,$A66,СВЦЭМ!$B$33:$B$776,O$47)+'СЕТ СН'!$G$12+СВЦЭМ!$D$10+'СЕТ СН'!$G$5-'СЕТ СН'!$G$20</f>
        <v>2667.66301767</v>
      </c>
      <c r="P66" s="36">
        <f>SUMIFS(СВЦЭМ!$C$33:$C$776,СВЦЭМ!$A$33:$A$776,$A66,СВЦЭМ!$B$33:$B$776,P$47)+'СЕТ СН'!$G$12+СВЦЭМ!$D$10+'СЕТ СН'!$G$5-'СЕТ СН'!$G$20</f>
        <v>2671.25064324</v>
      </c>
      <c r="Q66" s="36">
        <f>SUMIFS(СВЦЭМ!$C$33:$C$776,СВЦЭМ!$A$33:$A$776,$A66,СВЦЭМ!$B$33:$B$776,Q$47)+'СЕТ СН'!$G$12+СВЦЭМ!$D$10+'СЕТ СН'!$G$5-'СЕТ СН'!$G$20</f>
        <v>2664.7001575999998</v>
      </c>
      <c r="R66" s="36">
        <f>SUMIFS(СВЦЭМ!$C$33:$C$776,СВЦЭМ!$A$33:$A$776,$A66,СВЦЭМ!$B$33:$B$776,R$47)+'СЕТ СН'!$G$12+СВЦЭМ!$D$10+'СЕТ СН'!$G$5-'СЕТ СН'!$G$20</f>
        <v>2692.4191156500001</v>
      </c>
      <c r="S66" s="36">
        <f>SUMIFS(СВЦЭМ!$C$33:$C$776,СВЦЭМ!$A$33:$A$776,$A66,СВЦЭМ!$B$33:$B$776,S$47)+'СЕТ СН'!$G$12+СВЦЭМ!$D$10+'СЕТ СН'!$G$5-'СЕТ СН'!$G$20</f>
        <v>2733.0675693499998</v>
      </c>
      <c r="T66" s="36">
        <f>SUMIFS(СВЦЭМ!$C$33:$C$776,СВЦЭМ!$A$33:$A$776,$A66,СВЦЭМ!$B$33:$B$776,T$47)+'СЕТ СН'!$G$12+СВЦЭМ!$D$10+'СЕТ СН'!$G$5-'СЕТ СН'!$G$20</f>
        <v>2729.7111591499997</v>
      </c>
      <c r="U66" s="36">
        <f>SUMIFS(СВЦЭМ!$C$33:$C$776,СВЦЭМ!$A$33:$A$776,$A66,СВЦЭМ!$B$33:$B$776,U$47)+'СЕТ СН'!$G$12+СВЦЭМ!$D$10+'СЕТ СН'!$G$5-'СЕТ СН'!$G$20</f>
        <v>2726.6620551199999</v>
      </c>
      <c r="V66" s="36">
        <f>SUMIFS(СВЦЭМ!$C$33:$C$776,СВЦЭМ!$A$33:$A$776,$A66,СВЦЭМ!$B$33:$B$776,V$47)+'СЕТ СН'!$G$12+СВЦЭМ!$D$10+'СЕТ СН'!$G$5-'СЕТ СН'!$G$20</f>
        <v>2721.4041043099996</v>
      </c>
      <c r="W66" s="36">
        <f>SUMIFS(СВЦЭМ!$C$33:$C$776,СВЦЭМ!$A$33:$A$776,$A66,СВЦЭМ!$B$33:$B$776,W$47)+'СЕТ СН'!$G$12+СВЦЭМ!$D$10+'СЕТ СН'!$G$5-'СЕТ СН'!$G$20</f>
        <v>2726.6815965299998</v>
      </c>
      <c r="X66" s="36">
        <f>SUMIFS(СВЦЭМ!$C$33:$C$776,СВЦЭМ!$A$33:$A$776,$A66,СВЦЭМ!$B$33:$B$776,X$47)+'СЕТ СН'!$G$12+СВЦЭМ!$D$10+'СЕТ СН'!$G$5-'СЕТ СН'!$G$20</f>
        <v>2800.58071066</v>
      </c>
      <c r="Y66" s="36">
        <f>SUMIFS(СВЦЭМ!$C$33:$C$776,СВЦЭМ!$A$33:$A$776,$A66,СВЦЭМ!$B$33:$B$776,Y$47)+'СЕТ СН'!$G$12+СВЦЭМ!$D$10+'СЕТ СН'!$G$5-'СЕТ СН'!$G$20</f>
        <v>2724.0339704500002</v>
      </c>
    </row>
    <row r="67" spans="1:27" ht="15.75" x14ac:dyDescent="0.2">
      <c r="A67" s="35">
        <f t="shared" si="1"/>
        <v>43697</v>
      </c>
      <c r="B67" s="36">
        <f>SUMIFS(СВЦЭМ!$C$33:$C$776,СВЦЭМ!$A$33:$A$776,$A67,СВЦЭМ!$B$33:$B$776,B$47)+'СЕТ СН'!$G$12+СВЦЭМ!$D$10+'СЕТ СН'!$G$5-'СЕТ СН'!$G$20</f>
        <v>2589.16462813</v>
      </c>
      <c r="C67" s="36">
        <f>SUMIFS(СВЦЭМ!$C$33:$C$776,СВЦЭМ!$A$33:$A$776,$A67,СВЦЭМ!$B$33:$B$776,C$47)+'СЕТ СН'!$G$12+СВЦЭМ!$D$10+'СЕТ СН'!$G$5-'СЕТ СН'!$G$20</f>
        <v>2617.8953944899999</v>
      </c>
      <c r="D67" s="36">
        <f>SUMIFS(СВЦЭМ!$C$33:$C$776,СВЦЭМ!$A$33:$A$776,$A67,СВЦЭМ!$B$33:$B$776,D$47)+'СЕТ СН'!$G$12+СВЦЭМ!$D$10+'СЕТ СН'!$G$5-'СЕТ СН'!$G$20</f>
        <v>2649.7925370499997</v>
      </c>
      <c r="E67" s="36">
        <f>SUMIFS(СВЦЭМ!$C$33:$C$776,СВЦЭМ!$A$33:$A$776,$A67,СВЦЭМ!$B$33:$B$776,E$47)+'СЕТ СН'!$G$12+СВЦЭМ!$D$10+'СЕТ СН'!$G$5-'СЕТ СН'!$G$20</f>
        <v>2669.92367319</v>
      </c>
      <c r="F67" s="36">
        <f>SUMIFS(СВЦЭМ!$C$33:$C$776,СВЦЭМ!$A$33:$A$776,$A67,СВЦЭМ!$B$33:$B$776,F$47)+'СЕТ СН'!$G$12+СВЦЭМ!$D$10+'СЕТ СН'!$G$5-'СЕТ СН'!$G$20</f>
        <v>2679.9088729</v>
      </c>
      <c r="G67" s="36">
        <f>SUMIFS(СВЦЭМ!$C$33:$C$776,СВЦЭМ!$A$33:$A$776,$A67,СВЦЭМ!$B$33:$B$776,G$47)+'СЕТ СН'!$G$12+СВЦЭМ!$D$10+'СЕТ СН'!$G$5-'СЕТ СН'!$G$20</f>
        <v>2657.90792676</v>
      </c>
      <c r="H67" s="36">
        <f>SUMIFS(СВЦЭМ!$C$33:$C$776,СВЦЭМ!$A$33:$A$776,$A67,СВЦЭМ!$B$33:$B$776,H$47)+'СЕТ СН'!$G$12+СВЦЭМ!$D$10+'СЕТ СН'!$G$5-'СЕТ СН'!$G$20</f>
        <v>2621.5101984299999</v>
      </c>
      <c r="I67" s="36">
        <f>SUMIFS(СВЦЭМ!$C$33:$C$776,СВЦЭМ!$A$33:$A$776,$A67,СВЦЭМ!$B$33:$B$776,I$47)+'СЕТ СН'!$G$12+СВЦЭМ!$D$10+'СЕТ СН'!$G$5-'СЕТ СН'!$G$20</f>
        <v>2570.7751700700001</v>
      </c>
      <c r="J67" s="36">
        <f>SUMIFS(СВЦЭМ!$C$33:$C$776,СВЦЭМ!$A$33:$A$776,$A67,СВЦЭМ!$B$33:$B$776,J$47)+'СЕТ СН'!$G$12+СВЦЭМ!$D$10+'СЕТ СН'!$G$5-'СЕТ СН'!$G$20</f>
        <v>2562.5368519099998</v>
      </c>
      <c r="K67" s="36">
        <f>SUMIFS(СВЦЭМ!$C$33:$C$776,СВЦЭМ!$A$33:$A$776,$A67,СВЦЭМ!$B$33:$B$776,K$47)+'СЕТ СН'!$G$12+СВЦЭМ!$D$10+'СЕТ СН'!$G$5-'СЕТ СН'!$G$20</f>
        <v>2584.4681887699999</v>
      </c>
      <c r="L67" s="36">
        <f>SUMIFS(СВЦЭМ!$C$33:$C$776,СВЦЭМ!$A$33:$A$776,$A67,СВЦЭМ!$B$33:$B$776,L$47)+'СЕТ СН'!$G$12+СВЦЭМ!$D$10+'СЕТ СН'!$G$5-'СЕТ СН'!$G$20</f>
        <v>2581.7378604400001</v>
      </c>
      <c r="M67" s="36">
        <f>SUMIFS(СВЦЭМ!$C$33:$C$776,СВЦЭМ!$A$33:$A$776,$A67,СВЦЭМ!$B$33:$B$776,M$47)+'СЕТ СН'!$G$12+СВЦЭМ!$D$10+'СЕТ СН'!$G$5-'СЕТ СН'!$G$20</f>
        <v>2581.1471266399999</v>
      </c>
      <c r="N67" s="36">
        <f>SUMIFS(СВЦЭМ!$C$33:$C$776,СВЦЭМ!$A$33:$A$776,$A67,СВЦЭМ!$B$33:$B$776,N$47)+'СЕТ СН'!$G$12+СВЦЭМ!$D$10+'СЕТ СН'!$G$5-'СЕТ СН'!$G$20</f>
        <v>2568.6816623599998</v>
      </c>
      <c r="O67" s="36">
        <f>SUMIFS(СВЦЭМ!$C$33:$C$776,СВЦЭМ!$A$33:$A$776,$A67,СВЦЭМ!$B$33:$B$776,O$47)+'СЕТ СН'!$G$12+СВЦЭМ!$D$10+'СЕТ СН'!$G$5-'СЕТ СН'!$G$20</f>
        <v>2573.1828835900001</v>
      </c>
      <c r="P67" s="36">
        <f>SUMIFS(СВЦЭМ!$C$33:$C$776,СВЦЭМ!$A$33:$A$776,$A67,СВЦЭМ!$B$33:$B$776,P$47)+'СЕТ СН'!$G$12+СВЦЭМ!$D$10+'СЕТ СН'!$G$5-'СЕТ СН'!$G$20</f>
        <v>2581.8995063299999</v>
      </c>
      <c r="Q67" s="36">
        <f>SUMIFS(СВЦЭМ!$C$33:$C$776,СВЦЭМ!$A$33:$A$776,$A67,СВЦЭМ!$B$33:$B$776,Q$47)+'СЕТ СН'!$G$12+СВЦЭМ!$D$10+'СЕТ СН'!$G$5-'СЕТ СН'!$G$20</f>
        <v>2584.1471587599999</v>
      </c>
      <c r="R67" s="36">
        <f>SUMIFS(СВЦЭМ!$C$33:$C$776,СВЦЭМ!$A$33:$A$776,$A67,СВЦЭМ!$B$33:$B$776,R$47)+'СЕТ СН'!$G$12+СВЦЭМ!$D$10+'СЕТ СН'!$G$5-'СЕТ СН'!$G$20</f>
        <v>2650.63298562</v>
      </c>
      <c r="S67" s="36">
        <f>SUMIFS(СВЦЭМ!$C$33:$C$776,СВЦЭМ!$A$33:$A$776,$A67,СВЦЭМ!$B$33:$B$776,S$47)+'СЕТ СН'!$G$12+СВЦЭМ!$D$10+'СЕТ СН'!$G$5-'СЕТ СН'!$G$20</f>
        <v>2564.8511506599998</v>
      </c>
      <c r="T67" s="36">
        <f>SUMIFS(СВЦЭМ!$C$33:$C$776,СВЦЭМ!$A$33:$A$776,$A67,СВЦЭМ!$B$33:$B$776,T$47)+'СЕТ СН'!$G$12+СВЦЭМ!$D$10+'СЕТ СН'!$G$5-'СЕТ СН'!$G$20</f>
        <v>2571.7225475499999</v>
      </c>
      <c r="U67" s="36">
        <f>SUMIFS(СВЦЭМ!$C$33:$C$776,СВЦЭМ!$A$33:$A$776,$A67,СВЦЭМ!$B$33:$B$776,U$47)+'СЕТ СН'!$G$12+СВЦЭМ!$D$10+'СЕТ СН'!$G$5-'СЕТ СН'!$G$20</f>
        <v>2574.3032686199999</v>
      </c>
      <c r="V67" s="36">
        <f>SUMIFS(СВЦЭМ!$C$33:$C$776,СВЦЭМ!$A$33:$A$776,$A67,СВЦЭМ!$B$33:$B$776,V$47)+'СЕТ СН'!$G$12+СВЦЭМ!$D$10+'СЕТ СН'!$G$5-'СЕТ СН'!$G$20</f>
        <v>2577.8830854299999</v>
      </c>
      <c r="W67" s="36">
        <f>SUMIFS(СВЦЭМ!$C$33:$C$776,СВЦЭМ!$A$33:$A$776,$A67,СВЦЭМ!$B$33:$B$776,W$47)+'СЕТ СН'!$G$12+СВЦЭМ!$D$10+'СЕТ СН'!$G$5-'СЕТ СН'!$G$20</f>
        <v>2595.4055863499998</v>
      </c>
      <c r="X67" s="36">
        <f>SUMIFS(СВЦЭМ!$C$33:$C$776,СВЦЭМ!$A$33:$A$776,$A67,СВЦЭМ!$B$33:$B$776,X$47)+'СЕТ СН'!$G$12+СВЦЭМ!$D$10+'СЕТ СН'!$G$5-'СЕТ СН'!$G$20</f>
        <v>2559.04905001</v>
      </c>
      <c r="Y67" s="36">
        <f>SUMIFS(СВЦЭМ!$C$33:$C$776,СВЦЭМ!$A$33:$A$776,$A67,СВЦЭМ!$B$33:$B$776,Y$47)+'СЕТ СН'!$G$12+СВЦЭМ!$D$10+'СЕТ СН'!$G$5-'СЕТ СН'!$G$20</f>
        <v>2510.0572249899997</v>
      </c>
    </row>
    <row r="68" spans="1:27" ht="15.75" x14ac:dyDescent="0.2">
      <c r="A68" s="35">
        <f t="shared" si="1"/>
        <v>43698</v>
      </c>
      <c r="B68" s="36">
        <f>SUMIFS(СВЦЭМ!$C$33:$C$776,СВЦЭМ!$A$33:$A$776,$A68,СВЦЭМ!$B$33:$B$776,B$47)+'СЕТ СН'!$G$12+СВЦЭМ!$D$10+'СЕТ СН'!$G$5-'СЕТ СН'!$G$20</f>
        <v>2571.0907843199998</v>
      </c>
      <c r="C68" s="36">
        <f>SUMIFS(СВЦЭМ!$C$33:$C$776,СВЦЭМ!$A$33:$A$776,$A68,СВЦЭМ!$B$33:$B$776,C$47)+'СЕТ СН'!$G$12+СВЦЭМ!$D$10+'СЕТ СН'!$G$5-'СЕТ СН'!$G$20</f>
        <v>2617.43853863</v>
      </c>
      <c r="D68" s="36">
        <f>SUMIFS(СВЦЭМ!$C$33:$C$776,СВЦЭМ!$A$33:$A$776,$A68,СВЦЭМ!$B$33:$B$776,D$47)+'СЕТ СН'!$G$12+СВЦЭМ!$D$10+'СЕТ СН'!$G$5-'СЕТ СН'!$G$20</f>
        <v>2638.3831231599997</v>
      </c>
      <c r="E68" s="36">
        <f>SUMIFS(СВЦЭМ!$C$33:$C$776,СВЦЭМ!$A$33:$A$776,$A68,СВЦЭМ!$B$33:$B$776,E$47)+'СЕТ СН'!$G$12+СВЦЭМ!$D$10+'СЕТ СН'!$G$5-'СЕТ СН'!$G$20</f>
        <v>2646.7681227399999</v>
      </c>
      <c r="F68" s="36">
        <f>SUMIFS(СВЦЭМ!$C$33:$C$776,СВЦЭМ!$A$33:$A$776,$A68,СВЦЭМ!$B$33:$B$776,F$47)+'СЕТ СН'!$G$12+СВЦЭМ!$D$10+'СЕТ СН'!$G$5-'СЕТ СН'!$G$20</f>
        <v>2652.44636494</v>
      </c>
      <c r="G68" s="36">
        <f>SUMIFS(СВЦЭМ!$C$33:$C$776,СВЦЭМ!$A$33:$A$776,$A68,СВЦЭМ!$B$33:$B$776,G$47)+'СЕТ СН'!$G$12+СВЦЭМ!$D$10+'СЕТ СН'!$G$5-'СЕТ СН'!$G$20</f>
        <v>2618.87837657</v>
      </c>
      <c r="H68" s="36">
        <f>SUMIFS(СВЦЭМ!$C$33:$C$776,СВЦЭМ!$A$33:$A$776,$A68,СВЦЭМ!$B$33:$B$776,H$47)+'СЕТ СН'!$G$12+СВЦЭМ!$D$10+'СЕТ СН'!$G$5-'СЕТ СН'!$G$20</f>
        <v>2573.42562976</v>
      </c>
      <c r="I68" s="36">
        <f>SUMIFS(СВЦЭМ!$C$33:$C$776,СВЦЭМ!$A$33:$A$776,$A68,СВЦЭМ!$B$33:$B$776,I$47)+'СЕТ СН'!$G$12+СВЦЭМ!$D$10+'СЕТ СН'!$G$5-'СЕТ СН'!$G$20</f>
        <v>2517.9196753400001</v>
      </c>
      <c r="J68" s="36">
        <f>SUMIFS(СВЦЭМ!$C$33:$C$776,СВЦЭМ!$A$33:$A$776,$A68,СВЦЭМ!$B$33:$B$776,J$47)+'СЕТ СН'!$G$12+СВЦЭМ!$D$10+'СЕТ СН'!$G$5-'СЕТ СН'!$G$20</f>
        <v>2528.33093362</v>
      </c>
      <c r="K68" s="36">
        <f>SUMIFS(СВЦЭМ!$C$33:$C$776,СВЦЭМ!$A$33:$A$776,$A68,СВЦЭМ!$B$33:$B$776,K$47)+'СЕТ СН'!$G$12+СВЦЭМ!$D$10+'СЕТ СН'!$G$5-'СЕТ СН'!$G$20</f>
        <v>2556.8419512999999</v>
      </c>
      <c r="L68" s="36">
        <f>SUMIFS(СВЦЭМ!$C$33:$C$776,СВЦЭМ!$A$33:$A$776,$A68,СВЦЭМ!$B$33:$B$776,L$47)+'СЕТ СН'!$G$12+СВЦЭМ!$D$10+'СЕТ СН'!$G$5-'СЕТ СН'!$G$20</f>
        <v>2567.6602509300001</v>
      </c>
      <c r="M68" s="36">
        <f>SUMIFS(СВЦЭМ!$C$33:$C$776,СВЦЭМ!$A$33:$A$776,$A68,СВЦЭМ!$B$33:$B$776,M$47)+'СЕТ СН'!$G$12+СВЦЭМ!$D$10+'СЕТ СН'!$G$5-'СЕТ СН'!$G$20</f>
        <v>2564.7734022999998</v>
      </c>
      <c r="N68" s="36">
        <f>SUMIFS(СВЦЭМ!$C$33:$C$776,СВЦЭМ!$A$33:$A$776,$A68,СВЦЭМ!$B$33:$B$776,N$47)+'СЕТ СН'!$G$12+СВЦЭМ!$D$10+'СЕТ СН'!$G$5-'СЕТ СН'!$G$20</f>
        <v>2555.9305342399998</v>
      </c>
      <c r="O68" s="36">
        <f>SUMIFS(СВЦЭМ!$C$33:$C$776,СВЦЭМ!$A$33:$A$776,$A68,СВЦЭМ!$B$33:$B$776,O$47)+'СЕТ СН'!$G$12+СВЦЭМ!$D$10+'СЕТ СН'!$G$5-'СЕТ СН'!$G$20</f>
        <v>2560.3442389500001</v>
      </c>
      <c r="P68" s="36">
        <f>SUMIFS(СВЦЭМ!$C$33:$C$776,СВЦЭМ!$A$33:$A$776,$A68,СВЦЭМ!$B$33:$B$776,P$47)+'СЕТ СН'!$G$12+СВЦЭМ!$D$10+'СЕТ СН'!$G$5-'СЕТ СН'!$G$20</f>
        <v>2562.1515657700002</v>
      </c>
      <c r="Q68" s="36">
        <f>SUMIFS(СВЦЭМ!$C$33:$C$776,СВЦЭМ!$A$33:$A$776,$A68,СВЦЭМ!$B$33:$B$776,Q$47)+'СЕТ СН'!$G$12+СВЦЭМ!$D$10+'СЕТ СН'!$G$5-'СЕТ СН'!$G$20</f>
        <v>2569.1019076299999</v>
      </c>
      <c r="R68" s="36">
        <f>SUMIFS(СВЦЭМ!$C$33:$C$776,СВЦЭМ!$A$33:$A$776,$A68,СВЦЭМ!$B$33:$B$776,R$47)+'СЕТ СН'!$G$12+СВЦЭМ!$D$10+'СЕТ СН'!$G$5-'СЕТ СН'!$G$20</f>
        <v>2570.4554847099998</v>
      </c>
      <c r="S68" s="36">
        <f>SUMIFS(СВЦЭМ!$C$33:$C$776,СВЦЭМ!$A$33:$A$776,$A68,СВЦЭМ!$B$33:$B$776,S$47)+'СЕТ СН'!$G$12+СВЦЭМ!$D$10+'СЕТ СН'!$G$5-'СЕТ СН'!$G$20</f>
        <v>2602.14917965</v>
      </c>
      <c r="T68" s="36">
        <f>SUMIFS(СВЦЭМ!$C$33:$C$776,СВЦЭМ!$A$33:$A$776,$A68,СВЦЭМ!$B$33:$B$776,T$47)+'СЕТ СН'!$G$12+СВЦЭМ!$D$10+'СЕТ СН'!$G$5-'СЕТ СН'!$G$20</f>
        <v>2576.5381632499998</v>
      </c>
      <c r="U68" s="36">
        <f>SUMIFS(СВЦЭМ!$C$33:$C$776,СВЦЭМ!$A$33:$A$776,$A68,СВЦЭМ!$B$33:$B$776,U$47)+'СЕТ СН'!$G$12+СВЦЭМ!$D$10+'СЕТ СН'!$G$5-'СЕТ СН'!$G$20</f>
        <v>2506.1124602700002</v>
      </c>
      <c r="V68" s="36">
        <f>SUMIFS(СВЦЭМ!$C$33:$C$776,СВЦЭМ!$A$33:$A$776,$A68,СВЦЭМ!$B$33:$B$776,V$47)+'СЕТ СН'!$G$12+СВЦЭМ!$D$10+'СЕТ СН'!$G$5-'СЕТ СН'!$G$20</f>
        <v>2519.5617746299999</v>
      </c>
      <c r="W68" s="36">
        <f>SUMIFS(СВЦЭМ!$C$33:$C$776,СВЦЭМ!$A$33:$A$776,$A68,СВЦЭМ!$B$33:$B$776,W$47)+'СЕТ СН'!$G$12+СВЦЭМ!$D$10+'СЕТ СН'!$G$5-'СЕТ СН'!$G$20</f>
        <v>2521.2212334299998</v>
      </c>
      <c r="X68" s="36">
        <f>SUMIFS(СВЦЭМ!$C$33:$C$776,СВЦЭМ!$A$33:$A$776,$A68,СВЦЭМ!$B$33:$B$776,X$47)+'СЕТ СН'!$G$12+СВЦЭМ!$D$10+'СЕТ СН'!$G$5-'СЕТ СН'!$G$20</f>
        <v>2472.6117506400001</v>
      </c>
      <c r="Y68" s="36">
        <f>SUMIFS(СВЦЭМ!$C$33:$C$776,СВЦЭМ!$A$33:$A$776,$A68,СВЦЭМ!$B$33:$B$776,Y$47)+'СЕТ СН'!$G$12+СВЦЭМ!$D$10+'СЕТ СН'!$G$5-'СЕТ СН'!$G$20</f>
        <v>2484.17255402</v>
      </c>
    </row>
    <row r="69" spans="1:27" ht="15.75" x14ac:dyDescent="0.2">
      <c r="A69" s="35">
        <f t="shared" si="1"/>
        <v>43699</v>
      </c>
      <c r="B69" s="36">
        <f>SUMIFS(СВЦЭМ!$C$33:$C$776,СВЦЭМ!$A$33:$A$776,$A69,СВЦЭМ!$B$33:$B$776,B$47)+'СЕТ СН'!$G$12+СВЦЭМ!$D$10+'СЕТ СН'!$G$5-'СЕТ СН'!$G$20</f>
        <v>2604.7452079599998</v>
      </c>
      <c r="C69" s="36">
        <f>SUMIFS(СВЦЭМ!$C$33:$C$776,СВЦЭМ!$A$33:$A$776,$A69,СВЦЭМ!$B$33:$B$776,C$47)+'СЕТ СН'!$G$12+СВЦЭМ!$D$10+'СЕТ СН'!$G$5-'СЕТ СН'!$G$20</f>
        <v>2640.6165453499998</v>
      </c>
      <c r="D69" s="36">
        <f>SUMIFS(СВЦЭМ!$C$33:$C$776,СВЦЭМ!$A$33:$A$776,$A69,СВЦЭМ!$B$33:$B$776,D$47)+'СЕТ СН'!$G$12+СВЦЭМ!$D$10+'СЕТ СН'!$G$5-'СЕТ СН'!$G$20</f>
        <v>2656.82924796</v>
      </c>
      <c r="E69" s="36">
        <f>SUMIFS(СВЦЭМ!$C$33:$C$776,СВЦЭМ!$A$33:$A$776,$A69,СВЦЭМ!$B$33:$B$776,E$47)+'СЕТ СН'!$G$12+СВЦЭМ!$D$10+'СЕТ СН'!$G$5-'СЕТ СН'!$G$20</f>
        <v>2668.4257842299999</v>
      </c>
      <c r="F69" s="36">
        <f>SUMIFS(СВЦЭМ!$C$33:$C$776,СВЦЭМ!$A$33:$A$776,$A69,СВЦЭМ!$B$33:$B$776,F$47)+'СЕТ СН'!$G$12+СВЦЭМ!$D$10+'СЕТ СН'!$G$5-'СЕТ СН'!$G$20</f>
        <v>2671.7129855799999</v>
      </c>
      <c r="G69" s="36">
        <f>SUMIFS(СВЦЭМ!$C$33:$C$776,СВЦЭМ!$A$33:$A$776,$A69,СВЦЭМ!$B$33:$B$776,G$47)+'СЕТ СН'!$G$12+СВЦЭМ!$D$10+'СЕТ СН'!$G$5-'СЕТ СН'!$G$20</f>
        <v>2648.1349808599998</v>
      </c>
      <c r="H69" s="36">
        <f>SUMIFS(СВЦЭМ!$C$33:$C$776,СВЦЭМ!$A$33:$A$776,$A69,СВЦЭМ!$B$33:$B$776,H$47)+'СЕТ СН'!$G$12+СВЦЭМ!$D$10+'СЕТ СН'!$G$5-'СЕТ СН'!$G$20</f>
        <v>2616.5297971700002</v>
      </c>
      <c r="I69" s="36">
        <f>SUMIFS(СВЦЭМ!$C$33:$C$776,СВЦЭМ!$A$33:$A$776,$A69,СВЦЭМ!$B$33:$B$776,I$47)+'СЕТ СН'!$G$12+СВЦЭМ!$D$10+'СЕТ СН'!$G$5-'СЕТ СН'!$G$20</f>
        <v>2567.4922893600001</v>
      </c>
      <c r="J69" s="36">
        <f>SUMIFS(СВЦЭМ!$C$33:$C$776,СВЦЭМ!$A$33:$A$776,$A69,СВЦЭМ!$B$33:$B$776,J$47)+'СЕТ СН'!$G$12+СВЦЭМ!$D$10+'СЕТ СН'!$G$5-'СЕТ СН'!$G$20</f>
        <v>2544.0939459000001</v>
      </c>
      <c r="K69" s="36">
        <f>SUMIFS(СВЦЭМ!$C$33:$C$776,СВЦЭМ!$A$33:$A$776,$A69,СВЦЭМ!$B$33:$B$776,K$47)+'СЕТ СН'!$G$12+СВЦЭМ!$D$10+'СЕТ СН'!$G$5-'СЕТ СН'!$G$20</f>
        <v>2552.4054606599998</v>
      </c>
      <c r="L69" s="36">
        <f>SUMIFS(СВЦЭМ!$C$33:$C$776,СВЦЭМ!$A$33:$A$776,$A69,СВЦЭМ!$B$33:$B$776,L$47)+'СЕТ СН'!$G$12+СВЦЭМ!$D$10+'СЕТ СН'!$G$5-'СЕТ СН'!$G$20</f>
        <v>2559.49308436</v>
      </c>
      <c r="M69" s="36">
        <f>SUMIFS(СВЦЭМ!$C$33:$C$776,СВЦЭМ!$A$33:$A$776,$A69,СВЦЭМ!$B$33:$B$776,M$47)+'СЕТ СН'!$G$12+СВЦЭМ!$D$10+'СЕТ СН'!$G$5-'СЕТ СН'!$G$20</f>
        <v>2560.19237565</v>
      </c>
      <c r="N69" s="36">
        <f>SUMIFS(СВЦЭМ!$C$33:$C$776,СВЦЭМ!$A$33:$A$776,$A69,СВЦЭМ!$B$33:$B$776,N$47)+'СЕТ СН'!$G$12+СВЦЭМ!$D$10+'СЕТ СН'!$G$5-'СЕТ СН'!$G$20</f>
        <v>2546.0903976099999</v>
      </c>
      <c r="O69" s="36">
        <f>SUMIFS(СВЦЭМ!$C$33:$C$776,СВЦЭМ!$A$33:$A$776,$A69,СВЦЭМ!$B$33:$B$776,O$47)+'СЕТ СН'!$G$12+СВЦЭМ!$D$10+'СЕТ СН'!$G$5-'СЕТ СН'!$G$20</f>
        <v>2551.2638750299998</v>
      </c>
      <c r="P69" s="36">
        <f>SUMIFS(СВЦЭМ!$C$33:$C$776,СВЦЭМ!$A$33:$A$776,$A69,СВЦЭМ!$B$33:$B$776,P$47)+'СЕТ СН'!$G$12+СВЦЭМ!$D$10+'СЕТ СН'!$G$5-'СЕТ СН'!$G$20</f>
        <v>2552.18234708</v>
      </c>
      <c r="Q69" s="36">
        <f>SUMIFS(СВЦЭМ!$C$33:$C$776,СВЦЭМ!$A$33:$A$776,$A69,СВЦЭМ!$B$33:$B$776,Q$47)+'СЕТ СН'!$G$12+СВЦЭМ!$D$10+'СЕТ СН'!$G$5-'СЕТ СН'!$G$20</f>
        <v>2547.2389562600001</v>
      </c>
      <c r="R69" s="36">
        <f>SUMIFS(СВЦЭМ!$C$33:$C$776,СВЦЭМ!$A$33:$A$776,$A69,СВЦЭМ!$B$33:$B$776,R$47)+'СЕТ СН'!$G$12+СВЦЭМ!$D$10+'СЕТ СН'!$G$5-'СЕТ СН'!$G$20</f>
        <v>2504.7014358199999</v>
      </c>
      <c r="S69" s="36">
        <f>SUMIFS(СВЦЭМ!$C$33:$C$776,СВЦЭМ!$A$33:$A$776,$A69,СВЦЭМ!$B$33:$B$776,S$47)+'СЕТ СН'!$G$12+СВЦЭМ!$D$10+'СЕТ СН'!$G$5-'СЕТ СН'!$G$20</f>
        <v>2477.1147683899999</v>
      </c>
      <c r="T69" s="36">
        <f>SUMIFS(СВЦЭМ!$C$33:$C$776,СВЦЭМ!$A$33:$A$776,$A69,СВЦЭМ!$B$33:$B$776,T$47)+'СЕТ СН'!$G$12+СВЦЭМ!$D$10+'СЕТ СН'!$G$5-'СЕТ СН'!$G$20</f>
        <v>2470.0060813800001</v>
      </c>
      <c r="U69" s="36">
        <f>SUMIFS(СВЦЭМ!$C$33:$C$776,СВЦЭМ!$A$33:$A$776,$A69,СВЦЭМ!$B$33:$B$776,U$47)+'СЕТ СН'!$G$12+СВЦЭМ!$D$10+'СЕТ СН'!$G$5-'СЕТ СН'!$G$20</f>
        <v>2473.61568829</v>
      </c>
      <c r="V69" s="36">
        <f>SUMIFS(СВЦЭМ!$C$33:$C$776,СВЦЭМ!$A$33:$A$776,$A69,СВЦЭМ!$B$33:$B$776,V$47)+'СЕТ СН'!$G$12+СВЦЭМ!$D$10+'СЕТ СН'!$G$5-'СЕТ СН'!$G$20</f>
        <v>2488.2407470499998</v>
      </c>
      <c r="W69" s="36">
        <f>SUMIFS(СВЦЭМ!$C$33:$C$776,СВЦЭМ!$A$33:$A$776,$A69,СВЦЭМ!$B$33:$B$776,W$47)+'СЕТ СН'!$G$12+СВЦЭМ!$D$10+'СЕТ СН'!$G$5-'СЕТ СН'!$G$20</f>
        <v>2491.3553673599999</v>
      </c>
      <c r="X69" s="36">
        <f>SUMIFS(СВЦЭМ!$C$33:$C$776,СВЦЭМ!$A$33:$A$776,$A69,СВЦЭМ!$B$33:$B$776,X$47)+'СЕТ СН'!$G$12+СВЦЭМ!$D$10+'СЕТ СН'!$G$5-'СЕТ СН'!$G$20</f>
        <v>2446.7868099299999</v>
      </c>
      <c r="Y69" s="36">
        <f>SUMIFS(СВЦЭМ!$C$33:$C$776,СВЦЭМ!$A$33:$A$776,$A69,СВЦЭМ!$B$33:$B$776,Y$47)+'СЕТ СН'!$G$12+СВЦЭМ!$D$10+'СЕТ СН'!$G$5-'СЕТ СН'!$G$20</f>
        <v>2473.0642146700002</v>
      </c>
    </row>
    <row r="70" spans="1:27" ht="15.75" x14ac:dyDescent="0.2">
      <c r="A70" s="35">
        <f t="shared" si="1"/>
        <v>43700</v>
      </c>
      <c r="B70" s="36">
        <f>SUMIFS(СВЦЭМ!$C$33:$C$776,СВЦЭМ!$A$33:$A$776,$A70,СВЦЭМ!$B$33:$B$776,B$47)+'СЕТ СН'!$G$12+СВЦЭМ!$D$10+'СЕТ СН'!$G$5-'СЕТ СН'!$G$20</f>
        <v>2555.7275124799999</v>
      </c>
      <c r="C70" s="36">
        <f>SUMIFS(СВЦЭМ!$C$33:$C$776,СВЦЭМ!$A$33:$A$776,$A70,СВЦЭМ!$B$33:$B$776,C$47)+'СЕТ СН'!$G$12+СВЦЭМ!$D$10+'СЕТ СН'!$G$5-'СЕТ СН'!$G$20</f>
        <v>2583.6732371399999</v>
      </c>
      <c r="D70" s="36">
        <f>SUMIFS(СВЦЭМ!$C$33:$C$776,СВЦЭМ!$A$33:$A$776,$A70,СВЦЭМ!$B$33:$B$776,D$47)+'СЕТ СН'!$G$12+СВЦЭМ!$D$10+'СЕТ СН'!$G$5-'СЕТ СН'!$G$20</f>
        <v>2569.8349423199998</v>
      </c>
      <c r="E70" s="36">
        <f>SUMIFS(СВЦЭМ!$C$33:$C$776,СВЦЭМ!$A$33:$A$776,$A70,СВЦЭМ!$B$33:$B$776,E$47)+'СЕТ СН'!$G$12+СВЦЭМ!$D$10+'СЕТ СН'!$G$5-'СЕТ СН'!$G$20</f>
        <v>2560.3249056899999</v>
      </c>
      <c r="F70" s="36">
        <f>SUMIFS(СВЦЭМ!$C$33:$C$776,СВЦЭМ!$A$33:$A$776,$A70,СВЦЭМ!$B$33:$B$776,F$47)+'СЕТ СН'!$G$12+СВЦЭМ!$D$10+'СЕТ СН'!$G$5-'СЕТ СН'!$G$20</f>
        <v>2560.6172067899997</v>
      </c>
      <c r="G70" s="36">
        <f>SUMIFS(СВЦЭМ!$C$33:$C$776,СВЦЭМ!$A$33:$A$776,$A70,СВЦЭМ!$B$33:$B$776,G$47)+'СЕТ СН'!$G$12+СВЦЭМ!$D$10+'СЕТ СН'!$G$5-'СЕТ СН'!$G$20</f>
        <v>2568.87523044</v>
      </c>
      <c r="H70" s="36">
        <f>SUMIFS(СВЦЭМ!$C$33:$C$776,СВЦЭМ!$A$33:$A$776,$A70,СВЦЭМ!$B$33:$B$776,H$47)+'СЕТ СН'!$G$12+СВЦЭМ!$D$10+'СЕТ СН'!$G$5-'СЕТ СН'!$G$20</f>
        <v>2539.5342612899999</v>
      </c>
      <c r="I70" s="36">
        <f>SUMIFS(СВЦЭМ!$C$33:$C$776,СВЦЭМ!$A$33:$A$776,$A70,СВЦЭМ!$B$33:$B$776,I$47)+'СЕТ СН'!$G$12+СВЦЭМ!$D$10+'СЕТ СН'!$G$5-'СЕТ СН'!$G$20</f>
        <v>2531.9969952599999</v>
      </c>
      <c r="J70" s="36">
        <f>SUMIFS(СВЦЭМ!$C$33:$C$776,СВЦЭМ!$A$33:$A$776,$A70,СВЦЭМ!$B$33:$B$776,J$47)+'СЕТ СН'!$G$12+СВЦЭМ!$D$10+'СЕТ СН'!$G$5-'СЕТ СН'!$G$20</f>
        <v>2569.2387910099997</v>
      </c>
      <c r="K70" s="36">
        <f>SUMIFS(СВЦЭМ!$C$33:$C$776,СВЦЭМ!$A$33:$A$776,$A70,СВЦЭМ!$B$33:$B$776,K$47)+'СЕТ СН'!$G$12+СВЦЭМ!$D$10+'СЕТ СН'!$G$5-'СЕТ СН'!$G$20</f>
        <v>2592.2238101499997</v>
      </c>
      <c r="L70" s="36">
        <f>SUMIFS(СВЦЭМ!$C$33:$C$776,СВЦЭМ!$A$33:$A$776,$A70,СВЦЭМ!$B$33:$B$776,L$47)+'СЕТ СН'!$G$12+СВЦЭМ!$D$10+'СЕТ СН'!$G$5-'СЕТ СН'!$G$20</f>
        <v>2579.1174793499999</v>
      </c>
      <c r="M70" s="36">
        <f>SUMIFS(СВЦЭМ!$C$33:$C$776,СВЦЭМ!$A$33:$A$776,$A70,СВЦЭМ!$B$33:$B$776,M$47)+'СЕТ СН'!$G$12+СВЦЭМ!$D$10+'СЕТ СН'!$G$5-'СЕТ СН'!$G$20</f>
        <v>2575.5368015999998</v>
      </c>
      <c r="N70" s="36">
        <f>SUMIFS(СВЦЭМ!$C$33:$C$776,СВЦЭМ!$A$33:$A$776,$A70,СВЦЭМ!$B$33:$B$776,N$47)+'СЕТ СН'!$G$12+СВЦЭМ!$D$10+'СЕТ СН'!$G$5-'СЕТ СН'!$G$20</f>
        <v>2576.4741078699999</v>
      </c>
      <c r="O70" s="36">
        <f>SUMIFS(СВЦЭМ!$C$33:$C$776,СВЦЭМ!$A$33:$A$776,$A70,СВЦЭМ!$B$33:$B$776,O$47)+'СЕТ СН'!$G$12+СВЦЭМ!$D$10+'СЕТ СН'!$G$5-'СЕТ СН'!$G$20</f>
        <v>2595.0884640999998</v>
      </c>
      <c r="P70" s="36">
        <f>SUMIFS(СВЦЭМ!$C$33:$C$776,СВЦЭМ!$A$33:$A$776,$A70,СВЦЭМ!$B$33:$B$776,P$47)+'СЕТ СН'!$G$12+СВЦЭМ!$D$10+'СЕТ СН'!$G$5-'СЕТ СН'!$G$20</f>
        <v>2603.9339175999999</v>
      </c>
      <c r="Q70" s="36">
        <f>SUMIFS(СВЦЭМ!$C$33:$C$776,СВЦЭМ!$A$33:$A$776,$A70,СВЦЭМ!$B$33:$B$776,Q$47)+'СЕТ СН'!$G$12+СВЦЭМ!$D$10+'СЕТ СН'!$G$5-'СЕТ СН'!$G$20</f>
        <v>2600.47983226</v>
      </c>
      <c r="R70" s="36">
        <f>SUMIFS(СВЦЭМ!$C$33:$C$776,СВЦЭМ!$A$33:$A$776,$A70,СВЦЭМ!$B$33:$B$776,R$47)+'СЕТ СН'!$G$12+СВЦЭМ!$D$10+'СЕТ СН'!$G$5-'СЕТ СН'!$G$20</f>
        <v>2579.89898838</v>
      </c>
      <c r="S70" s="36">
        <f>SUMIFS(СВЦЭМ!$C$33:$C$776,СВЦЭМ!$A$33:$A$776,$A70,СВЦЭМ!$B$33:$B$776,S$47)+'СЕТ СН'!$G$12+СВЦЭМ!$D$10+'СЕТ СН'!$G$5-'СЕТ СН'!$G$20</f>
        <v>2564.9447000499999</v>
      </c>
      <c r="T70" s="36">
        <f>SUMIFS(СВЦЭМ!$C$33:$C$776,СВЦЭМ!$A$33:$A$776,$A70,СВЦЭМ!$B$33:$B$776,T$47)+'СЕТ СН'!$G$12+СВЦЭМ!$D$10+'СЕТ СН'!$G$5-'СЕТ СН'!$G$20</f>
        <v>2555.9984038699999</v>
      </c>
      <c r="U70" s="36">
        <f>SUMIFS(СВЦЭМ!$C$33:$C$776,СВЦЭМ!$A$33:$A$776,$A70,СВЦЭМ!$B$33:$B$776,U$47)+'СЕТ СН'!$G$12+СВЦЭМ!$D$10+'СЕТ СН'!$G$5-'СЕТ СН'!$G$20</f>
        <v>2543.0576379599997</v>
      </c>
      <c r="V70" s="36">
        <f>SUMIFS(СВЦЭМ!$C$33:$C$776,СВЦЭМ!$A$33:$A$776,$A70,СВЦЭМ!$B$33:$B$776,V$47)+'СЕТ СН'!$G$12+СВЦЭМ!$D$10+'СЕТ СН'!$G$5-'СЕТ СН'!$G$20</f>
        <v>2526.5047694999998</v>
      </c>
      <c r="W70" s="36">
        <f>SUMIFS(СВЦЭМ!$C$33:$C$776,СВЦЭМ!$A$33:$A$776,$A70,СВЦЭМ!$B$33:$B$776,W$47)+'СЕТ СН'!$G$12+СВЦЭМ!$D$10+'СЕТ СН'!$G$5-'СЕТ СН'!$G$20</f>
        <v>2531.3396893999998</v>
      </c>
      <c r="X70" s="36">
        <f>SUMIFS(СВЦЭМ!$C$33:$C$776,СВЦЭМ!$A$33:$A$776,$A70,СВЦЭМ!$B$33:$B$776,X$47)+'СЕТ СН'!$G$12+СВЦЭМ!$D$10+'СЕТ СН'!$G$5-'СЕТ СН'!$G$20</f>
        <v>2537.17770346</v>
      </c>
      <c r="Y70" s="36">
        <f>SUMIFS(СВЦЭМ!$C$33:$C$776,СВЦЭМ!$A$33:$A$776,$A70,СВЦЭМ!$B$33:$B$776,Y$47)+'СЕТ СН'!$G$12+СВЦЭМ!$D$10+'СЕТ СН'!$G$5-'СЕТ СН'!$G$20</f>
        <v>2580.57770919</v>
      </c>
    </row>
    <row r="71" spans="1:27" ht="15.75" x14ac:dyDescent="0.2">
      <c r="A71" s="35">
        <f t="shared" si="1"/>
        <v>43701</v>
      </c>
      <c r="B71" s="36">
        <f>SUMIFS(СВЦЭМ!$C$33:$C$776,СВЦЭМ!$A$33:$A$776,$A71,СВЦЭМ!$B$33:$B$776,B$47)+'СЕТ СН'!$G$12+СВЦЭМ!$D$10+'СЕТ СН'!$G$5-'СЕТ СН'!$G$20</f>
        <v>2594.3950267099999</v>
      </c>
      <c r="C71" s="36">
        <f>SUMIFS(СВЦЭМ!$C$33:$C$776,СВЦЭМ!$A$33:$A$776,$A71,СВЦЭМ!$B$33:$B$776,C$47)+'СЕТ СН'!$G$12+СВЦЭМ!$D$10+'СЕТ СН'!$G$5-'СЕТ СН'!$G$20</f>
        <v>2624.0893264900001</v>
      </c>
      <c r="D71" s="36">
        <f>SUMIFS(СВЦЭМ!$C$33:$C$776,СВЦЭМ!$A$33:$A$776,$A71,СВЦЭМ!$B$33:$B$776,D$47)+'СЕТ СН'!$G$12+СВЦЭМ!$D$10+'СЕТ СН'!$G$5-'СЕТ СН'!$G$20</f>
        <v>2647.7060241099998</v>
      </c>
      <c r="E71" s="36">
        <f>SUMIFS(СВЦЭМ!$C$33:$C$776,СВЦЭМ!$A$33:$A$776,$A71,СВЦЭМ!$B$33:$B$776,E$47)+'СЕТ СН'!$G$12+СВЦЭМ!$D$10+'СЕТ СН'!$G$5-'СЕТ СН'!$G$20</f>
        <v>2669.33185774</v>
      </c>
      <c r="F71" s="36">
        <f>SUMIFS(СВЦЭМ!$C$33:$C$776,СВЦЭМ!$A$33:$A$776,$A71,СВЦЭМ!$B$33:$B$776,F$47)+'СЕТ СН'!$G$12+СВЦЭМ!$D$10+'СЕТ СН'!$G$5-'СЕТ СН'!$G$20</f>
        <v>2668.6555210199999</v>
      </c>
      <c r="G71" s="36">
        <f>SUMIFS(СВЦЭМ!$C$33:$C$776,СВЦЭМ!$A$33:$A$776,$A71,СВЦЭМ!$B$33:$B$776,G$47)+'СЕТ СН'!$G$12+СВЦЭМ!$D$10+'СЕТ СН'!$G$5-'СЕТ СН'!$G$20</f>
        <v>2668.3637169399999</v>
      </c>
      <c r="H71" s="36">
        <f>SUMIFS(СВЦЭМ!$C$33:$C$776,СВЦЭМ!$A$33:$A$776,$A71,СВЦЭМ!$B$33:$B$776,H$47)+'СЕТ СН'!$G$12+СВЦЭМ!$D$10+'СЕТ СН'!$G$5-'СЕТ СН'!$G$20</f>
        <v>2636.8388195099997</v>
      </c>
      <c r="I71" s="36">
        <f>SUMIFS(СВЦЭМ!$C$33:$C$776,СВЦЭМ!$A$33:$A$776,$A71,СВЦЭМ!$B$33:$B$776,I$47)+'СЕТ СН'!$G$12+СВЦЭМ!$D$10+'СЕТ СН'!$G$5-'СЕТ СН'!$G$20</f>
        <v>2601.0911870299997</v>
      </c>
      <c r="J71" s="36">
        <f>SUMIFS(СВЦЭМ!$C$33:$C$776,СВЦЭМ!$A$33:$A$776,$A71,СВЦЭМ!$B$33:$B$776,J$47)+'СЕТ СН'!$G$12+СВЦЭМ!$D$10+'СЕТ СН'!$G$5-'СЕТ СН'!$G$20</f>
        <v>2546.8066456799997</v>
      </c>
      <c r="K71" s="36">
        <f>SUMIFS(СВЦЭМ!$C$33:$C$776,СВЦЭМ!$A$33:$A$776,$A71,СВЦЭМ!$B$33:$B$776,K$47)+'СЕТ СН'!$G$12+СВЦЭМ!$D$10+'СЕТ СН'!$G$5-'СЕТ СН'!$G$20</f>
        <v>2497.8384495599998</v>
      </c>
      <c r="L71" s="36">
        <f>SUMIFS(СВЦЭМ!$C$33:$C$776,СВЦЭМ!$A$33:$A$776,$A71,СВЦЭМ!$B$33:$B$776,L$47)+'СЕТ СН'!$G$12+СВЦЭМ!$D$10+'СЕТ СН'!$G$5-'СЕТ СН'!$G$20</f>
        <v>2490.0808053599999</v>
      </c>
      <c r="M71" s="36">
        <f>SUMIFS(СВЦЭМ!$C$33:$C$776,СВЦЭМ!$A$33:$A$776,$A71,СВЦЭМ!$B$33:$B$776,M$47)+'СЕТ СН'!$G$12+СВЦЭМ!$D$10+'СЕТ СН'!$G$5-'СЕТ СН'!$G$20</f>
        <v>2486.3133526199999</v>
      </c>
      <c r="N71" s="36">
        <f>SUMIFS(СВЦЭМ!$C$33:$C$776,СВЦЭМ!$A$33:$A$776,$A71,СВЦЭМ!$B$33:$B$776,N$47)+'СЕТ СН'!$G$12+СВЦЭМ!$D$10+'СЕТ СН'!$G$5-'СЕТ СН'!$G$20</f>
        <v>2502.0440758599998</v>
      </c>
      <c r="O71" s="36">
        <f>SUMIFS(СВЦЭМ!$C$33:$C$776,СВЦЭМ!$A$33:$A$776,$A71,СВЦЭМ!$B$33:$B$776,O$47)+'СЕТ СН'!$G$12+СВЦЭМ!$D$10+'СЕТ СН'!$G$5-'СЕТ СН'!$G$20</f>
        <v>2514.7349565099998</v>
      </c>
      <c r="P71" s="36">
        <f>SUMIFS(СВЦЭМ!$C$33:$C$776,СВЦЭМ!$A$33:$A$776,$A71,СВЦЭМ!$B$33:$B$776,P$47)+'СЕТ СН'!$G$12+СВЦЭМ!$D$10+'СЕТ СН'!$G$5-'СЕТ СН'!$G$20</f>
        <v>2522.79600527</v>
      </c>
      <c r="Q71" s="36">
        <f>SUMIFS(СВЦЭМ!$C$33:$C$776,СВЦЭМ!$A$33:$A$776,$A71,СВЦЭМ!$B$33:$B$776,Q$47)+'СЕТ СН'!$G$12+СВЦЭМ!$D$10+'СЕТ СН'!$G$5-'СЕТ СН'!$G$20</f>
        <v>2532.1351097400002</v>
      </c>
      <c r="R71" s="36">
        <f>SUMIFS(СВЦЭМ!$C$33:$C$776,СВЦЭМ!$A$33:$A$776,$A71,СВЦЭМ!$B$33:$B$776,R$47)+'СЕТ СН'!$G$12+СВЦЭМ!$D$10+'СЕТ СН'!$G$5-'СЕТ СН'!$G$20</f>
        <v>2500.8271603499998</v>
      </c>
      <c r="S71" s="36">
        <f>SUMIFS(СВЦЭМ!$C$33:$C$776,СВЦЭМ!$A$33:$A$776,$A71,СВЦЭМ!$B$33:$B$776,S$47)+'СЕТ СН'!$G$12+СВЦЭМ!$D$10+'СЕТ СН'!$G$5-'СЕТ СН'!$G$20</f>
        <v>2465.4434108999999</v>
      </c>
      <c r="T71" s="36">
        <f>SUMIFS(СВЦЭМ!$C$33:$C$776,СВЦЭМ!$A$33:$A$776,$A71,СВЦЭМ!$B$33:$B$776,T$47)+'СЕТ СН'!$G$12+СВЦЭМ!$D$10+'СЕТ СН'!$G$5-'СЕТ СН'!$G$20</f>
        <v>2453.2944573</v>
      </c>
      <c r="U71" s="36">
        <f>SUMIFS(СВЦЭМ!$C$33:$C$776,СВЦЭМ!$A$33:$A$776,$A71,СВЦЭМ!$B$33:$B$776,U$47)+'СЕТ СН'!$G$12+СВЦЭМ!$D$10+'СЕТ СН'!$G$5-'СЕТ СН'!$G$20</f>
        <v>2449.3025085599998</v>
      </c>
      <c r="V71" s="36">
        <f>SUMIFS(СВЦЭМ!$C$33:$C$776,СВЦЭМ!$A$33:$A$776,$A71,СВЦЭМ!$B$33:$B$776,V$47)+'СЕТ СН'!$G$12+СВЦЭМ!$D$10+'СЕТ СН'!$G$5-'СЕТ СН'!$G$20</f>
        <v>2457.8924103499999</v>
      </c>
      <c r="W71" s="36">
        <f>SUMIFS(СВЦЭМ!$C$33:$C$776,СВЦЭМ!$A$33:$A$776,$A71,СВЦЭМ!$B$33:$B$776,W$47)+'СЕТ СН'!$G$12+СВЦЭМ!$D$10+'СЕТ СН'!$G$5-'СЕТ СН'!$G$20</f>
        <v>2462.5366227</v>
      </c>
      <c r="X71" s="36">
        <f>SUMIFS(СВЦЭМ!$C$33:$C$776,СВЦЭМ!$A$33:$A$776,$A71,СВЦЭМ!$B$33:$B$776,X$47)+'СЕТ СН'!$G$12+СВЦЭМ!$D$10+'СЕТ СН'!$G$5-'СЕТ СН'!$G$20</f>
        <v>2455.3726683999998</v>
      </c>
      <c r="Y71" s="36">
        <f>SUMIFS(СВЦЭМ!$C$33:$C$776,СВЦЭМ!$A$33:$A$776,$A71,СВЦЭМ!$B$33:$B$776,Y$47)+'СЕТ СН'!$G$12+СВЦЭМ!$D$10+'СЕТ СН'!$G$5-'СЕТ СН'!$G$20</f>
        <v>2521.70316662</v>
      </c>
    </row>
    <row r="72" spans="1:27" ht="15.75" x14ac:dyDescent="0.2">
      <c r="A72" s="35">
        <f t="shared" si="1"/>
        <v>43702</v>
      </c>
      <c r="B72" s="36">
        <f>SUMIFS(СВЦЭМ!$C$33:$C$776,СВЦЭМ!$A$33:$A$776,$A72,СВЦЭМ!$B$33:$B$776,B$47)+'СЕТ СН'!$G$12+СВЦЭМ!$D$10+'СЕТ СН'!$G$5-'СЕТ СН'!$G$20</f>
        <v>2573.1804566199999</v>
      </c>
      <c r="C72" s="36">
        <f>SUMIFS(СВЦЭМ!$C$33:$C$776,СВЦЭМ!$A$33:$A$776,$A72,СВЦЭМ!$B$33:$B$776,C$47)+'СЕТ СН'!$G$12+СВЦЭМ!$D$10+'СЕТ СН'!$G$5-'СЕТ СН'!$G$20</f>
        <v>2605.2735310099997</v>
      </c>
      <c r="D72" s="36">
        <f>SUMIFS(СВЦЭМ!$C$33:$C$776,СВЦЭМ!$A$33:$A$776,$A72,СВЦЭМ!$B$33:$B$776,D$47)+'СЕТ СН'!$G$12+СВЦЭМ!$D$10+'СЕТ СН'!$G$5-'СЕТ СН'!$G$20</f>
        <v>2611.8410316300001</v>
      </c>
      <c r="E72" s="36">
        <f>SUMIFS(СВЦЭМ!$C$33:$C$776,СВЦЭМ!$A$33:$A$776,$A72,СВЦЭМ!$B$33:$B$776,E$47)+'СЕТ СН'!$G$12+СВЦЭМ!$D$10+'СЕТ СН'!$G$5-'СЕТ СН'!$G$20</f>
        <v>2615.3934518199999</v>
      </c>
      <c r="F72" s="36">
        <f>SUMIFS(СВЦЭМ!$C$33:$C$776,СВЦЭМ!$A$33:$A$776,$A72,СВЦЭМ!$B$33:$B$776,F$47)+'СЕТ СН'!$G$12+СВЦЭМ!$D$10+'СЕТ СН'!$G$5-'СЕТ СН'!$G$20</f>
        <v>2616.1618899199998</v>
      </c>
      <c r="G72" s="36">
        <f>SUMIFS(СВЦЭМ!$C$33:$C$776,СВЦЭМ!$A$33:$A$776,$A72,СВЦЭМ!$B$33:$B$776,G$47)+'СЕТ СН'!$G$12+СВЦЭМ!$D$10+'СЕТ СН'!$G$5-'СЕТ СН'!$G$20</f>
        <v>2614.7102747899999</v>
      </c>
      <c r="H72" s="36">
        <f>SUMIFS(СВЦЭМ!$C$33:$C$776,СВЦЭМ!$A$33:$A$776,$A72,СВЦЭМ!$B$33:$B$776,H$47)+'СЕТ СН'!$G$12+СВЦЭМ!$D$10+'СЕТ СН'!$G$5-'СЕТ СН'!$G$20</f>
        <v>2604.2811578800001</v>
      </c>
      <c r="I72" s="36">
        <f>SUMIFS(СВЦЭМ!$C$33:$C$776,СВЦЭМ!$A$33:$A$776,$A72,СВЦЭМ!$B$33:$B$776,I$47)+'СЕТ СН'!$G$12+СВЦЭМ!$D$10+'СЕТ СН'!$G$5-'СЕТ СН'!$G$20</f>
        <v>2597.4435628299998</v>
      </c>
      <c r="J72" s="36">
        <f>SUMIFS(СВЦЭМ!$C$33:$C$776,СВЦЭМ!$A$33:$A$776,$A72,СВЦЭМ!$B$33:$B$776,J$47)+'СЕТ СН'!$G$12+СВЦЭМ!$D$10+'СЕТ СН'!$G$5-'СЕТ СН'!$G$20</f>
        <v>2560.2517095200001</v>
      </c>
      <c r="K72" s="36">
        <f>SUMIFS(СВЦЭМ!$C$33:$C$776,СВЦЭМ!$A$33:$A$776,$A72,СВЦЭМ!$B$33:$B$776,K$47)+'СЕТ СН'!$G$12+СВЦЭМ!$D$10+'СЕТ СН'!$G$5-'СЕТ СН'!$G$20</f>
        <v>2517.6238865300002</v>
      </c>
      <c r="L72" s="36">
        <f>SUMIFS(СВЦЭМ!$C$33:$C$776,СВЦЭМ!$A$33:$A$776,$A72,СВЦЭМ!$B$33:$B$776,L$47)+'СЕТ СН'!$G$12+СВЦЭМ!$D$10+'СЕТ СН'!$G$5-'СЕТ СН'!$G$20</f>
        <v>2485.0631784399998</v>
      </c>
      <c r="M72" s="36">
        <f>SUMIFS(СВЦЭМ!$C$33:$C$776,СВЦЭМ!$A$33:$A$776,$A72,СВЦЭМ!$B$33:$B$776,M$47)+'СЕТ СН'!$G$12+СВЦЭМ!$D$10+'СЕТ СН'!$G$5-'СЕТ СН'!$G$20</f>
        <v>2484.8447983199999</v>
      </c>
      <c r="N72" s="36">
        <f>SUMIFS(СВЦЭМ!$C$33:$C$776,СВЦЭМ!$A$33:$A$776,$A72,СВЦЭМ!$B$33:$B$776,N$47)+'СЕТ СН'!$G$12+СВЦЭМ!$D$10+'СЕТ СН'!$G$5-'СЕТ СН'!$G$20</f>
        <v>2501.4619945499999</v>
      </c>
      <c r="O72" s="36">
        <f>SUMIFS(СВЦЭМ!$C$33:$C$776,СВЦЭМ!$A$33:$A$776,$A72,СВЦЭМ!$B$33:$B$776,O$47)+'СЕТ СН'!$G$12+СВЦЭМ!$D$10+'СЕТ СН'!$G$5-'СЕТ СН'!$G$20</f>
        <v>2519.2837471499997</v>
      </c>
      <c r="P72" s="36">
        <f>SUMIFS(СВЦЭМ!$C$33:$C$776,СВЦЭМ!$A$33:$A$776,$A72,СВЦЭМ!$B$33:$B$776,P$47)+'СЕТ СН'!$G$12+СВЦЭМ!$D$10+'СЕТ СН'!$G$5-'СЕТ СН'!$G$20</f>
        <v>2531.3648705199998</v>
      </c>
      <c r="Q72" s="36">
        <f>SUMIFS(СВЦЭМ!$C$33:$C$776,СВЦЭМ!$A$33:$A$776,$A72,СВЦЭМ!$B$33:$B$776,Q$47)+'СЕТ СН'!$G$12+СВЦЭМ!$D$10+'СЕТ СН'!$G$5-'СЕТ СН'!$G$20</f>
        <v>2545.5460842699999</v>
      </c>
      <c r="R72" s="36">
        <f>SUMIFS(СВЦЭМ!$C$33:$C$776,СВЦЭМ!$A$33:$A$776,$A72,СВЦЭМ!$B$33:$B$776,R$47)+'СЕТ СН'!$G$12+СВЦЭМ!$D$10+'СЕТ СН'!$G$5-'СЕТ СН'!$G$20</f>
        <v>2511.9522459299997</v>
      </c>
      <c r="S72" s="36">
        <f>SUMIFS(СВЦЭМ!$C$33:$C$776,СВЦЭМ!$A$33:$A$776,$A72,СВЦЭМ!$B$33:$B$776,S$47)+'СЕТ СН'!$G$12+СВЦЭМ!$D$10+'СЕТ СН'!$G$5-'СЕТ СН'!$G$20</f>
        <v>2475.3088004299998</v>
      </c>
      <c r="T72" s="36">
        <f>SUMIFS(СВЦЭМ!$C$33:$C$776,СВЦЭМ!$A$33:$A$776,$A72,СВЦЭМ!$B$33:$B$776,T$47)+'СЕТ СН'!$G$12+СВЦЭМ!$D$10+'СЕТ СН'!$G$5-'СЕТ СН'!$G$20</f>
        <v>2485.5757863199997</v>
      </c>
      <c r="U72" s="36">
        <f>SUMIFS(СВЦЭМ!$C$33:$C$776,СВЦЭМ!$A$33:$A$776,$A72,СВЦЭМ!$B$33:$B$776,U$47)+'СЕТ СН'!$G$12+СВЦЭМ!$D$10+'СЕТ СН'!$G$5-'СЕТ СН'!$G$20</f>
        <v>2488.68915646</v>
      </c>
      <c r="V72" s="36">
        <f>SUMIFS(СВЦЭМ!$C$33:$C$776,СВЦЭМ!$A$33:$A$776,$A72,СВЦЭМ!$B$33:$B$776,V$47)+'СЕТ СН'!$G$12+СВЦЭМ!$D$10+'СЕТ СН'!$G$5-'СЕТ СН'!$G$20</f>
        <v>2463.7340081399998</v>
      </c>
      <c r="W72" s="36">
        <f>SUMIFS(СВЦЭМ!$C$33:$C$776,СВЦЭМ!$A$33:$A$776,$A72,СВЦЭМ!$B$33:$B$776,W$47)+'СЕТ СН'!$G$12+СВЦЭМ!$D$10+'СЕТ СН'!$G$5-'СЕТ СН'!$G$20</f>
        <v>2467.8422309899997</v>
      </c>
      <c r="X72" s="36">
        <f>SUMIFS(СВЦЭМ!$C$33:$C$776,СВЦЭМ!$A$33:$A$776,$A72,СВЦЭМ!$B$33:$B$776,X$47)+'СЕТ СН'!$G$12+СВЦЭМ!$D$10+'СЕТ СН'!$G$5-'СЕТ СН'!$G$20</f>
        <v>2479.2658301000001</v>
      </c>
      <c r="Y72" s="36">
        <f>SUMIFS(СВЦЭМ!$C$33:$C$776,СВЦЭМ!$A$33:$A$776,$A72,СВЦЭМ!$B$33:$B$776,Y$47)+'СЕТ СН'!$G$12+СВЦЭМ!$D$10+'СЕТ СН'!$G$5-'СЕТ СН'!$G$20</f>
        <v>2550.5400462799998</v>
      </c>
    </row>
    <row r="73" spans="1:27" ht="15.75" x14ac:dyDescent="0.2">
      <c r="A73" s="35">
        <f t="shared" si="1"/>
        <v>43703</v>
      </c>
      <c r="B73" s="36">
        <f>SUMIFS(СВЦЭМ!$C$33:$C$776,СВЦЭМ!$A$33:$A$776,$A73,СВЦЭМ!$B$33:$B$776,B$47)+'СЕТ СН'!$G$12+СВЦЭМ!$D$10+'СЕТ СН'!$G$5-'СЕТ СН'!$G$20</f>
        <v>2661.62580278</v>
      </c>
      <c r="C73" s="36">
        <f>SUMIFS(СВЦЭМ!$C$33:$C$776,СВЦЭМ!$A$33:$A$776,$A73,СВЦЭМ!$B$33:$B$776,C$47)+'СЕТ СН'!$G$12+СВЦЭМ!$D$10+'СЕТ СН'!$G$5-'СЕТ СН'!$G$20</f>
        <v>2714.3619368299996</v>
      </c>
      <c r="D73" s="36">
        <f>SUMIFS(СВЦЭМ!$C$33:$C$776,СВЦЭМ!$A$33:$A$776,$A73,СВЦЭМ!$B$33:$B$776,D$47)+'СЕТ СН'!$G$12+СВЦЭМ!$D$10+'СЕТ СН'!$G$5-'СЕТ СН'!$G$20</f>
        <v>2725.5050900799997</v>
      </c>
      <c r="E73" s="36">
        <f>SUMIFS(СВЦЭМ!$C$33:$C$776,СВЦЭМ!$A$33:$A$776,$A73,СВЦЭМ!$B$33:$B$776,E$47)+'СЕТ СН'!$G$12+СВЦЭМ!$D$10+'СЕТ СН'!$G$5-'СЕТ СН'!$G$20</f>
        <v>2739.92209972</v>
      </c>
      <c r="F73" s="36">
        <f>SUMIFS(СВЦЭМ!$C$33:$C$776,СВЦЭМ!$A$33:$A$776,$A73,СВЦЭМ!$B$33:$B$776,F$47)+'СЕТ СН'!$G$12+СВЦЭМ!$D$10+'СЕТ СН'!$G$5-'СЕТ СН'!$G$20</f>
        <v>2726.7167863099999</v>
      </c>
      <c r="G73" s="36">
        <f>SUMIFS(СВЦЭМ!$C$33:$C$776,СВЦЭМ!$A$33:$A$776,$A73,СВЦЭМ!$B$33:$B$776,G$47)+'СЕТ СН'!$G$12+СВЦЭМ!$D$10+'СЕТ СН'!$G$5-'СЕТ СН'!$G$20</f>
        <v>2693.99142906</v>
      </c>
      <c r="H73" s="36">
        <f>SUMIFS(СВЦЭМ!$C$33:$C$776,СВЦЭМ!$A$33:$A$776,$A73,СВЦЭМ!$B$33:$B$776,H$47)+'СЕТ СН'!$G$12+СВЦЭМ!$D$10+'СЕТ СН'!$G$5-'СЕТ СН'!$G$20</f>
        <v>2666.5909842199999</v>
      </c>
      <c r="I73" s="36">
        <f>SUMIFS(СВЦЭМ!$C$33:$C$776,СВЦЭМ!$A$33:$A$776,$A73,СВЦЭМ!$B$33:$B$776,I$47)+'СЕТ СН'!$G$12+СВЦЭМ!$D$10+'СЕТ СН'!$G$5-'СЕТ СН'!$G$20</f>
        <v>2615.7772095999999</v>
      </c>
      <c r="J73" s="36">
        <f>SUMIFS(СВЦЭМ!$C$33:$C$776,СВЦЭМ!$A$33:$A$776,$A73,СВЦЭМ!$B$33:$B$776,J$47)+'СЕТ СН'!$G$12+СВЦЭМ!$D$10+'СЕТ СН'!$G$5-'СЕТ СН'!$G$20</f>
        <v>2574.0581553900001</v>
      </c>
      <c r="K73" s="36">
        <f>SUMIFS(СВЦЭМ!$C$33:$C$776,СВЦЭМ!$A$33:$A$776,$A73,СВЦЭМ!$B$33:$B$776,K$47)+'СЕТ СН'!$G$12+СВЦЭМ!$D$10+'СЕТ СН'!$G$5-'СЕТ СН'!$G$20</f>
        <v>2544.4936268699998</v>
      </c>
      <c r="L73" s="36">
        <f>SUMIFS(СВЦЭМ!$C$33:$C$776,СВЦЭМ!$A$33:$A$776,$A73,СВЦЭМ!$B$33:$B$776,L$47)+'СЕТ СН'!$G$12+СВЦЭМ!$D$10+'СЕТ СН'!$G$5-'СЕТ СН'!$G$20</f>
        <v>2526.7063938199999</v>
      </c>
      <c r="M73" s="36">
        <f>SUMIFS(СВЦЭМ!$C$33:$C$776,СВЦЭМ!$A$33:$A$776,$A73,СВЦЭМ!$B$33:$B$776,M$47)+'СЕТ СН'!$G$12+СВЦЭМ!$D$10+'СЕТ СН'!$G$5-'СЕТ СН'!$G$20</f>
        <v>2522.5949540500001</v>
      </c>
      <c r="N73" s="36">
        <f>SUMIFS(СВЦЭМ!$C$33:$C$776,СВЦЭМ!$A$33:$A$776,$A73,СВЦЭМ!$B$33:$B$776,N$47)+'СЕТ СН'!$G$12+СВЦЭМ!$D$10+'СЕТ СН'!$G$5-'СЕТ СН'!$G$20</f>
        <v>2520.3836219</v>
      </c>
      <c r="O73" s="36">
        <f>SUMIFS(СВЦЭМ!$C$33:$C$776,СВЦЭМ!$A$33:$A$776,$A73,СВЦЭМ!$B$33:$B$776,O$47)+'СЕТ СН'!$G$12+СВЦЭМ!$D$10+'СЕТ СН'!$G$5-'СЕТ СН'!$G$20</f>
        <v>2521.01252961</v>
      </c>
      <c r="P73" s="36">
        <f>SUMIFS(СВЦЭМ!$C$33:$C$776,СВЦЭМ!$A$33:$A$776,$A73,СВЦЭМ!$B$33:$B$776,P$47)+'СЕТ СН'!$G$12+СВЦЭМ!$D$10+'СЕТ СН'!$G$5-'СЕТ СН'!$G$20</f>
        <v>2516.7012532600002</v>
      </c>
      <c r="Q73" s="36">
        <f>SUMIFS(СВЦЭМ!$C$33:$C$776,СВЦЭМ!$A$33:$A$776,$A73,СВЦЭМ!$B$33:$B$776,Q$47)+'СЕТ СН'!$G$12+СВЦЭМ!$D$10+'СЕТ СН'!$G$5-'СЕТ СН'!$G$20</f>
        <v>2525.2355652699998</v>
      </c>
      <c r="R73" s="36">
        <f>SUMIFS(СВЦЭМ!$C$33:$C$776,СВЦЭМ!$A$33:$A$776,$A73,СВЦЭМ!$B$33:$B$776,R$47)+'СЕТ СН'!$G$12+СВЦЭМ!$D$10+'СЕТ СН'!$G$5-'СЕТ СН'!$G$20</f>
        <v>2497.8826593200001</v>
      </c>
      <c r="S73" s="36">
        <f>SUMIFS(СВЦЭМ!$C$33:$C$776,СВЦЭМ!$A$33:$A$776,$A73,СВЦЭМ!$B$33:$B$776,S$47)+'СЕТ СН'!$G$12+СВЦЭМ!$D$10+'СЕТ СН'!$G$5-'СЕТ СН'!$G$20</f>
        <v>2525.3395805800001</v>
      </c>
      <c r="T73" s="36">
        <f>SUMIFS(СВЦЭМ!$C$33:$C$776,СВЦЭМ!$A$33:$A$776,$A73,СВЦЭМ!$B$33:$B$776,T$47)+'СЕТ СН'!$G$12+СВЦЭМ!$D$10+'СЕТ СН'!$G$5-'СЕТ СН'!$G$20</f>
        <v>2529.8301152700001</v>
      </c>
      <c r="U73" s="36">
        <f>SUMIFS(СВЦЭМ!$C$33:$C$776,СВЦЭМ!$A$33:$A$776,$A73,СВЦЭМ!$B$33:$B$776,U$47)+'СЕТ СН'!$G$12+СВЦЭМ!$D$10+'СЕТ СН'!$G$5-'СЕТ СН'!$G$20</f>
        <v>2532.7969763199999</v>
      </c>
      <c r="V73" s="36">
        <f>SUMIFS(СВЦЭМ!$C$33:$C$776,СВЦЭМ!$A$33:$A$776,$A73,СВЦЭМ!$B$33:$B$776,V$47)+'СЕТ СН'!$G$12+СВЦЭМ!$D$10+'СЕТ СН'!$G$5-'СЕТ СН'!$G$20</f>
        <v>2546.2156157099998</v>
      </c>
      <c r="W73" s="36">
        <f>SUMIFS(СВЦЭМ!$C$33:$C$776,СВЦЭМ!$A$33:$A$776,$A73,СВЦЭМ!$B$33:$B$776,W$47)+'СЕТ СН'!$G$12+СВЦЭМ!$D$10+'СЕТ СН'!$G$5-'СЕТ СН'!$G$20</f>
        <v>2548.0464093000001</v>
      </c>
      <c r="X73" s="36">
        <f>SUMIFS(СВЦЭМ!$C$33:$C$776,СВЦЭМ!$A$33:$A$776,$A73,СВЦЭМ!$B$33:$B$776,X$47)+'СЕТ СН'!$G$12+СВЦЭМ!$D$10+'СЕТ СН'!$G$5-'СЕТ СН'!$G$20</f>
        <v>2510.4753892499998</v>
      </c>
      <c r="Y73" s="36">
        <f>SUMIFS(СВЦЭМ!$C$33:$C$776,СВЦЭМ!$A$33:$A$776,$A73,СВЦЭМ!$B$33:$B$776,Y$47)+'СЕТ СН'!$G$12+СВЦЭМ!$D$10+'СЕТ СН'!$G$5-'СЕТ СН'!$G$20</f>
        <v>2560.61355138</v>
      </c>
    </row>
    <row r="74" spans="1:27" ht="15.75" x14ac:dyDescent="0.2">
      <c r="A74" s="35">
        <f t="shared" si="1"/>
        <v>43704</v>
      </c>
      <c r="B74" s="36">
        <f>SUMIFS(СВЦЭМ!$C$33:$C$776,СВЦЭМ!$A$33:$A$776,$A74,СВЦЭМ!$B$33:$B$776,B$47)+'СЕТ СН'!$G$12+СВЦЭМ!$D$10+'СЕТ СН'!$G$5-'СЕТ СН'!$G$20</f>
        <v>2530.5256768499999</v>
      </c>
      <c r="C74" s="36">
        <f>SUMIFS(СВЦЭМ!$C$33:$C$776,СВЦЭМ!$A$33:$A$776,$A74,СВЦЭМ!$B$33:$B$776,C$47)+'СЕТ СН'!$G$12+СВЦЭМ!$D$10+'СЕТ СН'!$G$5-'СЕТ СН'!$G$20</f>
        <v>2570.4970804899999</v>
      </c>
      <c r="D74" s="36">
        <f>SUMIFS(СВЦЭМ!$C$33:$C$776,СВЦЭМ!$A$33:$A$776,$A74,СВЦЭМ!$B$33:$B$776,D$47)+'СЕТ СН'!$G$12+СВЦЭМ!$D$10+'СЕТ СН'!$G$5-'СЕТ СН'!$G$20</f>
        <v>2614.8003404199999</v>
      </c>
      <c r="E74" s="36">
        <f>SUMIFS(СВЦЭМ!$C$33:$C$776,СВЦЭМ!$A$33:$A$776,$A74,СВЦЭМ!$B$33:$B$776,E$47)+'СЕТ СН'!$G$12+СВЦЭМ!$D$10+'СЕТ СН'!$G$5-'СЕТ СН'!$G$20</f>
        <v>2625.1518086900001</v>
      </c>
      <c r="F74" s="36">
        <f>SUMIFS(СВЦЭМ!$C$33:$C$776,СВЦЭМ!$A$33:$A$776,$A74,СВЦЭМ!$B$33:$B$776,F$47)+'СЕТ СН'!$G$12+СВЦЭМ!$D$10+'СЕТ СН'!$G$5-'СЕТ СН'!$G$20</f>
        <v>2613.2979335</v>
      </c>
      <c r="G74" s="36">
        <f>SUMIFS(СВЦЭМ!$C$33:$C$776,СВЦЭМ!$A$33:$A$776,$A74,СВЦЭМ!$B$33:$B$776,G$47)+'СЕТ СН'!$G$12+СВЦЭМ!$D$10+'СЕТ СН'!$G$5-'СЕТ СН'!$G$20</f>
        <v>2588.2527345399999</v>
      </c>
      <c r="H74" s="36">
        <f>SUMIFS(СВЦЭМ!$C$33:$C$776,СВЦЭМ!$A$33:$A$776,$A74,СВЦЭМ!$B$33:$B$776,H$47)+'СЕТ СН'!$G$12+СВЦЭМ!$D$10+'СЕТ СН'!$G$5-'СЕТ СН'!$G$20</f>
        <v>2580.1091220399999</v>
      </c>
      <c r="I74" s="36">
        <f>SUMIFS(СВЦЭМ!$C$33:$C$776,СВЦЭМ!$A$33:$A$776,$A74,СВЦЭМ!$B$33:$B$776,I$47)+'СЕТ СН'!$G$12+СВЦЭМ!$D$10+'СЕТ СН'!$G$5-'СЕТ СН'!$G$20</f>
        <v>2536.3245696599997</v>
      </c>
      <c r="J74" s="36">
        <f>SUMIFS(СВЦЭМ!$C$33:$C$776,СВЦЭМ!$A$33:$A$776,$A74,СВЦЭМ!$B$33:$B$776,J$47)+'СЕТ СН'!$G$12+СВЦЭМ!$D$10+'СЕТ СН'!$G$5-'СЕТ СН'!$G$20</f>
        <v>2585.5676358800001</v>
      </c>
      <c r="K74" s="36">
        <f>SUMIFS(СВЦЭМ!$C$33:$C$776,СВЦЭМ!$A$33:$A$776,$A74,СВЦЭМ!$B$33:$B$776,K$47)+'СЕТ СН'!$G$12+СВЦЭМ!$D$10+'СЕТ СН'!$G$5-'СЕТ СН'!$G$20</f>
        <v>2608.7093689399999</v>
      </c>
      <c r="L74" s="36">
        <f>SUMIFS(СВЦЭМ!$C$33:$C$776,СВЦЭМ!$A$33:$A$776,$A74,СВЦЭМ!$B$33:$B$776,L$47)+'СЕТ СН'!$G$12+СВЦЭМ!$D$10+'СЕТ СН'!$G$5-'СЕТ СН'!$G$20</f>
        <v>2611.6934696200001</v>
      </c>
      <c r="M74" s="36">
        <f>SUMIFS(СВЦЭМ!$C$33:$C$776,СВЦЭМ!$A$33:$A$776,$A74,СВЦЭМ!$B$33:$B$776,M$47)+'СЕТ СН'!$G$12+СВЦЭМ!$D$10+'СЕТ СН'!$G$5-'СЕТ СН'!$G$20</f>
        <v>2613.66635516</v>
      </c>
      <c r="N74" s="36">
        <f>SUMIFS(СВЦЭМ!$C$33:$C$776,СВЦЭМ!$A$33:$A$776,$A74,СВЦЭМ!$B$33:$B$776,N$47)+'СЕТ СН'!$G$12+СВЦЭМ!$D$10+'СЕТ СН'!$G$5-'СЕТ СН'!$G$20</f>
        <v>2617.70954686</v>
      </c>
      <c r="O74" s="36">
        <f>SUMIFS(СВЦЭМ!$C$33:$C$776,СВЦЭМ!$A$33:$A$776,$A74,СВЦЭМ!$B$33:$B$776,O$47)+'СЕТ СН'!$G$12+СВЦЭМ!$D$10+'СЕТ СН'!$G$5-'СЕТ СН'!$G$20</f>
        <v>2617.6703300300001</v>
      </c>
      <c r="P74" s="36">
        <f>SUMIFS(СВЦЭМ!$C$33:$C$776,СВЦЭМ!$A$33:$A$776,$A74,СВЦЭМ!$B$33:$B$776,P$47)+'СЕТ СН'!$G$12+СВЦЭМ!$D$10+'СЕТ СН'!$G$5-'СЕТ СН'!$G$20</f>
        <v>2621.9735249799996</v>
      </c>
      <c r="Q74" s="36">
        <f>SUMIFS(СВЦЭМ!$C$33:$C$776,СВЦЭМ!$A$33:$A$776,$A74,СВЦЭМ!$B$33:$B$776,Q$47)+'СЕТ СН'!$G$12+СВЦЭМ!$D$10+'СЕТ СН'!$G$5-'СЕТ СН'!$G$20</f>
        <v>2623.8602298799997</v>
      </c>
      <c r="R74" s="36">
        <f>SUMIFS(СВЦЭМ!$C$33:$C$776,СВЦЭМ!$A$33:$A$776,$A74,СВЦЭМ!$B$33:$B$776,R$47)+'СЕТ СН'!$G$12+СВЦЭМ!$D$10+'СЕТ СН'!$G$5-'СЕТ СН'!$G$20</f>
        <v>2628.0448102599998</v>
      </c>
      <c r="S74" s="36">
        <f>SUMIFS(СВЦЭМ!$C$33:$C$776,СВЦЭМ!$A$33:$A$776,$A74,СВЦЭМ!$B$33:$B$776,S$47)+'СЕТ СН'!$G$12+СВЦЭМ!$D$10+'СЕТ СН'!$G$5-'СЕТ СН'!$G$20</f>
        <v>2668.7688249299999</v>
      </c>
      <c r="T74" s="36">
        <f>SUMIFS(СВЦЭМ!$C$33:$C$776,СВЦЭМ!$A$33:$A$776,$A74,СВЦЭМ!$B$33:$B$776,T$47)+'СЕТ СН'!$G$12+СВЦЭМ!$D$10+'СЕТ СН'!$G$5-'СЕТ СН'!$G$20</f>
        <v>2673.02959096</v>
      </c>
      <c r="U74" s="36">
        <f>SUMIFS(СВЦЭМ!$C$33:$C$776,СВЦЭМ!$A$33:$A$776,$A74,СВЦЭМ!$B$33:$B$776,U$47)+'СЕТ СН'!$G$12+СВЦЭМ!$D$10+'СЕТ СН'!$G$5-'СЕТ СН'!$G$20</f>
        <v>2676.3372195299999</v>
      </c>
      <c r="V74" s="36">
        <f>SUMIFS(СВЦЭМ!$C$33:$C$776,СВЦЭМ!$A$33:$A$776,$A74,СВЦЭМ!$B$33:$B$776,V$47)+'СЕТ СН'!$G$12+СВЦЭМ!$D$10+'СЕТ СН'!$G$5-'СЕТ СН'!$G$20</f>
        <v>2689.6732502599998</v>
      </c>
      <c r="W74" s="36">
        <f>SUMIFS(СВЦЭМ!$C$33:$C$776,СВЦЭМ!$A$33:$A$776,$A74,СВЦЭМ!$B$33:$B$776,W$47)+'СЕТ СН'!$G$12+СВЦЭМ!$D$10+'СЕТ СН'!$G$5-'СЕТ СН'!$G$20</f>
        <v>2690.7996897799999</v>
      </c>
      <c r="X74" s="36">
        <f>SUMIFS(СВЦЭМ!$C$33:$C$776,СВЦЭМ!$A$33:$A$776,$A74,СВЦЭМ!$B$33:$B$776,X$47)+'СЕТ СН'!$G$12+СВЦЭМ!$D$10+'СЕТ СН'!$G$5-'СЕТ СН'!$G$20</f>
        <v>2662.4067374799997</v>
      </c>
      <c r="Y74" s="36">
        <f>SUMIFS(СВЦЭМ!$C$33:$C$776,СВЦЭМ!$A$33:$A$776,$A74,СВЦЭМ!$B$33:$B$776,Y$47)+'СЕТ СН'!$G$12+СВЦЭМ!$D$10+'СЕТ СН'!$G$5-'СЕТ СН'!$G$20</f>
        <v>2599.0510994299998</v>
      </c>
    </row>
    <row r="75" spans="1:27" ht="15.75" x14ac:dyDescent="0.2">
      <c r="A75" s="35">
        <f t="shared" si="1"/>
        <v>43705</v>
      </c>
      <c r="B75" s="36">
        <f>SUMIFS(СВЦЭМ!$C$33:$C$776,СВЦЭМ!$A$33:$A$776,$A75,СВЦЭМ!$B$33:$B$776,B$47)+'СЕТ СН'!$G$12+СВЦЭМ!$D$10+'СЕТ СН'!$G$5-'СЕТ СН'!$G$20</f>
        <v>2570.1680846899999</v>
      </c>
      <c r="C75" s="36">
        <f>SUMIFS(СВЦЭМ!$C$33:$C$776,СВЦЭМ!$A$33:$A$776,$A75,СВЦЭМ!$B$33:$B$776,C$47)+'СЕТ СН'!$G$12+СВЦЭМ!$D$10+'СЕТ СН'!$G$5-'СЕТ СН'!$G$20</f>
        <v>2596.2264611999999</v>
      </c>
      <c r="D75" s="36">
        <f>SUMIFS(СВЦЭМ!$C$33:$C$776,СВЦЭМ!$A$33:$A$776,$A75,СВЦЭМ!$B$33:$B$776,D$47)+'СЕТ СН'!$G$12+СВЦЭМ!$D$10+'СЕТ СН'!$G$5-'СЕТ СН'!$G$20</f>
        <v>2626.5102359699999</v>
      </c>
      <c r="E75" s="36">
        <f>SUMIFS(СВЦЭМ!$C$33:$C$776,СВЦЭМ!$A$33:$A$776,$A75,СВЦЭМ!$B$33:$B$776,E$47)+'СЕТ СН'!$G$12+СВЦЭМ!$D$10+'СЕТ СН'!$G$5-'СЕТ СН'!$G$20</f>
        <v>2634.4945299699998</v>
      </c>
      <c r="F75" s="36">
        <f>SUMIFS(СВЦЭМ!$C$33:$C$776,СВЦЭМ!$A$33:$A$776,$A75,СВЦЭМ!$B$33:$B$776,F$47)+'СЕТ СН'!$G$12+СВЦЭМ!$D$10+'СЕТ СН'!$G$5-'СЕТ СН'!$G$20</f>
        <v>2630.6686712199999</v>
      </c>
      <c r="G75" s="36">
        <f>SUMIFS(СВЦЭМ!$C$33:$C$776,СВЦЭМ!$A$33:$A$776,$A75,СВЦЭМ!$B$33:$B$776,G$47)+'СЕТ СН'!$G$12+СВЦЭМ!$D$10+'СЕТ СН'!$G$5-'СЕТ СН'!$G$20</f>
        <v>2613.0484531299999</v>
      </c>
      <c r="H75" s="36">
        <f>SUMIFS(СВЦЭМ!$C$33:$C$776,СВЦЭМ!$A$33:$A$776,$A75,СВЦЭМ!$B$33:$B$776,H$47)+'СЕТ СН'!$G$12+СВЦЭМ!$D$10+'СЕТ СН'!$G$5-'СЕТ СН'!$G$20</f>
        <v>2581.8775073899997</v>
      </c>
      <c r="I75" s="36">
        <f>SUMIFS(СВЦЭМ!$C$33:$C$776,СВЦЭМ!$A$33:$A$776,$A75,СВЦЭМ!$B$33:$B$776,I$47)+'СЕТ СН'!$G$12+СВЦЭМ!$D$10+'СЕТ СН'!$G$5-'СЕТ СН'!$G$20</f>
        <v>2578.8887268799999</v>
      </c>
      <c r="J75" s="36">
        <f>SUMIFS(СВЦЭМ!$C$33:$C$776,СВЦЭМ!$A$33:$A$776,$A75,СВЦЭМ!$B$33:$B$776,J$47)+'СЕТ СН'!$G$12+СВЦЭМ!$D$10+'СЕТ СН'!$G$5-'СЕТ СН'!$G$20</f>
        <v>2575.6698430799997</v>
      </c>
      <c r="K75" s="36">
        <f>SUMIFS(СВЦЭМ!$C$33:$C$776,СВЦЭМ!$A$33:$A$776,$A75,СВЦЭМ!$B$33:$B$776,K$47)+'СЕТ СН'!$G$12+СВЦЭМ!$D$10+'СЕТ СН'!$G$5-'СЕТ СН'!$G$20</f>
        <v>2610.5157973999999</v>
      </c>
      <c r="L75" s="36">
        <f>SUMIFS(СВЦЭМ!$C$33:$C$776,СВЦЭМ!$A$33:$A$776,$A75,СВЦЭМ!$B$33:$B$776,L$47)+'СЕТ СН'!$G$12+СВЦЭМ!$D$10+'СЕТ СН'!$G$5-'СЕТ СН'!$G$20</f>
        <v>2628.4220289300001</v>
      </c>
      <c r="M75" s="36">
        <f>SUMIFS(СВЦЭМ!$C$33:$C$776,СВЦЭМ!$A$33:$A$776,$A75,СВЦЭМ!$B$33:$B$776,M$47)+'СЕТ СН'!$G$12+СВЦЭМ!$D$10+'СЕТ СН'!$G$5-'СЕТ СН'!$G$20</f>
        <v>2630.6398371999999</v>
      </c>
      <c r="N75" s="36">
        <f>SUMIFS(СВЦЭМ!$C$33:$C$776,СВЦЭМ!$A$33:$A$776,$A75,СВЦЭМ!$B$33:$B$776,N$47)+'СЕТ СН'!$G$12+СВЦЭМ!$D$10+'СЕТ СН'!$G$5-'СЕТ СН'!$G$20</f>
        <v>2617.5380526600002</v>
      </c>
      <c r="O75" s="36">
        <f>SUMIFS(СВЦЭМ!$C$33:$C$776,СВЦЭМ!$A$33:$A$776,$A75,СВЦЭМ!$B$33:$B$776,O$47)+'СЕТ СН'!$G$12+СВЦЭМ!$D$10+'СЕТ СН'!$G$5-'СЕТ СН'!$G$20</f>
        <v>2612.6788161200002</v>
      </c>
      <c r="P75" s="36">
        <f>SUMIFS(СВЦЭМ!$C$33:$C$776,СВЦЭМ!$A$33:$A$776,$A75,СВЦЭМ!$B$33:$B$776,P$47)+'СЕТ СН'!$G$12+СВЦЭМ!$D$10+'СЕТ СН'!$G$5-'СЕТ СН'!$G$20</f>
        <v>2617.43512917</v>
      </c>
      <c r="Q75" s="36">
        <f>SUMIFS(СВЦЭМ!$C$33:$C$776,СВЦЭМ!$A$33:$A$776,$A75,СВЦЭМ!$B$33:$B$776,Q$47)+'СЕТ СН'!$G$12+СВЦЭМ!$D$10+'СЕТ СН'!$G$5-'СЕТ СН'!$G$20</f>
        <v>2615.4274280499999</v>
      </c>
      <c r="R75" s="36">
        <f>SUMIFS(СВЦЭМ!$C$33:$C$776,СВЦЭМ!$A$33:$A$776,$A75,СВЦЭМ!$B$33:$B$776,R$47)+'СЕТ СН'!$G$12+СВЦЭМ!$D$10+'СЕТ СН'!$G$5-'СЕТ СН'!$G$20</f>
        <v>2644.9200925699997</v>
      </c>
      <c r="S75" s="36">
        <f>SUMIFS(СВЦЭМ!$C$33:$C$776,СВЦЭМ!$A$33:$A$776,$A75,СВЦЭМ!$B$33:$B$776,S$47)+'СЕТ СН'!$G$12+СВЦЭМ!$D$10+'СЕТ СН'!$G$5-'СЕТ СН'!$G$20</f>
        <v>2691.7128894799998</v>
      </c>
      <c r="T75" s="36">
        <f>SUMIFS(СВЦЭМ!$C$33:$C$776,СВЦЭМ!$A$33:$A$776,$A75,СВЦЭМ!$B$33:$B$776,T$47)+'СЕТ СН'!$G$12+СВЦЭМ!$D$10+'СЕТ СН'!$G$5-'СЕТ СН'!$G$20</f>
        <v>2693.40556057</v>
      </c>
      <c r="U75" s="36">
        <f>SUMIFS(СВЦЭМ!$C$33:$C$776,СВЦЭМ!$A$33:$A$776,$A75,СВЦЭМ!$B$33:$B$776,U$47)+'СЕТ СН'!$G$12+СВЦЭМ!$D$10+'СЕТ СН'!$G$5-'СЕТ СН'!$G$20</f>
        <v>2691.4733237400001</v>
      </c>
      <c r="V75" s="36">
        <f>SUMIFS(СВЦЭМ!$C$33:$C$776,СВЦЭМ!$A$33:$A$776,$A75,СВЦЭМ!$B$33:$B$776,V$47)+'СЕТ СН'!$G$12+СВЦЭМ!$D$10+'СЕТ СН'!$G$5-'СЕТ СН'!$G$20</f>
        <v>2696.5714279099998</v>
      </c>
      <c r="W75" s="36">
        <f>SUMIFS(СВЦЭМ!$C$33:$C$776,СВЦЭМ!$A$33:$A$776,$A75,СВЦЭМ!$B$33:$B$776,W$47)+'СЕТ СН'!$G$12+СВЦЭМ!$D$10+'СЕТ СН'!$G$5-'СЕТ СН'!$G$20</f>
        <v>2704.7441114599997</v>
      </c>
      <c r="X75" s="36">
        <f>SUMIFS(СВЦЭМ!$C$33:$C$776,СВЦЭМ!$A$33:$A$776,$A75,СВЦЭМ!$B$33:$B$776,X$47)+'СЕТ СН'!$G$12+СВЦЭМ!$D$10+'СЕТ СН'!$G$5-'СЕТ СН'!$G$20</f>
        <v>2679.5036685300001</v>
      </c>
      <c r="Y75" s="36">
        <f>SUMIFS(СВЦЭМ!$C$33:$C$776,СВЦЭМ!$A$33:$A$776,$A75,СВЦЭМ!$B$33:$B$776,Y$47)+'СЕТ СН'!$G$12+СВЦЭМ!$D$10+'СЕТ СН'!$G$5-'СЕТ СН'!$G$20</f>
        <v>2585.50126925</v>
      </c>
    </row>
    <row r="76" spans="1:27" ht="15.75" x14ac:dyDescent="0.2">
      <c r="A76" s="35">
        <f t="shared" si="1"/>
        <v>43706</v>
      </c>
      <c r="B76" s="36">
        <f>SUMIFS(СВЦЭМ!$C$33:$C$776,СВЦЭМ!$A$33:$A$776,$A76,СВЦЭМ!$B$33:$B$776,B$47)+'СЕТ СН'!$G$12+СВЦЭМ!$D$10+'СЕТ СН'!$G$5-'СЕТ СН'!$G$20</f>
        <v>2576.7578999399998</v>
      </c>
      <c r="C76" s="36">
        <f>SUMIFS(СВЦЭМ!$C$33:$C$776,СВЦЭМ!$A$33:$A$776,$A76,СВЦЭМ!$B$33:$B$776,C$47)+'СЕТ СН'!$G$12+СВЦЭМ!$D$10+'СЕТ СН'!$G$5-'СЕТ СН'!$G$20</f>
        <v>2605.3932156000001</v>
      </c>
      <c r="D76" s="36">
        <f>SUMIFS(СВЦЭМ!$C$33:$C$776,СВЦЭМ!$A$33:$A$776,$A76,СВЦЭМ!$B$33:$B$776,D$47)+'СЕТ СН'!$G$12+СВЦЭМ!$D$10+'СЕТ СН'!$G$5-'СЕТ СН'!$G$20</f>
        <v>2631.2195764999997</v>
      </c>
      <c r="E76" s="36">
        <f>SUMIFS(СВЦЭМ!$C$33:$C$776,СВЦЭМ!$A$33:$A$776,$A76,СВЦЭМ!$B$33:$B$776,E$47)+'СЕТ СН'!$G$12+СВЦЭМ!$D$10+'СЕТ СН'!$G$5-'СЕТ СН'!$G$20</f>
        <v>2645.6716706699999</v>
      </c>
      <c r="F76" s="36">
        <f>SUMIFS(СВЦЭМ!$C$33:$C$776,СВЦЭМ!$A$33:$A$776,$A76,СВЦЭМ!$B$33:$B$776,F$47)+'СЕТ СН'!$G$12+СВЦЭМ!$D$10+'СЕТ СН'!$G$5-'СЕТ СН'!$G$20</f>
        <v>2658.48903668</v>
      </c>
      <c r="G76" s="36">
        <f>SUMIFS(СВЦЭМ!$C$33:$C$776,СВЦЭМ!$A$33:$A$776,$A76,СВЦЭМ!$B$33:$B$776,G$47)+'СЕТ СН'!$G$12+СВЦЭМ!$D$10+'СЕТ СН'!$G$5-'СЕТ СН'!$G$20</f>
        <v>2639.3721409199998</v>
      </c>
      <c r="H76" s="36">
        <f>SUMIFS(СВЦЭМ!$C$33:$C$776,СВЦЭМ!$A$33:$A$776,$A76,СВЦЭМ!$B$33:$B$776,H$47)+'СЕТ СН'!$G$12+СВЦЭМ!$D$10+'СЕТ СН'!$G$5-'СЕТ СН'!$G$20</f>
        <v>2610.0415727199997</v>
      </c>
      <c r="I76" s="36">
        <f>SUMIFS(СВЦЭМ!$C$33:$C$776,СВЦЭМ!$A$33:$A$776,$A76,СВЦЭМ!$B$33:$B$776,I$47)+'СЕТ СН'!$G$12+СВЦЭМ!$D$10+'СЕТ СН'!$G$5-'СЕТ СН'!$G$20</f>
        <v>2576.0688879700001</v>
      </c>
      <c r="J76" s="36">
        <f>SUMIFS(СВЦЭМ!$C$33:$C$776,СВЦЭМ!$A$33:$A$776,$A76,СВЦЭМ!$B$33:$B$776,J$47)+'СЕТ СН'!$G$12+СВЦЭМ!$D$10+'СЕТ СН'!$G$5-'СЕТ СН'!$G$20</f>
        <v>2587.3266942199998</v>
      </c>
      <c r="K76" s="36">
        <f>SUMIFS(СВЦЭМ!$C$33:$C$776,СВЦЭМ!$A$33:$A$776,$A76,СВЦЭМ!$B$33:$B$776,K$47)+'СЕТ СН'!$G$12+СВЦЭМ!$D$10+'СЕТ СН'!$G$5-'СЕТ СН'!$G$20</f>
        <v>2600.7954787399999</v>
      </c>
      <c r="L76" s="36">
        <f>SUMIFS(СВЦЭМ!$C$33:$C$776,СВЦЭМ!$A$33:$A$776,$A76,СВЦЭМ!$B$33:$B$776,L$47)+'СЕТ СН'!$G$12+СВЦЭМ!$D$10+'СЕТ СН'!$G$5-'СЕТ СН'!$G$20</f>
        <v>2617.6382817099998</v>
      </c>
      <c r="M76" s="36">
        <f>SUMIFS(СВЦЭМ!$C$33:$C$776,СВЦЭМ!$A$33:$A$776,$A76,СВЦЭМ!$B$33:$B$776,M$47)+'СЕТ СН'!$G$12+СВЦЭМ!$D$10+'СЕТ СН'!$G$5-'СЕТ СН'!$G$20</f>
        <v>2616.5932364299997</v>
      </c>
      <c r="N76" s="36">
        <f>SUMIFS(СВЦЭМ!$C$33:$C$776,СВЦЭМ!$A$33:$A$776,$A76,СВЦЭМ!$B$33:$B$776,N$47)+'СЕТ СН'!$G$12+СВЦЭМ!$D$10+'СЕТ СН'!$G$5-'СЕТ СН'!$G$20</f>
        <v>2607.67534888</v>
      </c>
      <c r="O76" s="36">
        <f>SUMIFS(СВЦЭМ!$C$33:$C$776,СВЦЭМ!$A$33:$A$776,$A76,СВЦЭМ!$B$33:$B$776,O$47)+'СЕТ СН'!$G$12+СВЦЭМ!$D$10+'СЕТ СН'!$G$5-'СЕТ СН'!$G$20</f>
        <v>2606.32424305</v>
      </c>
      <c r="P76" s="36">
        <f>SUMIFS(СВЦЭМ!$C$33:$C$776,СВЦЭМ!$A$33:$A$776,$A76,СВЦЭМ!$B$33:$B$776,P$47)+'СЕТ СН'!$G$12+СВЦЭМ!$D$10+'СЕТ СН'!$G$5-'СЕТ СН'!$G$20</f>
        <v>2608.7801337299998</v>
      </c>
      <c r="Q76" s="36">
        <f>SUMIFS(СВЦЭМ!$C$33:$C$776,СВЦЭМ!$A$33:$A$776,$A76,СВЦЭМ!$B$33:$B$776,Q$47)+'СЕТ СН'!$G$12+СВЦЭМ!$D$10+'СЕТ СН'!$G$5-'СЕТ СН'!$G$20</f>
        <v>2607.7504392199999</v>
      </c>
      <c r="R76" s="36">
        <f>SUMIFS(СВЦЭМ!$C$33:$C$776,СВЦЭМ!$A$33:$A$776,$A76,СВЦЭМ!$B$33:$B$776,R$47)+'СЕТ СН'!$G$12+СВЦЭМ!$D$10+'СЕТ СН'!$G$5-'СЕТ СН'!$G$20</f>
        <v>2633.0361007199999</v>
      </c>
      <c r="S76" s="36">
        <f>SUMIFS(СВЦЭМ!$C$33:$C$776,СВЦЭМ!$A$33:$A$776,$A76,СВЦЭМ!$B$33:$B$776,S$47)+'СЕТ СН'!$G$12+СВЦЭМ!$D$10+'СЕТ СН'!$G$5-'СЕТ СН'!$G$20</f>
        <v>2667.94438954</v>
      </c>
      <c r="T76" s="36">
        <f>SUMIFS(СВЦЭМ!$C$33:$C$776,СВЦЭМ!$A$33:$A$776,$A76,СВЦЭМ!$B$33:$B$776,T$47)+'СЕТ СН'!$G$12+СВЦЭМ!$D$10+'СЕТ СН'!$G$5-'СЕТ СН'!$G$20</f>
        <v>2668.5837709799998</v>
      </c>
      <c r="U76" s="36">
        <f>SUMIFS(СВЦЭМ!$C$33:$C$776,СВЦЭМ!$A$33:$A$776,$A76,СВЦЭМ!$B$33:$B$776,U$47)+'СЕТ СН'!$G$12+СВЦЭМ!$D$10+'СЕТ СН'!$G$5-'СЕТ СН'!$G$20</f>
        <v>2671.9488733200001</v>
      </c>
      <c r="V76" s="36">
        <f>SUMIFS(СВЦЭМ!$C$33:$C$776,СВЦЭМ!$A$33:$A$776,$A76,СВЦЭМ!$B$33:$B$776,V$47)+'СЕТ СН'!$G$12+СВЦЭМ!$D$10+'СЕТ СН'!$G$5-'СЕТ СН'!$G$20</f>
        <v>2682.9683745299999</v>
      </c>
      <c r="W76" s="36">
        <f>SUMIFS(СВЦЭМ!$C$33:$C$776,СВЦЭМ!$A$33:$A$776,$A76,СВЦЭМ!$B$33:$B$776,W$47)+'СЕТ СН'!$G$12+СВЦЭМ!$D$10+'СЕТ СН'!$G$5-'СЕТ СН'!$G$20</f>
        <v>2684.1283357799998</v>
      </c>
      <c r="X76" s="36">
        <f>SUMIFS(СВЦЭМ!$C$33:$C$776,СВЦЭМ!$A$33:$A$776,$A76,СВЦЭМ!$B$33:$B$776,X$47)+'СЕТ СН'!$G$12+СВЦЭМ!$D$10+'СЕТ СН'!$G$5-'СЕТ СН'!$G$20</f>
        <v>2643.7774809699999</v>
      </c>
      <c r="Y76" s="36">
        <f>SUMIFS(СВЦЭМ!$C$33:$C$776,СВЦЭМ!$A$33:$A$776,$A76,СВЦЭМ!$B$33:$B$776,Y$47)+'СЕТ СН'!$G$12+СВЦЭМ!$D$10+'СЕТ СН'!$G$5-'СЕТ СН'!$G$20</f>
        <v>2570.1840714999998</v>
      </c>
    </row>
    <row r="77" spans="1:27" ht="15.75" x14ac:dyDescent="0.2">
      <c r="A77" s="35">
        <f t="shared" si="1"/>
        <v>43707</v>
      </c>
      <c r="B77" s="36">
        <f>SUMIFS(СВЦЭМ!$C$33:$C$776,СВЦЭМ!$A$33:$A$776,$A77,СВЦЭМ!$B$33:$B$776,B$47)+'СЕТ СН'!$G$12+СВЦЭМ!$D$10+'СЕТ СН'!$G$5-'СЕТ СН'!$G$20</f>
        <v>2632.6258029099999</v>
      </c>
      <c r="C77" s="36">
        <f>SUMIFS(СВЦЭМ!$C$33:$C$776,СВЦЭМ!$A$33:$A$776,$A77,СВЦЭМ!$B$33:$B$776,C$47)+'СЕТ СН'!$G$12+СВЦЭМ!$D$10+'СЕТ СН'!$G$5-'СЕТ СН'!$G$20</f>
        <v>2639.3322459699998</v>
      </c>
      <c r="D77" s="36">
        <f>SUMIFS(СВЦЭМ!$C$33:$C$776,СВЦЭМ!$A$33:$A$776,$A77,СВЦЭМ!$B$33:$B$776,D$47)+'СЕТ СН'!$G$12+СВЦЭМ!$D$10+'СЕТ СН'!$G$5-'СЕТ СН'!$G$20</f>
        <v>2672.7628362300002</v>
      </c>
      <c r="E77" s="36">
        <f>SUMIFS(СВЦЭМ!$C$33:$C$776,СВЦЭМ!$A$33:$A$776,$A77,СВЦЭМ!$B$33:$B$776,E$47)+'СЕТ СН'!$G$12+СВЦЭМ!$D$10+'СЕТ СН'!$G$5-'СЕТ СН'!$G$20</f>
        <v>2690.0409877499997</v>
      </c>
      <c r="F77" s="36">
        <f>SUMIFS(СВЦЭМ!$C$33:$C$776,СВЦЭМ!$A$33:$A$776,$A77,СВЦЭМ!$B$33:$B$776,F$47)+'СЕТ СН'!$G$12+СВЦЭМ!$D$10+'СЕТ СН'!$G$5-'СЕТ СН'!$G$20</f>
        <v>2700.8099468199998</v>
      </c>
      <c r="G77" s="36">
        <f>SUMIFS(СВЦЭМ!$C$33:$C$776,СВЦЭМ!$A$33:$A$776,$A77,СВЦЭМ!$B$33:$B$776,G$47)+'СЕТ СН'!$G$12+СВЦЭМ!$D$10+'СЕТ СН'!$G$5-'СЕТ СН'!$G$20</f>
        <v>2680.4146043199999</v>
      </c>
      <c r="H77" s="36">
        <f>SUMIFS(СВЦЭМ!$C$33:$C$776,СВЦЭМ!$A$33:$A$776,$A77,СВЦЭМ!$B$33:$B$776,H$47)+'СЕТ СН'!$G$12+СВЦЭМ!$D$10+'СЕТ СН'!$G$5-'СЕТ СН'!$G$20</f>
        <v>2633.2429394399996</v>
      </c>
      <c r="I77" s="36">
        <f>SUMIFS(СВЦЭМ!$C$33:$C$776,СВЦЭМ!$A$33:$A$776,$A77,СВЦЭМ!$B$33:$B$776,I$47)+'СЕТ СН'!$G$12+СВЦЭМ!$D$10+'СЕТ СН'!$G$5-'СЕТ СН'!$G$20</f>
        <v>2573.8313037899998</v>
      </c>
      <c r="J77" s="36">
        <f>SUMIFS(СВЦЭМ!$C$33:$C$776,СВЦЭМ!$A$33:$A$776,$A77,СВЦЭМ!$B$33:$B$776,J$47)+'СЕТ СН'!$G$12+СВЦЭМ!$D$10+'СЕТ СН'!$G$5-'СЕТ СН'!$G$20</f>
        <v>2545.4710508499998</v>
      </c>
      <c r="K77" s="36">
        <f>SUMIFS(СВЦЭМ!$C$33:$C$776,СВЦЭМ!$A$33:$A$776,$A77,СВЦЭМ!$B$33:$B$776,K$47)+'СЕТ СН'!$G$12+СВЦЭМ!$D$10+'СЕТ СН'!$G$5-'СЕТ СН'!$G$20</f>
        <v>2563.20596088</v>
      </c>
      <c r="L77" s="36">
        <f>SUMIFS(СВЦЭМ!$C$33:$C$776,СВЦЭМ!$A$33:$A$776,$A77,СВЦЭМ!$B$33:$B$776,L$47)+'СЕТ СН'!$G$12+СВЦЭМ!$D$10+'СЕТ СН'!$G$5-'СЕТ СН'!$G$20</f>
        <v>2579.9615092399999</v>
      </c>
      <c r="M77" s="36">
        <f>SUMIFS(СВЦЭМ!$C$33:$C$776,СВЦЭМ!$A$33:$A$776,$A77,СВЦЭМ!$B$33:$B$776,M$47)+'СЕТ СН'!$G$12+СВЦЭМ!$D$10+'СЕТ СН'!$G$5-'СЕТ СН'!$G$20</f>
        <v>2582.0821935099998</v>
      </c>
      <c r="N77" s="36">
        <f>SUMIFS(СВЦЭМ!$C$33:$C$776,СВЦЭМ!$A$33:$A$776,$A77,СВЦЭМ!$B$33:$B$776,N$47)+'СЕТ СН'!$G$12+СВЦЭМ!$D$10+'СЕТ СН'!$G$5-'СЕТ СН'!$G$20</f>
        <v>2575.4741253000002</v>
      </c>
      <c r="O77" s="36">
        <f>SUMIFS(СВЦЭМ!$C$33:$C$776,СВЦЭМ!$A$33:$A$776,$A77,СВЦЭМ!$B$33:$B$776,O$47)+'СЕТ СН'!$G$12+СВЦЭМ!$D$10+'СЕТ СН'!$G$5-'СЕТ СН'!$G$20</f>
        <v>2584.63240051</v>
      </c>
      <c r="P77" s="36">
        <f>SUMIFS(СВЦЭМ!$C$33:$C$776,СВЦЭМ!$A$33:$A$776,$A77,СВЦЭМ!$B$33:$B$776,P$47)+'СЕТ СН'!$G$12+СВЦЭМ!$D$10+'СЕТ СН'!$G$5-'СЕТ СН'!$G$20</f>
        <v>2589.69886189</v>
      </c>
      <c r="Q77" s="36">
        <f>SUMIFS(СВЦЭМ!$C$33:$C$776,СВЦЭМ!$A$33:$A$776,$A77,СВЦЭМ!$B$33:$B$776,Q$47)+'СЕТ СН'!$G$12+СВЦЭМ!$D$10+'СЕТ СН'!$G$5-'СЕТ СН'!$G$20</f>
        <v>2581.6964413699998</v>
      </c>
      <c r="R77" s="36">
        <f>SUMIFS(СВЦЭМ!$C$33:$C$776,СВЦЭМ!$A$33:$A$776,$A77,СВЦЭМ!$B$33:$B$776,R$47)+'СЕТ СН'!$G$12+СВЦЭМ!$D$10+'СЕТ СН'!$G$5-'СЕТ СН'!$G$20</f>
        <v>2610.3167706599997</v>
      </c>
      <c r="S77" s="36">
        <f>SUMIFS(СВЦЭМ!$C$33:$C$776,СВЦЭМ!$A$33:$A$776,$A77,СВЦЭМ!$B$33:$B$776,S$47)+'СЕТ СН'!$G$12+СВЦЭМ!$D$10+'СЕТ СН'!$G$5-'СЕТ СН'!$G$20</f>
        <v>2651.5163023300001</v>
      </c>
      <c r="T77" s="36">
        <f>SUMIFS(СВЦЭМ!$C$33:$C$776,СВЦЭМ!$A$33:$A$776,$A77,СВЦЭМ!$B$33:$B$776,T$47)+'СЕТ СН'!$G$12+СВЦЭМ!$D$10+'СЕТ СН'!$G$5-'СЕТ СН'!$G$20</f>
        <v>2652.55161576</v>
      </c>
      <c r="U77" s="36">
        <f>SUMIFS(СВЦЭМ!$C$33:$C$776,СВЦЭМ!$A$33:$A$776,$A77,СВЦЭМ!$B$33:$B$776,U$47)+'СЕТ СН'!$G$12+СВЦЭМ!$D$10+'СЕТ СН'!$G$5-'СЕТ СН'!$G$20</f>
        <v>2643.7428512299998</v>
      </c>
      <c r="V77" s="36">
        <f>SUMIFS(СВЦЭМ!$C$33:$C$776,СВЦЭМ!$A$33:$A$776,$A77,СВЦЭМ!$B$33:$B$776,V$47)+'СЕТ СН'!$G$12+СВЦЭМ!$D$10+'СЕТ СН'!$G$5-'СЕТ СН'!$G$20</f>
        <v>2649.5137482199998</v>
      </c>
      <c r="W77" s="36">
        <f>SUMIFS(СВЦЭМ!$C$33:$C$776,СВЦЭМ!$A$33:$A$776,$A77,СВЦЭМ!$B$33:$B$776,W$47)+'СЕТ СН'!$G$12+СВЦЭМ!$D$10+'СЕТ СН'!$G$5-'СЕТ СН'!$G$20</f>
        <v>2666.9678074100002</v>
      </c>
      <c r="X77" s="36">
        <f>SUMIFS(СВЦЭМ!$C$33:$C$776,СВЦЭМ!$A$33:$A$776,$A77,СВЦЭМ!$B$33:$B$776,X$47)+'СЕТ СН'!$G$12+СВЦЭМ!$D$10+'СЕТ СН'!$G$5-'СЕТ СН'!$G$20</f>
        <v>2636.4886330099998</v>
      </c>
      <c r="Y77" s="36">
        <f>SUMIFS(СВЦЭМ!$C$33:$C$776,СВЦЭМ!$A$33:$A$776,$A77,СВЦЭМ!$B$33:$B$776,Y$47)+'СЕТ СН'!$G$12+СВЦЭМ!$D$10+'СЕТ СН'!$G$5-'СЕТ СН'!$G$20</f>
        <v>2546.6474048299997</v>
      </c>
      <c r="AA77" s="37"/>
    </row>
    <row r="78" spans="1:27" ht="15.75" x14ac:dyDescent="0.2">
      <c r="A78" s="35">
        <f t="shared" si="1"/>
        <v>43708</v>
      </c>
      <c r="B78" s="36">
        <f>SUMIFS(СВЦЭМ!$C$33:$C$776,СВЦЭМ!$A$33:$A$776,$A78,СВЦЭМ!$B$33:$B$776,B$47)+'СЕТ СН'!$G$12+СВЦЭМ!$D$10+'СЕТ СН'!$G$5-'СЕТ СН'!$G$20</f>
        <v>2602.9381215799999</v>
      </c>
      <c r="C78" s="36">
        <f>SUMIFS(СВЦЭМ!$C$33:$C$776,СВЦЭМ!$A$33:$A$776,$A78,СВЦЭМ!$B$33:$B$776,C$47)+'СЕТ СН'!$G$12+СВЦЭМ!$D$10+'СЕТ СН'!$G$5-'СЕТ СН'!$G$20</f>
        <v>2641.1011148099997</v>
      </c>
      <c r="D78" s="36">
        <f>SUMIFS(СВЦЭМ!$C$33:$C$776,СВЦЭМ!$A$33:$A$776,$A78,СВЦЭМ!$B$33:$B$776,D$47)+'СЕТ СН'!$G$12+СВЦЭМ!$D$10+'СЕТ СН'!$G$5-'СЕТ СН'!$G$20</f>
        <v>2665.96298604</v>
      </c>
      <c r="E78" s="36">
        <f>SUMIFS(СВЦЭМ!$C$33:$C$776,СВЦЭМ!$A$33:$A$776,$A78,СВЦЭМ!$B$33:$B$776,E$47)+'СЕТ СН'!$G$12+СВЦЭМ!$D$10+'СЕТ СН'!$G$5-'СЕТ СН'!$G$20</f>
        <v>2678.9298009499998</v>
      </c>
      <c r="F78" s="36">
        <f>SUMIFS(СВЦЭМ!$C$33:$C$776,СВЦЭМ!$A$33:$A$776,$A78,СВЦЭМ!$B$33:$B$776,F$47)+'СЕТ СН'!$G$12+СВЦЭМ!$D$10+'СЕТ СН'!$G$5-'СЕТ СН'!$G$20</f>
        <v>2689.1821505500002</v>
      </c>
      <c r="G78" s="36">
        <f>SUMIFS(СВЦЭМ!$C$33:$C$776,СВЦЭМ!$A$33:$A$776,$A78,СВЦЭМ!$B$33:$B$776,G$47)+'СЕТ СН'!$G$12+СВЦЭМ!$D$10+'СЕТ СН'!$G$5-'СЕТ СН'!$G$20</f>
        <v>2677.83334401</v>
      </c>
      <c r="H78" s="36">
        <f>SUMIFS(СВЦЭМ!$C$33:$C$776,СВЦЭМ!$A$33:$A$776,$A78,СВЦЭМ!$B$33:$B$776,H$47)+'СЕТ СН'!$G$12+СВЦЭМ!$D$10+'СЕТ СН'!$G$5-'СЕТ СН'!$G$20</f>
        <v>2661.9279499599998</v>
      </c>
      <c r="I78" s="36">
        <f>SUMIFS(СВЦЭМ!$C$33:$C$776,СВЦЭМ!$A$33:$A$776,$A78,СВЦЭМ!$B$33:$B$776,I$47)+'СЕТ СН'!$G$12+СВЦЭМ!$D$10+'СЕТ СН'!$G$5-'СЕТ СН'!$G$20</f>
        <v>2613.2163138299998</v>
      </c>
      <c r="J78" s="36">
        <f>SUMIFS(СВЦЭМ!$C$33:$C$776,СВЦЭМ!$A$33:$A$776,$A78,СВЦЭМ!$B$33:$B$776,J$47)+'СЕТ СН'!$G$12+СВЦЭМ!$D$10+'СЕТ СН'!$G$5-'СЕТ СН'!$G$20</f>
        <v>2548.42919772</v>
      </c>
      <c r="K78" s="36">
        <f>SUMIFS(СВЦЭМ!$C$33:$C$776,СВЦЭМ!$A$33:$A$776,$A78,СВЦЭМ!$B$33:$B$776,K$47)+'СЕТ СН'!$G$12+СВЦЭМ!$D$10+'СЕТ СН'!$G$5-'СЕТ СН'!$G$20</f>
        <v>2495.1165024399997</v>
      </c>
      <c r="L78" s="36">
        <f>SUMIFS(СВЦЭМ!$C$33:$C$776,СВЦЭМ!$A$33:$A$776,$A78,СВЦЭМ!$B$33:$B$776,L$47)+'СЕТ СН'!$G$12+СВЦЭМ!$D$10+'СЕТ СН'!$G$5-'СЕТ СН'!$G$20</f>
        <v>2483.8645668899999</v>
      </c>
      <c r="M78" s="36">
        <f>SUMIFS(СВЦЭМ!$C$33:$C$776,СВЦЭМ!$A$33:$A$776,$A78,СВЦЭМ!$B$33:$B$776,M$47)+'СЕТ СН'!$G$12+СВЦЭМ!$D$10+'СЕТ СН'!$G$5-'СЕТ СН'!$G$20</f>
        <v>2476.4277660899997</v>
      </c>
      <c r="N78" s="36">
        <f>SUMIFS(СВЦЭМ!$C$33:$C$776,СВЦЭМ!$A$33:$A$776,$A78,СВЦЭМ!$B$33:$B$776,N$47)+'СЕТ СН'!$G$12+СВЦЭМ!$D$10+'СЕТ СН'!$G$5-'СЕТ СН'!$G$20</f>
        <v>2484.9756319600001</v>
      </c>
      <c r="O78" s="36">
        <f>SUMIFS(СВЦЭМ!$C$33:$C$776,СВЦЭМ!$A$33:$A$776,$A78,СВЦЭМ!$B$33:$B$776,O$47)+'СЕТ СН'!$G$12+СВЦЭМ!$D$10+'СЕТ СН'!$G$5-'СЕТ СН'!$G$20</f>
        <v>2481.5185353299998</v>
      </c>
      <c r="P78" s="36">
        <f>SUMIFS(СВЦЭМ!$C$33:$C$776,СВЦЭМ!$A$33:$A$776,$A78,СВЦЭМ!$B$33:$B$776,P$47)+'СЕТ СН'!$G$12+СВЦЭМ!$D$10+'СЕТ СН'!$G$5-'СЕТ СН'!$G$20</f>
        <v>2485.9762948299999</v>
      </c>
      <c r="Q78" s="36">
        <f>SUMIFS(СВЦЭМ!$C$33:$C$776,СВЦЭМ!$A$33:$A$776,$A78,СВЦЭМ!$B$33:$B$776,Q$47)+'СЕТ СН'!$G$12+СВЦЭМ!$D$10+'СЕТ СН'!$G$5-'СЕТ СН'!$G$20</f>
        <v>2493.2272924399999</v>
      </c>
      <c r="R78" s="36">
        <f>SUMIFS(СВЦЭМ!$C$33:$C$776,СВЦЭМ!$A$33:$A$776,$A78,СВЦЭМ!$B$33:$B$776,R$47)+'СЕТ СН'!$G$12+СВЦЭМ!$D$10+'СЕТ СН'!$G$5-'СЕТ СН'!$G$20</f>
        <v>2455.04178589</v>
      </c>
      <c r="S78" s="36">
        <f>SUMIFS(СВЦЭМ!$C$33:$C$776,СВЦЭМ!$A$33:$A$776,$A78,СВЦЭМ!$B$33:$B$776,S$47)+'СЕТ СН'!$G$12+СВЦЭМ!$D$10+'СЕТ СН'!$G$5-'СЕТ СН'!$G$20</f>
        <v>2415.7098922499999</v>
      </c>
      <c r="T78" s="36">
        <f>SUMIFS(СВЦЭМ!$C$33:$C$776,СВЦЭМ!$A$33:$A$776,$A78,СВЦЭМ!$B$33:$B$776,T$47)+'СЕТ СН'!$G$12+СВЦЭМ!$D$10+'СЕТ СН'!$G$5-'СЕТ СН'!$G$20</f>
        <v>2408.73682211</v>
      </c>
      <c r="U78" s="36">
        <f>SUMIFS(СВЦЭМ!$C$33:$C$776,СВЦЭМ!$A$33:$A$776,$A78,СВЦЭМ!$B$33:$B$776,U$47)+'СЕТ СН'!$G$12+СВЦЭМ!$D$10+'СЕТ СН'!$G$5-'СЕТ СН'!$G$20</f>
        <v>2405.1661703599998</v>
      </c>
      <c r="V78" s="36">
        <f>SUMIFS(СВЦЭМ!$C$33:$C$776,СВЦЭМ!$A$33:$A$776,$A78,СВЦЭМ!$B$33:$B$776,V$47)+'СЕТ СН'!$G$12+СВЦЭМ!$D$10+'СЕТ СН'!$G$5-'СЕТ СН'!$G$20</f>
        <v>2406.46280088</v>
      </c>
      <c r="W78" s="36">
        <f>SUMIFS(СВЦЭМ!$C$33:$C$776,СВЦЭМ!$A$33:$A$776,$A78,СВЦЭМ!$B$33:$B$776,W$47)+'СЕТ СН'!$G$12+СВЦЭМ!$D$10+'СЕТ СН'!$G$5-'СЕТ СН'!$G$20</f>
        <v>2399.8141030699999</v>
      </c>
      <c r="X78" s="36">
        <f>SUMIFS(СВЦЭМ!$C$33:$C$776,СВЦЭМ!$A$33:$A$776,$A78,СВЦЭМ!$B$33:$B$776,X$47)+'СЕТ СН'!$G$12+СВЦЭМ!$D$10+'СЕТ СН'!$G$5-'СЕТ СН'!$G$20</f>
        <v>2418.38852696</v>
      </c>
      <c r="Y78" s="36">
        <f>SUMIFS(СВЦЭМ!$C$33:$C$776,СВЦЭМ!$A$33:$A$776,$A78,СВЦЭМ!$B$33:$B$776,Y$47)+'СЕТ СН'!$G$12+СВЦЭМ!$D$10+'СЕТ СН'!$G$5-'СЕТ СН'!$G$20</f>
        <v>2493.62051041</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8"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5" ht="12.75" customHeight="1" x14ac:dyDescent="0.2">
      <c r="A82" s="129"/>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5" ht="12.75" customHeight="1" x14ac:dyDescent="0.2">
      <c r="A83" s="13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01.08.2019</v>
      </c>
      <c r="B84" s="36">
        <f>SUMIFS(СВЦЭМ!$C$33:$C$776,СВЦЭМ!$A$33:$A$776,$A84,СВЦЭМ!$B$33:$B$776,B$83)+'СЕТ СН'!$H$12+СВЦЭМ!$D$10+'СЕТ СН'!$H$5-'СЕТ СН'!$H$20</f>
        <v>2703.5432001899999</v>
      </c>
      <c r="C84" s="36">
        <f>SUMIFS(СВЦЭМ!$C$33:$C$776,СВЦЭМ!$A$33:$A$776,$A84,СВЦЭМ!$B$33:$B$776,C$83)+'СЕТ СН'!$H$12+СВЦЭМ!$D$10+'СЕТ СН'!$H$5-'СЕТ СН'!$H$20</f>
        <v>2804.0469919799998</v>
      </c>
      <c r="D84" s="36">
        <f>SUMIFS(СВЦЭМ!$C$33:$C$776,СВЦЭМ!$A$33:$A$776,$A84,СВЦЭМ!$B$33:$B$776,D$83)+'СЕТ СН'!$H$12+СВЦЭМ!$D$10+'СЕТ СН'!$H$5-'СЕТ СН'!$H$20</f>
        <v>2843.1701726700003</v>
      </c>
      <c r="E84" s="36">
        <f>SUMIFS(СВЦЭМ!$C$33:$C$776,СВЦЭМ!$A$33:$A$776,$A84,СВЦЭМ!$B$33:$B$776,E$83)+'СЕТ СН'!$H$12+СВЦЭМ!$D$10+'СЕТ СН'!$H$5-'СЕТ СН'!$H$20</f>
        <v>2880.4862643500001</v>
      </c>
      <c r="F84" s="36">
        <f>SUMIFS(СВЦЭМ!$C$33:$C$776,СВЦЭМ!$A$33:$A$776,$A84,СВЦЭМ!$B$33:$B$776,F$83)+'СЕТ СН'!$H$12+СВЦЭМ!$D$10+'СЕТ СН'!$H$5-'СЕТ СН'!$H$20</f>
        <v>2903.9565409699999</v>
      </c>
      <c r="G84" s="36">
        <f>SUMIFS(СВЦЭМ!$C$33:$C$776,СВЦЭМ!$A$33:$A$776,$A84,СВЦЭМ!$B$33:$B$776,G$83)+'СЕТ СН'!$H$12+СВЦЭМ!$D$10+'СЕТ СН'!$H$5-'СЕТ СН'!$H$20</f>
        <v>2870.2380485200001</v>
      </c>
      <c r="H84" s="36">
        <f>SUMIFS(СВЦЭМ!$C$33:$C$776,СВЦЭМ!$A$33:$A$776,$A84,СВЦЭМ!$B$33:$B$776,H$83)+'СЕТ СН'!$H$12+СВЦЭМ!$D$10+'СЕТ СН'!$H$5-'СЕТ СН'!$H$20</f>
        <v>2809.5853397199999</v>
      </c>
      <c r="I84" s="36">
        <f>SUMIFS(СВЦЭМ!$C$33:$C$776,СВЦЭМ!$A$33:$A$776,$A84,СВЦЭМ!$B$33:$B$776,I$83)+'СЕТ СН'!$H$12+СВЦЭМ!$D$10+'СЕТ СН'!$H$5-'СЕТ СН'!$H$20</f>
        <v>2770.60173532</v>
      </c>
      <c r="J84" s="36">
        <f>SUMIFS(СВЦЭМ!$C$33:$C$776,СВЦЭМ!$A$33:$A$776,$A84,СВЦЭМ!$B$33:$B$776,J$83)+'СЕТ СН'!$H$12+СВЦЭМ!$D$10+'СЕТ СН'!$H$5-'СЕТ СН'!$H$20</f>
        <v>2808.5723457399999</v>
      </c>
      <c r="K84" s="36">
        <f>SUMIFS(СВЦЭМ!$C$33:$C$776,СВЦЭМ!$A$33:$A$776,$A84,СВЦЭМ!$B$33:$B$776,K$83)+'СЕТ СН'!$H$12+СВЦЭМ!$D$10+'СЕТ СН'!$H$5-'СЕТ СН'!$H$20</f>
        <v>2820.1376006300002</v>
      </c>
      <c r="L84" s="36">
        <f>SUMIFS(СВЦЭМ!$C$33:$C$776,СВЦЭМ!$A$33:$A$776,$A84,СВЦЭМ!$B$33:$B$776,L$83)+'СЕТ СН'!$H$12+СВЦЭМ!$D$10+'СЕТ СН'!$H$5-'СЕТ СН'!$H$20</f>
        <v>2828.24778797</v>
      </c>
      <c r="M84" s="36">
        <f>SUMIFS(СВЦЭМ!$C$33:$C$776,СВЦЭМ!$A$33:$A$776,$A84,СВЦЭМ!$B$33:$B$776,M$83)+'СЕТ СН'!$H$12+СВЦЭМ!$D$10+'СЕТ СН'!$H$5-'СЕТ СН'!$H$20</f>
        <v>2827.98576103</v>
      </c>
      <c r="N84" s="36">
        <f>SUMIFS(СВЦЭМ!$C$33:$C$776,СВЦЭМ!$A$33:$A$776,$A84,СВЦЭМ!$B$33:$B$776,N$83)+'СЕТ СН'!$H$12+СВЦЭМ!$D$10+'СЕТ СН'!$H$5-'СЕТ СН'!$H$20</f>
        <v>2825.5588193399999</v>
      </c>
      <c r="O84" s="36">
        <f>SUMIFS(СВЦЭМ!$C$33:$C$776,СВЦЭМ!$A$33:$A$776,$A84,СВЦЭМ!$B$33:$B$776,O$83)+'СЕТ СН'!$H$12+СВЦЭМ!$D$10+'СЕТ СН'!$H$5-'СЕТ СН'!$H$20</f>
        <v>2825.5122050600003</v>
      </c>
      <c r="P84" s="36">
        <f>SUMIFS(СВЦЭМ!$C$33:$C$776,СВЦЭМ!$A$33:$A$776,$A84,СВЦЭМ!$B$33:$B$776,P$83)+'СЕТ СН'!$H$12+СВЦЭМ!$D$10+'СЕТ СН'!$H$5-'СЕТ СН'!$H$20</f>
        <v>2833.7490573999999</v>
      </c>
      <c r="Q84" s="36">
        <f>SUMIFS(СВЦЭМ!$C$33:$C$776,СВЦЭМ!$A$33:$A$776,$A84,СВЦЭМ!$B$33:$B$776,Q$83)+'СЕТ СН'!$H$12+СВЦЭМ!$D$10+'СЕТ СН'!$H$5-'СЕТ СН'!$H$20</f>
        <v>2838.4907901300003</v>
      </c>
      <c r="R84" s="36">
        <f>SUMIFS(СВЦЭМ!$C$33:$C$776,СВЦЭМ!$A$33:$A$776,$A84,СВЦЭМ!$B$33:$B$776,R$83)+'СЕТ СН'!$H$12+СВЦЭМ!$D$10+'СЕТ СН'!$H$5-'СЕТ СН'!$H$20</f>
        <v>2843.7956464999997</v>
      </c>
      <c r="S84" s="36">
        <f>SUMIFS(СВЦЭМ!$C$33:$C$776,СВЦЭМ!$A$33:$A$776,$A84,СВЦЭМ!$B$33:$B$776,S$83)+'СЕТ СН'!$H$12+СВЦЭМ!$D$10+'СЕТ СН'!$H$5-'СЕТ СН'!$H$20</f>
        <v>2842.42287984</v>
      </c>
      <c r="T84" s="36">
        <f>SUMIFS(СВЦЭМ!$C$33:$C$776,СВЦЭМ!$A$33:$A$776,$A84,СВЦЭМ!$B$33:$B$776,T$83)+'СЕТ СН'!$H$12+СВЦЭМ!$D$10+'СЕТ СН'!$H$5-'СЕТ СН'!$H$20</f>
        <v>2833.5415317699999</v>
      </c>
      <c r="U84" s="36">
        <f>SUMIFS(СВЦЭМ!$C$33:$C$776,СВЦЭМ!$A$33:$A$776,$A84,СВЦЭМ!$B$33:$B$776,U$83)+'СЕТ СН'!$H$12+СВЦЭМ!$D$10+'СЕТ СН'!$H$5-'СЕТ СН'!$H$20</f>
        <v>2828.1987111899998</v>
      </c>
      <c r="V84" s="36">
        <f>SUMIFS(СВЦЭМ!$C$33:$C$776,СВЦЭМ!$A$33:$A$776,$A84,СВЦЭМ!$B$33:$B$776,V$83)+'СЕТ СН'!$H$12+СВЦЭМ!$D$10+'СЕТ СН'!$H$5-'СЕТ СН'!$H$20</f>
        <v>2823.4478529600001</v>
      </c>
      <c r="W84" s="36">
        <f>SUMIFS(СВЦЭМ!$C$33:$C$776,СВЦЭМ!$A$33:$A$776,$A84,СВЦЭМ!$B$33:$B$776,W$83)+'СЕТ СН'!$H$12+СВЦЭМ!$D$10+'СЕТ СН'!$H$5-'СЕТ СН'!$H$20</f>
        <v>2822.4634774599999</v>
      </c>
      <c r="X84" s="36">
        <f>SUMIFS(СВЦЭМ!$C$33:$C$776,СВЦЭМ!$A$33:$A$776,$A84,СВЦЭМ!$B$33:$B$776,X$83)+'СЕТ СН'!$H$12+СВЦЭМ!$D$10+'СЕТ СН'!$H$5-'СЕТ СН'!$H$20</f>
        <v>2796.53886435</v>
      </c>
      <c r="Y84" s="36">
        <f>SUMIFS(СВЦЭМ!$C$33:$C$776,СВЦЭМ!$A$33:$A$776,$A84,СВЦЭМ!$B$33:$B$776,Y$83)+'СЕТ СН'!$H$12+СВЦЭМ!$D$10+'СЕТ СН'!$H$5-'СЕТ СН'!$H$20</f>
        <v>2768.7494423500002</v>
      </c>
    </row>
    <row r="85" spans="1:25" ht="15.75" x14ac:dyDescent="0.2">
      <c r="A85" s="35">
        <f>A84+1</f>
        <v>43679</v>
      </c>
      <c r="B85" s="36">
        <f>SUMIFS(СВЦЭМ!$C$33:$C$776,СВЦЭМ!$A$33:$A$776,$A85,СВЦЭМ!$B$33:$B$776,B$83)+'СЕТ СН'!$H$12+СВЦЭМ!$D$10+'СЕТ СН'!$H$5-'СЕТ СН'!$H$20</f>
        <v>2753.52976356</v>
      </c>
      <c r="C85" s="36">
        <f>SUMIFS(СВЦЭМ!$C$33:$C$776,СВЦЭМ!$A$33:$A$776,$A85,СВЦЭМ!$B$33:$B$776,C$83)+'СЕТ СН'!$H$12+СВЦЭМ!$D$10+'СЕТ СН'!$H$5-'СЕТ СН'!$H$20</f>
        <v>2762.6108330699999</v>
      </c>
      <c r="D85" s="36">
        <f>SUMIFS(СВЦЭМ!$C$33:$C$776,СВЦЭМ!$A$33:$A$776,$A85,СВЦЭМ!$B$33:$B$776,D$83)+'СЕТ СН'!$H$12+СВЦЭМ!$D$10+'СЕТ СН'!$H$5-'СЕТ СН'!$H$20</f>
        <v>2791.2365635900001</v>
      </c>
      <c r="E85" s="36">
        <f>SUMIFS(СВЦЭМ!$C$33:$C$776,СВЦЭМ!$A$33:$A$776,$A85,СВЦЭМ!$B$33:$B$776,E$83)+'СЕТ СН'!$H$12+СВЦЭМ!$D$10+'СЕТ СН'!$H$5-'СЕТ СН'!$H$20</f>
        <v>2811.2764234900001</v>
      </c>
      <c r="F85" s="36">
        <f>SUMIFS(СВЦЭМ!$C$33:$C$776,СВЦЭМ!$A$33:$A$776,$A85,СВЦЭМ!$B$33:$B$776,F$83)+'СЕТ СН'!$H$12+СВЦЭМ!$D$10+'СЕТ СН'!$H$5-'СЕТ СН'!$H$20</f>
        <v>2813.21918499</v>
      </c>
      <c r="G85" s="36">
        <f>SUMIFS(СВЦЭМ!$C$33:$C$776,СВЦЭМ!$A$33:$A$776,$A85,СВЦЭМ!$B$33:$B$776,G$83)+'СЕТ СН'!$H$12+СВЦЭМ!$D$10+'СЕТ СН'!$H$5-'СЕТ СН'!$H$20</f>
        <v>2791.07226214</v>
      </c>
      <c r="H85" s="36">
        <f>SUMIFS(СВЦЭМ!$C$33:$C$776,СВЦЭМ!$A$33:$A$776,$A85,СВЦЭМ!$B$33:$B$776,H$83)+'СЕТ СН'!$H$12+СВЦЭМ!$D$10+'СЕТ СН'!$H$5-'СЕТ СН'!$H$20</f>
        <v>2756.5614303500001</v>
      </c>
      <c r="I85" s="36">
        <f>SUMIFS(СВЦЭМ!$C$33:$C$776,СВЦЭМ!$A$33:$A$776,$A85,СВЦЭМ!$B$33:$B$776,I$83)+'СЕТ СН'!$H$12+СВЦЭМ!$D$10+'СЕТ СН'!$H$5-'СЕТ СН'!$H$20</f>
        <v>2763.1914110600001</v>
      </c>
      <c r="J85" s="36">
        <f>SUMIFS(СВЦЭМ!$C$33:$C$776,СВЦЭМ!$A$33:$A$776,$A85,СВЦЭМ!$B$33:$B$776,J$83)+'СЕТ СН'!$H$12+СВЦЭМ!$D$10+'СЕТ СН'!$H$5-'СЕТ СН'!$H$20</f>
        <v>2802.9658766900002</v>
      </c>
      <c r="K85" s="36">
        <f>SUMIFS(СВЦЭМ!$C$33:$C$776,СВЦЭМ!$A$33:$A$776,$A85,СВЦЭМ!$B$33:$B$776,K$83)+'СЕТ СН'!$H$12+СВЦЭМ!$D$10+'СЕТ СН'!$H$5-'СЕТ СН'!$H$20</f>
        <v>2831.1255987700001</v>
      </c>
      <c r="L85" s="36">
        <f>SUMIFS(СВЦЭМ!$C$33:$C$776,СВЦЭМ!$A$33:$A$776,$A85,СВЦЭМ!$B$33:$B$776,L$83)+'СЕТ СН'!$H$12+СВЦЭМ!$D$10+'СЕТ СН'!$H$5-'СЕТ СН'!$H$20</f>
        <v>2820.9562517300001</v>
      </c>
      <c r="M85" s="36">
        <f>SUMIFS(СВЦЭМ!$C$33:$C$776,СВЦЭМ!$A$33:$A$776,$A85,СВЦЭМ!$B$33:$B$776,M$83)+'СЕТ СН'!$H$12+СВЦЭМ!$D$10+'СЕТ СН'!$H$5-'СЕТ СН'!$H$20</f>
        <v>2821.6280894400002</v>
      </c>
      <c r="N85" s="36">
        <f>SUMIFS(СВЦЭМ!$C$33:$C$776,СВЦЭМ!$A$33:$A$776,$A85,СВЦЭМ!$B$33:$B$776,N$83)+'СЕТ СН'!$H$12+СВЦЭМ!$D$10+'СЕТ СН'!$H$5-'СЕТ СН'!$H$20</f>
        <v>2812.4819542499999</v>
      </c>
      <c r="O85" s="36">
        <f>SUMIFS(СВЦЭМ!$C$33:$C$776,СВЦЭМ!$A$33:$A$776,$A85,СВЦЭМ!$B$33:$B$776,O$83)+'СЕТ СН'!$H$12+СВЦЭМ!$D$10+'СЕТ СН'!$H$5-'СЕТ СН'!$H$20</f>
        <v>2826.9717998699998</v>
      </c>
      <c r="P85" s="36">
        <f>SUMIFS(СВЦЭМ!$C$33:$C$776,СВЦЭМ!$A$33:$A$776,$A85,СВЦЭМ!$B$33:$B$776,P$83)+'СЕТ СН'!$H$12+СВЦЭМ!$D$10+'СЕТ СН'!$H$5-'СЕТ СН'!$H$20</f>
        <v>2822.8528950800001</v>
      </c>
      <c r="Q85" s="36">
        <f>SUMIFS(СВЦЭМ!$C$33:$C$776,СВЦЭМ!$A$33:$A$776,$A85,СВЦЭМ!$B$33:$B$776,Q$83)+'СЕТ СН'!$H$12+СВЦЭМ!$D$10+'СЕТ СН'!$H$5-'СЕТ СН'!$H$20</f>
        <v>2822.5934081</v>
      </c>
      <c r="R85" s="36">
        <f>SUMIFS(СВЦЭМ!$C$33:$C$776,СВЦЭМ!$A$33:$A$776,$A85,СВЦЭМ!$B$33:$B$776,R$83)+'СЕТ СН'!$H$12+СВЦЭМ!$D$10+'СЕТ СН'!$H$5-'СЕТ СН'!$H$20</f>
        <v>2815.7312446599999</v>
      </c>
      <c r="S85" s="36">
        <f>SUMIFS(СВЦЭМ!$C$33:$C$776,СВЦЭМ!$A$33:$A$776,$A85,СВЦЭМ!$B$33:$B$776,S$83)+'СЕТ СН'!$H$12+СВЦЭМ!$D$10+'СЕТ СН'!$H$5-'СЕТ СН'!$H$20</f>
        <v>2813.6652534</v>
      </c>
      <c r="T85" s="36">
        <f>SUMIFS(СВЦЭМ!$C$33:$C$776,СВЦЭМ!$A$33:$A$776,$A85,СВЦЭМ!$B$33:$B$776,T$83)+'СЕТ СН'!$H$12+СВЦЭМ!$D$10+'СЕТ СН'!$H$5-'СЕТ СН'!$H$20</f>
        <v>2810.7112371799999</v>
      </c>
      <c r="U85" s="36">
        <f>SUMIFS(СВЦЭМ!$C$33:$C$776,СВЦЭМ!$A$33:$A$776,$A85,СВЦЭМ!$B$33:$B$776,U$83)+'СЕТ СН'!$H$12+СВЦЭМ!$D$10+'СЕТ СН'!$H$5-'СЕТ СН'!$H$20</f>
        <v>2808.2508257300001</v>
      </c>
      <c r="V85" s="36">
        <f>SUMIFS(СВЦЭМ!$C$33:$C$776,СВЦЭМ!$A$33:$A$776,$A85,СВЦЭМ!$B$33:$B$776,V$83)+'СЕТ СН'!$H$12+СВЦЭМ!$D$10+'СЕТ СН'!$H$5-'СЕТ СН'!$H$20</f>
        <v>2805.0603609899999</v>
      </c>
      <c r="W85" s="36">
        <f>SUMIFS(СВЦЭМ!$C$33:$C$776,СВЦЭМ!$A$33:$A$776,$A85,СВЦЭМ!$B$33:$B$776,W$83)+'СЕТ СН'!$H$12+СВЦЭМ!$D$10+'СЕТ СН'!$H$5-'СЕТ СН'!$H$20</f>
        <v>2814.8740508199999</v>
      </c>
      <c r="X85" s="36">
        <f>SUMIFS(СВЦЭМ!$C$33:$C$776,СВЦЭМ!$A$33:$A$776,$A85,СВЦЭМ!$B$33:$B$776,X$83)+'СЕТ СН'!$H$12+СВЦЭМ!$D$10+'СЕТ СН'!$H$5-'СЕТ СН'!$H$20</f>
        <v>2793.8164032499999</v>
      </c>
      <c r="Y85" s="36">
        <f>SUMIFS(СВЦЭМ!$C$33:$C$776,СВЦЭМ!$A$33:$A$776,$A85,СВЦЭМ!$B$33:$B$776,Y$83)+'СЕТ СН'!$H$12+СВЦЭМ!$D$10+'СЕТ СН'!$H$5-'СЕТ СН'!$H$20</f>
        <v>2761.0554019700003</v>
      </c>
    </row>
    <row r="86" spans="1:25" ht="15.75" x14ac:dyDescent="0.2">
      <c r="A86" s="35">
        <f t="shared" ref="A86:A114" si="2">A85+1</f>
        <v>43680</v>
      </c>
      <c r="B86" s="36">
        <f>SUMIFS(СВЦЭМ!$C$33:$C$776,СВЦЭМ!$A$33:$A$776,$A86,СВЦЭМ!$B$33:$B$776,B$83)+'СЕТ СН'!$H$12+СВЦЭМ!$D$10+'СЕТ СН'!$H$5-'СЕТ СН'!$H$20</f>
        <v>2743.5251266999999</v>
      </c>
      <c r="C86" s="36">
        <f>SUMIFS(СВЦЭМ!$C$33:$C$776,СВЦЭМ!$A$33:$A$776,$A86,СВЦЭМ!$B$33:$B$776,C$83)+'СЕТ СН'!$H$12+СВЦЭМ!$D$10+'СЕТ СН'!$H$5-'СЕТ СН'!$H$20</f>
        <v>2761.6259727500001</v>
      </c>
      <c r="D86" s="36">
        <f>SUMIFS(СВЦЭМ!$C$33:$C$776,СВЦЭМ!$A$33:$A$776,$A86,СВЦЭМ!$B$33:$B$776,D$83)+'СЕТ СН'!$H$12+СВЦЭМ!$D$10+'СЕТ СН'!$H$5-'СЕТ СН'!$H$20</f>
        <v>2797.80413804</v>
      </c>
      <c r="E86" s="36">
        <f>SUMIFS(СВЦЭМ!$C$33:$C$776,СВЦЭМ!$A$33:$A$776,$A86,СВЦЭМ!$B$33:$B$776,E$83)+'СЕТ СН'!$H$12+СВЦЭМ!$D$10+'СЕТ СН'!$H$5-'СЕТ СН'!$H$20</f>
        <v>2804.4716536400001</v>
      </c>
      <c r="F86" s="36">
        <f>SUMIFS(СВЦЭМ!$C$33:$C$776,СВЦЭМ!$A$33:$A$776,$A86,СВЦЭМ!$B$33:$B$776,F$83)+'СЕТ СН'!$H$12+СВЦЭМ!$D$10+'СЕТ СН'!$H$5-'СЕТ СН'!$H$20</f>
        <v>2810.7132346399999</v>
      </c>
      <c r="G86" s="36">
        <f>SUMIFS(СВЦЭМ!$C$33:$C$776,СВЦЭМ!$A$33:$A$776,$A86,СВЦЭМ!$B$33:$B$776,G$83)+'СЕТ СН'!$H$12+СВЦЭМ!$D$10+'СЕТ СН'!$H$5-'СЕТ СН'!$H$20</f>
        <v>2795.2261481200003</v>
      </c>
      <c r="H86" s="36">
        <f>SUMIFS(СВЦЭМ!$C$33:$C$776,СВЦЭМ!$A$33:$A$776,$A86,СВЦЭМ!$B$33:$B$776,H$83)+'СЕТ СН'!$H$12+СВЦЭМ!$D$10+'СЕТ СН'!$H$5-'СЕТ СН'!$H$20</f>
        <v>2785.2348805699999</v>
      </c>
      <c r="I86" s="36">
        <f>SUMIFS(СВЦЭМ!$C$33:$C$776,СВЦЭМ!$A$33:$A$776,$A86,СВЦЭМ!$B$33:$B$776,I$83)+'СЕТ СН'!$H$12+СВЦЭМ!$D$10+'СЕТ СН'!$H$5-'СЕТ СН'!$H$20</f>
        <v>2744.5343928500001</v>
      </c>
      <c r="J86" s="36">
        <f>SUMIFS(СВЦЭМ!$C$33:$C$776,СВЦЭМ!$A$33:$A$776,$A86,СВЦЭМ!$B$33:$B$776,J$83)+'СЕТ СН'!$H$12+СВЦЭМ!$D$10+'СЕТ СН'!$H$5-'СЕТ СН'!$H$20</f>
        <v>2674.3268743799999</v>
      </c>
      <c r="K86" s="36">
        <f>SUMIFS(СВЦЭМ!$C$33:$C$776,СВЦЭМ!$A$33:$A$776,$A86,СВЦЭМ!$B$33:$B$776,K$83)+'СЕТ СН'!$H$12+СВЦЭМ!$D$10+'СЕТ СН'!$H$5-'СЕТ СН'!$H$20</f>
        <v>2675.8232914600003</v>
      </c>
      <c r="L86" s="36">
        <f>SUMIFS(СВЦЭМ!$C$33:$C$776,СВЦЭМ!$A$33:$A$776,$A86,СВЦЭМ!$B$33:$B$776,L$83)+'СЕТ СН'!$H$12+СВЦЭМ!$D$10+'СЕТ СН'!$H$5-'СЕТ СН'!$H$20</f>
        <v>2688.1780887200002</v>
      </c>
      <c r="M86" s="36">
        <f>SUMIFS(СВЦЭМ!$C$33:$C$776,СВЦЭМ!$A$33:$A$776,$A86,СВЦЭМ!$B$33:$B$776,M$83)+'СЕТ СН'!$H$12+СВЦЭМ!$D$10+'СЕТ СН'!$H$5-'СЕТ СН'!$H$20</f>
        <v>2691.3198441100003</v>
      </c>
      <c r="N86" s="36">
        <f>SUMIFS(СВЦЭМ!$C$33:$C$776,СВЦЭМ!$A$33:$A$776,$A86,СВЦЭМ!$B$33:$B$776,N$83)+'СЕТ СН'!$H$12+СВЦЭМ!$D$10+'СЕТ СН'!$H$5-'СЕТ СН'!$H$20</f>
        <v>2697.9086387400002</v>
      </c>
      <c r="O86" s="36">
        <f>SUMIFS(СВЦЭМ!$C$33:$C$776,СВЦЭМ!$A$33:$A$776,$A86,СВЦЭМ!$B$33:$B$776,O$83)+'СЕТ СН'!$H$12+СВЦЭМ!$D$10+'СЕТ СН'!$H$5-'СЕТ СН'!$H$20</f>
        <v>2695.3741021699998</v>
      </c>
      <c r="P86" s="36">
        <f>SUMIFS(СВЦЭМ!$C$33:$C$776,СВЦЭМ!$A$33:$A$776,$A86,СВЦЭМ!$B$33:$B$776,P$83)+'СЕТ СН'!$H$12+СВЦЭМ!$D$10+'СЕТ СН'!$H$5-'СЕТ СН'!$H$20</f>
        <v>2694.0503467500002</v>
      </c>
      <c r="Q86" s="36">
        <f>SUMIFS(СВЦЭМ!$C$33:$C$776,СВЦЭМ!$A$33:$A$776,$A86,СВЦЭМ!$B$33:$B$776,Q$83)+'СЕТ СН'!$H$12+СВЦЭМ!$D$10+'СЕТ СН'!$H$5-'СЕТ СН'!$H$20</f>
        <v>2698.97353875</v>
      </c>
      <c r="R86" s="36">
        <f>SUMIFS(СВЦЭМ!$C$33:$C$776,СВЦЭМ!$A$33:$A$776,$A86,СВЦЭМ!$B$33:$B$776,R$83)+'СЕТ СН'!$H$12+СВЦЭМ!$D$10+'СЕТ СН'!$H$5-'СЕТ СН'!$H$20</f>
        <v>2693.85024638</v>
      </c>
      <c r="S86" s="36">
        <f>SUMIFS(СВЦЭМ!$C$33:$C$776,СВЦЭМ!$A$33:$A$776,$A86,СВЦЭМ!$B$33:$B$776,S$83)+'СЕТ СН'!$H$12+СВЦЭМ!$D$10+'СЕТ СН'!$H$5-'СЕТ СН'!$H$20</f>
        <v>2691.9371600899999</v>
      </c>
      <c r="T86" s="36">
        <f>SUMIFS(СВЦЭМ!$C$33:$C$776,СВЦЭМ!$A$33:$A$776,$A86,СВЦЭМ!$B$33:$B$776,T$83)+'СЕТ СН'!$H$12+СВЦЭМ!$D$10+'СЕТ СН'!$H$5-'СЕТ СН'!$H$20</f>
        <v>2692.6828429699999</v>
      </c>
      <c r="U86" s="36">
        <f>SUMIFS(СВЦЭМ!$C$33:$C$776,СВЦЭМ!$A$33:$A$776,$A86,СВЦЭМ!$B$33:$B$776,U$83)+'СЕТ СН'!$H$12+СВЦЭМ!$D$10+'СЕТ СН'!$H$5-'СЕТ СН'!$H$20</f>
        <v>2697.2924139900001</v>
      </c>
      <c r="V86" s="36">
        <f>SUMIFS(СВЦЭМ!$C$33:$C$776,СВЦЭМ!$A$33:$A$776,$A86,СВЦЭМ!$B$33:$B$776,V$83)+'СЕТ СН'!$H$12+СВЦЭМ!$D$10+'СЕТ СН'!$H$5-'СЕТ СН'!$H$20</f>
        <v>2693.0636366099998</v>
      </c>
      <c r="W86" s="36">
        <f>SUMIFS(СВЦЭМ!$C$33:$C$776,СВЦЭМ!$A$33:$A$776,$A86,СВЦЭМ!$B$33:$B$776,W$83)+'СЕТ СН'!$H$12+СВЦЭМ!$D$10+'СЕТ СН'!$H$5-'СЕТ СН'!$H$20</f>
        <v>2700.96834661</v>
      </c>
      <c r="X86" s="36">
        <f>SUMIFS(СВЦЭМ!$C$33:$C$776,СВЦЭМ!$A$33:$A$776,$A86,СВЦЭМ!$B$33:$B$776,X$83)+'СЕТ СН'!$H$12+СВЦЭМ!$D$10+'СЕТ СН'!$H$5-'СЕТ СН'!$H$20</f>
        <v>2679.8501109200001</v>
      </c>
      <c r="Y86" s="36">
        <f>SUMIFS(СВЦЭМ!$C$33:$C$776,СВЦЭМ!$A$33:$A$776,$A86,СВЦЭМ!$B$33:$B$776,Y$83)+'СЕТ СН'!$H$12+СВЦЭМ!$D$10+'СЕТ СН'!$H$5-'СЕТ СН'!$H$20</f>
        <v>2696.0526296799999</v>
      </c>
    </row>
    <row r="87" spans="1:25" ht="15.75" x14ac:dyDescent="0.2">
      <c r="A87" s="35">
        <f t="shared" si="2"/>
        <v>43681</v>
      </c>
      <c r="B87" s="36">
        <f>SUMIFS(СВЦЭМ!$C$33:$C$776,СВЦЭМ!$A$33:$A$776,$A87,СВЦЭМ!$B$33:$B$776,B$83)+'СЕТ СН'!$H$12+СВЦЭМ!$D$10+'СЕТ СН'!$H$5-'СЕТ СН'!$H$20</f>
        <v>2697.8784975399999</v>
      </c>
      <c r="C87" s="36">
        <f>SUMIFS(СВЦЭМ!$C$33:$C$776,СВЦЭМ!$A$33:$A$776,$A87,СВЦЭМ!$B$33:$B$776,C$83)+'СЕТ СН'!$H$12+СВЦЭМ!$D$10+'СЕТ СН'!$H$5-'СЕТ СН'!$H$20</f>
        <v>2732.6365792000001</v>
      </c>
      <c r="D87" s="36">
        <f>SUMIFS(СВЦЭМ!$C$33:$C$776,СВЦЭМ!$A$33:$A$776,$A87,СВЦЭМ!$B$33:$B$776,D$83)+'СЕТ СН'!$H$12+СВЦЭМ!$D$10+'СЕТ СН'!$H$5-'СЕТ СН'!$H$20</f>
        <v>2752.5379960400001</v>
      </c>
      <c r="E87" s="36">
        <f>SUMIFS(СВЦЭМ!$C$33:$C$776,СВЦЭМ!$A$33:$A$776,$A87,СВЦЭМ!$B$33:$B$776,E$83)+'СЕТ СН'!$H$12+СВЦЭМ!$D$10+'СЕТ СН'!$H$5-'СЕТ СН'!$H$20</f>
        <v>2779.6118512200001</v>
      </c>
      <c r="F87" s="36">
        <f>SUMIFS(СВЦЭМ!$C$33:$C$776,СВЦЭМ!$A$33:$A$776,$A87,СВЦЭМ!$B$33:$B$776,F$83)+'СЕТ СН'!$H$12+СВЦЭМ!$D$10+'СЕТ СН'!$H$5-'СЕТ СН'!$H$20</f>
        <v>2779.85163375</v>
      </c>
      <c r="G87" s="36">
        <f>SUMIFS(СВЦЭМ!$C$33:$C$776,СВЦЭМ!$A$33:$A$776,$A87,СВЦЭМ!$B$33:$B$776,G$83)+'СЕТ СН'!$H$12+СВЦЭМ!$D$10+'СЕТ СН'!$H$5-'СЕТ СН'!$H$20</f>
        <v>2793.2387428900001</v>
      </c>
      <c r="H87" s="36">
        <f>SUMIFS(СВЦЭМ!$C$33:$C$776,СВЦЭМ!$A$33:$A$776,$A87,СВЦЭМ!$B$33:$B$776,H$83)+'СЕТ СН'!$H$12+СВЦЭМ!$D$10+'СЕТ СН'!$H$5-'СЕТ СН'!$H$20</f>
        <v>2767.6486438000002</v>
      </c>
      <c r="I87" s="36">
        <f>SUMIFS(СВЦЭМ!$C$33:$C$776,СВЦЭМ!$A$33:$A$776,$A87,СВЦЭМ!$B$33:$B$776,I$83)+'СЕТ СН'!$H$12+СВЦЭМ!$D$10+'СЕТ СН'!$H$5-'СЕТ СН'!$H$20</f>
        <v>2734.1047554699999</v>
      </c>
      <c r="J87" s="36">
        <f>SUMIFS(СВЦЭМ!$C$33:$C$776,СВЦЭМ!$A$33:$A$776,$A87,СВЦЭМ!$B$33:$B$776,J$83)+'СЕТ СН'!$H$12+СВЦЭМ!$D$10+'СЕТ СН'!$H$5-'СЕТ СН'!$H$20</f>
        <v>2687.13857564</v>
      </c>
      <c r="K87" s="36">
        <f>SUMIFS(СВЦЭМ!$C$33:$C$776,СВЦЭМ!$A$33:$A$776,$A87,СВЦЭМ!$B$33:$B$776,K$83)+'СЕТ СН'!$H$12+СВЦЭМ!$D$10+'СЕТ СН'!$H$5-'СЕТ СН'!$H$20</f>
        <v>2689.0857568599999</v>
      </c>
      <c r="L87" s="36">
        <f>SUMIFS(СВЦЭМ!$C$33:$C$776,СВЦЭМ!$A$33:$A$776,$A87,СВЦЭМ!$B$33:$B$776,L$83)+'СЕТ СН'!$H$12+СВЦЭМ!$D$10+'СЕТ СН'!$H$5-'СЕТ СН'!$H$20</f>
        <v>2713.7421362700002</v>
      </c>
      <c r="M87" s="36">
        <f>SUMIFS(СВЦЭМ!$C$33:$C$776,СВЦЭМ!$A$33:$A$776,$A87,СВЦЭМ!$B$33:$B$776,M$83)+'СЕТ СН'!$H$12+СВЦЭМ!$D$10+'СЕТ СН'!$H$5-'СЕТ СН'!$H$20</f>
        <v>2718.5685582800002</v>
      </c>
      <c r="N87" s="36">
        <f>SUMIFS(СВЦЭМ!$C$33:$C$776,СВЦЭМ!$A$33:$A$776,$A87,СВЦЭМ!$B$33:$B$776,N$83)+'СЕТ СН'!$H$12+СВЦЭМ!$D$10+'СЕТ СН'!$H$5-'СЕТ СН'!$H$20</f>
        <v>2717.6092946899998</v>
      </c>
      <c r="O87" s="36">
        <f>SUMIFS(СВЦЭМ!$C$33:$C$776,СВЦЭМ!$A$33:$A$776,$A87,СВЦЭМ!$B$33:$B$776,O$83)+'СЕТ СН'!$H$12+СВЦЭМ!$D$10+'СЕТ СН'!$H$5-'СЕТ СН'!$H$20</f>
        <v>2708.5792914100002</v>
      </c>
      <c r="P87" s="36">
        <f>SUMIFS(СВЦЭМ!$C$33:$C$776,СВЦЭМ!$A$33:$A$776,$A87,СВЦЭМ!$B$33:$B$776,P$83)+'СЕТ СН'!$H$12+СВЦЭМ!$D$10+'СЕТ СН'!$H$5-'СЕТ СН'!$H$20</f>
        <v>2708.4060025600002</v>
      </c>
      <c r="Q87" s="36">
        <f>SUMIFS(СВЦЭМ!$C$33:$C$776,СВЦЭМ!$A$33:$A$776,$A87,СВЦЭМ!$B$33:$B$776,Q$83)+'СЕТ СН'!$H$12+СВЦЭМ!$D$10+'СЕТ СН'!$H$5-'СЕТ СН'!$H$20</f>
        <v>2706.0891820500001</v>
      </c>
      <c r="R87" s="36">
        <f>SUMIFS(СВЦЭМ!$C$33:$C$776,СВЦЭМ!$A$33:$A$776,$A87,СВЦЭМ!$B$33:$B$776,R$83)+'СЕТ СН'!$H$12+СВЦЭМ!$D$10+'СЕТ СН'!$H$5-'СЕТ СН'!$H$20</f>
        <v>2658.1892673000002</v>
      </c>
      <c r="S87" s="36">
        <f>SUMIFS(СВЦЭМ!$C$33:$C$776,СВЦЭМ!$A$33:$A$776,$A87,СВЦЭМ!$B$33:$B$776,S$83)+'СЕТ СН'!$H$12+СВЦЭМ!$D$10+'СЕТ СН'!$H$5-'СЕТ СН'!$H$20</f>
        <v>2630.0605363099999</v>
      </c>
      <c r="T87" s="36">
        <f>SUMIFS(СВЦЭМ!$C$33:$C$776,СВЦЭМ!$A$33:$A$776,$A87,СВЦЭМ!$B$33:$B$776,T$83)+'СЕТ СН'!$H$12+СВЦЭМ!$D$10+'СЕТ СН'!$H$5-'СЕТ СН'!$H$20</f>
        <v>2627.3333462599999</v>
      </c>
      <c r="U87" s="36">
        <f>SUMIFS(СВЦЭМ!$C$33:$C$776,СВЦЭМ!$A$33:$A$776,$A87,СВЦЭМ!$B$33:$B$776,U$83)+'СЕТ СН'!$H$12+СВЦЭМ!$D$10+'СЕТ СН'!$H$5-'СЕТ СН'!$H$20</f>
        <v>2625.1127933299999</v>
      </c>
      <c r="V87" s="36">
        <f>SUMIFS(СВЦЭМ!$C$33:$C$776,СВЦЭМ!$A$33:$A$776,$A87,СВЦЭМ!$B$33:$B$776,V$83)+'СЕТ СН'!$H$12+СВЦЭМ!$D$10+'СЕТ СН'!$H$5-'СЕТ СН'!$H$20</f>
        <v>2623.3659390600001</v>
      </c>
      <c r="W87" s="36">
        <f>SUMIFS(СВЦЭМ!$C$33:$C$776,СВЦЭМ!$A$33:$A$776,$A87,СВЦЭМ!$B$33:$B$776,W$83)+'СЕТ СН'!$H$12+СВЦЭМ!$D$10+'СЕТ СН'!$H$5-'СЕТ СН'!$H$20</f>
        <v>2634.59866852</v>
      </c>
      <c r="X87" s="36">
        <f>SUMIFS(СВЦЭМ!$C$33:$C$776,СВЦЭМ!$A$33:$A$776,$A87,СВЦЭМ!$B$33:$B$776,X$83)+'СЕТ СН'!$H$12+СВЦЭМ!$D$10+'СЕТ СН'!$H$5-'СЕТ СН'!$H$20</f>
        <v>2607.8586303000002</v>
      </c>
      <c r="Y87" s="36">
        <f>SUMIFS(СВЦЭМ!$C$33:$C$776,СВЦЭМ!$A$33:$A$776,$A87,СВЦЭМ!$B$33:$B$776,Y$83)+'СЕТ СН'!$H$12+СВЦЭМ!$D$10+'СЕТ СН'!$H$5-'СЕТ СН'!$H$20</f>
        <v>2600.2808102600002</v>
      </c>
    </row>
    <row r="88" spans="1:25" ht="15.75" x14ac:dyDescent="0.2">
      <c r="A88" s="35">
        <f t="shared" si="2"/>
        <v>43682</v>
      </c>
      <c r="B88" s="36">
        <f>SUMIFS(СВЦЭМ!$C$33:$C$776,СВЦЭМ!$A$33:$A$776,$A88,СВЦЭМ!$B$33:$B$776,B$83)+'СЕТ СН'!$H$12+СВЦЭМ!$D$10+'СЕТ СН'!$H$5-'СЕТ СН'!$H$20</f>
        <v>2693.8103152200001</v>
      </c>
      <c r="C88" s="36">
        <f>SUMIFS(СВЦЭМ!$C$33:$C$776,СВЦЭМ!$A$33:$A$776,$A88,СВЦЭМ!$B$33:$B$776,C$83)+'СЕТ СН'!$H$12+СВЦЭМ!$D$10+'СЕТ СН'!$H$5-'СЕТ СН'!$H$20</f>
        <v>2725.7469590800001</v>
      </c>
      <c r="D88" s="36">
        <f>SUMIFS(СВЦЭМ!$C$33:$C$776,СВЦЭМ!$A$33:$A$776,$A88,СВЦЭМ!$B$33:$B$776,D$83)+'СЕТ СН'!$H$12+СВЦЭМ!$D$10+'СЕТ СН'!$H$5-'СЕТ СН'!$H$20</f>
        <v>2755.0731568299998</v>
      </c>
      <c r="E88" s="36">
        <f>SUMIFS(СВЦЭМ!$C$33:$C$776,СВЦЭМ!$A$33:$A$776,$A88,СВЦЭМ!$B$33:$B$776,E$83)+'СЕТ СН'!$H$12+СВЦЭМ!$D$10+'СЕТ СН'!$H$5-'СЕТ СН'!$H$20</f>
        <v>2765.08733975</v>
      </c>
      <c r="F88" s="36">
        <f>SUMIFS(СВЦЭМ!$C$33:$C$776,СВЦЭМ!$A$33:$A$776,$A88,СВЦЭМ!$B$33:$B$776,F$83)+'СЕТ СН'!$H$12+СВЦЭМ!$D$10+'СЕТ СН'!$H$5-'СЕТ СН'!$H$20</f>
        <v>2763.5520385600003</v>
      </c>
      <c r="G88" s="36">
        <f>SUMIFS(СВЦЭМ!$C$33:$C$776,СВЦЭМ!$A$33:$A$776,$A88,СВЦЭМ!$B$33:$B$776,G$83)+'СЕТ СН'!$H$12+СВЦЭМ!$D$10+'СЕТ СН'!$H$5-'СЕТ СН'!$H$20</f>
        <v>2747.96411562</v>
      </c>
      <c r="H88" s="36">
        <f>SUMIFS(СВЦЭМ!$C$33:$C$776,СВЦЭМ!$A$33:$A$776,$A88,СВЦЭМ!$B$33:$B$776,H$83)+'СЕТ СН'!$H$12+СВЦЭМ!$D$10+'СЕТ СН'!$H$5-'СЕТ СН'!$H$20</f>
        <v>2709.6061578200001</v>
      </c>
      <c r="I88" s="36">
        <f>SUMIFS(СВЦЭМ!$C$33:$C$776,СВЦЭМ!$A$33:$A$776,$A88,СВЦЭМ!$B$33:$B$776,I$83)+'СЕТ СН'!$H$12+СВЦЭМ!$D$10+'СЕТ СН'!$H$5-'СЕТ СН'!$H$20</f>
        <v>2696.4330070300002</v>
      </c>
      <c r="J88" s="36">
        <f>SUMIFS(СВЦЭМ!$C$33:$C$776,СВЦЭМ!$A$33:$A$776,$A88,СВЦЭМ!$B$33:$B$776,J$83)+'СЕТ СН'!$H$12+СВЦЭМ!$D$10+'СЕТ СН'!$H$5-'СЕТ СН'!$H$20</f>
        <v>2690.8176359099998</v>
      </c>
      <c r="K88" s="36">
        <f>SUMIFS(СВЦЭМ!$C$33:$C$776,СВЦЭМ!$A$33:$A$776,$A88,СВЦЭМ!$B$33:$B$776,K$83)+'СЕТ СН'!$H$12+СВЦЭМ!$D$10+'СЕТ СН'!$H$5-'СЕТ СН'!$H$20</f>
        <v>2712.9560583000002</v>
      </c>
      <c r="L88" s="36">
        <f>SUMIFS(СВЦЭМ!$C$33:$C$776,СВЦЭМ!$A$33:$A$776,$A88,СВЦЭМ!$B$33:$B$776,L$83)+'СЕТ СН'!$H$12+СВЦЭМ!$D$10+'СЕТ СН'!$H$5-'СЕТ СН'!$H$20</f>
        <v>2714.6784724099998</v>
      </c>
      <c r="M88" s="36">
        <f>SUMIFS(СВЦЭМ!$C$33:$C$776,СВЦЭМ!$A$33:$A$776,$A88,СВЦЭМ!$B$33:$B$776,M$83)+'СЕТ СН'!$H$12+СВЦЭМ!$D$10+'СЕТ СН'!$H$5-'СЕТ СН'!$H$20</f>
        <v>2721.64748005</v>
      </c>
      <c r="N88" s="36">
        <f>SUMIFS(СВЦЭМ!$C$33:$C$776,СВЦЭМ!$A$33:$A$776,$A88,СВЦЭМ!$B$33:$B$776,N$83)+'СЕТ СН'!$H$12+СВЦЭМ!$D$10+'СЕТ СН'!$H$5-'СЕТ СН'!$H$20</f>
        <v>2718.3688098299999</v>
      </c>
      <c r="O88" s="36">
        <f>SUMIFS(СВЦЭМ!$C$33:$C$776,СВЦЭМ!$A$33:$A$776,$A88,СВЦЭМ!$B$33:$B$776,O$83)+'СЕТ СН'!$H$12+СВЦЭМ!$D$10+'СЕТ СН'!$H$5-'СЕТ СН'!$H$20</f>
        <v>2726.3870580500002</v>
      </c>
      <c r="P88" s="36">
        <f>SUMIFS(СВЦЭМ!$C$33:$C$776,СВЦЭМ!$A$33:$A$776,$A88,СВЦЭМ!$B$33:$B$776,P$83)+'СЕТ СН'!$H$12+СВЦЭМ!$D$10+'СЕТ СН'!$H$5-'СЕТ СН'!$H$20</f>
        <v>2731.2276396799998</v>
      </c>
      <c r="Q88" s="36">
        <f>SUMIFS(СВЦЭМ!$C$33:$C$776,СВЦЭМ!$A$33:$A$776,$A88,СВЦЭМ!$B$33:$B$776,Q$83)+'СЕТ СН'!$H$12+СВЦЭМ!$D$10+'СЕТ СН'!$H$5-'СЕТ СН'!$H$20</f>
        <v>2729.9692353999999</v>
      </c>
      <c r="R88" s="36">
        <f>SUMIFS(СВЦЭМ!$C$33:$C$776,СВЦЭМ!$A$33:$A$776,$A88,СВЦЭМ!$B$33:$B$776,R$83)+'СЕТ СН'!$H$12+СВЦЭМ!$D$10+'СЕТ СН'!$H$5-'СЕТ СН'!$H$20</f>
        <v>2698.3624521000002</v>
      </c>
      <c r="S88" s="36">
        <f>SUMIFS(СВЦЭМ!$C$33:$C$776,СВЦЭМ!$A$33:$A$776,$A88,СВЦЭМ!$B$33:$B$776,S$83)+'СЕТ СН'!$H$12+СВЦЭМ!$D$10+'СЕТ СН'!$H$5-'СЕТ СН'!$H$20</f>
        <v>2651.9177201900002</v>
      </c>
      <c r="T88" s="36">
        <f>SUMIFS(СВЦЭМ!$C$33:$C$776,СВЦЭМ!$A$33:$A$776,$A88,СВЦЭМ!$B$33:$B$776,T$83)+'СЕТ СН'!$H$12+СВЦЭМ!$D$10+'СЕТ СН'!$H$5-'СЕТ СН'!$H$20</f>
        <v>2641.4547614200001</v>
      </c>
      <c r="U88" s="36">
        <f>SUMIFS(СВЦЭМ!$C$33:$C$776,СВЦЭМ!$A$33:$A$776,$A88,СВЦЭМ!$B$33:$B$776,U$83)+'СЕТ СН'!$H$12+СВЦЭМ!$D$10+'СЕТ СН'!$H$5-'СЕТ СН'!$H$20</f>
        <v>2640.2318447600001</v>
      </c>
      <c r="V88" s="36">
        <f>SUMIFS(СВЦЭМ!$C$33:$C$776,СВЦЭМ!$A$33:$A$776,$A88,СВЦЭМ!$B$33:$B$776,V$83)+'СЕТ СН'!$H$12+СВЦЭМ!$D$10+'СЕТ СН'!$H$5-'СЕТ СН'!$H$20</f>
        <v>2632.36964807</v>
      </c>
      <c r="W88" s="36">
        <f>SUMIFS(СВЦЭМ!$C$33:$C$776,СВЦЭМ!$A$33:$A$776,$A88,СВЦЭМ!$B$33:$B$776,W$83)+'СЕТ СН'!$H$12+СВЦЭМ!$D$10+'СЕТ СН'!$H$5-'СЕТ СН'!$H$20</f>
        <v>2651.6875669000001</v>
      </c>
      <c r="X88" s="36">
        <f>SUMIFS(СВЦЭМ!$C$33:$C$776,СВЦЭМ!$A$33:$A$776,$A88,СВЦЭМ!$B$33:$B$776,X$83)+'СЕТ СН'!$H$12+СВЦЭМ!$D$10+'СЕТ СН'!$H$5-'СЕТ СН'!$H$20</f>
        <v>2632.5403388</v>
      </c>
      <c r="Y88" s="36">
        <f>SUMIFS(СВЦЭМ!$C$33:$C$776,СВЦЭМ!$A$33:$A$776,$A88,СВЦЭМ!$B$33:$B$776,Y$83)+'СЕТ СН'!$H$12+СВЦЭМ!$D$10+'СЕТ СН'!$H$5-'СЕТ СН'!$H$20</f>
        <v>2638.1671756800001</v>
      </c>
    </row>
    <row r="89" spans="1:25" ht="15.75" x14ac:dyDescent="0.2">
      <c r="A89" s="35">
        <f t="shared" si="2"/>
        <v>43683</v>
      </c>
      <c r="B89" s="36">
        <f>SUMIFS(СВЦЭМ!$C$33:$C$776,СВЦЭМ!$A$33:$A$776,$A89,СВЦЭМ!$B$33:$B$776,B$83)+'СЕТ СН'!$H$12+СВЦЭМ!$D$10+'СЕТ СН'!$H$5-'СЕТ СН'!$H$20</f>
        <v>2697.5818268499997</v>
      </c>
      <c r="C89" s="36">
        <f>SUMIFS(СВЦЭМ!$C$33:$C$776,СВЦЭМ!$A$33:$A$776,$A89,СВЦЭМ!$B$33:$B$776,C$83)+'СЕТ СН'!$H$12+СВЦЭМ!$D$10+'СЕТ СН'!$H$5-'СЕТ СН'!$H$20</f>
        <v>2729.1639622100001</v>
      </c>
      <c r="D89" s="36">
        <f>SUMIFS(СВЦЭМ!$C$33:$C$776,СВЦЭМ!$A$33:$A$776,$A89,СВЦЭМ!$B$33:$B$776,D$83)+'СЕТ СН'!$H$12+СВЦЭМ!$D$10+'СЕТ СН'!$H$5-'СЕТ СН'!$H$20</f>
        <v>2745.35470811</v>
      </c>
      <c r="E89" s="36">
        <f>SUMIFS(СВЦЭМ!$C$33:$C$776,СВЦЭМ!$A$33:$A$776,$A89,СВЦЭМ!$B$33:$B$776,E$83)+'СЕТ СН'!$H$12+СВЦЭМ!$D$10+'СЕТ СН'!$H$5-'СЕТ СН'!$H$20</f>
        <v>2754.4686233100001</v>
      </c>
      <c r="F89" s="36">
        <f>SUMIFS(СВЦЭМ!$C$33:$C$776,СВЦЭМ!$A$33:$A$776,$A89,СВЦЭМ!$B$33:$B$776,F$83)+'СЕТ СН'!$H$12+СВЦЭМ!$D$10+'СЕТ СН'!$H$5-'СЕТ СН'!$H$20</f>
        <v>2764.4112446899999</v>
      </c>
      <c r="G89" s="36">
        <f>SUMIFS(СВЦЭМ!$C$33:$C$776,СВЦЭМ!$A$33:$A$776,$A89,СВЦЭМ!$B$33:$B$776,G$83)+'СЕТ СН'!$H$12+СВЦЭМ!$D$10+'СЕТ СН'!$H$5-'СЕТ СН'!$H$20</f>
        <v>2741.0501747099997</v>
      </c>
      <c r="H89" s="36">
        <f>SUMIFS(СВЦЭМ!$C$33:$C$776,СВЦЭМ!$A$33:$A$776,$A89,СВЦЭМ!$B$33:$B$776,H$83)+'СЕТ СН'!$H$12+СВЦЭМ!$D$10+'СЕТ СН'!$H$5-'СЕТ СН'!$H$20</f>
        <v>2711.8772788199999</v>
      </c>
      <c r="I89" s="36">
        <f>SUMIFS(СВЦЭМ!$C$33:$C$776,СВЦЭМ!$A$33:$A$776,$A89,СВЦЭМ!$B$33:$B$776,I$83)+'СЕТ СН'!$H$12+СВЦЭМ!$D$10+'СЕТ СН'!$H$5-'СЕТ СН'!$H$20</f>
        <v>2666.88322737</v>
      </c>
      <c r="J89" s="36">
        <f>SUMIFS(СВЦЭМ!$C$33:$C$776,СВЦЭМ!$A$33:$A$776,$A89,СВЦЭМ!$B$33:$B$776,J$83)+'СЕТ СН'!$H$12+СВЦЭМ!$D$10+'СЕТ СН'!$H$5-'СЕТ СН'!$H$20</f>
        <v>2697.62152629</v>
      </c>
      <c r="K89" s="36">
        <f>SUMIFS(СВЦЭМ!$C$33:$C$776,СВЦЭМ!$A$33:$A$776,$A89,СВЦЭМ!$B$33:$B$776,K$83)+'СЕТ СН'!$H$12+СВЦЭМ!$D$10+'СЕТ СН'!$H$5-'СЕТ СН'!$H$20</f>
        <v>2731.951759</v>
      </c>
      <c r="L89" s="36">
        <f>SUMIFS(СВЦЭМ!$C$33:$C$776,СВЦЭМ!$A$33:$A$776,$A89,СВЦЭМ!$B$33:$B$776,L$83)+'СЕТ СН'!$H$12+СВЦЭМ!$D$10+'СЕТ СН'!$H$5-'СЕТ СН'!$H$20</f>
        <v>2736.6240132000003</v>
      </c>
      <c r="M89" s="36">
        <f>SUMIFS(СВЦЭМ!$C$33:$C$776,СВЦЭМ!$A$33:$A$776,$A89,СВЦЭМ!$B$33:$B$776,M$83)+'СЕТ СН'!$H$12+СВЦЭМ!$D$10+'СЕТ СН'!$H$5-'СЕТ СН'!$H$20</f>
        <v>2737.1159204599999</v>
      </c>
      <c r="N89" s="36">
        <f>SUMIFS(СВЦЭМ!$C$33:$C$776,СВЦЭМ!$A$33:$A$776,$A89,СВЦЭМ!$B$33:$B$776,N$83)+'СЕТ СН'!$H$12+СВЦЭМ!$D$10+'СЕТ СН'!$H$5-'СЕТ СН'!$H$20</f>
        <v>2735.5795520299998</v>
      </c>
      <c r="O89" s="36">
        <f>SUMIFS(СВЦЭМ!$C$33:$C$776,СВЦЭМ!$A$33:$A$776,$A89,СВЦЭМ!$B$33:$B$776,O$83)+'СЕТ СН'!$H$12+СВЦЭМ!$D$10+'СЕТ СН'!$H$5-'СЕТ СН'!$H$20</f>
        <v>2738.5358013099999</v>
      </c>
      <c r="P89" s="36">
        <f>SUMIFS(СВЦЭМ!$C$33:$C$776,СВЦЭМ!$A$33:$A$776,$A89,СВЦЭМ!$B$33:$B$776,P$83)+'СЕТ СН'!$H$12+СВЦЭМ!$D$10+'СЕТ СН'!$H$5-'СЕТ СН'!$H$20</f>
        <v>2742.5320303399999</v>
      </c>
      <c r="Q89" s="36">
        <f>SUMIFS(СВЦЭМ!$C$33:$C$776,СВЦЭМ!$A$33:$A$776,$A89,СВЦЭМ!$B$33:$B$776,Q$83)+'СЕТ СН'!$H$12+СВЦЭМ!$D$10+'СЕТ СН'!$H$5-'СЕТ СН'!$H$20</f>
        <v>2746.1383919199998</v>
      </c>
      <c r="R89" s="36">
        <f>SUMIFS(СВЦЭМ!$C$33:$C$776,СВЦЭМ!$A$33:$A$776,$A89,СВЦЭМ!$B$33:$B$776,R$83)+'СЕТ СН'!$H$12+СВЦЭМ!$D$10+'СЕТ СН'!$H$5-'СЕТ СН'!$H$20</f>
        <v>2693.60697557</v>
      </c>
      <c r="S89" s="36">
        <f>SUMIFS(СВЦЭМ!$C$33:$C$776,СВЦЭМ!$A$33:$A$776,$A89,СВЦЭМ!$B$33:$B$776,S$83)+'СЕТ СН'!$H$12+СВЦЭМ!$D$10+'СЕТ СН'!$H$5-'СЕТ СН'!$H$20</f>
        <v>2649.8904801500003</v>
      </c>
      <c r="T89" s="36">
        <f>SUMIFS(СВЦЭМ!$C$33:$C$776,СВЦЭМ!$A$33:$A$776,$A89,СВЦЭМ!$B$33:$B$776,T$83)+'СЕТ СН'!$H$12+СВЦЭМ!$D$10+'СЕТ СН'!$H$5-'СЕТ СН'!$H$20</f>
        <v>2636.9897424299998</v>
      </c>
      <c r="U89" s="36">
        <f>SUMIFS(СВЦЭМ!$C$33:$C$776,СВЦЭМ!$A$33:$A$776,$A89,СВЦЭМ!$B$33:$B$776,U$83)+'СЕТ СН'!$H$12+СВЦЭМ!$D$10+'СЕТ СН'!$H$5-'СЕТ СН'!$H$20</f>
        <v>2637.8043776499999</v>
      </c>
      <c r="V89" s="36">
        <f>SUMIFS(СВЦЭМ!$C$33:$C$776,СВЦЭМ!$A$33:$A$776,$A89,СВЦЭМ!$B$33:$B$776,V$83)+'СЕТ СН'!$H$12+СВЦЭМ!$D$10+'СЕТ СН'!$H$5-'СЕТ СН'!$H$20</f>
        <v>2640.2261855300003</v>
      </c>
      <c r="W89" s="36">
        <f>SUMIFS(СВЦЭМ!$C$33:$C$776,СВЦЭМ!$A$33:$A$776,$A89,СВЦЭМ!$B$33:$B$776,W$83)+'СЕТ СН'!$H$12+СВЦЭМ!$D$10+'СЕТ СН'!$H$5-'СЕТ СН'!$H$20</f>
        <v>2642.1293193199999</v>
      </c>
      <c r="X89" s="36">
        <f>SUMIFS(СВЦЭМ!$C$33:$C$776,СВЦЭМ!$A$33:$A$776,$A89,СВЦЭМ!$B$33:$B$776,X$83)+'СЕТ СН'!$H$12+СВЦЭМ!$D$10+'СЕТ СН'!$H$5-'СЕТ СН'!$H$20</f>
        <v>2618.4133604200001</v>
      </c>
      <c r="Y89" s="36">
        <f>SUMIFS(СВЦЭМ!$C$33:$C$776,СВЦЭМ!$A$33:$A$776,$A89,СВЦЭМ!$B$33:$B$776,Y$83)+'СЕТ СН'!$H$12+СВЦЭМ!$D$10+'СЕТ СН'!$H$5-'СЕТ СН'!$H$20</f>
        <v>2632.7340813800001</v>
      </c>
    </row>
    <row r="90" spans="1:25" ht="15.75" x14ac:dyDescent="0.2">
      <c r="A90" s="35">
        <f t="shared" si="2"/>
        <v>43684</v>
      </c>
      <c r="B90" s="36">
        <f>SUMIFS(СВЦЭМ!$C$33:$C$776,СВЦЭМ!$A$33:$A$776,$A90,СВЦЭМ!$B$33:$B$776,B$83)+'СЕТ СН'!$H$12+СВЦЭМ!$D$10+'СЕТ СН'!$H$5-'СЕТ СН'!$H$20</f>
        <v>2699.6769948199999</v>
      </c>
      <c r="C90" s="36">
        <f>SUMIFS(СВЦЭМ!$C$33:$C$776,СВЦЭМ!$A$33:$A$776,$A90,СВЦЭМ!$B$33:$B$776,C$83)+'СЕТ СН'!$H$12+СВЦЭМ!$D$10+'СЕТ СН'!$H$5-'СЕТ СН'!$H$20</f>
        <v>2700.5781660600001</v>
      </c>
      <c r="D90" s="36">
        <f>SUMIFS(СВЦЭМ!$C$33:$C$776,СВЦЭМ!$A$33:$A$776,$A90,СВЦЭМ!$B$33:$B$776,D$83)+'СЕТ СН'!$H$12+СВЦЭМ!$D$10+'СЕТ СН'!$H$5-'СЕТ СН'!$H$20</f>
        <v>2729.5615967799999</v>
      </c>
      <c r="E90" s="36">
        <f>SUMIFS(СВЦЭМ!$C$33:$C$776,СВЦЭМ!$A$33:$A$776,$A90,СВЦЭМ!$B$33:$B$776,E$83)+'СЕТ СН'!$H$12+СВЦЭМ!$D$10+'СЕТ СН'!$H$5-'СЕТ СН'!$H$20</f>
        <v>2725.9896303200003</v>
      </c>
      <c r="F90" s="36">
        <f>SUMIFS(СВЦЭМ!$C$33:$C$776,СВЦЭМ!$A$33:$A$776,$A90,СВЦЭМ!$B$33:$B$776,F$83)+'СЕТ СН'!$H$12+СВЦЭМ!$D$10+'СЕТ СН'!$H$5-'СЕТ СН'!$H$20</f>
        <v>2739.3686998000003</v>
      </c>
      <c r="G90" s="36">
        <f>SUMIFS(СВЦЭМ!$C$33:$C$776,СВЦЭМ!$A$33:$A$776,$A90,СВЦЭМ!$B$33:$B$776,G$83)+'СЕТ СН'!$H$12+СВЦЭМ!$D$10+'СЕТ СН'!$H$5-'СЕТ СН'!$H$20</f>
        <v>2734.6964335399998</v>
      </c>
      <c r="H90" s="36">
        <f>SUMIFS(СВЦЭМ!$C$33:$C$776,СВЦЭМ!$A$33:$A$776,$A90,СВЦЭМ!$B$33:$B$776,H$83)+'СЕТ СН'!$H$12+СВЦЭМ!$D$10+'СЕТ СН'!$H$5-'СЕТ СН'!$H$20</f>
        <v>2696.0354413</v>
      </c>
      <c r="I90" s="36">
        <f>SUMIFS(СВЦЭМ!$C$33:$C$776,СВЦЭМ!$A$33:$A$776,$A90,СВЦЭМ!$B$33:$B$776,I$83)+'СЕТ СН'!$H$12+СВЦЭМ!$D$10+'СЕТ СН'!$H$5-'СЕТ СН'!$H$20</f>
        <v>2681.7457319700002</v>
      </c>
      <c r="J90" s="36">
        <f>SUMIFS(СВЦЭМ!$C$33:$C$776,СВЦЭМ!$A$33:$A$776,$A90,СВЦЭМ!$B$33:$B$776,J$83)+'СЕТ СН'!$H$12+СВЦЭМ!$D$10+'СЕТ СН'!$H$5-'СЕТ СН'!$H$20</f>
        <v>2703.4567339800001</v>
      </c>
      <c r="K90" s="36">
        <f>SUMIFS(СВЦЭМ!$C$33:$C$776,СВЦЭМ!$A$33:$A$776,$A90,СВЦЭМ!$B$33:$B$776,K$83)+'СЕТ СН'!$H$12+СВЦЭМ!$D$10+'СЕТ СН'!$H$5-'СЕТ СН'!$H$20</f>
        <v>2720.8450954899999</v>
      </c>
      <c r="L90" s="36">
        <f>SUMIFS(СВЦЭМ!$C$33:$C$776,СВЦЭМ!$A$33:$A$776,$A90,СВЦЭМ!$B$33:$B$776,L$83)+'СЕТ СН'!$H$12+СВЦЭМ!$D$10+'СЕТ СН'!$H$5-'СЕТ СН'!$H$20</f>
        <v>2722.0602322200002</v>
      </c>
      <c r="M90" s="36">
        <f>SUMIFS(СВЦЭМ!$C$33:$C$776,СВЦЭМ!$A$33:$A$776,$A90,СВЦЭМ!$B$33:$B$776,M$83)+'СЕТ СН'!$H$12+СВЦЭМ!$D$10+'СЕТ СН'!$H$5-'СЕТ СН'!$H$20</f>
        <v>2727.49019701</v>
      </c>
      <c r="N90" s="36">
        <f>SUMIFS(СВЦЭМ!$C$33:$C$776,СВЦЭМ!$A$33:$A$776,$A90,СВЦЭМ!$B$33:$B$776,N$83)+'СЕТ СН'!$H$12+СВЦЭМ!$D$10+'СЕТ СН'!$H$5-'СЕТ СН'!$H$20</f>
        <v>2720.8416264400003</v>
      </c>
      <c r="O90" s="36">
        <f>SUMIFS(СВЦЭМ!$C$33:$C$776,СВЦЭМ!$A$33:$A$776,$A90,СВЦЭМ!$B$33:$B$776,O$83)+'СЕТ СН'!$H$12+СВЦЭМ!$D$10+'СЕТ СН'!$H$5-'СЕТ СН'!$H$20</f>
        <v>2724.8126712499998</v>
      </c>
      <c r="P90" s="36">
        <f>SUMIFS(СВЦЭМ!$C$33:$C$776,СВЦЭМ!$A$33:$A$776,$A90,СВЦЭМ!$B$33:$B$776,P$83)+'СЕТ СН'!$H$12+СВЦЭМ!$D$10+'СЕТ СН'!$H$5-'СЕТ СН'!$H$20</f>
        <v>2727.7040624900001</v>
      </c>
      <c r="Q90" s="36">
        <f>SUMIFS(СВЦЭМ!$C$33:$C$776,СВЦЭМ!$A$33:$A$776,$A90,СВЦЭМ!$B$33:$B$776,Q$83)+'СЕТ СН'!$H$12+СВЦЭМ!$D$10+'СЕТ СН'!$H$5-'СЕТ СН'!$H$20</f>
        <v>2723.4647222399999</v>
      </c>
      <c r="R90" s="36">
        <f>SUMIFS(СВЦЭМ!$C$33:$C$776,СВЦЭМ!$A$33:$A$776,$A90,СВЦЭМ!$B$33:$B$776,R$83)+'СЕТ СН'!$H$12+СВЦЭМ!$D$10+'СЕТ СН'!$H$5-'СЕТ СН'!$H$20</f>
        <v>2692.7753182000001</v>
      </c>
      <c r="S90" s="36">
        <f>SUMIFS(СВЦЭМ!$C$33:$C$776,СВЦЭМ!$A$33:$A$776,$A90,СВЦЭМ!$B$33:$B$776,S$83)+'СЕТ СН'!$H$12+СВЦЭМ!$D$10+'СЕТ СН'!$H$5-'СЕТ СН'!$H$20</f>
        <v>2648.9146670800001</v>
      </c>
      <c r="T90" s="36">
        <f>SUMIFS(СВЦЭМ!$C$33:$C$776,СВЦЭМ!$A$33:$A$776,$A90,СВЦЭМ!$B$33:$B$776,T$83)+'СЕТ СН'!$H$12+СВЦЭМ!$D$10+'СЕТ СН'!$H$5-'СЕТ СН'!$H$20</f>
        <v>2635.2601926400002</v>
      </c>
      <c r="U90" s="36">
        <f>SUMIFS(СВЦЭМ!$C$33:$C$776,СВЦЭМ!$A$33:$A$776,$A90,СВЦЭМ!$B$33:$B$776,U$83)+'СЕТ СН'!$H$12+СВЦЭМ!$D$10+'СЕТ СН'!$H$5-'СЕТ СН'!$H$20</f>
        <v>2638.1074097599999</v>
      </c>
      <c r="V90" s="36">
        <f>SUMIFS(СВЦЭМ!$C$33:$C$776,СВЦЭМ!$A$33:$A$776,$A90,СВЦЭМ!$B$33:$B$776,V$83)+'СЕТ СН'!$H$12+СВЦЭМ!$D$10+'СЕТ СН'!$H$5-'СЕТ СН'!$H$20</f>
        <v>2635.2234681800001</v>
      </c>
      <c r="W90" s="36">
        <f>SUMIFS(СВЦЭМ!$C$33:$C$776,СВЦЭМ!$A$33:$A$776,$A90,СВЦЭМ!$B$33:$B$776,W$83)+'СЕТ СН'!$H$12+СВЦЭМ!$D$10+'СЕТ СН'!$H$5-'СЕТ СН'!$H$20</f>
        <v>2642.6977646</v>
      </c>
      <c r="X90" s="36">
        <f>SUMIFS(СВЦЭМ!$C$33:$C$776,СВЦЭМ!$A$33:$A$776,$A90,СВЦЭМ!$B$33:$B$776,X$83)+'СЕТ СН'!$H$12+СВЦЭМ!$D$10+'СЕТ СН'!$H$5-'СЕТ СН'!$H$20</f>
        <v>2615.7826991699999</v>
      </c>
      <c r="Y90" s="36">
        <f>SUMIFS(СВЦЭМ!$C$33:$C$776,СВЦЭМ!$A$33:$A$776,$A90,СВЦЭМ!$B$33:$B$776,Y$83)+'СЕТ СН'!$H$12+СВЦЭМ!$D$10+'СЕТ СН'!$H$5-'СЕТ СН'!$H$20</f>
        <v>2643.0788486500001</v>
      </c>
    </row>
    <row r="91" spans="1:25" ht="15.75" x14ac:dyDescent="0.2">
      <c r="A91" s="35">
        <f t="shared" si="2"/>
        <v>43685</v>
      </c>
      <c r="B91" s="36">
        <f>SUMIFS(СВЦЭМ!$C$33:$C$776,СВЦЭМ!$A$33:$A$776,$A91,СВЦЭМ!$B$33:$B$776,B$83)+'СЕТ СН'!$H$12+СВЦЭМ!$D$10+'СЕТ СН'!$H$5-'СЕТ СН'!$H$20</f>
        <v>2733.5369001600002</v>
      </c>
      <c r="C91" s="36">
        <f>SUMIFS(СВЦЭМ!$C$33:$C$776,СВЦЭМ!$A$33:$A$776,$A91,СВЦЭМ!$B$33:$B$776,C$83)+'СЕТ СН'!$H$12+СВЦЭМ!$D$10+'СЕТ СН'!$H$5-'СЕТ СН'!$H$20</f>
        <v>2770.5045789599999</v>
      </c>
      <c r="D91" s="36">
        <f>SUMIFS(СВЦЭМ!$C$33:$C$776,СВЦЭМ!$A$33:$A$776,$A91,СВЦЭМ!$B$33:$B$776,D$83)+'СЕТ СН'!$H$12+СВЦЭМ!$D$10+'СЕТ СН'!$H$5-'СЕТ СН'!$H$20</f>
        <v>2801.53953185</v>
      </c>
      <c r="E91" s="36">
        <f>SUMIFS(СВЦЭМ!$C$33:$C$776,СВЦЭМ!$A$33:$A$776,$A91,СВЦЭМ!$B$33:$B$776,E$83)+'СЕТ СН'!$H$12+СВЦЭМ!$D$10+'СЕТ СН'!$H$5-'СЕТ СН'!$H$20</f>
        <v>2821.8298252300001</v>
      </c>
      <c r="F91" s="36">
        <f>SUMIFS(СВЦЭМ!$C$33:$C$776,СВЦЭМ!$A$33:$A$776,$A91,СВЦЭМ!$B$33:$B$776,F$83)+'СЕТ СН'!$H$12+СВЦЭМ!$D$10+'СЕТ СН'!$H$5-'СЕТ СН'!$H$20</f>
        <v>2861.0168845100002</v>
      </c>
      <c r="G91" s="36">
        <f>SUMIFS(СВЦЭМ!$C$33:$C$776,СВЦЭМ!$A$33:$A$776,$A91,СВЦЭМ!$B$33:$B$776,G$83)+'СЕТ СН'!$H$12+СВЦЭМ!$D$10+'СЕТ СН'!$H$5-'СЕТ СН'!$H$20</f>
        <v>2843.2205500999999</v>
      </c>
      <c r="H91" s="36">
        <f>SUMIFS(СВЦЭМ!$C$33:$C$776,СВЦЭМ!$A$33:$A$776,$A91,СВЦЭМ!$B$33:$B$776,H$83)+'СЕТ СН'!$H$12+СВЦЭМ!$D$10+'СЕТ СН'!$H$5-'СЕТ СН'!$H$20</f>
        <v>2800.5658016699999</v>
      </c>
      <c r="I91" s="36">
        <f>SUMIFS(СВЦЭМ!$C$33:$C$776,СВЦЭМ!$A$33:$A$776,$A91,СВЦЭМ!$B$33:$B$776,I$83)+'СЕТ СН'!$H$12+СВЦЭМ!$D$10+'СЕТ СН'!$H$5-'СЕТ СН'!$H$20</f>
        <v>2749.3354922600001</v>
      </c>
      <c r="J91" s="36">
        <f>SUMIFS(СВЦЭМ!$C$33:$C$776,СВЦЭМ!$A$33:$A$776,$A91,СВЦЭМ!$B$33:$B$776,J$83)+'СЕТ СН'!$H$12+СВЦЭМ!$D$10+'СЕТ СН'!$H$5-'СЕТ СН'!$H$20</f>
        <v>2710.8417050399999</v>
      </c>
      <c r="K91" s="36">
        <f>SUMIFS(СВЦЭМ!$C$33:$C$776,СВЦЭМ!$A$33:$A$776,$A91,СВЦЭМ!$B$33:$B$776,K$83)+'СЕТ СН'!$H$12+СВЦЭМ!$D$10+'СЕТ СН'!$H$5-'СЕТ СН'!$H$20</f>
        <v>2741.2568884100001</v>
      </c>
      <c r="L91" s="36">
        <f>SUMIFS(СВЦЭМ!$C$33:$C$776,СВЦЭМ!$A$33:$A$776,$A91,СВЦЭМ!$B$33:$B$776,L$83)+'СЕТ СН'!$H$12+СВЦЭМ!$D$10+'СЕТ СН'!$H$5-'СЕТ СН'!$H$20</f>
        <v>2753.0800745000001</v>
      </c>
      <c r="M91" s="36">
        <f>SUMIFS(СВЦЭМ!$C$33:$C$776,СВЦЭМ!$A$33:$A$776,$A91,СВЦЭМ!$B$33:$B$776,M$83)+'СЕТ СН'!$H$12+СВЦЭМ!$D$10+'СЕТ СН'!$H$5-'СЕТ СН'!$H$20</f>
        <v>2749.6852145000003</v>
      </c>
      <c r="N91" s="36">
        <f>SUMIFS(СВЦЭМ!$C$33:$C$776,СВЦЭМ!$A$33:$A$776,$A91,СВЦЭМ!$B$33:$B$776,N$83)+'СЕТ СН'!$H$12+СВЦЭМ!$D$10+'СЕТ СН'!$H$5-'СЕТ СН'!$H$20</f>
        <v>2745.45321483</v>
      </c>
      <c r="O91" s="36">
        <f>SUMIFS(СВЦЭМ!$C$33:$C$776,СВЦЭМ!$A$33:$A$776,$A91,СВЦЭМ!$B$33:$B$776,O$83)+'СЕТ СН'!$H$12+СВЦЭМ!$D$10+'СЕТ СН'!$H$5-'СЕТ СН'!$H$20</f>
        <v>2750.6215517700002</v>
      </c>
      <c r="P91" s="36">
        <f>SUMIFS(СВЦЭМ!$C$33:$C$776,СВЦЭМ!$A$33:$A$776,$A91,СВЦЭМ!$B$33:$B$776,P$83)+'СЕТ СН'!$H$12+СВЦЭМ!$D$10+'СЕТ СН'!$H$5-'СЕТ СН'!$H$20</f>
        <v>2753.9720438300001</v>
      </c>
      <c r="Q91" s="36">
        <f>SUMIFS(СВЦЭМ!$C$33:$C$776,СВЦЭМ!$A$33:$A$776,$A91,СВЦЭМ!$B$33:$B$776,Q$83)+'СЕТ СН'!$H$12+СВЦЭМ!$D$10+'СЕТ СН'!$H$5-'СЕТ СН'!$H$20</f>
        <v>2758.0266856799999</v>
      </c>
      <c r="R91" s="36">
        <f>SUMIFS(СВЦЭМ!$C$33:$C$776,СВЦЭМ!$A$33:$A$776,$A91,СВЦЭМ!$B$33:$B$776,R$83)+'СЕТ СН'!$H$12+СВЦЭМ!$D$10+'СЕТ СН'!$H$5-'СЕТ СН'!$H$20</f>
        <v>2707.8244895100001</v>
      </c>
      <c r="S91" s="36">
        <f>SUMIFS(СВЦЭМ!$C$33:$C$776,СВЦЭМ!$A$33:$A$776,$A91,СВЦЭМ!$B$33:$B$776,S$83)+'СЕТ СН'!$H$12+СВЦЭМ!$D$10+'СЕТ СН'!$H$5-'СЕТ СН'!$H$20</f>
        <v>2690.2056378699999</v>
      </c>
      <c r="T91" s="36">
        <f>SUMIFS(СВЦЭМ!$C$33:$C$776,СВЦЭМ!$A$33:$A$776,$A91,СВЦЭМ!$B$33:$B$776,T$83)+'СЕТ СН'!$H$12+СВЦЭМ!$D$10+'СЕТ СН'!$H$5-'СЕТ СН'!$H$20</f>
        <v>2689.8741642800001</v>
      </c>
      <c r="U91" s="36">
        <f>SUMIFS(СВЦЭМ!$C$33:$C$776,СВЦЭМ!$A$33:$A$776,$A91,СВЦЭМ!$B$33:$B$776,U$83)+'СЕТ СН'!$H$12+СВЦЭМ!$D$10+'СЕТ СН'!$H$5-'СЕТ СН'!$H$20</f>
        <v>2656.6745198600001</v>
      </c>
      <c r="V91" s="36">
        <f>SUMIFS(СВЦЭМ!$C$33:$C$776,СВЦЭМ!$A$33:$A$776,$A91,СВЦЭМ!$B$33:$B$776,V$83)+'СЕТ СН'!$H$12+СВЦЭМ!$D$10+'СЕТ СН'!$H$5-'СЕТ СН'!$H$20</f>
        <v>2649.2421639300001</v>
      </c>
      <c r="W91" s="36">
        <f>SUMIFS(СВЦЭМ!$C$33:$C$776,СВЦЭМ!$A$33:$A$776,$A91,СВЦЭМ!$B$33:$B$776,W$83)+'СЕТ СН'!$H$12+СВЦЭМ!$D$10+'СЕТ СН'!$H$5-'СЕТ СН'!$H$20</f>
        <v>2653.7098599299998</v>
      </c>
      <c r="X91" s="36">
        <f>SUMIFS(СВЦЭМ!$C$33:$C$776,СВЦЭМ!$A$33:$A$776,$A91,СВЦЭМ!$B$33:$B$776,X$83)+'СЕТ СН'!$H$12+СВЦЭМ!$D$10+'СЕТ СН'!$H$5-'СЕТ СН'!$H$20</f>
        <v>2632.8411573000003</v>
      </c>
      <c r="Y91" s="36">
        <f>SUMIFS(СВЦЭМ!$C$33:$C$776,СВЦЭМ!$A$33:$A$776,$A91,СВЦЭМ!$B$33:$B$776,Y$83)+'СЕТ СН'!$H$12+СВЦЭМ!$D$10+'СЕТ СН'!$H$5-'СЕТ СН'!$H$20</f>
        <v>2663.1728982499999</v>
      </c>
    </row>
    <row r="92" spans="1:25" ht="15.75" x14ac:dyDescent="0.2">
      <c r="A92" s="35">
        <f t="shared" si="2"/>
        <v>43686</v>
      </c>
      <c r="B92" s="36">
        <f>SUMIFS(СВЦЭМ!$C$33:$C$776,СВЦЭМ!$A$33:$A$776,$A92,СВЦЭМ!$B$33:$B$776,B$83)+'СЕТ СН'!$H$12+СВЦЭМ!$D$10+'СЕТ СН'!$H$5-'СЕТ СН'!$H$20</f>
        <v>2757.9400461300002</v>
      </c>
      <c r="C92" s="36">
        <f>SUMIFS(СВЦЭМ!$C$33:$C$776,СВЦЭМ!$A$33:$A$776,$A92,СВЦЭМ!$B$33:$B$776,C$83)+'СЕТ СН'!$H$12+СВЦЭМ!$D$10+'СЕТ СН'!$H$5-'СЕТ СН'!$H$20</f>
        <v>2789.9567889600003</v>
      </c>
      <c r="D92" s="36">
        <f>SUMIFS(СВЦЭМ!$C$33:$C$776,СВЦЭМ!$A$33:$A$776,$A92,СВЦЭМ!$B$33:$B$776,D$83)+'СЕТ СН'!$H$12+СВЦЭМ!$D$10+'СЕТ СН'!$H$5-'СЕТ СН'!$H$20</f>
        <v>2815.3480328800001</v>
      </c>
      <c r="E92" s="36">
        <f>SUMIFS(СВЦЭМ!$C$33:$C$776,СВЦЭМ!$A$33:$A$776,$A92,СВЦЭМ!$B$33:$B$776,E$83)+'СЕТ СН'!$H$12+СВЦЭМ!$D$10+'СЕТ СН'!$H$5-'СЕТ СН'!$H$20</f>
        <v>2828.0900843300001</v>
      </c>
      <c r="F92" s="36">
        <f>SUMIFS(СВЦЭМ!$C$33:$C$776,СВЦЭМ!$A$33:$A$776,$A92,СВЦЭМ!$B$33:$B$776,F$83)+'СЕТ СН'!$H$12+СВЦЭМ!$D$10+'СЕТ СН'!$H$5-'СЕТ СН'!$H$20</f>
        <v>2842.47482842</v>
      </c>
      <c r="G92" s="36">
        <f>SUMIFS(СВЦЭМ!$C$33:$C$776,СВЦЭМ!$A$33:$A$776,$A92,СВЦЭМ!$B$33:$B$776,G$83)+'СЕТ СН'!$H$12+СВЦЭМ!$D$10+'СЕТ СН'!$H$5-'СЕТ СН'!$H$20</f>
        <v>2830.439022</v>
      </c>
      <c r="H92" s="36">
        <f>SUMIFS(СВЦЭМ!$C$33:$C$776,СВЦЭМ!$A$33:$A$776,$A92,СВЦЭМ!$B$33:$B$776,H$83)+'СЕТ СН'!$H$12+СВЦЭМ!$D$10+'СЕТ СН'!$H$5-'СЕТ СН'!$H$20</f>
        <v>2802.69070212</v>
      </c>
      <c r="I92" s="36">
        <f>SUMIFS(СВЦЭМ!$C$33:$C$776,СВЦЭМ!$A$33:$A$776,$A92,СВЦЭМ!$B$33:$B$776,I$83)+'СЕТ СН'!$H$12+СВЦЭМ!$D$10+'СЕТ СН'!$H$5-'СЕТ СН'!$H$20</f>
        <v>2767.88384546</v>
      </c>
      <c r="J92" s="36">
        <f>SUMIFS(СВЦЭМ!$C$33:$C$776,СВЦЭМ!$A$33:$A$776,$A92,СВЦЭМ!$B$33:$B$776,J$83)+'СЕТ СН'!$H$12+СВЦЭМ!$D$10+'СЕТ СН'!$H$5-'СЕТ СН'!$H$20</f>
        <v>2726.68809053</v>
      </c>
      <c r="K92" s="36">
        <f>SUMIFS(СВЦЭМ!$C$33:$C$776,СВЦЭМ!$A$33:$A$776,$A92,СВЦЭМ!$B$33:$B$776,K$83)+'СЕТ СН'!$H$12+СВЦЭМ!$D$10+'СЕТ СН'!$H$5-'СЕТ СН'!$H$20</f>
        <v>2744.6938208699999</v>
      </c>
      <c r="L92" s="36">
        <f>SUMIFS(СВЦЭМ!$C$33:$C$776,СВЦЭМ!$A$33:$A$776,$A92,СВЦЭМ!$B$33:$B$776,L$83)+'СЕТ СН'!$H$12+СВЦЭМ!$D$10+'СЕТ СН'!$H$5-'СЕТ СН'!$H$20</f>
        <v>2753.8479626200001</v>
      </c>
      <c r="M92" s="36">
        <f>SUMIFS(СВЦЭМ!$C$33:$C$776,СВЦЭМ!$A$33:$A$776,$A92,СВЦЭМ!$B$33:$B$776,M$83)+'СЕТ СН'!$H$12+СВЦЭМ!$D$10+'СЕТ СН'!$H$5-'СЕТ СН'!$H$20</f>
        <v>2752.2605216100001</v>
      </c>
      <c r="N92" s="36">
        <f>SUMIFS(СВЦЭМ!$C$33:$C$776,СВЦЭМ!$A$33:$A$776,$A92,СВЦЭМ!$B$33:$B$776,N$83)+'СЕТ СН'!$H$12+СВЦЭМ!$D$10+'СЕТ СН'!$H$5-'СЕТ СН'!$H$20</f>
        <v>2744.7996400000002</v>
      </c>
      <c r="O92" s="36">
        <f>SUMIFS(СВЦЭМ!$C$33:$C$776,СВЦЭМ!$A$33:$A$776,$A92,СВЦЭМ!$B$33:$B$776,O$83)+'СЕТ СН'!$H$12+СВЦЭМ!$D$10+'СЕТ СН'!$H$5-'СЕТ СН'!$H$20</f>
        <v>2745.7287519400002</v>
      </c>
      <c r="P92" s="36">
        <f>SUMIFS(СВЦЭМ!$C$33:$C$776,СВЦЭМ!$A$33:$A$776,$A92,СВЦЭМ!$B$33:$B$776,P$83)+'СЕТ СН'!$H$12+СВЦЭМ!$D$10+'СЕТ СН'!$H$5-'СЕТ СН'!$H$20</f>
        <v>2775.5228547199999</v>
      </c>
      <c r="Q92" s="36">
        <f>SUMIFS(СВЦЭМ!$C$33:$C$776,СВЦЭМ!$A$33:$A$776,$A92,СВЦЭМ!$B$33:$B$776,Q$83)+'СЕТ СН'!$H$12+СВЦЭМ!$D$10+'СЕТ СН'!$H$5-'СЕТ СН'!$H$20</f>
        <v>2772.7935332900001</v>
      </c>
      <c r="R92" s="36">
        <f>SUMIFS(СВЦЭМ!$C$33:$C$776,СВЦЭМ!$A$33:$A$776,$A92,СВЦЭМ!$B$33:$B$776,R$83)+'СЕТ СН'!$H$12+СВЦЭМ!$D$10+'СЕТ СН'!$H$5-'СЕТ СН'!$H$20</f>
        <v>2735.2037517500003</v>
      </c>
      <c r="S92" s="36">
        <f>SUMIFS(СВЦЭМ!$C$33:$C$776,СВЦЭМ!$A$33:$A$776,$A92,СВЦЭМ!$B$33:$B$776,S$83)+'СЕТ СН'!$H$12+СВЦЭМ!$D$10+'СЕТ СН'!$H$5-'СЕТ СН'!$H$20</f>
        <v>2689.34346413</v>
      </c>
      <c r="T92" s="36">
        <f>SUMIFS(СВЦЭМ!$C$33:$C$776,СВЦЭМ!$A$33:$A$776,$A92,СВЦЭМ!$B$33:$B$776,T$83)+'СЕТ СН'!$H$12+СВЦЭМ!$D$10+'СЕТ СН'!$H$5-'СЕТ СН'!$H$20</f>
        <v>2680.18346806</v>
      </c>
      <c r="U92" s="36">
        <f>SUMIFS(СВЦЭМ!$C$33:$C$776,СВЦЭМ!$A$33:$A$776,$A92,СВЦЭМ!$B$33:$B$776,U$83)+'СЕТ СН'!$H$12+СВЦЭМ!$D$10+'СЕТ СН'!$H$5-'СЕТ СН'!$H$20</f>
        <v>2677.9531757700001</v>
      </c>
      <c r="V92" s="36">
        <f>SUMIFS(СВЦЭМ!$C$33:$C$776,СВЦЭМ!$A$33:$A$776,$A92,СВЦЭМ!$B$33:$B$776,V$83)+'СЕТ СН'!$H$12+СВЦЭМ!$D$10+'СЕТ СН'!$H$5-'СЕТ СН'!$H$20</f>
        <v>2652.9250307000002</v>
      </c>
      <c r="W92" s="36">
        <f>SUMIFS(СВЦЭМ!$C$33:$C$776,СВЦЭМ!$A$33:$A$776,$A92,СВЦЭМ!$B$33:$B$776,W$83)+'СЕТ СН'!$H$12+СВЦЭМ!$D$10+'СЕТ СН'!$H$5-'СЕТ СН'!$H$20</f>
        <v>2660.3145222799999</v>
      </c>
      <c r="X92" s="36">
        <f>SUMIFS(СВЦЭМ!$C$33:$C$776,СВЦЭМ!$A$33:$A$776,$A92,СВЦЭМ!$B$33:$B$776,X$83)+'СЕТ СН'!$H$12+СВЦЭМ!$D$10+'СЕТ СН'!$H$5-'СЕТ СН'!$H$20</f>
        <v>2633.0041292400001</v>
      </c>
      <c r="Y92" s="36">
        <f>SUMIFS(СВЦЭМ!$C$33:$C$776,СВЦЭМ!$A$33:$A$776,$A92,СВЦЭМ!$B$33:$B$776,Y$83)+'СЕТ СН'!$H$12+СВЦЭМ!$D$10+'СЕТ СН'!$H$5-'СЕТ СН'!$H$20</f>
        <v>2688.53282648</v>
      </c>
    </row>
    <row r="93" spans="1:25" ht="15.75" x14ac:dyDescent="0.2">
      <c r="A93" s="35">
        <f t="shared" si="2"/>
        <v>43687</v>
      </c>
      <c r="B93" s="36">
        <f>SUMIFS(СВЦЭМ!$C$33:$C$776,СВЦЭМ!$A$33:$A$776,$A93,СВЦЭМ!$B$33:$B$776,B$83)+'СЕТ СН'!$H$12+СВЦЭМ!$D$10+'СЕТ СН'!$H$5-'СЕТ СН'!$H$20</f>
        <v>2812.0059883399999</v>
      </c>
      <c r="C93" s="36">
        <f>SUMIFS(СВЦЭМ!$C$33:$C$776,СВЦЭМ!$A$33:$A$776,$A93,СВЦЭМ!$B$33:$B$776,C$83)+'СЕТ СН'!$H$12+СВЦЭМ!$D$10+'СЕТ СН'!$H$5-'СЕТ СН'!$H$20</f>
        <v>2820.1404082600002</v>
      </c>
      <c r="D93" s="36">
        <f>SUMIFS(СВЦЭМ!$C$33:$C$776,СВЦЭМ!$A$33:$A$776,$A93,СВЦЭМ!$B$33:$B$776,D$83)+'СЕТ СН'!$H$12+СВЦЭМ!$D$10+'СЕТ СН'!$H$5-'СЕТ СН'!$H$20</f>
        <v>2833.2932221700003</v>
      </c>
      <c r="E93" s="36">
        <f>SUMIFS(СВЦЭМ!$C$33:$C$776,СВЦЭМ!$A$33:$A$776,$A93,СВЦЭМ!$B$33:$B$776,E$83)+'СЕТ СН'!$H$12+СВЦЭМ!$D$10+'СЕТ СН'!$H$5-'СЕТ СН'!$H$20</f>
        <v>2852.6033674099999</v>
      </c>
      <c r="F93" s="36">
        <f>SUMIFS(СВЦЭМ!$C$33:$C$776,СВЦЭМ!$A$33:$A$776,$A93,СВЦЭМ!$B$33:$B$776,F$83)+'СЕТ СН'!$H$12+СВЦЭМ!$D$10+'СЕТ СН'!$H$5-'СЕТ СН'!$H$20</f>
        <v>2868.2891596899999</v>
      </c>
      <c r="G93" s="36">
        <f>SUMIFS(СВЦЭМ!$C$33:$C$776,СВЦЭМ!$A$33:$A$776,$A93,СВЦЭМ!$B$33:$B$776,G$83)+'СЕТ СН'!$H$12+СВЦЭМ!$D$10+'СЕТ СН'!$H$5-'СЕТ СН'!$H$20</f>
        <v>2847.3124210400001</v>
      </c>
      <c r="H93" s="36">
        <f>SUMIFS(СВЦЭМ!$C$33:$C$776,СВЦЭМ!$A$33:$A$776,$A93,СВЦЭМ!$B$33:$B$776,H$83)+'СЕТ СН'!$H$12+СВЦЭМ!$D$10+'СЕТ СН'!$H$5-'СЕТ СН'!$H$20</f>
        <v>2806.9076289300001</v>
      </c>
      <c r="I93" s="36">
        <f>SUMIFS(СВЦЭМ!$C$33:$C$776,СВЦЭМ!$A$33:$A$776,$A93,СВЦЭМ!$B$33:$B$776,I$83)+'СЕТ СН'!$H$12+СВЦЭМ!$D$10+'СЕТ СН'!$H$5-'СЕТ СН'!$H$20</f>
        <v>2823.8406090600001</v>
      </c>
      <c r="J93" s="36">
        <f>SUMIFS(СВЦЭМ!$C$33:$C$776,СВЦЭМ!$A$33:$A$776,$A93,СВЦЭМ!$B$33:$B$776,J$83)+'СЕТ СН'!$H$12+СВЦЭМ!$D$10+'СЕТ СН'!$H$5-'СЕТ СН'!$H$20</f>
        <v>2724.7025026900001</v>
      </c>
      <c r="K93" s="36">
        <f>SUMIFS(СВЦЭМ!$C$33:$C$776,СВЦЭМ!$A$33:$A$776,$A93,СВЦЭМ!$B$33:$B$776,K$83)+'СЕТ СН'!$H$12+СВЦЭМ!$D$10+'СЕТ СН'!$H$5-'СЕТ СН'!$H$20</f>
        <v>2751.4727280400002</v>
      </c>
      <c r="L93" s="36">
        <f>SUMIFS(СВЦЭМ!$C$33:$C$776,СВЦЭМ!$A$33:$A$776,$A93,СВЦЭМ!$B$33:$B$776,L$83)+'СЕТ СН'!$H$12+СВЦЭМ!$D$10+'СЕТ СН'!$H$5-'СЕТ СН'!$H$20</f>
        <v>2769.0377804199998</v>
      </c>
      <c r="M93" s="36">
        <f>SUMIFS(СВЦЭМ!$C$33:$C$776,СВЦЭМ!$A$33:$A$776,$A93,СВЦЭМ!$B$33:$B$776,M$83)+'СЕТ СН'!$H$12+СВЦЭМ!$D$10+'СЕТ СН'!$H$5-'СЕТ СН'!$H$20</f>
        <v>2763.65950978</v>
      </c>
      <c r="N93" s="36">
        <f>SUMIFS(СВЦЭМ!$C$33:$C$776,СВЦЭМ!$A$33:$A$776,$A93,СВЦЭМ!$B$33:$B$776,N$83)+'СЕТ СН'!$H$12+СВЦЭМ!$D$10+'СЕТ СН'!$H$5-'СЕТ СН'!$H$20</f>
        <v>2753.5615589500003</v>
      </c>
      <c r="O93" s="36">
        <f>SUMIFS(СВЦЭМ!$C$33:$C$776,СВЦЭМ!$A$33:$A$776,$A93,СВЦЭМ!$B$33:$B$776,O$83)+'СЕТ СН'!$H$12+СВЦЭМ!$D$10+'СЕТ СН'!$H$5-'СЕТ СН'!$H$20</f>
        <v>2755.8041841300001</v>
      </c>
      <c r="P93" s="36">
        <f>SUMIFS(СВЦЭМ!$C$33:$C$776,СВЦЭМ!$A$33:$A$776,$A93,СВЦЭМ!$B$33:$B$776,P$83)+'СЕТ СН'!$H$12+СВЦЭМ!$D$10+'СЕТ СН'!$H$5-'СЕТ СН'!$H$20</f>
        <v>2757.1793652300003</v>
      </c>
      <c r="Q93" s="36">
        <f>SUMIFS(СВЦЭМ!$C$33:$C$776,СВЦЭМ!$A$33:$A$776,$A93,СВЦЭМ!$B$33:$B$776,Q$83)+'СЕТ СН'!$H$12+СВЦЭМ!$D$10+'СЕТ СН'!$H$5-'СЕТ СН'!$H$20</f>
        <v>2768.1556238900002</v>
      </c>
      <c r="R93" s="36">
        <f>SUMIFS(СВЦЭМ!$C$33:$C$776,СВЦЭМ!$A$33:$A$776,$A93,СВЦЭМ!$B$33:$B$776,R$83)+'СЕТ СН'!$H$12+СВЦЭМ!$D$10+'СЕТ СН'!$H$5-'СЕТ СН'!$H$20</f>
        <v>2714.23978472</v>
      </c>
      <c r="S93" s="36">
        <f>SUMIFS(СВЦЭМ!$C$33:$C$776,СВЦЭМ!$A$33:$A$776,$A93,СВЦЭМ!$B$33:$B$776,S$83)+'СЕТ СН'!$H$12+СВЦЭМ!$D$10+'СЕТ СН'!$H$5-'СЕТ СН'!$H$20</f>
        <v>2713.3516140800002</v>
      </c>
      <c r="T93" s="36">
        <f>SUMIFS(СВЦЭМ!$C$33:$C$776,СВЦЭМ!$A$33:$A$776,$A93,СВЦЭМ!$B$33:$B$776,T$83)+'СЕТ СН'!$H$12+СВЦЭМ!$D$10+'СЕТ СН'!$H$5-'СЕТ СН'!$H$20</f>
        <v>2711.0918403000001</v>
      </c>
      <c r="U93" s="36">
        <f>SUMIFS(СВЦЭМ!$C$33:$C$776,СВЦЭМ!$A$33:$A$776,$A93,СВЦЭМ!$B$33:$B$776,U$83)+'СЕТ СН'!$H$12+СВЦЭМ!$D$10+'СЕТ СН'!$H$5-'СЕТ СН'!$H$20</f>
        <v>2701.93446288</v>
      </c>
      <c r="V93" s="36">
        <f>SUMIFS(СВЦЭМ!$C$33:$C$776,СВЦЭМ!$A$33:$A$776,$A93,СВЦЭМ!$B$33:$B$776,V$83)+'СЕТ СН'!$H$12+СВЦЭМ!$D$10+'СЕТ СН'!$H$5-'СЕТ СН'!$H$20</f>
        <v>2707.56959925</v>
      </c>
      <c r="W93" s="36">
        <f>SUMIFS(СВЦЭМ!$C$33:$C$776,СВЦЭМ!$A$33:$A$776,$A93,СВЦЭМ!$B$33:$B$776,W$83)+'СЕТ СН'!$H$12+СВЦЭМ!$D$10+'СЕТ СН'!$H$5-'СЕТ СН'!$H$20</f>
        <v>2728.64420948</v>
      </c>
      <c r="X93" s="36">
        <f>SUMIFS(СВЦЭМ!$C$33:$C$776,СВЦЭМ!$A$33:$A$776,$A93,СВЦЭМ!$B$33:$B$776,X$83)+'СЕТ СН'!$H$12+СВЦЭМ!$D$10+'СЕТ СН'!$H$5-'СЕТ СН'!$H$20</f>
        <v>2703.6322063899997</v>
      </c>
      <c r="Y93" s="36">
        <f>SUMIFS(СВЦЭМ!$C$33:$C$776,СВЦЭМ!$A$33:$A$776,$A93,СВЦЭМ!$B$33:$B$776,Y$83)+'СЕТ СН'!$H$12+СВЦЭМ!$D$10+'СЕТ СН'!$H$5-'СЕТ СН'!$H$20</f>
        <v>2697.9860126799999</v>
      </c>
    </row>
    <row r="94" spans="1:25" ht="15.75" x14ac:dyDescent="0.2">
      <c r="A94" s="35">
        <f t="shared" si="2"/>
        <v>43688</v>
      </c>
      <c r="B94" s="36">
        <f>SUMIFS(СВЦЭМ!$C$33:$C$776,СВЦЭМ!$A$33:$A$776,$A94,СВЦЭМ!$B$33:$B$776,B$83)+'СЕТ СН'!$H$12+СВЦЭМ!$D$10+'СЕТ СН'!$H$5-'СЕТ СН'!$H$20</f>
        <v>2799.1949352199999</v>
      </c>
      <c r="C94" s="36">
        <f>SUMIFS(СВЦЭМ!$C$33:$C$776,СВЦЭМ!$A$33:$A$776,$A94,СВЦЭМ!$B$33:$B$776,C$83)+'СЕТ СН'!$H$12+СВЦЭМ!$D$10+'СЕТ СН'!$H$5-'СЕТ СН'!$H$20</f>
        <v>2830.8847579799999</v>
      </c>
      <c r="D94" s="36">
        <f>SUMIFS(СВЦЭМ!$C$33:$C$776,СВЦЭМ!$A$33:$A$776,$A94,СВЦЭМ!$B$33:$B$776,D$83)+'СЕТ СН'!$H$12+СВЦЭМ!$D$10+'СЕТ СН'!$H$5-'СЕТ СН'!$H$20</f>
        <v>2857.8368588600001</v>
      </c>
      <c r="E94" s="36">
        <f>SUMIFS(СВЦЭМ!$C$33:$C$776,СВЦЭМ!$A$33:$A$776,$A94,СВЦЭМ!$B$33:$B$776,E$83)+'СЕТ СН'!$H$12+СВЦЭМ!$D$10+'СЕТ СН'!$H$5-'СЕТ СН'!$H$20</f>
        <v>2867.4723196800001</v>
      </c>
      <c r="F94" s="36">
        <f>SUMIFS(СВЦЭМ!$C$33:$C$776,СВЦЭМ!$A$33:$A$776,$A94,СВЦЭМ!$B$33:$B$776,F$83)+'СЕТ СН'!$H$12+СВЦЭМ!$D$10+'СЕТ СН'!$H$5-'СЕТ СН'!$H$20</f>
        <v>2878.4731182200003</v>
      </c>
      <c r="G94" s="36">
        <f>SUMIFS(СВЦЭМ!$C$33:$C$776,СВЦЭМ!$A$33:$A$776,$A94,СВЦЭМ!$B$33:$B$776,G$83)+'СЕТ СН'!$H$12+СВЦЭМ!$D$10+'СЕТ СН'!$H$5-'СЕТ СН'!$H$20</f>
        <v>2873.4010798099998</v>
      </c>
      <c r="H94" s="36">
        <f>SUMIFS(СВЦЭМ!$C$33:$C$776,СВЦЭМ!$A$33:$A$776,$A94,СВЦЭМ!$B$33:$B$776,H$83)+'СЕТ СН'!$H$12+СВЦЭМ!$D$10+'СЕТ СН'!$H$5-'СЕТ СН'!$H$20</f>
        <v>2856.3214966599999</v>
      </c>
      <c r="I94" s="36">
        <f>SUMIFS(СВЦЭМ!$C$33:$C$776,СВЦЭМ!$A$33:$A$776,$A94,СВЦЭМ!$B$33:$B$776,I$83)+'СЕТ СН'!$H$12+СВЦЭМ!$D$10+'СЕТ СН'!$H$5-'СЕТ СН'!$H$20</f>
        <v>2825.32854821</v>
      </c>
      <c r="J94" s="36">
        <f>SUMIFS(СВЦЭМ!$C$33:$C$776,СВЦЭМ!$A$33:$A$776,$A94,СВЦЭМ!$B$33:$B$776,J$83)+'СЕТ СН'!$H$12+СВЦЭМ!$D$10+'СЕТ СН'!$H$5-'СЕТ СН'!$H$20</f>
        <v>2757.0917952899999</v>
      </c>
      <c r="K94" s="36">
        <f>SUMIFS(СВЦЭМ!$C$33:$C$776,СВЦЭМ!$A$33:$A$776,$A94,СВЦЭМ!$B$33:$B$776,K$83)+'СЕТ СН'!$H$12+СВЦЭМ!$D$10+'СЕТ СН'!$H$5-'СЕТ СН'!$H$20</f>
        <v>2731.5835486300002</v>
      </c>
      <c r="L94" s="36">
        <f>SUMIFS(СВЦЭМ!$C$33:$C$776,СВЦЭМ!$A$33:$A$776,$A94,СВЦЭМ!$B$33:$B$776,L$83)+'СЕТ СН'!$H$12+СВЦЭМ!$D$10+'СЕТ СН'!$H$5-'СЕТ СН'!$H$20</f>
        <v>2748.00716754</v>
      </c>
      <c r="M94" s="36">
        <f>SUMIFS(СВЦЭМ!$C$33:$C$776,СВЦЭМ!$A$33:$A$776,$A94,СВЦЭМ!$B$33:$B$776,M$83)+'СЕТ СН'!$H$12+СВЦЭМ!$D$10+'СЕТ СН'!$H$5-'СЕТ СН'!$H$20</f>
        <v>2748.9665917500001</v>
      </c>
      <c r="N94" s="36">
        <f>SUMIFS(СВЦЭМ!$C$33:$C$776,СВЦЭМ!$A$33:$A$776,$A94,СВЦЭМ!$B$33:$B$776,N$83)+'СЕТ СН'!$H$12+СВЦЭМ!$D$10+'СЕТ СН'!$H$5-'СЕТ СН'!$H$20</f>
        <v>2746.4593809899998</v>
      </c>
      <c r="O94" s="36">
        <f>SUMIFS(СВЦЭМ!$C$33:$C$776,СВЦЭМ!$A$33:$A$776,$A94,СВЦЭМ!$B$33:$B$776,O$83)+'СЕТ СН'!$H$12+СВЦЭМ!$D$10+'СЕТ СН'!$H$5-'СЕТ СН'!$H$20</f>
        <v>2746.7251978300001</v>
      </c>
      <c r="P94" s="36">
        <f>SUMIFS(СВЦЭМ!$C$33:$C$776,СВЦЭМ!$A$33:$A$776,$A94,СВЦЭМ!$B$33:$B$776,P$83)+'СЕТ СН'!$H$12+СВЦЭМ!$D$10+'СЕТ СН'!$H$5-'СЕТ СН'!$H$20</f>
        <v>2748.5333310199999</v>
      </c>
      <c r="Q94" s="36">
        <f>SUMIFS(СВЦЭМ!$C$33:$C$776,СВЦЭМ!$A$33:$A$776,$A94,СВЦЭМ!$B$33:$B$776,Q$83)+'СЕТ СН'!$H$12+СВЦЭМ!$D$10+'СЕТ СН'!$H$5-'СЕТ СН'!$H$20</f>
        <v>2740.9236300900002</v>
      </c>
      <c r="R94" s="36">
        <f>SUMIFS(СВЦЭМ!$C$33:$C$776,СВЦЭМ!$A$33:$A$776,$A94,СВЦЭМ!$B$33:$B$776,R$83)+'СЕТ СН'!$H$12+СВЦЭМ!$D$10+'СЕТ СН'!$H$5-'СЕТ СН'!$H$20</f>
        <v>2709.3166364600002</v>
      </c>
      <c r="S94" s="36">
        <f>SUMIFS(СВЦЭМ!$C$33:$C$776,СВЦЭМ!$A$33:$A$776,$A94,СВЦЭМ!$B$33:$B$776,S$83)+'СЕТ СН'!$H$12+СВЦЭМ!$D$10+'СЕТ СН'!$H$5-'СЕТ СН'!$H$20</f>
        <v>2706.5062190099998</v>
      </c>
      <c r="T94" s="36">
        <f>SUMIFS(СВЦЭМ!$C$33:$C$776,СВЦЭМ!$A$33:$A$776,$A94,СВЦЭМ!$B$33:$B$776,T$83)+'СЕТ СН'!$H$12+СВЦЭМ!$D$10+'СЕТ СН'!$H$5-'СЕТ СН'!$H$20</f>
        <v>2714.7463447700002</v>
      </c>
      <c r="U94" s="36">
        <f>SUMIFS(СВЦЭМ!$C$33:$C$776,СВЦЭМ!$A$33:$A$776,$A94,СВЦЭМ!$B$33:$B$776,U$83)+'СЕТ СН'!$H$12+СВЦЭМ!$D$10+'СЕТ СН'!$H$5-'СЕТ СН'!$H$20</f>
        <v>2717.2593461900001</v>
      </c>
      <c r="V94" s="36">
        <f>SUMIFS(СВЦЭМ!$C$33:$C$776,СВЦЭМ!$A$33:$A$776,$A94,СВЦЭМ!$B$33:$B$776,V$83)+'СЕТ СН'!$H$12+СВЦЭМ!$D$10+'СЕТ СН'!$H$5-'СЕТ СН'!$H$20</f>
        <v>2726.3787845699999</v>
      </c>
      <c r="W94" s="36">
        <f>SUMIFS(СВЦЭМ!$C$33:$C$776,СВЦЭМ!$A$33:$A$776,$A94,СВЦЭМ!$B$33:$B$776,W$83)+'СЕТ СН'!$H$12+СВЦЭМ!$D$10+'СЕТ СН'!$H$5-'СЕТ СН'!$H$20</f>
        <v>2741.4750083500003</v>
      </c>
      <c r="X94" s="36">
        <f>SUMIFS(СВЦЭМ!$C$33:$C$776,СВЦЭМ!$A$33:$A$776,$A94,СВЦЭМ!$B$33:$B$776,X$83)+'СЕТ СН'!$H$12+СВЦЭМ!$D$10+'СЕТ СН'!$H$5-'СЕТ СН'!$H$20</f>
        <v>2708.7771424699999</v>
      </c>
      <c r="Y94" s="36">
        <f>SUMIFS(СВЦЭМ!$C$33:$C$776,СВЦЭМ!$A$33:$A$776,$A94,СВЦЭМ!$B$33:$B$776,Y$83)+'СЕТ СН'!$H$12+СВЦЭМ!$D$10+'СЕТ СН'!$H$5-'СЕТ СН'!$H$20</f>
        <v>2692.2554044399999</v>
      </c>
    </row>
    <row r="95" spans="1:25" ht="15.75" x14ac:dyDescent="0.2">
      <c r="A95" s="35">
        <f t="shared" si="2"/>
        <v>43689</v>
      </c>
      <c r="B95" s="36">
        <f>SUMIFS(СВЦЭМ!$C$33:$C$776,СВЦЭМ!$A$33:$A$776,$A95,СВЦЭМ!$B$33:$B$776,B$83)+'СЕТ СН'!$H$12+СВЦЭМ!$D$10+'СЕТ СН'!$H$5-'СЕТ СН'!$H$20</f>
        <v>2772.63283361</v>
      </c>
      <c r="C95" s="36">
        <f>SUMIFS(СВЦЭМ!$C$33:$C$776,СВЦЭМ!$A$33:$A$776,$A95,СВЦЭМ!$B$33:$B$776,C$83)+'СЕТ СН'!$H$12+СВЦЭМ!$D$10+'СЕТ СН'!$H$5-'СЕТ СН'!$H$20</f>
        <v>2813.9696875899999</v>
      </c>
      <c r="D95" s="36">
        <f>SUMIFS(СВЦЭМ!$C$33:$C$776,СВЦЭМ!$A$33:$A$776,$A95,СВЦЭМ!$B$33:$B$776,D$83)+'СЕТ СН'!$H$12+СВЦЭМ!$D$10+'СЕТ СН'!$H$5-'СЕТ СН'!$H$20</f>
        <v>2859.3172733400002</v>
      </c>
      <c r="E95" s="36">
        <f>SUMIFS(СВЦЭМ!$C$33:$C$776,СВЦЭМ!$A$33:$A$776,$A95,СВЦЭМ!$B$33:$B$776,E$83)+'СЕТ СН'!$H$12+СВЦЭМ!$D$10+'СЕТ СН'!$H$5-'СЕТ СН'!$H$20</f>
        <v>2870.91774768</v>
      </c>
      <c r="F95" s="36">
        <f>SUMIFS(СВЦЭМ!$C$33:$C$776,СВЦЭМ!$A$33:$A$776,$A95,СВЦЭМ!$B$33:$B$776,F$83)+'СЕТ СН'!$H$12+СВЦЭМ!$D$10+'СЕТ СН'!$H$5-'СЕТ СН'!$H$20</f>
        <v>2880.1494275800001</v>
      </c>
      <c r="G95" s="36">
        <f>SUMIFS(СВЦЭМ!$C$33:$C$776,СВЦЭМ!$A$33:$A$776,$A95,СВЦЭМ!$B$33:$B$776,G$83)+'СЕТ СН'!$H$12+СВЦЭМ!$D$10+'СЕТ СН'!$H$5-'СЕТ СН'!$H$20</f>
        <v>2856.9082858199999</v>
      </c>
      <c r="H95" s="36">
        <f>SUMIFS(СВЦЭМ!$C$33:$C$776,СВЦЭМ!$A$33:$A$776,$A95,СВЦЭМ!$B$33:$B$776,H$83)+'СЕТ СН'!$H$12+СВЦЭМ!$D$10+'СЕТ СН'!$H$5-'СЕТ СН'!$H$20</f>
        <v>2823.7468785000001</v>
      </c>
      <c r="I95" s="36">
        <f>SUMIFS(СВЦЭМ!$C$33:$C$776,СВЦЭМ!$A$33:$A$776,$A95,СВЦЭМ!$B$33:$B$776,I$83)+'СЕТ СН'!$H$12+СВЦЭМ!$D$10+'СЕТ СН'!$H$5-'СЕТ СН'!$H$20</f>
        <v>2778.8859511299997</v>
      </c>
      <c r="J95" s="36">
        <f>SUMIFS(СВЦЭМ!$C$33:$C$776,СВЦЭМ!$A$33:$A$776,$A95,СВЦЭМ!$B$33:$B$776,J$83)+'СЕТ СН'!$H$12+СВЦЭМ!$D$10+'СЕТ СН'!$H$5-'СЕТ СН'!$H$20</f>
        <v>2750.61164525</v>
      </c>
      <c r="K95" s="36">
        <f>SUMIFS(СВЦЭМ!$C$33:$C$776,СВЦЭМ!$A$33:$A$776,$A95,СВЦЭМ!$B$33:$B$776,K$83)+'СЕТ СН'!$H$12+СВЦЭМ!$D$10+'СЕТ СН'!$H$5-'СЕТ СН'!$H$20</f>
        <v>2770.0323802600001</v>
      </c>
      <c r="L95" s="36">
        <f>SUMIFS(СВЦЭМ!$C$33:$C$776,СВЦЭМ!$A$33:$A$776,$A95,СВЦЭМ!$B$33:$B$776,L$83)+'СЕТ СН'!$H$12+СВЦЭМ!$D$10+'СЕТ СН'!$H$5-'СЕТ СН'!$H$20</f>
        <v>2776.2731848100002</v>
      </c>
      <c r="M95" s="36">
        <f>SUMIFS(СВЦЭМ!$C$33:$C$776,СВЦЭМ!$A$33:$A$776,$A95,СВЦЭМ!$B$33:$B$776,M$83)+'СЕТ СН'!$H$12+СВЦЭМ!$D$10+'СЕТ СН'!$H$5-'СЕТ СН'!$H$20</f>
        <v>2783.5422016399998</v>
      </c>
      <c r="N95" s="36">
        <f>SUMIFS(СВЦЭМ!$C$33:$C$776,СВЦЭМ!$A$33:$A$776,$A95,СВЦЭМ!$B$33:$B$776,N$83)+'СЕТ СН'!$H$12+СВЦЭМ!$D$10+'СЕТ СН'!$H$5-'СЕТ СН'!$H$20</f>
        <v>2780.2767278800002</v>
      </c>
      <c r="O95" s="36">
        <f>SUMIFS(СВЦЭМ!$C$33:$C$776,СВЦЭМ!$A$33:$A$776,$A95,СВЦЭМ!$B$33:$B$776,O$83)+'СЕТ СН'!$H$12+СВЦЭМ!$D$10+'СЕТ СН'!$H$5-'СЕТ СН'!$H$20</f>
        <v>2780.43622968</v>
      </c>
      <c r="P95" s="36">
        <f>SUMIFS(СВЦЭМ!$C$33:$C$776,СВЦЭМ!$A$33:$A$776,$A95,СВЦЭМ!$B$33:$B$776,P$83)+'СЕТ СН'!$H$12+СВЦЭМ!$D$10+'СЕТ СН'!$H$5-'СЕТ СН'!$H$20</f>
        <v>2780.7122546800001</v>
      </c>
      <c r="Q95" s="36">
        <f>SUMIFS(СВЦЭМ!$C$33:$C$776,СВЦЭМ!$A$33:$A$776,$A95,СВЦЭМ!$B$33:$B$776,Q$83)+'СЕТ СН'!$H$12+СВЦЭМ!$D$10+'СЕТ СН'!$H$5-'СЕТ СН'!$H$20</f>
        <v>2775.6440660799999</v>
      </c>
      <c r="R95" s="36">
        <f>SUMIFS(СВЦЭМ!$C$33:$C$776,СВЦЭМ!$A$33:$A$776,$A95,СВЦЭМ!$B$33:$B$776,R$83)+'СЕТ СН'!$H$12+СВЦЭМ!$D$10+'СЕТ СН'!$H$5-'СЕТ СН'!$H$20</f>
        <v>2732.32152769</v>
      </c>
      <c r="S95" s="36">
        <f>SUMIFS(СВЦЭМ!$C$33:$C$776,СВЦЭМ!$A$33:$A$776,$A95,СВЦЭМ!$B$33:$B$776,S$83)+'СЕТ СН'!$H$12+СВЦЭМ!$D$10+'СЕТ СН'!$H$5-'СЕТ СН'!$H$20</f>
        <v>2723.8344562399998</v>
      </c>
      <c r="T95" s="36">
        <f>SUMIFS(СВЦЭМ!$C$33:$C$776,СВЦЭМ!$A$33:$A$776,$A95,СВЦЭМ!$B$33:$B$776,T$83)+'СЕТ СН'!$H$12+СВЦЭМ!$D$10+'СЕТ СН'!$H$5-'СЕТ СН'!$H$20</f>
        <v>2719.2483238599998</v>
      </c>
      <c r="U95" s="36">
        <f>SUMIFS(СВЦЭМ!$C$33:$C$776,СВЦЭМ!$A$33:$A$776,$A95,СВЦЭМ!$B$33:$B$776,U$83)+'СЕТ СН'!$H$12+СВЦЭМ!$D$10+'СЕТ СН'!$H$5-'СЕТ СН'!$H$20</f>
        <v>2718.8980790400001</v>
      </c>
      <c r="V95" s="36">
        <f>SUMIFS(СВЦЭМ!$C$33:$C$776,СВЦЭМ!$A$33:$A$776,$A95,СВЦЭМ!$B$33:$B$776,V$83)+'СЕТ СН'!$H$12+СВЦЭМ!$D$10+'СЕТ СН'!$H$5-'СЕТ СН'!$H$20</f>
        <v>2718.0073570300001</v>
      </c>
      <c r="W95" s="36">
        <f>SUMIFS(СВЦЭМ!$C$33:$C$776,СВЦЭМ!$A$33:$A$776,$A95,СВЦЭМ!$B$33:$B$776,W$83)+'СЕТ СН'!$H$12+СВЦЭМ!$D$10+'СЕТ СН'!$H$5-'СЕТ СН'!$H$20</f>
        <v>2726.9150875200003</v>
      </c>
      <c r="X95" s="36">
        <f>SUMIFS(СВЦЭМ!$C$33:$C$776,СВЦЭМ!$A$33:$A$776,$A95,СВЦЭМ!$B$33:$B$776,X$83)+'СЕТ СН'!$H$12+СВЦЭМ!$D$10+'СЕТ СН'!$H$5-'СЕТ СН'!$H$20</f>
        <v>2696.86534093</v>
      </c>
      <c r="Y95" s="36">
        <f>SUMIFS(СВЦЭМ!$C$33:$C$776,СВЦЭМ!$A$33:$A$776,$A95,СВЦЭМ!$B$33:$B$776,Y$83)+'СЕТ СН'!$H$12+СВЦЭМ!$D$10+'СЕТ СН'!$H$5-'СЕТ СН'!$H$20</f>
        <v>2724.2349504499998</v>
      </c>
    </row>
    <row r="96" spans="1:25" ht="15.75" x14ac:dyDescent="0.2">
      <c r="A96" s="35">
        <f t="shared" si="2"/>
        <v>43690</v>
      </c>
      <c r="B96" s="36">
        <f>SUMIFS(СВЦЭМ!$C$33:$C$776,СВЦЭМ!$A$33:$A$776,$A96,СВЦЭМ!$B$33:$B$776,B$83)+'СЕТ СН'!$H$12+СВЦЭМ!$D$10+'СЕТ СН'!$H$5-'СЕТ СН'!$H$20</f>
        <v>2809.59944636</v>
      </c>
      <c r="C96" s="36">
        <f>SUMIFS(СВЦЭМ!$C$33:$C$776,СВЦЭМ!$A$33:$A$776,$A96,СВЦЭМ!$B$33:$B$776,C$83)+'СЕТ СН'!$H$12+СВЦЭМ!$D$10+'СЕТ СН'!$H$5-'СЕТ СН'!$H$20</f>
        <v>2849.6332967399999</v>
      </c>
      <c r="D96" s="36">
        <f>SUMIFS(СВЦЭМ!$C$33:$C$776,СВЦЭМ!$A$33:$A$776,$A96,СВЦЭМ!$B$33:$B$776,D$83)+'СЕТ СН'!$H$12+СВЦЭМ!$D$10+'СЕТ СН'!$H$5-'СЕТ СН'!$H$20</f>
        <v>2871.6364246100002</v>
      </c>
      <c r="E96" s="36">
        <f>SUMIFS(СВЦЭМ!$C$33:$C$776,СВЦЭМ!$A$33:$A$776,$A96,СВЦЭМ!$B$33:$B$776,E$83)+'СЕТ СН'!$H$12+СВЦЭМ!$D$10+'СЕТ СН'!$H$5-'СЕТ СН'!$H$20</f>
        <v>2884.3296127499998</v>
      </c>
      <c r="F96" s="36">
        <f>SUMIFS(СВЦЭМ!$C$33:$C$776,СВЦЭМ!$A$33:$A$776,$A96,СВЦЭМ!$B$33:$B$776,F$83)+'СЕТ СН'!$H$12+СВЦЭМ!$D$10+'СЕТ СН'!$H$5-'СЕТ СН'!$H$20</f>
        <v>2891.0762537599999</v>
      </c>
      <c r="G96" s="36">
        <f>SUMIFS(СВЦЭМ!$C$33:$C$776,СВЦЭМ!$A$33:$A$776,$A96,СВЦЭМ!$B$33:$B$776,G$83)+'СЕТ СН'!$H$12+СВЦЭМ!$D$10+'СЕТ СН'!$H$5-'СЕТ СН'!$H$20</f>
        <v>2879.9412611500002</v>
      </c>
      <c r="H96" s="36">
        <f>SUMIFS(СВЦЭМ!$C$33:$C$776,СВЦЭМ!$A$33:$A$776,$A96,СВЦЭМ!$B$33:$B$776,H$83)+'СЕТ СН'!$H$12+СВЦЭМ!$D$10+'СЕТ СН'!$H$5-'СЕТ СН'!$H$20</f>
        <v>2847.0007274300001</v>
      </c>
      <c r="I96" s="36">
        <f>SUMIFS(СВЦЭМ!$C$33:$C$776,СВЦЭМ!$A$33:$A$776,$A96,СВЦЭМ!$B$33:$B$776,I$83)+'СЕТ СН'!$H$12+СВЦЭМ!$D$10+'СЕТ СН'!$H$5-'СЕТ СН'!$H$20</f>
        <v>2804.2644295300001</v>
      </c>
      <c r="J96" s="36">
        <f>SUMIFS(СВЦЭМ!$C$33:$C$776,СВЦЭМ!$A$33:$A$776,$A96,СВЦЭМ!$B$33:$B$776,J$83)+'СЕТ СН'!$H$12+СВЦЭМ!$D$10+'СЕТ СН'!$H$5-'СЕТ СН'!$H$20</f>
        <v>2782.3333857799998</v>
      </c>
      <c r="K96" s="36">
        <f>SUMIFS(СВЦЭМ!$C$33:$C$776,СВЦЭМ!$A$33:$A$776,$A96,СВЦЭМ!$B$33:$B$776,K$83)+'СЕТ СН'!$H$12+СВЦЭМ!$D$10+'СЕТ СН'!$H$5-'СЕТ СН'!$H$20</f>
        <v>2745.7657800100001</v>
      </c>
      <c r="L96" s="36">
        <f>SUMIFS(СВЦЭМ!$C$33:$C$776,СВЦЭМ!$A$33:$A$776,$A96,СВЦЭМ!$B$33:$B$776,L$83)+'СЕТ СН'!$H$12+СВЦЭМ!$D$10+'СЕТ СН'!$H$5-'СЕТ СН'!$H$20</f>
        <v>2750.84749801</v>
      </c>
      <c r="M96" s="36">
        <f>SUMIFS(СВЦЭМ!$C$33:$C$776,СВЦЭМ!$A$33:$A$776,$A96,СВЦЭМ!$B$33:$B$776,M$83)+'СЕТ СН'!$H$12+СВЦЭМ!$D$10+'СЕТ СН'!$H$5-'СЕТ СН'!$H$20</f>
        <v>2749.0007216700001</v>
      </c>
      <c r="N96" s="36">
        <f>SUMIFS(СВЦЭМ!$C$33:$C$776,СВЦЭМ!$A$33:$A$776,$A96,СВЦЭМ!$B$33:$B$776,N$83)+'СЕТ СН'!$H$12+СВЦЭМ!$D$10+'СЕТ СН'!$H$5-'СЕТ СН'!$H$20</f>
        <v>2741.1154539999998</v>
      </c>
      <c r="O96" s="36">
        <f>SUMIFS(СВЦЭМ!$C$33:$C$776,СВЦЭМ!$A$33:$A$776,$A96,СВЦЭМ!$B$33:$B$776,O$83)+'СЕТ СН'!$H$12+СВЦЭМ!$D$10+'СЕТ СН'!$H$5-'СЕТ СН'!$H$20</f>
        <v>2749.6191891399999</v>
      </c>
      <c r="P96" s="36">
        <f>SUMIFS(СВЦЭМ!$C$33:$C$776,СВЦЭМ!$A$33:$A$776,$A96,СВЦЭМ!$B$33:$B$776,P$83)+'СЕТ СН'!$H$12+СВЦЭМ!$D$10+'СЕТ СН'!$H$5-'СЕТ СН'!$H$20</f>
        <v>2749.7496849600002</v>
      </c>
      <c r="Q96" s="36">
        <f>SUMIFS(СВЦЭМ!$C$33:$C$776,СВЦЭМ!$A$33:$A$776,$A96,СВЦЭМ!$B$33:$B$776,Q$83)+'СЕТ СН'!$H$12+СВЦЭМ!$D$10+'СЕТ СН'!$H$5-'СЕТ СН'!$H$20</f>
        <v>2747.73535773</v>
      </c>
      <c r="R96" s="36">
        <f>SUMIFS(СВЦЭМ!$C$33:$C$776,СВЦЭМ!$A$33:$A$776,$A96,СВЦЭМ!$B$33:$B$776,R$83)+'СЕТ СН'!$H$12+СВЦЭМ!$D$10+'СЕТ СН'!$H$5-'СЕТ СН'!$H$20</f>
        <v>2702.5671371399999</v>
      </c>
      <c r="S96" s="36">
        <f>SUMIFS(СВЦЭМ!$C$33:$C$776,СВЦЭМ!$A$33:$A$776,$A96,СВЦЭМ!$B$33:$B$776,S$83)+'СЕТ СН'!$H$12+СВЦЭМ!$D$10+'СЕТ СН'!$H$5-'СЕТ СН'!$H$20</f>
        <v>2698.3043020300001</v>
      </c>
      <c r="T96" s="36">
        <f>SUMIFS(СВЦЭМ!$C$33:$C$776,СВЦЭМ!$A$33:$A$776,$A96,СВЦЭМ!$B$33:$B$776,T$83)+'СЕТ СН'!$H$12+СВЦЭМ!$D$10+'СЕТ СН'!$H$5-'СЕТ СН'!$H$20</f>
        <v>2702.8601764200002</v>
      </c>
      <c r="U96" s="36">
        <f>SUMIFS(СВЦЭМ!$C$33:$C$776,СВЦЭМ!$A$33:$A$776,$A96,СВЦЭМ!$B$33:$B$776,U$83)+'СЕТ СН'!$H$12+СВЦЭМ!$D$10+'СЕТ СН'!$H$5-'СЕТ СН'!$H$20</f>
        <v>2699.5463303500001</v>
      </c>
      <c r="V96" s="36">
        <f>SUMIFS(СВЦЭМ!$C$33:$C$776,СВЦЭМ!$A$33:$A$776,$A96,СВЦЭМ!$B$33:$B$776,V$83)+'СЕТ СН'!$H$12+СВЦЭМ!$D$10+'СЕТ СН'!$H$5-'СЕТ СН'!$H$20</f>
        <v>2704.8136615499998</v>
      </c>
      <c r="W96" s="36">
        <f>SUMIFS(СВЦЭМ!$C$33:$C$776,СВЦЭМ!$A$33:$A$776,$A96,СВЦЭМ!$B$33:$B$776,W$83)+'СЕТ СН'!$H$12+СВЦЭМ!$D$10+'СЕТ СН'!$H$5-'СЕТ СН'!$H$20</f>
        <v>2707.82883567</v>
      </c>
      <c r="X96" s="36">
        <f>SUMIFS(СВЦЭМ!$C$33:$C$776,СВЦЭМ!$A$33:$A$776,$A96,СВЦЭМ!$B$33:$B$776,X$83)+'СЕТ СН'!$H$12+СВЦЭМ!$D$10+'СЕТ СН'!$H$5-'СЕТ СН'!$H$20</f>
        <v>2676.9112644799998</v>
      </c>
      <c r="Y96" s="36">
        <f>SUMIFS(СВЦЭМ!$C$33:$C$776,СВЦЭМ!$A$33:$A$776,$A96,СВЦЭМ!$B$33:$B$776,Y$83)+'СЕТ СН'!$H$12+СВЦЭМ!$D$10+'СЕТ СН'!$H$5-'СЕТ СН'!$H$20</f>
        <v>2699.6623383300002</v>
      </c>
    </row>
    <row r="97" spans="1:25" ht="15.75" x14ac:dyDescent="0.2">
      <c r="A97" s="35">
        <f t="shared" si="2"/>
        <v>43691</v>
      </c>
      <c r="B97" s="36">
        <f>SUMIFS(СВЦЭМ!$C$33:$C$776,СВЦЭМ!$A$33:$A$776,$A97,СВЦЭМ!$B$33:$B$776,B$83)+'СЕТ СН'!$H$12+СВЦЭМ!$D$10+'СЕТ СН'!$H$5-'СЕТ СН'!$H$20</f>
        <v>2795.6857406999998</v>
      </c>
      <c r="C97" s="36">
        <f>SUMIFS(СВЦЭМ!$C$33:$C$776,СВЦЭМ!$A$33:$A$776,$A97,СВЦЭМ!$B$33:$B$776,C$83)+'СЕТ СН'!$H$12+СВЦЭМ!$D$10+'СЕТ СН'!$H$5-'СЕТ СН'!$H$20</f>
        <v>2806.9407606099999</v>
      </c>
      <c r="D97" s="36">
        <f>SUMIFS(СВЦЭМ!$C$33:$C$776,СВЦЭМ!$A$33:$A$776,$A97,СВЦЭМ!$B$33:$B$776,D$83)+'СЕТ СН'!$H$12+СВЦЭМ!$D$10+'СЕТ СН'!$H$5-'СЕТ СН'!$H$20</f>
        <v>2803.1812815399999</v>
      </c>
      <c r="E97" s="36">
        <f>SUMIFS(СВЦЭМ!$C$33:$C$776,СВЦЭМ!$A$33:$A$776,$A97,СВЦЭМ!$B$33:$B$776,E$83)+'СЕТ СН'!$H$12+СВЦЭМ!$D$10+'СЕТ СН'!$H$5-'СЕТ СН'!$H$20</f>
        <v>2808.18431624</v>
      </c>
      <c r="F97" s="36">
        <f>SUMIFS(СВЦЭМ!$C$33:$C$776,СВЦЭМ!$A$33:$A$776,$A97,СВЦЭМ!$B$33:$B$776,F$83)+'СЕТ СН'!$H$12+СВЦЭМ!$D$10+'СЕТ СН'!$H$5-'СЕТ СН'!$H$20</f>
        <v>2806.0265234200001</v>
      </c>
      <c r="G97" s="36">
        <f>SUMIFS(СВЦЭМ!$C$33:$C$776,СВЦЭМ!$A$33:$A$776,$A97,СВЦЭМ!$B$33:$B$776,G$83)+'СЕТ СН'!$H$12+СВЦЭМ!$D$10+'СЕТ СН'!$H$5-'СЕТ СН'!$H$20</f>
        <v>2789.37784788</v>
      </c>
      <c r="H97" s="36">
        <f>SUMIFS(СВЦЭМ!$C$33:$C$776,СВЦЭМ!$A$33:$A$776,$A97,СВЦЭМ!$B$33:$B$776,H$83)+'СЕТ СН'!$H$12+СВЦЭМ!$D$10+'СЕТ СН'!$H$5-'СЕТ СН'!$H$20</f>
        <v>2766.5546832499999</v>
      </c>
      <c r="I97" s="36">
        <f>SUMIFS(СВЦЭМ!$C$33:$C$776,СВЦЭМ!$A$33:$A$776,$A97,СВЦЭМ!$B$33:$B$776,I$83)+'СЕТ СН'!$H$12+СВЦЭМ!$D$10+'СЕТ СН'!$H$5-'СЕТ СН'!$H$20</f>
        <v>2713.9190330700003</v>
      </c>
      <c r="J97" s="36">
        <f>SUMIFS(СВЦЭМ!$C$33:$C$776,СВЦЭМ!$A$33:$A$776,$A97,СВЦЭМ!$B$33:$B$776,J$83)+'СЕТ СН'!$H$12+СВЦЭМ!$D$10+'СЕТ СН'!$H$5-'СЕТ СН'!$H$20</f>
        <v>2709.4095720099999</v>
      </c>
      <c r="K97" s="36">
        <f>SUMIFS(СВЦЭМ!$C$33:$C$776,СВЦЭМ!$A$33:$A$776,$A97,СВЦЭМ!$B$33:$B$776,K$83)+'СЕТ СН'!$H$12+СВЦЭМ!$D$10+'СЕТ СН'!$H$5-'СЕТ СН'!$H$20</f>
        <v>2731.5448835400002</v>
      </c>
      <c r="L97" s="36">
        <f>SUMIFS(СВЦЭМ!$C$33:$C$776,СВЦЭМ!$A$33:$A$776,$A97,СВЦЭМ!$B$33:$B$776,L$83)+'СЕТ СН'!$H$12+СВЦЭМ!$D$10+'СЕТ СН'!$H$5-'СЕТ СН'!$H$20</f>
        <v>2731.9119843200001</v>
      </c>
      <c r="M97" s="36">
        <f>SUMIFS(СВЦЭМ!$C$33:$C$776,СВЦЭМ!$A$33:$A$776,$A97,СВЦЭМ!$B$33:$B$776,M$83)+'СЕТ СН'!$H$12+СВЦЭМ!$D$10+'СЕТ СН'!$H$5-'СЕТ СН'!$H$20</f>
        <v>2738.8321259100003</v>
      </c>
      <c r="N97" s="36">
        <f>SUMIFS(СВЦЭМ!$C$33:$C$776,СВЦЭМ!$A$33:$A$776,$A97,СВЦЭМ!$B$33:$B$776,N$83)+'СЕТ СН'!$H$12+СВЦЭМ!$D$10+'СЕТ СН'!$H$5-'СЕТ СН'!$H$20</f>
        <v>2719.4733802199999</v>
      </c>
      <c r="O97" s="36">
        <f>SUMIFS(СВЦЭМ!$C$33:$C$776,СВЦЭМ!$A$33:$A$776,$A97,СВЦЭМ!$B$33:$B$776,O$83)+'СЕТ СН'!$H$12+СВЦЭМ!$D$10+'СЕТ СН'!$H$5-'СЕТ СН'!$H$20</f>
        <v>2746.3629600100003</v>
      </c>
      <c r="P97" s="36">
        <f>SUMIFS(СВЦЭМ!$C$33:$C$776,СВЦЭМ!$A$33:$A$776,$A97,СВЦЭМ!$B$33:$B$776,P$83)+'СЕТ СН'!$H$12+СВЦЭМ!$D$10+'СЕТ СН'!$H$5-'СЕТ СН'!$H$20</f>
        <v>2722.12622388</v>
      </c>
      <c r="Q97" s="36">
        <f>SUMIFS(СВЦЭМ!$C$33:$C$776,СВЦЭМ!$A$33:$A$776,$A97,СВЦЭМ!$B$33:$B$776,Q$83)+'СЕТ СН'!$H$12+СВЦЭМ!$D$10+'СЕТ СН'!$H$5-'СЕТ СН'!$H$20</f>
        <v>2722.0598565300002</v>
      </c>
      <c r="R97" s="36">
        <f>SUMIFS(СВЦЭМ!$C$33:$C$776,СВЦЭМ!$A$33:$A$776,$A97,СВЦЭМ!$B$33:$B$776,R$83)+'СЕТ СН'!$H$12+СВЦЭМ!$D$10+'СЕТ СН'!$H$5-'СЕТ СН'!$H$20</f>
        <v>2693.17745079</v>
      </c>
      <c r="S97" s="36">
        <f>SUMIFS(СВЦЭМ!$C$33:$C$776,СВЦЭМ!$A$33:$A$776,$A97,СВЦЭМ!$B$33:$B$776,S$83)+'СЕТ СН'!$H$12+СВЦЭМ!$D$10+'СЕТ СН'!$H$5-'СЕТ СН'!$H$20</f>
        <v>2698.2834745300001</v>
      </c>
      <c r="T97" s="36">
        <f>SUMIFS(СВЦЭМ!$C$33:$C$776,СВЦЭМ!$A$33:$A$776,$A97,СВЦЭМ!$B$33:$B$776,T$83)+'СЕТ СН'!$H$12+СВЦЭМ!$D$10+'СЕТ СН'!$H$5-'СЕТ СН'!$H$20</f>
        <v>2705.11947573</v>
      </c>
      <c r="U97" s="36">
        <f>SUMIFS(СВЦЭМ!$C$33:$C$776,СВЦЭМ!$A$33:$A$776,$A97,СВЦЭМ!$B$33:$B$776,U$83)+'СЕТ СН'!$H$12+СВЦЭМ!$D$10+'СЕТ СН'!$H$5-'СЕТ СН'!$H$20</f>
        <v>2692.7014796399999</v>
      </c>
      <c r="V97" s="36">
        <f>SUMIFS(СВЦЭМ!$C$33:$C$776,СВЦЭМ!$A$33:$A$776,$A97,СВЦЭМ!$B$33:$B$776,V$83)+'СЕТ СН'!$H$12+СВЦЭМ!$D$10+'СЕТ СН'!$H$5-'СЕТ СН'!$H$20</f>
        <v>2711.50757213</v>
      </c>
      <c r="W97" s="36">
        <f>SUMIFS(СВЦЭМ!$C$33:$C$776,СВЦЭМ!$A$33:$A$776,$A97,СВЦЭМ!$B$33:$B$776,W$83)+'СЕТ СН'!$H$12+СВЦЭМ!$D$10+'СЕТ СН'!$H$5-'СЕТ СН'!$H$20</f>
        <v>2725.9671044799998</v>
      </c>
      <c r="X97" s="36">
        <f>SUMIFS(СВЦЭМ!$C$33:$C$776,СВЦЭМ!$A$33:$A$776,$A97,СВЦЭМ!$B$33:$B$776,X$83)+'СЕТ СН'!$H$12+СВЦЭМ!$D$10+'СЕТ СН'!$H$5-'СЕТ СН'!$H$20</f>
        <v>2689.34219635</v>
      </c>
      <c r="Y97" s="36">
        <f>SUMIFS(СВЦЭМ!$C$33:$C$776,СВЦЭМ!$A$33:$A$776,$A97,СВЦЭМ!$B$33:$B$776,Y$83)+'СЕТ СН'!$H$12+СВЦЭМ!$D$10+'СЕТ СН'!$H$5-'СЕТ СН'!$H$20</f>
        <v>2671.1554495</v>
      </c>
    </row>
    <row r="98" spans="1:25" ht="15.75" x14ac:dyDescent="0.2">
      <c r="A98" s="35">
        <f t="shared" si="2"/>
        <v>43692</v>
      </c>
      <c r="B98" s="36">
        <f>SUMIFS(СВЦЭМ!$C$33:$C$776,СВЦЭМ!$A$33:$A$776,$A98,СВЦЭМ!$B$33:$B$776,B$83)+'СЕТ СН'!$H$12+СВЦЭМ!$D$10+'СЕТ СН'!$H$5-'СЕТ СН'!$H$20</f>
        <v>2686.1163051600001</v>
      </c>
      <c r="C98" s="36">
        <f>SUMIFS(СВЦЭМ!$C$33:$C$776,СВЦЭМ!$A$33:$A$776,$A98,СВЦЭМ!$B$33:$B$776,C$83)+'СЕТ СН'!$H$12+СВЦЭМ!$D$10+'СЕТ СН'!$H$5-'СЕТ СН'!$H$20</f>
        <v>2736.6099716200001</v>
      </c>
      <c r="D98" s="36">
        <f>SUMIFS(СВЦЭМ!$C$33:$C$776,СВЦЭМ!$A$33:$A$776,$A98,СВЦЭМ!$B$33:$B$776,D$83)+'СЕТ СН'!$H$12+СВЦЭМ!$D$10+'СЕТ СН'!$H$5-'СЕТ СН'!$H$20</f>
        <v>2751.4852275200001</v>
      </c>
      <c r="E98" s="36">
        <f>SUMIFS(СВЦЭМ!$C$33:$C$776,СВЦЭМ!$A$33:$A$776,$A98,СВЦЭМ!$B$33:$B$776,E$83)+'СЕТ СН'!$H$12+СВЦЭМ!$D$10+'СЕТ СН'!$H$5-'СЕТ СН'!$H$20</f>
        <v>2760.7046770699999</v>
      </c>
      <c r="F98" s="36">
        <f>SUMIFS(СВЦЭМ!$C$33:$C$776,СВЦЭМ!$A$33:$A$776,$A98,СВЦЭМ!$B$33:$B$776,F$83)+'СЕТ СН'!$H$12+СВЦЭМ!$D$10+'СЕТ СН'!$H$5-'СЕТ СН'!$H$20</f>
        <v>2763.15611334</v>
      </c>
      <c r="G98" s="36">
        <f>SUMIFS(СВЦЭМ!$C$33:$C$776,СВЦЭМ!$A$33:$A$776,$A98,СВЦЭМ!$B$33:$B$776,G$83)+'СЕТ СН'!$H$12+СВЦЭМ!$D$10+'СЕТ СН'!$H$5-'СЕТ СН'!$H$20</f>
        <v>2745.85932951</v>
      </c>
      <c r="H98" s="36">
        <f>SUMIFS(СВЦЭМ!$C$33:$C$776,СВЦЭМ!$A$33:$A$776,$A98,СВЦЭМ!$B$33:$B$776,H$83)+'СЕТ СН'!$H$12+СВЦЭМ!$D$10+'СЕТ СН'!$H$5-'СЕТ СН'!$H$20</f>
        <v>2715.5252363199997</v>
      </c>
      <c r="I98" s="36">
        <f>SUMIFS(СВЦЭМ!$C$33:$C$776,СВЦЭМ!$A$33:$A$776,$A98,СВЦЭМ!$B$33:$B$776,I$83)+'СЕТ СН'!$H$12+СВЦЭМ!$D$10+'СЕТ СН'!$H$5-'СЕТ СН'!$H$20</f>
        <v>2684.48551086</v>
      </c>
      <c r="J98" s="36">
        <f>SUMIFS(СВЦЭМ!$C$33:$C$776,СВЦЭМ!$A$33:$A$776,$A98,СВЦЭМ!$B$33:$B$776,J$83)+'СЕТ СН'!$H$12+СВЦЭМ!$D$10+'СЕТ СН'!$H$5-'СЕТ СН'!$H$20</f>
        <v>2693.6575759500001</v>
      </c>
      <c r="K98" s="36">
        <f>SUMIFS(СВЦЭМ!$C$33:$C$776,СВЦЭМ!$A$33:$A$776,$A98,СВЦЭМ!$B$33:$B$776,K$83)+'СЕТ СН'!$H$12+СВЦЭМ!$D$10+'СЕТ СН'!$H$5-'СЕТ СН'!$H$20</f>
        <v>2705.0417097300001</v>
      </c>
      <c r="L98" s="36">
        <f>SUMIFS(СВЦЭМ!$C$33:$C$776,СВЦЭМ!$A$33:$A$776,$A98,СВЦЭМ!$B$33:$B$776,L$83)+'СЕТ СН'!$H$12+СВЦЭМ!$D$10+'СЕТ СН'!$H$5-'СЕТ СН'!$H$20</f>
        <v>2708.1266531700003</v>
      </c>
      <c r="M98" s="36">
        <f>SUMIFS(СВЦЭМ!$C$33:$C$776,СВЦЭМ!$A$33:$A$776,$A98,СВЦЭМ!$B$33:$B$776,M$83)+'СЕТ СН'!$H$12+СВЦЭМ!$D$10+'СЕТ СН'!$H$5-'СЕТ СН'!$H$20</f>
        <v>2703.7757166000001</v>
      </c>
      <c r="N98" s="36">
        <f>SUMIFS(СВЦЭМ!$C$33:$C$776,СВЦЭМ!$A$33:$A$776,$A98,СВЦЭМ!$B$33:$B$776,N$83)+'СЕТ СН'!$H$12+СВЦЭМ!$D$10+'СЕТ СН'!$H$5-'СЕТ СН'!$H$20</f>
        <v>2695.9803662499999</v>
      </c>
      <c r="O98" s="36">
        <f>SUMIFS(СВЦЭМ!$C$33:$C$776,СВЦЭМ!$A$33:$A$776,$A98,СВЦЭМ!$B$33:$B$776,O$83)+'СЕТ СН'!$H$12+СВЦЭМ!$D$10+'СЕТ СН'!$H$5-'СЕТ СН'!$H$20</f>
        <v>2711.6264243400001</v>
      </c>
      <c r="P98" s="36">
        <f>SUMIFS(СВЦЭМ!$C$33:$C$776,СВЦЭМ!$A$33:$A$776,$A98,СВЦЭМ!$B$33:$B$776,P$83)+'СЕТ СН'!$H$12+СВЦЭМ!$D$10+'СЕТ СН'!$H$5-'СЕТ СН'!$H$20</f>
        <v>2717.1088497999999</v>
      </c>
      <c r="Q98" s="36">
        <f>SUMIFS(СВЦЭМ!$C$33:$C$776,СВЦЭМ!$A$33:$A$776,$A98,СВЦЭМ!$B$33:$B$776,Q$83)+'СЕТ СН'!$H$12+СВЦЭМ!$D$10+'СЕТ СН'!$H$5-'СЕТ СН'!$H$20</f>
        <v>2722.2577582200001</v>
      </c>
      <c r="R98" s="36">
        <f>SUMIFS(СВЦЭМ!$C$33:$C$776,СВЦЭМ!$A$33:$A$776,$A98,СВЦЭМ!$B$33:$B$776,R$83)+'СЕТ СН'!$H$12+СВЦЭМ!$D$10+'СЕТ СН'!$H$5-'СЕТ СН'!$H$20</f>
        <v>2733.0780147300002</v>
      </c>
      <c r="S98" s="36">
        <f>SUMIFS(СВЦЭМ!$C$33:$C$776,СВЦЭМ!$A$33:$A$776,$A98,СВЦЭМ!$B$33:$B$776,S$83)+'СЕТ СН'!$H$12+СВЦЭМ!$D$10+'СЕТ СН'!$H$5-'СЕТ СН'!$H$20</f>
        <v>2743.2777711099998</v>
      </c>
      <c r="T98" s="36">
        <f>SUMIFS(СВЦЭМ!$C$33:$C$776,СВЦЭМ!$A$33:$A$776,$A98,СВЦЭМ!$B$33:$B$776,T$83)+'СЕТ СН'!$H$12+СВЦЭМ!$D$10+'СЕТ СН'!$H$5-'СЕТ СН'!$H$20</f>
        <v>2747.6272984500001</v>
      </c>
      <c r="U98" s="36">
        <f>SUMIFS(СВЦЭМ!$C$33:$C$776,СВЦЭМ!$A$33:$A$776,$A98,СВЦЭМ!$B$33:$B$776,U$83)+'СЕТ СН'!$H$12+СВЦЭМ!$D$10+'СЕТ СН'!$H$5-'СЕТ СН'!$H$20</f>
        <v>2746.8271011900001</v>
      </c>
      <c r="V98" s="36">
        <f>SUMIFS(СВЦЭМ!$C$33:$C$776,СВЦЭМ!$A$33:$A$776,$A98,СВЦЭМ!$B$33:$B$776,V$83)+'СЕТ СН'!$H$12+СВЦЭМ!$D$10+'СЕТ СН'!$H$5-'СЕТ СН'!$H$20</f>
        <v>2756.2446704700001</v>
      </c>
      <c r="W98" s="36">
        <f>SUMIFS(СВЦЭМ!$C$33:$C$776,СВЦЭМ!$A$33:$A$776,$A98,СВЦЭМ!$B$33:$B$776,W$83)+'СЕТ СН'!$H$12+СВЦЭМ!$D$10+'СЕТ СН'!$H$5-'СЕТ СН'!$H$20</f>
        <v>2761.01061488</v>
      </c>
      <c r="X98" s="36">
        <f>SUMIFS(СВЦЭМ!$C$33:$C$776,СВЦЭМ!$A$33:$A$776,$A98,СВЦЭМ!$B$33:$B$776,X$83)+'СЕТ СН'!$H$12+СВЦЭМ!$D$10+'СЕТ СН'!$H$5-'СЕТ СН'!$H$20</f>
        <v>2722.0146727000001</v>
      </c>
      <c r="Y98" s="36">
        <f>SUMIFS(СВЦЭМ!$C$33:$C$776,СВЦЭМ!$A$33:$A$776,$A98,СВЦЭМ!$B$33:$B$776,Y$83)+'СЕТ СН'!$H$12+СВЦЭМ!$D$10+'СЕТ СН'!$H$5-'СЕТ СН'!$H$20</f>
        <v>2666.48565487</v>
      </c>
    </row>
    <row r="99" spans="1:25" ht="15.75" x14ac:dyDescent="0.2">
      <c r="A99" s="35">
        <f t="shared" si="2"/>
        <v>43693</v>
      </c>
      <c r="B99" s="36">
        <f>SUMIFS(СВЦЭМ!$C$33:$C$776,СВЦЭМ!$A$33:$A$776,$A99,СВЦЭМ!$B$33:$B$776,B$83)+'СЕТ СН'!$H$12+СВЦЭМ!$D$10+'СЕТ СН'!$H$5-'СЕТ СН'!$H$20</f>
        <v>2776.9823293300001</v>
      </c>
      <c r="C99" s="36">
        <f>SUMIFS(СВЦЭМ!$C$33:$C$776,СВЦЭМ!$A$33:$A$776,$A99,СВЦЭМ!$B$33:$B$776,C$83)+'СЕТ СН'!$H$12+СВЦЭМ!$D$10+'СЕТ СН'!$H$5-'СЕТ СН'!$H$20</f>
        <v>2820.2953833800002</v>
      </c>
      <c r="D99" s="36">
        <f>SUMIFS(СВЦЭМ!$C$33:$C$776,СВЦЭМ!$A$33:$A$776,$A99,СВЦЭМ!$B$33:$B$776,D$83)+'СЕТ СН'!$H$12+СВЦЭМ!$D$10+'СЕТ СН'!$H$5-'СЕТ СН'!$H$20</f>
        <v>2850.5556635100002</v>
      </c>
      <c r="E99" s="36">
        <f>SUMIFS(СВЦЭМ!$C$33:$C$776,СВЦЭМ!$A$33:$A$776,$A99,СВЦЭМ!$B$33:$B$776,E$83)+'СЕТ СН'!$H$12+СВЦЭМ!$D$10+'СЕТ СН'!$H$5-'СЕТ СН'!$H$20</f>
        <v>2861.1516206000001</v>
      </c>
      <c r="F99" s="36">
        <f>SUMIFS(СВЦЭМ!$C$33:$C$776,СВЦЭМ!$A$33:$A$776,$A99,СВЦЭМ!$B$33:$B$776,F$83)+'СЕТ СН'!$H$12+СВЦЭМ!$D$10+'СЕТ СН'!$H$5-'СЕТ СН'!$H$20</f>
        <v>2853.4494026800003</v>
      </c>
      <c r="G99" s="36">
        <f>SUMIFS(СВЦЭМ!$C$33:$C$776,СВЦЭМ!$A$33:$A$776,$A99,СВЦЭМ!$B$33:$B$776,G$83)+'СЕТ СН'!$H$12+СВЦЭМ!$D$10+'СЕТ СН'!$H$5-'СЕТ СН'!$H$20</f>
        <v>2823.8980572800001</v>
      </c>
      <c r="H99" s="36">
        <f>SUMIFS(СВЦЭМ!$C$33:$C$776,СВЦЭМ!$A$33:$A$776,$A99,СВЦЭМ!$B$33:$B$776,H$83)+'СЕТ СН'!$H$12+СВЦЭМ!$D$10+'СЕТ СН'!$H$5-'СЕТ СН'!$H$20</f>
        <v>2794.0948879900002</v>
      </c>
      <c r="I99" s="36">
        <f>SUMIFS(СВЦЭМ!$C$33:$C$776,СВЦЭМ!$A$33:$A$776,$A99,СВЦЭМ!$B$33:$B$776,I$83)+'СЕТ СН'!$H$12+СВЦЭМ!$D$10+'СЕТ СН'!$H$5-'СЕТ СН'!$H$20</f>
        <v>2730.9630318300001</v>
      </c>
      <c r="J99" s="36">
        <f>SUMIFS(СВЦЭМ!$C$33:$C$776,СВЦЭМ!$A$33:$A$776,$A99,СВЦЭМ!$B$33:$B$776,J$83)+'СЕТ СН'!$H$12+СВЦЭМ!$D$10+'СЕТ СН'!$H$5-'СЕТ СН'!$H$20</f>
        <v>2712.4280843500001</v>
      </c>
      <c r="K99" s="36">
        <f>SUMIFS(СВЦЭМ!$C$33:$C$776,СВЦЭМ!$A$33:$A$776,$A99,СВЦЭМ!$B$33:$B$776,K$83)+'СЕТ СН'!$H$12+СВЦЭМ!$D$10+'СЕТ СН'!$H$5-'СЕТ СН'!$H$20</f>
        <v>2731.8423962500001</v>
      </c>
      <c r="L99" s="36">
        <f>SUMIFS(СВЦЭМ!$C$33:$C$776,СВЦЭМ!$A$33:$A$776,$A99,СВЦЭМ!$B$33:$B$776,L$83)+'СЕТ СН'!$H$12+СВЦЭМ!$D$10+'СЕТ СН'!$H$5-'СЕТ СН'!$H$20</f>
        <v>2730.52943701</v>
      </c>
      <c r="M99" s="36">
        <f>SUMIFS(СВЦЭМ!$C$33:$C$776,СВЦЭМ!$A$33:$A$776,$A99,СВЦЭМ!$B$33:$B$776,M$83)+'СЕТ СН'!$H$12+СВЦЭМ!$D$10+'СЕТ СН'!$H$5-'СЕТ СН'!$H$20</f>
        <v>2718.6739219400001</v>
      </c>
      <c r="N99" s="36">
        <f>SUMIFS(СВЦЭМ!$C$33:$C$776,СВЦЭМ!$A$33:$A$776,$A99,СВЦЭМ!$B$33:$B$776,N$83)+'СЕТ СН'!$H$12+СВЦЭМ!$D$10+'СЕТ СН'!$H$5-'СЕТ СН'!$H$20</f>
        <v>2710.1740977999998</v>
      </c>
      <c r="O99" s="36">
        <f>SUMIFS(СВЦЭМ!$C$33:$C$776,СВЦЭМ!$A$33:$A$776,$A99,СВЦЭМ!$B$33:$B$776,O$83)+'СЕТ СН'!$H$12+СВЦЭМ!$D$10+'СЕТ СН'!$H$5-'СЕТ СН'!$H$20</f>
        <v>2719.4345962699999</v>
      </c>
      <c r="P99" s="36">
        <f>SUMIFS(СВЦЭМ!$C$33:$C$776,СВЦЭМ!$A$33:$A$776,$A99,СВЦЭМ!$B$33:$B$776,P$83)+'СЕТ СН'!$H$12+СВЦЭМ!$D$10+'СЕТ СН'!$H$5-'СЕТ СН'!$H$20</f>
        <v>2731.6882672199999</v>
      </c>
      <c r="Q99" s="36">
        <f>SUMIFS(СВЦЭМ!$C$33:$C$776,СВЦЭМ!$A$33:$A$776,$A99,СВЦЭМ!$B$33:$B$776,Q$83)+'СЕТ СН'!$H$12+СВЦЭМ!$D$10+'СЕТ СН'!$H$5-'СЕТ СН'!$H$20</f>
        <v>2731.3660649499998</v>
      </c>
      <c r="R99" s="36">
        <f>SUMIFS(СВЦЭМ!$C$33:$C$776,СВЦЭМ!$A$33:$A$776,$A99,СВЦЭМ!$B$33:$B$776,R$83)+'СЕТ СН'!$H$12+СВЦЭМ!$D$10+'СЕТ СН'!$H$5-'СЕТ СН'!$H$20</f>
        <v>2695.6486431399999</v>
      </c>
      <c r="S99" s="36">
        <f>SUMIFS(СВЦЭМ!$C$33:$C$776,СВЦЭМ!$A$33:$A$776,$A99,СВЦЭМ!$B$33:$B$776,S$83)+'СЕТ СН'!$H$12+СВЦЭМ!$D$10+'СЕТ СН'!$H$5-'СЕТ СН'!$H$20</f>
        <v>2688.35246981</v>
      </c>
      <c r="T99" s="36">
        <f>SUMIFS(СВЦЭМ!$C$33:$C$776,СВЦЭМ!$A$33:$A$776,$A99,СВЦЭМ!$B$33:$B$776,T$83)+'СЕТ СН'!$H$12+СВЦЭМ!$D$10+'СЕТ СН'!$H$5-'СЕТ СН'!$H$20</f>
        <v>2698.4099045799999</v>
      </c>
      <c r="U99" s="36">
        <f>SUMIFS(СВЦЭМ!$C$33:$C$776,СВЦЭМ!$A$33:$A$776,$A99,СВЦЭМ!$B$33:$B$776,U$83)+'СЕТ СН'!$H$12+СВЦЭМ!$D$10+'СЕТ СН'!$H$5-'СЕТ СН'!$H$20</f>
        <v>2697.46643055</v>
      </c>
      <c r="V99" s="36">
        <f>SUMIFS(СВЦЭМ!$C$33:$C$776,СВЦЭМ!$A$33:$A$776,$A99,СВЦЭМ!$B$33:$B$776,V$83)+'СЕТ СН'!$H$12+СВЦЭМ!$D$10+'СЕТ СН'!$H$5-'СЕТ СН'!$H$20</f>
        <v>2698.1153560299999</v>
      </c>
      <c r="W99" s="36">
        <f>SUMIFS(СВЦЭМ!$C$33:$C$776,СВЦЭМ!$A$33:$A$776,$A99,СВЦЭМ!$B$33:$B$776,W$83)+'СЕТ СН'!$H$12+СВЦЭМ!$D$10+'СЕТ СН'!$H$5-'СЕТ СН'!$H$20</f>
        <v>2697.4442114600001</v>
      </c>
      <c r="X99" s="36">
        <f>SUMIFS(СВЦЭМ!$C$33:$C$776,СВЦЭМ!$A$33:$A$776,$A99,СВЦЭМ!$B$33:$B$776,X$83)+'СЕТ СН'!$H$12+СВЦЭМ!$D$10+'СЕТ СН'!$H$5-'СЕТ СН'!$H$20</f>
        <v>2673.5039919400001</v>
      </c>
      <c r="Y99" s="36">
        <f>SUMIFS(СВЦЭМ!$C$33:$C$776,СВЦЭМ!$A$33:$A$776,$A99,СВЦЭМ!$B$33:$B$776,Y$83)+'СЕТ СН'!$H$12+СВЦЭМ!$D$10+'СЕТ СН'!$H$5-'СЕТ СН'!$H$20</f>
        <v>2653.8036419199998</v>
      </c>
    </row>
    <row r="100" spans="1:25" ht="15.75" x14ac:dyDescent="0.2">
      <c r="A100" s="35">
        <f t="shared" si="2"/>
        <v>43694</v>
      </c>
      <c r="B100" s="36">
        <f>SUMIFS(СВЦЭМ!$C$33:$C$776,СВЦЭМ!$A$33:$A$776,$A100,СВЦЭМ!$B$33:$B$776,B$83)+'СЕТ СН'!$H$12+СВЦЭМ!$D$10+'СЕТ СН'!$H$5-'СЕТ СН'!$H$20</f>
        <v>2826.4288092100001</v>
      </c>
      <c r="C100" s="36">
        <f>SUMIFS(СВЦЭМ!$C$33:$C$776,СВЦЭМ!$A$33:$A$776,$A100,СВЦЭМ!$B$33:$B$776,C$83)+'СЕТ СН'!$H$12+СВЦЭМ!$D$10+'СЕТ СН'!$H$5-'СЕТ СН'!$H$20</f>
        <v>2910.0526197700001</v>
      </c>
      <c r="D100" s="36">
        <f>SUMIFS(СВЦЭМ!$C$33:$C$776,СВЦЭМ!$A$33:$A$776,$A100,СВЦЭМ!$B$33:$B$776,D$83)+'СЕТ СН'!$H$12+СВЦЭМ!$D$10+'СЕТ СН'!$H$5-'СЕТ СН'!$H$20</f>
        <v>2923.1684573500002</v>
      </c>
      <c r="E100" s="36">
        <f>SUMIFS(СВЦЭМ!$C$33:$C$776,СВЦЭМ!$A$33:$A$776,$A100,СВЦЭМ!$B$33:$B$776,E$83)+'СЕТ СН'!$H$12+СВЦЭМ!$D$10+'СЕТ СН'!$H$5-'СЕТ СН'!$H$20</f>
        <v>2959.0689669799999</v>
      </c>
      <c r="F100" s="36">
        <f>SUMIFS(СВЦЭМ!$C$33:$C$776,СВЦЭМ!$A$33:$A$776,$A100,СВЦЭМ!$B$33:$B$776,F$83)+'СЕТ СН'!$H$12+СВЦЭМ!$D$10+'СЕТ СН'!$H$5-'СЕТ СН'!$H$20</f>
        <v>2954.9517938600002</v>
      </c>
      <c r="G100" s="36">
        <f>SUMIFS(СВЦЭМ!$C$33:$C$776,СВЦЭМ!$A$33:$A$776,$A100,СВЦЭМ!$B$33:$B$776,G$83)+'СЕТ СН'!$H$12+СВЦЭМ!$D$10+'СЕТ СН'!$H$5-'СЕТ СН'!$H$20</f>
        <v>2928.9272027400002</v>
      </c>
      <c r="H100" s="36">
        <f>SUMIFS(СВЦЭМ!$C$33:$C$776,СВЦЭМ!$A$33:$A$776,$A100,СВЦЭМ!$B$33:$B$776,H$83)+'СЕТ СН'!$H$12+СВЦЭМ!$D$10+'СЕТ СН'!$H$5-'СЕТ СН'!$H$20</f>
        <v>2893.5223118899999</v>
      </c>
      <c r="I100" s="36">
        <f>SUMIFS(СВЦЭМ!$C$33:$C$776,СВЦЭМ!$A$33:$A$776,$A100,СВЦЭМ!$B$33:$B$776,I$83)+'СЕТ СН'!$H$12+СВЦЭМ!$D$10+'СЕТ СН'!$H$5-'СЕТ СН'!$H$20</f>
        <v>2817.73048217</v>
      </c>
      <c r="J100" s="36">
        <f>SUMIFS(СВЦЭМ!$C$33:$C$776,СВЦЭМ!$A$33:$A$776,$A100,СВЦЭМ!$B$33:$B$776,J$83)+'СЕТ СН'!$H$12+СВЦЭМ!$D$10+'СЕТ СН'!$H$5-'СЕТ СН'!$H$20</f>
        <v>2728.56667427</v>
      </c>
      <c r="K100" s="36">
        <f>SUMIFS(СВЦЭМ!$C$33:$C$776,СВЦЭМ!$A$33:$A$776,$A100,СВЦЭМ!$B$33:$B$776,K$83)+'СЕТ СН'!$H$12+СВЦЭМ!$D$10+'СЕТ СН'!$H$5-'СЕТ СН'!$H$20</f>
        <v>2690.0573804300002</v>
      </c>
      <c r="L100" s="36">
        <f>SUMIFS(СВЦЭМ!$C$33:$C$776,СВЦЭМ!$A$33:$A$776,$A100,СВЦЭМ!$B$33:$B$776,L$83)+'СЕТ СН'!$H$12+СВЦЭМ!$D$10+'СЕТ СН'!$H$5-'СЕТ СН'!$H$20</f>
        <v>2696.2538135599998</v>
      </c>
      <c r="M100" s="36">
        <f>SUMIFS(СВЦЭМ!$C$33:$C$776,СВЦЭМ!$A$33:$A$776,$A100,СВЦЭМ!$B$33:$B$776,M$83)+'СЕТ СН'!$H$12+СВЦЭМ!$D$10+'СЕТ СН'!$H$5-'СЕТ СН'!$H$20</f>
        <v>2694.6224278899999</v>
      </c>
      <c r="N100" s="36">
        <f>SUMIFS(СВЦЭМ!$C$33:$C$776,СВЦЭМ!$A$33:$A$776,$A100,СВЦЭМ!$B$33:$B$776,N$83)+'СЕТ СН'!$H$12+СВЦЭМ!$D$10+'СЕТ СН'!$H$5-'СЕТ СН'!$H$20</f>
        <v>2685.8009748700001</v>
      </c>
      <c r="O100" s="36">
        <f>SUMIFS(СВЦЭМ!$C$33:$C$776,СВЦЭМ!$A$33:$A$776,$A100,СВЦЭМ!$B$33:$B$776,O$83)+'СЕТ СН'!$H$12+СВЦЭМ!$D$10+'СЕТ СН'!$H$5-'СЕТ СН'!$H$20</f>
        <v>2690.9085868699999</v>
      </c>
      <c r="P100" s="36">
        <f>SUMIFS(СВЦЭМ!$C$33:$C$776,СВЦЭМ!$A$33:$A$776,$A100,СВЦЭМ!$B$33:$B$776,P$83)+'СЕТ СН'!$H$12+СВЦЭМ!$D$10+'СЕТ СН'!$H$5-'СЕТ СН'!$H$20</f>
        <v>2687.9379219299999</v>
      </c>
      <c r="Q100" s="36">
        <f>SUMIFS(СВЦЭМ!$C$33:$C$776,СВЦЭМ!$A$33:$A$776,$A100,СВЦЭМ!$B$33:$B$776,Q$83)+'СЕТ СН'!$H$12+СВЦЭМ!$D$10+'СЕТ СН'!$H$5-'СЕТ СН'!$H$20</f>
        <v>2696.09461448</v>
      </c>
      <c r="R100" s="36">
        <f>SUMIFS(СВЦЭМ!$C$33:$C$776,СВЦЭМ!$A$33:$A$776,$A100,СВЦЭМ!$B$33:$B$776,R$83)+'СЕТ СН'!$H$12+СВЦЭМ!$D$10+'СЕТ СН'!$H$5-'СЕТ СН'!$H$20</f>
        <v>2649.7740861699999</v>
      </c>
      <c r="S100" s="36">
        <f>SUMIFS(СВЦЭМ!$C$33:$C$776,СВЦЭМ!$A$33:$A$776,$A100,СВЦЭМ!$B$33:$B$776,S$83)+'СЕТ СН'!$H$12+СВЦЭМ!$D$10+'СЕТ СН'!$H$5-'СЕТ СН'!$H$20</f>
        <v>2649.7415139</v>
      </c>
      <c r="T100" s="36">
        <f>SUMIFS(СВЦЭМ!$C$33:$C$776,СВЦЭМ!$A$33:$A$776,$A100,СВЦЭМ!$B$33:$B$776,T$83)+'СЕТ СН'!$H$12+СВЦЭМ!$D$10+'СЕТ СН'!$H$5-'СЕТ СН'!$H$20</f>
        <v>2660.12577182</v>
      </c>
      <c r="U100" s="36">
        <f>SUMIFS(СВЦЭМ!$C$33:$C$776,СВЦЭМ!$A$33:$A$776,$A100,СВЦЭМ!$B$33:$B$776,U$83)+'СЕТ СН'!$H$12+СВЦЭМ!$D$10+'СЕТ СН'!$H$5-'СЕТ СН'!$H$20</f>
        <v>2658.8153005499998</v>
      </c>
      <c r="V100" s="36">
        <f>SUMIFS(СВЦЭМ!$C$33:$C$776,СВЦЭМ!$A$33:$A$776,$A100,СВЦЭМ!$B$33:$B$776,V$83)+'СЕТ СН'!$H$12+СВЦЭМ!$D$10+'СЕТ СН'!$H$5-'СЕТ СН'!$H$20</f>
        <v>2670.5669854400003</v>
      </c>
      <c r="W100" s="36">
        <f>SUMIFS(СВЦЭМ!$C$33:$C$776,СВЦЭМ!$A$33:$A$776,$A100,СВЦЭМ!$B$33:$B$776,W$83)+'СЕТ СН'!$H$12+СВЦЭМ!$D$10+'СЕТ СН'!$H$5-'СЕТ СН'!$H$20</f>
        <v>2673.5884348899999</v>
      </c>
      <c r="X100" s="36">
        <f>SUMIFS(СВЦЭМ!$C$33:$C$776,СВЦЭМ!$A$33:$A$776,$A100,СВЦЭМ!$B$33:$B$776,X$83)+'СЕТ СН'!$H$12+СВЦЭМ!$D$10+'СЕТ СН'!$H$5-'СЕТ СН'!$H$20</f>
        <v>2637.6053723499999</v>
      </c>
      <c r="Y100" s="36">
        <f>SUMIFS(СВЦЭМ!$C$33:$C$776,СВЦЭМ!$A$33:$A$776,$A100,СВЦЭМ!$B$33:$B$776,Y$83)+'СЕТ СН'!$H$12+СВЦЭМ!$D$10+'СЕТ СН'!$H$5-'СЕТ СН'!$H$20</f>
        <v>2625.5569758299998</v>
      </c>
    </row>
    <row r="101" spans="1:25" ht="15.75" x14ac:dyDescent="0.2">
      <c r="A101" s="35">
        <f t="shared" si="2"/>
        <v>43695</v>
      </c>
      <c r="B101" s="36">
        <f>SUMIFS(СВЦЭМ!$C$33:$C$776,СВЦЭМ!$A$33:$A$776,$A101,СВЦЭМ!$B$33:$B$776,B$83)+'СЕТ СН'!$H$12+СВЦЭМ!$D$10+'СЕТ СН'!$H$5-'СЕТ СН'!$H$20</f>
        <v>2692.9223399399998</v>
      </c>
      <c r="C101" s="36">
        <f>SUMIFS(СВЦЭМ!$C$33:$C$776,СВЦЭМ!$A$33:$A$776,$A101,СВЦЭМ!$B$33:$B$776,C$83)+'СЕТ СН'!$H$12+СВЦЭМ!$D$10+'СЕТ СН'!$H$5-'СЕТ СН'!$H$20</f>
        <v>2718.1853610600001</v>
      </c>
      <c r="D101" s="36">
        <f>SUMIFS(СВЦЭМ!$C$33:$C$776,СВЦЭМ!$A$33:$A$776,$A101,СВЦЭМ!$B$33:$B$776,D$83)+'СЕТ СН'!$H$12+СВЦЭМ!$D$10+'СЕТ СН'!$H$5-'СЕТ СН'!$H$20</f>
        <v>2765.6094820500002</v>
      </c>
      <c r="E101" s="36">
        <f>SUMIFS(СВЦЭМ!$C$33:$C$776,СВЦЭМ!$A$33:$A$776,$A101,СВЦЭМ!$B$33:$B$776,E$83)+'СЕТ СН'!$H$12+СВЦЭМ!$D$10+'СЕТ СН'!$H$5-'СЕТ СН'!$H$20</f>
        <v>2772.0195689900002</v>
      </c>
      <c r="F101" s="36">
        <f>SUMIFS(СВЦЭМ!$C$33:$C$776,СВЦЭМ!$A$33:$A$776,$A101,СВЦЭМ!$B$33:$B$776,F$83)+'СЕТ СН'!$H$12+СВЦЭМ!$D$10+'СЕТ СН'!$H$5-'СЕТ СН'!$H$20</f>
        <v>2775.4792711800001</v>
      </c>
      <c r="G101" s="36">
        <f>SUMIFS(СВЦЭМ!$C$33:$C$776,СВЦЭМ!$A$33:$A$776,$A101,СВЦЭМ!$B$33:$B$776,G$83)+'СЕТ СН'!$H$12+СВЦЭМ!$D$10+'СЕТ СН'!$H$5-'СЕТ СН'!$H$20</f>
        <v>2770.3810383700002</v>
      </c>
      <c r="H101" s="36">
        <f>SUMIFS(СВЦЭМ!$C$33:$C$776,СВЦЭМ!$A$33:$A$776,$A101,СВЦЭМ!$B$33:$B$776,H$83)+'СЕТ СН'!$H$12+СВЦЭМ!$D$10+'СЕТ СН'!$H$5-'СЕТ СН'!$H$20</f>
        <v>2769.5543361499999</v>
      </c>
      <c r="I101" s="36">
        <f>SUMIFS(СВЦЭМ!$C$33:$C$776,СВЦЭМ!$A$33:$A$776,$A101,СВЦЭМ!$B$33:$B$776,I$83)+'СЕТ СН'!$H$12+СВЦЭМ!$D$10+'СЕТ СН'!$H$5-'СЕТ СН'!$H$20</f>
        <v>2748.08122826</v>
      </c>
      <c r="J101" s="36">
        <f>SUMIFS(СВЦЭМ!$C$33:$C$776,СВЦЭМ!$A$33:$A$776,$A101,СВЦЭМ!$B$33:$B$776,J$83)+'СЕТ СН'!$H$12+СВЦЭМ!$D$10+'СЕТ СН'!$H$5-'СЕТ СН'!$H$20</f>
        <v>2739.2325656600001</v>
      </c>
      <c r="K101" s="36">
        <f>SUMIFS(СВЦЭМ!$C$33:$C$776,СВЦЭМ!$A$33:$A$776,$A101,СВЦЭМ!$B$33:$B$776,K$83)+'СЕТ СН'!$H$12+СВЦЭМ!$D$10+'СЕТ СН'!$H$5-'СЕТ СН'!$H$20</f>
        <v>2692.9360494900002</v>
      </c>
      <c r="L101" s="36">
        <f>SUMIFS(СВЦЭМ!$C$33:$C$776,СВЦЭМ!$A$33:$A$776,$A101,СВЦЭМ!$B$33:$B$776,L$83)+'СЕТ СН'!$H$12+СВЦЭМ!$D$10+'СЕТ СН'!$H$5-'СЕТ СН'!$H$20</f>
        <v>2694.1392377900002</v>
      </c>
      <c r="M101" s="36">
        <f>SUMIFS(СВЦЭМ!$C$33:$C$776,СВЦЭМ!$A$33:$A$776,$A101,СВЦЭМ!$B$33:$B$776,M$83)+'СЕТ СН'!$H$12+СВЦЭМ!$D$10+'СЕТ СН'!$H$5-'СЕТ СН'!$H$20</f>
        <v>2693.3079609300003</v>
      </c>
      <c r="N101" s="36">
        <f>SUMIFS(СВЦЭМ!$C$33:$C$776,СВЦЭМ!$A$33:$A$776,$A101,СВЦЭМ!$B$33:$B$776,N$83)+'СЕТ СН'!$H$12+СВЦЭМ!$D$10+'СЕТ СН'!$H$5-'СЕТ СН'!$H$20</f>
        <v>2683.0910610199999</v>
      </c>
      <c r="O101" s="36">
        <f>SUMIFS(СВЦЭМ!$C$33:$C$776,СВЦЭМ!$A$33:$A$776,$A101,СВЦЭМ!$B$33:$B$776,O$83)+'СЕТ СН'!$H$12+СВЦЭМ!$D$10+'СЕТ СН'!$H$5-'СЕТ СН'!$H$20</f>
        <v>2682.2371553499997</v>
      </c>
      <c r="P101" s="36">
        <f>SUMIFS(СВЦЭМ!$C$33:$C$776,СВЦЭМ!$A$33:$A$776,$A101,СВЦЭМ!$B$33:$B$776,P$83)+'СЕТ СН'!$H$12+СВЦЭМ!$D$10+'СЕТ СН'!$H$5-'СЕТ СН'!$H$20</f>
        <v>2671.36246695</v>
      </c>
      <c r="Q101" s="36">
        <f>SUMIFS(СВЦЭМ!$C$33:$C$776,СВЦЭМ!$A$33:$A$776,$A101,СВЦЭМ!$B$33:$B$776,Q$83)+'СЕТ СН'!$H$12+СВЦЭМ!$D$10+'СЕТ СН'!$H$5-'СЕТ СН'!$H$20</f>
        <v>2676.9059277900001</v>
      </c>
      <c r="R101" s="36">
        <f>SUMIFS(СВЦЭМ!$C$33:$C$776,СВЦЭМ!$A$33:$A$776,$A101,СВЦЭМ!$B$33:$B$776,R$83)+'СЕТ СН'!$H$12+СВЦЭМ!$D$10+'СЕТ СН'!$H$5-'СЕТ СН'!$H$20</f>
        <v>2650.5751283899999</v>
      </c>
      <c r="S101" s="36">
        <f>SUMIFS(СВЦЭМ!$C$33:$C$776,СВЦЭМ!$A$33:$A$776,$A101,СВЦЭМ!$B$33:$B$776,S$83)+'СЕТ СН'!$H$12+СВЦЭМ!$D$10+'СЕТ СН'!$H$5-'СЕТ СН'!$H$20</f>
        <v>2660.41661174</v>
      </c>
      <c r="T101" s="36">
        <f>SUMIFS(СВЦЭМ!$C$33:$C$776,СВЦЭМ!$A$33:$A$776,$A101,СВЦЭМ!$B$33:$B$776,T$83)+'СЕТ СН'!$H$12+СВЦЭМ!$D$10+'СЕТ СН'!$H$5-'СЕТ СН'!$H$20</f>
        <v>2670.7667873199998</v>
      </c>
      <c r="U101" s="36">
        <f>SUMIFS(СВЦЭМ!$C$33:$C$776,СВЦЭМ!$A$33:$A$776,$A101,СВЦЭМ!$B$33:$B$776,U$83)+'СЕТ СН'!$H$12+СВЦЭМ!$D$10+'СЕТ СН'!$H$5-'СЕТ СН'!$H$20</f>
        <v>2674.2835751600001</v>
      </c>
      <c r="V101" s="36">
        <f>SUMIFS(СВЦЭМ!$C$33:$C$776,СВЦЭМ!$A$33:$A$776,$A101,СВЦЭМ!$B$33:$B$776,V$83)+'СЕТ СН'!$H$12+СВЦЭМ!$D$10+'СЕТ СН'!$H$5-'СЕТ СН'!$H$20</f>
        <v>2680.6006902600002</v>
      </c>
      <c r="W101" s="36">
        <f>SUMIFS(СВЦЭМ!$C$33:$C$776,СВЦЭМ!$A$33:$A$776,$A101,СВЦЭМ!$B$33:$B$776,W$83)+'СЕТ СН'!$H$12+СВЦЭМ!$D$10+'СЕТ СН'!$H$5-'СЕТ СН'!$H$20</f>
        <v>2692.8850886300002</v>
      </c>
      <c r="X101" s="36">
        <f>SUMIFS(СВЦЭМ!$C$33:$C$776,СВЦЭМ!$A$33:$A$776,$A101,СВЦЭМ!$B$33:$B$776,X$83)+'СЕТ СН'!$H$12+СВЦЭМ!$D$10+'СЕТ СН'!$H$5-'СЕТ СН'!$H$20</f>
        <v>2662.1456448500003</v>
      </c>
      <c r="Y101" s="36">
        <f>SUMIFS(СВЦЭМ!$C$33:$C$776,СВЦЭМ!$A$33:$A$776,$A101,СВЦЭМ!$B$33:$B$776,Y$83)+'СЕТ СН'!$H$12+СВЦЭМ!$D$10+'СЕТ СН'!$H$5-'СЕТ СН'!$H$20</f>
        <v>2692.5592325899997</v>
      </c>
    </row>
    <row r="102" spans="1:25" ht="15.75" x14ac:dyDescent="0.2">
      <c r="A102" s="35">
        <f t="shared" si="2"/>
        <v>43696</v>
      </c>
      <c r="B102" s="36">
        <f>SUMIFS(СВЦЭМ!$C$33:$C$776,СВЦЭМ!$A$33:$A$776,$A102,СВЦЭМ!$B$33:$B$776,B$83)+'СЕТ СН'!$H$12+СВЦЭМ!$D$10+'СЕТ СН'!$H$5-'СЕТ СН'!$H$20</f>
        <v>2732.3295323399998</v>
      </c>
      <c r="C102" s="36">
        <f>SUMIFS(СВЦЭМ!$C$33:$C$776,СВЦЭМ!$A$33:$A$776,$A102,СВЦЭМ!$B$33:$B$776,C$83)+'СЕТ СН'!$H$12+СВЦЭМ!$D$10+'СЕТ СН'!$H$5-'СЕТ СН'!$H$20</f>
        <v>2776.01152727</v>
      </c>
      <c r="D102" s="36">
        <f>SUMIFS(СВЦЭМ!$C$33:$C$776,СВЦЭМ!$A$33:$A$776,$A102,СВЦЭМ!$B$33:$B$776,D$83)+'СЕТ СН'!$H$12+СВЦЭМ!$D$10+'СЕТ СН'!$H$5-'СЕТ СН'!$H$20</f>
        <v>2807.0960395000002</v>
      </c>
      <c r="E102" s="36">
        <f>SUMIFS(СВЦЭМ!$C$33:$C$776,СВЦЭМ!$A$33:$A$776,$A102,СВЦЭМ!$B$33:$B$776,E$83)+'СЕТ СН'!$H$12+СВЦЭМ!$D$10+'СЕТ СН'!$H$5-'СЕТ СН'!$H$20</f>
        <v>2821.69482414</v>
      </c>
      <c r="F102" s="36">
        <f>SUMIFS(СВЦЭМ!$C$33:$C$776,СВЦЭМ!$A$33:$A$776,$A102,СВЦЭМ!$B$33:$B$776,F$83)+'СЕТ СН'!$H$12+СВЦЭМ!$D$10+'СЕТ СН'!$H$5-'СЕТ СН'!$H$20</f>
        <v>2822.5803569499999</v>
      </c>
      <c r="G102" s="36">
        <f>SUMIFS(СВЦЭМ!$C$33:$C$776,СВЦЭМ!$A$33:$A$776,$A102,СВЦЭМ!$B$33:$B$776,G$83)+'СЕТ СН'!$H$12+СВЦЭМ!$D$10+'СЕТ СН'!$H$5-'СЕТ СН'!$H$20</f>
        <v>2797.9317452599998</v>
      </c>
      <c r="H102" s="36">
        <f>SUMIFS(СВЦЭМ!$C$33:$C$776,СВЦЭМ!$A$33:$A$776,$A102,СВЦЭМ!$B$33:$B$776,H$83)+'СЕТ СН'!$H$12+СВЦЭМ!$D$10+'СЕТ СН'!$H$5-'СЕТ СН'!$H$20</f>
        <v>2759.06003126</v>
      </c>
      <c r="I102" s="36">
        <f>SUMIFS(СВЦЭМ!$C$33:$C$776,СВЦЭМ!$A$33:$A$776,$A102,СВЦЭМ!$B$33:$B$776,I$83)+'СЕТ СН'!$H$12+СВЦЭМ!$D$10+'СЕТ СН'!$H$5-'СЕТ СН'!$H$20</f>
        <v>2707.9785609300002</v>
      </c>
      <c r="J102" s="36">
        <f>SUMIFS(СВЦЭМ!$C$33:$C$776,СВЦЭМ!$A$33:$A$776,$A102,СВЦЭМ!$B$33:$B$776,J$83)+'СЕТ СН'!$H$12+СВЦЭМ!$D$10+'СЕТ СН'!$H$5-'СЕТ СН'!$H$20</f>
        <v>2739.5621059700002</v>
      </c>
      <c r="K102" s="36">
        <f>SUMIFS(СВЦЭМ!$C$33:$C$776,СВЦЭМ!$A$33:$A$776,$A102,СВЦЭМ!$B$33:$B$776,K$83)+'СЕТ СН'!$H$12+СВЦЭМ!$D$10+'СЕТ СН'!$H$5-'СЕТ СН'!$H$20</f>
        <v>2783.0398728700002</v>
      </c>
      <c r="L102" s="36">
        <f>SUMIFS(СВЦЭМ!$C$33:$C$776,СВЦЭМ!$A$33:$A$776,$A102,СВЦЭМ!$B$33:$B$776,L$83)+'СЕТ СН'!$H$12+СВЦЭМ!$D$10+'СЕТ СН'!$H$5-'СЕТ СН'!$H$20</f>
        <v>2781.3146576899999</v>
      </c>
      <c r="M102" s="36">
        <f>SUMIFS(СВЦЭМ!$C$33:$C$776,СВЦЭМ!$A$33:$A$776,$A102,СВЦЭМ!$B$33:$B$776,M$83)+'СЕТ СН'!$H$12+СВЦЭМ!$D$10+'СЕТ СН'!$H$5-'СЕТ СН'!$H$20</f>
        <v>2776.91388538</v>
      </c>
      <c r="N102" s="36">
        <f>SUMIFS(СВЦЭМ!$C$33:$C$776,СВЦЭМ!$A$33:$A$776,$A102,СВЦЭМ!$B$33:$B$776,N$83)+'СЕТ СН'!$H$12+СВЦЭМ!$D$10+'СЕТ СН'!$H$5-'СЕТ СН'!$H$20</f>
        <v>2773.1962217300002</v>
      </c>
      <c r="O102" s="36">
        <f>SUMIFS(СВЦЭМ!$C$33:$C$776,СВЦЭМ!$A$33:$A$776,$A102,СВЦЭМ!$B$33:$B$776,O$83)+'СЕТ СН'!$H$12+СВЦЭМ!$D$10+'СЕТ СН'!$H$5-'СЕТ СН'!$H$20</f>
        <v>2783.0530176699999</v>
      </c>
      <c r="P102" s="36">
        <f>SUMIFS(СВЦЭМ!$C$33:$C$776,СВЦЭМ!$A$33:$A$776,$A102,СВЦЭМ!$B$33:$B$776,P$83)+'СЕТ СН'!$H$12+СВЦЭМ!$D$10+'СЕТ СН'!$H$5-'СЕТ СН'!$H$20</f>
        <v>2786.6406432399999</v>
      </c>
      <c r="Q102" s="36">
        <f>SUMIFS(СВЦЭМ!$C$33:$C$776,СВЦЭМ!$A$33:$A$776,$A102,СВЦЭМ!$B$33:$B$776,Q$83)+'СЕТ СН'!$H$12+СВЦЭМ!$D$10+'СЕТ СН'!$H$5-'СЕТ СН'!$H$20</f>
        <v>2780.0901576000001</v>
      </c>
      <c r="R102" s="36">
        <f>SUMIFS(СВЦЭМ!$C$33:$C$776,СВЦЭМ!$A$33:$A$776,$A102,СВЦЭМ!$B$33:$B$776,R$83)+'СЕТ СН'!$H$12+СВЦЭМ!$D$10+'СЕТ СН'!$H$5-'СЕТ СН'!$H$20</f>
        <v>2807.80911565</v>
      </c>
      <c r="S102" s="36">
        <f>SUMIFS(СВЦЭМ!$C$33:$C$776,СВЦЭМ!$A$33:$A$776,$A102,СВЦЭМ!$B$33:$B$776,S$83)+'СЕТ СН'!$H$12+СВЦЭМ!$D$10+'СЕТ СН'!$H$5-'СЕТ СН'!$H$20</f>
        <v>2848.4575693500001</v>
      </c>
      <c r="T102" s="36">
        <f>SUMIFS(СВЦЭМ!$C$33:$C$776,СВЦЭМ!$A$33:$A$776,$A102,СВЦЭМ!$B$33:$B$776,T$83)+'СЕТ СН'!$H$12+СВЦЭМ!$D$10+'СЕТ СН'!$H$5-'СЕТ СН'!$H$20</f>
        <v>2845.1011591500001</v>
      </c>
      <c r="U102" s="36">
        <f>SUMIFS(СВЦЭМ!$C$33:$C$776,СВЦЭМ!$A$33:$A$776,$A102,СВЦЭМ!$B$33:$B$776,U$83)+'СЕТ СН'!$H$12+СВЦЭМ!$D$10+'СЕТ СН'!$H$5-'СЕТ СН'!$H$20</f>
        <v>2842.0520551199997</v>
      </c>
      <c r="V102" s="36">
        <f>SUMIFS(СВЦЭМ!$C$33:$C$776,СВЦЭМ!$A$33:$A$776,$A102,СВЦЭМ!$B$33:$B$776,V$83)+'СЕТ СН'!$H$12+СВЦЭМ!$D$10+'СЕТ СН'!$H$5-'СЕТ СН'!$H$20</f>
        <v>2836.79410431</v>
      </c>
      <c r="W102" s="36">
        <f>SUMIFS(СВЦЭМ!$C$33:$C$776,СВЦЭМ!$A$33:$A$776,$A102,СВЦЭМ!$B$33:$B$776,W$83)+'СЕТ СН'!$H$12+СВЦЭМ!$D$10+'СЕТ СН'!$H$5-'СЕТ СН'!$H$20</f>
        <v>2842.0715965300001</v>
      </c>
      <c r="X102" s="36">
        <f>SUMIFS(СВЦЭМ!$C$33:$C$776,СВЦЭМ!$A$33:$A$776,$A102,СВЦЭМ!$B$33:$B$776,X$83)+'СЕТ СН'!$H$12+СВЦЭМ!$D$10+'СЕТ СН'!$H$5-'СЕТ СН'!$H$20</f>
        <v>2915.9707106599999</v>
      </c>
      <c r="Y102" s="36">
        <f>SUMIFS(СВЦЭМ!$C$33:$C$776,СВЦЭМ!$A$33:$A$776,$A102,СВЦЭМ!$B$33:$B$776,Y$83)+'СЕТ СН'!$H$12+СВЦЭМ!$D$10+'СЕТ СН'!$H$5-'СЕТ СН'!$H$20</f>
        <v>2839.4239704500001</v>
      </c>
    </row>
    <row r="103" spans="1:25" ht="15.75" x14ac:dyDescent="0.2">
      <c r="A103" s="35">
        <f t="shared" si="2"/>
        <v>43697</v>
      </c>
      <c r="B103" s="36">
        <f>SUMIFS(СВЦЭМ!$C$33:$C$776,СВЦЭМ!$A$33:$A$776,$A103,СВЦЭМ!$B$33:$B$776,B$83)+'СЕТ СН'!$H$12+СВЦЭМ!$D$10+'СЕТ СН'!$H$5-'СЕТ СН'!$H$20</f>
        <v>2704.5546281299999</v>
      </c>
      <c r="C103" s="36">
        <f>SUMIFS(СВЦЭМ!$C$33:$C$776,СВЦЭМ!$A$33:$A$776,$A103,СВЦЭМ!$B$33:$B$776,C$83)+'СЕТ СН'!$H$12+СВЦЭМ!$D$10+'СЕТ СН'!$H$5-'СЕТ СН'!$H$20</f>
        <v>2733.2853944899998</v>
      </c>
      <c r="D103" s="36">
        <f>SUMIFS(СВЦЭМ!$C$33:$C$776,СВЦЭМ!$A$33:$A$776,$A103,СВЦЭМ!$B$33:$B$776,D$83)+'СЕТ СН'!$H$12+СВЦЭМ!$D$10+'СЕТ СН'!$H$5-'СЕТ СН'!$H$20</f>
        <v>2765.1825370500001</v>
      </c>
      <c r="E103" s="36">
        <f>SUMIFS(СВЦЭМ!$C$33:$C$776,СВЦЭМ!$A$33:$A$776,$A103,СВЦЭМ!$B$33:$B$776,E$83)+'СЕТ СН'!$H$12+СВЦЭМ!$D$10+'СЕТ СН'!$H$5-'СЕТ СН'!$H$20</f>
        <v>2785.3136731899999</v>
      </c>
      <c r="F103" s="36">
        <f>SUMIFS(СВЦЭМ!$C$33:$C$776,СВЦЭМ!$A$33:$A$776,$A103,СВЦЭМ!$B$33:$B$776,F$83)+'СЕТ СН'!$H$12+СВЦЭМ!$D$10+'СЕТ СН'!$H$5-'СЕТ СН'!$H$20</f>
        <v>2795.2988728999999</v>
      </c>
      <c r="G103" s="36">
        <f>SUMIFS(СВЦЭМ!$C$33:$C$776,СВЦЭМ!$A$33:$A$776,$A103,СВЦЭМ!$B$33:$B$776,G$83)+'СЕТ СН'!$H$12+СВЦЭМ!$D$10+'СЕТ СН'!$H$5-'СЕТ СН'!$H$20</f>
        <v>2773.2979267599999</v>
      </c>
      <c r="H103" s="36">
        <f>SUMIFS(СВЦЭМ!$C$33:$C$776,СВЦЭМ!$A$33:$A$776,$A103,СВЦЭМ!$B$33:$B$776,H$83)+'СЕТ СН'!$H$12+СВЦЭМ!$D$10+'СЕТ СН'!$H$5-'СЕТ СН'!$H$20</f>
        <v>2736.9001984300003</v>
      </c>
      <c r="I103" s="36">
        <f>SUMIFS(СВЦЭМ!$C$33:$C$776,СВЦЭМ!$A$33:$A$776,$A103,СВЦЭМ!$B$33:$B$776,I$83)+'СЕТ СН'!$H$12+СВЦЭМ!$D$10+'СЕТ СН'!$H$5-'СЕТ СН'!$H$20</f>
        <v>2686.1651700699999</v>
      </c>
      <c r="J103" s="36">
        <f>SUMIFS(СВЦЭМ!$C$33:$C$776,СВЦЭМ!$A$33:$A$776,$A103,СВЦЭМ!$B$33:$B$776,J$83)+'СЕТ СН'!$H$12+СВЦЭМ!$D$10+'СЕТ СН'!$H$5-'СЕТ СН'!$H$20</f>
        <v>2677.9268519100001</v>
      </c>
      <c r="K103" s="36">
        <f>SUMIFS(СВЦЭМ!$C$33:$C$776,СВЦЭМ!$A$33:$A$776,$A103,СВЦЭМ!$B$33:$B$776,K$83)+'СЕТ СН'!$H$12+СВЦЭМ!$D$10+'СЕТ СН'!$H$5-'СЕТ СН'!$H$20</f>
        <v>2699.8581887700002</v>
      </c>
      <c r="L103" s="36">
        <f>SUMIFS(СВЦЭМ!$C$33:$C$776,СВЦЭМ!$A$33:$A$776,$A103,СВЦЭМ!$B$33:$B$776,L$83)+'СЕТ СН'!$H$12+СВЦЭМ!$D$10+'СЕТ СН'!$H$5-'СЕТ СН'!$H$20</f>
        <v>2697.1278604399999</v>
      </c>
      <c r="M103" s="36">
        <f>SUMIFS(СВЦЭМ!$C$33:$C$776,СВЦЭМ!$A$33:$A$776,$A103,СВЦЭМ!$B$33:$B$776,M$83)+'СЕТ СН'!$H$12+СВЦЭМ!$D$10+'СЕТ СН'!$H$5-'СЕТ СН'!$H$20</f>
        <v>2696.5371266399998</v>
      </c>
      <c r="N103" s="36">
        <f>SUMIFS(СВЦЭМ!$C$33:$C$776,СВЦЭМ!$A$33:$A$776,$A103,СВЦЭМ!$B$33:$B$776,N$83)+'СЕТ СН'!$H$12+СВЦЭМ!$D$10+'СЕТ СН'!$H$5-'СЕТ СН'!$H$20</f>
        <v>2684.0716623600001</v>
      </c>
      <c r="O103" s="36">
        <f>SUMIFS(СВЦЭМ!$C$33:$C$776,СВЦЭМ!$A$33:$A$776,$A103,СВЦЭМ!$B$33:$B$776,O$83)+'СЕТ СН'!$H$12+СВЦЭМ!$D$10+'СЕТ СН'!$H$5-'СЕТ СН'!$H$20</f>
        <v>2688.5728835899999</v>
      </c>
      <c r="P103" s="36">
        <f>SUMIFS(СВЦЭМ!$C$33:$C$776,СВЦЭМ!$A$33:$A$776,$A103,СВЦЭМ!$B$33:$B$776,P$83)+'СЕТ СН'!$H$12+СВЦЭМ!$D$10+'СЕТ СН'!$H$5-'СЕТ СН'!$H$20</f>
        <v>2697.2895063300002</v>
      </c>
      <c r="Q103" s="36">
        <f>SUMIFS(СВЦЭМ!$C$33:$C$776,СВЦЭМ!$A$33:$A$776,$A103,СВЦЭМ!$B$33:$B$776,Q$83)+'СЕТ СН'!$H$12+СВЦЭМ!$D$10+'СЕТ СН'!$H$5-'СЕТ СН'!$H$20</f>
        <v>2699.5371587600002</v>
      </c>
      <c r="R103" s="36">
        <f>SUMIFS(СВЦЭМ!$C$33:$C$776,СВЦЭМ!$A$33:$A$776,$A103,СВЦЭМ!$B$33:$B$776,R$83)+'СЕТ СН'!$H$12+СВЦЭМ!$D$10+'СЕТ СН'!$H$5-'СЕТ СН'!$H$20</f>
        <v>2766.0229856199999</v>
      </c>
      <c r="S103" s="36">
        <f>SUMIFS(СВЦЭМ!$C$33:$C$776,СВЦЭМ!$A$33:$A$776,$A103,СВЦЭМ!$B$33:$B$776,S$83)+'СЕТ СН'!$H$12+СВЦЭМ!$D$10+'СЕТ СН'!$H$5-'СЕТ СН'!$H$20</f>
        <v>2680.2411506600001</v>
      </c>
      <c r="T103" s="36">
        <f>SUMIFS(СВЦЭМ!$C$33:$C$776,СВЦЭМ!$A$33:$A$776,$A103,СВЦЭМ!$B$33:$B$776,T$83)+'СЕТ СН'!$H$12+СВЦЭМ!$D$10+'СЕТ СН'!$H$5-'СЕТ СН'!$H$20</f>
        <v>2687.1125475500003</v>
      </c>
      <c r="U103" s="36">
        <f>SUMIFS(СВЦЭМ!$C$33:$C$776,СВЦЭМ!$A$33:$A$776,$A103,СВЦЭМ!$B$33:$B$776,U$83)+'СЕТ СН'!$H$12+СВЦЭМ!$D$10+'СЕТ СН'!$H$5-'СЕТ СН'!$H$20</f>
        <v>2689.6932686199998</v>
      </c>
      <c r="V103" s="36">
        <f>SUMIFS(СВЦЭМ!$C$33:$C$776,СВЦЭМ!$A$33:$A$776,$A103,СВЦЭМ!$B$33:$B$776,V$83)+'СЕТ СН'!$H$12+СВЦЭМ!$D$10+'СЕТ СН'!$H$5-'СЕТ СН'!$H$20</f>
        <v>2693.2730854299998</v>
      </c>
      <c r="W103" s="36">
        <f>SUMIFS(СВЦЭМ!$C$33:$C$776,СВЦЭМ!$A$33:$A$776,$A103,СВЦЭМ!$B$33:$B$776,W$83)+'СЕТ СН'!$H$12+СВЦЭМ!$D$10+'СЕТ СН'!$H$5-'СЕТ СН'!$H$20</f>
        <v>2710.7955863500001</v>
      </c>
      <c r="X103" s="36">
        <f>SUMIFS(СВЦЭМ!$C$33:$C$776,СВЦЭМ!$A$33:$A$776,$A103,СВЦЭМ!$B$33:$B$776,X$83)+'СЕТ СН'!$H$12+СВЦЭМ!$D$10+'СЕТ СН'!$H$5-'СЕТ СН'!$H$20</f>
        <v>2674.4390500099998</v>
      </c>
      <c r="Y103" s="36">
        <f>SUMIFS(СВЦЭМ!$C$33:$C$776,СВЦЭМ!$A$33:$A$776,$A103,СВЦЭМ!$B$33:$B$776,Y$83)+'СЕТ СН'!$H$12+СВЦЭМ!$D$10+'СЕТ СН'!$H$5-'СЕТ СН'!$H$20</f>
        <v>2625.44722499</v>
      </c>
    </row>
    <row r="104" spans="1:25" ht="15.75" x14ac:dyDescent="0.2">
      <c r="A104" s="35">
        <f t="shared" si="2"/>
        <v>43698</v>
      </c>
      <c r="B104" s="36">
        <f>SUMIFS(СВЦЭМ!$C$33:$C$776,СВЦЭМ!$A$33:$A$776,$A104,СВЦЭМ!$B$33:$B$776,B$83)+'СЕТ СН'!$H$12+СВЦЭМ!$D$10+'СЕТ СН'!$H$5-'СЕТ СН'!$H$20</f>
        <v>2686.4807843200001</v>
      </c>
      <c r="C104" s="36">
        <f>SUMIFS(СВЦЭМ!$C$33:$C$776,СВЦЭМ!$A$33:$A$776,$A104,СВЦЭМ!$B$33:$B$776,C$83)+'СЕТ СН'!$H$12+СВЦЭМ!$D$10+'СЕТ СН'!$H$5-'СЕТ СН'!$H$20</f>
        <v>2732.8285386299999</v>
      </c>
      <c r="D104" s="36">
        <f>SUMIFS(СВЦЭМ!$C$33:$C$776,СВЦЭМ!$A$33:$A$776,$A104,СВЦЭМ!$B$33:$B$776,D$83)+'СЕТ СН'!$H$12+СВЦЭМ!$D$10+'СЕТ СН'!$H$5-'СЕТ СН'!$H$20</f>
        <v>2753.7731231600001</v>
      </c>
      <c r="E104" s="36">
        <f>SUMIFS(СВЦЭМ!$C$33:$C$776,СВЦЭМ!$A$33:$A$776,$A104,СВЦЭМ!$B$33:$B$776,E$83)+'СЕТ СН'!$H$12+СВЦЭМ!$D$10+'СЕТ СН'!$H$5-'СЕТ СН'!$H$20</f>
        <v>2762.1581227400002</v>
      </c>
      <c r="F104" s="36">
        <f>SUMIFS(СВЦЭМ!$C$33:$C$776,СВЦЭМ!$A$33:$A$776,$A104,СВЦЭМ!$B$33:$B$776,F$83)+'СЕТ СН'!$H$12+СВЦЭМ!$D$10+'СЕТ СН'!$H$5-'СЕТ СН'!$H$20</f>
        <v>2767.8363649399998</v>
      </c>
      <c r="G104" s="36">
        <f>SUMIFS(СВЦЭМ!$C$33:$C$776,СВЦЭМ!$A$33:$A$776,$A104,СВЦЭМ!$B$33:$B$776,G$83)+'СЕТ СН'!$H$12+СВЦЭМ!$D$10+'СЕТ СН'!$H$5-'СЕТ СН'!$H$20</f>
        <v>2734.2683765699999</v>
      </c>
      <c r="H104" s="36">
        <f>SUMIFS(СВЦЭМ!$C$33:$C$776,СВЦЭМ!$A$33:$A$776,$A104,СВЦЭМ!$B$33:$B$776,H$83)+'СЕТ СН'!$H$12+СВЦЭМ!$D$10+'СЕТ СН'!$H$5-'СЕТ СН'!$H$20</f>
        <v>2688.8156297599999</v>
      </c>
      <c r="I104" s="36">
        <f>SUMIFS(СВЦЭМ!$C$33:$C$776,СВЦЭМ!$A$33:$A$776,$A104,СВЦЭМ!$B$33:$B$776,I$83)+'СЕТ СН'!$H$12+СВЦЭМ!$D$10+'СЕТ СН'!$H$5-'СЕТ СН'!$H$20</f>
        <v>2633.30967534</v>
      </c>
      <c r="J104" s="36">
        <f>SUMIFS(СВЦЭМ!$C$33:$C$776,СВЦЭМ!$A$33:$A$776,$A104,СВЦЭМ!$B$33:$B$776,J$83)+'СЕТ СН'!$H$12+СВЦЭМ!$D$10+'СЕТ СН'!$H$5-'СЕТ СН'!$H$20</f>
        <v>2643.7209336199999</v>
      </c>
      <c r="K104" s="36">
        <f>SUMIFS(СВЦЭМ!$C$33:$C$776,СВЦЭМ!$A$33:$A$776,$A104,СВЦЭМ!$B$33:$B$776,K$83)+'СЕТ СН'!$H$12+СВЦЭМ!$D$10+'СЕТ СН'!$H$5-'СЕТ СН'!$H$20</f>
        <v>2672.2319513000002</v>
      </c>
      <c r="L104" s="36">
        <f>SUMIFS(СВЦЭМ!$C$33:$C$776,СВЦЭМ!$A$33:$A$776,$A104,СВЦЭМ!$B$33:$B$776,L$83)+'СЕТ СН'!$H$12+СВЦЭМ!$D$10+'СЕТ СН'!$H$5-'СЕТ СН'!$H$20</f>
        <v>2683.0502509299999</v>
      </c>
      <c r="M104" s="36">
        <f>SUMIFS(СВЦЭМ!$C$33:$C$776,СВЦЭМ!$A$33:$A$776,$A104,СВЦЭМ!$B$33:$B$776,M$83)+'СЕТ СН'!$H$12+СВЦЭМ!$D$10+'СЕТ СН'!$H$5-'СЕТ СН'!$H$20</f>
        <v>2680.1634023000001</v>
      </c>
      <c r="N104" s="36">
        <f>SUMIFS(СВЦЭМ!$C$33:$C$776,СВЦЭМ!$A$33:$A$776,$A104,СВЦЭМ!$B$33:$B$776,N$83)+'СЕТ СН'!$H$12+СВЦЭМ!$D$10+'СЕТ СН'!$H$5-'СЕТ СН'!$H$20</f>
        <v>2671.3205342400001</v>
      </c>
      <c r="O104" s="36">
        <f>SUMIFS(СВЦЭМ!$C$33:$C$776,СВЦЭМ!$A$33:$A$776,$A104,СВЦЭМ!$B$33:$B$776,O$83)+'СЕТ СН'!$H$12+СВЦЭМ!$D$10+'СЕТ СН'!$H$5-'СЕТ СН'!$H$20</f>
        <v>2675.73423895</v>
      </c>
      <c r="P104" s="36">
        <f>SUMIFS(СВЦЭМ!$C$33:$C$776,СВЦЭМ!$A$33:$A$776,$A104,СВЦЭМ!$B$33:$B$776,P$83)+'СЕТ СН'!$H$12+СВЦЭМ!$D$10+'СЕТ СН'!$H$5-'СЕТ СН'!$H$20</f>
        <v>2677.54156577</v>
      </c>
      <c r="Q104" s="36">
        <f>SUMIFS(СВЦЭМ!$C$33:$C$776,СВЦЭМ!$A$33:$A$776,$A104,СВЦЭМ!$B$33:$B$776,Q$83)+'СЕТ СН'!$H$12+СВЦЭМ!$D$10+'СЕТ СН'!$H$5-'СЕТ СН'!$H$20</f>
        <v>2684.4919076300002</v>
      </c>
      <c r="R104" s="36">
        <f>SUMIFS(СВЦЭМ!$C$33:$C$776,СВЦЭМ!$A$33:$A$776,$A104,СВЦЭМ!$B$33:$B$776,R$83)+'СЕТ СН'!$H$12+СВЦЭМ!$D$10+'СЕТ СН'!$H$5-'СЕТ СН'!$H$20</f>
        <v>2685.8454847100002</v>
      </c>
      <c r="S104" s="36">
        <f>SUMIFS(СВЦЭМ!$C$33:$C$776,СВЦЭМ!$A$33:$A$776,$A104,СВЦЭМ!$B$33:$B$776,S$83)+'СЕТ СН'!$H$12+СВЦЭМ!$D$10+'СЕТ СН'!$H$5-'СЕТ СН'!$H$20</f>
        <v>2717.5391796499998</v>
      </c>
      <c r="T104" s="36">
        <f>SUMIFS(СВЦЭМ!$C$33:$C$776,СВЦЭМ!$A$33:$A$776,$A104,СВЦЭМ!$B$33:$B$776,T$83)+'СЕТ СН'!$H$12+СВЦЭМ!$D$10+'СЕТ СН'!$H$5-'СЕТ СН'!$H$20</f>
        <v>2691.9281632500001</v>
      </c>
      <c r="U104" s="36">
        <f>SUMIFS(СВЦЭМ!$C$33:$C$776,СВЦЭМ!$A$33:$A$776,$A104,СВЦЭМ!$B$33:$B$776,U$83)+'СЕТ СН'!$H$12+СВЦЭМ!$D$10+'СЕТ СН'!$H$5-'СЕТ СН'!$H$20</f>
        <v>2621.50246027</v>
      </c>
      <c r="V104" s="36">
        <f>SUMIFS(СВЦЭМ!$C$33:$C$776,СВЦЭМ!$A$33:$A$776,$A104,СВЦЭМ!$B$33:$B$776,V$83)+'СЕТ СН'!$H$12+СВЦЭМ!$D$10+'СЕТ СН'!$H$5-'СЕТ СН'!$H$20</f>
        <v>2634.9517746299998</v>
      </c>
      <c r="W104" s="36">
        <f>SUMIFS(СВЦЭМ!$C$33:$C$776,СВЦЭМ!$A$33:$A$776,$A104,СВЦЭМ!$B$33:$B$776,W$83)+'СЕТ СН'!$H$12+СВЦЭМ!$D$10+'СЕТ СН'!$H$5-'СЕТ СН'!$H$20</f>
        <v>2636.6112334300001</v>
      </c>
      <c r="X104" s="36">
        <f>SUMIFS(СВЦЭМ!$C$33:$C$776,СВЦЭМ!$A$33:$A$776,$A104,СВЦЭМ!$B$33:$B$776,X$83)+'СЕТ СН'!$H$12+СВЦЭМ!$D$10+'СЕТ СН'!$H$5-'СЕТ СН'!$H$20</f>
        <v>2588.00175064</v>
      </c>
      <c r="Y104" s="36">
        <f>SUMIFS(СВЦЭМ!$C$33:$C$776,СВЦЭМ!$A$33:$A$776,$A104,СВЦЭМ!$B$33:$B$776,Y$83)+'СЕТ СН'!$H$12+СВЦЭМ!$D$10+'СЕТ СН'!$H$5-'СЕТ СН'!$H$20</f>
        <v>2599.5625540199999</v>
      </c>
    </row>
    <row r="105" spans="1:25" ht="15.75" x14ac:dyDescent="0.2">
      <c r="A105" s="35">
        <f t="shared" si="2"/>
        <v>43699</v>
      </c>
      <c r="B105" s="36">
        <f>SUMIFS(СВЦЭМ!$C$33:$C$776,СВЦЭМ!$A$33:$A$776,$A105,СВЦЭМ!$B$33:$B$776,B$83)+'СЕТ СН'!$H$12+СВЦЭМ!$D$10+'СЕТ СН'!$H$5-'СЕТ СН'!$H$20</f>
        <v>2720.1352079600001</v>
      </c>
      <c r="C105" s="36">
        <f>SUMIFS(СВЦЭМ!$C$33:$C$776,СВЦЭМ!$A$33:$A$776,$A105,СВЦЭМ!$B$33:$B$776,C$83)+'СЕТ СН'!$H$12+СВЦЭМ!$D$10+'СЕТ СН'!$H$5-'СЕТ СН'!$H$20</f>
        <v>2756.0065453500001</v>
      </c>
      <c r="D105" s="36">
        <f>SUMIFS(СВЦЭМ!$C$33:$C$776,СВЦЭМ!$A$33:$A$776,$A105,СВЦЭМ!$B$33:$B$776,D$83)+'СЕТ СН'!$H$12+СВЦЭМ!$D$10+'СЕТ СН'!$H$5-'СЕТ СН'!$H$20</f>
        <v>2772.2192479599998</v>
      </c>
      <c r="E105" s="36">
        <f>SUMIFS(СВЦЭМ!$C$33:$C$776,СВЦЭМ!$A$33:$A$776,$A105,СВЦЭМ!$B$33:$B$776,E$83)+'СЕТ СН'!$H$12+СВЦЭМ!$D$10+'СЕТ СН'!$H$5-'СЕТ СН'!$H$20</f>
        <v>2783.8157842300002</v>
      </c>
      <c r="F105" s="36">
        <f>SUMIFS(СВЦЭМ!$C$33:$C$776,СВЦЭМ!$A$33:$A$776,$A105,СВЦЭМ!$B$33:$B$776,F$83)+'СЕТ СН'!$H$12+СВЦЭМ!$D$10+'СЕТ СН'!$H$5-'СЕТ СН'!$H$20</f>
        <v>2787.1029855799998</v>
      </c>
      <c r="G105" s="36">
        <f>SUMIFS(СВЦЭМ!$C$33:$C$776,СВЦЭМ!$A$33:$A$776,$A105,СВЦЭМ!$B$33:$B$776,G$83)+'СЕТ СН'!$H$12+СВЦЭМ!$D$10+'СЕТ СН'!$H$5-'СЕТ СН'!$H$20</f>
        <v>2763.5249808600001</v>
      </c>
      <c r="H105" s="36">
        <f>SUMIFS(СВЦЭМ!$C$33:$C$776,СВЦЭМ!$A$33:$A$776,$A105,СВЦЭМ!$B$33:$B$776,H$83)+'СЕТ СН'!$H$12+СВЦЭМ!$D$10+'СЕТ СН'!$H$5-'СЕТ СН'!$H$20</f>
        <v>2731.91979717</v>
      </c>
      <c r="I105" s="36">
        <f>SUMIFS(СВЦЭМ!$C$33:$C$776,СВЦЭМ!$A$33:$A$776,$A105,СВЦЭМ!$B$33:$B$776,I$83)+'СЕТ СН'!$H$12+СВЦЭМ!$D$10+'СЕТ СН'!$H$5-'СЕТ СН'!$H$20</f>
        <v>2682.88228936</v>
      </c>
      <c r="J105" s="36">
        <f>SUMIFS(СВЦЭМ!$C$33:$C$776,СВЦЭМ!$A$33:$A$776,$A105,СВЦЭМ!$B$33:$B$776,J$83)+'СЕТ СН'!$H$12+СВЦЭМ!$D$10+'СЕТ СН'!$H$5-'СЕТ СН'!$H$20</f>
        <v>2659.4839459</v>
      </c>
      <c r="K105" s="36">
        <f>SUMIFS(СВЦЭМ!$C$33:$C$776,СВЦЭМ!$A$33:$A$776,$A105,СВЦЭМ!$B$33:$B$776,K$83)+'СЕТ СН'!$H$12+СВЦЭМ!$D$10+'СЕТ СН'!$H$5-'СЕТ СН'!$H$20</f>
        <v>2667.7954606600001</v>
      </c>
      <c r="L105" s="36">
        <f>SUMIFS(СВЦЭМ!$C$33:$C$776,СВЦЭМ!$A$33:$A$776,$A105,СВЦЭМ!$B$33:$B$776,L$83)+'СЕТ СН'!$H$12+СВЦЭМ!$D$10+'СЕТ СН'!$H$5-'СЕТ СН'!$H$20</f>
        <v>2674.8830843599999</v>
      </c>
      <c r="M105" s="36">
        <f>SUMIFS(СВЦЭМ!$C$33:$C$776,СВЦЭМ!$A$33:$A$776,$A105,СВЦЭМ!$B$33:$B$776,M$83)+'СЕТ СН'!$H$12+СВЦЭМ!$D$10+'СЕТ СН'!$H$5-'СЕТ СН'!$H$20</f>
        <v>2675.5823756499999</v>
      </c>
      <c r="N105" s="36">
        <f>SUMIFS(СВЦЭМ!$C$33:$C$776,СВЦЭМ!$A$33:$A$776,$A105,СВЦЭМ!$B$33:$B$776,N$83)+'СЕТ СН'!$H$12+СВЦЭМ!$D$10+'СЕТ СН'!$H$5-'СЕТ СН'!$H$20</f>
        <v>2661.4803976100002</v>
      </c>
      <c r="O105" s="36">
        <f>SUMIFS(СВЦЭМ!$C$33:$C$776,СВЦЭМ!$A$33:$A$776,$A105,СВЦЭМ!$B$33:$B$776,O$83)+'СЕТ СН'!$H$12+СВЦЭМ!$D$10+'СЕТ СН'!$H$5-'СЕТ СН'!$H$20</f>
        <v>2666.6538750300001</v>
      </c>
      <c r="P105" s="36">
        <f>SUMIFS(СВЦЭМ!$C$33:$C$776,СВЦЭМ!$A$33:$A$776,$A105,СВЦЭМ!$B$33:$B$776,P$83)+'СЕТ СН'!$H$12+СВЦЭМ!$D$10+'СЕТ СН'!$H$5-'СЕТ СН'!$H$20</f>
        <v>2667.5723470799999</v>
      </c>
      <c r="Q105" s="36">
        <f>SUMIFS(СВЦЭМ!$C$33:$C$776,СВЦЭМ!$A$33:$A$776,$A105,СВЦЭМ!$B$33:$B$776,Q$83)+'СЕТ СН'!$H$12+СВЦЭМ!$D$10+'СЕТ СН'!$H$5-'СЕТ СН'!$H$20</f>
        <v>2662.62895626</v>
      </c>
      <c r="R105" s="36">
        <f>SUMIFS(СВЦЭМ!$C$33:$C$776,СВЦЭМ!$A$33:$A$776,$A105,СВЦЭМ!$B$33:$B$776,R$83)+'СЕТ СН'!$H$12+СВЦЭМ!$D$10+'СЕТ СН'!$H$5-'СЕТ СН'!$H$20</f>
        <v>2620.0914358199998</v>
      </c>
      <c r="S105" s="36">
        <f>SUMIFS(СВЦЭМ!$C$33:$C$776,СВЦЭМ!$A$33:$A$776,$A105,СВЦЭМ!$B$33:$B$776,S$83)+'СЕТ СН'!$H$12+СВЦЭМ!$D$10+'СЕТ СН'!$H$5-'СЕТ СН'!$H$20</f>
        <v>2592.5047683900002</v>
      </c>
      <c r="T105" s="36">
        <f>SUMIFS(СВЦЭМ!$C$33:$C$776,СВЦЭМ!$A$33:$A$776,$A105,СВЦЭМ!$B$33:$B$776,T$83)+'СЕТ СН'!$H$12+СВЦЭМ!$D$10+'СЕТ СН'!$H$5-'СЕТ СН'!$H$20</f>
        <v>2585.3960813799999</v>
      </c>
      <c r="U105" s="36">
        <f>SUMIFS(СВЦЭМ!$C$33:$C$776,СВЦЭМ!$A$33:$A$776,$A105,СВЦЭМ!$B$33:$B$776,U$83)+'СЕТ СН'!$H$12+СВЦЭМ!$D$10+'СЕТ СН'!$H$5-'СЕТ СН'!$H$20</f>
        <v>2589.0056882899999</v>
      </c>
      <c r="V105" s="36">
        <f>SUMIFS(СВЦЭМ!$C$33:$C$776,СВЦЭМ!$A$33:$A$776,$A105,СВЦЭМ!$B$33:$B$776,V$83)+'СЕТ СН'!$H$12+СВЦЭМ!$D$10+'СЕТ СН'!$H$5-'СЕТ СН'!$H$20</f>
        <v>2603.6307470500001</v>
      </c>
      <c r="W105" s="36">
        <f>SUMIFS(СВЦЭМ!$C$33:$C$776,СВЦЭМ!$A$33:$A$776,$A105,СВЦЭМ!$B$33:$B$776,W$83)+'СЕТ СН'!$H$12+СВЦЭМ!$D$10+'СЕТ СН'!$H$5-'СЕТ СН'!$H$20</f>
        <v>2606.7453673600003</v>
      </c>
      <c r="X105" s="36">
        <f>SUMIFS(СВЦЭМ!$C$33:$C$776,СВЦЭМ!$A$33:$A$776,$A105,СВЦЭМ!$B$33:$B$776,X$83)+'СЕТ СН'!$H$12+СВЦЭМ!$D$10+'СЕТ СН'!$H$5-'СЕТ СН'!$H$20</f>
        <v>2562.1768099299998</v>
      </c>
      <c r="Y105" s="36">
        <f>SUMIFS(СВЦЭМ!$C$33:$C$776,СВЦЭМ!$A$33:$A$776,$A105,СВЦЭМ!$B$33:$B$776,Y$83)+'СЕТ СН'!$H$12+СВЦЭМ!$D$10+'СЕТ СН'!$H$5-'СЕТ СН'!$H$20</f>
        <v>2588.4542146700001</v>
      </c>
    </row>
    <row r="106" spans="1:25" ht="15.75" x14ac:dyDescent="0.2">
      <c r="A106" s="35">
        <f t="shared" si="2"/>
        <v>43700</v>
      </c>
      <c r="B106" s="36">
        <f>SUMIFS(СВЦЭМ!$C$33:$C$776,СВЦЭМ!$A$33:$A$776,$A106,СВЦЭМ!$B$33:$B$776,B$83)+'СЕТ СН'!$H$12+СВЦЭМ!$D$10+'СЕТ СН'!$H$5-'СЕТ СН'!$H$20</f>
        <v>2671.1175124800002</v>
      </c>
      <c r="C106" s="36">
        <f>SUMIFS(СВЦЭМ!$C$33:$C$776,СВЦЭМ!$A$33:$A$776,$A106,СВЦЭМ!$B$33:$B$776,C$83)+'СЕТ СН'!$H$12+СВЦЭМ!$D$10+'СЕТ СН'!$H$5-'СЕТ СН'!$H$20</f>
        <v>2699.0632371400002</v>
      </c>
      <c r="D106" s="36">
        <f>SUMIFS(СВЦЭМ!$C$33:$C$776,СВЦЭМ!$A$33:$A$776,$A106,СВЦЭМ!$B$33:$B$776,D$83)+'СЕТ СН'!$H$12+СВЦЭМ!$D$10+'СЕТ СН'!$H$5-'СЕТ СН'!$H$20</f>
        <v>2685.2249423200001</v>
      </c>
      <c r="E106" s="36">
        <f>SUMIFS(СВЦЭМ!$C$33:$C$776,СВЦЭМ!$A$33:$A$776,$A106,СВЦЭМ!$B$33:$B$776,E$83)+'СЕТ СН'!$H$12+СВЦЭМ!$D$10+'СЕТ СН'!$H$5-'СЕТ СН'!$H$20</f>
        <v>2675.7149056899998</v>
      </c>
      <c r="F106" s="36">
        <f>SUMIFS(СВЦЭМ!$C$33:$C$776,СВЦЭМ!$A$33:$A$776,$A106,СВЦЭМ!$B$33:$B$776,F$83)+'СЕТ СН'!$H$12+СВЦЭМ!$D$10+'СЕТ СН'!$H$5-'СЕТ СН'!$H$20</f>
        <v>2676.0072067900001</v>
      </c>
      <c r="G106" s="36">
        <f>SUMIFS(СВЦЭМ!$C$33:$C$776,СВЦЭМ!$A$33:$A$776,$A106,СВЦЭМ!$B$33:$B$776,G$83)+'СЕТ СН'!$H$12+СВЦЭМ!$D$10+'СЕТ СН'!$H$5-'СЕТ СН'!$H$20</f>
        <v>2684.2652304399999</v>
      </c>
      <c r="H106" s="36">
        <f>SUMIFS(СВЦЭМ!$C$33:$C$776,СВЦЭМ!$A$33:$A$776,$A106,СВЦЭМ!$B$33:$B$776,H$83)+'СЕТ СН'!$H$12+СВЦЭМ!$D$10+'СЕТ СН'!$H$5-'СЕТ СН'!$H$20</f>
        <v>2654.9242612899998</v>
      </c>
      <c r="I106" s="36">
        <f>SUMIFS(СВЦЭМ!$C$33:$C$776,СВЦЭМ!$A$33:$A$776,$A106,СВЦЭМ!$B$33:$B$776,I$83)+'СЕТ СН'!$H$12+СВЦЭМ!$D$10+'СЕТ СН'!$H$5-'СЕТ СН'!$H$20</f>
        <v>2647.3869952599998</v>
      </c>
      <c r="J106" s="36">
        <f>SUMIFS(СВЦЭМ!$C$33:$C$776,СВЦЭМ!$A$33:$A$776,$A106,СВЦЭМ!$B$33:$B$776,J$83)+'СЕТ СН'!$H$12+СВЦЭМ!$D$10+'СЕТ СН'!$H$5-'СЕТ СН'!$H$20</f>
        <v>2684.62879101</v>
      </c>
      <c r="K106" s="36">
        <f>SUMIFS(СВЦЭМ!$C$33:$C$776,СВЦЭМ!$A$33:$A$776,$A106,СВЦЭМ!$B$33:$B$776,K$83)+'СЕТ СН'!$H$12+СВЦЭМ!$D$10+'СЕТ СН'!$H$5-'СЕТ СН'!$H$20</f>
        <v>2707.6138101500001</v>
      </c>
      <c r="L106" s="36">
        <f>SUMIFS(СВЦЭМ!$C$33:$C$776,СВЦЭМ!$A$33:$A$776,$A106,СВЦЭМ!$B$33:$B$776,L$83)+'СЕТ СН'!$H$12+СВЦЭМ!$D$10+'СЕТ СН'!$H$5-'СЕТ СН'!$H$20</f>
        <v>2694.5074793499998</v>
      </c>
      <c r="M106" s="36">
        <f>SUMIFS(СВЦЭМ!$C$33:$C$776,СВЦЭМ!$A$33:$A$776,$A106,СВЦЭМ!$B$33:$B$776,M$83)+'СЕТ СН'!$H$12+СВЦЭМ!$D$10+'СЕТ СН'!$H$5-'СЕТ СН'!$H$20</f>
        <v>2690.9268016000001</v>
      </c>
      <c r="N106" s="36">
        <f>SUMIFS(СВЦЭМ!$C$33:$C$776,СВЦЭМ!$A$33:$A$776,$A106,СВЦЭМ!$B$33:$B$776,N$83)+'СЕТ СН'!$H$12+СВЦЭМ!$D$10+'СЕТ СН'!$H$5-'СЕТ СН'!$H$20</f>
        <v>2691.8641078700002</v>
      </c>
      <c r="O106" s="36">
        <f>SUMIFS(СВЦЭМ!$C$33:$C$776,СВЦЭМ!$A$33:$A$776,$A106,СВЦЭМ!$B$33:$B$776,O$83)+'СЕТ СН'!$H$12+СВЦЭМ!$D$10+'СЕТ СН'!$H$5-'СЕТ СН'!$H$20</f>
        <v>2710.4784641000001</v>
      </c>
      <c r="P106" s="36">
        <f>SUMIFS(СВЦЭМ!$C$33:$C$776,СВЦЭМ!$A$33:$A$776,$A106,СВЦЭМ!$B$33:$B$776,P$83)+'СЕТ СН'!$H$12+СВЦЭМ!$D$10+'СЕТ СН'!$H$5-'СЕТ СН'!$H$20</f>
        <v>2719.3239176000002</v>
      </c>
      <c r="Q106" s="36">
        <f>SUMIFS(СВЦЭМ!$C$33:$C$776,СВЦЭМ!$A$33:$A$776,$A106,СВЦЭМ!$B$33:$B$776,Q$83)+'СЕТ СН'!$H$12+СВЦЭМ!$D$10+'СЕТ СН'!$H$5-'СЕТ СН'!$H$20</f>
        <v>2715.8698322600003</v>
      </c>
      <c r="R106" s="36">
        <f>SUMIFS(СВЦЭМ!$C$33:$C$776,СВЦЭМ!$A$33:$A$776,$A106,СВЦЭМ!$B$33:$B$776,R$83)+'СЕТ СН'!$H$12+СВЦЭМ!$D$10+'СЕТ СН'!$H$5-'СЕТ СН'!$H$20</f>
        <v>2695.2889883799999</v>
      </c>
      <c r="S106" s="36">
        <f>SUMIFS(СВЦЭМ!$C$33:$C$776,СВЦЭМ!$A$33:$A$776,$A106,СВЦЭМ!$B$33:$B$776,S$83)+'СЕТ СН'!$H$12+СВЦЭМ!$D$10+'СЕТ СН'!$H$5-'СЕТ СН'!$H$20</f>
        <v>2680.3347000499998</v>
      </c>
      <c r="T106" s="36">
        <f>SUMIFS(СВЦЭМ!$C$33:$C$776,СВЦЭМ!$A$33:$A$776,$A106,СВЦЭМ!$B$33:$B$776,T$83)+'СЕТ СН'!$H$12+СВЦЭМ!$D$10+'СЕТ СН'!$H$5-'СЕТ СН'!$H$20</f>
        <v>2671.3884038699998</v>
      </c>
      <c r="U106" s="36">
        <f>SUMIFS(СВЦЭМ!$C$33:$C$776,СВЦЭМ!$A$33:$A$776,$A106,СВЦЭМ!$B$33:$B$776,U$83)+'СЕТ СН'!$H$12+СВЦЭМ!$D$10+'СЕТ СН'!$H$5-'СЕТ СН'!$H$20</f>
        <v>2658.4476379600001</v>
      </c>
      <c r="V106" s="36">
        <f>SUMIFS(СВЦЭМ!$C$33:$C$776,СВЦЭМ!$A$33:$A$776,$A106,СВЦЭМ!$B$33:$B$776,V$83)+'СЕТ СН'!$H$12+СВЦЭМ!$D$10+'СЕТ СН'!$H$5-'СЕТ СН'!$H$20</f>
        <v>2641.8947695000002</v>
      </c>
      <c r="W106" s="36">
        <f>SUMIFS(СВЦЭМ!$C$33:$C$776,СВЦЭМ!$A$33:$A$776,$A106,СВЦЭМ!$B$33:$B$776,W$83)+'СЕТ СН'!$H$12+СВЦЭМ!$D$10+'СЕТ СН'!$H$5-'СЕТ СН'!$H$20</f>
        <v>2646.7296894000001</v>
      </c>
      <c r="X106" s="36">
        <f>SUMIFS(СВЦЭМ!$C$33:$C$776,СВЦЭМ!$A$33:$A$776,$A106,СВЦЭМ!$B$33:$B$776,X$83)+'СЕТ СН'!$H$12+СВЦЭМ!$D$10+'СЕТ СН'!$H$5-'СЕТ СН'!$H$20</f>
        <v>2652.5677034600003</v>
      </c>
      <c r="Y106" s="36">
        <f>SUMIFS(СВЦЭМ!$C$33:$C$776,СВЦЭМ!$A$33:$A$776,$A106,СВЦЭМ!$B$33:$B$776,Y$83)+'СЕТ СН'!$H$12+СВЦЭМ!$D$10+'СЕТ СН'!$H$5-'СЕТ СН'!$H$20</f>
        <v>2695.9677091900003</v>
      </c>
    </row>
    <row r="107" spans="1:25" ht="15.75" x14ac:dyDescent="0.2">
      <c r="A107" s="35">
        <f t="shared" si="2"/>
        <v>43701</v>
      </c>
      <c r="B107" s="36">
        <f>SUMIFS(СВЦЭМ!$C$33:$C$776,СВЦЭМ!$A$33:$A$776,$A107,СВЦЭМ!$B$33:$B$776,B$83)+'СЕТ СН'!$H$12+СВЦЭМ!$D$10+'СЕТ СН'!$H$5-'СЕТ СН'!$H$20</f>
        <v>2709.7850267100002</v>
      </c>
      <c r="C107" s="36">
        <f>SUMIFS(СВЦЭМ!$C$33:$C$776,СВЦЭМ!$A$33:$A$776,$A107,СВЦЭМ!$B$33:$B$776,C$83)+'СЕТ СН'!$H$12+СВЦЭМ!$D$10+'СЕТ СН'!$H$5-'СЕТ СН'!$H$20</f>
        <v>2739.4793264899999</v>
      </c>
      <c r="D107" s="36">
        <f>SUMIFS(СВЦЭМ!$C$33:$C$776,СВЦЭМ!$A$33:$A$776,$A107,СВЦЭМ!$B$33:$B$776,D$83)+'СЕТ СН'!$H$12+СВЦЭМ!$D$10+'СЕТ СН'!$H$5-'СЕТ СН'!$H$20</f>
        <v>2763.0960241100001</v>
      </c>
      <c r="E107" s="36">
        <f>SUMIFS(СВЦЭМ!$C$33:$C$776,СВЦЭМ!$A$33:$A$776,$A107,СВЦЭМ!$B$33:$B$776,E$83)+'СЕТ СН'!$H$12+СВЦЭМ!$D$10+'СЕТ СН'!$H$5-'СЕТ СН'!$H$20</f>
        <v>2784.7218577399999</v>
      </c>
      <c r="F107" s="36">
        <f>SUMIFS(СВЦЭМ!$C$33:$C$776,СВЦЭМ!$A$33:$A$776,$A107,СВЦЭМ!$B$33:$B$776,F$83)+'СЕТ СН'!$H$12+СВЦЭМ!$D$10+'СЕТ СН'!$H$5-'СЕТ СН'!$H$20</f>
        <v>2784.0455210199998</v>
      </c>
      <c r="G107" s="36">
        <f>SUMIFS(СВЦЭМ!$C$33:$C$776,СВЦЭМ!$A$33:$A$776,$A107,СВЦЭМ!$B$33:$B$776,G$83)+'СЕТ СН'!$H$12+СВЦЭМ!$D$10+'СЕТ СН'!$H$5-'СЕТ СН'!$H$20</f>
        <v>2783.7537169400002</v>
      </c>
      <c r="H107" s="36">
        <f>SUMIFS(СВЦЭМ!$C$33:$C$776,СВЦЭМ!$A$33:$A$776,$A107,СВЦЭМ!$B$33:$B$776,H$83)+'СЕТ СН'!$H$12+СВЦЭМ!$D$10+'СЕТ СН'!$H$5-'СЕТ СН'!$H$20</f>
        <v>2752.22881951</v>
      </c>
      <c r="I107" s="36">
        <f>SUMIFS(СВЦЭМ!$C$33:$C$776,СВЦЭМ!$A$33:$A$776,$A107,СВЦЭМ!$B$33:$B$776,I$83)+'СЕТ СН'!$H$12+СВЦЭМ!$D$10+'СЕТ СН'!$H$5-'СЕТ СН'!$H$20</f>
        <v>2716.48118703</v>
      </c>
      <c r="J107" s="36">
        <f>SUMIFS(СВЦЭМ!$C$33:$C$776,СВЦЭМ!$A$33:$A$776,$A107,СВЦЭМ!$B$33:$B$776,J$83)+'СЕТ СН'!$H$12+СВЦЭМ!$D$10+'СЕТ СН'!$H$5-'СЕТ СН'!$H$20</f>
        <v>2662.1966456800001</v>
      </c>
      <c r="K107" s="36">
        <f>SUMIFS(СВЦЭМ!$C$33:$C$776,СВЦЭМ!$A$33:$A$776,$A107,СВЦЭМ!$B$33:$B$776,K$83)+'СЕТ СН'!$H$12+СВЦЭМ!$D$10+'СЕТ СН'!$H$5-'СЕТ СН'!$H$20</f>
        <v>2613.2284495600002</v>
      </c>
      <c r="L107" s="36">
        <f>SUMIFS(СВЦЭМ!$C$33:$C$776,СВЦЭМ!$A$33:$A$776,$A107,СВЦЭМ!$B$33:$B$776,L$83)+'СЕТ СН'!$H$12+СВЦЭМ!$D$10+'СЕТ СН'!$H$5-'СЕТ СН'!$H$20</f>
        <v>2605.4708053599998</v>
      </c>
      <c r="M107" s="36">
        <f>SUMIFS(СВЦЭМ!$C$33:$C$776,СВЦЭМ!$A$33:$A$776,$A107,СВЦЭМ!$B$33:$B$776,M$83)+'СЕТ СН'!$H$12+СВЦЭМ!$D$10+'СЕТ СН'!$H$5-'СЕТ СН'!$H$20</f>
        <v>2601.7033526200003</v>
      </c>
      <c r="N107" s="36">
        <f>SUMIFS(СВЦЭМ!$C$33:$C$776,СВЦЭМ!$A$33:$A$776,$A107,СВЦЭМ!$B$33:$B$776,N$83)+'СЕТ СН'!$H$12+СВЦЭМ!$D$10+'СЕТ СН'!$H$5-'СЕТ СН'!$H$20</f>
        <v>2617.4340758600001</v>
      </c>
      <c r="O107" s="36">
        <f>SUMIFS(СВЦЭМ!$C$33:$C$776,СВЦЭМ!$A$33:$A$776,$A107,СВЦЭМ!$B$33:$B$776,O$83)+'СЕТ СН'!$H$12+СВЦЭМ!$D$10+'СЕТ СН'!$H$5-'СЕТ СН'!$H$20</f>
        <v>2630.1249565100002</v>
      </c>
      <c r="P107" s="36">
        <f>SUMIFS(СВЦЭМ!$C$33:$C$776,СВЦЭМ!$A$33:$A$776,$A107,СВЦЭМ!$B$33:$B$776,P$83)+'СЕТ СН'!$H$12+СВЦЭМ!$D$10+'СЕТ СН'!$H$5-'СЕТ СН'!$H$20</f>
        <v>2638.1860052699999</v>
      </c>
      <c r="Q107" s="36">
        <f>SUMIFS(СВЦЭМ!$C$33:$C$776,СВЦЭМ!$A$33:$A$776,$A107,СВЦЭМ!$B$33:$B$776,Q$83)+'СЕТ СН'!$H$12+СВЦЭМ!$D$10+'СЕТ СН'!$H$5-'СЕТ СН'!$H$20</f>
        <v>2647.5251097400001</v>
      </c>
      <c r="R107" s="36">
        <f>SUMIFS(СВЦЭМ!$C$33:$C$776,СВЦЭМ!$A$33:$A$776,$A107,СВЦЭМ!$B$33:$B$776,R$83)+'СЕТ СН'!$H$12+СВЦЭМ!$D$10+'СЕТ СН'!$H$5-'СЕТ СН'!$H$20</f>
        <v>2616.2171603500001</v>
      </c>
      <c r="S107" s="36">
        <f>SUMIFS(СВЦЭМ!$C$33:$C$776,СВЦЭМ!$A$33:$A$776,$A107,СВЦЭМ!$B$33:$B$776,S$83)+'СЕТ СН'!$H$12+СВЦЭМ!$D$10+'СЕТ СН'!$H$5-'СЕТ СН'!$H$20</f>
        <v>2580.8334108999998</v>
      </c>
      <c r="T107" s="36">
        <f>SUMIFS(СВЦЭМ!$C$33:$C$776,СВЦЭМ!$A$33:$A$776,$A107,СВЦЭМ!$B$33:$B$776,T$83)+'СЕТ СН'!$H$12+СВЦЭМ!$D$10+'СЕТ СН'!$H$5-'СЕТ СН'!$H$20</f>
        <v>2568.6844572999998</v>
      </c>
      <c r="U107" s="36">
        <f>SUMIFS(СВЦЭМ!$C$33:$C$776,СВЦЭМ!$A$33:$A$776,$A107,СВЦЭМ!$B$33:$B$776,U$83)+'СЕТ СН'!$H$12+СВЦЭМ!$D$10+'СЕТ СН'!$H$5-'СЕТ СН'!$H$20</f>
        <v>2564.6925085600001</v>
      </c>
      <c r="V107" s="36">
        <f>SUMIFS(СВЦЭМ!$C$33:$C$776,СВЦЭМ!$A$33:$A$776,$A107,СВЦЭМ!$B$33:$B$776,V$83)+'СЕТ СН'!$H$12+СВЦЭМ!$D$10+'СЕТ СН'!$H$5-'СЕТ СН'!$H$20</f>
        <v>2573.2824103500002</v>
      </c>
      <c r="W107" s="36">
        <f>SUMIFS(СВЦЭМ!$C$33:$C$776,СВЦЭМ!$A$33:$A$776,$A107,СВЦЭМ!$B$33:$B$776,W$83)+'СЕТ СН'!$H$12+СВЦЭМ!$D$10+'СЕТ СН'!$H$5-'СЕТ СН'!$H$20</f>
        <v>2577.9266226999998</v>
      </c>
      <c r="X107" s="36">
        <f>SUMIFS(СВЦЭМ!$C$33:$C$776,СВЦЭМ!$A$33:$A$776,$A107,СВЦЭМ!$B$33:$B$776,X$83)+'СЕТ СН'!$H$12+СВЦЭМ!$D$10+'СЕТ СН'!$H$5-'СЕТ СН'!$H$20</f>
        <v>2570.7626684000002</v>
      </c>
      <c r="Y107" s="36">
        <f>SUMIFS(СВЦЭМ!$C$33:$C$776,СВЦЭМ!$A$33:$A$776,$A107,СВЦЭМ!$B$33:$B$776,Y$83)+'СЕТ СН'!$H$12+СВЦЭМ!$D$10+'СЕТ СН'!$H$5-'СЕТ СН'!$H$20</f>
        <v>2637.0931666199999</v>
      </c>
    </row>
    <row r="108" spans="1:25" ht="15.75" x14ac:dyDescent="0.2">
      <c r="A108" s="35">
        <f t="shared" si="2"/>
        <v>43702</v>
      </c>
      <c r="B108" s="36">
        <f>SUMIFS(СВЦЭМ!$C$33:$C$776,СВЦЭМ!$A$33:$A$776,$A108,СВЦЭМ!$B$33:$B$776,B$83)+'СЕТ СН'!$H$12+СВЦЭМ!$D$10+'СЕТ СН'!$H$5-'СЕТ СН'!$H$20</f>
        <v>2688.5704566200002</v>
      </c>
      <c r="C108" s="36">
        <f>SUMIFS(СВЦЭМ!$C$33:$C$776,СВЦЭМ!$A$33:$A$776,$A108,СВЦЭМ!$B$33:$B$776,C$83)+'СЕТ СН'!$H$12+СВЦЭМ!$D$10+'СЕТ СН'!$H$5-'СЕТ СН'!$H$20</f>
        <v>2720.66353101</v>
      </c>
      <c r="D108" s="36">
        <f>SUMIFS(СВЦЭМ!$C$33:$C$776,СВЦЭМ!$A$33:$A$776,$A108,СВЦЭМ!$B$33:$B$776,D$83)+'СЕТ СН'!$H$12+СВЦЭМ!$D$10+'СЕТ СН'!$H$5-'СЕТ СН'!$H$20</f>
        <v>2727.23103163</v>
      </c>
      <c r="E108" s="36">
        <f>SUMIFS(СВЦЭМ!$C$33:$C$776,СВЦЭМ!$A$33:$A$776,$A108,СВЦЭМ!$B$33:$B$776,E$83)+'СЕТ СН'!$H$12+СВЦЭМ!$D$10+'СЕТ СН'!$H$5-'СЕТ СН'!$H$20</f>
        <v>2730.7834518199998</v>
      </c>
      <c r="F108" s="36">
        <f>SUMIFS(СВЦЭМ!$C$33:$C$776,СВЦЭМ!$A$33:$A$776,$A108,СВЦЭМ!$B$33:$B$776,F$83)+'СЕТ СН'!$H$12+СВЦЭМ!$D$10+'СЕТ СН'!$H$5-'СЕТ СН'!$H$20</f>
        <v>2731.5518899200001</v>
      </c>
      <c r="G108" s="36">
        <f>SUMIFS(СВЦЭМ!$C$33:$C$776,СВЦЭМ!$A$33:$A$776,$A108,СВЦЭМ!$B$33:$B$776,G$83)+'СЕТ СН'!$H$12+СВЦЭМ!$D$10+'СЕТ СН'!$H$5-'СЕТ СН'!$H$20</f>
        <v>2730.1002747900002</v>
      </c>
      <c r="H108" s="36">
        <f>SUMIFS(СВЦЭМ!$C$33:$C$776,СВЦЭМ!$A$33:$A$776,$A108,СВЦЭМ!$B$33:$B$776,H$83)+'СЕТ СН'!$H$12+СВЦЭМ!$D$10+'СЕТ СН'!$H$5-'СЕТ СН'!$H$20</f>
        <v>2719.67115788</v>
      </c>
      <c r="I108" s="36">
        <f>SUMIFS(СВЦЭМ!$C$33:$C$776,СВЦЭМ!$A$33:$A$776,$A108,СВЦЭМ!$B$33:$B$776,I$83)+'СЕТ СН'!$H$12+СВЦЭМ!$D$10+'СЕТ СН'!$H$5-'СЕТ СН'!$H$20</f>
        <v>2712.8335628300001</v>
      </c>
      <c r="J108" s="36">
        <f>SUMIFS(СВЦЭМ!$C$33:$C$776,СВЦЭМ!$A$33:$A$776,$A108,СВЦЭМ!$B$33:$B$776,J$83)+'СЕТ СН'!$H$12+СВЦЭМ!$D$10+'СЕТ СН'!$H$5-'СЕТ СН'!$H$20</f>
        <v>2675.6417095199999</v>
      </c>
      <c r="K108" s="36">
        <f>SUMIFS(СВЦЭМ!$C$33:$C$776,СВЦЭМ!$A$33:$A$776,$A108,СВЦЭМ!$B$33:$B$776,K$83)+'СЕТ СН'!$H$12+СВЦЭМ!$D$10+'СЕТ СН'!$H$5-'СЕТ СН'!$H$20</f>
        <v>2633.01388653</v>
      </c>
      <c r="L108" s="36">
        <f>SUMIFS(СВЦЭМ!$C$33:$C$776,СВЦЭМ!$A$33:$A$776,$A108,СВЦЭМ!$B$33:$B$776,L$83)+'СЕТ СН'!$H$12+СВЦЭМ!$D$10+'СЕТ СН'!$H$5-'СЕТ СН'!$H$20</f>
        <v>2600.4531784400001</v>
      </c>
      <c r="M108" s="36">
        <f>SUMIFS(СВЦЭМ!$C$33:$C$776,СВЦЭМ!$A$33:$A$776,$A108,СВЦЭМ!$B$33:$B$776,M$83)+'СЕТ СН'!$H$12+СВЦЭМ!$D$10+'СЕТ СН'!$H$5-'СЕТ СН'!$H$20</f>
        <v>2600.2347983199998</v>
      </c>
      <c r="N108" s="36">
        <f>SUMIFS(СВЦЭМ!$C$33:$C$776,СВЦЭМ!$A$33:$A$776,$A108,СВЦЭМ!$B$33:$B$776,N$83)+'СЕТ СН'!$H$12+СВЦЭМ!$D$10+'СЕТ СН'!$H$5-'СЕТ СН'!$H$20</f>
        <v>2616.8519945500002</v>
      </c>
      <c r="O108" s="36">
        <f>SUMIFS(СВЦЭМ!$C$33:$C$776,СВЦЭМ!$A$33:$A$776,$A108,СВЦЭМ!$B$33:$B$776,O$83)+'СЕТ СН'!$H$12+СВЦЭМ!$D$10+'СЕТ СН'!$H$5-'СЕТ СН'!$H$20</f>
        <v>2634.6737471500001</v>
      </c>
      <c r="P108" s="36">
        <f>SUMIFS(СВЦЭМ!$C$33:$C$776,СВЦЭМ!$A$33:$A$776,$A108,СВЦЭМ!$B$33:$B$776,P$83)+'СЕТ СН'!$H$12+СВЦЭМ!$D$10+'СЕТ СН'!$H$5-'СЕТ СН'!$H$20</f>
        <v>2646.7548705200002</v>
      </c>
      <c r="Q108" s="36">
        <f>SUMIFS(СВЦЭМ!$C$33:$C$776,СВЦЭМ!$A$33:$A$776,$A108,СВЦЭМ!$B$33:$B$776,Q$83)+'СЕТ СН'!$H$12+СВЦЭМ!$D$10+'СЕТ СН'!$H$5-'СЕТ СН'!$H$20</f>
        <v>2660.9360842699998</v>
      </c>
      <c r="R108" s="36">
        <f>SUMIFS(СВЦЭМ!$C$33:$C$776,СВЦЭМ!$A$33:$A$776,$A108,СВЦЭМ!$B$33:$B$776,R$83)+'СЕТ СН'!$H$12+СВЦЭМ!$D$10+'СЕТ СН'!$H$5-'СЕТ СН'!$H$20</f>
        <v>2627.34224593</v>
      </c>
      <c r="S108" s="36">
        <f>SUMIFS(СВЦЭМ!$C$33:$C$776,СВЦЭМ!$A$33:$A$776,$A108,СВЦЭМ!$B$33:$B$776,S$83)+'СЕТ СН'!$H$12+СВЦЭМ!$D$10+'СЕТ СН'!$H$5-'СЕТ СН'!$H$20</f>
        <v>2590.6988004300001</v>
      </c>
      <c r="T108" s="36">
        <f>SUMIFS(СВЦЭМ!$C$33:$C$776,СВЦЭМ!$A$33:$A$776,$A108,СВЦЭМ!$B$33:$B$776,T$83)+'СЕТ СН'!$H$12+СВЦЭМ!$D$10+'СЕТ СН'!$H$5-'СЕТ СН'!$H$20</f>
        <v>2600.96578632</v>
      </c>
      <c r="U108" s="36">
        <f>SUMIFS(СВЦЭМ!$C$33:$C$776,СВЦЭМ!$A$33:$A$776,$A108,СВЦЭМ!$B$33:$B$776,U$83)+'СЕТ СН'!$H$12+СВЦЭМ!$D$10+'СЕТ СН'!$H$5-'СЕТ СН'!$H$20</f>
        <v>2604.0791564599999</v>
      </c>
      <c r="V108" s="36">
        <f>SUMIFS(СВЦЭМ!$C$33:$C$776,СВЦЭМ!$A$33:$A$776,$A108,СВЦЭМ!$B$33:$B$776,V$83)+'СЕТ СН'!$H$12+СВЦЭМ!$D$10+'СЕТ СН'!$H$5-'СЕТ СН'!$H$20</f>
        <v>2579.1240081400001</v>
      </c>
      <c r="W108" s="36">
        <f>SUMIFS(СВЦЭМ!$C$33:$C$776,СВЦЭМ!$A$33:$A$776,$A108,СВЦЭМ!$B$33:$B$776,W$83)+'СЕТ СН'!$H$12+СВЦЭМ!$D$10+'СЕТ СН'!$H$5-'СЕТ СН'!$H$20</f>
        <v>2583.2322309900001</v>
      </c>
      <c r="X108" s="36">
        <f>SUMIFS(СВЦЭМ!$C$33:$C$776,СВЦЭМ!$A$33:$A$776,$A108,СВЦЭМ!$B$33:$B$776,X$83)+'СЕТ СН'!$H$12+СВЦЭМ!$D$10+'СЕТ СН'!$H$5-'СЕТ СН'!$H$20</f>
        <v>2594.6558301</v>
      </c>
      <c r="Y108" s="36">
        <f>SUMIFS(СВЦЭМ!$C$33:$C$776,СВЦЭМ!$A$33:$A$776,$A108,СВЦЭМ!$B$33:$B$776,Y$83)+'СЕТ СН'!$H$12+СВЦЭМ!$D$10+'СЕТ СН'!$H$5-'СЕТ СН'!$H$20</f>
        <v>2665.9300462800002</v>
      </c>
    </row>
    <row r="109" spans="1:25" ht="15.75" x14ac:dyDescent="0.2">
      <c r="A109" s="35">
        <f t="shared" si="2"/>
        <v>43703</v>
      </c>
      <c r="B109" s="36">
        <f>SUMIFS(СВЦЭМ!$C$33:$C$776,СВЦЭМ!$A$33:$A$776,$A109,СВЦЭМ!$B$33:$B$776,B$83)+'СЕТ СН'!$H$12+СВЦЭМ!$D$10+'СЕТ СН'!$H$5-'СЕТ СН'!$H$20</f>
        <v>2777.0158027799998</v>
      </c>
      <c r="C109" s="36">
        <f>SUMIFS(СВЦЭМ!$C$33:$C$776,СВЦЭМ!$A$33:$A$776,$A109,СВЦЭМ!$B$33:$B$776,C$83)+'СЕТ СН'!$H$12+СВЦЭМ!$D$10+'СЕТ СН'!$H$5-'СЕТ СН'!$H$20</f>
        <v>2829.75193683</v>
      </c>
      <c r="D109" s="36">
        <f>SUMIFS(СВЦЭМ!$C$33:$C$776,СВЦЭМ!$A$33:$A$776,$A109,СВЦЭМ!$B$33:$B$776,D$83)+'СЕТ СН'!$H$12+СВЦЭМ!$D$10+'СЕТ СН'!$H$5-'СЕТ СН'!$H$20</f>
        <v>2840.89509008</v>
      </c>
      <c r="E109" s="36">
        <f>SUMIFS(СВЦЭМ!$C$33:$C$776,СВЦЭМ!$A$33:$A$776,$A109,СВЦЭМ!$B$33:$B$776,E$83)+'СЕТ СН'!$H$12+СВЦЭМ!$D$10+'СЕТ СН'!$H$5-'СЕТ СН'!$H$20</f>
        <v>2855.3120997199999</v>
      </c>
      <c r="F109" s="36">
        <f>SUMIFS(СВЦЭМ!$C$33:$C$776,СВЦЭМ!$A$33:$A$776,$A109,СВЦЭМ!$B$33:$B$776,F$83)+'СЕТ СН'!$H$12+СВЦЭМ!$D$10+'СЕТ СН'!$H$5-'СЕТ СН'!$H$20</f>
        <v>2842.1067863100002</v>
      </c>
      <c r="G109" s="36">
        <f>SUMIFS(СВЦЭМ!$C$33:$C$776,СВЦЭМ!$A$33:$A$776,$A109,СВЦЭМ!$B$33:$B$776,G$83)+'СЕТ СН'!$H$12+СВЦЭМ!$D$10+'СЕТ СН'!$H$5-'СЕТ СН'!$H$20</f>
        <v>2809.3814290600003</v>
      </c>
      <c r="H109" s="36">
        <f>SUMIFS(СВЦЭМ!$C$33:$C$776,СВЦЭМ!$A$33:$A$776,$A109,СВЦЭМ!$B$33:$B$776,H$83)+'СЕТ СН'!$H$12+СВЦЭМ!$D$10+'СЕТ СН'!$H$5-'СЕТ СН'!$H$20</f>
        <v>2781.9809842200002</v>
      </c>
      <c r="I109" s="36">
        <f>SUMIFS(СВЦЭМ!$C$33:$C$776,СВЦЭМ!$A$33:$A$776,$A109,СВЦЭМ!$B$33:$B$776,I$83)+'СЕТ СН'!$H$12+СВЦЭМ!$D$10+'СЕТ СН'!$H$5-'СЕТ СН'!$H$20</f>
        <v>2731.1672096000002</v>
      </c>
      <c r="J109" s="36">
        <f>SUMIFS(СВЦЭМ!$C$33:$C$776,СВЦЭМ!$A$33:$A$776,$A109,СВЦЭМ!$B$33:$B$776,J$83)+'СЕТ СН'!$H$12+СВЦЭМ!$D$10+'СЕТ СН'!$H$5-'СЕТ СН'!$H$20</f>
        <v>2689.44815539</v>
      </c>
      <c r="K109" s="36">
        <f>SUMIFS(СВЦЭМ!$C$33:$C$776,СВЦЭМ!$A$33:$A$776,$A109,СВЦЭМ!$B$33:$B$776,K$83)+'СЕТ СН'!$H$12+СВЦЭМ!$D$10+'СЕТ СН'!$H$5-'СЕТ СН'!$H$20</f>
        <v>2659.8836268700002</v>
      </c>
      <c r="L109" s="36">
        <f>SUMIFS(СВЦЭМ!$C$33:$C$776,СВЦЭМ!$A$33:$A$776,$A109,СВЦЭМ!$B$33:$B$776,L$83)+'СЕТ СН'!$H$12+СВЦЭМ!$D$10+'СЕТ СН'!$H$5-'СЕТ СН'!$H$20</f>
        <v>2642.0963938200002</v>
      </c>
      <c r="M109" s="36">
        <f>SUMIFS(СВЦЭМ!$C$33:$C$776,СВЦЭМ!$A$33:$A$776,$A109,СВЦЭМ!$B$33:$B$776,M$83)+'СЕТ СН'!$H$12+СВЦЭМ!$D$10+'СЕТ СН'!$H$5-'СЕТ СН'!$H$20</f>
        <v>2637.9849540499999</v>
      </c>
      <c r="N109" s="36">
        <f>SUMIFS(СВЦЭМ!$C$33:$C$776,СВЦЭМ!$A$33:$A$776,$A109,СВЦЭМ!$B$33:$B$776,N$83)+'СЕТ СН'!$H$12+СВЦЭМ!$D$10+'СЕТ СН'!$H$5-'СЕТ СН'!$H$20</f>
        <v>2635.7736218999999</v>
      </c>
      <c r="O109" s="36">
        <f>SUMIFS(СВЦЭМ!$C$33:$C$776,СВЦЭМ!$A$33:$A$776,$A109,СВЦЭМ!$B$33:$B$776,O$83)+'СЕТ СН'!$H$12+СВЦЭМ!$D$10+'СЕТ СН'!$H$5-'СЕТ СН'!$H$20</f>
        <v>2636.4025296099999</v>
      </c>
      <c r="P109" s="36">
        <f>SUMIFS(СВЦЭМ!$C$33:$C$776,СВЦЭМ!$A$33:$A$776,$A109,СВЦЭМ!$B$33:$B$776,P$83)+'СЕТ СН'!$H$12+СВЦЭМ!$D$10+'СЕТ СН'!$H$5-'СЕТ СН'!$H$20</f>
        <v>2632.09125326</v>
      </c>
      <c r="Q109" s="36">
        <f>SUMIFS(СВЦЭМ!$C$33:$C$776,СВЦЭМ!$A$33:$A$776,$A109,СВЦЭМ!$B$33:$B$776,Q$83)+'СЕТ СН'!$H$12+СВЦЭМ!$D$10+'СЕТ СН'!$H$5-'СЕТ СН'!$H$20</f>
        <v>2640.6255652700002</v>
      </c>
      <c r="R109" s="36">
        <f>SUMIFS(СВЦЭМ!$C$33:$C$776,СВЦЭМ!$A$33:$A$776,$A109,СВЦЭМ!$B$33:$B$776,R$83)+'СЕТ СН'!$H$12+СВЦЭМ!$D$10+'СЕТ СН'!$H$5-'СЕТ СН'!$H$20</f>
        <v>2613.27265932</v>
      </c>
      <c r="S109" s="36">
        <f>SUMIFS(СВЦЭМ!$C$33:$C$776,СВЦЭМ!$A$33:$A$776,$A109,СВЦЭМ!$B$33:$B$776,S$83)+'СЕТ СН'!$H$12+СВЦЭМ!$D$10+'СЕТ СН'!$H$5-'СЕТ СН'!$H$20</f>
        <v>2640.7295805799999</v>
      </c>
      <c r="T109" s="36">
        <f>SUMIFS(СВЦЭМ!$C$33:$C$776,СВЦЭМ!$A$33:$A$776,$A109,СВЦЭМ!$B$33:$B$776,T$83)+'СЕТ СН'!$H$12+СВЦЭМ!$D$10+'СЕТ СН'!$H$5-'СЕТ СН'!$H$20</f>
        <v>2645.22011527</v>
      </c>
      <c r="U109" s="36">
        <f>SUMIFS(СВЦЭМ!$C$33:$C$776,СВЦЭМ!$A$33:$A$776,$A109,СВЦЭМ!$B$33:$B$776,U$83)+'СЕТ СН'!$H$12+СВЦЭМ!$D$10+'СЕТ СН'!$H$5-'СЕТ СН'!$H$20</f>
        <v>2648.1869763200002</v>
      </c>
      <c r="V109" s="36">
        <f>SUMIFS(СВЦЭМ!$C$33:$C$776,СВЦЭМ!$A$33:$A$776,$A109,СВЦЭМ!$B$33:$B$776,V$83)+'СЕТ СН'!$H$12+СВЦЭМ!$D$10+'СЕТ СН'!$H$5-'СЕТ СН'!$H$20</f>
        <v>2661.6056157100002</v>
      </c>
      <c r="W109" s="36">
        <f>SUMIFS(СВЦЭМ!$C$33:$C$776,СВЦЭМ!$A$33:$A$776,$A109,СВЦЭМ!$B$33:$B$776,W$83)+'СЕТ СН'!$H$12+СВЦЭМ!$D$10+'СЕТ СН'!$H$5-'СЕТ СН'!$H$20</f>
        <v>2663.4364092999999</v>
      </c>
      <c r="X109" s="36">
        <f>SUMIFS(СВЦЭМ!$C$33:$C$776,СВЦЭМ!$A$33:$A$776,$A109,СВЦЭМ!$B$33:$B$776,X$83)+'СЕТ СН'!$H$12+СВЦЭМ!$D$10+'СЕТ СН'!$H$5-'СЕТ СН'!$H$20</f>
        <v>2625.8653892500001</v>
      </c>
      <c r="Y109" s="36">
        <f>SUMIFS(СВЦЭМ!$C$33:$C$776,СВЦЭМ!$A$33:$A$776,$A109,СВЦЭМ!$B$33:$B$776,Y$83)+'СЕТ СН'!$H$12+СВЦЭМ!$D$10+'СЕТ СН'!$H$5-'СЕТ СН'!$H$20</f>
        <v>2676.0035513799999</v>
      </c>
    </row>
    <row r="110" spans="1:25" ht="15.75" x14ac:dyDescent="0.2">
      <c r="A110" s="35">
        <f t="shared" si="2"/>
        <v>43704</v>
      </c>
      <c r="B110" s="36">
        <f>SUMIFS(СВЦЭМ!$C$33:$C$776,СВЦЭМ!$A$33:$A$776,$A110,СВЦЭМ!$B$33:$B$776,B$83)+'СЕТ СН'!$H$12+СВЦЭМ!$D$10+'СЕТ СН'!$H$5-'СЕТ СН'!$H$20</f>
        <v>2645.9156768500002</v>
      </c>
      <c r="C110" s="36">
        <f>SUMIFS(СВЦЭМ!$C$33:$C$776,СВЦЭМ!$A$33:$A$776,$A110,СВЦЭМ!$B$33:$B$776,C$83)+'СЕТ СН'!$H$12+СВЦЭМ!$D$10+'СЕТ СН'!$H$5-'СЕТ СН'!$H$20</f>
        <v>2685.8870804899998</v>
      </c>
      <c r="D110" s="36">
        <f>SUMIFS(СВЦЭМ!$C$33:$C$776,СВЦЭМ!$A$33:$A$776,$A110,СВЦЭМ!$B$33:$B$776,D$83)+'СЕТ СН'!$H$12+СВЦЭМ!$D$10+'СЕТ СН'!$H$5-'СЕТ СН'!$H$20</f>
        <v>2730.1903404200002</v>
      </c>
      <c r="E110" s="36">
        <f>SUMIFS(СВЦЭМ!$C$33:$C$776,СВЦЭМ!$A$33:$A$776,$A110,СВЦЭМ!$B$33:$B$776,E$83)+'СЕТ СН'!$H$12+СВЦЭМ!$D$10+'СЕТ СН'!$H$5-'СЕТ СН'!$H$20</f>
        <v>2740.5418086899999</v>
      </c>
      <c r="F110" s="36">
        <f>SUMIFS(СВЦЭМ!$C$33:$C$776,СВЦЭМ!$A$33:$A$776,$A110,СВЦЭМ!$B$33:$B$776,F$83)+'СЕТ СН'!$H$12+СВЦЭМ!$D$10+'СЕТ СН'!$H$5-'СЕТ СН'!$H$20</f>
        <v>2728.6879334999999</v>
      </c>
      <c r="G110" s="36">
        <f>SUMIFS(СВЦЭМ!$C$33:$C$776,СВЦЭМ!$A$33:$A$776,$A110,СВЦЭМ!$B$33:$B$776,G$83)+'СЕТ СН'!$H$12+СВЦЭМ!$D$10+'СЕТ СН'!$H$5-'СЕТ СН'!$H$20</f>
        <v>2703.6427345399998</v>
      </c>
      <c r="H110" s="36">
        <f>SUMIFS(СВЦЭМ!$C$33:$C$776,СВЦЭМ!$A$33:$A$776,$A110,СВЦЭМ!$B$33:$B$776,H$83)+'СЕТ СН'!$H$12+СВЦЭМ!$D$10+'СЕТ СН'!$H$5-'СЕТ СН'!$H$20</f>
        <v>2695.4991220399997</v>
      </c>
      <c r="I110" s="36">
        <f>SUMIFS(СВЦЭМ!$C$33:$C$776,СВЦЭМ!$A$33:$A$776,$A110,СВЦЭМ!$B$33:$B$776,I$83)+'СЕТ СН'!$H$12+СВЦЭМ!$D$10+'СЕТ СН'!$H$5-'СЕТ СН'!$H$20</f>
        <v>2651.7145696600001</v>
      </c>
      <c r="J110" s="36">
        <f>SUMIFS(СВЦЭМ!$C$33:$C$776,СВЦЭМ!$A$33:$A$776,$A110,СВЦЭМ!$B$33:$B$776,J$83)+'СЕТ СН'!$H$12+СВЦЭМ!$D$10+'СЕТ СН'!$H$5-'СЕТ СН'!$H$20</f>
        <v>2700.95763588</v>
      </c>
      <c r="K110" s="36">
        <f>SUMIFS(СВЦЭМ!$C$33:$C$776,СВЦЭМ!$A$33:$A$776,$A110,СВЦЭМ!$B$33:$B$776,K$83)+'СЕТ СН'!$H$12+СВЦЭМ!$D$10+'СЕТ СН'!$H$5-'СЕТ СН'!$H$20</f>
        <v>2724.0993689400002</v>
      </c>
      <c r="L110" s="36">
        <f>SUMIFS(СВЦЭМ!$C$33:$C$776,СВЦЭМ!$A$33:$A$776,$A110,СВЦЭМ!$B$33:$B$776,L$83)+'СЕТ СН'!$H$12+СВЦЭМ!$D$10+'СЕТ СН'!$H$5-'СЕТ СН'!$H$20</f>
        <v>2727.08346962</v>
      </c>
      <c r="M110" s="36">
        <f>SUMIFS(СВЦЭМ!$C$33:$C$776,СВЦЭМ!$A$33:$A$776,$A110,СВЦЭМ!$B$33:$B$776,M$83)+'СЕТ СН'!$H$12+СВЦЭМ!$D$10+'СЕТ СН'!$H$5-'СЕТ СН'!$H$20</f>
        <v>2729.0563551599998</v>
      </c>
      <c r="N110" s="36">
        <f>SUMIFS(СВЦЭМ!$C$33:$C$776,СВЦЭМ!$A$33:$A$776,$A110,СВЦЭМ!$B$33:$B$776,N$83)+'СЕТ СН'!$H$12+СВЦЭМ!$D$10+'СЕТ СН'!$H$5-'СЕТ СН'!$H$20</f>
        <v>2733.0995468599999</v>
      </c>
      <c r="O110" s="36">
        <f>SUMIFS(СВЦЭМ!$C$33:$C$776,СВЦЭМ!$A$33:$A$776,$A110,СВЦЭМ!$B$33:$B$776,O$83)+'СЕТ СН'!$H$12+СВЦЭМ!$D$10+'СЕТ СН'!$H$5-'СЕТ СН'!$H$20</f>
        <v>2733.0603300299999</v>
      </c>
      <c r="P110" s="36">
        <f>SUMIFS(СВЦЭМ!$C$33:$C$776,СВЦЭМ!$A$33:$A$776,$A110,СВЦЭМ!$B$33:$B$776,P$83)+'СЕТ СН'!$H$12+СВЦЭМ!$D$10+'СЕТ СН'!$H$5-'СЕТ СН'!$H$20</f>
        <v>2737.36352498</v>
      </c>
      <c r="Q110" s="36">
        <f>SUMIFS(СВЦЭМ!$C$33:$C$776,СВЦЭМ!$A$33:$A$776,$A110,СВЦЭМ!$B$33:$B$776,Q$83)+'СЕТ СН'!$H$12+СВЦЭМ!$D$10+'СЕТ СН'!$H$5-'СЕТ СН'!$H$20</f>
        <v>2739.25022988</v>
      </c>
      <c r="R110" s="36">
        <f>SUMIFS(СВЦЭМ!$C$33:$C$776,СВЦЭМ!$A$33:$A$776,$A110,СВЦЭМ!$B$33:$B$776,R$83)+'СЕТ СН'!$H$12+СВЦЭМ!$D$10+'СЕТ СН'!$H$5-'СЕТ СН'!$H$20</f>
        <v>2743.4348102600002</v>
      </c>
      <c r="S110" s="36">
        <f>SUMIFS(СВЦЭМ!$C$33:$C$776,СВЦЭМ!$A$33:$A$776,$A110,СВЦЭМ!$B$33:$B$776,S$83)+'СЕТ СН'!$H$12+СВЦЭМ!$D$10+'СЕТ СН'!$H$5-'СЕТ СН'!$H$20</f>
        <v>2784.1588249300003</v>
      </c>
      <c r="T110" s="36">
        <f>SUMIFS(СВЦЭМ!$C$33:$C$776,СВЦЭМ!$A$33:$A$776,$A110,СВЦЭМ!$B$33:$B$776,T$83)+'СЕТ СН'!$H$12+СВЦЭМ!$D$10+'СЕТ СН'!$H$5-'СЕТ СН'!$H$20</f>
        <v>2788.4195909600003</v>
      </c>
      <c r="U110" s="36">
        <f>SUMIFS(СВЦЭМ!$C$33:$C$776,СВЦЭМ!$A$33:$A$776,$A110,СВЦЭМ!$B$33:$B$776,U$83)+'СЕТ СН'!$H$12+СВЦЭМ!$D$10+'СЕТ СН'!$H$5-'СЕТ СН'!$H$20</f>
        <v>2791.7272195300002</v>
      </c>
      <c r="V110" s="36">
        <f>SUMIFS(СВЦЭМ!$C$33:$C$776,СВЦЭМ!$A$33:$A$776,$A110,СВЦЭМ!$B$33:$B$776,V$83)+'СЕТ СН'!$H$12+СВЦЭМ!$D$10+'СЕТ СН'!$H$5-'СЕТ СН'!$H$20</f>
        <v>2805.0632502600001</v>
      </c>
      <c r="W110" s="36">
        <f>SUMIFS(СВЦЭМ!$C$33:$C$776,СВЦЭМ!$A$33:$A$776,$A110,СВЦЭМ!$B$33:$B$776,W$83)+'СЕТ СН'!$H$12+СВЦЭМ!$D$10+'СЕТ СН'!$H$5-'СЕТ СН'!$H$20</f>
        <v>2806.1896897799998</v>
      </c>
      <c r="X110" s="36">
        <f>SUMIFS(СВЦЭМ!$C$33:$C$776,СВЦЭМ!$A$33:$A$776,$A110,СВЦЭМ!$B$33:$B$776,X$83)+'СЕТ СН'!$H$12+СВЦЭМ!$D$10+'СЕТ СН'!$H$5-'СЕТ СН'!$H$20</f>
        <v>2777.79673748</v>
      </c>
      <c r="Y110" s="36">
        <f>SUMIFS(СВЦЭМ!$C$33:$C$776,СВЦЭМ!$A$33:$A$776,$A110,СВЦЭМ!$B$33:$B$776,Y$83)+'СЕТ СН'!$H$12+СВЦЭМ!$D$10+'СЕТ СН'!$H$5-'СЕТ СН'!$H$20</f>
        <v>2714.4410994300001</v>
      </c>
    </row>
    <row r="111" spans="1:25" ht="15.75" x14ac:dyDescent="0.2">
      <c r="A111" s="35">
        <f t="shared" si="2"/>
        <v>43705</v>
      </c>
      <c r="B111" s="36">
        <f>SUMIFS(СВЦЭМ!$C$33:$C$776,СВЦЭМ!$A$33:$A$776,$A111,СВЦЭМ!$B$33:$B$776,B$83)+'СЕТ СН'!$H$12+СВЦЭМ!$D$10+'СЕТ СН'!$H$5-'СЕТ СН'!$H$20</f>
        <v>2685.5580846900002</v>
      </c>
      <c r="C111" s="36">
        <f>SUMIFS(СВЦЭМ!$C$33:$C$776,СВЦЭМ!$A$33:$A$776,$A111,СВЦЭМ!$B$33:$B$776,C$83)+'СЕТ СН'!$H$12+СВЦЭМ!$D$10+'СЕТ СН'!$H$5-'СЕТ СН'!$H$20</f>
        <v>2711.6164612000002</v>
      </c>
      <c r="D111" s="36">
        <f>SUMIFS(СВЦЭМ!$C$33:$C$776,СВЦЭМ!$A$33:$A$776,$A111,СВЦЭМ!$B$33:$B$776,D$83)+'СЕТ СН'!$H$12+СВЦЭМ!$D$10+'СЕТ СН'!$H$5-'СЕТ СН'!$H$20</f>
        <v>2741.9002359699998</v>
      </c>
      <c r="E111" s="36">
        <f>SUMIFS(СВЦЭМ!$C$33:$C$776,СВЦЭМ!$A$33:$A$776,$A111,СВЦЭМ!$B$33:$B$776,E$83)+'СЕТ СН'!$H$12+СВЦЭМ!$D$10+'СЕТ СН'!$H$5-'СЕТ СН'!$H$20</f>
        <v>2749.8845299700001</v>
      </c>
      <c r="F111" s="36">
        <f>SUMIFS(СВЦЭМ!$C$33:$C$776,СВЦЭМ!$A$33:$A$776,$A111,СВЦЭМ!$B$33:$B$776,F$83)+'СЕТ СН'!$H$12+СВЦЭМ!$D$10+'СЕТ СН'!$H$5-'СЕТ СН'!$H$20</f>
        <v>2746.0586712200002</v>
      </c>
      <c r="G111" s="36">
        <f>SUMIFS(СВЦЭМ!$C$33:$C$776,СВЦЭМ!$A$33:$A$776,$A111,СВЦЭМ!$B$33:$B$776,G$83)+'СЕТ СН'!$H$12+СВЦЭМ!$D$10+'СЕТ СН'!$H$5-'СЕТ СН'!$H$20</f>
        <v>2728.4384531300002</v>
      </c>
      <c r="H111" s="36">
        <f>SUMIFS(СВЦЭМ!$C$33:$C$776,СВЦЭМ!$A$33:$A$776,$A111,СВЦЭМ!$B$33:$B$776,H$83)+'СЕТ СН'!$H$12+СВЦЭМ!$D$10+'СЕТ СН'!$H$5-'СЕТ СН'!$H$20</f>
        <v>2697.26750739</v>
      </c>
      <c r="I111" s="36">
        <f>SUMIFS(СВЦЭМ!$C$33:$C$776,СВЦЭМ!$A$33:$A$776,$A111,СВЦЭМ!$B$33:$B$776,I$83)+'СЕТ СН'!$H$12+СВЦЭМ!$D$10+'СЕТ СН'!$H$5-'СЕТ СН'!$H$20</f>
        <v>2694.2787268800002</v>
      </c>
      <c r="J111" s="36">
        <f>SUMIFS(СВЦЭМ!$C$33:$C$776,СВЦЭМ!$A$33:$A$776,$A111,СВЦЭМ!$B$33:$B$776,J$83)+'СЕТ СН'!$H$12+СВЦЭМ!$D$10+'СЕТ СН'!$H$5-'СЕТ СН'!$H$20</f>
        <v>2691.0598430800001</v>
      </c>
      <c r="K111" s="36">
        <f>SUMIFS(СВЦЭМ!$C$33:$C$776,СВЦЭМ!$A$33:$A$776,$A111,СВЦЭМ!$B$33:$B$776,K$83)+'СЕТ СН'!$H$12+СВЦЭМ!$D$10+'СЕТ СН'!$H$5-'СЕТ СН'!$H$20</f>
        <v>2725.9057973999998</v>
      </c>
      <c r="L111" s="36">
        <f>SUMIFS(СВЦЭМ!$C$33:$C$776,СВЦЭМ!$A$33:$A$776,$A111,СВЦЭМ!$B$33:$B$776,L$83)+'СЕТ СН'!$H$12+СВЦЭМ!$D$10+'СЕТ СН'!$H$5-'СЕТ СН'!$H$20</f>
        <v>2743.81202893</v>
      </c>
      <c r="M111" s="36">
        <f>SUMIFS(СВЦЭМ!$C$33:$C$776,СВЦЭМ!$A$33:$A$776,$A111,СВЦЭМ!$B$33:$B$776,M$83)+'СЕТ СН'!$H$12+СВЦЭМ!$D$10+'СЕТ СН'!$H$5-'СЕТ СН'!$H$20</f>
        <v>2746.0298371999997</v>
      </c>
      <c r="N111" s="36">
        <f>SUMIFS(СВЦЭМ!$C$33:$C$776,СВЦЭМ!$A$33:$A$776,$A111,СВЦЭМ!$B$33:$B$776,N$83)+'СЕТ СН'!$H$12+СВЦЭМ!$D$10+'СЕТ СН'!$H$5-'СЕТ СН'!$H$20</f>
        <v>2732.92805266</v>
      </c>
      <c r="O111" s="36">
        <f>SUMIFS(СВЦЭМ!$C$33:$C$776,СВЦЭМ!$A$33:$A$776,$A111,СВЦЭМ!$B$33:$B$776,O$83)+'СЕТ СН'!$H$12+СВЦЭМ!$D$10+'СЕТ СН'!$H$5-'СЕТ СН'!$H$20</f>
        <v>2728.0688161200001</v>
      </c>
      <c r="P111" s="36">
        <f>SUMIFS(СВЦЭМ!$C$33:$C$776,СВЦЭМ!$A$33:$A$776,$A111,СВЦЭМ!$B$33:$B$776,P$83)+'СЕТ СН'!$H$12+СВЦЭМ!$D$10+'СЕТ СН'!$H$5-'СЕТ СН'!$H$20</f>
        <v>2732.8251291699999</v>
      </c>
      <c r="Q111" s="36">
        <f>SUMIFS(СВЦЭМ!$C$33:$C$776,СВЦЭМ!$A$33:$A$776,$A111,СВЦЭМ!$B$33:$B$776,Q$83)+'СЕТ СН'!$H$12+СВЦЭМ!$D$10+'СЕТ СН'!$H$5-'СЕТ СН'!$H$20</f>
        <v>2730.8174280499998</v>
      </c>
      <c r="R111" s="36">
        <f>SUMIFS(СВЦЭМ!$C$33:$C$776,СВЦЭМ!$A$33:$A$776,$A111,СВЦЭМ!$B$33:$B$776,R$83)+'СЕТ СН'!$H$12+СВЦЭМ!$D$10+'СЕТ СН'!$H$5-'СЕТ СН'!$H$20</f>
        <v>2760.3100925700001</v>
      </c>
      <c r="S111" s="36">
        <f>SUMIFS(СВЦЭМ!$C$33:$C$776,СВЦЭМ!$A$33:$A$776,$A111,СВЦЭМ!$B$33:$B$776,S$83)+'СЕТ СН'!$H$12+СВЦЭМ!$D$10+'СЕТ СН'!$H$5-'СЕТ СН'!$H$20</f>
        <v>2807.1028894800002</v>
      </c>
      <c r="T111" s="36">
        <f>SUMIFS(СВЦЭМ!$C$33:$C$776,СВЦЭМ!$A$33:$A$776,$A111,СВЦЭМ!$B$33:$B$776,T$83)+'СЕТ СН'!$H$12+СВЦЭМ!$D$10+'СЕТ СН'!$H$5-'СЕТ СН'!$H$20</f>
        <v>2808.7955605699999</v>
      </c>
      <c r="U111" s="36">
        <f>SUMIFS(СВЦЭМ!$C$33:$C$776,СВЦЭМ!$A$33:$A$776,$A111,СВЦЭМ!$B$33:$B$776,U$83)+'СЕТ СН'!$H$12+СВЦЭМ!$D$10+'СЕТ СН'!$H$5-'СЕТ СН'!$H$20</f>
        <v>2806.8633237399999</v>
      </c>
      <c r="V111" s="36">
        <f>SUMIFS(СВЦЭМ!$C$33:$C$776,СВЦЭМ!$A$33:$A$776,$A111,СВЦЭМ!$B$33:$B$776,V$83)+'СЕТ СН'!$H$12+СВЦЭМ!$D$10+'СЕТ СН'!$H$5-'СЕТ СН'!$H$20</f>
        <v>2811.9614279100001</v>
      </c>
      <c r="W111" s="36">
        <f>SUMIFS(СВЦЭМ!$C$33:$C$776,СВЦЭМ!$A$33:$A$776,$A111,СВЦЭМ!$B$33:$B$776,W$83)+'СЕТ СН'!$H$12+СВЦЭМ!$D$10+'СЕТ СН'!$H$5-'СЕТ СН'!$H$20</f>
        <v>2820.13411146</v>
      </c>
      <c r="X111" s="36">
        <f>SUMIFS(СВЦЭМ!$C$33:$C$776,СВЦЭМ!$A$33:$A$776,$A111,СВЦЭМ!$B$33:$B$776,X$83)+'СЕТ СН'!$H$12+СВЦЭМ!$D$10+'СЕТ СН'!$H$5-'СЕТ СН'!$H$20</f>
        <v>2794.89366853</v>
      </c>
      <c r="Y111" s="36">
        <f>SUMIFS(СВЦЭМ!$C$33:$C$776,СВЦЭМ!$A$33:$A$776,$A111,СВЦЭМ!$B$33:$B$776,Y$83)+'СЕТ СН'!$H$12+СВЦЭМ!$D$10+'СЕТ СН'!$H$5-'СЕТ СН'!$H$20</f>
        <v>2700.8912692499998</v>
      </c>
    </row>
    <row r="112" spans="1:25" ht="15.75" x14ac:dyDescent="0.2">
      <c r="A112" s="35">
        <f t="shared" si="2"/>
        <v>43706</v>
      </c>
      <c r="B112" s="36">
        <f>SUMIFS(СВЦЭМ!$C$33:$C$776,СВЦЭМ!$A$33:$A$776,$A112,СВЦЭМ!$B$33:$B$776,B$83)+'СЕТ СН'!$H$12+СВЦЭМ!$D$10+'СЕТ СН'!$H$5-'СЕТ СН'!$H$20</f>
        <v>2692.1478999400001</v>
      </c>
      <c r="C112" s="36">
        <f>SUMIFS(СВЦЭМ!$C$33:$C$776,СВЦЭМ!$A$33:$A$776,$A112,СВЦЭМ!$B$33:$B$776,C$83)+'СЕТ СН'!$H$12+СВЦЭМ!$D$10+'СЕТ СН'!$H$5-'СЕТ СН'!$H$20</f>
        <v>2720.7832155999999</v>
      </c>
      <c r="D112" s="36">
        <f>SUMIFS(СВЦЭМ!$C$33:$C$776,СВЦЭМ!$A$33:$A$776,$A112,СВЦЭМ!$B$33:$B$776,D$83)+'СЕТ СН'!$H$12+СВЦЭМ!$D$10+'СЕТ СН'!$H$5-'СЕТ СН'!$H$20</f>
        <v>2746.6095765</v>
      </c>
      <c r="E112" s="36">
        <f>SUMIFS(СВЦЭМ!$C$33:$C$776,СВЦЭМ!$A$33:$A$776,$A112,СВЦЭМ!$B$33:$B$776,E$83)+'СЕТ СН'!$H$12+СВЦЭМ!$D$10+'СЕТ СН'!$H$5-'СЕТ СН'!$H$20</f>
        <v>2761.0616706700002</v>
      </c>
      <c r="F112" s="36">
        <f>SUMIFS(СВЦЭМ!$C$33:$C$776,СВЦЭМ!$A$33:$A$776,$A112,СВЦЭМ!$B$33:$B$776,F$83)+'СЕТ СН'!$H$12+СВЦЭМ!$D$10+'СЕТ СН'!$H$5-'СЕТ СН'!$H$20</f>
        <v>2773.8790366799999</v>
      </c>
      <c r="G112" s="36">
        <f>SUMIFS(СВЦЭМ!$C$33:$C$776,СВЦЭМ!$A$33:$A$776,$A112,СВЦЭМ!$B$33:$B$776,G$83)+'СЕТ СН'!$H$12+СВЦЭМ!$D$10+'СЕТ СН'!$H$5-'СЕТ СН'!$H$20</f>
        <v>2754.7621409200001</v>
      </c>
      <c r="H112" s="36">
        <f>SUMIFS(СВЦЭМ!$C$33:$C$776,СВЦЭМ!$A$33:$A$776,$A112,СВЦЭМ!$B$33:$B$776,H$83)+'СЕТ СН'!$H$12+СВЦЭМ!$D$10+'СЕТ СН'!$H$5-'СЕТ СН'!$H$20</f>
        <v>2725.4315727200001</v>
      </c>
      <c r="I112" s="36">
        <f>SUMIFS(СВЦЭМ!$C$33:$C$776,СВЦЭМ!$A$33:$A$776,$A112,СВЦЭМ!$B$33:$B$776,I$83)+'СЕТ СН'!$H$12+СВЦЭМ!$D$10+'СЕТ СН'!$H$5-'СЕТ СН'!$H$20</f>
        <v>2691.45888797</v>
      </c>
      <c r="J112" s="36">
        <f>SUMIFS(СВЦЭМ!$C$33:$C$776,СВЦЭМ!$A$33:$A$776,$A112,СВЦЭМ!$B$33:$B$776,J$83)+'СЕТ СН'!$H$12+СВЦЭМ!$D$10+'СЕТ СН'!$H$5-'СЕТ СН'!$H$20</f>
        <v>2702.7166942200001</v>
      </c>
      <c r="K112" s="36">
        <f>SUMIFS(СВЦЭМ!$C$33:$C$776,СВЦЭМ!$A$33:$A$776,$A112,СВЦЭМ!$B$33:$B$776,K$83)+'СЕТ СН'!$H$12+СВЦЭМ!$D$10+'СЕТ СН'!$H$5-'СЕТ СН'!$H$20</f>
        <v>2716.1854787399998</v>
      </c>
      <c r="L112" s="36">
        <f>SUMIFS(СВЦЭМ!$C$33:$C$776,СВЦЭМ!$A$33:$A$776,$A112,СВЦЭМ!$B$33:$B$776,L$83)+'СЕТ СН'!$H$12+СВЦЭМ!$D$10+'СЕТ СН'!$H$5-'СЕТ СН'!$H$20</f>
        <v>2733.0282817100001</v>
      </c>
      <c r="M112" s="36">
        <f>SUMIFS(СВЦЭМ!$C$33:$C$776,СВЦЭМ!$A$33:$A$776,$A112,СВЦЭМ!$B$33:$B$776,M$83)+'СЕТ СН'!$H$12+СВЦЭМ!$D$10+'СЕТ СН'!$H$5-'СЕТ СН'!$H$20</f>
        <v>2731.98323643</v>
      </c>
      <c r="N112" s="36">
        <f>SUMIFS(СВЦЭМ!$C$33:$C$776,СВЦЭМ!$A$33:$A$776,$A112,СВЦЭМ!$B$33:$B$776,N$83)+'СЕТ СН'!$H$12+СВЦЭМ!$D$10+'СЕТ СН'!$H$5-'СЕТ СН'!$H$20</f>
        <v>2723.0653488799999</v>
      </c>
      <c r="O112" s="36">
        <f>SUMIFS(СВЦЭМ!$C$33:$C$776,СВЦЭМ!$A$33:$A$776,$A112,СВЦЭМ!$B$33:$B$776,O$83)+'СЕТ СН'!$H$12+СВЦЭМ!$D$10+'СЕТ СН'!$H$5-'СЕТ СН'!$H$20</f>
        <v>2721.7142430499998</v>
      </c>
      <c r="P112" s="36">
        <f>SUMIFS(СВЦЭМ!$C$33:$C$776,СВЦЭМ!$A$33:$A$776,$A112,СВЦЭМ!$B$33:$B$776,P$83)+'СЕТ СН'!$H$12+СВЦЭМ!$D$10+'СЕТ СН'!$H$5-'СЕТ СН'!$H$20</f>
        <v>2724.1701337300001</v>
      </c>
      <c r="Q112" s="36">
        <f>SUMIFS(СВЦЭМ!$C$33:$C$776,СВЦЭМ!$A$33:$A$776,$A112,СВЦЭМ!$B$33:$B$776,Q$83)+'СЕТ СН'!$H$12+СВЦЭМ!$D$10+'СЕТ СН'!$H$5-'СЕТ СН'!$H$20</f>
        <v>2723.1404392200002</v>
      </c>
      <c r="R112" s="36">
        <f>SUMIFS(СВЦЭМ!$C$33:$C$776,СВЦЭМ!$A$33:$A$776,$A112,СВЦЭМ!$B$33:$B$776,R$83)+'СЕТ СН'!$H$12+СВЦЭМ!$D$10+'СЕТ СН'!$H$5-'СЕТ СН'!$H$20</f>
        <v>2748.4261007200002</v>
      </c>
      <c r="S112" s="36">
        <f>SUMIFS(СВЦЭМ!$C$33:$C$776,СВЦЭМ!$A$33:$A$776,$A112,СВЦЭМ!$B$33:$B$776,S$83)+'СЕТ СН'!$H$12+СВЦЭМ!$D$10+'СЕТ СН'!$H$5-'СЕТ СН'!$H$20</f>
        <v>2783.3343895400003</v>
      </c>
      <c r="T112" s="36">
        <f>SUMIFS(СВЦЭМ!$C$33:$C$776,СВЦЭМ!$A$33:$A$776,$A112,СВЦЭМ!$B$33:$B$776,T$83)+'СЕТ СН'!$H$12+СВЦЭМ!$D$10+'СЕТ СН'!$H$5-'СЕТ СН'!$H$20</f>
        <v>2783.9737709800002</v>
      </c>
      <c r="U112" s="36">
        <f>SUMIFS(СВЦЭМ!$C$33:$C$776,СВЦЭМ!$A$33:$A$776,$A112,СВЦЭМ!$B$33:$B$776,U$83)+'СЕТ СН'!$H$12+СВЦЭМ!$D$10+'СЕТ СН'!$H$5-'СЕТ СН'!$H$20</f>
        <v>2787.3388733199999</v>
      </c>
      <c r="V112" s="36">
        <f>SUMIFS(СВЦЭМ!$C$33:$C$776,СВЦЭМ!$A$33:$A$776,$A112,СВЦЭМ!$B$33:$B$776,V$83)+'СЕТ СН'!$H$12+СВЦЭМ!$D$10+'СЕТ СН'!$H$5-'СЕТ СН'!$H$20</f>
        <v>2798.3583745300002</v>
      </c>
      <c r="W112" s="36">
        <f>SUMIFS(СВЦЭМ!$C$33:$C$776,СВЦЭМ!$A$33:$A$776,$A112,СВЦЭМ!$B$33:$B$776,W$83)+'СЕТ СН'!$H$12+СВЦЭМ!$D$10+'СЕТ СН'!$H$5-'СЕТ СН'!$H$20</f>
        <v>2799.5183357800001</v>
      </c>
      <c r="X112" s="36">
        <f>SUMIFS(СВЦЭМ!$C$33:$C$776,СВЦЭМ!$A$33:$A$776,$A112,СВЦЭМ!$B$33:$B$776,X$83)+'СЕТ СН'!$H$12+СВЦЭМ!$D$10+'СЕТ СН'!$H$5-'СЕТ СН'!$H$20</f>
        <v>2759.1674809699998</v>
      </c>
      <c r="Y112" s="36">
        <f>SUMIFS(СВЦЭМ!$C$33:$C$776,СВЦЭМ!$A$33:$A$776,$A112,СВЦЭМ!$B$33:$B$776,Y$83)+'СЕТ СН'!$H$12+СВЦЭМ!$D$10+'СЕТ СН'!$H$5-'СЕТ СН'!$H$20</f>
        <v>2685.5740715000002</v>
      </c>
    </row>
    <row r="113" spans="1:27" ht="15.75" x14ac:dyDescent="0.2">
      <c r="A113" s="35">
        <f t="shared" si="2"/>
        <v>43707</v>
      </c>
      <c r="B113" s="36">
        <f>SUMIFS(СВЦЭМ!$C$33:$C$776,СВЦЭМ!$A$33:$A$776,$A113,СВЦЭМ!$B$33:$B$776,B$83)+'СЕТ СН'!$H$12+СВЦЭМ!$D$10+'СЕТ СН'!$H$5-'СЕТ СН'!$H$20</f>
        <v>2748.0158029100003</v>
      </c>
      <c r="C113" s="36">
        <f>SUMIFS(СВЦЭМ!$C$33:$C$776,СВЦЭМ!$A$33:$A$776,$A113,СВЦЭМ!$B$33:$B$776,C$83)+'СЕТ СН'!$H$12+СВЦЭМ!$D$10+'СЕТ СН'!$H$5-'СЕТ СН'!$H$20</f>
        <v>2754.7222459700001</v>
      </c>
      <c r="D113" s="36">
        <f>SUMIFS(СВЦЭМ!$C$33:$C$776,СВЦЭМ!$A$33:$A$776,$A113,СВЦЭМ!$B$33:$B$776,D$83)+'СЕТ СН'!$H$12+СВЦЭМ!$D$10+'СЕТ СН'!$H$5-'СЕТ СН'!$H$20</f>
        <v>2788.15283623</v>
      </c>
      <c r="E113" s="36">
        <f>SUMIFS(СВЦЭМ!$C$33:$C$776,СВЦЭМ!$A$33:$A$776,$A113,СВЦЭМ!$B$33:$B$776,E$83)+'СЕТ СН'!$H$12+СВЦЭМ!$D$10+'СЕТ СН'!$H$5-'СЕТ СН'!$H$20</f>
        <v>2805.43098775</v>
      </c>
      <c r="F113" s="36">
        <f>SUMIFS(СВЦЭМ!$C$33:$C$776,СВЦЭМ!$A$33:$A$776,$A113,СВЦЭМ!$B$33:$B$776,F$83)+'СЕТ СН'!$H$12+СВЦЭМ!$D$10+'СЕТ СН'!$H$5-'СЕТ СН'!$H$20</f>
        <v>2816.1999468200002</v>
      </c>
      <c r="G113" s="36">
        <f>SUMIFS(СВЦЭМ!$C$33:$C$776,СВЦЭМ!$A$33:$A$776,$A113,СВЦЭМ!$B$33:$B$776,G$83)+'СЕТ СН'!$H$12+СВЦЭМ!$D$10+'СЕТ СН'!$H$5-'СЕТ СН'!$H$20</f>
        <v>2795.8046043200002</v>
      </c>
      <c r="H113" s="36">
        <f>SUMIFS(СВЦЭМ!$C$33:$C$776,СВЦЭМ!$A$33:$A$776,$A113,СВЦЭМ!$B$33:$B$776,H$83)+'СЕТ СН'!$H$12+СВЦЭМ!$D$10+'СЕТ СН'!$H$5-'СЕТ СН'!$H$20</f>
        <v>2748.63293944</v>
      </c>
      <c r="I113" s="36">
        <f>SUMIFS(СВЦЭМ!$C$33:$C$776,СВЦЭМ!$A$33:$A$776,$A113,СВЦЭМ!$B$33:$B$776,I$83)+'СЕТ СН'!$H$12+СВЦЭМ!$D$10+'СЕТ СН'!$H$5-'СЕТ СН'!$H$20</f>
        <v>2689.2213037900001</v>
      </c>
      <c r="J113" s="36">
        <f>SUMIFS(СВЦЭМ!$C$33:$C$776,СВЦЭМ!$A$33:$A$776,$A113,СВЦЭМ!$B$33:$B$776,J$83)+'СЕТ СН'!$H$12+СВЦЭМ!$D$10+'СЕТ СН'!$H$5-'СЕТ СН'!$H$20</f>
        <v>2660.8610508500001</v>
      </c>
      <c r="K113" s="36">
        <f>SUMIFS(СВЦЭМ!$C$33:$C$776,СВЦЭМ!$A$33:$A$776,$A113,СВЦЭМ!$B$33:$B$776,K$83)+'СЕТ СН'!$H$12+СВЦЭМ!$D$10+'СЕТ СН'!$H$5-'СЕТ СН'!$H$20</f>
        <v>2678.5959608799999</v>
      </c>
      <c r="L113" s="36">
        <f>SUMIFS(СВЦЭМ!$C$33:$C$776,СВЦЭМ!$A$33:$A$776,$A113,СВЦЭМ!$B$33:$B$776,L$83)+'СЕТ СН'!$H$12+СВЦЭМ!$D$10+'СЕТ СН'!$H$5-'СЕТ СН'!$H$20</f>
        <v>2695.3515092400003</v>
      </c>
      <c r="M113" s="36">
        <f>SUMIFS(СВЦЭМ!$C$33:$C$776,СВЦЭМ!$A$33:$A$776,$A113,СВЦЭМ!$B$33:$B$776,M$83)+'СЕТ СН'!$H$12+СВЦЭМ!$D$10+'СЕТ СН'!$H$5-'СЕТ СН'!$H$20</f>
        <v>2697.4721935100001</v>
      </c>
      <c r="N113" s="36">
        <f>SUMIFS(СВЦЭМ!$C$33:$C$776,СВЦЭМ!$A$33:$A$776,$A113,СВЦЭМ!$B$33:$B$776,N$83)+'СЕТ СН'!$H$12+СВЦЭМ!$D$10+'СЕТ СН'!$H$5-'СЕТ СН'!$H$20</f>
        <v>2690.8641253000001</v>
      </c>
      <c r="O113" s="36">
        <f>SUMIFS(СВЦЭМ!$C$33:$C$776,СВЦЭМ!$A$33:$A$776,$A113,СВЦЭМ!$B$33:$B$776,O$83)+'СЕТ СН'!$H$12+СВЦЭМ!$D$10+'СЕТ СН'!$H$5-'СЕТ СН'!$H$20</f>
        <v>2700.0224005099999</v>
      </c>
      <c r="P113" s="36">
        <f>SUMIFS(СВЦЭМ!$C$33:$C$776,СВЦЭМ!$A$33:$A$776,$A113,СВЦЭМ!$B$33:$B$776,P$83)+'СЕТ СН'!$H$12+СВЦЭМ!$D$10+'СЕТ СН'!$H$5-'СЕТ СН'!$H$20</f>
        <v>2705.0888618899999</v>
      </c>
      <c r="Q113" s="36">
        <f>SUMIFS(СВЦЭМ!$C$33:$C$776,СВЦЭМ!$A$33:$A$776,$A113,СВЦЭМ!$B$33:$B$776,Q$83)+'СЕТ СН'!$H$12+СВЦЭМ!$D$10+'СЕТ СН'!$H$5-'СЕТ СН'!$H$20</f>
        <v>2697.0864413700001</v>
      </c>
      <c r="R113" s="36">
        <f>SUMIFS(СВЦЭМ!$C$33:$C$776,СВЦЭМ!$A$33:$A$776,$A113,СВЦЭМ!$B$33:$B$776,R$83)+'СЕТ СН'!$H$12+СВЦЭМ!$D$10+'СЕТ СН'!$H$5-'СЕТ СН'!$H$20</f>
        <v>2725.7067706600001</v>
      </c>
      <c r="S113" s="36">
        <f>SUMIFS(СВЦЭМ!$C$33:$C$776,СВЦЭМ!$A$33:$A$776,$A113,СВЦЭМ!$B$33:$B$776,S$83)+'СЕТ СН'!$H$12+СВЦЭМ!$D$10+'СЕТ СН'!$H$5-'СЕТ СН'!$H$20</f>
        <v>2766.90630233</v>
      </c>
      <c r="T113" s="36">
        <f>SUMIFS(СВЦЭМ!$C$33:$C$776,СВЦЭМ!$A$33:$A$776,$A113,СВЦЭМ!$B$33:$B$776,T$83)+'СЕТ СН'!$H$12+СВЦЭМ!$D$10+'СЕТ СН'!$H$5-'СЕТ СН'!$H$20</f>
        <v>2767.9416157599999</v>
      </c>
      <c r="U113" s="36">
        <f>SUMIFS(СВЦЭМ!$C$33:$C$776,СВЦЭМ!$A$33:$A$776,$A113,СВЦЭМ!$B$33:$B$776,U$83)+'СЕТ СН'!$H$12+СВЦЭМ!$D$10+'СЕТ СН'!$H$5-'СЕТ СН'!$H$20</f>
        <v>2759.1328512300001</v>
      </c>
      <c r="V113" s="36">
        <f>SUMIFS(СВЦЭМ!$C$33:$C$776,СВЦЭМ!$A$33:$A$776,$A113,СВЦЭМ!$B$33:$B$776,V$83)+'СЕТ СН'!$H$12+СВЦЭМ!$D$10+'СЕТ СН'!$H$5-'СЕТ СН'!$H$20</f>
        <v>2764.9037482200001</v>
      </c>
      <c r="W113" s="36">
        <f>SUMIFS(СВЦЭМ!$C$33:$C$776,СВЦЭМ!$A$33:$A$776,$A113,СВЦЭМ!$B$33:$B$776,W$83)+'СЕТ СН'!$H$12+СВЦЭМ!$D$10+'СЕТ СН'!$H$5-'СЕТ СН'!$H$20</f>
        <v>2782.3578074100001</v>
      </c>
      <c r="X113" s="36">
        <f>SUMIFS(СВЦЭМ!$C$33:$C$776,СВЦЭМ!$A$33:$A$776,$A113,СВЦЭМ!$B$33:$B$776,X$83)+'СЕТ СН'!$H$12+СВЦЭМ!$D$10+'СЕТ СН'!$H$5-'СЕТ СН'!$H$20</f>
        <v>2751.8786330100002</v>
      </c>
      <c r="Y113" s="36">
        <f>SUMIFS(СВЦЭМ!$C$33:$C$776,СВЦЭМ!$A$33:$A$776,$A113,СВЦЭМ!$B$33:$B$776,Y$83)+'СЕТ СН'!$H$12+СВЦЭМ!$D$10+'СЕТ СН'!$H$5-'СЕТ СН'!$H$20</f>
        <v>2662.03740483</v>
      </c>
      <c r="AA113" s="37"/>
    </row>
    <row r="114" spans="1:27" ht="15.75" x14ac:dyDescent="0.2">
      <c r="A114" s="35">
        <f t="shared" si="2"/>
        <v>43708</v>
      </c>
      <c r="B114" s="36">
        <f>SUMIFS(СВЦЭМ!$C$33:$C$776,СВЦЭМ!$A$33:$A$776,$A114,СВЦЭМ!$B$33:$B$776,B$83)+'СЕТ СН'!$H$12+СВЦЭМ!$D$10+'СЕТ СН'!$H$5-'СЕТ СН'!$H$20</f>
        <v>2718.3281215799998</v>
      </c>
      <c r="C114" s="36">
        <f>SUMIFS(СВЦЭМ!$C$33:$C$776,СВЦЭМ!$A$33:$A$776,$A114,СВЦЭМ!$B$33:$B$776,C$83)+'СЕТ СН'!$H$12+СВЦЭМ!$D$10+'СЕТ СН'!$H$5-'СЕТ СН'!$H$20</f>
        <v>2756.49111481</v>
      </c>
      <c r="D114" s="36">
        <f>SUMIFS(СВЦЭМ!$C$33:$C$776,СВЦЭМ!$A$33:$A$776,$A114,СВЦЭМ!$B$33:$B$776,D$83)+'СЕТ СН'!$H$12+СВЦЭМ!$D$10+'СЕТ СН'!$H$5-'СЕТ СН'!$H$20</f>
        <v>2781.3529860399999</v>
      </c>
      <c r="E114" s="36">
        <f>SUMIFS(СВЦЭМ!$C$33:$C$776,СВЦЭМ!$A$33:$A$776,$A114,СВЦЭМ!$B$33:$B$776,E$83)+'СЕТ СН'!$H$12+СВЦЭМ!$D$10+'СЕТ СН'!$H$5-'СЕТ СН'!$H$20</f>
        <v>2794.3198009500002</v>
      </c>
      <c r="F114" s="36">
        <f>SUMIFS(СВЦЭМ!$C$33:$C$776,СВЦЭМ!$A$33:$A$776,$A114,СВЦЭМ!$B$33:$B$776,F$83)+'СЕТ СН'!$H$12+СВЦЭМ!$D$10+'СЕТ СН'!$H$5-'СЕТ СН'!$H$20</f>
        <v>2804.5721505500001</v>
      </c>
      <c r="G114" s="36">
        <f>SUMIFS(СВЦЭМ!$C$33:$C$776,СВЦЭМ!$A$33:$A$776,$A114,СВЦЭМ!$B$33:$B$776,G$83)+'СЕТ СН'!$H$12+СВЦЭМ!$D$10+'СЕТ СН'!$H$5-'СЕТ СН'!$H$20</f>
        <v>2793.2233440099999</v>
      </c>
      <c r="H114" s="36">
        <f>SUMIFS(СВЦЭМ!$C$33:$C$776,СВЦЭМ!$A$33:$A$776,$A114,СВЦЭМ!$B$33:$B$776,H$83)+'СЕТ СН'!$H$12+СВЦЭМ!$D$10+'СЕТ СН'!$H$5-'СЕТ СН'!$H$20</f>
        <v>2777.3179499600001</v>
      </c>
      <c r="I114" s="36">
        <f>SUMIFS(СВЦЭМ!$C$33:$C$776,СВЦЭМ!$A$33:$A$776,$A114,СВЦЭМ!$B$33:$B$776,I$83)+'СЕТ СН'!$H$12+СВЦЭМ!$D$10+'СЕТ СН'!$H$5-'СЕТ СН'!$H$20</f>
        <v>2728.6063138300001</v>
      </c>
      <c r="J114" s="36">
        <f>SUMIFS(СВЦЭМ!$C$33:$C$776,СВЦЭМ!$A$33:$A$776,$A114,СВЦЭМ!$B$33:$B$776,J$83)+'СЕТ СН'!$H$12+СВЦЭМ!$D$10+'СЕТ СН'!$H$5-'СЕТ СН'!$H$20</f>
        <v>2663.8191977199999</v>
      </c>
      <c r="K114" s="36">
        <f>SUMIFS(СВЦЭМ!$C$33:$C$776,СВЦЭМ!$A$33:$A$776,$A114,СВЦЭМ!$B$33:$B$776,K$83)+'СЕТ СН'!$H$12+СВЦЭМ!$D$10+'СЕТ СН'!$H$5-'СЕТ СН'!$H$20</f>
        <v>2610.5065024400001</v>
      </c>
      <c r="L114" s="36">
        <f>SUMIFS(СВЦЭМ!$C$33:$C$776,СВЦЭМ!$A$33:$A$776,$A114,СВЦЭМ!$B$33:$B$776,L$83)+'СЕТ СН'!$H$12+СВЦЭМ!$D$10+'СЕТ СН'!$H$5-'СЕТ СН'!$H$20</f>
        <v>2599.2545668900002</v>
      </c>
      <c r="M114" s="36">
        <f>SUMIFS(СВЦЭМ!$C$33:$C$776,СВЦЭМ!$A$33:$A$776,$A114,СВЦЭМ!$B$33:$B$776,M$83)+'СЕТ СН'!$H$12+СВЦЭМ!$D$10+'СЕТ СН'!$H$5-'СЕТ СН'!$H$20</f>
        <v>2591.8177660900001</v>
      </c>
      <c r="N114" s="36">
        <f>SUMIFS(СВЦЭМ!$C$33:$C$776,СВЦЭМ!$A$33:$A$776,$A114,СВЦЭМ!$B$33:$B$776,N$83)+'СЕТ СН'!$H$12+СВЦЭМ!$D$10+'СЕТ СН'!$H$5-'СЕТ СН'!$H$20</f>
        <v>2600.36563196</v>
      </c>
      <c r="O114" s="36">
        <f>SUMIFS(СВЦЭМ!$C$33:$C$776,СВЦЭМ!$A$33:$A$776,$A114,СВЦЭМ!$B$33:$B$776,O$83)+'СЕТ СН'!$H$12+СВЦЭМ!$D$10+'СЕТ СН'!$H$5-'СЕТ СН'!$H$20</f>
        <v>2596.9085353300002</v>
      </c>
      <c r="P114" s="36">
        <f>SUMIFS(СВЦЭМ!$C$33:$C$776,СВЦЭМ!$A$33:$A$776,$A114,СВЦЭМ!$B$33:$B$776,P$83)+'СЕТ СН'!$H$12+СВЦЭМ!$D$10+'СЕТ СН'!$H$5-'СЕТ СН'!$H$20</f>
        <v>2601.3662948299998</v>
      </c>
      <c r="Q114" s="36">
        <f>SUMIFS(СВЦЭМ!$C$33:$C$776,СВЦЭМ!$A$33:$A$776,$A114,СВЦЭМ!$B$33:$B$776,Q$83)+'СЕТ СН'!$H$12+СВЦЭМ!$D$10+'СЕТ СН'!$H$5-'СЕТ СН'!$H$20</f>
        <v>2608.6172924399998</v>
      </c>
      <c r="R114" s="36">
        <f>SUMIFS(СВЦЭМ!$C$33:$C$776,СВЦЭМ!$A$33:$A$776,$A114,СВЦЭМ!$B$33:$B$776,R$83)+'СЕТ СН'!$H$12+СВЦЭМ!$D$10+'СЕТ СН'!$H$5-'СЕТ СН'!$H$20</f>
        <v>2570.4317858899999</v>
      </c>
      <c r="S114" s="36">
        <f>SUMIFS(СВЦЭМ!$C$33:$C$776,СВЦЭМ!$A$33:$A$776,$A114,СВЦЭМ!$B$33:$B$776,S$83)+'СЕТ СН'!$H$12+СВЦЭМ!$D$10+'СЕТ СН'!$H$5-'СЕТ СН'!$H$20</f>
        <v>2531.0998922500003</v>
      </c>
      <c r="T114" s="36">
        <f>SUMIFS(СВЦЭМ!$C$33:$C$776,СВЦЭМ!$A$33:$A$776,$A114,СВЦЭМ!$B$33:$B$776,T$83)+'СЕТ СН'!$H$12+СВЦЭМ!$D$10+'СЕТ СН'!$H$5-'СЕТ СН'!$H$20</f>
        <v>2524.1268221099999</v>
      </c>
      <c r="U114" s="36">
        <f>SUMIFS(СВЦЭМ!$C$33:$C$776,СВЦЭМ!$A$33:$A$776,$A114,СВЦЭМ!$B$33:$B$776,U$83)+'СЕТ СН'!$H$12+СВЦЭМ!$D$10+'СЕТ СН'!$H$5-'СЕТ СН'!$H$20</f>
        <v>2520.5561703600001</v>
      </c>
      <c r="V114" s="36">
        <f>SUMIFS(СВЦЭМ!$C$33:$C$776,СВЦЭМ!$A$33:$A$776,$A114,СВЦЭМ!$B$33:$B$776,V$83)+'СЕТ СН'!$H$12+СВЦЭМ!$D$10+'СЕТ СН'!$H$5-'СЕТ СН'!$H$20</f>
        <v>2521.8528008799999</v>
      </c>
      <c r="W114" s="36">
        <f>SUMIFS(СВЦЭМ!$C$33:$C$776,СВЦЭМ!$A$33:$A$776,$A114,СВЦЭМ!$B$33:$B$776,W$83)+'СЕТ СН'!$H$12+СВЦЭМ!$D$10+'СЕТ СН'!$H$5-'СЕТ СН'!$H$20</f>
        <v>2515.2041030700002</v>
      </c>
      <c r="X114" s="36">
        <f>SUMIFS(СВЦЭМ!$C$33:$C$776,СВЦЭМ!$A$33:$A$776,$A114,СВЦЭМ!$B$33:$B$776,X$83)+'СЕТ СН'!$H$12+СВЦЭМ!$D$10+'СЕТ СН'!$H$5-'СЕТ СН'!$H$20</f>
        <v>2533.7785269599999</v>
      </c>
      <c r="Y114" s="36">
        <f>SUMIFS(СВЦЭМ!$C$33:$C$776,СВЦЭМ!$A$33:$A$776,$A114,СВЦЭМ!$B$33:$B$776,Y$83)+'СЕТ СН'!$H$12+СВЦЭМ!$D$10+'СЕТ СН'!$H$5-'СЕТ СН'!$H$20</f>
        <v>2609.0105104100003</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8"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29"/>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01.08.2019</v>
      </c>
      <c r="B120" s="36">
        <f>SUMIFS(СВЦЭМ!$C$33:$C$776,СВЦЭМ!$A$33:$A$776,$A120,СВЦЭМ!$B$33:$B$776,B$119)+'СЕТ СН'!$I$12+СВЦЭМ!$D$10+'СЕТ СН'!$I$5-'СЕТ СН'!$I$20</f>
        <v>2912.3132001899999</v>
      </c>
      <c r="C120" s="36">
        <f>SUMIFS(СВЦЭМ!$C$33:$C$776,СВЦЭМ!$A$33:$A$776,$A120,СВЦЭМ!$B$33:$B$776,C$119)+'СЕТ СН'!$I$12+СВЦЭМ!$D$10+'СЕТ СН'!$I$5-'СЕТ СН'!$I$20</f>
        <v>3012.8169919800002</v>
      </c>
      <c r="D120" s="36">
        <f>SUMIFS(СВЦЭМ!$C$33:$C$776,СВЦЭМ!$A$33:$A$776,$A120,СВЦЭМ!$B$33:$B$776,D$119)+'СЕТ СН'!$I$12+СВЦЭМ!$D$10+'СЕТ СН'!$I$5-'СЕТ СН'!$I$20</f>
        <v>3051.9401726699998</v>
      </c>
      <c r="E120" s="36">
        <f>SUMIFS(СВЦЭМ!$C$33:$C$776,СВЦЭМ!$A$33:$A$776,$A120,СВЦЭМ!$B$33:$B$776,E$119)+'СЕТ СН'!$I$12+СВЦЭМ!$D$10+'СЕТ СН'!$I$5-'СЕТ СН'!$I$20</f>
        <v>3089.25626435</v>
      </c>
      <c r="F120" s="36">
        <f>SUMIFS(СВЦЭМ!$C$33:$C$776,СВЦЭМ!$A$33:$A$776,$A120,СВЦЭМ!$B$33:$B$776,F$119)+'СЕТ СН'!$I$12+СВЦЭМ!$D$10+'СЕТ СН'!$I$5-'СЕТ СН'!$I$20</f>
        <v>3112.7265409699999</v>
      </c>
      <c r="G120" s="36">
        <f>SUMIFS(СВЦЭМ!$C$33:$C$776,СВЦЭМ!$A$33:$A$776,$A120,СВЦЭМ!$B$33:$B$776,G$119)+'СЕТ СН'!$I$12+СВЦЭМ!$D$10+'СЕТ СН'!$I$5-'СЕТ СН'!$I$20</f>
        <v>3079.0080485200001</v>
      </c>
      <c r="H120" s="36">
        <f>SUMIFS(СВЦЭМ!$C$33:$C$776,СВЦЭМ!$A$33:$A$776,$A120,СВЦЭМ!$B$33:$B$776,H$119)+'СЕТ СН'!$I$12+СВЦЭМ!$D$10+'СЕТ СН'!$I$5-'СЕТ СН'!$I$20</f>
        <v>3018.3553397199998</v>
      </c>
      <c r="I120" s="36">
        <f>SUMIFS(СВЦЭМ!$C$33:$C$776,СВЦЭМ!$A$33:$A$776,$A120,СВЦЭМ!$B$33:$B$776,I$119)+'СЕТ СН'!$I$12+СВЦЭМ!$D$10+'СЕТ СН'!$I$5-'СЕТ СН'!$I$20</f>
        <v>2979.37173532</v>
      </c>
      <c r="J120" s="36">
        <f>SUMIFS(СВЦЭМ!$C$33:$C$776,СВЦЭМ!$A$33:$A$776,$A120,СВЦЭМ!$B$33:$B$776,J$119)+'СЕТ СН'!$I$12+СВЦЭМ!$D$10+'СЕТ СН'!$I$5-'СЕТ СН'!$I$20</f>
        <v>3017.3423457399999</v>
      </c>
      <c r="K120" s="36">
        <f>SUMIFS(СВЦЭМ!$C$33:$C$776,СВЦЭМ!$A$33:$A$776,$A120,СВЦЭМ!$B$33:$B$776,K$119)+'СЕТ СН'!$I$12+СВЦЭМ!$D$10+'СЕТ СН'!$I$5-'СЕТ СН'!$I$20</f>
        <v>3028.9076006300002</v>
      </c>
      <c r="L120" s="36">
        <f>SUMIFS(СВЦЭМ!$C$33:$C$776,СВЦЭМ!$A$33:$A$776,$A120,СВЦЭМ!$B$33:$B$776,L$119)+'СЕТ СН'!$I$12+СВЦЭМ!$D$10+'СЕТ СН'!$I$5-'СЕТ СН'!$I$20</f>
        <v>3037.01778797</v>
      </c>
      <c r="M120" s="36">
        <f>SUMIFS(СВЦЭМ!$C$33:$C$776,СВЦЭМ!$A$33:$A$776,$A120,СВЦЭМ!$B$33:$B$776,M$119)+'СЕТ СН'!$I$12+СВЦЭМ!$D$10+'СЕТ СН'!$I$5-'СЕТ СН'!$I$20</f>
        <v>3036.75576103</v>
      </c>
      <c r="N120" s="36">
        <f>SUMIFS(СВЦЭМ!$C$33:$C$776,СВЦЭМ!$A$33:$A$776,$A120,СВЦЭМ!$B$33:$B$776,N$119)+'СЕТ СН'!$I$12+СВЦЭМ!$D$10+'СЕТ СН'!$I$5-'СЕТ СН'!$I$20</f>
        <v>3034.3288193399999</v>
      </c>
      <c r="O120" s="36">
        <f>SUMIFS(СВЦЭМ!$C$33:$C$776,СВЦЭМ!$A$33:$A$776,$A120,СВЦЭМ!$B$33:$B$776,O$119)+'СЕТ СН'!$I$12+СВЦЭМ!$D$10+'СЕТ СН'!$I$5-'СЕТ СН'!$I$20</f>
        <v>3034.2822050599998</v>
      </c>
      <c r="P120" s="36">
        <f>SUMIFS(СВЦЭМ!$C$33:$C$776,СВЦЭМ!$A$33:$A$776,$A120,СВЦЭМ!$B$33:$B$776,P$119)+'СЕТ СН'!$I$12+СВЦЭМ!$D$10+'СЕТ СН'!$I$5-'СЕТ СН'!$I$20</f>
        <v>3042.5190573999998</v>
      </c>
      <c r="Q120" s="36">
        <f>SUMIFS(СВЦЭМ!$C$33:$C$776,СВЦЭМ!$A$33:$A$776,$A120,СВЦЭМ!$B$33:$B$776,Q$119)+'СЕТ СН'!$I$12+СВЦЭМ!$D$10+'СЕТ СН'!$I$5-'СЕТ СН'!$I$20</f>
        <v>3047.2607901299998</v>
      </c>
      <c r="R120" s="36">
        <f>SUMIFS(СВЦЭМ!$C$33:$C$776,СВЦЭМ!$A$33:$A$776,$A120,СВЦЭМ!$B$33:$B$776,R$119)+'СЕТ СН'!$I$12+СВЦЭМ!$D$10+'СЕТ СН'!$I$5-'СЕТ СН'!$I$20</f>
        <v>3052.5656465000002</v>
      </c>
      <c r="S120" s="36">
        <f>SUMIFS(СВЦЭМ!$C$33:$C$776,СВЦЭМ!$A$33:$A$776,$A120,СВЦЭМ!$B$33:$B$776,S$119)+'СЕТ СН'!$I$12+СВЦЭМ!$D$10+'СЕТ СН'!$I$5-'СЕТ СН'!$I$20</f>
        <v>3051.1928798399999</v>
      </c>
      <c r="T120" s="36">
        <f>SUMIFS(СВЦЭМ!$C$33:$C$776,СВЦЭМ!$A$33:$A$776,$A120,СВЦЭМ!$B$33:$B$776,T$119)+'СЕТ СН'!$I$12+СВЦЭМ!$D$10+'СЕТ СН'!$I$5-'СЕТ СН'!$I$20</f>
        <v>3042.3115317699999</v>
      </c>
      <c r="U120" s="36">
        <f>SUMIFS(СВЦЭМ!$C$33:$C$776,СВЦЭМ!$A$33:$A$776,$A120,СВЦЭМ!$B$33:$B$776,U$119)+'СЕТ СН'!$I$12+СВЦЭМ!$D$10+'СЕТ СН'!$I$5-'СЕТ СН'!$I$20</f>
        <v>3036.9687111900002</v>
      </c>
      <c r="V120" s="36">
        <f>SUMIFS(СВЦЭМ!$C$33:$C$776,СВЦЭМ!$A$33:$A$776,$A120,СВЦЭМ!$B$33:$B$776,V$119)+'СЕТ СН'!$I$12+СВЦЭМ!$D$10+'СЕТ СН'!$I$5-'СЕТ СН'!$I$20</f>
        <v>3032.2178529600001</v>
      </c>
      <c r="W120" s="36">
        <f>SUMIFS(СВЦЭМ!$C$33:$C$776,СВЦЭМ!$A$33:$A$776,$A120,СВЦЭМ!$B$33:$B$776,W$119)+'СЕТ СН'!$I$12+СВЦЭМ!$D$10+'СЕТ СН'!$I$5-'СЕТ СН'!$I$20</f>
        <v>3031.2334774599999</v>
      </c>
      <c r="X120" s="36">
        <f>SUMIFS(СВЦЭМ!$C$33:$C$776,СВЦЭМ!$A$33:$A$776,$A120,СВЦЭМ!$B$33:$B$776,X$119)+'СЕТ СН'!$I$12+СВЦЭМ!$D$10+'СЕТ СН'!$I$5-'СЕТ СН'!$I$20</f>
        <v>3005.30886435</v>
      </c>
      <c r="Y120" s="36">
        <f>SUMIFS(СВЦЭМ!$C$33:$C$776,СВЦЭМ!$A$33:$A$776,$A120,СВЦЭМ!$B$33:$B$776,Y$119)+'СЕТ СН'!$I$12+СВЦЭМ!$D$10+'СЕТ СН'!$I$5-'СЕТ СН'!$I$20</f>
        <v>2977.5194423499997</v>
      </c>
    </row>
    <row r="121" spans="1:27" ht="15.75" x14ac:dyDescent="0.2">
      <c r="A121" s="35">
        <f>A120+1</f>
        <v>43679</v>
      </c>
      <c r="B121" s="36">
        <f>SUMIFS(СВЦЭМ!$C$33:$C$776,СВЦЭМ!$A$33:$A$776,$A121,СВЦЭМ!$B$33:$B$776,B$119)+'СЕТ СН'!$I$12+СВЦЭМ!$D$10+'СЕТ СН'!$I$5-'СЕТ СН'!$I$20</f>
        <v>2962.29976356</v>
      </c>
      <c r="C121" s="36">
        <f>SUMIFS(СВЦЭМ!$C$33:$C$776,СВЦЭМ!$A$33:$A$776,$A121,СВЦЭМ!$B$33:$B$776,C$119)+'СЕТ СН'!$I$12+СВЦЭМ!$D$10+'СЕТ СН'!$I$5-'СЕТ СН'!$I$20</f>
        <v>2971.3808330699999</v>
      </c>
      <c r="D121" s="36">
        <f>SUMIFS(СВЦЭМ!$C$33:$C$776,СВЦЭМ!$A$33:$A$776,$A121,СВЦЭМ!$B$33:$B$776,D$119)+'СЕТ СН'!$I$12+СВЦЭМ!$D$10+'СЕТ СН'!$I$5-'СЕТ СН'!$I$20</f>
        <v>3000.00656359</v>
      </c>
      <c r="E121" s="36">
        <f>SUMIFS(СВЦЭМ!$C$33:$C$776,СВЦЭМ!$A$33:$A$776,$A121,СВЦЭМ!$B$33:$B$776,E$119)+'СЕТ СН'!$I$12+СВЦЭМ!$D$10+'СЕТ СН'!$I$5-'СЕТ СН'!$I$20</f>
        <v>3020.0464234900001</v>
      </c>
      <c r="F121" s="36">
        <f>SUMIFS(СВЦЭМ!$C$33:$C$776,СВЦЭМ!$A$33:$A$776,$A121,СВЦЭМ!$B$33:$B$776,F$119)+'СЕТ СН'!$I$12+СВЦЭМ!$D$10+'СЕТ СН'!$I$5-'СЕТ СН'!$I$20</f>
        <v>3021.98918499</v>
      </c>
      <c r="G121" s="36">
        <f>SUMIFS(СВЦЭМ!$C$33:$C$776,СВЦЭМ!$A$33:$A$776,$A121,СВЦЭМ!$B$33:$B$776,G$119)+'СЕТ СН'!$I$12+СВЦЭМ!$D$10+'СЕТ СН'!$I$5-'СЕТ СН'!$I$20</f>
        <v>2999.84226214</v>
      </c>
      <c r="H121" s="36">
        <f>SUMIFS(СВЦЭМ!$C$33:$C$776,СВЦЭМ!$A$33:$A$776,$A121,СВЦЭМ!$B$33:$B$776,H$119)+'СЕТ СН'!$I$12+СВЦЭМ!$D$10+'СЕТ СН'!$I$5-'СЕТ СН'!$I$20</f>
        <v>2965.3314303500001</v>
      </c>
      <c r="I121" s="36">
        <f>SUMIFS(СВЦЭМ!$C$33:$C$776,СВЦЭМ!$A$33:$A$776,$A121,СВЦЭМ!$B$33:$B$776,I$119)+'СЕТ СН'!$I$12+СВЦЭМ!$D$10+'СЕТ СН'!$I$5-'СЕТ СН'!$I$20</f>
        <v>2971.96141106</v>
      </c>
      <c r="J121" s="36">
        <f>SUMIFS(СВЦЭМ!$C$33:$C$776,СВЦЭМ!$A$33:$A$776,$A121,СВЦЭМ!$B$33:$B$776,J$119)+'СЕТ СН'!$I$12+СВЦЭМ!$D$10+'СЕТ СН'!$I$5-'СЕТ СН'!$I$20</f>
        <v>3011.7358766900002</v>
      </c>
      <c r="K121" s="36">
        <f>SUMIFS(СВЦЭМ!$C$33:$C$776,СВЦЭМ!$A$33:$A$776,$A121,СВЦЭМ!$B$33:$B$776,K$119)+'СЕТ СН'!$I$12+СВЦЭМ!$D$10+'СЕТ СН'!$I$5-'СЕТ СН'!$I$20</f>
        <v>3039.8955987700001</v>
      </c>
      <c r="L121" s="36">
        <f>SUMIFS(СВЦЭМ!$C$33:$C$776,СВЦЭМ!$A$33:$A$776,$A121,СВЦЭМ!$B$33:$B$776,L$119)+'СЕТ СН'!$I$12+СВЦЭМ!$D$10+'СЕТ СН'!$I$5-'СЕТ СН'!$I$20</f>
        <v>3029.7262517300001</v>
      </c>
      <c r="M121" s="36">
        <f>SUMIFS(СВЦЭМ!$C$33:$C$776,СВЦЭМ!$A$33:$A$776,$A121,СВЦЭМ!$B$33:$B$776,M$119)+'СЕТ СН'!$I$12+СВЦЭМ!$D$10+'СЕТ СН'!$I$5-'СЕТ СН'!$I$20</f>
        <v>3030.3980894400001</v>
      </c>
      <c r="N121" s="36">
        <f>SUMIFS(СВЦЭМ!$C$33:$C$776,СВЦЭМ!$A$33:$A$776,$A121,СВЦЭМ!$B$33:$B$776,N$119)+'СЕТ СН'!$I$12+СВЦЭМ!$D$10+'СЕТ СН'!$I$5-'СЕТ СН'!$I$20</f>
        <v>3021.2519542499999</v>
      </c>
      <c r="O121" s="36">
        <f>SUMIFS(СВЦЭМ!$C$33:$C$776,СВЦЭМ!$A$33:$A$776,$A121,СВЦЭМ!$B$33:$B$776,O$119)+'СЕТ СН'!$I$12+СВЦЭМ!$D$10+'СЕТ СН'!$I$5-'СЕТ СН'!$I$20</f>
        <v>3035.7417998700002</v>
      </c>
      <c r="P121" s="36">
        <f>SUMIFS(СВЦЭМ!$C$33:$C$776,СВЦЭМ!$A$33:$A$776,$A121,СВЦЭМ!$B$33:$B$776,P$119)+'СЕТ СН'!$I$12+СВЦЭМ!$D$10+'СЕТ СН'!$I$5-'СЕТ СН'!$I$20</f>
        <v>3031.62289508</v>
      </c>
      <c r="Q121" s="36">
        <f>SUMIFS(СВЦЭМ!$C$33:$C$776,СВЦЭМ!$A$33:$A$776,$A121,СВЦЭМ!$B$33:$B$776,Q$119)+'СЕТ СН'!$I$12+СВЦЭМ!$D$10+'СЕТ СН'!$I$5-'СЕТ СН'!$I$20</f>
        <v>3031.3634081</v>
      </c>
      <c r="R121" s="36">
        <f>SUMIFS(СВЦЭМ!$C$33:$C$776,СВЦЭМ!$A$33:$A$776,$A121,СВЦЭМ!$B$33:$B$776,R$119)+'СЕТ СН'!$I$12+СВЦЭМ!$D$10+'СЕТ СН'!$I$5-'СЕТ СН'!$I$20</f>
        <v>3024.5012446599999</v>
      </c>
      <c r="S121" s="36">
        <f>SUMIFS(СВЦЭМ!$C$33:$C$776,СВЦЭМ!$A$33:$A$776,$A121,СВЦЭМ!$B$33:$B$776,S$119)+'СЕТ СН'!$I$12+СВЦЭМ!$D$10+'СЕТ СН'!$I$5-'СЕТ СН'!$I$20</f>
        <v>3022.4352534</v>
      </c>
      <c r="T121" s="36">
        <f>SUMIFS(СВЦЭМ!$C$33:$C$776,СВЦЭМ!$A$33:$A$776,$A121,СВЦЭМ!$B$33:$B$776,T$119)+'СЕТ СН'!$I$12+СВЦЭМ!$D$10+'СЕТ СН'!$I$5-'СЕТ СН'!$I$20</f>
        <v>3019.4812371799999</v>
      </c>
      <c r="U121" s="36">
        <f>SUMIFS(СВЦЭМ!$C$33:$C$776,СВЦЭМ!$A$33:$A$776,$A121,СВЦЭМ!$B$33:$B$776,U$119)+'СЕТ СН'!$I$12+СВЦЭМ!$D$10+'СЕТ СН'!$I$5-'СЕТ СН'!$I$20</f>
        <v>3017.0208257300001</v>
      </c>
      <c r="V121" s="36">
        <f>SUMIFS(СВЦЭМ!$C$33:$C$776,СВЦЭМ!$A$33:$A$776,$A121,СВЦЭМ!$B$33:$B$776,V$119)+'СЕТ СН'!$I$12+СВЦЭМ!$D$10+'СЕТ СН'!$I$5-'СЕТ СН'!$I$20</f>
        <v>3013.8303609899999</v>
      </c>
      <c r="W121" s="36">
        <f>SUMIFS(СВЦЭМ!$C$33:$C$776,СВЦЭМ!$A$33:$A$776,$A121,СВЦЭМ!$B$33:$B$776,W$119)+'СЕТ СН'!$I$12+СВЦЭМ!$D$10+'СЕТ СН'!$I$5-'СЕТ СН'!$I$20</f>
        <v>3023.6440508199998</v>
      </c>
      <c r="X121" s="36">
        <f>SUMIFS(СВЦЭМ!$C$33:$C$776,СВЦЭМ!$A$33:$A$776,$A121,СВЦЭМ!$B$33:$B$776,X$119)+'СЕТ СН'!$I$12+СВЦЭМ!$D$10+'СЕТ СН'!$I$5-'СЕТ СН'!$I$20</f>
        <v>3002.5864032499999</v>
      </c>
      <c r="Y121" s="36">
        <f>SUMIFS(СВЦЭМ!$C$33:$C$776,СВЦЭМ!$A$33:$A$776,$A121,СВЦЭМ!$B$33:$B$776,Y$119)+'СЕТ СН'!$I$12+СВЦЭМ!$D$10+'СЕТ СН'!$I$5-'СЕТ СН'!$I$20</f>
        <v>2969.8254019699998</v>
      </c>
    </row>
    <row r="122" spans="1:27" ht="15.75" x14ac:dyDescent="0.2">
      <c r="A122" s="35">
        <f t="shared" ref="A122:A150" si="3">A121+1</f>
        <v>43680</v>
      </c>
      <c r="B122" s="36">
        <f>SUMIFS(СВЦЭМ!$C$33:$C$776,СВЦЭМ!$A$33:$A$776,$A122,СВЦЭМ!$B$33:$B$776,B$119)+'СЕТ СН'!$I$12+СВЦЭМ!$D$10+'СЕТ СН'!$I$5-'СЕТ СН'!$I$20</f>
        <v>2952.2951266999999</v>
      </c>
      <c r="C122" s="36">
        <f>SUMIFS(СВЦЭМ!$C$33:$C$776,СВЦЭМ!$A$33:$A$776,$A122,СВЦЭМ!$B$33:$B$776,C$119)+'СЕТ СН'!$I$12+СВЦЭМ!$D$10+'СЕТ СН'!$I$5-'СЕТ СН'!$I$20</f>
        <v>2970.3959727500001</v>
      </c>
      <c r="D122" s="36">
        <f>SUMIFS(СВЦЭМ!$C$33:$C$776,СВЦЭМ!$A$33:$A$776,$A122,СВЦЭМ!$B$33:$B$776,D$119)+'СЕТ СН'!$I$12+СВЦЭМ!$D$10+'СЕТ СН'!$I$5-'СЕТ СН'!$I$20</f>
        <v>3006.57413804</v>
      </c>
      <c r="E122" s="36">
        <f>SUMIFS(СВЦЭМ!$C$33:$C$776,СВЦЭМ!$A$33:$A$776,$A122,СВЦЭМ!$B$33:$B$776,E$119)+'СЕТ СН'!$I$12+СВЦЭМ!$D$10+'СЕТ СН'!$I$5-'СЕТ СН'!$I$20</f>
        <v>3013.2416536400001</v>
      </c>
      <c r="F122" s="36">
        <f>SUMIFS(СВЦЭМ!$C$33:$C$776,СВЦЭМ!$A$33:$A$776,$A122,СВЦЭМ!$B$33:$B$776,F$119)+'СЕТ СН'!$I$12+СВЦЭМ!$D$10+'СЕТ СН'!$I$5-'СЕТ СН'!$I$20</f>
        <v>3019.4832346399999</v>
      </c>
      <c r="G122" s="36">
        <f>SUMIFS(СВЦЭМ!$C$33:$C$776,СВЦЭМ!$A$33:$A$776,$A122,СВЦЭМ!$B$33:$B$776,G$119)+'СЕТ СН'!$I$12+СВЦЭМ!$D$10+'СЕТ СН'!$I$5-'СЕТ СН'!$I$20</f>
        <v>3003.9961481199998</v>
      </c>
      <c r="H122" s="36">
        <f>SUMIFS(СВЦЭМ!$C$33:$C$776,СВЦЭМ!$A$33:$A$776,$A122,СВЦЭМ!$B$33:$B$776,H$119)+'СЕТ СН'!$I$12+СВЦЭМ!$D$10+'СЕТ СН'!$I$5-'СЕТ СН'!$I$20</f>
        <v>2994.0048805699998</v>
      </c>
      <c r="I122" s="36">
        <f>SUMIFS(СВЦЭМ!$C$33:$C$776,СВЦЭМ!$A$33:$A$776,$A122,СВЦЭМ!$B$33:$B$776,I$119)+'СЕТ СН'!$I$12+СВЦЭМ!$D$10+'СЕТ СН'!$I$5-'СЕТ СН'!$I$20</f>
        <v>2953.3043928500001</v>
      </c>
      <c r="J122" s="36">
        <f>SUMIFS(СВЦЭМ!$C$33:$C$776,СВЦЭМ!$A$33:$A$776,$A122,СВЦЭМ!$B$33:$B$776,J$119)+'СЕТ СН'!$I$12+СВЦЭМ!$D$10+'СЕТ СН'!$I$5-'СЕТ СН'!$I$20</f>
        <v>2883.0968743799999</v>
      </c>
      <c r="K122" s="36">
        <f>SUMIFS(СВЦЭМ!$C$33:$C$776,СВЦЭМ!$A$33:$A$776,$A122,СВЦЭМ!$B$33:$B$776,K$119)+'СЕТ СН'!$I$12+СВЦЭМ!$D$10+'СЕТ СН'!$I$5-'СЕТ СН'!$I$20</f>
        <v>2884.5932914599998</v>
      </c>
      <c r="L122" s="36">
        <f>SUMIFS(СВЦЭМ!$C$33:$C$776,СВЦЭМ!$A$33:$A$776,$A122,СВЦЭМ!$B$33:$B$776,L$119)+'СЕТ СН'!$I$12+СВЦЭМ!$D$10+'СЕТ СН'!$I$5-'СЕТ СН'!$I$20</f>
        <v>2896.9480887199998</v>
      </c>
      <c r="M122" s="36">
        <f>SUMIFS(СВЦЭМ!$C$33:$C$776,СВЦЭМ!$A$33:$A$776,$A122,СВЦЭМ!$B$33:$B$776,M$119)+'СЕТ СН'!$I$12+СВЦЭМ!$D$10+'СЕТ СН'!$I$5-'СЕТ СН'!$I$20</f>
        <v>2900.0898441099998</v>
      </c>
      <c r="N122" s="36">
        <f>SUMIFS(СВЦЭМ!$C$33:$C$776,СВЦЭМ!$A$33:$A$776,$A122,СВЦЭМ!$B$33:$B$776,N$119)+'СЕТ СН'!$I$12+СВЦЭМ!$D$10+'СЕТ СН'!$I$5-'СЕТ СН'!$I$20</f>
        <v>2906.6786387399998</v>
      </c>
      <c r="O122" s="36">
        <f>SUMIFS(СВЦЭМ!$C$33:$C$776,СВЦЭМ!$A$33:$A$776,$A122,СВЦЭМ!$B$33:$B$776,O$119)+'СЕТ СН'!$I$12+СВЦЭМ!$D$10+'СЕТ СН'!$I$5-'СЕТ СН'!$I$20</f>
        <v>2904.1441021700002</v>
      </c>
      <c r="P122" s="36">
        <f>SUMIFS(СВЦЭМ!$C$33:$C$776,СВЦЭМ!$A$33:$A$776,$A122,СВЦЭМ!$B$33:$B$776,P$119)+'СЕТ СН'!$I$12+СВЦЭМ!$D$10+'СЕТ СН'!$I$5-'СЕТ СН'!$I$20</f>
        <v>2902.8203467499998</v>
      </c>
      <c r="Q122" s="36">
        <f>SUMIFS(СВЦЭМ!$C$33:$C$776,СВЦЭМ!$A$33:$A$776,$A122,СВЦЭМ!$B$33:$B$776,Q$119)+'СЕТ СН'!$I$12+СВЦЭМ!$D$10+'СЕТ СН'!$I$5-'СЕТ СН'!$I$20</f>
        <v>2907.74353875</v>
      </c>
      <c r="R122" s="36">
        <f>SUMIFS(СВЦЭМ!$C$33:$C$776,СВЦЭМ!$A$33:$A$776,$A122,СВЦЭМ!$B$33:$B$776,R$119)+'СЕТ СН'!$I$12+СВЦЭМ!$D$10+'СЕТ СН'!$I$5-'СЕТ СН'!$I$20</f>
        <v>2902.62024638</v>
      </c>
      <c r="S122" s="36">
        <f>SUMIFS(СВЦЭМ!$C$33:$C$776,СВЦЭМ!$A$33:$A$776,$A122,СВЦЭМ!$B$33:$B$776,S$119)+'СЕТ СН'!$I$12+СВЦЭМ!$D$10+'СЕТ СН'!$I$5-'СЕТ СН'!$I$20</f>
        <v>2900.7071600899999</v>
      </c>
      <c r="T122" s="36">
        <f>SUMIFS(СВЦЭМ!$C$33:$C$776,СВЦЭМ!$A$33:$A$776,$A122,СВЦЭМ!$B$33:$B$776,T$119)+'СЕТ СН'!$I$12+СВЦЭМ!$D$10+'СЕТ СН'!$I$5-'СЕТ СН'!$I$20</f>
        <v>2901.4528429699999</v>
      </c>
      <c r="U122" s="36">
        <f>SUMIFS(СВЦЭМ!$C$33:$C$776,СВЦЭМ!$A$33:$A$776,$A122,СВЦЭМ!$B$33:$B$776,U$119)+'СЕТ СН'!$I$12+СВЦЭМ!$D$10+'СЕТ СН'!$I$5-'СЕТ СН'!$I$20</f>
        <v>2906.0624139900001</v>
      </c>
      <c r="V122" s="36">
        <f>SUMIFS(СВЦЭМ!$C$33:$C$776,СВЦЭМ!$A$33:$A$776,$A122,СВЦЭМ!$B$33:$B$776,V$119)+'СЕТ СН'!$I$12+СВЦЭМ!$D$10+'СЕТ СН'!$I$5-'СЕТ СН'!$I$20</f>
        <v>2901.8336366100002</v>
      </c>
      <c r="W122" s="36">
        <f>SUMIFS(СВЦЭМ!$C$33:$C$776,СВЦЭМ!$A$33:$A$776,$A122,СВЦЭМ!$B$33:$B$776,W$119)+'СЕТ СН'!$I$12+СВЦЭМ!$D$10+'СЕТ СН'!$I$5-'СЕТ СН'!$I$20</f>
        <v>2909.73834661</v>
      </c>
      <c r="X122" s="36">
        <f>SUMIFS(СВЦЭМ!$C$33:$C$776,СВЦЭМ!$A$33:$A$776,$A122,СВЦЭМ!$B$33:$B$776,X$119)+'СЕТ СН'!$I$12+СВЦЭМ!$D$10+'СЕТ СН'!$I$5-'СЕТ СН'!$I$20</f>
        <v>2888.6201109200001</v>
      </c>
      <c r="Y122" s="36">
        <f>SUMIFS(СВЦЭМ!$C$33:$C$776,СВЦЭМ!$A$33:$A$776,$A122,СВЦЭМ!$B$33:$B$776,Y$119)+'СЕТ СН'!$I$12+СВЦЭМ!$D$10+'СЕТ СН'!$I$5-'СЕТ СН'!$I$20</f>
        <v>2904.8226296799999</v>
      </c>
    </row>
    <row r="123" spans="1:27" ht="15.75" x14ac:dyDescent="0.2">
      <c r="A123" s="35">
        <f t="shared" si="3"/>
        <v>43681</v>
      </c>
      <c r="B123" s="36">
        <f>SUMIFS(СВЦЭМ!$C$33:$C$776,СВЦЭМ!$A$33:$A$776,$A123,СВЦЭМ!$B$33:$B$776,B$119)+'СЕТ СН'!$I$12+СВЦЭМ!$D$10+'СЕТ СН'!$I$5-'СЕТ СН'!$I$20</f>
        <v>2906.6484975399999</v>
      </c>
      <c r="C123" s="36">
        <f>SUMIFS(СВЦЭМ!$C$33:$C$776,СВЦЭМ!$A$33:$A$776,$A123,СВЦЭМ!$B$33:$B$776,C$119)+'СЕТ СН'!$I$12+СВЦЭМ!$D$10+'СЕТ СН'!$I$5-'СЕТ СН'!$I$20</f>
        <v>2941.4065792000001</v>
      </c>
      <c r="D123" s="36">
        <f>SUMIFS(СВЦЭМ!$C$33:$C$776,СВЦЭМ!$A$33:$A$776,$A123,СВЦЭМ!$B$33:$B$776,D$119)+'СЕТ СН'!$I$12+СВЦЭМ!$D$10+'СЕТ СН'!$I$5-'СЕТ СН'!$I$20</f>
        <v>2961.30799604</v>
      </c>
      <c r="E123" s="36">
        <f>SUMIFS(СВЦЭМ!$C$33:$C$776,СВЦЭМ!$A$33:$A$776,$A123,СВЦЭМ!$B$33:$B$776,E$119)+'СЕТ СН'!$I$12+СВЦЭМ!$D$10+'СЕТ СН'!$I$5-'СЕТ СН'!$I$20</f>
        <v>2988.38185122</v>
      </c>
      <c r="F123" s="36">
        <f>SUMIFS(СВЦЭМ!$C$33:$C$776,СВЦЭМ!$A$33:$A$776,$A123,СВЦЭМ!$B$33:$B$776,F$119)+'СЕТ СН'!$I$12+СВЦЭМ!$D$10+'СЕТ СН'!$I$5-'СЕТ СН'!$I$20</f>
        <v>2988.62163375</v>
      </c>
      <c r="G123" s="36">
        <f>SUMIFS(СВЦЭМ!$C$33:$C$776,СВЦЭМ!$A$33:$A$776,$A123,СВЦЭМ!$B$33:$B$776,G$119)+'СЕТ СН'!$I$12+СВЦЭМ!$D$10+'СЕТ СН'!$I$5-'СЕТ СН'!$I$20</f>
        <v>3002.0087428900001</v>
      </c>
      <c r="H123" s="36">
        <f>SUMIFS(СВЦЭМ!$C$33:$C$776,СВЦЭМ!$A$33:$A$776,$A123,СВЦЭМ!$B$33:$B$776,H$119)+'СЕТ СН'!$I$12+СВЦЭМ!$D$10+'СЕТ СН'!$I$5-'СЕТ СН'!$I$20</f>
        <v>2976.4186438000002</v>
      </c>
      <c r="I123" s="36">
        <f>SUMIFS(СВЦЭМ!$C$33:$C$776,СВЦЭМ!$A$33:$A$776,$A123,СВЦЭМ!$B$33:$B$776,I$119)+'СЕТ СН'!$I$12+СВЦЭМ!$D$10+'СЕТ СН'!$I$5-'СЕТ СН'!$I$20</f>
        <v>2942.8747554699999</v>
      </c>
      <c r="J123" s="36">
        <f>SUMIFS(СВЦЭМ!$C$33:$C$776,СВЦЭМ!$A$33:$A$776,$A123,СВЦЭМ!$B$33:$B$776,J$119)+'СЕТ СН'!$I$12+СВЦЭМ!$D$10+'СЕТ СН'!$I$5-'СЕТ СН'!$I$20</f>
        <v>2895.90857564</v>
      </c>
      <c r="K123" s="36">
        <f>SUMIFS(СВЦЭМ!$C$33:$C$776,СВЦЭМ!$A$33:$A$776,$A123,СВЦЭМ!$B$33:$B$776,K$119)+'СЕТ СН'!$I$12+СВЦЭМ!$D$10+'СЕТ СН'!$I$5-'СЕТ СН'!$I$20</f>
        <v>2897.8557568599999</v>
      </c>
      <c r="L123" s="36">
        <f>SUMIFS(СВЦЭМ!$C$33:$C$776,СВЦЭМ!$A$33:$A$776,$A123,СВЦЭМ!$B$33:$B$776,L$119)+'СЕТ СН'!$I$12+СВЦЭМ!$D$10+'СЕТ СН'!$I$5-'СЕТ СН'!$I$20</f>
        <v>2922.5121362700002</v>
      </c>
      <c r="M123" s="36">
        <f>SUMIFS(СВЦЭМ!$C$33:$C$776,СВЦЭМ!$A$33:$A$776,$A123,СВЦЭМ!$B$33:$B$776,M$119)+'СЕТ СН'!$I$12+СВЦЭМ!$D$10+'СЕТ СН'!$I$5-'СЕТ СН'!$I$20</f>
        <v>2927.3385582800001</v>
      </c>
      <c r="N123" s="36">
        <f>SUMIFS(СВЦЭМ!$C$33:$C$776,СВЦЭМ!$A$33:$A$776,$A123,СВЦЭМ!$B$33:$B$776,N$119)+'СЕТ СН'!$I$12+СВЦЭМ!$D$10+'СЕТ СН'!$I$5-'СЕТ СН'!$I$20</f>
        <v>2926.3792946900003</v>
      </c>
      <c r="O123" s="36">
        <f>SUMIFS(СВЦЭМ!$C$33:$C$776,СВЦЭМ!$A$33:$A$776,$A123,СВЦЭМ!$B$33:$B$776,O$119)+'СЕТ СН'!$I$12+СВЦЭМ!$D$10+'СЕТ СН'!$I$5-'СЕТ СН'!$I$20</f>
        <v>2917.3492914099998</v>
      </c>
      <c r="P123" s="36">
        <f>SUMIFS(СВЦЭМ!$C$33:$C$776,СВЦЭМ!$A$33:$A$776,$A123,СВЦЭМ!$B$33:$B$776,P$119)+'СЕТ СН'!$I$12+СВЦЭМ!$D$10+'СЕТ СН'!$I$5-'СЕТ СН'!$I$20</f>
        <v>2917.1760025600001</v>
      </c>
      <c r="Q123" s="36">
        <f>SUMIFS(СВЦЭМ!$C$33:$C$776,СВЦЭМ!$A$33:$A$776,$A123,СВЦЭМ!$B$33:$B$776,Q$119)+'СЕТ СН'!$I$12+СВЦЭМ!$D$10+'СЕТ СН'!$I$5-'СЕТ СН'!$I$20</f>
        <v>2914.8591820500001</v>
      </c>
      <c r="R123" s="36">
        <f>SUMIFS(СВЦЭМ!$C$33:$C$776,СВЦЭМ!$A$33:$A$776,$A123,СВЦЭМ!$B$33:$B$776,R$119)+'СЕТ СН'!$I$12+СВЦЭМ!$D$10+'СЕТ СН'!$I$5-'СЕТ СН'!$I$20</f>
        <v>2866.9592672999997</v>
      </c>
      <c r="S123" s="36">
        <f>SUMIFS(СВЦЭМ!$C$33:$C$776,СВЦЭМ!$A$33:$A$776,$A123,СВЦЭМ!$B$33:$B$776,S$119)+'СЕТ СН'!$I$12+СВЦЭМ!$D$10+'СЕТ СН'!$I$5-'СЕТ СН'!$I$20</f>
        <v>2838.8305363099998</v>
      </c>
      <c r="T123" s="36">
        <f>SUMIFS(СВЦЭМ!$C$33:$C$776,СВЦЭМ!$A$33:$A$776,$A123,СВЦЭМ!$B$33:$B$776,T$119)+'СЕТ СН'!$I$12+СВЦЭМ!$D$10+'СЕТ СН'!$I$5-'СЕТ СН'!$I$20</f>
        <v>2836.1033462599999</v>
      </c>
      <c r="U123" s="36">
        <f>SUMIFS(СВЦЭМ!$C$33:$C$776,СВЦЭМ!$A$33:$A$776,$A123,СВЦЭМ!$B$33:$B$776,U$119)+'СЕТ СН'!$I$12+СВЦЭМ!$D$10+'СЕТ СН'!$I$5-'СЕТ СН'!$I$20</f>
        <v>2833.8827933299999</v>
      </c>
      <c r="V123" s="36">
        <f>SUMIFS(СВЦЭМ!$C$33:$C$776,СВЦЭМ!$A$33:$A$776,$A123,СВЦЭМ!$B$33:$B$776,V$119)+'СЕТ СН'!$I$12+СВЦЭМ!$D$10+'СЕТ СН'!$I$5-'СЕТ СН'!$I$20</f>
        <v>2832.1359390600001</v>
      </c>
      <c r="W123" s="36">
        <f>SUMIFS(СВЦЭМ!$C$33:$C$776,СВЦЭМ!$A$33:$A$776,$A123,СВЦЭМ!$B$33:$B$776,W$119)+'СЕТ СН'!$I$12+СВЦЭМ!$D$10+'СЕТ СН'!$I$5-'СЕТ СН'!$I$20</f>
        <v>2843.36866852</v>
      </c>
      <c r="X123" s="36">
        <f>SUMIFS(СВЦЭМ!$C$33:$C$776,СВЦЭМ!$A$33:$A$776,$A123,СВЦЭМ!$B$33:$B$776,X$119)+'СЕТ СН'!$I$12+СВЦЭМ!$D$10+'СЕТ СН'!$I$5-'СЕТ СН'!$I$20</f>
        <v>2816.6286303000002</v>
      </c>
      <c r="Y123" s="36">
        <f>SUMIFS(СВЦЭМ!$C$33:$C$776,СВЦЭМ!$A$33:$A$776,$A123,СВЦЭМ!$B$33:$B$776,Y$119)+'СЕТ СН'!$I$12+СВЦЭМ!$D$10+'СЕТ СН'!$I$5-'СЕТ СН'!$I$20</f>
        <v>2809.0508102600002</v>
      </c>
    </row>
    <row r="124" spans="1:27" ht="15.75" x14ac:dyDescent="0.2">
      <c r="A124" s="35">
        <f t="shared" si="3"/>
        <v>43682</v>
      </c>
      <c r="B124" s="36">
        <f>SUMIFS(СВЦЭМ!$C$33:$C$776,СВЦЭМ!$A$33:$A$776,$A124,СВЦЭМ!$B$33:$B$776,B$119)+'СЕТ СН'!$I$12+СВЦЭМ!$D$10+'СЕТ СН'!$I$5-'СЕТ СН'!$I$20</f>
        <v>2902.5803152200001</v>
      </c>
      <c r="C124" s="36">
        <f>SUMIFS(СВЦЭМ!$C$33:$C$776,СВЦЭМ!$A$33:$A$776,$A124,СВЦЭМ!$B$33:$B$776,C$119)+'СЕТ СН'!$I$12+СВЦЭМ!$D$10+'СЕТ СН'!$I$5-'СЕТ СН'!$I$20</f>
        <v>2934.5169590800001</v>
      </c>
      <c r="D124" s="36">
        <f>SUMIFS(СВЦЭМ!$C$33:$C$776,СВЦЭМ!$A$33:$A$776,$A124,СВЦЭМ!$B$33:$B$776,D$119)+'СЕТ СН'!$I$12+СВЦЭМ!$D$10+'СЕТ СН'!$I$5-'СЕТ СН'!$I$20</f>
        <v>2963.8431568300002</v>
      </c>
      <c r="E124" s="36">
        <f>SUMIFS(СВЦЭМ!$C$33:$C$776,СВЦЭМ!$A$33:$A$776,$A124,СВЦЭМ!$B$33:$B$776,E$119)+'СЕТ СН'!$I$12+СВЦЭМ!$D$10+'СЕТ СН'!$I$5-'СЕТ СН'!$I$20</f>
        <v>2973.8573397499999</v>
      </c>
      <c r="F124" s="36">
        <f>SUMIFS(СВЦЭМ!$C$33:$C$776,СВЦЭМ!$A$33:$A$776,$A124,СВЦЭМ!$B$33:$B$776,F$119)+'СЕТ СН'!$I$12+СВЦЭМ!$D$10+'СЕТ СН'!$I$5-'СЕТ СН'!$I$20</f>
        <v>2972.3220385599998</v>
      </c>
      <c r="G124" s="36">
        <f>SUMIFS(СВЦЭМ!$C$33:$C$776,СВЦЭМ!$A$33:$A$776,$A124,СВЦЭМ!$B$33:$B$776,G$119)+'СЕТ СН'!$I$12+СВЦЭМ!$D$10+'СЕТ СН'!$I$5-'СЕТ СН'!$I$20</f>
        <v>2956.73411562</v>
      </c>
      <c r="H124" s="36">
        <f>SUMIFS(СВЦЭМ!$C$33:$C$776,СВЦЭМ!$A$33:$A$776,$A124,СВЦЭМ!$B$33:$B$776,H$119)+'СЕТ СН'!$I$12+СВЦЭМ!$D$10+'СЕТ СН'!$I$5-'СЕТ СН'!$I$20</f>
        <v>2918.3761578200001</v>
      </c>
      <c r="I124" s="36">
        <f>SUMIFS(СВЦЭМ!$C$33:$C$776,СВЦЭМ!$A$33:$A$776,$A124,СВЦЭМ!$B$33:$B$776,I$119)+'СЕТ СН'!$I$12+СВЦЭМ!$D$10+'СЕТ СН'!$I$5-'СЕТ СН'!$I$20</f>
        <v>2905.2030070299998</v>
      </c>
      <c r="J124" s="36">
        <f>SUMIFS(СВЦЭМ!$C$33:$C$776,СВЦЭМ!$A$33:$A$776,$A124,СВЦЭМ!$B$33:$B$776,J$119)+'СЕТ СН'!$I$12+СВЦЭМ!$D$10+'СЕТ СН'!$I$5-'СЕТ СН'!$I$20</f>
        <v>2899.5876359100002</v>
      </c>
      <c r="K124" s="36">
        <f>SUMIFS(СВЦЭМ!$C$33:$C$776,СВЦЭМ!$A$33:$A$776,$A124,СВЦЭМ!$B$33:$B$776,K$119)+'СЕТ СН'!$I$12+СВЦЭМ!$D$10+'СЕТ СН'!$I$5-'СЕТ СН'!$I$20</f>
        <v>2921.7260582999997</v>
      </c>
      <c r="L124" s="36">
        <f>SUMIFS(СВЦЭМ!$C$33:$C$776,СВЦЭМ!$A$33:$A$776,$A124,СВЦЭМ!$B$33:$B$776,L$119)+'СЕТ СН'!$I$12+СВЦЭМ!$D$10+'СЕТ СН'!$I$5-'СЕТ СН'!$I$20</f>
        <v>2923.4484724100002</v>
      </c>
      <c r="M124" s="36">
        <f>SUMIFS(СВЦЭМ!$C$33:$C$776,СВЦЭМ!$A$33:$A$776,$A124,СВЦЭМ!$B$33:$B$776,M$119)+'СЕТ СН'!$I$12+СВЦЭМ!$D$10+'СЕТ СН'!$I$5-'СЕТ СН'!$I$20</f>
        <v>2930.41748005</v>
      </c>
      <c r="N124" s="36">
        <f>SUMIFS(СВЦЭМ!$C$33:$C$776,СВЦЭМ!$A$33:$A$776,$A124,СВЦЭМ!$B$33:$B$776,N$119)+'СЕТ СН'!$I$12+СВЦЭМ!$D$10+'СЕТ СН'!$I$5-'СЕТ СН'!$I$20</f>
        <v>2927.1388098299999</v>
      </c>
      <c r="O124" s="36">
        <f>SUMIFS(СВЦЭМ!$C$33:$C$776,СВЦЭМ!$A$33:$A$776,$A124,СВЦЭМ!$B$33:$B$776,O$119)+'СЕТ СН'!$I$12+СВЦЭМ!$D$10+'СЕТ СН'!$I$5-'СЕТ СН'!$I$20</f>
        <v>2935.1570580500002</v>
      </c>
      <c r="P124" s="36">
        <f>SUMIFS(СВЦЭМ!$C$33:$C$776,СВЦЭМ!$A$33:$A$776,$A124,СВЦЭМ!$B$33:$B$776,P$119)+'СЕТ СН'!$I$12+СВЦЭМ!$D$10+'СЕТ СН'!$I$5-'СЕТ СН'!$I$20</f>
        <v>2939.9976396800002</v>
      </c>
      <c r="Q124" s="36">
        <f>SUMIFS(СВЦЭМ!$C$33:$C$776,СВЦЭМ!$A$33:$A$776,$A124,СВЦЭМ!$B$33:$B$776,Q$119)+'СЕТ СН'!$I$12+СВЦЭМ!$D$10+'СЕТ СН'!$I$5-'СЕТ СН'!$I$20</f>
        <v>2938.7392353999999</v>
      </c>
      <c r="R124" s="36">
        <f>SUMIFS(СВЦЭМ!$C$33:$C$776,СВЦЭМ!$A$33:$A$776,$A124,СВЦЭМ!$B$33:$B$776,R$119)+'СЕТ СН'!$I$12+СВЦЭМ!$D$10+'СЕТ СН'!$I$5-'СЕТ СН'!$I$20</f>
        <v>2907.1324521000001</v>
      </c>
      <c r="S124" s="36">
        <f>SUMIFS(СВЦЭМ!$C$33:$C$776,СВЦЭМ!$A$33:$A$776,$A124,СВЦЭМ!$B$33:$B$776,S$119)+'СЕТ СН'!$I$12+СВЦЭМ!$D$10+'СЕТ СН'!$I$5-'СЕТ СН'!$I$20</f>
        <v>2860.6877201900002</v>
      </c>
      <c r="T124" s="36">
        <f>SUMIFS(СВЦЭМ!$C$33:$C$776,СВЦЭМ!$A$33:$A$776,$A124,СВЦЭМ!$B$33:$B$776,T$119)+'СЕТ СН'!$I$12+СВЦЭМ!$D$10+'СЕТ СН'!$I$5-'СЕТ СН'!$I$20</f>
        <v>2850.22476142</v>
      </c>
      <c r="U124" s="36">
        <f>SUMIFS(СВЦЭМ!$C$33:$C$776,СВЦЭМ!$A$33:$A$776,$A124,СВЦЭМ!$B$33:$B$776,U$119)+'СЕТ СН'!$I$12+СВЦЭМ!$D$10+'СЕТ СН'!$I$5-'СЕТ СН'!$I$20</f>
        <v>2849.00184476</v>
      </c>
      <c r="V124" s="36">
        <f>SUMIFS(СВЦЭМ!$C$33:$C$776,СВЦЭМ!$A$33:$A$776,$A124,СВЦЭМ!$B$33:$B$776,V$119)+'СЕТ СН'!$I$12+СВЦЭМ!$D$10+'СЕТ СН'!$I$5-'СЕТ СН'!$I$20</f>
        <v>2841.13964807</v>
      </c>
      <c r="W124" s="36">
        <f>SUMIFS(СВЦЭМ!$C$33:$C$776,СВЦЭМ!$A$33:$A$776,$A124,СВЦЭМ!$B$33:$B$776,W$119)+'СЕТ СН'!$I$12+СВЦЭМ!$D$10+'СЕТ СН'!$I$5-'СЕТ СН'!$I$20</f>
        <v>2860.4575669000001</v>
      </c>
      <c r="X124" s="36">
        <f>SUMIFS(СВЦЭМ!$C$33:$C$776,СВЦЭМ!$A$33:$A$776,$A124,СВЦЭМ!$B$33:$B$776,X$119)+'СЕТ СН'!$I$12+СВЦЭМ!$D$10+'СЕТ СН'!$I$5-'СЕТ СН'!$I$20</f>
        <v>2841.3103388</v>
      </c>
      <c r="Y124" s="36">
        <f>SUMIFS(СВЦЭМ!$C$33:$C$776,СВЦЭМ!$A$33:$A$776,$A124,СВЦЭМ!$B$33:$B$776,Y$119)+'СЕТ СН'!$I$12+СВЦЭМ!$D$10+'СЕТ СН'!$I$5-'СЕТ СН'!$I$20</f>
        <v>2846.9371756800001</v>
      </c>
    </row>
    <row r="125" spans="1:27" ht="15.75" x14ac:dyDescent="0.2">
      <c r="A125" s="35">
        <f t="shared" si="3"/>
        <v>43683</v>
      </c>
      <c r="B125" s="36">
        <f>SUMIFS(СВЦЭМ!$C$33:$C$776,СВЦЭМ!$A$33:$A$776,$A125,СВЦЭМ!$B$33:$B$776,B$119)+'СЕТ СН'!$I$12+СВЦЭМ!$D$10+'СЕТ СН'!$I$5-'СЕТ СН'!$I$20</f>
        <v>2906.3518268500002</v>
      </c>
      <c r="C125" s="36">
        <f>SUMIFS(СВЦЭМ!$C$33:$C$776,СВЦЭМ!$A$33:$A$776,$A125,СВЦЭМ!$B$33:$B$776,C$119)+'СЕТ СН'!$I$12+СВЦЭМ!$D$10+'СЕТ СН'!$I$5-'СЕТ СН'!$I$20</f>
        <v>2937.9339622100001</v>
      </c>
      <c r="D125" s="36">
        <f>SUMIFS(СВЦЭМ!$C$33:$C$776,СВЦЭМ!$A$33:$A$776,$A125,СВЦЭМ!$B$33:$B$776,D$119)+'СЕТ СН'!$I$12+СВЦЭМ!$D$10+'СЕТ СН'!$I$5-'СЕТ СН'!$I$20</f>
        <v>2954.12470811</v>
      </c>
      <c r="E125" s="36">
        <f>SUMIFS(СВЦЭМ!$C$33:$C$776,СВЦЭМ!$A$33:$A$776,$A125,СВЦЭМ!$B$33:$B$776,E$119)+'СЕТ СН'!$I$12+СВЦЭМ!$D$10+'СЕТ СН'!$I$5-'СЕТ СН'!$I$20</f>
        <v>2963.2386233100001</v>
      </c>
      <c r="F125" s="36">
        <f>SUMIFS(СВЦЭМ!$C$33:$C$776,СВЦЭМ!$A$33:$A$776,$A125,СВЦЭМ!$B$33:$B$776,F$119)+'СЕТ СН'!$I$12+СВЦЭМ!$D$10+'СЕТ СН'!$I$5-'СЕТ СН'!$I$20</f>
        <v>2973.1812446899999</v>
      </c>
      <c r="G125" s="36">
        <f>SUMIFS(СВЦЭМ!$C$33:$C$776,СВЦЭМ!$A$33:$A$776,$A125,СВЦЭМ!$B$33:$B$776,G$119)+'СЕТ СН'!$I$12+СВЦЭМ!$D$10+'СЕТ СН'!$I$5-'СЕТ СН'!$I$20</f>
        <v>2949.8201747100002</v>
      </c>
      <c r="H125" s="36">
        <f>SUMIFS(СВЦЭМ!$C$33:$C$776,СВЦЭМ!$A$33:$A$776,$A125,СВЦЭМ!$B$33:$B$776,H$119)+'СЕТ СН'!$I$12+СВЦЭМ!$D$10+'СЕТ СН'!$I$5-'СЕТ СН'!$I$20</f>
        <v>2920.6472788199999</v>
      </c>
      <c r="I125" s="36">
        <f>SUMIFS(СВЦЭМ!$C$33:$C$776,СВЦЭМ!$A$33:$A$776,$A125,СВЦЭМ!$B$33:$B$776,I$119)+'СЕТ СН'!$I$12+СВЦЭМ!$D$10+'СЕТ СН'!$I$5-'СЕТ СН'!$I$20</f>
        <v>2875.65322737</v>
      </c>
      <c r="J125" s="36">
        <f>SUMIFS(СВЦЭМ!$C$33:$C$776,СВЦЭМ!$A$33:$A$776,$A125,СВЦЭМ!$B$33:$B$776,J$119)+'СЕТ СН'!$I$12+СВЦЭМ!$D$10+'СЕТ СН'!$I$5-'СЕТ СН'!$I$20</f>
        <v>2906.39152629</v>
      </c>
      <c r="K125" s="36">
        <f>SUMIFS(СВЦЭМ!$C$33:$C$776,СВЦЭМ!$A$33:$A$776,$A125,СВЦЭМ!$B$33:$B$776,K$119)+'СЕТ СН'!$I$12+СВЦЭМ!$D$10+'СЕТ СН'!$I$5-'СЕТ СН'!$I$20</f>
        <v>2940.721759</v>
      </c>
      <c r="L125" s="36">
        <f>SUMIFS(СВЦЭМ!$C$33:$C$776,СВЦЭМ!$A$33:$A$776,$A125,СВЦЭМ!$B$33:$B$776,L$119)+'СЕТ СН'!$I$12+СВЦЭМ!$D$10+'СЕТ СН'!$I$5-'СЕТ СН'!$I$20</f>
        <v>2945.3940131999998</v>
      </c>
      <c r="M125" s="36">
        <f>SUMIFS(СВЦЭМ!$C$33:$C$776,СВЦЭМ!$A$33:$A$776,$A125,СВЦЭМ!$B$33:$B$776,M$119)+'СЕТ СН'!$I$12+СВЦЭМ!$D$10+'СЕТ СН'!$I$5-'СЕТ СН'!$I$20</f>
        <v>2945.8859204599999</v>
      </c>
      <c r="N125" s="36">
        <f>SUMIFS(СВЦЭМ!$C$33:$C$776,СВЦЭМ!$A$33:$A$776,$A125,СВЦЭМ!$B$33:$B$776,N$119)+'СЕТ СН'!$I$12+СВЦЭМ!$D$10+'СЕТ СН'!$I$5-'СЕТ СН'!$I$20</f>
        <v>2944.3495520300003</v>
      </c>
      <c r="O125" s="36">
        <f>SUMIFS(СВЦЭМ!$C$33:$C$776,СВЦЭМ!$A$33:$A$776,$A125,СВЦЭМ!$B$33:$B$776,O$119)+'СЕТ СН'!$I$12+СВЦЭМ!$D$10+'СЕТ СН'!$I$5-'СЕТ СН'!$I$20</f>
        <v>2947.3058013099999</v>
      </c>
      <c r="P125" s="36">
        <f>SUMIFS(СВЦЭМ!$C$33:$C$776,СВЦЭМ!$A$33:$A$776,$A125,СВЦЭМ!$B$33:$B$776,P$119)+'СЕТ СН'!$I$12+СВЦЭМ!$D$10+'СЕТ СН'!$I$5-'СЕТ СН'!$I$20</f>
        <v>2951.3020303399999</v>
      </c>
      <c r="Q125" s="36">
        <f>SUMIFS(СВЦЭМ!$C$33:$C$776,СВЦЭМ!$A$33:$A$776,$A125,СВЦЭМ!$B$33:$B$776,Q$119)+'СЕТ СН'!$I$12+СВЦЭМ!$D$10+'СЕТ СН'!$I$5-'СЕТ СН'!$I$20</f>
        <v>2954.9083919200002</v>
      </c>
      <c r="R125" s="36">
        <f>SUMIFS(СВЦЭМ!$C$33:$C$776,СВЦЭМ!$A$33:$A$776,$A125,СВЦЭМ!$B$33:$B$776,R$119)+'СЕТ СН'!$I$12+СВЦЭМ!$D$10+'СЕТ СН'!$I$5-'СЕТ СН'!$I$20</f>
        <v>2902.37697557</v>
      </c>
      <c r="S125" s="36">
        <f>SUMIFS(СВЦЭМ!$C$33:$C$776,СВЦЭМ!$A$33:$A$776,$A125,СВЦЭМ!$B$33:$B$776,S$119)+'СЕТ СН'!$I$12+СВЦЭМ!$D$10+'СЕТ СН'!$I$5-'СЕТ СН'!$I$20</f>
        <v>2858.6604801499998</v>
      </c>
      <c r="T125" s="36">
        <f>SUMIFS(СВЦЭМ!$C$33:$C$776,СВЦЭМ!$A$33:$A$776,$A125,СВЦЭМ!$B$33:$B$776,T$119)+'СЕТ СН'!$I$12+СВЦЭМ!$D$10+'СЕТ СН'!$I$5-'СЕТ СН'!$I$20</f>
        <v>2845.7597424300002</v>
      </c>
      <c r="U125" s="36">
        <f>SUMIFS(СВЦЭМ!$C$33:$C$776,СВЦЭМ!$A$33:$A$776,$A125,СВЦЭМ!$B$33:$B$776,U$119)+'СЕТ СН'!$I$12+СВЦЭМ!$D$10+'СЕТ СН'!$I$5-'СЕТ СН'!$I$20</f>
        <v>2846.5743776499999</v>
      </c>
      <c r="V125" s="36">
        <f>SUMIFS(СВЦЭМ!$C$33:$C$776,СВЦЭМ!$A$33:$A$776,$A125,СВЦЭМ!$B$33:$B$776,V$119)+'СЕТ СН'!$I$12+СВЦЭМ!$D$10+'СЕТ СН'!$I$5-'СЕТ СН'!$I$20</f>
        <v>2848.9961855299998</v>
      </c>
      <c r="W125" s="36">
        <f>SUMIFS(СВЦЭМ!$C$33:$C$776,СВЦЭМ!$A$33:$A$776,$A125,СВЦЭМ!$B$33:$B$776,W$119)+'СЕТ СН'!$I$12+СВЦЭМ!$D$10+'СЕТ СН'!$I$5-'СЕТ СН'!$I$20</f>
        <v>2850.8993193199999</v>
      </c>
      <c r="X125" s="36">
        <f>SUMIFS(СВЦЭМ!$C$33:$C$776,СВЦЭМ!$A$33:$A$776,$A125,СВЦЭМ!$B$33:$B$776,X$119)+'СЕТ СН'!$I$12+СВЦЭМ!$D$10+'СЕТ СН'!$I$5-'СЕТ СН'!$I$20</f>
        <v>2827.1833604200001</v>
      </c>
      <c r="Y125" s="36">
        <f>SUMIFS(СВЦЭМ!$C$33:$C$776,СВЦЭМ!$A$33:$A$776,$A125,СВЦЭМ!$B$33:$B$776,Y$119)+'СЕТ СН'!$I$12+СВЦЭМ!$D$10+'СЕТ СН'!$I$5-'СЕТ СН'!$I$20</f>
        <v>2841.5040813800001</v>
      </c>
    </row>
    <row r="126" spans="1:27" ht="15.75" x14ac:dyDescent="0.2">
      <c r="A126" s="35">
        <f t="shared" si="3"/>
        <v>43684</v>
      </c>
      <c r="B126" s="36">
        <f>SUMIFS(СВЦЭМ!$C$33:$C$776,СВЦЭМ!$A$33:$A$776,$A126,СВЦЭМ!$B$33:$B$776,B$119)+'СЕТ СН'!$I$12+СВЦЭМ!$D$10+'СЕТ СН'!$I$5-'СЕТ СН'!$I$20</f>
        <v>2908.4469948199999</v>
      </c>
      <c r="C126" s="36">
        <f>SUMIFS(СВЦЭМ!$C$33:$C$776,СВЦЭМ!$A$33:$A$776,$A126,СВЦЭМ!$B$33:$B$776,C$119)+'СЕТ СН'!$I$12+СВЦЭМ!$D$10+'СЕТ СН'!$I$5-'СЕТ СН'!$I$20</f>
        <v>2909.34816606</v>
      </c>
      <c r="D126" s="36">
        <f>SUMIFS(СВЦЭМ!$C$33:$C$776,СВЦЭМ!$A$33:$A$776,$A126,СВЦЭМ!$B$33:$B$776,D$119)+'СЕТ СН'!$I$12+СВЦЭМ!$D$10+'СЕТ СН'!$I$5-'СЕТ СН'!$I$20</f>
        <v>2938.3315967799999</v>
      </c>
      <c r="E126" s="36">
        <f>SUMIFS(СВЦЭМ!$C$33:$C$776,СВЦЭМ!$A$33:$A$776,$A126,СВЦЭМ!$B$33:$B$776,E$119)+'СЕТ СН'!$I$12+СВЦЭМ!$D$10+'СЕТ СН'!$I$5-'СЕТ СН'!$I$20</f>
        <v>2934.7596303199998</v>
      </c>
      <c r="F126" s="36">
        <f>SUMIFS(СВЦЭМ!$C$33:$C$776,СВЦЭМ!$A$33:$A$776,$A126,СВЦЭМ!$B$33:$B$776,F$119)+'СЕТ СН'!$I$12+СВЦЭМ!$D$10+'СЕТ СН'!$I$5-'СЕТ СН'!$I$20</f>
        <v>2948.1386997999998</v>
      </c>
      <c r="G126" s="36">
        <f>SUMIFS(СВЦЭМ!$C$33:$C$776,СВЦЭМ!$A$33:$A$776,$A126,СВЦЭМ!$B$33:$B$776,G$119)+'СЕТ СН'!$I$12+СВЦЭМ!$D$10+'СЕТ СН'!$I$5-'СЕТ СН'!$I$20</f>
        <v>2943.4664335400003</v>
      </c>
      <c r="H126" s="36">
        <f>SUMIFS(СВЦЭМ!$C$33:$C$776,СВЦЭМ!$A$33:$A$776,$A126,СВЦЭМ!$B$33:$B$776,H$119)+'СЕТ СН'!$I$12+СВЦЭМ!$D$10+'СЕТ СН'!$I$5-'СЕТ СН'!$I$20</f>
        <v>2904.8054413</v>
      </c>
      <c r="I126" s="36">
        <f>SUMIFS(СВЦЭМ!$C$33:$C$776,СВЦЭМ!$A$33:$A$776,$A126,СВЦЭМ!$B$33:$B$776,I$119)+'СЕТ СН'!$I$12+СВЦЭМ!$D$10+'СЕТ СН'!$I$5-'СЕТ СН'!$I$20</f>
        <v>2890.5157319700002</v>
      </c>
      <c r="J126" s="36">
        <f>SUMIFS(СВЦЭМ!$C$33:$C$776,СВЦЭМ!$A$33:$A$776,$A126,СВЦЭМ!$B$33:$B$776,J$119)+'СЕТ СН'!$I$12+СВЦЭМ!$D$10+'СЕТ СН'!$I$5-'СЕТ СН'!$I$20</f>
        <v>2912.2267339800001</v>
      </c>
      <c r="K126" s="36">
        <f>SUMIFS(СВЦЭМ!$C$33:$C$776,СВЦЭМ!$A$33:$A$776,$A126,СВЦЭМ!$B$33:$B$776,K$119)+'СЕТ СН'!$I$12+СВЦЭМ!$D$10+'СЕТ СН'!$I$5-'СЕТ СН'!$I$20</f>
        <v>2929.6150954899999</v>
      </c>
      <c r="L126" s="36">
        <f>SUMIFS(СВЦЭМ!$C$33:$C$776,СВЦЭМ!$A$33:$A$776,$A126,СВЦЭМ!$B$33:$B$776,L$119)+'СЕТ СН'!$I$12+СВЦЭМ!$D$10+'СЕТ СН'!$I$5-'СЕТ СН'!$I$20</f>
        <v>2930.8302322199997</v>
      </c>
      <c r="M126" s="36">
        <f>SUMIFS(СВЦЭМ!$C$33:$C$776,СВЦЭМ!$A$33:$A$776,$A126,СВЦЭМ!$B$33:$B$776,M$119)+'СЕТ СН'!$I$12+СВЦЭМ!$D$10+'СЕТ СН'!$I$5-'СЕТ СН'!$I$20</f>
        <v>2936.26019701</v>
      </c>
      <c r="N126" s="36">
        <f>SUMIFS(СВЦЭМ!$C$33:$C$776,СВЦЭМ!$A$33:$A$776,$A126,СВЦЭМ!$B$33:$B$776,N$119)+'СЕТ СН'!$I$12+СВЦЭМ!$D$10+'СЕТ СН'!$I$5-'СЕТ СН'!$I$20</f>
        <v>2929.6116264399998</v>
      </c>
      <c r="O126" s="36">
        <f>SUMIFS(СВЦЭМ!$C$33:$C$776,СВЦЭМ!$A$33:$A$776,$A126,СВЦЭМ!$B$33:$B$776,O$119)+'СЕТ СН'!$I$12+СВЦЭМ!$D$10+'СЕТ СН'!$I$5-'СЕТ СН'!$I$20</f>
        <v>2933.5826712500002</v>
      </c>
      <c r="P126" s="36">
        <f>SUMIFS(СВЦЭМ!$C$33:$C$776,СВЦЭМ!$A$33:$A$776,$A126,СВЦЭМ!$B$33:$B$776,P$119)+'СЕТ СН'!$I$12+СВЦЭМ!$D$10+'СЕТ СН'!$I$5-'СЕТ СН'!$I$20</f>
        <v>2936.4740624900001</v>
      </c>
      <c r="Q126" s="36">
        <f>SUMIFS(СВЦЭМ!$C$33:$C$776,СВЦЭМ!$A$33:$A$776,$A126,СВЦЭМ!$B$33:$B$776,Q$119)+'СЕТ СН'!$I$12+СВЦЭМ!$D$10+'СЕТ СН'!$I$5-'СЕТ СН'!$I$20</f>
        <v>2932.2347222399999</v>
      </c>
      <c r="R126" s="36">
        <f>SUMIFS(СВЦЭМ!$C$33:$C$776,СВЦЭМ!$A$33:$A$776,$A126,СВЦЭМ!$B$33:$B$776,R$119)+'СЕТ СН'!$I$12+СВЦЭМ!$D$10+'СЕТ СН'!$I$5-'СЕТ СН'!$I$20</f>
        <v>2901.5453182000001</v>
      </c>
      <c r="S126" s="36">
        <f>SUMIFS(СВЦЭМ!$C$33:$C$776,СВЦЭМ!$A$33:$A$776,$A126,СВЦЭМ!$B$33:$B$776,S$119)+'СЕТ СН'!$I$12+СВЦЭМ!$D$10+'СЕТ СН'!$I$5-'СЕТ СН'!$I$20</f>
        <v>2857.6846670800001</v>
      </c>
      <c r="T126" s="36">
        <f>SUMIFS(СВЦЭМ!$C$33:$C$776,СВЦЭМ!$A$33:$A$776,$A126,СВЦЭМ!$B$33:$B$776,T$119)+'СЕТ СН'!$I$12+СВЦЭМ!$D$10+'СЕТ СН'!$I$5-'СЕТ СН'!$I$20</f>
        <v>2844.0301926399998</v>
      </c>
      <c r="U126" s="36">
        <f>SUMIFS(СВЦЭМ!$C$33:$C$776,СВЦЭМ!$A$33:$A$776,$A126,СВЦЭМ!$B$33:$B$776,U$119)+'СЕТ СН'!$I$12+СВЦЭМ!$D$10+'СЕТ СН'!$I$5-'СЕТ СН'!$I$20</f>
        <v>2846.8774097599999</v>
      </c>
      <c r="V126" s="36">
        <f>SUMIFS(СВЦЭМ!$C$33:$C$776,СВЦЭМ!$A$33:$A$776,$A126,СВЦЭМ!$B$33:$B$776,V$119)+'СЕТ СН'!$I$12+СВЦЭМ!$D$10+'СЕТ СН'!$I$5-'СЕТ СН'!$I$20</f>
        <v>2843.99346818</v>
      </c>
      <c r="W126" s="36">
        <f>SUMIFS(СВЦЭМ!$C$33:$C$776,СВЦЭМ!$A$33:$A$776,$A126,СВЦЭМ!$B$33:$B$776,W$119)+'СЕТ СН'!$I$12+СВЦЭМ!$D$10+'СЕТ СН'!$I$5-'СЕТ СН'!$I$20</f>
        <v>2851.4677646</v>
      </c>
      <c r="X126" s="36">
        <f>SUMIFS(СВЦЭМ!$C$33:$C$776,СВЦЭМ!$A$33:$A$776,$A126,СВЦЭМ!$B$33:$B$776,X$119)+'СЕТ СН'!$I$12+СВЦЭМ!$D$10+'СЕТ СН'!$I$5-'СЕТ СН'!$I$20</f>
        <v>2824.5526991699999</v>
      </c>
      <c r="Y126" s="36">
        <f>SUMIFS(СВЦЭМ!$C$33:$C$776,СВЦЭМ!$A$33:$A$776,$A126,СВЦЭМ!$B$33:$B$776,Y$119)+'СЕТ СН'!$I$12+СВЦЭМ!$D$10+'СЕТ СН'!$I$5-'СЕТ СН'!$I$20</f>
        <v>2851.84884865</v>
      </c>
    </row>
    <row r="127" spans="1:27" ht="15.75" x14ac:dyDescent="0.2">
      <c r="A127" s="35">
        <f t="shared" si="3"/>
        <v>43685</v>
      </c>
      <c r="B127" s="36">
        <f>SUMIFS(СВЦЭМ!$C$33:$C$776,СВЦЭМ!$A$33:$A$776,$A127,СВЦЭМ!$B$33:$B$776,B$119)+'СЕТ СН'!$I$12+СВЦЭМ!$D$10+'СЕТ СН'!$I$5-'СЕТ СН'!$I$20</f>
        <v>2942.3069001600002</v>
      </c>
      <c r="C127" s="36">
        <f>SUMIFS(СВЦЭМ!$C$33:$C$776,СВЦЭМ!$A$33:$A$776,$A127,СВЦЭМ!$B$33:$B$776,C$119)+'СЕТ СН'!$I$12+СВЦЭМ!$D$10+'СЕТ СН'!$I$5-'СЕТ СН'!$I$20</f>
        <v>2979.2745789599999</v>
      </c>
      <c r="D127" s="36">
        <f>SUMIFS(СВЦЭМ!$C$33:$C$776,СВЦЭМ!$A$33:$A$776,$A127,СВЦЭМ!$B$33:$B$776,D$119)+'СЕТ СН'!$I$12+СВЦЭМ!$D$10+'СЕТ СН'!$I$5-'СЕТ СН'!$I$20</f>
        <v>3010.30953185</v>
      </c>
      <c r="E127" s="36">
        <f>SUMIFS(СВЦЭМ!$C$33:$C$776,СВЦЭМ!$A$33:$A$776,$A127,СВЦЭМ!$B$33:$B$776,E$119)+'СЕТ СН'!$I$12+СВЦЭМ!$D$10+'СЕТ СН'!$I$5-'СЕТ СН'!$I$20</f>
        <v>3030.5998252300001</v>
      </c>
      <c r="F127" s="36">
        <f>SUMIFS(СВЦЭМ!$C$33:$C$776,СВЦЭМ!$A$33:$A$776,$A127,СВЦЭМ!$B$33:$B$776,F$119)+'СЕТ СН'!$I$12+СВЦЭМ!$D$10+'СЕТ СН'!$I$5-'СЕТ СН'!$I$20</f>
        <v>3069.7868845100002</v>
      </c>
      <c r="G127" s="36">
        <f>SUMIFS(СВЦЭМ!$C$33:$C$776,СВЦЭМ!$A$33:$A$776,$A127,СВЦЭМ!$B$33:$B$776,G$119)+'СЕТ СН'!$I$12+СВЦЭМ!$D$10+'СЕТ СН'!$I$5-'СЕТ СН'!$I$20</f>
        <v>3051.9905500999998</v>
      </c>
      <c r="H127" s="36">
        <f>SUMIFS(СВЦЭМ!$C$33:$C$776,СВЦЭМ!$A$33:$A$776,$A127,СВЦЭМ!$B$33:$B$776,H$119)+'СЕТ СН'!$I$12+СВЦЭМ!$D$10+'СЕТ СН'!$I$5-'СЕТ СН'!$I$20</f>
        <v>3009.3358016699999</v>
      </c>
      <c r="I127" s="36">
        <f>SUMIFS(СВЦЭМ!$C$33:$C$776,СВЦЭМ!$A$33:$A$776,$A127,СВЦЭМ!$B$33:$B$776,I$119)+'СЕТ СН'!$I$12+СВЦЭМ!$D$10+'СЕТ СН'!$I$5-'СЕТ СН'!$I$20</f>
        <v>2958.1054922600001</v>
      </c>
      <c r="J127" s="36">
        <f>SUMIFS(СВЦЭМ!$C$33:$C$776,СВЦЭМ!$A$33:$A$776,$A127,СВЦЭМ!$B$33:$B$776,J$119)+'СЕТ СН'!$I$12+СВЦЭМ!$D$10+'СЕТ СН'!$I$5-'СЕТ СН'!$I$20</f>
        <v>2919.6117050399998</v>
      </c>
      <c r="K127" s="36">
        <f>SUMIFS(СВЦЭМ!$C$33:$C$776,СВЦЭМ!$A$33:$A$776,$A127,СВЦЭМ!$B$33:$B$776,K$119)+'СЕТ СН'!$I$12+СВЦЭМ!$D$10+'СЕТ СН'!$I$5-'СЕТ СН'!$I$20</f>
        <v>2950.0268884100001</v>
      </c>
      <c r="L127" s="36">
        <f>SUMIFS(СВЦЭМ!$C$33:$C$776,СВЦЭМ!$A$33:$A$776,$A127,СВЦЭМ!$B$33:$B$776,L$119)+'СЕТ СН'!$I$12+СВЦЭМ!$D$10+'СЕТ СН'!$I$5-'СЕТ СН'!$I$20</f>
        <v>2961.8500745000001</v>
      </c>
      <c r="M127" s="36">
        <f>SUMIFS(СВЦЭМ!$C$33:$C$776,СВЦЭМ!$A$33:$A$776,$A127,СВЦЭМ!$B$33:$B$776,M$119)+'СЕТ СН'!$I$12+СВЦЭМ!$D$10+'СЕТ СН'!$I$5-'СЕТ СН'!$I$20</f>
        <v>2958.4552144999998</v>
      </c>
      <c r="N127" s="36">
        <f>SUMIFS(СВЦЭМ!$C$33:$C$776,СВЦЭМ!$A$33:$A$776,$A127,СВЦЭМ!$B$33:$B$776,N$119)+'СЕТ СН'!$I$12+СВЦЭМ!$D$10+'СЕТ СН'!$I$5-'СЕТ СН'!$I$20</f>
        <v>2954.22321483</v>
      </c>
      <c r="O127" s="36">
        <f>SUMIFS(СВЦЭМ!$C$33:$C$776,СВЦЭМ!$A$33:$A$776,$A127,СВЦЭМ!$B$33:$B$776,O$119)+'СЕТ СН'!$I$12+СВЦЭМ!$D$10+'СЕТ СН'!$I$5-'СЕТ СН'!$I$20</f>
        <v>2959.3915517699998</v>
      </c>
      <c r="P127" s="36">
        <f>SUMIFS(СВЦЭМ!$C$33:$C$776,СВЦЭМ!$A$33:$A$776,$A127,СВЦЭМ!$B$33:$B$776,P$119)+'СЕТ СН'!$I$12+СВЦЭМ!$D$10+'СЕТ СН'!$I$5-'СЕТ СН'!$I$20</f>
        <v>2962.7420438300001</v>
      </c>
      <c r="Q127" s="36">
        <f>SUMIFS(СВЦЭМ!$C$33:$C$776,СВЦЭМ!$A$33:$A$776,$A127,СВЦЭМ!$B$33:$B$776,Q$119)+'СЕТ СН'!$I$12+СВЦЭМ!$D$10+'СЕТ СН'!$I$5-'СЕТ СН'!$I$20</f>
        <v>2966.7966856799999</v>
      </c>
      <c r="R127" s="36">
        <f>SUMIFS(СВЦЭМ!$C$33:$C$776,СВЦЭМ!$A$33:$A$776,$A127,СВЦЭМ!$B$33:$B$776,R$119)+'СЕТ СН'!$I$12+СВЦЭМ!$D$10+'СЕТ СН'!$I$5-'СЕТ СН'!$I$20</f>
        <v>2916.5944895100001</v>
      </c>
      <c r="S127" s="36">
        <f>SUMIFS(СВЦЭМ!$C$33:$C$776,СВЦЭМ!$A$33:$A$776,$A127,СВЦЭМ!$B$33:$B$776,S$119)+'СЕТ СН'!$I$12+СВЦЭМ!$D$10+'СЕТ СН'!$I$5-'СЕТ СН'!$I$20</f>
        <v>2898.9756378699999</v>
      </c>
      <c r="T127" s="36">
        <f>SUMIFS(СВЦЭМ!$C$33:$C$776,СВЦЭМ!$A$33:$A$776,$A127,СВЦЭМ!$B$33:$B$776,T$119)+'СЕТ СН'!$I$12+СВЦЭМ!$D$10+'СЕТ СН'!$I$5-'СЕТ СН'!$I$20</f>
        <v>2898.64416428</v>
      </c>
      <c r="U127" s="36">
        <f>SUMIFS(СВЦЭМ!$C$33:$C$776,СВЦЭМ!$A$33:$A$776,$A127,СВЦЭМ!$B$33:$B$776,U$119)+'СЕТ СН'!$I$12+СВЦЭМ!$D$10+'СЕТ СН'!$I$5-'СЕТ СН'!$I$20</f>
        <v>2865.4445198600001</v>
      </c>
      <c r="V127" s="36">
        <f>SUMIFS(СВЦЭМ!$C$33:$C$776,СВЦЭМ!$A$33:$A$776,$A127,СВЦЭМ!$B$33:$B$776,V$119)+'СЕТ СН'!$I$12+СВЦЭМ!$D$10+'СЕТ СН'!$I$5-'СЕТ СН'!$I$20</f>
        <v>2858.01216393</v>
      </c>
      <c r="W127" s="36">
        <f>SUMIFS(СВЦЭМ!$C$33:$C$776,СВЦЭМ!$A$33:$A$776,$A127,СВЦЭМ!$B$33:$B$776,W$119)+'СЕТ СН'!$I$12+СВЦЭМ!$D$10+'СЕТ СН'!$I$5-'СЕТ СН'!$I$20</f>
        <v>2862.4798599300002</v>
      </c>
      <c r="X127" s="36">
        <f>SUMIFS(СВЦЭМ!$C$33:$C$776,СВЦЭМ!$A$33:$A$776,$A127,СВЦЭМ!$B$33:$B$776,X$119)+'СЕТ СН'!$I$12+СВЦЭМ!$D$10+'СЕТ СН'!$I$5-'СЕТ СН'!$I$20</f>
        <v>2841.6111572999998</v>
      </c>
      <c r="Y127" s="36">
        <f>SUMIFS(СВЦЭМ!$C$33:$C$776,СВЦЭМ!$A$33:$A$776,$A127,СВЦЭМ!$B$33:$B$776,Y$119)+'СЕТ СН'!$I$12+СВЦЭМ!$D$10+'СЕТ СН'!$I$5-'СЕТ СН'!$I$20</f>
        <v>2871.9428982499999</v>
      </c>
    </row>
    <row r="128" spans="1:27" ht="15.75" x14ac:dyDescent="0.2">
      <c r="A128" s="35">
        <f t="shared" si="3"/>
        <v>43686</v>
      </c>
      <c r="B128" s="36">
        <f>SUMIFS(СВЦЭМ!$C$33:$C$776,СВЦЭМ!$A$33:$A$776,$A128,СВЦЭМ!$B$33:$B$776,B$119)+'СЕТ СН'!$I$12+СВЦЭМ!$D$10+'СЕТ СН'!$I$5-'СЕТ СН'!$I$20</f>
        <v>2966.7100461300001</v>
      </c>
      <c r="C128" s="36">
        <f>SUMIFS(СВЦЭМ!$C$33:$C$776,СВЦЭМ!$A$33:$A$776,$A128,СВЦЭМ!$B$33:$B$776,C$119)+'СЕТ СН'!$I$12+СВЦЭМ!$D$10+'СЕТ СН'!$I$5-'СЕТ СН'!$I$20</f>
        <v>2998.7267889599998</v>
      </c>
      <c r="D128" s="36">
        <f>SUMIFS(СВЦЭМ!$C$33:$C$776,СВЦЭМ!$A$33:$A$776,$A128,СВЦЭМ!$B$33:$B$776,D$119)+'СЕТ СН'!$I$12+СВЦЭМ!$D$10+'СЕТ СН'!$I$5-'СЕТ СН'!$I$20</f>
        <v>3024.1180328800001</v>
      </c>
      <c r="E128" s="36">
        <f>SUMIFS(СВЦЭМ!$C$33:$C$776,СВЦЭМ!$A$33:$A$776,$A128,СВЦЭМ!$B$33:$B$776,E$119)+'СЕТ СН'!$I$12+СВЦЭМ!$D$10+'СЕТ СН'!$I$5-'СЕТ СН'!$I$20</f>
        <v>3036.8600843300001</v>
      </c>
      <c r="F128" s="36">
        <f>SUMIFS(СВЦЭМ!$C$33:$C$776,СВЦЭМ!$A$33:$A$776,$A128,СВЦЭМ!$B$33:$B$776,F$119)+'СЕТ СН'!$I$12+СВЦЭМ!$D$10+'СЕТ СН'!$I$5-'СЕТ СН'!$I$20</f>
        <v>3051.24482842</v>
      </c>
      <c r="G128" s="36">
        <f>SUMIFS(СВЦЭМ!$C$33:$C$776,СВЦЭМ!$A$33:$A$776,$A128,СВЦЭМ!$B$33:$B$776,G$119)+'СЕТ СН'!$I$12+СВЦЭМ!$D$10+'СЕТ СН'!$I$5-'СЕТ СН'!$I$20</f>
        <v>3039.209022</v>
      </c>
      <c r="H128" s="36">
        <f>SUMIFS(СВЦЭМ!$C$33:$C$776,СВЦЭМ!$A$33:$A$776,$A128,СВЦЭМ!$B$33:$B$776,H$119)+'СЕТ СН'!$I$12+СВЦЭМ!$D$10+'СЕТ СН'!$I$5-'СЕТ СН'!$I$20</f>
        <v>3011.46070212</v>
      </c>
      <c r="I128" s="36">
        <f>SUMIFS(СВЦЭМ!$C$33:$C$776,СВЦЭМ!$A$33:$A$776,$A128,СВЦЭМ!$B$33:$B$776,I$119)+'СЕТ СН'!$I$12+СВЦЭМ!$D$10+'СЕТ СН'!$I$5-'СЕТ СН'!$I$20</f>
        <v>2976.65384546</v>
      </c>
      <c r="J128" s="36">
        <f>SUMIFS(СВЦЭМ!$C$33:$C$776,СВЦЭМ!$A$33:$A$776,$A128,СВЦЭМ!$B$33:$B$776,J$119)+'СЕТ СН'!$I$12+СВЦЭМ!$D$10+'СЕТ СН'!$I$5-'СЕТ СН'!$I$20</f>
        <v>2935.4580905299999</v>
      </c>
      <c r="K128" s="36">
        <f>SUMIFS(СВЦЭМ!$C$33:$C$776,СВЦЭМ!$A$33:$A$776,$A128,СВЦЭМ!$B$33:$B$776,K$119)+'СЕТ СН'!$I$12+СВЦЭМ!$D$10+'СЕТ СН'!$I$5-'СЕТ СН'!$I$20</f>
        <v>2953.4638208699998</v>
      </c>
      <c r="L128" s="36">
        <f>SUMIFS(СВЦЭМ!$C$33:$C$776,СВЦЭМ!$A$33:$A$776,$A128,СВЦЭМ!$B$33:$B$776,L$119)+'СЕТ СН'!$I$12+СВЦЭМ!$D$10+'СЕТ СН'!$I$5-'СЕТ СН'!$I$20</f>
        <v>2962.6179626200001</v>
      </c>
      <c r="M128" s="36">
        <f>SUMIFS(СВЦЭМ!$C$33:$C$776,СВЦЭМ!$A$33:$A$776,$A128,СВЦЭМ!$B$33:$B$776,M$119)+'СЕТ СН'!$I$12+СВЦЭМ!$D$10+'СЕТ СН'!$I$5-'СЕТ СН'!$I$20</f>
        <v>2961.0305216100001</v>
      </c>
      <c r="N128" s="36">
        <f>SUMIFS(СВЦЭМ!$C$33:$C$776,СВЦЭМ!$A$33:$A$776,$A128,СВЦЭМ!$B$33:$B$776,N$119)+'СЕТ СН'!$I$12+СВЦЭМ!$D$10+'СЕТ СН'!$I$5-'СЕТ СН'!$I$20</f>
        <v>2953.5696400000002</v>
      </c>
      <c r="O128" s="36">
        <f>SUMIFS(СВЦЭМ!$C$33:$C$776,СВЦЭМ!$A$33:$A$776,$A128,СВЦЭМ!$B$33:$B$776,O$119)+'СЕТ СН'!$I$12+СВЦЭМ!$D$10+'СЕТ СН'!$I$5-'СЕТ СН'!$I$20</f>
        <v>2954.4987519400001</v>
      </c>
      <c r="P128" s="36">
        <f>SUMIFS(СВЦЭМ!$C$33:$C$776,СВЦЭМ!$A$33:$A$776,$A128,СВЦЭМ!$B$33:$B$776,P$119)+'СЕТ СН'!$I$12+СВЦЭМ!$D$10+'СЕТ СН'!$I$5-'СЕТ СН'!$I$20</f>
        <v>2984.2928547199999</v>
      </c>
      <c r="Q128" s="36">
        <f>SUMIFS(СВЦЭМ!$C$33:$C$776,СВЦЭМ!$A$33:$A$776,$A128,СВЦЭМ!$B$33:$B$776,Q$119)+'СЕТ СН'!$I$12+СВЦЭМ!$D$10+'СЕТ СН'!$I$5-'СЕТ СН'!$I$20</f>
        <v>2981.5635332900001</v>
      </c>
      <c r="R128" s="36">
        <f>SUMIFS(СВЦЭМ!$C$33:$C$776,СВЦЭМ!$A$33:$A$776,$A128,СВЦЭМ!$B$33:$B$776,R$119)+'СЕТ СН'!$I$12+СВЦЭМ!$D$10+'СЕТ СН'!$I$5-'СЕТ СН'!$I$20</f>
        <v>2943.9737517499998</v>
      </c>
      <c r="S128" s="36">
        <f>SUMIFS(СВЦЭМ!$C$33:$C$776,СВЦЭМ!$A$33:$A$776,$A128,СВЦЭМ!$B$33:$B$776,S$119)+'СЕТ СН'!$I$12+СВЦЭМ!$D$10+'СЕТ СН'!$I$5-'СЕТ СН'!$I$20</f>
        <v>2898.11346413</v>
      </c>
      <c r="T128" s="36">
        <f>SUMIFS(СВЦЭМ!$C$33:$C$776,СВЦЭМ!$A$33:$A$776,$A128,СВЦЭМ!$B$33:$B$776,T$119)+'СЕТ СН'!$I$12+СВЦЭМ!$D$10+'СЕТ СН'!$I$5-'СЕТ СН'!$I$20</f>
        <v>2888.95346806</v>
      </c>
      <c r="U128" s="36">
        <f>SUMIFS(СВЦЭМ!$C$33:$C$776,СВЦЭМ!$A$33:$A$776,$A128,СВЦЭМ!$B$33:$B$776,U$119)+'СЕТ СН'!$I$12+СВЦЭМ!$D$10+'СЕТ СН'!$I$5-'СЕТ СН'!$I$20</f>
        <v>2886.7231757700001</v>
      </c>
      <c r="V128" s="36">
        <f>SUMIFS(СВЦЭМ!$C$33:$C$776,СВЦЭМ!$A$33:$A$776,$A128,СВЦЭМ!$B$33:$B$776,V$119)+'СЕТ СН'!$I$12+СВЦЭМ!$D$10+'СЕТ СН'!$I$5-'СЕТ СН'!$I$20</f>
        <v>2861.6950306999997</v>
      </c>
      <c r="W128" s="36">
        <f>SUMIFS(СВЦЭМ!$C$33:$C$776,СВЦЭМ!$A$33:$A$776,$A128,СВЦЭМ!$B$33:$B$776,W$119)+'СЕТ СН'!$I$12+СВЦЭМ!$D$10+'СЕТ СН'!$I$5-'СЕТ СН'!$I$20</f>
        <v>2869.0845222799999</v>
      </c>
      <c r="X128" s="36">
        <f>SUMIFS(СВЦЭМ!$C$33:$C$776,СВЦЭМ!$A$33:$A$776,$A128,СВЦЭМ!$B$33:$B$776,X$119)+'СЕТ СН'!$I$12+СВЦЭМ!$D$10+'СЕТ СН'!$I$5-'СЕТ СН'!$I$20</f>
        <v>2841.7741292400001</v>
      </c>
      <c r="Y128" s="36">
        <f>SUMIFS(СВЦЭМ!$C$33:$C$776,СВЦЭМ!$A$33:$A$776,$A128,СВЦЭМ!$B$33:$B$776,Y$119)+'СЕТ СН'!$I$12+СВЦЭМ!$D$10+'СЕТ СН'!$I$5-'СЕТ СН'!$I$20</f>
        <v>2897.30282648</v>
      </c>
    </row>
    <row r="129" spans="1:25" ht="15.75" x14ac:dyDescent="0.2">
      <c r="A129" s="35">
        <f t="shared" si="3"/>
        <v>43687</v>
      </c>
      <c r="B129" s="36">
        <f>SUMIFS(СВЦЭМ!$C$33:$C$776,СВЦЭМ!$A$33:$A$776,$A129,СВЦЭМ!$B$33:$B$776,B$119)+'СЕТ СН'!$I$12+СВЦЭМ!$D$10+'СЕТ СН'!$I$5-'СЕТ СН'!$I$20</f>
        <v>3020.7759883399999</v>
      </c>
      <c r="C129" s="36">
        <f>SUMIFS(СВЦЭМ!$C$33:$C$776,СВЦЭМ!$A$33:$A$776,$A129,СВЦЭМ!$B$33:$B$776,C$119)+'СЕТ СН'!$I$12+СВЦЭМ!$D$10+'СЕТ СН'!$I$5-'СЕТ СН'!$I$20</f>
        <v>3028.9104082600002</v>
      </c>
      <c r="D129" s="36">
        <f>SUMIFS(СВЦЭМ!$C$33:$C$776,СВЦЭМ!$A$33:$A$776,$A129,СВЦЭМ!$B$33:$B$776,D$119)+'СЕТ СН'!$I$12+СВЦЭМ!$D$10+'СЕТ СН'!$I$5-'СЕТ СН'!$I$20</f>
        <v>3042.0632221699998</v>
      </c>
      <c r="E129" s="36">
        <f>SUMIFS(СВЦЭМ!$C$33:$C$776,СВЦЭМ!$A$33:$A$776,$A129,СВЦЭМ!$B$33:$B$776,E$119)+'СЕТ СН'!$I$12+СВЦЭМ!$D$10+'СЕТ СН'!$I$5-'СЕТ СН'!$I$20</f>
        <v>3061.3733674099999</v>
      </c>
      <c r="F129" s="36">
        <f>SUMIFS(СВЦЭМ!$C$33:$C$776,СВЦЭМ!$A$33:$A$776,$A129,СВЦЭМ!$B$33:$B$776,F$119)+'СЕТ СН'!$I$12+СВЦЭМ!$D$10+'СЕТ СН'!$I$5-'СЕТ СН'!$I$20</f>
        <v>3077.0591596899999</v>
      </c>
      <c r="G129" s="36">
        <f>SUMIFS(СВЦЭМ!$C$33:$C$776,СВЦЭМ!$A$33:$A$776,$A129,СВЦЭМ!$B$33:$B$776,G$119)+'СЕТ СН'!$I$12+СВЦЭМ!$D$10+'СЕТ СН'!$I$5-'СЕТ СН'!$I$20</f>
        <v>3056.0824210400001</v>
      </c>
      <c r="H129" s="36">
        <f>SUMIFS(СВЦЭМ!$C$33:$C$776,СВЦЭМ!$A$33:$A$776,$A129,СВЦЭМ!$B$33:$B$776,H$119)+'СЕТ СН'!$I$12+СВЦЭМ!$D$10+'СЕТ СН'!$I$5-'СЕТ СН'!$I$20</f>
        <v>3015.6776289300001</v>
      </c>
      <c r="I129" s="36">
        <f>SUMIFS(СВЦЭМ!$C$33:$C$776,СВЦЭМ!$A$33:$A$776,$A129,СВЦЭМ!$B$33:$B$776,I$119)+'СЕТ СН'!$I$12+СВЦЭМ!$D$10+'СЕТ СН'!$I$5-'СЕТ СН'!$I$20</f>
        <v>3032.6106090600001</v>
      </c>
      <c r="J129" s="36">
        <f>SUMIFS(СВЦЭМ!$C$33:$C$776,СВЦЭМ!$A$33:$A$776,$A129,СВЦЭМ!$B$33:$B$776,J$119)+'СЕТ СН'!$I$12+СВЦЭМ!$D$10+'СЕТ СН'!$I$5-'СЕТ СН'!$I$20</f>
        <v>2933.4725026900001</v>
      </c>
      <c r="K129" s="36">
        <f>SUMIFS(СВЦЭМ!$C$33:$C$776,СВЦЭМ!$A$33:$A$776,$A129,СВЦЭМ!$B$33:$B$776,K$119)+'СЕТ СН'!$I$12+СВЦЭМ!$D$10+'СЕТ СН'!$I$5-'СЕТ СН'!$I$20</f>
        <v>2960.2427280399997</v>
      </c>
      <c r="L129" s="36">
        <f>SUMIFS(СВЦЭМ!$C$33:$C$776,СВЦЭМ!$A$33:$A$776,$A129,СВЦЭМ!$B$33:$B$776,L$119)+'СЕТ СН'!$I$12+СВЦЭМ!$D$10+'СЕТ СН'!$I$5-'СЕТ СН'!$I$20</f>
        <v>2977.8077804200002</v>
      </c>
      <c r="M129" s="36">
        <f>SUMIFS(СВЦЭМ!$C$33:$C$776,СВЦЭМ!$A$33:$A$776,$A129,СВЦЭМ!$B$33:$B$776,M$119)+'СЕТ СН'!$I$12+СВЦЭМ!$D$10+'СЕТ СН'!$I$5-'СЕТ СН'!$I$20</f>
        <v>2972.42950978</v>
      </c>
      <c r="N129" s="36">
        <f>SUMIFS(СВЦЭМ!$C$33:$C$776,СВЦЭМ!$A$33:$A$776,$A129,СВЦЭМ!$B$33:$B$776,N$119)+'СЕТ СН'!$I$12+СВЦЭМ!$D$10+'СЕТ СН'!$I$5-'СЕТ СН'!$I$20</f>
        <v>2962.3315589499998</v>
      </c>
      <c r="O129" s="36">
        <f>SUMIFS(СВЦЭМ!$C$33:$C$776,СВЦЭМ!$A$33:$A$776,$A129,СВЦЭМ!$B$33:$B$776,O$119)+'СЕТ СН'!$I$12+СВЦЭМ!$D$10+'СЕТ СН'!$I$5-'СЕТ СН'!$I$20</f>
        <v>2964.57418413</v>
      </c>
      <c r="P129" s="36">
        <f>SUMIFS(СВЦЭМ!$C$33:$C$776,СВЦЭМ!$A$33:$A$776,$A129,СВЦЭМ!$B$33:$B$776,P$119)+'СЕТ СН'!$I$12+СВЦЭМ!$D$10+'СЕТ СН'!$I$5-'СЕТ СН'!$I$20</f>
        <v>2965.9493652299998</v>
      </c>
      <c r="Q129" s="36">
        <f>SUMIFS(СВЦЭМ!$C$33:$C$776,СВЦЭМ!$A$33:$A$776,$A129,СВЦЭМ!$B$33:$B$776,Q$119)+'СЕТ СН'!$I$12+СВЦЭМ!$D$10+'СЕТ СН'!$I$5-'СЕТ СН'!$I$20</f>
        <v>2976.9256238899998</v>
      </c>
      <c r="R129" s="36">
        <f>SUMIFS(СВЦЭМ!$C$33:$C$776,СВЦЭМ!$A$33:$A$776,$A129,СВЦЭМ!$B$33:$B$776,R$119)+'СЕТ СН'!$I$12+СВЦЭМ!$D$10+'СЕТ СН'!$I$5-'СЕТ СН'!$I$20</f>
        <v>2923.00978472</v>
      </c>
      <c r="S129" s="36">
        <f>SUMIFS(СВЦЭМ!$C$33:$C$776,СВЦЭМ!$A$33:$A$776,$A129,СВЦЭМ!$B$33:$B$776,S$119)+'СЕТ СН'!$I$12+СВЦЭМ!$D$10+'СЕТ СН'!$I$5-'СЕТ СН'!$I$20</f>
        <v>2922.1216140799997</v>
      </c>
      <c r="T129" s="36">
        <f>SUMIFS(СВЦЭМ!$C$33:$C$776,СВЦЭМ!$A$33:$A$776,$A129,СВЦЭМ!$B$33:$B$776,T$119)+'СЕТ СН'!$I$12+СВЦЭМ!$D$10+'СЕТ СН'!$I$5-'СЕТ СН'!$I$20</f>
        <v>2919.8618403</v>
      </c>
      <c r="U129" s="36">
        <f>SUMIFS(СВЦЭМ!$C$33:$C$776,СВЦЭМ!$A$33:$A$776,$A129,СВЦЭМ!$B$33:$B$776,U$119)+'СЕТ СН'!$I$12+СВЦЭМ!$D$10+'СЕТ СН'!$I$5-'СЕТ СН'!$I$20</f>
        <v>2910.7044628799999</v>
      </c>
      <c r="V129" s="36">
        <f>SUMIFS(СВЦЭМ!$C$33:$C$776,СВЦЭМ!$A$33:$A$776,$A129,СВЦЭМ!$B$33:$B$776,V$119)+'СЕТ СН'!$I$12+СВЦЭМ!$D$10+'СЕТ СН'!$I$5-'СЕТ СН'!$I$20</f>
        <v>2916.33959925</v>
      </c>
      <c r="W129" s="36">
        <f>SUMIFS(СВЦЭМ!$C$33:$C$776,СВЦЭМ!$A$33:$A$776,$A129,СВЦЭМ!$B$33:$B$776,W$119)+'СЕТ СН'!$I$12+СВЦЭМ!$D$10+'СЕТ СН'!$I$5-'СЕТ СН'!$I$20</f>
        <v>2937.41420948</v>
      </c>
      <c r="X129" s="36">
        <f>SUMIFS(СВЦЭМ!$C$33:$C$776,СВЦЭМ!$A$33:$A$776,$A129,СВЦЭМ!$B$33:$B$776,X$119)+'СЕТ СН'!$I$12+СВЦЭМ!$D$10+'СЕТ СН'!$I$5-'СЕТ СН'!$I$20</f>
        <v>2912.4022063900002</v>
      </c>
      <c r="Y129" s="36">
        <f>SUMIFS(СВЦЭМ!$C$33:$C$776,СВЦЭМ!$A$33:$A$776,$A129,СВЦЭМ!$B$33:$B$776,Y$119)+'СЕТ СН'!$I$12+СВЦЭМ!$D$10+'СЕТ СН'!$I$5-'СЕТ СН'!$I$20</f>
        <v>2906.7560126799999</v>
      </c>
    </row>
    <row r="130" spans="1:25" ht="15.75" x14ac:dyDescent="0.2">
      <c r="A130" s="35">
        <f t="shared" si="3"/>
        <v>43688</v>
      </c>
      <c r="B130" s="36">
        <f>SUMIFS(СВЦЭМ!$C$33:$C$776,СВЦЭМ!$A$33:$A$776,$A130,СВЦЭМ!$B$33:$B$776,B$119)+'СЕТ СН'!$I$12+СВЦЭМ!$D$10+'СЕТ СН'!$I$5-'СЕТ СН'!$I$20</f>
        <v>3007.9649352199999</v>
      </c>
      <c r="C130" s="36">
        <f>SUMIFS(СВЦЭМ!$C$33:$C$776,СВЦЭМ!$A$33:$A$776,$A130,СВЦЭМ!$B$33:$B$776,C$119)+'СЕТ СН'!$I$12+СВЦЭМ!$D$10+'СЕТ СН'!$I$5-'СЕТ СН'!$I$20</f>
        <v>3039.6547579799999</v>
      </c>
      <c r="D130" s="36">
        <f>SUMIFS(СВЦЭМ!$C$33:$C$776,СВЦЭМ!$A$33:$A$776,$A130,СВЦЭМ!$B$33:$B$776,D$119)+'СЕТ СН'!$I$12+СВЦЭМ!$D$10+'СЕТ СН'!$I$5-'СЕТ СН'!$I$20</f>
        <v>3066.6068588600001</v>
      </c>
      <c r="E130" s="36">
        <f>SUMIFS(СВЦЭМ!$C$33:$C$776,СВЦЭМ!$A$33:$A$776,$A130,СВЦЭМ!$B$33:$B$776,E$119)+'СЕТ СН'!$I$12+СВЦЭМ!$D$10+'СЕТ СН'!$I$5-'СЕТ СН'!$I$20</f>
        <v>3076.24231968</v>
      </c>
      <c r="F130" s="36">
        <f>SUMIFS(СВЦЭМ!$C$33:$C$776,СВЦЭМ!$A$33:$A$776,$A130,СВЦЭМ!$B$33:$B$776,F$119)+'СЕТ СН'!$I$12+СВЦЭМ!$D$10+'СЕТ СН'!$I$5-'СЕТ СН'!$I$20</f>
        <v>3087.2431182199998</v>
      </c>
      <c r="G130" s="36">
        <f>SUMIFS(СВЦЭМ!$C$33:$C$776,СВЦЭМ!$A$33:$A$776,$A130,СВЦЭМ!$B$33:$B$776,G$119)+'СЕТ СН'!$I$12+СВЦЭМ!$D$10+'СЕТ СН'!$I$5-'СЕТ СН'!$I$20</f>
        <v>3082.1710798100003</v>
      </c>
      <c r="H130" s="36">
        <f>SUMIFS(СВЦЭМ!$C$33:$C$776,СВЦЭМ!$A$33:$A$776,$A130,СВЦЭМ!$B$33:$B$776,H$119)+'СЕТ СН'!$I$12+СВЦЭМ!$D$10+'СЕТ СН'!$I$5-'СЕТ СН'!$I$20</f>
        <v>3065.0914966599998</v>
      </c>
      <c r="I130" s="36">
        <f>SUMIFS(СВЦЭМ!$C$33:$C$776,СВЦЭМ!$A$33:$A$776,$A130,СВЦЭМ!$B$33:$B$776,I$119)+'СЕТ СН'!$I$12+СВЦЭМ!$D$10+'СЕТ СН'!$I$5-'СЕТ СН'!$I$20</f>
        <v>3034.09854821</v>
      </c>
      <c r="J130" s="36">
        <f>SUMIFS(СВЦЭМ!$C$33:$C$776,СВЦЭМ!$A$33:$A$776,$A130,СВЦЭМ!$B$33:$B$776,J$119)+'СЕТ СН'!$I$12+СВЦЭМ!$D$10+'СЕТ СН'!$I$5-'СЕТ СН'!$I$20</f>
        <v>2965.8617952899999</v>
      </c>
      <c r="K130" s="36">
        <f>SUMIFS(СВЦЭМ!$C$33:$C$776,СВЦЭМ!$A$33:$A$776,$A130,СВЦЭМ!$B$33:$B$776,K$119)+'СЕТ СН'!$I$12+СВЦЭМ!$D$10+'СЕТ СН'!$I$5-'СЕТ СН'!$I$20</f>
        <v>2940.3535486299998</v>
      </c>
      <c r="L130" s="36">
        <f>SUMIFS(СВЦЭМ!$C$33:$C$776,СВЦЭМ!$A$33:$A$776,$A130,СВЦЭМ!$B$33:$B$776,L$119)+'СЕТ СН'!$I$12+СВЦЭМ!$D$10+'СЕТ СН'!$I$5-'СЕТ СН'!$I$20</f>
        <v>2956.7771675399999</v>
      </c>
      <c r="M130" s="36">
        <f>SUMIFS(СВЦЭМ!$C$33:$C$776,СВЦЭМ!$A$33:$A$776,$A130,СВЦЭМ!$B$33:$B$776,M$119)+'СЕТ СН'!$I$12+СВЦЭМ!$D$10+'СЕТ СН'!$I$5-'СЕТ СН'!$I$20</f>
        <v>2957.7365917500001</v>
      </c>
      <c r="N130" s="36">
        <f>SUMIFS(СВЦЭМ!$C$33:$C$776,СВЦЭМ!$A$33:$A$776,$A130,СВЦЭМ!$B$33:$B$776,N$119)+'СЕТ СН'!$I$12+СВЦЭМ!$D$10+'СЕТ СН'!$I$5-'СЕТ СН'!$I$20</f>
        <v>2955.2293809900002</v>
      </c>
      <c r="O130" s="36">
        <f>SUMIFS(СВЦЭМ!$C$33:$C$776,СВЦЭМ!$A$33:$A$776,$A130,СВЦЭМ!$B$33:$B$776,O$119)+'СЕТ СН'!$I$12+СВЦЭМ!$D$10+'СЕТ СН'!$I$5-'СЕТ СН'!$I$20</f>
        <v>2955.4951978300001</v>
      </c>
      <c r="P130" s="36">
        <f>SUMIFS(СВЦЭМ!$C$33:$C$776,СВЦЭМ!$A$33:$A$776,$A130,СВЦЭМ!$B$33:$B$776,P$119)+'СЕТ СН'!$I$12+СВЦЭМ!$D$10+'СЕТ СН'!$I$5-'СЕТ СН'!$I$20</f>
        <v>2957.3033310199999</v>
      </c>
      <c r="Q130" s="36">
        <f>SUMIFS(СВЦЭМ!$C$33:$C$776,СВЦЭМ!$A$33:$A$776,$A130,СВЦЭМ!$B$33:$B$776,Q$119)+'СЕТ СН'!$I$12+СВЦЭМ!$D$10+'СЕТ СН'!$I$5-'СЕТ СН'!$I$20</f>
        <v>2949.6936300900002</v>
      </c>
      <c r="R130" s="36">
        <f>SUMIFS(СВЦЭМ!$C$33:$C$776,СВЦЭМ!$A$33:$A$776,$A130,СВЦЭМ!$B$33:$B$776,R$119)+'СЕТ СН'!$I$12+СВЦЭМ!$D$10+'СЕТ СН'!$I$5-'СЕТ СН'!$I$20</f>
        <v>2918.0866364600001</v>
      </c>
      <c r="S130" s="36">
        <f>SUMIFS(СВЦЭМ!$C$33:$C$776,СВЦЭМ!$A$33:$A$776,$A130,СВЦЭМ!$B$33:$B$776,S$119)+'СЕТ СН'!$I$12+СВЦЭМ!$D$10+'СЕТ СН'!$I$5-'СЕТ СН'!$I$20</f>
        <v>2915.2762190100002</v>
      </c>
      <c r="T130" s="36">
        <f>SUMIFS(СВЦЭМ!$C$33:$C$776,СВЦЭМ!$A$33:$A$776,$A130,СВЦЭМ!$B$33:$B$776,T$119)+'СЕТ СН'!$I$12+СВЦЭМ!$D$10+'СЕТ СН'!$I$5-'СЕТ СН'!$I$20</f>
        <v>2923.5163447700002</v>
      </c>
      <c r="U130" s="36">
        <f>SUMIFS(СВЦЭМ!$C$33:$C$776,СВЦЭМ!$A$33:$A$776,$A130,СВЦЭМ!$B$33:$B$776,U$119)+'СЕТ СН'!$I$12+СВЦЭМ!$D$10+'СЕТ СН'!$I$5-'СЕТ СН'!$I$20</f>
        <v>2926.0293461900001</v>
      </c>
      <c r="V130" s="36">
        <f>SUMIFS(СВЦЭМ!$C$33:$C$776,СВЦЭМ!$A$33:$A$776,$A130,СВЦЭМ!$B$33:$B$776,V$119)+'СЕТ СН'!$I$12+СВЦЭМ!$D$10+'СЕТ СН'!$I$5-'СЕТ СН'!$I$20</f>
        <v>2935.1487845699999</v>
      </c>
      <c r="W130" s="36">
        <f>SUMIFS(СВЦЭМ!$C$33:$C$776,СВЦЭМ!$A$33:$A$776,$A130,СВЦЭМ!$B$33:$B$776,W$119)+'СЕТ СН'!$I$12+СВЦЭМ!$D$10+'СЕТ СН'!$I$5-'СЕТ СН'!$I$20</f>
        <v>2950.2450083499998</v>
      </c>
      <c r="X130" s="36">
        <f>SUMIFS(СВЦЭМ!$C$33:$C$776,СВЦЭМ!$A$33:$A$776,$A130,СВЦЭМ!$B$33:$B$776,X$119)+'СЕТ СН'!$I$12+СВЦЭМ!$D$10+'СЕТ СН'!$I$5-'СЕТ СН'!$I$20</f>
        <v>2917.5471424699999</v>
      </c>
      <c r="Y130" s="36">
        <f>SUMIFS(СВЦЭМ!$C$33:$C$776,СВЦЭМ!$A$33:$A$776,$A130,СВЦЭМ!$B$33:$B$776,Y$119)+'СЕТ СН'!$I$12+СВЦЭМ!$D$10+'СЕТ СН'!$I$5-'СЕТ СН'!$I$20</f>
        <v>2901.0254044399999</v>
      </c>
    </row>
    <row r="131" spans="1:25" ht="15.75" x14ac:dyDescent="0.2">
      <c r="A131" s="35">
        <f t="shared" si="3"/>
        <v>43689</v>
      </c>
      <c r="B131" s="36">
        <f>SUMIFS(СВЦЭМ!$C$33:$C$776,СВЦЭМ!$A$33:$A$776,$A131,СВЦЭМ!$B$33:$B$776,B$119)+'СЕТ СН'!$I$12+СВЦЭМ!$D$10+'СЕТ СН'!$I$5-'СЕТ СН'!$I$20</f>
        <v>2981.40283361</v>
      </c>
      <c r="C131" s="36">
        <f>SUMIFS(СВЦЭМ!$C$33:$C$776,СВЦЭМ!$A$33:$A$776,$A131,СВЦЭМ!$B$33:$B$776,C$119)+'СЕТ СН'!$I$12+СВЦЭМ!$D$10+'СЕТ СН'!$I$5-'СЕТ СН'!$I$20</f>
        <v>3022.7396875899999</v>
      </c>
      <c r="D131" s="36">
        <f>SUMIFS(СВЦЭМ!$C$33:$C$776,СВЦЭМ!$A$33:$A$776,$A131,СВЦЭМ!$B$33:$B$776,D$119)+'СЕТ СН'!$I$12+СВЦЭМ!$D$10+'СЕТ СН'!$I$5-'СЕТ СН'!$I$20</f>
        <v>3068.0872733400001</v>
      </c>
      <c r="E131" s="36">
        <f>SUMIFS(СВЦЭМ!$C$33:$C$776,СВЦЭМ!$A$33:$A$776,$A131,СВЦЭМ!$B$33:$B$776,E$119)+'СЕТ СН'!$I$12+СВЦЭМ!$D$10+'СЕТ СН'!$I$5-'СЕТ СН'!$I$20</f>
        <v>3079.68774768</v>
      </c>
      <c r="F131" s="36">
        <f>SUMIFS(СВЦЭМ!$C$33:$C$776,СВЦЭМ!$A$33:$A$776,$A131,СВЦЭМ!$B$33:$B$776,F$119)+'СЕТ СН'!$I$12+СВЦЭМ!$D$10+'СЕТ СН'!$I$5-'СЕТ СН'!$I$20</f>
        <v>3088.91942758</v>
      </c>
      <c r="G131" s="36">
        <f>SUMIFS(СВЦЭМ!$C$33:$C$776,СВЦЭМ!$A$33:$A$776,$A131,СВЦЭМ!$B$33:$B$776,G$119)+'СЕТ СН'!$I$12+СВЦЭМ!$D$10+'СЕТ СН'!$I$5-'СЕТ СН'!$I$20</f>
        <v>3065.6782858199999</v>
      </c>
      <c r="H131" s="36">
        <f>SUMIFS(СВЦЭМ!$C$33:$C$776,СВЦЭМ!$A$33:$A$776,$A131,СВЦЭМ!$B$33:$B$776,H$119)+'СЕТ СН'!$I$12+СВЦЭМ!$D$10+'СЕТ СН'!$I$5-'СЕТ СН'!$I$20</f>
        <v>3032.5168785000001</v>
      </c>
      <c r="I131" s="36">
        <f>SUMIFS(СВЦЭМ!$C$33:$C$776,СВЦЭМ!$A$33:$A$776,$A131,СВЦЭМ!$B$33:$B$776,I$119)+'СЕТ СН'!$I$12+СВЦЭМ!$D$10+'СЕТ СН'!$I$5-'СЕТ СН'!$I$20</f>
        <v>2987.6559511300002</v>
      </c>
      <c r="J131" s="36">
        <f>SUMIFS(СВЦЭМ!$C$33:$C$776,СВЦЭМ!$A$33:$A$776,$A131,СВЦЭМ!$B$33:$B$776,J$119)+'СЕТ СН'!$I$12+СВЦЭМ!$D$10+'СЕТ СН'!$I$5-'СЕТ СН'!$I$20</f>
        <v>2959.38164525</v>
      </c>
      <c r="K131" s="36">
        <f>SUMIFS(СВЦЭМ!$C$33:$C$776,СВЦЭМ!$A$33:$A$776,$A131,СВЦЭМ!$B$33:$B$776,K$119)+'СЕТ СН'!$I$12+СВЦЭМ!$D$10+'СЕТ СН'!$I$5-'СЕТ СН'!$I$20</f>
        <v>2978.8023802600001</v>
      </c>
      <c r="L131" s="36">
        <f>SUMIFS(СВЦЭМ!$C$33:$C$776,СВЦЭМ!$A$33:$A$776,$A131,СВЦЭМ!$B$33:$B$776,L$119)+'СЕТ СН'!$I$12+СВЦЭМ!$D$10+'СЕТ СН'!$I$5-'СЕТ СН'!$I$20</f>
        <v>2985.0431848099997</v>
      </c>
      <c r="M131" s="36">
        <f>SUMIFS(СВЦЭМ!$C$33:$C$776,СВЦЭМ!$A$33:$A$776,$A131,СВЦЭМ!$B$33:$B$776,M$119)+'СЕТ СН'!$I$12+СВЦЭМ!$D$10+'СЕТ СН'!$I$5-'СЕТ СН'!$I$20</f>
        <v>2992.3122016400002</v>
      </c>
      <c r="N131" s="36">
        <f>SUMIFS(СВЦЭМ!$C$33:$C$776,СВЦЭМ!$A$33:$A$776,$A131,СВЦЭМ!$B$33:$B$776,N$119)+'СЕТ СН'!$I$12+СВЦЭМ!$D$10+'СЕТ СН'!$I$5-'СЕТ СН'!$I$20</f>
        <v>2989.0467278800002</v>
      </c>
      <c r="O131" s="36">
        <f>SUMIFS(СВЦЭМ!$C$33:$C$776,СВЦЭМ!$A$33:$A$776,$A131,СВЦЭМ!$B$33:$B$776,O$119)+'СЕТ СН'!$I$12+СВЦЭМ!$D$10+'СЕТ СН'!$I$5-'СЕТ СН'!$I$20</f>
        <v>2989.20622968</v>
      </c>
      <c r="P131" s="36">
        <f>SUMIFS(СВЦЭМ!$C$33:$C$776,СВЦЭМ!$A$33:$A$776,$A131,СВЦЭМ!$B$33:$B$776,P$119)+'СЕТ СН'!$I$12+СВЦЭМ!$D$10+'СЕТ СН'!$I$5-'СЕТ СН'!$I$20</f>
        <v>2989.4822546800001</v>
      </c>
      <c r="Q131" s="36">
        <f>SUMIFS(СВЦЭМ!$C$33:$C$776,СВЦЭМ!$A$33:$A$776,$A131,СВЦЭМ!$B$33:$B$776,Q$119)+'СЕТ СН'!$I$12+СВЦЭМ!$D$10+'СЕТ СН'!$I$5-'СЕТ СН'!$I$20</f>
        <v>2984.4140660799999</v>
      </c>
      <c r="R131" s="36">
        <f>SUMIFS(СВЦЭМ!$C$33:$C$776,СВЦЭМ!$A$33:$A$776,$A131,СВЦЭМ!$B$33:$B$776,R$119)+'СЕТ СН'!$I$12+СВЦЭМ!$D$10+'СЕТ СН'!$I$5-'СЕТ СН'!$I$20</f>
        <v>2941.09152769</v>
      </c>
      <c r="S131" s="36">
        <f>SUMIFS(СВЦЭМ!$C$33:$C$776,СВЦЭМ!$A$33:$A$776,$A131,СВЦЭМ!$B$33:$B$776,S$119)+'СЕТ СН'!$I$12+СВЦЭМ!$D$10+'СЕТ СН'!$I$5-'СЕТ СН'!$I$20</f>
        <v>2932.6044562400002</v>
      </c>
      <c r="T131" s="36">
        <f>SUMIFS(СВЦЭМ!$C$33:$C$776,СВЦЭМ!$A$33:$A$776,$A131,СВЦЭМ!$B$33:$B$776,T$119)+'СЕТ СН'!$I$12+СВЦЭМ!$D$10+'СЕТ СН'!$I$5-'СЕТ СН'!$I$20</f>
        <v>2928.0183238600002</v>
      </c>
      <c r="U131" s="36">
        <f>SUMIFS(СВЦЭМ!$C$33:$C$776,СВЦЭМ!$A$33:$A$776,$A131,СВЦЭМ!$B$33:$B$776,U$119)+'СЕТ СН'!$I$12+СВЦЭМ!$D$10+'СЕТ СН'!$I$5-'СЕТ СН'!$I$20</f>
        <v>2927.6680790400001</v>
      </c>
      <c r="V131" s="36">
        <f>SUMIFS(СВЦЭМ!$C$33:$C$776,СВЦЭМ!$A$33:$A$776,$A131,СВЦЭМ!$B$33:$B$776,V$119)+'СЕТ СН'!$I$12+СВЦЭМ!$D$10+'СЕТ СН'!$I$5-'СЕТ СН'!$I$20</f>
        <v>2926.7773570300001</v>
      </c>
      <c r="W131" s="36">
        <f>SUMIFS(СВЦЭМ!$C$33:$C$776,СВЦЭМ!$A$33:$A$776,$A131,СВЦЭМ!$B$33:$B$776,W$119)+'СЕТ СН'!$I$12+СВЦЭМ!$D$10+'СЕТ СН'!$I$5-'СЕТ СН'!$I$20</f>
        <v>2935.6850875199998</v>
      </c>
      <c r="X131" s="36">
        <f>SUMIFS(СВЦЭМ!$C$33:$C$776,СВЦЭМ!$A$33:$A$776,$A131,СВЦЭМ!$B$33:$B$776,X$119)+'СЕТ СН'!$I$12+СВЦЭМ!$D$10+'СЕТ СН'!$I$5-'СЕТ СН'!$I$20</f>
        <v>2905.63534093</v>
      </c>
      <c r="Y131" s="36">
        <f>SUMIFS(СВЦЭМ!$C$33:$C$776,СВЦЭМ!$A$33:$A$776,$A131,СВЦЭМ!$B$33:$B$776,Y$119)+'СЕТ СН'!$I$12+СВЦЭМ!$D$10+'СЕТ СН'!$I$5-'СЕТ СН'!$I$20</f>
        <v>2933.0049504500003</v>
      </c>
    </row>
    <row r="132" spans="1:25" ht="15.75" x14ac:dyDescent="0.2">
      <c r="A132" s="35">
        <f t="shared" si="3"/>
        <v>43690</v>
      </c>
      <c r="B132" s="36">
        <f>SUMIFS(СВЦЭМ!$C$33:$C$776,СВЦЭМ!$A$33:$A$776,$A132,СВЦЭМ!$B$33:$B$776,B$119)+'СЕТ СН'!$I$12+СВЦЭМ!$D$10+'СЕТ СН'!$I$5-'СЕТ СН'!$I$20</f>
        <v>3018.36944636</v>
      </c>
      <c r="C132" s="36">
        <f>SUMIFS(СВЦЭМ!$C$33:$C$776,СВЦЭМ!$A$33:$A$776,$A132,СВЦЭМ!$B$33:$B$776,C$119)+'СЕТ СН'!$I$12+СВЦЭМ!$D$10+'СЕТ СН'!$I$5-'СЕТ СН'!$I$20</f>
        <v>3058.4032967399999</v>
      </c>
      <c r="D132" s="36">
        <f>SUMIFS(СВЦЭМ!$C$33:$C$776,СВЦЭМ!$A$33:$A$776,$A132,СВЦЭМ!$B$33:$B$776,D$119)+'СЕТ СН'!$I$12+СВЦЭМ!$D$10+'СЕТ СН'!$I$5-'СЕТ СН'!$I$20</f>
        <v>3080.4064246100002</v>
      </c>
      <c r="E132" s="36">
        <f>SUMIFS(СВЦЭМ!$C$33:$C$776,СВЦЭМ!$A$33:$A$776,$A132,СВЦЭМ!$B$33:$B$776,E$119)+'СЕТ СН'!$I$12+СВЦЭМ!$D$10+'СЕТ СН'!$I$5-'СЕТ СН'!$I$20</f>
        <v>3093.0996127500002</v>
      </c>
      <c r="F132" s="36">
        <f>SUMIFS(СВЦЭМ!$C$33:$C$776,СВЦЭМ!$A$33:$A$776,$A132,СВЦЭМ!$B$33:$B$776,F$119)+'СЕТ СН'!$I$12+СВЦЭМ!$D$10+'СЕТ СН'!$I$5-'СЕТ СН'!$I$20</f>
        <v>3099.8462537599999</v>
      </c>
      <c r="G132" s="36">
        <f>SUMIFS(СВЦЭМ!$C$33:$C$776,СВЦЭМ!$A$33:$A$776,$A132,СВЦЭМ!$B$33:$B$776,G$119)+'СЕТ СН'!$I$12+СВЦЭМ!$D$10+'СЕТ СН'!$I$5-'СЕТ СН'!$I$20</f>
        <v>3088.7112611500002</v>
      </c>
      <c r="H132" s="36">
        <f>SUMIFS(СВЦЭМ!$C$33:$C$776,СВЦЭМ!$A$33:$A$776,$A132,СВЦЭМ!$B$33:$B$776,H$119)+'СЕТ СН'!$I$12+СВЦЭМ!$D$10+'СЕТ СН'!$I$5-'СЕТ СН'!$I$20</f>
        <v>3055.7707274300001</v>
      </c>
      <c r="I132" s="36">
        <f>SUMIFS(СВЦЭМ!$C$33:$C$776,СВЦЭМ!$A$33:$A$776,$A132,СВЦЭМ!$B$33:$B$776,I$119)+'СЕТ СН'!$I$12+СВЦЭМ!$D$10+'СЕТ СН'!$I$5-'СЕТ СН'!$I$20</f>
        <v>3013.0344295300001</v>
      </c>
      <c r="J132" s="36">
        <f>SUMIFS(СВЦЭМ!$C$33:$C$776,СВЦЭМ!$A$33:$A$776,$A132,СВЦЭМ!$B$33:$B$776,J$119)+'СЕТ СН'!$I$12+СВЦЭМ!$D$10+'СЕТ СН'!$I$5-'СЕТ СН'!$I$20</f>
        <v>2991.1033857800003</v>
      </c>
      <c r="K132" s="36">
        <f>SUMIFS(СВЦЭМ!$C$33:$C$776,СВЦЭМ!$A$33:$A$776,$A132,СВЦЭМ!$B$33:$B$776,K$119)+'СЕТ СН'!$I$12+СВЦЭМ!$D$10+'СЕТ СН'!$I$5-'СЕТ СН'!$I$20</f>
        <v>2954.5357800100001</v>
      </c>
      <c r="L132" s="36">
        <f>SUMIFS(СВЦЭМ!$C$33:$C$776,СВЦЭМ!$A$33:$A$776,$A132,СВЦЭМ!$B$33:$B$776,L$119)+'СЕТ СН'!$I$12+СВЦЭМ!$D$10+'СЕТ СН'!$I$5-'СЕТ СН'!$I$20</f>
        <v>2959.61749801</v>
      </c>
      <c r="M132" s="36">
        <f>SUMIFS(СВЦЭМ!$C$33:$C$776,СВЦЭМ!$A$33:$A$776,$A132,СВЦЭМ!$B$33:$B$776,M$119)+'СЕТ СН'!$I$12+СВЦЭМ!$D$10+'СЕТ СН'!$I$5-'СЕТ СН'!$I$20</f>
        <v>2957.7707216700001</v>
      </c>
      <c r="N132" s="36">
        <f>SUMIFS(СВЦЭМ!$C$33:$C$776,СВЦЭМ!$A$33:$A$776,$A132,СВЦЭМ!$B$33:$B$776,N$119)+'СЕТ СН'!$I$12+СВЦЭМ!$D$10+'СЕТ СН'!$I$5-'СЕТ СН'!$I$20</f>
        <v>2949.8854540000002</v>
      </c>
      <c r="O132" s="36">
        <f>SUMIFS(СВЦЭМ!$C$33:$C$776,СВЦЭМ!$A$33:$A$776,$A132,СВЦЭМ!$B$33:$B$776,O$119)+'СЕТ СН'!$I$12+СВЦЭМ!$D$10+'СЕТ СН'!$I$5-'СЕТ СН'!$I$20</f>
        <v>2958.3891891399999</v>
      </c>
      <c r="P132" s="36">
        <f>SUMIFS(СВЦЭМ!$C$33:$C$776,СВЦЭМ!$A$33:$A$776,$A132,СВЦЭМ!$B$33:$B$776,P$119)+'СЕТ СН'!$I$12+СВЦЭМ!$D$10+'СЕТ СН'!$I$5-'СЕТ СН'!$I$20</f>
        <v>2958.5196849599997</v>
      </c>
      <c r="Q132" s="36">
        <f>SUMIFS(СВЦЭМ!$C$33:$C$776,СВЦЭМ!$A$33:$A$776,$A132,СВЦЭМ!$B$33:$B$776,Q$119)+'СЕТ СН'!$I$12+СВЦЭМ!$D$10+'СЕТ СН'!$I$5-'СЕТ СН'!$I$20</f>
        <v>2956.50535773</v>
      </c>
      <c r="R132" s="36">
        <f>SUMIFS(СВЦЭМ!$C$33:$C$776,СВЦЭМ!$A$33:$A$776,$A132,СВЦЭМ!$B$33:$B$776,R$119)+'СЕТ СН'!$I$12+СВЦЭМ!$D$10+'СЕТ СН'!$I$5-'СЕТ СН'!$I$20</f>
        <v>2911.3371371399999</v>
      </c>
      <c r="S132" s="36">
        <f>SUMIFS(СВЦЭМ!$C$33:$C$776,СВЦЭМ!$A$33:$A$776,$A132,СВЦЭМ!$B$33:$B$776,S$119)+'СЕТ СН'!$I$12+СВЦЭМ!$D$10+'СЕТ СН'!$I$5-'СЕТ СН'!$I$20</f>
        <v>2907.0743020300001</v>
      </c>
      <c r="T132" s="36">
        <f>SUMIFS(СВЦЭМ!$C$33:$C$776,СВЦЭМ!$A$33:$A$776,$A132,СВЦЭМ!$B$33:$B$776,T$119)+'СЕТ СН'!$I$12+СВЦЭМ!$D$10+'СЕТ СН'!$I$5-'СЕТ СН'!$I$20</f>
        <v>2911.6301764199998</v>
      </c>
      <c r="U132" s="36">
        <f>SUMIFS(СВЦЭМ!$C$33:$C$776,СВЦЭМ!$A$33:$A$776,$A132,СВЦЭМ!$B$33:$B$776,U$119)+'СЕТ СН'!$I$12+СВЦЭМ!$D$10+'СЕТ СН'!$I$5-'СЕТ СН'!$I$20</f>
        <v>2908.31633035</v>
      </c>
      <c r="V132" s="36">
        <f>SUMIFS(СВЦЭМ!$C$33:$C$776,СВЦЭМ!$A$33:$A$776,$A132,СВЦЭМ!$B$33:$B$776,V$119)+'СЕТ СН'!$I$12+СВЦЭМ!$D$10+'СЕТ СН'!$I$5-'СЕТ СН'!$I$20</f>
        <v>2913.5836615500002</v>
      </c>
      <c r="W132" s="36">
        <f>SUMIFS(СВЦЭМ!$C$33:$C$776,СВЦЭМ!$A$33:$A$776,$A132,СВЦЭМ!$B$33:$B$776,W$119)+'СЕТ СН'!$I$12+СВЦЭМ!$D$10+'СЕТ СН'!$I$5-'СЕТ СН'!$I$20</f>
        <v>2916.59883567</v>
      </c>
      <c r="X132" s="36">
        <f>SUMIFS(СВЦЭМ!$C$33:$C$776,СВЦЭМ!$A$33:$A$776,$A132,СВЦЭМ!$B$33:$B$776,X$119)+'СЕТ СН'!$I$12+СВЦЭМ!$D$10+'СЕТ СН'!$I$5-'СЕТ СН'!$I$20</f>
        <v>2885.6812644800002</v>
      </c>
      <c r="Y132" s="36">
        <f>SUMIFS(СВЦЭМ!$C$33:$C$776,СВЦЭМ!$A$33:$A$776,$A132,СВЦЭМ!$B$33:$B$776,Y$119)+'СЕТ СН'!$I$12+СВЦЭМ!$D$10+'СЕТ СН'!$I$5-'СЕТ СН'!$I$20</f>
        <v>2908.4323383299998</v>
      </c>
    </row>
    <row r="133" spans="1:25" ht="15.75" x14ac:dyDescent="0.2">
      <c r="A133" s="35">
        <f t="shared" si="3"/>
        <v>43691</v>
      </c>
      <c r="B133" s="36">
        <f>SUMIFS(СВЦЭМ!$C$33:$C$776,СВЦЭМ!$A$33:$A$776,$A133,СВЦЭМ!$B$33:$B$776,B$119)+'СЕТ СН'!$I$12+СВЦЭМ!$D$10+'СЕТ СН'!$I$5-'СЕТ СН'!$I$20</f>
        <v>3004.4557407000002</v>
      </c>
      <c r="C133" s="36">
        <f>SUMIFS(СВЦЭМ!$C$33:$C$776,СВЦЭМ!$A$33:$A$776,$A133,СВЦЭМ!$B$33:$B$776,C$119)+'СЕТ СН'!$I$12+СВЦЭМ!$D$10+'СЕТ СН'!$I$5-'СЕТ СН'!$I$20</f>
        <v>3015.7107606099999</v>
      </c>
      <c r="D133" s="36">
        <f>SUMIFS(СВЦЭМ!$C$33:$C$776,СВЦЭМ!$A$33:$A$776,$A133,СВЦЭМ!$B$33:$B$776,D$119)+'СЕТ СН'!$I$12+СВЦЭМ!$D$10+'СЕТ СН'!$I$5-'СЕТ СН'!$I$20</f>
        <v>3011.9512815399999</v>
      </c>
      <c r="E133" s="36">
        <f>SUMIFS(СВЦЭМ!$C$33:$C$776,СВЦЭМ!$A$33:$A$776,$A133,СВЦЭМ!$B$33:$B$776,E$119)+'СЕТ СН'!$I$12+СВЦЭМ!$D$10+'СЕТ СН'!$I$5-'СЕТ СН'!$I$20</f>
        <v>3016.95431624</v>
      </c>
      <c r="F133" s="36">
        <f>SUMIFS(СВЦЭМ!$C$33:$C$776,СВЦЭМ!$A$33:$A$776,$A133,СВЦЭМ!$B$33:$B$776,F$119)+'СЕТ СН'!$I$12+СВЦЭМ!$D$10+'СЕТ СН'!$I$5-'СЕТ СН'!$I$20</f>
        <v>3014.7965234200001</v>
      </c>
      <c r="G133" s="36">
        <f>SUMIFS(СВЦЭМ!$C$33:$C$776,СВЦЭМ!$A$33:$A$776,$A133,СВЦЭМ!$B$33:$B$776,G$119)+'СЕТ СН'!$I$12+СВЦЭМ!$D$10+'СЕТ СН'!$I$5-'СЕТ СН'!$I$20</f>
        <v>2998.14784788</v>
      </c>
      <c r="H133" s="36">
        <f>SUMIFS(СВЦЭМ!$C$33:$C$776,СВЦЭМ!$A$33:$A$776,$A133,СВЦЭМ!$B$33:$B$776,H$119)+'СЕТ СН'!$I$12+СВЦЭМ!$D$10+'СЕТ СН'!$I$5-'СЕТ СН'!$I$20</f>
        <v>2975.3246832499999</v>
      </c>
      <c r="I133" s="36">
        <f>SUMIFS(СВЦЭМ!$C$33:$C$776,СВЦЭМ!$A$33:$A$776,$A133,СВЦЭМ!$B$33:$B$776,I$119)+'СЕТ СН'!$I$12+СВЦЭМ!$D$10+'СЕТ СН'!$I$5-'СЕТ СН'!$I$20</f>
        <v>2922.6890330699998</v>
      </c>
      <c r="J133" s="36">
        <f>SUMIFS(СВЦЭМ!$C$33:$C$776,СВЦЭМ!$A$33:$A$776,$A133,СВЦЭМ!$B$33:$B$776,J$119)+'СЕТ СН'!$I$12+СВЦЭМ!$D$10+'СЕТ СН'!$I$5-'СЕТ СН'!$I$20</f>
        <v>2918.1795720099999</v>
      </c>
      <c r="K133" s="36">
        <f>SUMIFS(СВЦЭМ!$C$33:$C$776,СВЦЭМ!$A$33:$A$776,$A133,СВЦЭМ!$B$33:$B$776,K$119)+'СЕТ СН'!$I$12+СВЦЭМ!$D$10+'СЕТ СН'!$I$5-'СЕТ СН'!$I$20</f>
        <v>2940.3148835399998</v>
      </c>
      <c r="L133" s="36">
        <f>SUMIFS(СВЦЭМ!$C$33:$C$776,СВЦЭМ!$A$33:$A$776,$A133,СВЦЭМ!$B$33:$B$776,L$119)+'СЕТ СН'!$I$12+СВЦЭМ!$D$10+'СЕТ СН'!$I$5-'СЕТ СН'!$I$20</f>
        <v>2940.6819843200001</v>
      </c>
      <c r="M133" s="36">
        <f>SUMIFS(СВЦЭМ!$C$33:$C$776,СВЦЭМ!$A$33:$A$776,$A133,СВЦЭМ!$B$33:$B$776,M$119)+'СЕТ СН'!$I$12+СВЦЭМ!$D$10+'СЕТ СН'!$I$5-'СЕТ СН'!$I$20</f>
        <v>2947.6021259099998</v>
      </c>
      <c r="N133" s="36">
        <f>SUMIFS(СВЦЭМ!$C$33:$C$776,СВЦЭМ!$A$33:$A$776,$A133,СВЦЭМ!$B$33:$B$776,N$119)+'СЕТ СН'!$I$12+СВЦЭМ!$D$10+'СЕТ СН'!$I$5-'СЕТ СН'!$I$20</f>
        <v>2928.2433802199998</v>
      </c>
      <c r="O133" s="36">
        <f>SUMIFS(СВЦЭМ!$C$33:$C$776,СВЦЭМ!$A$33:$A$776,$A133,СВЦЭМ!$B$33:$B$776,O$119)+'СЕТ СН'!$I$12+СВЦЭМ!$D$10+'СЕТ СН'!$I$5-'СЕТ СН'!$I$20</f>
        <v>2955.1329600099998</v>
      </c>
      <c r="P133" s="36">
        <f>SUMIFS(СВЦЭМ!$C$33:$C$776,СВЦЭМ!$A$33:$A$776,$A133,СВЦЭМ!$B$33:$B$776,P$119)+'СЕТ СН'!$I$12+СВЦЭМ!$D$10+'СЕТ СН'!$I$5-'СЕТ СН'!$I$20</f>
        <v>2930.89622388</v>
      </c>
      <c r="Q133" s="36">
        <f>SUMIFS(СВЦЭМ!$C$33:$C$776,СВЦЭМ!$A$33:$A$776,$A133,СВЦЭМ!$B$33:$B$776,Q$119)+'СЕТ СН'!$I$12+СВЦЭМ!$D$10+'СЕТ СН'!$I$5-'СЕТ СН'!$I$20</f>
        <v>2930.8298565300001</v>
      </c>
      <c r="R133" s="36">
        <f>SUMIFS(СВЦЭМ!$C$33:$C$776,СВЦЭМ!$A$33:$A$776,$A133,СВЦЭМ!$B$33:$B$776,R$119)+'СЕТ СН'!$I$12+СВЦЭМ!$D$10+'СЕТ СН'!$I$5-'СЕТ СН'!$I$20</f>
        <v>2901.9474507899999</v>
      </c>
      <c r="S133" s="36">
        <f>SUMIFS(СВЦЭМ!$C$33:$C$776,СВЦЭМ!$A$33:$A$776,$A133,СВЦЭМ!$B$33:$B$776,S$119)+'СЕТ СН'!$I$12+СВЦЭМ!$D$10+'СЕТ СН'!$I$5-'СЕТ СН'!$I$20</f>
        <v>2907.0534745300001</v>
      </c>
      <c r="T133" s="36">
        <f>SUMIFS(СВЦЭМ!$C$33:$C$776,СВЦЭМ!$A$33:$A$776,$A133,СВЦЭМ!$B$33:$B$776,T$119)+'СЕТ СН'!$I$12+СВЦЭМ!$D$10+'СЕТ СН'!$I$5-'СЕТ СН'!$I$20</f>
        <v>2913.88947573</v>
      </c>
      <c r="U133" s="36">
        <f>SUMIFS(СВЦЭМ!$C$33:$C$776,СВЦЭМ!$A$33:$A$776,$A133,СВЦЭМ!$B$33:$B$776,U$119)+'СЕТ СН'!$I$12+СВЦЭМ!$D$10+'СЕТ СН'!$I$5-'СЕТ СН'!$I$20</f>
        <v>2901.4714796399999</v>
      </c>
      <c r="V133" s="36">
        <f>SUMIFS(СВЦЭМ!$C$33:$C$776,СВЦЭМ!$A$33:$A$776,$A133,СВЦЭМ!$B$33:$B$776,V$119)+'СЕТ СН'!$I$12+СВЦЭМ!$D$10+'СЕТ СН'!$I$5-'СЕТ СН'!$I$20</f>
        <v>2920.27757213</v>
      </c>
      <c r="W133" s="36">
        <f>SUMIFS(СВЦЭМ!$C$33:$C$776,СВЦЭМ!$A$33:$A$776,$A133,СВЦЭМ!$B$33:$B$776,W$119)+'СЕТ СН'!$I$12+СВЦЭМ!$D$10+'СЕТ СН'!$I$5-'СЕТ СН'!$I$20</f>
        <v>2934.7371044800002</v>
      </c>
      <c r="X133" s="36">
        <f>SUMIFS(СВЦЭМ!$C$33:$C$776,СВЦЭМ!$A$33:$A$776,$A133,СВЦЭМ!$B$33:$B$776,X$119)+'СЕТ СН'!$I$12+СВЦЭМ!$D$10+'СЕТ СН'!$I$5-'СЕТ СН'!$I$20</f>
        <v>2898.11219635</v>
      </c>
      <c r="Y133" s="36">
        <f>SUMIFS(СВЦЭМ!$C$33:$C$776,СВЦЭМ!$A$33:$A$776,$A133,СВЦЭМ!$B$33:$B$776,Y$119)+'СЕТ СН'!$I$12+СВЦЭМ!$D$10+'СЕТ СН'!$I$5-'СЕТ СН'!$I$20</f>
        <v>2879.9254495</v>
      </c>
    </row>
    <row r="134" spans="1:25" ht="15.75" x14ac:dyDescent="0.2">
      <c r="A134" s="35">
        <f t="shared" si="3"/>
        <v>43692</v>
      </c>
      <c r="B134" s="36">
        <f>SUMIFS(СВЦЭМ!$C$33:$C$776,СВЦЭМ!$A$33:$A$776,$A134,СВЦЭМ!$B$33:$B$776,B$119)+'СЕТ СН'!$I$12+СВЦЭМ!$D$10+'СЕТ СН'!$I$5-'СЕТ СН'!$I$20</f>
        <v>2894.8863051600001</v>
      </c>
      <c r="C134" s="36">
        <f>SUMIFS(СВЦЭМ!$C$33:$C$776,СВЦЭМ!$A$33:$A$776,$A134,СВЦЭМ!$B$33:$B$776,C$119)+'СЕТ СН'!$I$12+СВЦЭМ!$D$10+'СЕТ СН'!$I$5-'СЕТ СН'!$I$20</f>
        <v>2945.3799716200001</v>
      </c>
      <c r="D134" s="36">
        <f>SUMIFS(СВЦЭМ!$C$33:$C$776,СВЦЭМ!$A$33:$A$776,$A134,СВЦЭМ!$B$33:$B$776,D$119)+'СЕТ СН'!$I$12+СВЦЭМ!$D$10+'СЕТ СН'!$I$5-'СЕТ СН'!$I$20</f>
        <v>2960.2552275200001</v>
      </c>
      <c r="E134" s="36">
        <f>SUMIFS(СВЦЭМ!$C$33:$C$776,СВЦЭМ!$A$33:$A$776,$A134,СВЦЭМ!$B$33:$B$776,E$119)+'СЕТ СН'!$I$12+СВЦЭМ!$D$10+'СЕТ СН'!$I$5-'СЕТ СН'!$I$20</f>
        <v>2969.4746770699999</v>
      </c>
      <c r="F134" s="36">
        <f>SUMIFS(СВЦЭМ!$C$33:$C$776,СВЦЭМ!$A$33:$A$776,$A134,СВЦЭМ!$B$33:$B$776,F$119)+'СЕТ СН'!$I$12+СВЦЭМ!$D$10+'СЕТ СН'!$I$5-'СЕТ СН'!$I$20</f>
        <v>2971.92611334</v>
      </c>
      <c r="G134" s="36">
        <f>SUMIFS(СВЦЭМ!$C$33:$C$776,СВЦЭМ!$A$33:$A$776,$A134,СВЦЭМ!$B$33:$B$776,G$119)+'СЕТ СН'!$I$12+СВЦЭМ!$D$10+'СЕТ СН'!$I$5-'СЕТ СН'!$I$20</f>
        <v>2954.6293295099999</v>
      </c>
      <c r="H134" s="36">
        <f>SUMIFS(СВЦЭМ!$C$33:$C$776,СВЦЭМ!$A$33:$A$776,$A134,СВЦЭМ!$B$33:$B$776,H$119)+'СЕТ СН'!$I$12+СВЦЭМ!$D$10+'СЕТ СН'!$I$5-'СЕТ СН'!$I$20</f>
        <v>2924.2952363200002</v>
      </c>
      <c r="I134" s="36">
        <f>SUMIFS(СВЦЭМ!$C$33:$C$776,СВЦЭМ!$A$33:$A$776,$A134,СВЦЭМ!$B$33:$B$776,I$119)+'СЕТ СН'!$I$12+СВЦЭМ!$D$10+'СЕТ СН'!$I$5-'СЕТ СН'!$I$20</f>
        <v>2893.25551086</v>
      </c>
      <c r="J134" s="36">
        <f>SUMIFS(СВЦЭМ!$C$33:$C$776,СВЦЭМ!$A$33:$A$776,$A134,СВЦЭМ!$B$33:$B$776,J$119)+'СЕТ СН'!$I$12+СВЦЭМ!$D$10+'СЕТ СН'!$I$5-'СЕТ СН'!$I$20</f>
        <v>2902.4275759500001</v>
      </c>
      <c r="K134" s="36">
        <f>SUMIFS(СВЦЭМ!$C$33:$C$776,СВЦЭМ!$A$33:$A$776,$A134,СВЦЭМ!$B$33:$B$776,K$119)+'СЕТ СН'!$I$12+СВЦЭМ!$D$10+'СЕТ СН'!$I$5-'СЕТ СН'!$I$20</f>
        <v>2913.8117097300001</v>
      </c>
      <c r="L134" s="36">
        <f>SUMIFS(СВЦЭМ!$C$33:$C$776,СВЦЭМ!$A$33:$A$776,$A134,СВЦЭМ!$B$33:$B$776,L$119)+'СЕТ СН'!$I$12+СВЦЭМ!$D$10+'СЕТ СН'!$I$5-'СЕТ СН'!$I$20</f>
        <v>2916.8966531699998</v>
      </c>
      <c r="M134" s="36">
        <f>SUMIFS(СВЦЭМ!$C$33:$C$776,СВЦЭМ!$A$33:$A$776,$A134,СВЦЭМ!$B$33:$B$776,M$119)+'СЕТ СН'!$I$12+СВЦЭМ!$D$10+'СЕТ СН'!$I$5-'СЕТ СН'!$I$20</f>
        <v>2912.5457166000001</v>
      </c>
      <c r="N134" s="36">
        <f>SUMIFS(СВЦЭМ!$C$33:$C$776,СВЦЭМ!$A$33:$A$776,$A134,СВЦЭМ!$B$33:$B$776,N$119)+'СЕТ СН'!$I$12+СВЦЭМ!$D$10+'СЕТ СН'!$I$5-'СЕТ СН'!$I$20</f>
        <v>2904.7503662499998</v>
      </c>
      <c r="O134" s="36">
        <f>SUMIFS(СВЦЭМ!$C$33:$C$776,СВЦЭМ!$A$33:$A$776,$A134,СВЦЭМ!$B$33:$B$776,O$119)+'СЕТ СН'!$I$12+СВЦЭМ!$D$10+'СЕТ СН'!$I$5-'СЕТ СН'!$I$20</f>
        <v>2920.3964243400001</v>
      </c>
      <c r="P134" s="36">
        <f>SUMIFS(СВЦЭМ!$C$33:$C$776,СВЦЭМ!$A$33:$A$776,$A134,СВЦЭМ!$B$33:$B$776,P$119)+'СЕТ СН'!$I$12+СВЦЭМ!$D$10+'СЕТ СН'!$I$5-'СЕТ СН'!$I$20</f>
        <v>2925.8788497999999</v>
      </c>
      <c r="Q134" s="36">
        <f>SUMIFS(СВЦЭМ!$C$33:$C$776,СВЦЭМ!$A$33:$A$776,$A134,СВЦЭМ!$B$33:$B$776,Q$119)+'СЕТ СН'!$I$12+СВЦЭМ!$D$10+'СЕТ СН'!$I$5-'СЕТ СН'!$I$20</f>
        <v>2931.0277582200001</v>
      </c>
      <c r="R134" s="36">
        <f>SUMIFS(СВЦЭМ!$C$33:$C$776,СВЦЭМ!$A$33:$A$776,$A134,СВЦЭМ!$B$33:$B$776,R$119)+'СЕТ СН'!$I$12+СВЦЭМ!$D$10+'СЕТ СН'!$I$5-'СЕТ СН'!$I$20</f>
        <v>2941.8480147300002</v>
      </c>
      <c r="S134" s="36">
        <f>SUMIFS(СВЦЭМ!$C$33:$C$776,СВЦЭМ!$A$33:$A$776,$A134,СВЦЭМ!$B$33:$B$776,S$119)+'СЕТ СН'!$I$12+СВЦЭМ!$D$10+'СЕТ СН'!$I$5-'СЕТ СН'!$I$20</f>
        <v>2952.0477711100002</v>
      </c>
      <c r="T134" s="36">
        <f>SUMIFS(СВЦЭМ!$C$33:$C$776,СВЦЭМ!$A$33:$A$776,$A134,СВЦЭМ!$B$33:$B$776,T$119)+'СЕТ СН'!$I$12+СВЦЭМ!$D$10+'СЕТ СН'!$I$5-'СЕТ СН'!$I$20</f>
        <v>2956.3972984500001</v>
      </c>
      <c r="U134" s="36">
        <f>SUMIFS(СВЦЭМ!$C$33:$C$776,СВЦЭМ!$A$33:$A$776,$A134,СВЦЭМ!$B$33:$B$776,U$119)+'СЕТ СН'!$I$12+СВЦЭМ!$D$10+'СЕТ СН'!$I$5-'СЕТ СН'!$I$20</f>
        <v>2955.5971011900001</v>
      </c>
      <c r="V134" s="36">
        <f>SUMIFS(СВЦЭМ!$C$33:$C$776,СВЦЭМ!$A$33:$A$776,$A134,СВЦЭМ!$B$33:$B$776,V$119)+'СЕТ СН'!$I$12+СВЦЭМ!$D$10+'СЕТ СН'!$I$5-'СЕТ СН'!$I$20</f>
        <v>2965.0146704700001</v>
      </c>
      <c r="W134" s="36">
        <f>SUMIFS(СВЦЭМ!$C$33:$C$776,СВЦЭМ!$A$33:$A$776,$A134,СВЦЭМ!$B$33:$B$776,W$119)+'СЕТ СН'!$I$12+СВЦЭМ!$D$10+'СЕТ СН'!$I$5-'СЕТ СН'!$I$20</f>
        <v>2969.78061488</v>
      </c>
      <c r="X134" s="36">
        <f>SUMIFS(СВЦЭМ!$C$33:$C$776,СВЦЭМ!$A$33:$A$776,$A134,СВЦЭМ!$B$33:$B$776,X$119)+'СЕТ СН'!$I$12+СВЦЭМ!$D$10+'СЕТ СН'!$I$5-'СЕТ СН'!$I$20</f>
        <v>2930.7846727000001</v>
      </c>
      <c r="Y134" s="36">
        <f>SUMIFS(СВЦЭМ!$C$33:$C$776,СВЦЭМ!$A$33:$A$776,$A134,СВЦЭМ!$B$33:$B$776,Y$119)+'СЕТ СН'!$I$12+СВЦЭМ!$D$10+'СЕТ СН'!$I$5-'СЕТ СН'!$I$20</f>
        <v>2875.2556548699999</v>
      </c>
    </row>
    <row r="135" spans="1:25" ht="15.75" x14ac:dyDescent="0.2">
      <c r="A135" s="35">
        <f t="shared" si="3"/>
        <v>43693</v>
      </c>
      <c r="B135" s="36">
        <f>SUMIFS(СВЦЭМ!$C$33:$C$776,СВЦЭМ!$A$33:$A$776,$A135,СВЦЭМ!$B$33:$B$776,B$119)+'СЕТ СН'!$I$12+СВЦЭМ!$D$10+'СЕТ СН'!$I$5-'СЕТ СН'!$I$20</f>
        <v>2985.7523293300001</v>
      </c>
      <c r="C135" s="36">
        <f>SUMIFS(СВЦЭМ!$C$33:$C$776,СВЦЭМ!$A$33:$A$776,$A135,СВЦЭМ!$B$33:$B$776,C$119)+'СЕТ СН'!$I$12+СВЦЭМ!$D$10+'СЕТ СН'!$I$5-'СЕТ СН'!$I$20</f>
        <v>3029.0653833799997</v>
      </c>
      <c r="D135" s="36">
        <f>SUMIFS(СВЦЭМ!$C$33:$C$776,СВЦЭМ!$A$33:$A$776,$A135,СВЦЭМ!$B$33:$B$776,D$119)+'СЕТ СН'!$I$12+СВЦЭМ!$D$10+'СЕТ СН'!$I$5-'СЕТ СН'!$I$20</f>
        <v>3059.3256635100001</v>
      </c>
      <c r="E135" s="36">
        <f>SUMIFS(СВЦЭМ!$C$33:$C$776,СВЦЭМ!$A$33:$A$776,$A135,СВЦЭМ!$B$33:$B$776,E$119)+'СЕТ СН'!$I$12+СВЦЭМ!$D$10+'СЕТ СН'!$I$5-'СЕТ СН'!$I$20</f>
        <v>3069.9216206000001</v>
      </c>
      <c r="F135" s="36">
        <f>SUMIFS(СВЦЭМ!$C$33:$C$776,СВЦЭМ!$A$33:$A$776,$A135,СВЦЭМ!$B$33:$B$776,F$119)+'СЕТ СН'!$I$12+СВЦЭМ!$D$10+'СЕТ СН'!$I$5-'СЕТ СН'!$I$20</f>
        <v>3062.2194026799998</v>
      </c>
      <c r="G135" s="36">
        <f>SUMIFS(СВЦЭМ!$C$33:$C$776,СВЦЭМ!$A$33:$A$776,$A135,СВЦЭМ!$B$33:$B$776,G$119)+'СЕТ СН'!$I$12+СВЦЭМ!$D$10+'СЕТ СН'!$I$5-'СЕТ СН'!$I$20</f>
        <v>3032.6680572800001</v>
      </c>
      <c r="H135" s="36">
        <f>SUMIFS(СВЦЭМ!$C$33:$C$776,СВЦЭМ!$A$33:$A$776,$A135,СВЦЭМ!$B$33:$B$776,H$119)+'СЕТ СН'!$I$12+СВЦЭМ!$D$10+'СЕТ СН'!$I$5-'СЕТ СН'!$I$20</f>
        <v>3002.8648879900002</v>
      </c>
      <c r="I135" s="36">
        <f>SUMIFS(СВЦЭМ!$C$33:$C$776,СВЦЭМ!$A$33:$A$776,$A135,СВЦЭМ!$B$33:$B$776,I$119)+'СЕТ СН'!$I$12+СВЦЭМ!$D$10+'СЕТ СН'!$I$5-'СЕТ СН'!$I$20</f>
        <v>2939.7330318300001</v>
      </c>
      <c r="J135" s="36">
        <f>SUMIFS(СВЦЭМ!$C$33:$C$776,СВЦЭМ!$A$33:$A$776,$A135,СВЦЭМ!$B$33:$B$776,J$119)+'СЕТ СН'!$I$12+СВЦЭМ!$D$10+'СЕТ СН'!$I$5-'СЕТ СН'!$I$20</f>
        <v>2921.19808435</v>
      </c>
      <c r="K135" s="36">
        <f>SUMIFS(СВЦЭМ!$C$33:$C$776,СВЦЭМ!$A$33:$A$776,$A135,СВЦЭМ!$B$33:$B$776,K$119)+'СЕТ СН'!$I$12+СВЦЭМ!$D$10+'СЕТ СН'!$I$5-'СЕТ СН'!$I$20</f>
        <v>2940.6123962500001</v>
      </c>
      <c r="L135" s="36">
        <f>SUMIFS(СВЦЭМ!$C$33:$C$776,СВЦЭМ!$A$33:$A$776,$A135,СВЦЭМ!$B$33:$B$776,L$119)+'СЕТ СН'!$I$12+СВЦЭМ!$D$10+'СЕТ СН'!$I$5-'СЕТ СН'!$I$20</f>
        <v>2939.29943701</v>
      </c>
      <c r="M135" s="36">
        <f>SUMIFS(СВЦЭМ!$C$33:$C$776,СВЦЭМ!$A$33:$A$776,$A135,СВЦЭМ!$B$33:$B$776,M$119)+'СЕТ СН'!$I$12+СВЦЭМ!$D$10+'СЕТ СН'!$I$5-'СЕТ СН'!$I$20</f>
        <v>2927.4439219400001</v>
      </c>
      <c r="N135" s="36">
        <f>SUMIFS(СВЦЭМ!$C$33:$C$776,СВЦЭМ!$A$33:$A$776,$A135,СВЦЭМ!$B$33:$B$776,N$119)+'СЕТ СН'!$I$12+СВЦЭМ!$D$10+'СЕТ СН'!$I$5-'СЕТ СН'!$I$20</f>
        <v>2918.9440978000002</v>
      </c>
      <c r="O135" s="36">
        <f>SUMIFS(СВЦЭМ!$C$33:$C$776,СВЦЭМ!$A$33:$A$776,$A135,СВЦЭМ!$B$33:$B$776,O$119)+'СЕТ СН'!$I$12+СВЦЭМ!$D$10+'СЕТ СН'!$I$5-'СЕТ СН'!$I$20</f>
        <v>2928.2045962699999</v>
      </c>
      <c r="P135" s="36">
        <f>SUMIFS(СВЦЭМ!$C$33:$C$776,СВЦЭМ!$A$33:$A$776,$A135,СВЦЭМ!$B$33:$B$776,P$119)+'СЕТ СН'!$I$12+СВЦЭМ!$D$10+'СЕТ СН'!$I$5-'СЕТ СН'!$I$20</f>
        <v>2940.4582672199999</v>
      </c>
      <c r="Q135" s="36">
        <f>SUMIFS(СВЦЭМ!$C$33:$C$776,СВЦЭМ!$A$33:$A$776,$A135,СВЦЭМ!$B$33:$B$776,Q$119)+'СЕТ СН'!$I$12+СВЦЭМ!$D$10+'СЕТ СН'!$I$5-'СЕТ СН'!$I$20</f>
        <v>2940.1360649500002</v>
      </c>
      <c r="R135" s="36">
        <f>SUMIFS(СВЦЭМ!$C$33:$C$776,СВЦЭМ!$A$33:$A$776,$A135,СВЦЭМ!$B$33:$B$776,R$119)+'СЕТ СН'!$I$12+СВЦЭМ!$D$10+'СЕТ СН'!$I$5-'СЕТ СН'!$I$20</f>
        <v>2904.4186431399999</v>
      </c>
      <c r="S135" s="36">
        <f>SUMIFS(СВЦЭМ!$C$33:$C$776,СВЦЭМ!$A$33:$A$776,$A135,СВЦЭМ!$B$33:$B$776,S$119)+'СЕТ СН'!$I$12+СВЦЭМ!$D$10+'СЕТ СН'!$I$5-'СЕТ СН'!$I$20</f>
        <v>2897.12246981</v>
      </c>
      <c r="T135" s="36">
        <f>SUMIFS(СВЦЭМ!$C$33:$C$776,СВЦЭМ!$A$33:$A$776,$A135,СВЦЭМ!$B$33:$B$776,T$119)+'СЕТ СН'!$I$12+СВЦЭМ!$D$10+'СЕТ СН'!$I$5-'СЕТ СН'!$I$20</f>
        <v>2907.1799045799999</v>
      </c>
      <c r="U135" s="36">
        <f>SUMIFS(СВЦЭМ!$C$33:$C$776,СВЦЭМ!$A$33:$A$776,$A135,СВЦЭМ!$B$33:$B$776,U$119)+'СЕТ СН'!$I$12+СВЦЭМ!$D$10+'СЕТ СН'!$I$5-'СЕТ СН'!$I$20</f>
        <v>2906.23643055</v>
      </c>
      <c r="V135" s="36">
        <f>SUMIFS(СВЦЭМ!$C$33:$C$776,СВЦЭМ!$A$33:$A$776,$A135,СВЦЭМ!$B$33:$B$776,V$119)+'СЕТ СН'!$I$12+СВЦЭМ!$D$10+'СЕТ СН'!$I$5-'СЕТ СН'!$I$20</f>
        <v>2906.8853560299999</v>
      </c>
      <c r="W135" s="36">
        <f>SUMIFS(СВЦЭМ!$C$33:$C$776,СВЦЭМ!$A$33:$A$776,$A135,СВЦЭМ!$B$33:$B$776,W$119)+'СЕТ СН'!$I$12+СВЦЭМ!$D$10+'СЕТ СН'!$I$5-'СЕТ СН'!$I$20</f>
        <v>2906.2142114600001</v>
      </c>
      <c r="X135" s="36">
        <f>SUMIFS(СВЦЭМ!$C$33:$C$776,СВЦЭМ!$A$33:$A$776,$A135,СВЦЭМ!$B$33:$B$776,X$119)+'СЕТ СН'!$I$12+СВЦЭМ!$D$10+'СЕТ СН'!$I$5-'СЕТ СН'!$I$20</f>
        <v>2882.2739919400001</v>
      </c>
      <c r="Y135" s="36">
        <f>SUMIFS(СВЦЭМ!$C$33:$C$776,СВЦЭМ!$A$33:$A$776,$A135,СВЦЭМ!$B$33:$B$776,Y$119)+'СЕТ СН'!$I$12+СВЦЭМ!$D$10+'СЕТ СН'!$I$5-'СЕТ СН'!$I$20</f>
        <v>2862.5736419200002</v>
      </c>
    </row>
    <row r="136" spans="1:25" ht="15.75" x14ac:dyDescent="0.2">
      <c r="A136" s="35">
        <f t="shared" si="3"/>
        <v>43694</v>
      </c>
      <c r="B136" s="36">
        <f>SUMIFS(СВЦЭМ!$C$33:$C$776,СВЦЭМ!$A$33:$A$776,$A136,СВЦЭМ!$B$33:$B$776,B$119)+'СЕТ СН'!$I$12+СВЦЭМ!$D$10+'СЕТ СН'!$I$5-'СЕТ СН'!$I$20</f>
        <v>3035.19880921</v>
      </c>
      <c r="C136" s="36">
        <f>SUMIFS(СВЦЭМ!$C$33:$C$776,СВЦЭМ!$A$33:$A$776,$A136,СВЦЭМ!$B$33:$B$776,C$119)+'СЕТ СН'!$I$12+СВЦЭМ!$D$10+'СЕТ СН'!$I$5-'СЕТ СН'!$I$20</f>
        <v>3118.8226197700001</v>
      </c>
      <c r="D136" s="36">
        <f>SUMIFS(СВЦЭМ!$C$33:$C$776,СВЦЭМ!$A$33:$A$776,$A136,СВЦЭМ!$B$33:$B$776,D$119)+'СЕТ СН'!$I$12+СВЦЭМ!$D$10+'СЕТ СН'!$I$5-'СЕТ СН'!$I$20</f>
        <v>3131.9384573500001</v>
      </c>
      <c r="E136" s="36">
        <f>SUMIFS(СВЦЭМ!$C$33:$C$776,СВЦЭМ!$A$33:$A$776,$A136,СВЦЭМ!$B$33:$B$776,E$119)+'СЕТ СН'!$I$12+СВЦЭМ!$D$10+'СЕТ СН'!$I$5-'СЕТ СН'!$I$20</f>
        <v>3167.8389669799999</v>
      </c>
      <c r="F136" s="36">
        <f>SUMIFS(СВЦЭМ!$C$33:$C$776,СВЦЭМ!$A$33:$A$776,$A136,СВЦЭМ!$B$33:$B$776,F$119)+'СЕТ СН'!$I$12+СВЦЭМ!$D$10+'СЕТ СН'!$I$5-'СЕТ СН'!$I$20</f>
        <v>3163.7217938600002</v>
      </c>
      <c r="G136" s="36">
        <f>SUMIFS(СВЦЭМ!$C$33:$C$776,СВЦЭМ!$A$33:$A$776,$A136,СВЦЭМ!$B$33:$B$776,G$119)+'СЕТ СН'!$I$12+СВЦЭМ!$D$10+'СЕТ СН'!$I$5-'СЕТ СН'!$I$20</f>
        <v>3137.6972027399997</v>
      </c>
      <c r="H136" s="36">
        <f>SUMIFS(СВЦЭМ!$C$33:$C$776,СВЦЭМ!$A$33:$A$776,$A136,СВЦЭМ!$B$33:$B$776,H$119)+'СЕТ СН'!$I$12+СВЦЭМ!$D$10+'СЕТ СН'!$I$5-'СЕТ СН'!$I$20</f>
        <v>3102.2923118899998</v>
      </c>
      <c r="I136" s="36">
        <f>SUMIFS(СВЦЭМ!$C$33:$C$776,СВЦЭМ!$A$33:$A$776,$A136,СВЦЭМ!$B$33:$B$776,I$119)+'СЕТ СН'!$I$12+СВЦЭМ!$D$10+'СЕТ СН'!$I$5-'СЕТ СН'!$I$20</f>
        <v>3026.5004821699999</v>
      </c>
      <c r="J136" s="36">
        <f>SUMIFS(СВЦЭМ!$C$33:$C$776,СВЦЭМ!$A$33:$A$776,$A136,СВЦЭМ!$B$33:$B$776,J$119)+'СЕТ СН'!$I$12+СВЦЭМ!$D$10+'СЕТ СН'!$I$5-'СЕТ СН'!$I$20</f>
        <v>2937.33667427</v>
      </c>
      <c r="K136" s="36">
        <f>SUMIFS(СВЦЭМ!$C$33:$C$776,СВЦЭМ!$A$33:$A$776,$A136,СВЦЭМ!$B$33:$B$776,K$119)+'СЕТ СН'!$I$12+СВЦЭМ!$D$10+'СЕТ СН'!$I$5-'СЕТ СН'!$I$20</f>
        <v>2898.8273804299997</v>
      </c>
      <c r="L136" s="36">
        <f>SUMIFS(СВЦЭМ!$C$33:$C$776,СВЦЭМ!$A$33:$A$776,$A136,СВЦЭМ!$B$33:$B$776,L$119)+'СЕТ СН'!$I$12+СВЦЭМ!$D$10+'СЕТ СН'!$I$5-'СЕТ СН'!$I$20</f>
        <v>2905.0238135600002</v>
      </c>
      <c r="M136" s="36">
        <f>SUMIFS(СВЦЭМ!$C$33:$C$776,СВЦЭМ!$A$33:$A$776,$A136,СВЦЭМ!$B$33:$B$776,M$119)+'СЕТ СН'!$I$12+СВЦЭМ!$D$10+'СЕТ СН'!$I$5-'СЕТ СН'!$I$20</f>
        <v>2903.3924278899999</v>
      </c>
      <c r="N136" s="36">
        <f>SUMIFS(СВЦЭМ!$C$33:$C$776,СВЦЭМ!$A$33:$A$776,$A136,СВЦЭМ!$B$33:$B$776,N$119)+'СЕТ СН'!$I$12+СВЦЭМ!$D$10+'СЕТ СН'!$I$5-'СЕТ СН'!$I$20</f>
        <v>2894.5709748700001</v>
      </c>
      <c r="O136" s="36">
        <f>SUMIFS(СВЦЭМ!$C$33:$C$776,СВЦЭМ!$A$33:$A$776,$A136,СВЦЭМ!$B$33:$B$776,O$119)+'СЕТ СН'!$I$12+СВЦЭМ!$D$10+'СЕТ СН'!$I$5-'СЕТ СН'!$I$20</f>
        <v>2899.6785868699999</v>
      </c>
      <c r="P136" s="36">
        <f>SUMIFS(СВЦЭМ!$C$33:$C$776,СВЦЭМ!$A$33:$A$776,$A136,СВЦЭМ!$B$33:$B$776,P$119)+'СЕТ СН'!$I$12+СВЦЭМ!$D$10+'СЕТ СН'!$I$5-'СЕТ СН'!$I$20</f>
        <v>2896.7079219299999</v>
      </c>
      <c r="Q136" s="36">
        <f>SUMIFS(СВЦЭМ!$C$33:$C$776,СВЦЭМ!$A$33:$A$776,$A136,СВЦЭМ!$B$33:$B$776,Q$119)+'СЕТ СН'!$I$12+СВЦЭМ!$D$10+'СЕТ СН'!$I$5-'СЕТ СН'!$I$20</f>
        <v>2904.86461448</v>
      </c>
      <c r="R136" s="36">
        <f>SUMIFS(СВЦЭМ!$C$33:$C$776,СВЦЭМ!$A$33:$A$776,$A136,СВЦЭМ!$B$33:$B$776,R$119)+'СЕТ СН'!$I$12+СВЦЭМ!$D$10+'СЕТ СН'!$I$5-'СЕТ СН'!$I$20</f>
        <v>2858.5440861699999</v>
      </c>
      <c r="S136" s="36">
        <f>SUMIFS(СВЦЭМ!$C$33:$C$776,СВЦЭМ!$A$33:$A$776,$A136,СВЦЭМ!$B$33:$B$776,S$119)+'СЕТ СН'!$I$12+СВЦЭМ!$D$10+'СЕТ СН'!$I$5-'СЕТ СН'!$I$20</f>
        <v>2858.5115139</v>
      </c>
      <c r="T136" s="36">
        <f>SUMIFS(СВЦЭМ!$C$33:$C$776,СВЦЭМ!$A$33:$A$776,$A136,СВЦЭМ!$B$33:$B$776,T$119)+'СЕТ СН'!$I$12+СВЦЭМ!$D$10+'СЕТ СН'!$I$5-'СЕТ СН'!$I$20</f>
        <v>2868.8957718199999</v>
      </c>
      <c r="U136" s="36">
        <f>SUMIFS(СВЦЭМ!$C$33:$C$776,СВЦЭМ!$A$33:$A$776,$A136,СВЦЭМ!$B$33:$B$776,U$119)+'СЕТ СН'!$I$12+СВЦЭМ!$D$10+'СЕТ СН'!$I$5-'СЕТ СН'!$I$20</f>
        <v>2867.5853005500003</v>
      </c>
      <c r="V136" s="36">
        <f>SUMIFS(СВЦЭМ!$C$33:$C$776,СВЦЭМ!$A$33:$A$776,$A136,СВЦЭМ!$B$33:$B$776,V$119)+'СЕТ СН'!$I$12+СВЦЭМ!$D$10+'СЕТ СН'!$I$5-'СЕТ СН'!$I$20</f>
        <v>2879.3369854399998</v>
      </c>
      <c r="W136" s="36">
        <f>SUMIFS(СВЦЭМ!$C$33:$C$776,СВЦЭМ!$A$33:$A$776,$A136,СВЦЭМ!$B$33:$B$776,W$119)+'СЕТ СН'!$I$12+СВЦЭМ!$D$10+'СЕТ СН'!$I$5-'СЕТ СН'!$I$20</f>
        <v>2882.3584348899999</v>
      </c>
      <c r="X136" s="36">
        <f>SUMIFS(СВЦЭМ!$C$33:$C$776,СВЦЭМ!$A$33:$A$776,$A136,СВЦЭМ!$B$33:$B$776,X$119)+'СЕТ СН'!$I$12+СВЦЭМ!$D$10+'СЕТ СН'!$I$5-'СЕТ СН'!$I$20</f>
        <v>2846.3753723499999</v>
      </c>
      <c r="Y136" s="36">
        <f>SUMIFS(СВЦЭМ!$C$33:$C$776,СВЦЭМ!$A$33:$A$776,$A136,СВЦЭМ!$B$33:$B$776,Y$119)+'СЕТ СН'!$I$12+СВЦЭМ!$D$10+'СЕТ СН'!$I$5-'СЕТ СН'!$I$20</f>
        <v>2834.3269758300003</v>
      </c>
    </row>
    <row r="137" spans="1:25" ht="15.75" x14ac:dyDescent="0.2">
      <c r="A137" s="35">
        <f t="shared" si="3"/>
        <v>43695</v>
      </c>
      <c r="B137" s="36">
        <f>SUMIFS(СВЦЭМ!$C$33:$C$776,СВЦЭМ!$A$33:$A$776,$A137,СВЦЭМ!$B$33:$B$776,B$119)+'СЕТ СН'!$I$12+СВЦЭМ!$D$10+'СЕТ СН'!$I$5-'СЕТ СН'!$I$20</f>
        <v>2901.6923399400002</v>
      </c>
      <c r="C137" s="36">
        <f>SUMIFS(СВЦЭМ!$C$33:$C$776,СВЦЭМ!$A$33:$A$776,$A137,СВЦЭМ!$B$33:$B$776,C$119)+'СЕТ СН'!$I$12+СВЦЭМ!$D$10+'СЕТ СН'!$I$5-'СЕТ СН'!$I$20</f>
        <v>2926.9553610600001</v>
      </c>
      <c r="D137" s="36">
        <f>SUMIFS(СВЦЭМ!$C$33:$C$776,СВЦЭМ!$A$33:$A$776,$A137,СВЦЭМ!$B$33:$B$776,D$119)+'СЕТ СН'!$I$12+СВЦЭМ!$D$10+'СЕТ СН'!$I$5-'СЕТ СН'!$I$20</f>
        <v>2974.3794820499998</v>
      </c>
      <c r="E137" s="36">
        <f>SUMIFS(СВЦЭМ!$C$33:$C$776,СВЦЭМ!$A$33:$A$776,$A137,СВЦЭМ!$B$33:$B$776,E$119)+'СЕТ СН'!$I$12+СВЦЭМ!$D$10+'СЕТ СН'!$I$5-'СЕТ СН'!$I$20</f>
        <v>2980.7895689900001</v>
      </c>
      <c r="F137" s="36">
        <f>SUMIFS(СВЦЭМ!$C$33:$C$776,СВЦЭМ!$A$33:$A$776,$A137,СВЦЭМ!$B$33:$B$776,F$119)+'СЕТ СН'!$I$12+СВЦЭМ!$D$10+'СЕТ СН'!$I$5-'СЕТ СН'!$I$20</f>
        <v>2984.2492711800001</v>
      </c>
      <c r="G137" s="36">
        <f>SUMIFS(СВЦЭМ!$C$33:$C$776,СВЦЭМ!$A$33:$A$776,$A137,СВЦЭМ!$B$33:$B$776,G$119)+'СЕТ СН'!$I$12+СВЦЭМ!$D$10+'СЕТ СН'!$I$5-'СЕТ СН'!$I$20</f>
        <v>2979.1510383700002</v>
      </c>
      <c r="H137" s="36">
        <f>SUMIFS(СВЦЭМ!$C$33:$C$776,СВЦЭМ!$A$33:$A$776,$A137,СВЦЭМ!$B$33:$B$776,H$119)+'СЕТ СН'!$I$12+СВЦЭМ!$D$10+'СЕТ СН'!$I$5-'СЕТ СН'!$I$20</f>
        <v>2978.3243361499999</v>
      </c>
      <c r="I137" s="36">
        <f>SUMIFS(СВЦЭМ!$C$33:$C$776,СВЦЭМ!$A$33:$A$776,$A137,СВЦЭМ!$B$33:$B$776,I$119)+'СЕТ СН'!$I$12+СВЦЭМ!$D$10+'СЕТ СН'!$I$5-'СЕТ СН'!$I$20</f>
        <v>2956.85122826</v>
      </c>
      <c r="J137" s="36">
        <f>SUMIFS(СВЦЭМ!$C$33:$C$776,СВЦЭМ!$A$33:$A$776,$A137,СВЦЭМ!$B$33:$B$776,J$119)+'СЕТ СН'!$I$12+СВЦЭМ!$D$10+'СЕТ СН'!$I$5-'СЕТ СН'!$I$20</f>
        <v>2948.0025656600001</v>
      </c>
      <c r="K137" s="36">
        <f>SUMIFS(СВЦЭМ!$C$33:$C$776,СВЦЭМ!$A$33:$A$776,$A137,СВЦЭМ!$B$33:$B$776,K$119)+'СЕТ СН'!$I$12+СВЦЭМ!$D$10+'СЕТ СН'!$I$5-'СЕТ СН'!$I$20</f>
        <v>2901.7060494900002</v>
      </c>
      <c r="L137" s="36">
        <f>SUMIFS(СВЦЭМ!$C$33:$C$776,СВЦЭМ!$A$33:$A$776,$A137,СВЦЭМ!$B$33:$B$776,L$119)+'СЕТ СН'!$I$12+СВЦЭМ!$D$10+'СЕТ СН'!$I$5-'СЕТ СН'!$I$20</f>
        <v>2902.9092377900001</v>
      </c>
      <c r="M137" s="36">
        <f>SUMIFS(СВЦЭМ!$C$33:$C$776,СВЦЭМ!$A$33:$A$776,$A137,СВЦЭМ!$B$33:$B$776,M$119)+'СЕТ СН'!$I$12+СВЦЭМ!$D$10+'СЕТ СН'!$I$5-'СЕТ СН'!$I$20</f>
        <v>2902.0779609299998</v>
      </c>
      <c r="N137" s="36">
        <f>SUMIFS(СВЦЭМ!$C$33:$C$776,СВЦЭМ!$A$33:$A$776,$A137,СВЦЭМ!$B$33:$B$776,N$119)+'СЕТ СН'!$I$12+СВЦЭМ!$D$10+'СЕТ СН'!$I$5-'СЕТ СН'!$I$20</f>
        <v>2891.8610610199999</v>
      </c>
      <c r="O137" s="36">
        <f>SUMIFS(СВЦЭМ!$C$33:$C$776,СВЦЭМ!$A$33:$A$776,$A137,СВЦЭМ!$B$33:$B$776,O$119)+'СЕТ СН'!$I$12+СВЦЭМ!$D$10+'СЕТ СН'!$I$5-'СЕТ СН'!$I$20</f>
        <v>2891.0071553500002</v>
      </c>
      <c r="P137" s="36">
        <f>SUMIFS(СВЦЭМ!$C$33:$C$776,СВЦЭМ!$A$33:$A$776,$A137,СВЦЭМ!$B$33:$B$776,P$119)+'СЕТ СН'!$I$12+СВЦЭМ!$D$10+'СЕТ СН'!$I$5-'СЕТ СН'!$I$20</f>
        <v>2880.13246695</v>
      </c>
      <c r="Q137" s="36">
        <f>SUMIFS(СВЦЭМ!$C$33:$C$776,СВЦЭМ!$A$33:$A$776,$A137,СВЦЭМ!$B$33:$B$776,Q$119)+'СЕТ СН'!$I$12+СВЦЭМ!$D$10+'СЕТ СН'!$I$5-'СЕТ СН'!$I$20</f>
        <v>2885.6759277900001</v>
      </c>
      <c r="R137" s="36">
        <f>SUMIFS(СВЦЭМ!$C$33:$C$776,СВЦЭМ!$A$33:$A$776,$A137,СВЦЭМ!$B$33:$B$776,R$119)+'СЕТ СН'!$I$12+СВЦЭМ!$D$10+'СЕТ СН'!$I$5-'СЕТ СН'!$I$20</f>
        <v>2859.3451283899999</v>
      </c>
      <c r="S137" s="36">
        <f>SUMIFS(СВЦЭМ!$C$33:$C$776,СВЦЭМ!$A$33:$A$776,$A137,СВЦЭМ!$B$33:$B$776,S$119)+'СЕТ СН'!$I$12+СВЦЭМ!$D$10+'СЕТ СН'!$I$5-'СЕТ СН'!$I$20</f>
        <v>2869.18661174</v>
      </c>
      <c r="T137" s="36">
        <f>SUMIFS(СВЦЭМ!$C$33:$C$776,СВЦЭМ!$A$33:$A$776,$A137,СВЦЭМ!$B$33:$B$776,T$119)+'СЕТ СН'!$I$12+СВЦЭМ!$D$10+'СЕТ СН'!$I$5-'СЕТ СН'!$I$20</f>
        <v>2879.5367873200003</v>
      </c>
      <c r="U137" s="36">
        <f>SUMIFS(СВЦЭМ!$C$33:$C$776,СВЦЭМ!$A$33:$A$776,$A137,СВЦЭМ!$B$33:$B$776,U$119)+'СЕТ СН'!$I$12+СВЦЭМ!$D$10+'СЕТ СН'!$I$5-'СЕТ СН'!$I$20</f>
        <v>2883.05357516</v>
      </c>
      <c r="V137" s="36">
        <f>SUMIFS(СВЦЭМ!$C$33:$C$776,СВЦЭМ!$A$33:$A$776,$A137,СВЦЭМ!$B$33:$B$776,V$119)+'СЕТ СН'!$I$12+СВЦЭМ!$D$10+'СЕТ СН'!$I$5-'СЕТ СН'!$I$20</f>
        <v>2889.3706902599997</v>
      </c>
      <c r="W137" s="36">
        <f>SUMIFS(СВЦЭМ!$C$33:$C$776,СВЦЭМ!$A$33:$A$776,$A137,СВЦЭМ!$B$33:$B$776,W$119)+'СЕТ СН'!$I$12+СВЦЭМ!$D$10+'СЕТ СН'!$I$5-'СЕТ СН'!$I$20</f>
        <v>2901.6550886300001</v>
      </c>
      <c r="X137" s="36">
        <f>SUMIFS(СВЦЭМ!$C$33:$C$776,СВЦЭМ!$A$33:$A$776,$A137,СВЦЭМ!$B$33:$B$776,X$119)+'СЕТ СН'!$I$12+СВЦЭМ!$D$10+'СЕТ СН'!$I$5-'СЕТ СН'!$I$20</f>
        <v>2870.9156448499998</v>
      </c>
      <c r="Y137" s="36">
        <f>SUMIFS(СВЦЭМ!$C$33:$C$776,СВЦЭМ!$A$33:$A$776,$A137,СВЦЭМ!$B$33:$B$776,Y$119)+'СЕТ СН'!$I$12+СВЦЭМ!$D$10+'СЕТ СН'!$I$5-'СЕТ СН'!$I$20</f>
        <v>2901.3292325900002</v>
      </c>
    </row>
    <row r="138" spans="1:25" ht="15.75" x14ac:dyDescent="0.2">
      <c r="A138" s="35">
        <f t="shared" si="3"/>
        <v>43696</v>
      </c>
      <c r="B138" s="36">
        <f>SUMIFS(СВЦЭМ!$C$33:$C$776,СВЦЭМ!$A$33:$A$776,$A138,СВЦЭМ!$B$33:$B$776,B$119)+'СЕТ СН'!$I$12+СВЦЭМ!$D$10+'СЕТ СН'!$I$5-'СЕТ СН'!$I$20</f>
        <v>2941.0995323400002</v>
      </c>
      <c r="C138" s="36">
        <f>SUMIFS(СВЦЭМ!$C$33:$C$776,СВЦЭМ!$A$33:$A$776,$A138,СВЦЭМ!$B$33:$B$776,C$119)+'СЕТ СН'!$I$12+СВЦЭМ!$D$10+'СЕТ СН'!$I$5-'СЕТ СН'!$I$20</f>
        <v>2984.78152727</v>
      </c>
      <c r="D138" s="36">
        <f>SUMIFS(СВЦЭМ!$C$33:$C$776,СВЦЭМ!$A$33:$A$776,$A138,СВЦЭМ!$B$33:$B$776,D$119)+'СЕТ СН'!$I$12+СВЦЭМ!$D$10+'СЕТ СН'!$I$5-'СЕТ СН'!$I$20</f>
        <v>3015.8660395000002</v>
      </c>
      <c r="E138" s="36">
        <f>SUMIFS(СВЦЭМ!$C$33:$C$776,СВЦЭМ!$A$33:$A$776,$A138,СВЦЭМ!$B$33:$B$776,E$119)+'СЕТ СН'!$I$12+СВЦЭМ!$D$10+'СЕТ СН'!$I$5-'СЕТ СН'!$I$20</f>
        <v>3030.46482414</v>
      </c>
      <c r="F138" s="36">
        <f>SUMIFS(СВЦЭМ!$C$33:$C$776,СВЦЭМ!$A$33:$A$776,$A138,СВЦЭМ!$B$33:$B$776,F$119)+'СЕТ СН'!$I$12+СВЦЭМ!$D$10+'СЕТ СН'!$I$5-'СЕТ СН'!$I$20</f>
        <v>3031.3503569499999</v>
      </c>
      <c r="G138" s="36">
        <f>SUMIFS(СВЦЭМ!$C$33:$C$776,СВЦЭМ!$A$33:$A$776,$A138,СВЦЭМ!$B$33:$B$776,G$119)+'СЕТ СН'!$I$12+СВЦЭМ!$D$10+'СЕТ СН'!$I$5-'СЕТ СН'!$I$20</f>
        <v>3006.7017452600003</v>
      </c>
      <c r="H138" s="36">
        <f>SUMIFS(СВЦЭМ!$C$33:$C$776,СВЦЭМ!$A$33:$A$776,$A138,СВЦЭМ!$B$33:$B$776,H$119)+'СЕТ СН'!$I$12+СВЦЭМ!$D$10+'СЕТ СН'!$I$5-'СЕТ СН'!$I$20</f>
        <v>2967.8300312599999</v>
      </c>
      <c r="I138" s="36">
        <f>SUMIFS(СВЦЭМ!$C$33:$C$776,СВЦЭМ!$A$33:$A$776,$A138,СВЦЭМ!$B$33:$B$776,I$119)+'СЕТ СН'!$I$12+СВЦЭМ!$D$10+'СЕТ СН'!$I$5-'СЕТ СН'!$I$20</f>
        <v>2916.7485609300002</v>
      </c>
      <c r="J138" s="36">
        <f>SUMIFS(СВЦЭМ!$C$33:$C$776,СВЦЭМ!$A$33:$A$776,$A138,СВЦЭМ!$B$33:$B$776,J$119)+'СЕТ СН'!$I$12+СВЦЭМ!$D$10+'СЕТ СН'!$I$5-'СЕТ СН'!$I$20</f>
        <v>2948.3321059700002</v>
      </c>
      <c r="K138" s="36">
        <f>SUMIFS(СВЦЭМ!$C$33:$C$776,СВЦЭМ!$A$33:$A$776,$A138,СВЦЭМ!$B$33:$B$776,K$119)+'СЕТ СН'!$I$12+СВЦЭМ!$D$10+'СЕТ СН'!$I$5-'СЕТ СН'!$I$20</f>
        <v>2991.8098728700002</v>
      </c>
      <c r="L138" s="36">
        <f>SUMIFS(СВЦЭМ!$C$33:$C$776,СВЦЭМ!$A$33:$A$776,$A138,СВЦЭМ!$B$33:$B$776,L$119)+'СЕТ СН'!$I$12+СВЦЭМ!$D$10+'СЕТ СН'!$I$5-'СЕТ СН'!$I$20</f>
        <v>2990.0846576899999</v>
      </c>
      <c r="M138" s="36">
        <f>SUMIFS(СВЦЭМ!$C$33:$C$776,СВЦЭМ!$A$33:$A$776,$A138,СВЦЭМ!$B$33:$B$776,M$119)+'СЕТ СН'!$I$12+СВЦЭМ!$D$10+'СЕТ СН'!$I$5-'СЕТ СН'!$I$20</f>
        <v>2985.68388538</v>
      </c>
      <c r="N138" s="36">
        <f>SUMIFS(СВЦЭМ!$C$33:$C$776,СВЦЭМ!$A$33:$A$776,$A138,СВЦЭМ!$B$33:$B$776,N$119)+'СЕТ СН'!$I$12+СВЦЭМ!$D$10+'СЕТ СН'!$I$5-'СЕТ СН'!$I$20</f>
        <v>2981.9662217300001</v>
      </c>
      <c r="O138" s="36">
        <f>SUMIFS(СВЦЭМ!$C$33:$C$776,СВЦЭМ!$A$33:$A$776,$A138,СВЦЭМ!$B$33:$B$776,O$119)+'СЕТ СН'!$I$12+СВЦЭМ!$D$10+'СЕТ СН'!$I$5-'СЕТ СН'!$I$20</f>
        <v>2991.8230176699999</v>
      </c>
      <c r="P138" s="36">
        <f>SUMIFS(СВЦЭМ!$C$33:$C$776,СВЦЭМ!$A$33:$A$776,$A138,СВЦЭМ!$B$33:$B$776,P$119)+'СЕТ СН'!$I$12+СВЦЭМ!$D$10+'СЕТ СН'!$I$5-'СЕТ СН'!$I$20</f>
        <v>2995.4106432399999</v>
      </c>
      <c r="Q138" s="36">
        <f>SUMIFS(СВЦЭМ!$C$33:$C$776,СВЦЭМ!$A$33:$A$776,$A138,СВЦЭМ!$B$33:$B$776,Q$119)+'СЕТ СН'!$I$12+СВЦЭМ!$D$10+'СЕТ СН'!$I$5-'СЕТ СН'!$I$20</f>
        <v>2988.8601576000001</v>
      </c>
      <c r="R138" s="36">
        <f>SUMIFS(СВЦЭМ!$C$33:$C$776,СВЦЭМ!$A$33:$A$776,$A138,СВЦЭМ!$B$33:$B$776,R$119)+'СЕТ СН'!$I$12+СВЦЭМ!$D$10+'СЕТ СН'!$I$5-'СЕТ СН'!$I$20</f>
        <v>3016.5791156499999</v>
      </c>
      <c r="S138" s="36">
        <f>SUMIFS(СВЦЭМ!$C$33:$C$776,СВЦЭМ!$A$33:$A$776,$A138,СВЦЭМ!$B$33:$B$776,S$119)+'СЕТ СН'!$I$12+СВЦЭМ!$D$10+'СЕТ СН'!$I$5-'СЕТ СН'!$I$20</f>
        <v>3057.2275693500001</v>
      </c>
      <c r="T138" s="36">
        <f>SUMIFS(СВЦЭМ!$C$33:$C$776,СВЦЭМ!$A$33:$A$776,$A138,СВЦЭМ!$B$33:$B$776,T$119)+'СЕТ СН'!$I$12+СВЦЭМ!$D$10+'СЕТ СН'!$I$5-'СЕТ СН'!$I$20</f>
        <v>3053.87115915</v>
      </c>
      <c r="U138" s="36">
        <f>SUMIFS(СВЦЭМ!$C$33:$C$776,СВЦЭМ!$A$33:$A$776,$A138,СВЦЭМ!$B$33:$B$776,U$119)+'СЕТ СН'!$I$12+СВЦЭМ!$D$10+'СЕТ СН'!$I$5-'СЕТ СН'!$I$20</f>
        <v>3050.8220551200002</v>
      </c>
      <c r="V138" s="36">
        <f>SUMIFS(СВЦЭМ!$C$33:$C$776,СВЦЭМ!$A$33:$A$776,$A138,СВЦЭМ!$B$33:$B$776,V$119)+'СЕТ СН'!$I$12+СВЦЭМ!$D$10+'СЕТ СН'!$I$5-'СЕТ СН'!$I$20</f>
        <v>3045.5641043099999</v>
      </c>
      <c r="W138" s="36">
        <f>SUMIFS(СВЦЭМ!$C$33:$C$776,СВЦЭМ!$A$33:$A$776,$A138,СВЦЭМ!$B$33:$B$776,W$119)+'СЕТ СН'!$I$12+СВЦЭМ!$D$10+'СЕТ СН'!$I$5-'СЕТ СН'!$I$20</f>
        <v>3050.8415965300001</v>
      </c>
      <c r="X138" s="36">
        <f>SUMIFS(СВЦЭМ!$C$33:$C$776,СВЦЭМ!$A$33:$A$776,$A138,СВЦЭМ!$B$33:$B$776,X$119)+'СЕТ СН'!$I$12+СВЦЭМ!$D$10+'СЕТ СН'!$I$5-'СЕТ СН'!$I$20</f>
        <v>3124.7407106599999</v>
      </c>
      <c r="Y138" s="36">
        <f>SUMIFS(СВЦЭМ!$C$33:$C$776,СВЦЭМ!$A$33:$A$776,$A138,СВЦЭМ!$B$33:$B$776,Y$119)+'СЕТ СН'!$I$12+СВЦЭМ!$D$10+'СЕТ СН'!$I$5-'СЕТ СН'!$I$20</f>
        <v>3048.1939704500001</v>
      </c>
    </row>
    <row r="139" spans="1:25" ht="15.75" x14ac:dyDescent="0.2">
      <c r="A139" s="35">
        <f t="shared" si="3"/>
        <v>43697</v>
      </c>
      <c r="B139" s="36">
        <f>SUMIFS(СВЦЭМ!$C$33:$C$776,СВЦЭМ!$A$33:$A$776,$A139,СВЦЭМ!$B$33:$B$776,B$119)+'СЕТ СН'!$I$12+СВЦЭМ!$D$10+'СЕТ СН'!$I$5-'СЕТ СН'!$I$20</f>
        <v>2913.3246281299998</v>
      </c>
      <c r="C139" s="36">
        <f>SUMIFS(СВЦЭМ!$C$33:$C$776,СВЦЭМ!$A$33:$A$776,$A139,СВЦЭМ!$B$33:$B$776,C$119)+'СЕТ СН'!$I$12+СВЦЭМ!$D$10+'СЕТ СН'!$I$5-'СЕТ СН'!$I$20</f>
        <v>2942.0553944900003</v>
      </c>
      <c r="D139" s="36">
        <f>SUMIFS(СВЦЭМ!$C$33:$C$776,СВЦЭМ!$A$33:$A$776,$A139,СВЦЭМ!$B$33:$B$776,D$119)+'СЕТ СН'!$I$12+СВЦЭМ!$D$10+'СЕТ СН'!$I$5-'СЕТ СН'!$I$20</f>
        <v>2973.95253705</v>
      </c>
      <c r="E139" s="36">
        <f>SUMIFS(СВЦЭМ!$C$33:$C$776,СВЦЭМ!$A$33:$A$776,$A139,СВЦЭМ!$B$33:$B$776,E$119)+'СЕТ СН'!$I$12+СВЦЭМ!$D$10+'СЕТ СН'!$I$5-'СЕТ СН'!$I$20</f>
        <v>2994.0836731899999</v>
      </c>
      <c r="F139" s="36">
        <f>SUMIFS(СВЦЭМ!$C$33:$C$776,СВЦЭМ!$A$33:$A$776,$A139,СВЦЭМ!$B$33:$B$776,F$119)+'СЕТ СН'!$I$12+СВЦЭМ!$D$10+'СЕТ СН'!$I$5-'СЕТ СН'!$I$20</f>
        <v>3004.0688728999999</v>
      </c>
      <c r="G139" s="36">
        <f>SUMIFS(СВЦЭМ!$C$33:$C$776,СВЦЭМ!$A$33:$A$776,$A139,СВЦЭМ!$B$33:$B$776,G$119)+'СЕТ СН'!$I$12+СВЦЭМ!$D$10+'СЕТ СН'!$I$5-'СЕТ СН'!$I$20</f>
        <v>2982.0679267599999</v>
      </c>
      <c r="H139" s="36">
        <f>SUMIFS(СВЦЭМ!$C$33:$C$776,СВЦЭМ!$A$33:$A$776,$A139,СВЦЭМ!$B$33:$B$776,H$119)+'СЕТ СН'!$I$12+СВЦЭМ!$D$10+'СЕТ СН'!$I$5-'СЕТ СН'!$I$20</f>
        <v>2945.6701984299998</v>
      </c>
      <c r="I139" s="36">
        <f>SUMIFS(СВЦЭМ!$C$33:$C$776,СВЦЭМ!$A$33:$A$776,$A139,СВЦЭМ!$B$33:$B$776,I$119)+'СЕТ СН'!$I$12+СВЦЭМ!$D$10+'СЕТ СН'!$I$5-'СЕТ СН'!$I$20</f>
        <v>2894.9351700699999</v>
      </c>
      <c r="J139" s="36">
        <f>SUMIFS(СВЦЭМ!$C$33:$C$776,СВЦЭМ!$A$33:$A$776,$A139,СВЦЭМ!$B$33:$B$776,J$119)+'СЕТ СН'!$I$12+СВЦЭМ!$D$10+'СЕТ СН'!$I$5-'СЕТ СН'!$I$20</f>
        <v>2886.6968519100001</v>
      </c>
      <c r="K139" s="36">
        <f>SUMIFS(СВЦЭМ!$C$33:$C$776,СВЦЭМ!$A$33:$A$776,$A139,СВЦЭМ!$B$33:$B$776,K$119)+'СЕТ СН'!$I$12+СВЦЭМ!$D$10+'СЕТ СН'!$I$5-'СЕТ СН'!$I$20</f>
        <v>2908.6281887699997</v>
      </c>
      <c r="L139" s="36">
        <f>SUMIFS(СВЦЭМ!$C$33:$C$776,СВЦЭМ!$A$33:$A$776,$A139,СВЦЭМ!$B$33:$B$776,L$119)+'СЕТ СН'!$I$12+СВЦЭМ!$D$10+'СЕТ СН'!$I$5-'СЕТ СН'!$I$20</f>
        <v>2905.8978604399999</v>
      </c>
      <c r="M139" s="36">
        <f>SUMIFS(СВЦЭМ!$C$33:$C$776,СВЦЭМ!$A$33:$A$776,$A139,СВЦЭМ!$B$33:$B$776,M$119)+'СЕТ СН'!$I$12+СВЦЭМ!$D$10+'СЕТ СН'!$I$5-'СЕТ СН'!$I$20</f>
        <v>2905.3071266400002</v>
      </c>
      <c r="N139" s="36">
        <f>SUMIFS(СВЦЭМ!$C$33:$C$776,СВЦЭМ!$A$33:$A$776,$A139,СВЦЭМ!$B$33:$B$776,N$119)+'СЕТ СН'!$I$12+СВЦЭМ!$D$10+'СЕТ СН'!$I$5-'СЕТ СН'!$I$20</f>
        <v>2892.8416623600001</v>
      </c>
      <c r="O139" s="36">
        <f>SUMIFS(СВЦЭМ!$C$33:$C$776,СВЦЭМ!$A$33:$A$776,$A139,СВЦЭМ!$B$33:$B$776,O$119)+'СЕТ СН'!$I$12+СВЦЭМ!$D$10+'СЕТ СН'!$I$5-'СЕТ СН'!$I$20</f>
        <v>2897.3428835899999</v>
      </c>
      <c r="P139" s="36">
        <f>SUMIFS(СВЦЭМ!$C$33:$C$776,СВЦЭМ!$A$33:$A$776,$A139,СВЦЭМ!$B$33:$B$776,P$119)+'СЕТ СН'!$I$12+СВЦЭМ!$D$10+'СЕТ СН'!$I$5-'СЕТ СН'!$I$20</f>
        <v>2906.0595063299997</v>
      </c>
      <c r="Q139" s="36">
        <f>SUMIFS(СВЦЭМ!$C$33:$C$776,СВЦЭМ!$A$33:$A$776,$A139,СВЦЭМ!$B$33:$B$776,Q$119)+'СЕТ СН'!$I$12+СВЦЭМ!$D$10+'СЕТ СН'!$I$5-'СЕТ СН'!$I$20</f>
        <v>2908.3071587599998</v>
      </c>
      <c r="R139" s="36">
        <f>SUMIFS(СВЦЭМ!$C$33:$C$776,СВЦЭМ!$A$33:$A$776,$A139,СВЦЭМ!$B$33:$B$776,R$119)+'СЕТ СН'!$I$12+СВЦЭМ!$D$10+'СЕТ СН'!$I$5-'СЕТ СН'!$I$20</f>
        <v>2974.7929856199999</v>
      </c>
      <c r="S139" s="36">
        <f>SUMIFS(СВЦЭМ!$C$33:$C$776,СВЦЭМ!$A$33:$A$776,$A139,СВЦЭМ!$B$33:$B$776,S$119)+'СЕТ СН'!$I$12+СВЦЭМ!$D$10+'СЕТ СН'!$I$5-'СЕТ СН'!$I$20</f>
        <v>2889.0111506600001</v>
      </c>
      <c r="T139" s="36">
        <f>SUMIFS(СВЦЭМ!$C$33:$C$776,СВЦЭМ!$A$33:$A$776,$A139,СВЦЭМ!$B$33:$B$776,T$119)+'СЕТ СН'!$I$12+СВЦЭМ!$D$10+'СЕТ СН'!$I$5-'СЕТ СН'!$I$20</f>
        <v>2895.8825475499998</v>
      </c>
      <c r="U139" s="36">
        <f>SUMIFS(СВЦЭМ!$C$33:$C$776,СВЦЭМ!$A$33:$A$776,$A139,СВЦЭМ!$B$33:$B$776,U$119)+'СЕТ СН'!$I$12+СВЦЭМ!$D$10+'СЕТ СН'!$I$5-'СЕТ СН'!$I$20</f>
        <v>2898.4632686200002</v>
      </c>
      <c r="V139" s="36">
        <f>SUMIFS(СВЦЭМ!$C$33:$C$776,СВЦЭМ!$A$33:$A$776,$A139,СВЦЭМ!$B$33:$B$776,V$119)+'СЕТ СН'!$I$12+СВЦЭМ!$D$10+'СЕТ СН'!$I$5-'СЕТ СН'!$I$20</f>
        <v>2902.0430854300002</v>
      </c>
      <c r="W139" s="36">
        <f>SUMIFS(СВЦЭМ!$C$33:$C$776,СВЦЭМ!$A$33:$A$776,$A139,СВЦЭМ!$B$33:$B$776,W$119)+'СЕТ СН'!$I$12+СВЦЭМ!$D$10+'СЕТ СН'!$I$5-'СЕТ СН'!$I$20</f>
        <v>2919.5655863500001</v>
      </c>
      <c r="X139" s="36">
        <f>SUMIFS(СВЦЭМ!$C$33:$C$776,СВЦЭМ!$A$33:$A$776,$A139,СВЦЭМ!$B$33:$B$776,X$119)+'СЕТ СН'!$I$12+СВЦЭМ!$D$10+'СЕТ СН'!$I$5-'СЕТ СН'!$I$20</f>
        <v>2883.2090500100003</v>
      </c>
      <c r="Y139" s="36">
        <f>SUMIFS(СВЦЭМ!$C$33:$C$776,СВЦЭМ!$A$33:$A$776,$A139,СВЦЭМ!$B$33:$B$776,Y$119)+'СЕТ СН'!$I$12+СВЦЭМ!$D$10+'СЕТ СН'!$I$5-'СЕТ СН'!$I$20</f>
        <v>2834.21722499</v>
      </c>
    </row>
    <row r="140" spans="1:25" ht="15.75" x14ac:dyDescent="0.2">
      <c r="A140" s="35">
        <f t="shared" si="3"/>
        <v>43698</v>
      </c>
      <c r="B140" s="36">
        <f>SUMIFS(СВЦЭМ!$C$33:$C$776,СВЦЭМ!$A$33:$A$776,$A140,СВЦЭМ!$B$33:$B$776,B$119)+'СЕТ СН'!$I$12+СВЦЭМ!$D$10+'СЕТ СН'!$I$5-'СЕТ СН'!$I$20</f>
        <v>2895.2507843200001</v>
      </c>
      <c r="C140" s="36">
        <f>SUMIFS(СВЦЭМ!$C$33:$C$776,СВЦЭМ!$A$33:$A$776,$A140,СВЦЭМ!$B$33:$B$776,C$119)+'СЕТ СН'!$I$12+СВЦЭМ!$D$10+'СЕТ СН'!$I$5-'СЕТ СН'!$I$20</f>
        <v>2941.5985386299999</v>
      </c>
      <c r="D140" s="36">
        <f>SUMIFS(СВЦЭМ!$C$33:$C$776,СВЦЭМ!$A$33:$A$776,$A140,СВЦЭМ!$B$33:$B$776,D$119)+'СЕТ СН'!$I$12+СВЦЭМ!$D$10+'СЕТ СН'!$I$5-'СЕТ СН'!$I$20</f>
        <v>2962.5431231600001</v>
      </c>
      <c r="E140" s="36">
        <f>SUMIFS(СВЦЭМ!$C$33:$C$776,СВЦЭМ!$A$33:$A$776,$A140,СВЦЭМ!$B$33:$B$776,E$119)+'СЕТ СН'!$I$12+СВЦЭМ!$D$10+'СЕТ СН'!$I$5-'СЕТ СН'!$I$20</f>
        <v>2970.9281227400002</v>
      </c>
      <c r="F140" s="36">
        <f>SUMIFS(СВЦЭМ!$C$33:$C$776,СВЦЭМ!$A$33:$A$776,$A140,СВЦЭМ!$B$33:$B$776,F$119)+'СЕТ СН'!$I$12+СВЦЭМ!$D$10+'СЕТ СН'!$I$5-'СЕТ СН'!$I$20</f>
        <v>2976.6063649400003</v>
      </c>
      <c r="G140" s="36">
        <f>SUMIFS(СВЦЭМ!$C$33:$C$776,СВЦЭМ!$A$33:$A$776,$A140,СВЦЭМ!$B$33:$B$776,G$119)+'СЕТ СН'!$I$12+СВЦЭМ!$D$10+'СЕТ СН'!$I$5-'СЕТ СН'!$I$20</f>
        <v>2943.0383765699999</v>
      </c>
      <c r="H140" s="36">
        <f>SUMIFS(СВЦЭМ!$C$33:$C$776,СВЦЭМ!$A$33:$A$776,$A140,СВЦЭМ!$B$33:$B$776,H$119)+'СЕТ СН'!$I$12+СВЦЭМ!$D$10+'СЕТ СН'!$I$5-'СЕТ СН'!$I$20</f>
        <v>2897.5856297599998</v>
      </c>
      <c r="I140" s="36">
        <f>SUMIFS(СВЦЭМ!$C$33:$C$776,СВЦЭМ!$A$33:$A$776,$A140,СВЦЭМ!$B$33:$B$776,I$119)+'СЕТ СН'!$I$12+СВЦЭМ!$D$10+'СЕТ СН'!$I$5-'СЕТ СН'!$I$20</f>
        <v>2842.07967534</v>
      </c>
      <c r="J140" s="36">
        <f>SUMIFS(СВЦЭМ!$C$33:$C$776,СВЦЭМ!$A$33:$A$776,$A140,СВЦЭМ!$B$33:$B$776,J$119)+'СЕТ СН'!$I$12+СВЦЭМ!$D$10+'СЕТ СН'!$I$5-'СЕТ СН'!$I$20</f>
        <v>2852.4909336199999</v>
      </c>
      <c r="K140" s="36">
        <f>SUMIFS(СВЦЭМ!$C$33:$C$776,СВЦЭМ!$A$33:$A$776,$A140,СВЦЭМ!$B$33:$B$776,K$119)+'СЕТ СН'!$I$12+СВЦЭМ!$D$10+'СЕТ СН'!$I$5-'СЕТ СН'!$I$20</f>
        <v>2881.0019512999997</v>
      </c>
      <c r="L140" s="36">
        <f>SUMIFS(СВЦЭМ!$C$33:$C$776,СВЦЭМ!$A$33:$A$776,$A140,СВЦЭМ!$B$33:$B$776,L$119)+'СЕТ СН'!$I$12+СВЦЭМ!$D$10+'СЕТ СН'!$I$5-'СЕТ СН'!$I$20</f>
        <v>2891.8202509299999</v>
      </c>
      <c r="M140" s="36">
        <f>SUMIFS(СВЦЭМ!$C$33:$C$776,СВЦЭМ!$A$33:$A$776,$A140,СВЦЭМ!$B$33:$B$776,M$119)+'СЕТ СН'!$I$12+СВЦЭМ!$D$10+'СЕТ СН'!$I$5-'СЕТ СН'!$I$20</f>
        <v>2888.9334023000001</v>
      </c>
      <c r="N140" s="36">
        <f>SUMIFS(СВЦЭМ!$C$33:$C$776,СВЦЭМ!$A$33:$A$776,$A140,СВЦЭМ!$B$33:$B$776,N$119)+'СЕТ СН'!$I$12+СВЦЭМ!$D$10+'СЕТ СН'!$I$5-'СЕТ СН'!$I$20</f>
        <v>2880.0905342400001</v>
      </c>
      <c r="O140" s="36">
        <f>SUMIFS(СВЦЭМ!$C$33:$C$776,СВЦЭМ!$A$33:$A$776,$A140,СВЦЭМ!$B$33:$B$776,O$119)+'СЕТ СН'!$I$12+СВЦЭМ!$D$10+'СЕТ СН'!$I$5-'СЕТ СН'!$I$20</f>
        <v>2884.5042389499999</v>
      </c>
      <c r="P140" s="36">
        <f>SUMIFS(СВЦЭМ!$C$33:$C$776,СВЦЭМ!$A$33:$A$776,$A140,СВЦЭМ!$B$33:$B$776,P$119)+'СЕТ СН'!$I$12+СВЦЭМ!$D$10+'СЕТ СН'!$I$5-'СЕТ СН'!$I$20</f>
        <v>2886.31156577</v>
      </c>
      <c r="Q140" s="36">
        <f>SUMIFS(СВЦЭМ!$C$33:$C$776,СВЦЭМ!$A$33:$A$776,$A140,СВЦЭМ!$B$33:$B$776,Q$119)+'СЕТ СН'!$I$12+СВЦЭМ!$D$10+'СЕТ СН'!$I$5-'СЕТ СН'!$I$20</f>
        <v>2893.2619076299998</v>
      </c>
      <c r="R140" s="36">
        <f>SUMIFS(СВЦЭМ!$C$33:$C$776,СВЦЭМ!$A$33:$A$776,$A140,СВЦЭМ!$B$33:$B$776,R$119)+'СЕТ СН'!$I$12+СВЦЭМ!$D$10+'СЕТ СН'!$I$5-'СЕТ СН'!$I$20</f>
        <v>2894.6154847100001</v>
      </c>
      <c r="S140" s="36">
        <f>SUMIFS(СВЦЭМ!$C$33:$C$776,СВЦЭМ!$A$33:$A$776,$A140,СВЦЭМ!$B$33:$B$776,S$119)+'СЕТ СН'!$I$12+СВЦЭМ!$D$10+'СЕТ СН'!$I$5-'СЕТ СН'!$I$20</f>
        <v>2926.3091796500003</v>
      </c>
      <c r="T140" s="36">
        <f>SUMIFS(СВЦЭМ!$C$33:$C$776,СВЦЭМ!$A$33:$A$776,$A140,СВЦЭМ!$B$33:$B$776,T$119)+'СЕТ СН'!$I$12+СВЦЭМ!$D$10+'СЕТ СН'!$I$5-'СЕТ СН'!$I$20</f>
        <v>2900.6981632500001</v>
      </c>
      <c r="U140" s="36">
        <f>SUMIFS(СВЦЭМ!$C$33:$C$776,СВЦЭМ!$A$33:$A$776,$A140,СВЦЭМ!$B$33:$B$776,U$119)+'СЕТ СН'!$I$12+СВЦЭМ!$D$10+'СЕТ СН'!$I$5-'СЕТ СН'!$I$20</f>
        <v>2830.27246027</v>
      </c>
      <c r="V140" s="36">
        <f>SUMIFS(СВЦЭМ!$C$33:$C$776,СВЦЭМ!$A$33:$A$776,$A140,СВЦЭМ!$B$33:$B$776,V$119)+'СЕТ СН'!$I$12+СВЦЭМ!$D$10+'СЕТ СН'!$I$5-'СЕТ СН'!$I$20</f>
        <v>2843.7217746300003</v>
      </c>
      <c r="W140" s="36">
        <f>SUMIFS(СВЦЭМ!$C$33:$C$776,СВЦЭМ!$A$33:$A$776,$A140,СВЦЭМ!$B$33:$B$776,W$119)+'СЕТ СН'!$I$12+СВЦЭМ!$D$10+'СЕТ СН'!$I$5-'СЕТ СН'!$I$20</f>
        <v>2845.3812334300001</v>
      </c>
      <c r="X140" s="36">
        <f>SUMIFS(СВЦЭМ!$C$33:$C$776,СВЦЭМ!$A$33:$A$776,$A140,СВЦЭМ!$B$33:$B$776,X$119)+'СЕТ СН'!$I$12+СВЦЭМ!$D$10+'СЕТ СН'!$I$5-'СЕТ СН'!$I$20</f>
        <v>2796.7717506399999</v>
      </c>
      <c r="Y140" s="36">
        <f>SUMIFS(СВЦЭМ!$C$33:$C$776,СВЦЭМ!$A$33:$A$776,$A140,СВЦЭМ!$B$33:$B$776,Y$119)+'СЕТ СН'!$I$12+СВЦЭМ!$D$10+'СЕТ СН'!$I$5-'СЕТ СН'!$I$20</f>
        <v>2808.3325540199999</v>
      </c>
    </row>
    <row r="141" spans="1:25" ht="15.75" x14ac:dyDescent="0.2">
      <c r="A141" s="35">
        <f t="shared" si="3"/>
        <v>43699</v>
      </c>
      <c r="B141" s="36">
        <f>SUMIFS(СВЦЭМ!$C$33:$C$776,СВЦЭМ!$A$33:$A$776,$A141,СВЦЭМ!$B$33:$B$776,B$119)+'СЕТ СН'!$I$12+СВЦЭМ!$D$10+'СЕТ СН'!$I$5-'СЕТ СН'!$I$20</f>
        <v>2928.9052079600001</v>
      </c>
      <c r="C141" s="36">
        <f>SUMIFS(СВЦЭМ!$C$33:$C$776,СВЦЭМ!$A$33:$A$776,$A141,СВЦЭМ!$B$33:$B$776,C$119)+'СЕТ СН'!$I$12+СВЦЭМ!$D$10+'СЕТ СН'!$I$5-'СЕТ СН'!$I$20</f>
        <v>2964.7765453500001</v>
      </c>
      <c r="D141" s="36">
        <f>SUMIFS(СВЦЭМ!$C$33:$C$776,СВЦЭМ!$A$33:$A$776,$A141,СВЦЭМ!$B$33:$B$776,D$119)+'СЕТ СН'!$I$12+СВЦЭМ!$D$10+'СЕТ СН'!$I$5-'СЕТ СН'!$I$20</f>
        <v>2980.9892479600003</v>
      </c>
      <c r="E141" s="36">
        <f>SUMIFS(СВЦЭМ!$C$33:$C$776,СВЦЭМ!$A$33:$A$776,$A141,СВЦЭМ!$B$33:$B$776,E$119)+'СЕТ СН'!$I$12+СВЦЭМ!$D$10+'СЕТ СН'!$I$5-'СЕТ СН'!$I$20</f>
        <v>2992.5857842300002</v>
      </c>
      <c r="F141" s="36">
        <f>SUMIFS(СВЦЭМ!$C$33:$C$776,СВЦЭМ!$A$33:$A$776,$A141,СВЦЭМ!$B$33:$B$776,F$119)+'СЕТ СН'!$I$12+СВЦЭМ!$D$10+'СЕТ СН'!$I$5-'СЕТ СН'!$I$20</f>
        <v>2995.8729855800002</v>
      </c>
      <c r="G141" s="36">
        <f>SUMIFS(СВЦЭМ!$C$33:$C$776,СВЦЭМ!$A$33:$A$776,$A141,СВЦЭМ!$B$33:$B$776,G$119)+'СЕТ СН'!$I$12+СВЦЭМ!$D$10+'СЕТ СН'!$I$5-'СЕТ СН'!$I$20</f>
        <v>2972.2949808600001</v>
      </c>
      <c r="H141" s="36">
        <f>SUMIFS(СВЦЭМ!$C$33:$C$776,СВЦЭМ!$A$33:$A$776,$A141,СВЦЭМ!$B$33:$B$776,H$119)+'СЕТ СН'!$I$12+СВЦЭМ!$D$10+'СЕТ СН'!$I$5-'СЕТ СН'!$I$20</f>
        <v>2940.68979717</v>
      </c>
      <c r="I141" s="36">
        <f>SUMIFS(СВЦЭМ!$C$33:$C$776,СВЦЭМ!$A$33:$A$776,$A141,СВЦЭМ!$B$33:$B$776,I$119)+'СЕТ СН'!$I$12+СВЦЭМ!$D$10+'СЕТ СН'!$I$5-'СЕТ СН'!$I$20</f>
        <v>2891.6522893599999</v>
      </c>
      <c r="J141" s="36">
        <f>SUMIFS(СВЦЭМ!$C$33:$C$776,СВЦЭМ!$A$33:$A$776,$A141,СВЦЭМ!$B$33:$B$776,J$119)+'СЕТ СН'!$I$12+СВЦЭМ!$D$10+'СЕТ СН'!$I$5-'СЕТ СН'!$I$20</f>
        <v>2868.2539459</v>
      </c>
      <c r="K141" s="36">
        <f>SUMIFS(СВЦЭМ!$C$33:$C$776,СВЦЭМ!$A$33:$A$776,$A141,СВЦЭМ!$B$33:$B$776,K$119)+'СЕТ СН'!$I$12+СВЦЭМ!$D$10+'СЕТ СН'!$I$5-'СЕТ СН'!$I$20</f>
        <v>2876.5654606600001</v>
      </c>
      <c r="L141" s="36">
        <f>SUMIFS(СВЦЭМ!$C$33:$C$776,СВЦЭМ!$A$33:$A$776,$A141,СВЦЭМ!$B$33:$B$776,L$119)+'СЕТ СН'!$I$12+СВЦЭМ!$D$10+'СЕТ СН'!$I$5-'СЕТ СН'!$I$20</f>
        <v>2883.6530843599999</v>
      </c>
      <c r="M141" s="36">
        <f>SUMIFS(СВЦЭМ!$C$33:$C$776,СВЦЭМ!$A$33:$A$776,$A141,СВЦЭМ!$B$33:$B$776,M$119)+'СЕТ СН'!$I$12+СВЦЭМ!$D$10+'СЕТ СН'!$I$5-'СЕТ СН'!$I$20</f>
        <v>2884.3523756499999</v>
      </c>
      <c r="N141" s="36">
        <f>SUMIFS(СВЦЭМ!$C$33:$C$776,СВЦЭМ!$A$33:$A$776,$A141,СВЦЭМ!$B$33:$B$776,N$119)+'СЕТ СН'!$I$12+СВЦЭМ!$D$10+'СЕТ СН'!$I$5-'СЕТ СН'!$I$20</f>
        <v>2870.2503976100002</v>
      </c>
      <c r="O141" s="36">
        <f>SUMIFS(СВЦЭМ!$C$33:$C$776,СВЦЭМ!$A$33:$A$776,$A141,СВЦЭМ!$B$33:$B$776,O$119)+'СЕТ СН'!$I$12+СВЦЭМ!$D$10+'СЕТ СН'!$I$5-'СЕТ СН'!$I$20</f>
        <v>2875.4238750300001</v>
      </c>
      <c r="P141" s="36">
        <f>SUMIFS(СВЦЭМ!$C$33:$C$776,СВЦЭМ!$A$33:$A$776,$A141,СВЦЭМ!$B$33:$B$776,P$119)+'СЕТ СН'!$I$12+СВЦЭМ!$D$10+'СЕТ СН'!$I$5-'СЕТ СН'!$I$20</f>
        <v>2876.3423470799999</v>
      </c>
      <c r="Q141" s="36">
        <f>SUMIFS(СВЦЭМ!$C$33:$C$776,СВЦЭМ!$A$33:$A$776,$A141,СВЦЭМ!$B$33:$B$776,Q$119)+'СЕТ СН'!$I$12+СВЦЭМ!$D$10+'СЕТ СН'!$I$5-'СЕТ СН'!$I$20</f>
        <v>2871.39895626</v>
      </c>
      <c r="R141" s="36">
        <f>SUMIFS(СВЦЭМ!$C$33:$C$776,СВЦЭМ!$A$33:$A$776,$A141,СВЦЭМ!$B$33:$B$776,R$119)+'СЕТ СН'!$I$12+СВЦЭМ!$D$10+'СЕТ СН'!$I$5-'СЕТ СН'!$I$20</f>
        <v>2828.8614358200002</v>
      </c>
      <c r="S141" s="36">
        <f>SUMIFS(СВЦЭМ!$C$33:$C$776,СВЦЭМ!$A$33:$A$776,$A141,СВЦЭМ!$B$33:$B$776,S$119)+'СЕТ СН'!$I$12+СВЦЭМ!$D$10+'СЕТ СН'!$I$5-'СЕТ СН'!$I$20</f>
        <v>2801.2747683899997</v>
      </c>
      <c r="T141" s="36">
        <f>SUMIFS(СВЦЭМ!$C$33:$C$776,СВЦЭМ!$A$33:$A$776,$A141,СВЦЭМ!$B$33:$B$776,T$119)+'СЕТ СН'!$I$12+СВЦЭМ!$D$10+'СЕТ СН'!$I$5-'СЕТ СН'!$I$20</f>
        <v>2794.1660813799999</v>
      </c>
      <c r="U141" s="36">
        <f>SUMIFS(СВЦЭМ!$C$33:$C$776,СВЦЭМ!$A$33:$A$776,$A141,СВЦЭМ!$B$33:$B$776,U$119)+'СЕТ СН'!$I$12+СВЦЭМ!$D$10+'СЕТ СН'!$I$5-'СЕТ СН'!$I$20</f>
        <v>2797.7756882899998</v>
      </c>
      <c r="V141" s="36">
        <f>SUMIFS(СВЦЭМ!$C$33:$C$776,СВЦЭМ!$A$33:$A$776,$A141,СВЦЭМ!$B$33:$B$776,V$119)+'СЕТ СН'!$I$12+СВЦЭМ!$D$10+'СЕТ СН'!$I$5-'СЕТ СН'!$I$20</f>
        <v>2812.4007470500001</v>
      </c>
      <c r="W141" s="36">
        <f>SUMIFS(СВЦЭМ!$C$33:$C$776,СВЦЭМ!$A$33:$A$776,$A141,СВЦЭМ!$B$33:$B$776,W$119)+'СЕТ СН'!$I$12+СВЦЭМ!$D$10+'СЕТ СН'!$I$5-'СЕТ СН'!$I$20</f>
        <v>2815.5153673599998</v>
      </c>
      <c r="X141" s="36">
        <f>SUMIFS(СВЦЭМ!$C$33:$C$776,СВЦЭМ!$A$33:$A$776,$A141,СВЦЭМ!$B$33:$B$776,X$119)+'СЕТ СН'!$I$12+СВЦЭМ!$D$10+'СЕТ СН'!$I$5-'СЕТ СН'!$I$20</f>
        <v>2770.9468099300002</v>
      </c>
      <c r="Y141" s="36">
        <f>SUMIFS(СВЦЭМ!$C$33:$C$776,СВЦЭМ!$A$33:$A$776,$A141,СВЦЭМ!$B$33:$B$776,Y$119)+'СЕТ СН'!$I$12+СВЦЭМ!$D$10+'СЕТ СН'!$I$5-'СЕТ СН'!$I$20</f>
        <v>2797.22421467</v>
      </c>
    </row>
    <row r="142" spans="1:25" ht="15.75" x14ac:dyDescent="0.2">
      <c r="A142" s="35">
        <f t="shared" si="3"/>
        <v>43700</v>
      </c>
      <c r="B142" s="36">
        <f>SUMIFS(СВЦЭМ!$C$33:$C$776,СВЦЭМ!$A$33:$A$776,$A142,СВЦЭМ!$B$33:$B$776,B$119)+'СЕТ СН'!$I$12+СВЦЭМ!$D$10+'СЕТ СН'!$I$5-'СЕТ СН'!$I$20</f>
        <v>2879.8875124800002</v>
      </c>
      <c r="C142" s="36">
        <f>SUMIFS(СВЦЭМ!$C$33:$C$776,СВЦЭМ!$A$33:$A$776,$A142,СВЦЭМ!$B$33:$B$776,C$119)+'СЕТ СН'!$I$12+СВЦЭМ!$D$10+'СЕТ СН'!$I$5-'СЕТ СН'!$I$20</f>
        <v>2907.8332371400002</v>
      </c>
      <c r="D142" s="36">
        <f>SUMIFS(СВЦЭМ!$C$33:$C$776,СВЦЭМ!$A$33:$A$776,$A142,СВЦЭМ!$B$33:$B$776,D$119)+'СЕТ СН'!$I$12+СВЦЭМ!$D$10+'СЕТ СН'!$I$5-'СЕТ СН'!$I$20</f>
        <v>2893.9949423200001</v>
      </c>
      <c r="E142" s="36">
        <f>SUMIFS(СВЦЭМ!$C$33:$C$776,СВЦЭМ!$A$33:$A$776,$A142,СВЦЭМ!$B$33:$B$776,E$119)+'СЕТ СН'!$I$12+СВЦЭМ!$D$10+'СЕТ СН'!$I$5-'СЕТ СН'!$I$20</f>
        <v>2884.4849056900002</v>
      </c>
      <c r="F142" s="36">
        <f>SUMIFS(СВЦЭМ!$C$33:$C$776,СВЦЭМ!$A$33:$A$776,$A142,СВЦЭМ!$B$33:$B$776,F$119)+'СЕТ СН'!$I$12+СВЦЭМ!$D$10+'СЕТ СН'!$I$5-'СЕТ СН'!$I$20</f>
        <v>2884.77720679</v>
      </c>
      <c r="G142" s="36">
        <f>SUMIFS(СВЦЭМ!$C$33:$C$776,СВЦЭМ!$A$33:$A$776,$A142,СВЦЭМ!$B$33:$B$776,G$119)+'СЕТ СН'!$I$12+СВЦЭМ!$D$10+'СЕТ СН'!$I$5-'СЕТ СН'!$I$20</f>
        <v>2893.0352304399999</v>
      </c>
      <c r="H142" s="36">
        <f>SUMIFS(СВЦЭМ!$C$33:$C$776,СВЦЭМ!$A$33:$A$776,$A142,СВЦЭМ!$B$33:$B$776,H$119)+'СЕТ СН'!$I$12+СВЦЭМ!$D$10+'СЕТ СН'!$I$5-'СЕТ СН'!$I$20</f>
        <v>2863.6942612900002</v>
      </c>
      <c r="I142" s="36">
        <f>SUMIFS(СВЦЭМ!$C$33:$C$776,СВЦЭМ!$A$33:$A$776,$A142,СВЦЭМ!$B$33:$B$776,I$119)+'СЕТ СН'!$I$12+СВЦЭМ!$D$10+'СЕТ СН'!$I$5-'СЕТ СН'!$I$20</f>
        <v>2856.1569952600003</v>
      </c>
      <c r="J142" s="36">
        <f>SUMIFS(СВЦЭМ!$C$33:$C$776,СВЦЭМ!$A$33:$A$776,$A142,СВЦЭМ!$B$33:$B$776,J$119)+'СЕТ СН'!$I$12+СВЦЭМ!$D$10+'СЕТ СН'!$I$5-'СЕТ СН'!$I$20</f>
        <v>2893.39879101</v>
      </c>
      <c r="K142" s="36">
        <f>SUMIFS(СВЦЭМ!$C$33:$C$776,СВЦЭМ!$A$33:$A$776,$A142,СВЦЭМ!$B$33:$B$776,K$119)+'СЕТ СН'!$I$12+СВЦЭМ!$D$10+'СЕТ СН'!$I$5-'СЕТ СН'!$I$20</f>
        <v>2916.38381015</v>
      </c>
      <c r="L142" s="36">
        <f>SUMIFS(СВЦЭМ!$C$33:$C$776,СВЦЭМ!$A$33:$A$776,$A142,СВЦЭМ!$B$33:$B$776,L$119)+'СЕТ СН'!$I$12+СВЦЭМ!$D$10+'СЕТ СН'!$I$5-'СЕТ СН'!$I$20</f>
        <v>2903.2774793500002</v>
      </c>
      <c r="M142" s="36">
        <f>SUMIFS(СВЦЭМ!$C$33:$C$776,СВЦЭМ!$A$33:$A$776,$A142,СВЦЭМ!$B$33:$B$776,M$119)+'СЕТ СН'!$I$12+СВЦЭМ!$D$10+'СЕТ СН'!$I$5-'СЕТ СН'!$I$20</f>
        <v>2899.6968016000001</v>
      </c>
      <c r="N142" s="36">
        <f>SUMIFS(СВЦЭМ!$C$33:$C$776,СВЦЭМ!$A$33:$A$776,$A142,СВЦЭМ!$B$33:$B$776,N$119)+'СЕТ СН'!$I$12+СВЦЭМ!$D$10+'СЕТ СН'!$I$5-'СЕТ СН'!$I$20</f>
        <v>2900.6341078699998</v>
      </c>
      <c r="O142" s="36">
        <f>SUMIFS(СВЦЭМ!$C$33:$C$776,СВЦЭМ!$A$33:$A$776,$A142,СВЦЭМ!$B$33:$B$776,O$119)+'СЕТ СН'!$I$12+СВЦЭМ!$D$10+'СЕТ СН'!$I$5-'СЕТ СН'!$I$20</f>
        <v>2919.2484641000001</v>
      </c>
      <c r="P142" s="36">
        <f>SUMIFS(СВЦЭМ!$C$33:$C$776,СВЦЭМ!$A$33:$A$776,$A142,СВЦЭМ!$B$33:$B$776,P$119)+'СЕТ СН'!$I$12+СВЦЭМ!$D$10+'СЕТ СН'!$I$5-'СЕТ СН'!$I$20</f>
        <v>2928.0939176000002</v>
      </c>
      <c r="Q142" s="36">
        <f>SUMIFS(СВЦЭМ!$C$33:$C$776,СВЦЭМ!$A$33:$A$776,$A142,СВЦЭМ!$B$33:$B$776,Q$119)+'СЕТ СН'!$I$12+СВЦЭМ!$D$10+'СЕТ СН'!$I$5-'СЕТ СН'!$I$20</f>
        <v>2924.6398322599998</v>
      </c>
      <c r="R142" s="36">
        <f>SUMIFS(СВЦЭМ!$C$33:$C$776,СВЦЭМ!$A$33:$A$776,$A142,СВЦЭМ!$B$33:$B$776,R$119)+'СЕТ СН'!$I$12+СВЦЭМ!$D$10+'СЕТ СН'!$I$5-'СЕТ СН'!$I$20</f>
        <v>2904.0589883799998</v>
      </c>
      <c r="S142" s="36">
        <f>SUMIFS(СВЦЭМ!$C$33:$C$776,СВЦЭМ!$A$33:$A$776,$A142,СВЦЭМ!$B$33:$B$776,S$119)+'СЕТ СН'!$I$12+СВЦЭМ!$D$10+'СЕТ СН'!$I$5-'СЕТ СН'!$I$20</f>
        <v>2889.1047000500002</v>
      </c>
      <c r="T142" s="36">
        <f>SUMIFS(СВЦЭМ!$C$33:$C$776,СВЦЭМ!$A$33:$A$776,$A142,СВЦЭМ!$B$33:$B$776,T$119)+'СЕТ СН'!$I$12+СВЦЭМ!$D$10+'СЕТ СН'!$I$5-'СЕТ СН'!$I$20</f>
        <v>2880.1584038700003</v>
      </c>
      <c r="U142" s="36">
        <f>SUMIFS(СВЦЭМ!$C$33:$C$776,СВЦЭМ!$A$33:$A$776,$A142,СВЦЭМ!$B$33:$B$776,U$119)+'СЕТ СН'!$I$12+СВЦЭМ!$D$10+'СЕТ СН'!$I$5-'СЕТ СН'!$I$20</f>
        <v>2867.21763796</v>
      </c>
      <c r="V142" s="36">
        <f>SUMIFS(СВЦЭМ!$C$33:$C$776,СВЦЭМ!$A$33:$A$776,$A142,СВЦЭМ!$B$33:$B$776,V$119)+'СЕТ СН'!$I$12+СВЦЭМ!$D$10+'СЕТ СН'!$I$5-'СЕТ СН'!$I$20</f>
        <v>2850.6647695000001</v>
      </c>
      <c r="W142" s="36">
        <f>SUMIFS(СВЦЭМ!$C$33:$C$776,СВЦЭМ!$A$33:$A$776,$A142,СВЦЭМ!$B$33:$B$776,W$119)+'СЕТ СН'!$I$12+СВЦЭМ!$D$10+'СЕТ СН'!$I$5-'СЕТ СН'!$I$20</f>
        <v>2855.4996894000001</v>
      </c>
      <c r="X142" s="36">
        <f>SUMIFS(СВЦЭМ!$C$33:$C$776,СВЦЭМ!$A$33:$A$776,$A142,СВЦЭМ!$B$33:$B$776,X$119)+'СЕТ СН'!$I$12+СВЦЭМ!$D$10+'СЕТ СН'!$I$5-'СЕТ СН'!$I$20</f>
        <v>2861.3377034599998</v>
      </c>
      <c r="Y142" s="36">
        <f>SUMIFS(СВЦЭМ!$C$33:$C$776,СВЦЭМ!$A$33:$A$776,$A142,СВЦЭМ!$B$33:$B$776,Y$119)+'СЕТ СН'!$I$12+СВЦЭМ!$D$10+'СЕТ СН'!$I$5-'СЕТ СН'!$I$20</f>
        <v>2904.7377091899998</v>
      </c>
    </row>
    <row r="143" spans="1:25" ht="15.75" x14ac:dyDescent="0.2">
      <c r="A143" s="35">
        <f t="shared" si="3"/>
        <v>43701</v>
      </c>
      <c r="B143" s="36">
        <f>SUMIFS(СВЦЭМ!$C$33:$C$776,СВЦЭМ!$A$33:$A$776,$A143,СВЦЭМ!$B$33:$B$776,B$119)+'СЕТ СН'!$I$12+СВЦЭМ!$D$10+'СЕТ СН'!$I$5-'СЕТ СН'!$I$20</f>
        <v>2918.5550267099998</v>
      </c>
      <c r="C143" s="36">
        <f>SUMIFS(СВЦЭМ!$C$33:$C$776,СВЦЭМ!$A$33:$A$776,$A143,СВЦЭМ!$B$33:$B$776,C$119)+'СЕТ СН'!$I$12+СВЦЭМ!$D$10+'СЕТ СН'!$I$5-'СЕТ СН'!$I$20</f>
        <v>2948.2493264899999</v>
      </c>
      <c r="D143" s="36">
        <f>SUMIFS(СВЦЭМ!$C$33:$C$776,СВЦЭМ!$A$33:$A$776,$A143,СВЦЭМ!$B$33:$B$776,D$119)+'СЕТ СН'!$I$12+СВЦЭМ!$D$10+'СЕТ СН'!$I$5-'СЕТ СН'!$I$20</f>
        <v>2971.8660241100001</v>
      </c>
      <c r="E143" s="36">
        <f>SUMIFS(СВЦЭМ!$C$33:$C$776,СВЦЭМ!$A$33:$A$776,$A143,СВЦЭМ!$B$33:$B$776,E$119)+'СЕТ СН'!$I$12+СВЦЭМ!$D$10+'СЕТ СН'!$I$5-'СЕТ СН'!$I$20</f>
        <v>2993.4918577399999</v>
      </c>
      <c r="F143" s="36">
        <f>SUMIFS(СВЦЭМ!$C$33:$C$776,СВЦЭМ!$A$33:$A$776,$A143,СВЦЭМ!$B$33:$B$776,F$119)+'СЕТ СН'!$I$12+СВЦЭМ!$D$10+'СЕТ СН'!$I$5-'СЕТ СН'!$I$20</f>
        <v>2992.8155210200002</v>
      </c>
      <c r="G143" s="36">
        <f>SUMIFS(СВЦЭМ!$C$33:$C$776,СВЦЭМ!$A$33:$A$776,$A143,СВЦЭМ!$B$33:$B$776,G$119)+'СЕТ СН'!$I$12+СВЦЭМ!$D$10+'СЕТ СН'!$I$5-'СЕТ СН'!$I$20</f>
        <v>2992.5237169399998</v>
      </c>
      <c r="H143" s="36">
        <f>SUMIFS(СВЦЭМ!$C$33:$C$776,СВЦЭМ!$A$33:$A$776,$A143,СВЦЭМ!$B$33:$B$776,H$119)+'СЕТ СН'!$I$12+СВЦЭМ!$D$10+'СЕТ СН'!$I$5-'СЕТ СН'!$I$20</f>
        <v>2960.99881951</v>
      </c>
      <c r="I143" s="36">
        <f>SUMIFS(СВЦЭМ!$C$33:$C$776,СВЦЭМ!$A$33:$A$776,$A143,СВЦЭМ!$B$33:$B$776,I$119)+'СЕТ СН'!$I$12+СВЦЭМ!$D$10+'СЕТ СН'!$I$5-'СЕТ СН'!$I$20</f>
        <v>2925.25118703</v>
      </c>
      <c r="J143" s="36">
        <f>SUMIFS(СВЦЭМ!$C$33:$C$776,СВЦЭМ!$A$33:$A$776,$A143,СВЦЭМ!$B$33:$B$776,J$119)+'СЕТ СН'!$I$12+СВЦЭМ!$D$10+'СЕТ СН'!$I$5-'СЕТ СН'!$I$20</f>
        <v>2870.9666456800001</v>
      </c>
      <c r="K143" s="36">
        <f>SUMIFS(СВЦЭМ!$C$33:$C$776,СВЦЭМ!$A$33:$A$776,$A143,СВЦЭМ!$B$33:$B$776,K$119)+'СЕТ СН'!$I$12+СВЦЭМ!$D$10+'СЕТ СН'!$I$5-'СЕТ СН'!$I$20</f>
        <v>2821.9984495600002</v>
      </c>
      <c r="L143" s="36">
        <f>SUMIFS(СВЦЭМ!$C$33:$C$776,СВЦЭМ!$A$33:$A$776,$A143,СВЦЭМ!$B$33:$B$776,L$119)+'СЕТ СН'!$I$12+СВЦЭМ!$D$10+'СЕТ СН'!$I$5-'СЕТ СН'!$I$20</f>
        <v>2814.2408053600002</v>
      </c>
      <c r="M143" s="36">
        <f>SUMIFS(СВЦЭМ!$C$33:$C$776,СВЦЭМ!$A$33:$A$776,$A143,СВЦЭМ!$B$33:$B$776,M$119)+'СЕТ СН'!$I$12+СВЦЭМ!$D$10+'СЕТ СН'!$I$5-'СЕТ СН'!$I$20</f>
        <v>2810.4733526199998</v>
      </c>
      <c r="N143" s="36">
        <f>SUMIFS(СВЦЭМ!$C$33:$C$776,СВЦЭМ!$A$33:$A$776,$A143,СВЦЭМ!$B$33:$B$776,N$119)+'СЕТ СН'!$I$12+СВЦЭМ!$D$10+'СЕТ СН'!$I$5-'СЕТ СН'!$I$20</f>
        <v>2826.2040758600001</v>
      </c>
      <c r="O143" s="36">
        <f>SUMIFS(СВЦЭМ!$C$33:$C$776,СВЦЭМ!$A$33:$A$776,$A143,СВЦЭМ!$B$33:$B$776,O$119)+'СЕТ СН'!$I$12+СВЦЭМ!$D$10+'СЕТ СН'!$I$5-'СЕТ СН'!$I$20</f>
        <v>2838.8949565100002</v>
      </c>
      <c r="P143" s="36">
        <f>SUMIFS(СВЦЭМ!$C$33:$C$776,СВЦЭМ!$A$33:$A$776,$A143,СВЦЭМ!$B$33:$B$776,P$119)+'СЕТ СН'!$I$12+СВЦЭМ!$D$10+'СЕТ СН'!$I$5-'СЕТ СН'!$I$20</f>
        <v>2846.9560052699999</v>
      </c>
      <c r="Q143" s="36">
        <f>SUMIFS(СВЦЭМ!$C$33:$C$776,СВЦЭМ!$A$33:$A$776,$A143,СВЦЭМ!$B$33:$B$776,Q$119)+'СЕТ СН'!$I$12+СВЦЭМ!$D$10+'СЕТ СН'!$I$5-'СЕТ СН'!$I$20</f>
        <v>2856.29510974</v>
      </c>
      <c r="R143" s="36">
        <f>SUMIFS(СВЦЭМ!$C$33:$C$776,СВЦЭМ!$A$33:$A$776,$A143,СВЦЭМ!$B$33:$B$776,R$119)+'СЕТ СН'!$I$12+СВЦЭМ!$D$10+'СЕТ СН'!$I$5-'СЕТ СН'!$I$20</f>
        <v>2824.9871603500001</v>
      </c>
      <c r="S143" s="36">
        <f>SUMIFS(СВЦЭМ!$C$33:$C$776,СВЦЭМ!$A$33:$A$776,$A143,СВЦЭМ!$B$33:$B$776,S$119)+'СЕТ СН'!$I$12+СВЦЭМ!$D$10+'СЕТ СН'!$I$5-'СЕТ СН'!$I$20</f>
        <v>2789.6034109000002</v>
      </c>
      <c r="T143" s="36">
        <f>SUMIFS(СВЦЭМ!$C$33:$C$776,СВЦЭМ!$A$33:$A$776,$A143,СВЦЭМ!$B$33:$B$776,T$119)+'СЕТ СН'!$I$12+СВЦЭМ!$D$10+'СЕТ СН'!$I$5-'СЕТ СН'!$I$20</f>
        <v>2777.4544573000003</v>
      </c>
      <c r="U143" s="36">
        <f>SUMIFS(СВЦЭМ!$C$33:$C$776,СВЦЭМ!$A$33:$A$776,$A143,СВЦЭМ!$B$33:$B$776,U$119)+'СЕТ СН'!$I$12+СВЦЭМ!$D$10+'СЕТ СН'!$I$5-'СЕТ СН'!$I$20</f>
        <v>2773.4625085600001</v>
      </c>
      <c r="V143" s="36">
        <f>SUMIFS(СВЦЭМ!$C$33:$C$776,СВЦЭМ!$A$33:$A$776,$A143,СВЦЭМ!$B$33:$B$776,V$119)+'СЕТ СН'!$I$12+СВЦЭМ!$D$10+'СЕТ СН'!$I$5-'СЕТ СН'!$I$20</f>
        <v>2782.0524103500002</v>
      </c>
      <c r="W143" s="36">
        <f>SUMIFS(СВЦЭМ!$C$33:$C$776,СВЦЭМ!$A$33:$A$776,$A143,СВЦЭМ!$B$33:$B$776,W$119)+'СЕТ СН'!$I$12+СВЦЭМ!$D$10+'СЕТ СН'!$I$5-'СЕТ СН'!$I$20</f>
        <v>2786.6966227000003</v>
      </c>
      <c r="X143" s="36">
        <f>SUMIFS(СВЦЭМ!$C$33:$C$776,СВЦЭМ!$A$33:$A$776,$A143,СВЦЭМ!$B$33:$B$776,X$119)+'СЕТ СН'!$I$12+СВЦЭМ!$D$10+'СЕТ СН'!$I$5-'СЕТ СН'!$I$20</f>
        <v>2779.5326684000001</v>
      </c>
      <c r="Y143" s="36">
        <f>SUMIFS(СВЦЭМ!$C$33:$C$776,СВЦЭМ!$A$33:$A$776,$A143,СВЦЭМ!$B$33:$B$776,Y$119)+'СЕТ СН'!$I$12+СВЦЭМ!$D$10+'СЕТ СН'!$I$5-'СЕТ СН'!$I$20</f>
        <v>2845.8631666199999</v>
      </c>
    </row>
    <row r="144" spans="1:25" ht="15.75" x14ac:dyDescent="0.2">
      <c r="A144" s="35">
        <f t="shared" si="3"/>
        <v>43702</v>
      </c>
      <c r="B144" s="36">
        <f>SUMIFS(СВЦЭМ!$C$33:$C$776,СВЦЭМ!$A$33:$A$776,$A144,СВЦЭМ!$B$33:$B$776,B$119)+'СЕТ СН'!$I$12+СВЦЭМ!$D$10+'СЕТ СН'!$I$5-'СЕТ СН'!$I$20</f>
        <v>2897.3404566200002</v>
      </c>
      <c r="C144" s="36">
        <f>SUMIFS(СВЦЭМ!$C$33:$C$776,СВЦЭМ!$A$33:$A$776,$A144,СВЦЭМ!$B$33:$B$776,C$119)+'СЕТ СН'!$I$12+СВЦЭМ!$D$10+'СЕТ СН'!$I$5-'СЕТ СН'!$I$20</f>
        <v>2929.43353101</v>
      </c>
      <c r="D144" s="36">
        <f>SUMIFS(СВЦЭМ!$C$33:$C$776,СВЦЭМ!$A$33:$A$776,$A144,СВЦЭМ!$B$33:$B$776,D$119)+'СЕТ СН'!$I$12+СВЦЭМ!$D$10+'СЕТ СН'!$I$5-'СЕТ СН'!$I$20</f>
        <v>2936.0010316299999</v>
      </c>
      <c r="E144" s="36">
        <f>SUMIFS(СВЦЭМ!$C$33:$C$776,СВЦЭМ!$A$33:$A$776,$A144,СВЦЭМ!$B$33:$B$776,E$119)+'СЕТ СН'!$I$12+СВЦЭМ!$D$10+'СЕТ СН'!$I$5-'СЕТ СН'!$I$20</f>
        <v>2939.5534518200002</v>
      </c>
      <c r="F144" s="36">
        <f>SUMIFS(СВЦЭМ!$C$33:$C$776,СВЦЭМ!$A$33:$A$776,$A144,СВЦЭМ!$B$33:$B$776,F$119)+'СЕТ СН'!$I$12+СВЦЭМ!$D$10+'СЕТ СН'!$I$5-'СЕТ СН'!$I$20</f>
        <v>2940.3218899200001</v>
      </c>
      <c r="G144" s="36">
        <f>SUMIFS(СВЦЭМ!$C$33:$C$776,СВЦЭМ!$A$33:$A$776,$A144,СВЦЭМ!$B$33:$B$776,G$119)+'СЕТ СН'!$I$12+СВЦЭМ!$D$10+'СЕТ СН'!$I$5-'СЕТ СН'!$I$20</f>
        <v>2938.8702747900002</v>
      </c>
      <c r="H144" s="36">
        <f>SUMIFS(СВЦЭМ!$C$33:$C$776,СВЦЭМ!$A$33:$A$776,$A144,СВЦЭМ!$B$33:$B$776,H$119)+'СЕТ СН'!$I$12+СВЦЭМ!$D$10+'СЕТ СН'!$I$5-'СЕТ СН'!$I$20</f>
        <v>2928.44115788</v>
      </c>
      <c r="I144" s="36">
        <f>SUMIFS(СВЦЭМ!$C$33:$C$776,СВЦЭМ!$A$33:$A$776,$A144,СВЦЭМ!$B$33:$B$776,I$119)+'СЕТ СН'!$I$12+СВЦЭМ!$D$10+'СЕТ СН'!$I$5-'СЕТ СН'!$I$20</f>
        <v>2921.6035628300001</v>
      </c>
      <c r="J144" s="36">
        <f>SUMIFS(СВЦЭМ!$C$33:$C$776,СВЦЭМ!$A$33:$A$776,$A144,СВЦЭМ!$B$33:$B$776,J$119)+'СЕТ СН'!$I$12+СВЦЭМ!$D$10+'СЕТ СН'!$I$5-'СЕТ СН'!$I$20</f>
        <v>2884.4117095199999</v>
      </c>
      <c r="K144" s="36">
        <f>SUMIFS(СВЦЭМ!$C$33:$C$776,СВЦЭМ!$A$33:$A$776,$A144,СВЦЭМ!$B$33:$B$776,K$119)+'СЕТ СН'!$I$12+СВЦЭМ!$D$10+'СЕТ СН'!$I$5-'СЕТ СН'!$I$20</f>
        <v>2841.78388653</v>
      </c>
      <c r="L144" s="36">
        <f>SUMIFS(СВЦЭМ!$C$33:$C$776,СВЦЭМ!$A$33:$A$776,$A144,СВЦЭМ!$B$33:$B$776,L$119)+'СЕТ СН'!$I$12+СВЦЭМ!$D$10+'СЕТ СН'!$I$5-'СЕТ СН'!$I$20</f>
        <v>2809.2231784400001</v>
      </c>
      <c r="M144" s="36">
        <f>SUMIFS(СВЦЭМ!$C$33:$C$776,СВЦЭМ!$A$33:$A$776,$A144,СВЦЭМ!$B$33:$B$776,M$119)+'СЕТ СН'!$I$12+СВЦЭМ!$D$10+'СЕТ СН'!$I$5-'СЕТ СН'!$I$20</f>
        <v>2809.0047983200002</v>
      </c>
      <c r="N144" s="36">
        <f>SUMIFS(СВЦЭМ!$C$33:$C$776,СВЦЭМ!$A$33:$A$776,$A144,СВЦЭМ!$B$33:$B$776,N$119)+'СЕТ СН'!$I$12+СВЦЭМ!$D$10+'СЕТ СН'!$I$5-'СЕТ СН'!$I$20</f>
        <v>2825.6219945499997</v>
      </c>
      <c r="O144" s="36">
        <f>SUMIFS(СВЦЭМ!$C$33:$C$776,СВЦЭМ!$A$33:$A$776,$A144,СВЦЭМ!$B$33:$B$776,O$119)+'СЕТ СН'!$I$12+СВЦЭМ!$D$10+'СЕТ СН'!$I$5-'СЕТ СН'!$I$20</f>
        <v>2843.44374715</v>
      </c>
      <c r="P144" s="36">
        <f>SUMIFS(СВЦЭМ!$C$33:$C$776,СВЦЭМ!$A$33:$A$776,$A144,СВЦЭМ!$B$33:$B$776,P$119)+'СЕТ СН'!$I$12+СВЦЭМ!$D$10+'СЕТ СН'!$I$5-'СЕТ СН'!$I$20</f>
        <v>2855.5248705200001</v>
      </c>
      <c r="Q144" s="36">
        <f>SUMIFS(СВЦЭМ!$C$33:$C$776,СВЦЭМ!$A$33:$A$776,$A144,СВЦЭМ!$B$33:$B$776,Q$119)+'СЕТ СН'!$I$12+СВЦЭМ!$D$10+'СЕТ СН'!$I$5-'СЕТ СН'!$I$20</f>
        <v>2869.7060842700002</v>
      </c>
      <c r="R144" s="36">
        <f>SUMIFS(СВЦЭМ!$C$33:$C$776,СВЦЭМ!$A$33:$A$776,$A144,СВЦЭМ!$B$33:$B$776,R$119)+'СЕТ СН'!$I$12+СВЦЭМ!$D$10+'СЕТ СН'!$I$5-'СЕТ СН'!$I$20</f>
        <v>2836.11224593</v>
      </c>
      <c r="S144" s="36">
        <f>SUMIFS(СВЦЭМ!$C$33:$C$776,СВЦЭМ!$A$33:$A$776,$A144,СВЦЭМ!$B$33:$B$776,S$119)+'СЕТ СН'!$I$12+СВЦЭМ!$D$10+'СЕТ СН'!$I$5-'СЕТ СН'!$I$20</f>
        <v>2799.4688004300001</v>
      </c>
      <c r="T144" s="36">
        <f>SUMIFS(СВЦЭМ!$C$33:$C$776,СВЦЭМ!$A$33:$A$776,$A144,СВЦЭМ!$B$33:$B$776,T$119)+'СЕТ СН'!$I$12+СВЦЭМ!$D$10+'СЕТ СН'!$I$5-'СЕТ СН'!$I$20</f>
        <v>2809.73578632</v>
      </c>
      <c r="U144" s="36">
        <f>SUMIFS(СВЦЭМ!$C$33:$C$776,СВЦЭМ!$A$33:$A$776,$A144,СВЦЭМ!$B$33:$B$776,U$119)+'СЕТ СН'!$I$12+СВЦЭМ!$D$10+'СЕТ СН'!$I$5-'СЕТ СН'!$I$20</f>
        <v>2812.8491564599999</v>
      </c>
      <c r="V144" s="36">
        <f>SUMIFS(СВЦЭМ!$C$33:$C$776,СВЦЭМ!$A$33:$A$776,$A144,СВЦЭМ!$B$33:$B$776,V$119)+'СЕТ СН'!$I$12+СВЦЭМ!$D$10+'СЕТ СН'!$I$5-'СЕТ СН'!$I$20</f>
        <v>2787.8940081400001</v>
      </c>
      <c r="W144" s="36">
        <f>SUMIFS(СВЦЭМ!$C$33:$C$776,СВЦЭМ!$A$33:$A$776,$A144,СВЦЭМ!$B$33:$B$776,W$119)+'СЕТ СН'!$I$12+СВЦЭМ!$D$10+'СЕТ СН'!$I$5-'СЕТ СН'!$I$20</f>
        <v>2792.00223099</v>
      </c>
      <c r="X144" s="36">
        <f>SUMIFS(СВЦЭМ!$C$33:$C$776,СВЦЭМ!$A$33:$A$776,$A144,СВЦЭМ!$B$33:$B$776,X$119)+'СЕТ СН'!$I$12+СВЦЭМ!$D$10+'СЕТ СН'!$I$5-'СЕТ СН'!$I$20</f>
        <v>2803.4258301</v>
      </c>
      <c r="Y144" s="36">
        <f>SUMIFS(СВЦЭМ!$C$33:$C$776,СВЦЭМ!$A$33:$A$776,$A144,СВЦЭМ!$B$33:$B$776,Y$119)+'СЕТ СН'!$I$12+СВЦЭМ!$D$10+'СЕТ СН'!$I$5-'СЕТ СН'!$I$20</f>
        <v>2874.7000462800002</v>
      </c>
    </row>
    <row r="145" spans="1:26" ht="15.75" x14ac:dyDescent="0.2">
      <c r="A145" s="35">
        <f t="shared" si="3"/>
        <v>43703</v>
      </c>
      <c r="B145" s="36">
        <f>SUMIFS(СВЦЭМ!$C$33:$C$776,СВЦЭМ!$A$33:$A$776,$A145,СВЦЭМ!$B$33:$B$776,B$119)+'СЕТ СН'!$I$12+СВЦЭМ!$D$10+'СЕТ СН'!$I$5-'СЕТ СН'!$I$20</f>
        <v>2985.7858027800003</v>
      </c>
      <c r="C145" s="36">
        <f>SUMIFS(СВЦЭМ!$C$33:$C$776,СВЦЭМ!$A$33:$A$776,$A145,СВЦЭМ!$B$33:$B$776,C$119)+'СЕТ СН'!$I$12+СВЦЭМ!$D$10+'СЕТ СН'!$I$5-'СЕТ СН'!$I$20</f>
        <v>3038.52193683</v>
      </c>
      <c r="D145" s="36">
        <f>SUMIFS(СВЦЭМ!$C$33:$C$776,СВЦЭМ!$A$33:$A$776,$A145,СВЦЭМ!$B$33:$B$776,D$119)+'СЕТ СН'!$I$12+СВЦЭМ!$D$10+'СЕТ СН'!$I$5-'СЕТ СН'!$I$20</f>
        <v>3049.66509008</v>
      </c>
      <c r="E145" s="36">
        <f>SUMIFS(СВЦЭМ!$C$33:$C$776,СВЦЭМ!$A$33:$A$776,$A145,СВЦЭМ!$B$33:$B$776,E$119)+'СЕТ СН'!$I$12+СВЦЭМ!$D$10+'СЕТ СН'!$I$5-'СЕТ СН'!$I$20</f>
        <v>3064.0820997199999</v>
      </c>
      <c r="F145" s="36">
        <f>SUMIFS(СВЦЭМ!$C$33:$C$776,СВЦЭМ!$A$33:$A$776,$A145,СВЦЭМ!$B$33:$B$776,F$119)+'СЕТ СН'!$I$12+СВЦЭМ!$D$10+'СЕТ СН'!$I$5-'СЕТ СН'!$I$20</f>
        <v>3050.8767863100002</v>
      </c>
      <c r="G145" s="36">
        <f>SUMIFS(СВЦЭМ!$C$33:$C$776,СВЦЭМ!$A$33:$A$776,$A145,СВЦЭМ!$B$33:$B$776,G$119)+'СЕТ СН'!$I$12+СВЦЭМ!$D$10+'СЕТ СН'!$I$5-'СЕТ СН'!$I$20</f>
        <v>3018.1514290599998</v>
      </c>
      <c r="H145" s="36">
        <f>SUMIFS(СВЦЭМ!$C$33:$C$776,СВЦЭМ!$A$33:$A$776,$A145,СВЦЭМ!$B$33:$B$776,H$119)+'СЕТ СН'!$I$12+СВЦЭМ!$D$10+'СЕТ СН'!$I$5-'СЕТ СН'!$I$20</f>
        <v>2990.7509842199997</v>
      </c>
      <c r="I145" s="36">
        <f>SUMIFS(СВЦЭМ!$C$33:$C$776,СВЦЭМ!$A$33:$A$776,$A145,СВЦЭМ!$B$33:$B$776,I$119)+'СЕТ СН'!$I$12+СВЦЭМ!$D$10+'СЕТ СН'!$I$5-'СЕТ СН'!$I$20</f>
        <v>2939.9372095999997</v>
      </c>
      <c r="J145" s="36">
        <f>SUMIFS(СВЦЭМ!$C$33:$C$776,СВЦЭМ!$A$33:$A$776,$A145,СВЦЭМ!$B$33:$B$776,J$119)+'СЕТ СН'!$I$12+СВЦЭМ!$D$10+'СЕТ СН'!$I$5-'СЕТ СН'!$I$20</f>
        <v>2898.21815539</v>
      </c>
      <c r="K145" s="36">
        <f>SUMIFS(СВЦЭМ!$C$33:$C$776,СВЦЭМ!$A$33:$A$776,$A145,СВЦЭМ!$B$33:$B$776,K$119)+'СЕТ СН'!$I$12+СВЦЭМ!$D$10+'СЕТ СН'!$I$5-'СЕТ СН'!$I$20</f>
        <v>2868.6536268700002</v>
      </c>
      <c r="L145" s="36">
        <f>SUMIFS(СВЦЭМ!$C$33:$C$776,СВЦЭМ!$A$33:$A$776,$A145,СВЦЭМ!$B$33:$B$776,L$119)+'СЕТ СН'!$I$12+СВЦЭМ!$D$10+'СЕТ СН'!$I$5-'СЕТ СН'!$I$20</f>
        <v>2850.8663938199998</v>
      </c>
      <c r="M145" s="36">
        <f>SUMIFS(СВЦЭМ!$C$33:$C$776,СВЦЭМ!$A$33:$A$776,$A145,СВЦЭМ!$B$33:$B$776,M$119)+'СЕТ СН'!$I$12+СВЦЭМ!$D$10+'СЕТ СН'!$I$5-'СЕТ СН'!$I$20</f>
        <v>2846.7549540499999</v>
      </c>
      <c r="N145" s="36">
        <f>SUMIFS(СВЦЭМ!$C$33:$C$776,СВЦЭМ!$A$33:$A$776,$A145,СВЦЭМ!$B$33:$B$776,N$119)+'СЕТ СН'!$I$12+СВЦЭМ!$D$10+'СЕТ СН'!$I$5-'СЕТ СН'!$I$20</f>
        <v>2844.5436218999998</v>
      </c>
      <c r="O145" s="36">
        <f>SUMIFS(СВЦЭМ!$C$33:$C$776,СВЦЭМ!$A$33:$A$776,$A145,СВЦЭМ!$B$33:$B$776,O$119)+'СЕТ СН'!$I$12+СВЦЭМ!$D$10+'СЕТ СН'!$I$5-'СЕТ СН'!$I$20</f>
        <v>2845.1725296099999</v>
      </c>
      <c r="P145" s="36">
        <f>SUMIFS(СВЦЭМ!$C$33:$C$776,СВЦЭМ!$A$33:$A$776,$A145,СВЦЭМ!$B$33:$B$776,P$119)+'СЕТ СН'!$I$12+СВЦЭМ!$D$10+'СЕТ СН'!$I$5-'СЕТ СН'!$I$20</f>
        <v>2840.86125326</v>
      </c>
      <c r="Q145" s="36">
        <f>SUMIFS(СВЦЭМ!$C$33:$C$776,СВЦЭМ!$A$33:$A$776,$A145,СВЦЭМ!$B$33:$B$776,Q$119)+'СЕТ СН'!$I$12+СВЦЭМ!$D$10+'СЕТ СН'!$I$5-'СЕТ СН'!$I$20</f>
        <v>2849.3955652700001</v>
      </c>
      <c r="R145" s="36">
        <f>SUMIFS(СВЦЭМ!$C$33:$C$776,СВЦЭМ!$A$33:$A$776,$A145,СВЦЭМ!$B$33:$B$776,R$119)+'СЕТ СН'!$I$12+СВЦЭМ!$D$10+'СЕТ СН'!$I$5-'СЕТ СН'!$I$20</f>
        <v>2822.04265932</v>
      </c>
      <c r="S145" s="36">
        <f>SUMIFS(СВЦЭМ!$C$33:$C$776,СВЦЭМ!$A$33:$A$776,$A145,СВЦЭМ!$B$33:$B$776,S$119)+'СЕТ СН'!$I$12+СВЦЭМ!$D$10+'СЕТ СН'!$I$5-'СЕТ СН'!$I$20</f>
        <v>2849.4995805799999</v>
      </c>
      <c r="T145" s="36">
        <f>SUMIFS(СВЦЭМ!$C$33:$C$776,СВЦЭМ!$A$33:$A$776,$A145,СВЦЭМ!$B$33:$B$776,T$119)+'СЕТ СН'!$I$12+СВЦЭМ!$D$10+'СЕТ СН'!$I$5-'СЕТ СН'!$I$20</f>
        <v>2853.9901152699999</v>
      </c>
      <c r="U145" s="36">
        <f>SUMIFS(СВЦЭМ!$C$33:$C$776,СВЦЭМ!$A$33:$A$776,$A145,СВЦЭМ!$B$33:$B$776,U$119)+'СЕТ СН'!$I$12+СВЦЭМ!$D$10+'СЕТ СН'!$I$5-'СЕТ СН'!$I$20</f>
        <v>2856.9569763199997</v>
      </c>
      <c r="V145" s="36">
        <f>SUMIFS(СВЦЭМ!$C$33:$C$776,СВЦЭМ!$A$33:$A$776,$A145,СВЦЭМ!$B$33:$B$776,V$119)+'СЕТ СН'!$I$12+СВЦЭМ!$D$10+'СЕТ СН'!$I$5-'СЕТ СН'!$I$20</f>
        <v>2870.3756157100001</v>
      </c>
      <c r="W145" s="36">
        <f>SUMIFS(СВЦЭМ!$C$33:$C$776,СВЦЭМ!$A$33:$A$776,$A145,СВЦЭМ!$B$33:$B$776,W$119)+'СЕТ СН'!$I$12+СВЦЭМ!$D$10+'СЕТ СН'!$I$5-'СЕТ СН'!$I$20</f>
        <v>2872.2064092999999</v>
      </c>
      <c r="X145" s="36">
        <f>SUMIFS(СВЦЭМ!$C$33:$C$776,СВЦЭМ!$A$33:$A$776,$A145,СВЦЭМ!$B$33:$B$776,X$119)+'СЕТ СН'!$I$12+СВЦЭМ!$D$10+'СЕТ СН'!$I$5-'СЕТ СН'!$I$20</f>
        <v>2834.6353892500001</v>
      </c>
      <c r="Y145" s="36">
        <f>SUMIFS(СВЦЭМ!$C$33:$C$776,СВЦЭМ!$A$33:$A$776,$A145,СВЦЭМ!$B$33:$B$776,Y$119)+'СЕТ СН'!$I$12+СВЦЭМ!$D$10+'СЕТ СН'!$I$5-'СЕТ СН'!$I$20</f>
        <v>2884.7735513799998</v>
      </c>
    </row>
    <row r="146" spans="1:26" ht="15.75" x14ac:dyDescent="0.2">
      <c r="A146" s="35">
        <f t="shared" si="3"/>
        <v>43704</v>
      </c>
      <c r="B146" s="36">
        <f>SUMIFS(СВЦЭМ!$C$33:$C$776,СВЦЭМ!$A$33:$A$776,$A146,СВЦЭМ!$B$33:$B$776,B$119)+'СЕТ СН'!$I$12+СВЦЭМ!$D$10+'СЕТ СН'!$I$5-'СЕТ СН'!$I$20</f>
        <v>2854.6856768500002</v>
      </c>
      <c r="C146" s="36">
        <f>SUMIFS(СВЦЭМ!$C$33:$C$776,СВЦЭМ!$A$33:$A$776,$A146,СВЦЭМ!$B$33:$B$776,C$119)+'СЕТ СН'!$I$12+СВЦЭМ!$D$10+'СЕТ СН'!$I$5-'СЕТ СН'!$I$20</f>
        <v>2894.6570804900002</v>
      </c>
      <c r="D146" s="36">
        <f>SUMIFS(СВЦЭМ!$C$33:$C$776,СВЦЭМ!$A$33:$A$776,$A146,СВЦЭМ!$B$33:$B$776,D$119)+'СЕТ СН'!$I$12+СВЦЭМ!$D$10+'СЕТ СН'!$I$5-'СЕТ СН'!$I$20</f>
        <v>2938.9603404199997</v>
      </c>
      <c r="E146" s="36">
        <f>SUMIFS(СВЦЭМ!$C$33:$C$776,СВЦЭМ!$A$33:$A$776,$A146,СВЦЭМ!$B$33:$B$776,E$119)+'СЕТ СН'!$I$12+СВЦЭМ!$D$10+'СЕТ СН'!$I$5-'СЕТ СН'!$I$20</f>
        <v>2949.3118086899999</v>
      </c>
      <c r="F146" s="36">
        <f>SUMIFS(СВЦЭМ!$C$33:$C$776,СВЦЭМ!$A$33:$A$776,$A146,СВЦЭМ!$B$33:$B$776,F$119)+'СЕТ СН'!$I$12+СВЦЭМ!$D$10+'СЕТ СН'!$I$5-'СЕТ СН'!$I$20</f>
        <v>2937.4579334999999</v>
      </c>
      <c r="G146" s="36">
        <f>SUMIFS(СВЦЭМ!$C$33:$C$776,СВЦЭМ!$A$33:$A$776,$A146,СВЦЭМ!$B$33:$B$776,G$119)+'СЕТ СН'!$I$12+СВЦЭМ!$D$10+'СЕТ СН'!$I$5-'СЕТ СН'!$I$20</f>
        <v>2912.4127345400002</v>
      </c>
      <c r="H146" s="36">
        <f>SUMIFS(СВЦЭМ!$C$33:$C$776,СВЦЭМ!$A$33:$A$776,$A146,СВЦЭМ!$B$33:$B$776,H$119)+'СЕТ СН'!$I$12+СВЦЭМ!$D$10+'СЕТ СН'!$I$5-'СЕТ СН'!$I$20</f>
        <v>2904.2691220400002</v>
      </c>
      <c r="I146" s="36">
        <f>SUMIFS(СВЦЭМ!$C$33:$C$776,СВЦЭМ!$A$33:$A$776,$A146,СВЦЭМ!$B$33:$B$776,I$119)+'СЕТ СН'!$I$12+СВЦЭМ!$D$10+'СЕТ СН'!$I$5-'СЕТ СН'!$I$20</f>
        <v>2860.48456966</v>
      </c>
      <c r="J146" s="36">
        <f>SUMIFS(СВЦЭМ!$C$33:$C$776,СВЦЭМ!$A$33:$A$776,$A146,СВЦЭМ!$B$33:$B$776,J$119)+'СЕТ СН'!$I$12+СВЦЭМ!$D$10+'СЕТ СН'!$I$5-'СЕТ СН'!$I$20</f>
        <v>2909.72763588</v>
      </c>
      <c r="K146" s="36">
        <f>SUMIFS(СВЦЭМ!$C$33:$C$776,СВЦЭМ!$A$33:$A$776,$A146,СВЦЭМ!$B$33:$B$776,K$119)+'СЕТ СН'!$I$12+СВЦЭМ!$D$10+'СЕТ СН'!$I$5-'СЕТ СН'!$I$20</f>
        <v>2932.8693689399997</v>
      </c>
      <c r="L146" s="36">
        <f>SUMIFS(СВЦЭМ!$C$33:$C$776,СВЦЭМ!$A$33:$A$776,$A146,СВЦЭМ!$B$33:$B$776,L$119)+'СЕТ СН'!$I$12+СВЦЭМ!$D$10+'СЕТ СН'!$I$5-'СЕТ СН'!$I$20</f>
        <v>2935.8534696199999</v>
      </c>
      <c r="M146" s="36">
        <f>SUMIFS(СВЦЭМ!$C$33:$C$776,СВЦЭМ!$A$33:$A$776,$A146,СВЦЭМ!$B$33:$B$776,M$119)+'СЕТ СН'!$I$12+СВЦЭМ!$D$10+'СЕТ СН'!$I$5-'СЕТ СН'!$I$20</f>
        <v>2937.8263551600003</v>
      </c>
      <c r="N146" s="36">
        <f>SUMIFS(СВЦЭМ!$C$33:$C$776,СВЦЭМ!$A$33:$A$776,$A146,СВЦЭМ!$B$33:$B$776,N$119)+'СЕТ СН'!$I$12+СВЦЭМ!$D$10+'СЕТ СН'!$I$5-'СЕТ СН'!$I$20</f>
        <v>2941.8695468599999</v>
      </c>
      <c r="O146" s="36">
        <f>SUMIFS(СВЦЭМ!$C$33:$C$776,СВЦЭМ!$A$33:$A$776,$A146,СВЦЭМ!$B$33:$B$776,O$119)+'СЕТ СН'!$I$12+СВЦЭМ!$D$10+'СЕТ СН'!$I$5-'СЕТ СН'!$I$20</f>
        <v>2941.8303300299999</v>
      </c>
      <c r="P146" s="36">
        <f>SUMIFS(СВЦЭМ!$C$33:$C$776,СВЦЭМ!$A$33:$A$776,$A146,СВЦЭМ!$B$33:$B$776,P$119)+'СЕТ СН'!$I$12+СВЦЭМ!$D$10+'СЕТ СН'!$I$5-'СЕТ СН'!$I$20</f>
        <v>2946.1335249799999</v>
      </c>
      <c r="Q146" s="36">
        <f>SUMIFS(СВЦЭМ!$C$33:$C$776,СВЦЭМ!$A$33:$A$776,$A146,СВЦЭМ!$B$33:$B$776,Q$119)+'СЕТ СН'!$I$12+СВЦЭМ!$D$10+'СЕТ СН'!$I$5-'СЕТ СН'!$I$20</f>
        <v>2948.02022988</v>
      </c>
      <c r="R146" s="36">
        <f>SUMIFS(СВЦЭМ!$C$33:$C$776,СВЦЭМ!$A$33:$A$776,$A146,СВЦЭМ!$B$33:$B$776,R$119)+'СЕТ СН'!$I$12+СВЦЭМ!$D$10+'СЕТ СН'!$I$5-'СЕТ СН'!$I$20</f>
        <v>2952.2048102600002</v>
      </c>
      <c r="S146" s="36">
        <f>SUMIFS(СВЦЭМ!$C$33:$C$776,СВЦЭМ!$A$33:$A$776,$A146,СВЦЭМ!$B$33:$B$776,S$119)+'СЕТ СН'!$I$12+СВЦЭМ!$D$10+'СЕТ СН'!$I$5-'СЕТ СН'!$I$20</f>
        <v>2992.9288249299998</v>
      </c>
      <c r="T146" s="36">
        <f>SUMIFS(СВЦЭМ!$C$33:$C$776,СВЦЭМ!$A$33:$A$776,$A146,СВЦЭМ!$B$33:$B$776,T$119)+'СЕТ СН'!$I$12+СВЦЭМ!$D$10+'СЕТ СН'!$I$5-'СЕТ СН'!$I$20</f>
        <v>2997.1895909599998</v>
      </c>
      <c r="U146" s="36">
        <f>SUMIFS(СВЦЭМ!$C$33:$C$776,СВЦЭМ!$A$33:$A$776,$A146,СВЦЭМ!$B$33:$B$776,U$119)+'СЕТ СН'!$I$12+СВЦЭМ!$D$10+'СЕТ СН'!$I$5-'СЕТ СН'!$I$20</f>
        <v>3000.4972195300002</v>
      </c>
      <c r="V146" s="36">
        <f>SUMIFS(СВЦЭМ!$C$33:$C$776,СВЦЭМ!$A$33:$A$776,$A146,СВЦЭМ!$B$33:$B$776,V$119)+'СЕТ СН'!$I$12+СВЦЭМ!$D$10+'СЕТ СН'!$I$5-'СЕТ СН'!$I$20</f>
        <v>3013.8332502600001</v>
      </c>
      <c r="W146" s="36">
        <f>SUMIFS(СВЦЭМ!$C$33:$C$776,СВЦЭМ!$A$33:$A$776,$A146,СВЦЭМ!$B$33:$B$776,W$119)+'СЕТ СН'!$I$12+СВЦЭМ!$D$10+'СЕТ СН'!$I$5-'СЕТ СН'!$I$20</f>
        <v>3014.9596897800002</v>
      </c>
      <c r="X146" s="36">
        <f>SUMIFS(СВЦЭМ!$C$33:$C$776,СВЦЭМ!$A$33:$A$776,$A146,СВЦЭМ!$B$33:$B$776,X$119)+'СЕТ СН'!$I$12+СВЦЭМ!$D$10+'СЕТ СН'!$I$5-'СЕТ СН'!$I$20</f>
        <v>2986.56673748</v>
      </c>
      <c r="Y146" s="36">
        <f>SUMIFS(СВЦЭМ!$C$33:$C$776,СВЦЭМ!$A$33:$A$776,$A146,СВЦЭМ!$B$33:$B$776,Y$119)+'СЕТ СН'!$I$12+СВЦЭМ!$D$10+'СЕТ СН'!$I$5-'СЕТ СН'!$I$20</f>
        <v>2923.2110994300001</v>
      </c>
    </row>
    <row r="147" spans="1:26" ht="15.75" x14ac:dyDescent="0.2">
      <c r="A147" s="35">
        <f t="shared" si="3"/>
        <v>43705</v>
      </c>
      <c r="B147" s="36">
        <f>SUMIFS(СВЦЭМ!$C$33:$C$776,СВЦЭМ!$A$33:$A$776,$A147,СВЦЭМ!$B$33:$B$776,B$119)+'СЕТ СН'!$I$12+СВЦЭМ!$D$10+'СЕТ СН'!$I$5-'СЕТ СН'!$I$20</f>
        <v>2894.3280846899997</v>
      </c>
      <c r="C147" s="36">
        <f>SUMIFS(СВЦЭМ!$C$33:$C$776,СВЦЭМ!$A$33:$A$776,$A147,СВЦЭМ!$B$33:$B$776,C$119)+'СЕТ СН'!$I$12+СВЦЭМ!$D$10+'СЕТ СН'!$I$5-'СЕТ СН'!$I$20</f>
        <v>2920.3864611999998</v>
      </c>
      <c r="D147" s="36">
        <f>SUMIFS(СВЦЭМ!$C$33:$C$776,СВЦЭМ!$A$33:$A$776,$A147,СВЦЭМ!$B$33:$B$776,D$119)+'СЕТ СН'!$I$12+СВЦЭМ!$D$10+'СЕТ СН'!$I$5-'СЕТ СН'!$I$20</f>
        <v>2950.6702359700002</v>
      </c>
      <c r="E147" s="36">
        <f>SUMIFS(СВЦЭМ!$C$33:$C$776,СВЦЭМ!$A$33:$A$776,$A147,СВЦЭМ!$B$33:$B$776,E$119)+'СЕТ СН'!$I$12+СВЦЭМ!$D$10+'СЕТ СН'!$I$5-'СЕТ СН'!$I$20</f>
        <v>2958.6545299700001</v>
      </c>
      <c r="F147" s="36">
        <f>SUMIFS(СВЦЭМ!$C$33:$C$776,СВЦЭМ!$A$33:$A$776,$A147,СВЦЭМ!$B$33:$B$776,F$119)+'СЕТ СН'!$I$12+СВЦЭМ!$D$10+'СЕТ СН'!$I$5-'СЕТ СН'!$I$20</f>
        <v>2954.8286712200002</v>
      </c>
      <c r="G147" s="36">
        <f>SUMIFS(СВЦЭМ!$C$33:$C$776,СВЦЭМ!$A$33:$A$776,$A147,СВЦЭМ!$B$33:$B$776,G$119)+'СЕТ СН'!$I$12+СВЦЭМ!$D$10+'СЕТ СН'!$I$5-'СЕТ СН'!$I$20</f>
        <v>2937.2084531299997</v>
      </c>
      <c r="H147" s="36">
        <f>SUMIFS(СВЦЭМ!$C$33:$C$776,СВЦЭМ!$A$33:$A$776,$A147,СВЦЭМ!$B$33:$B$776,H$119)+'СЕТ СН'!$I$12+СВЦЭМ!$D$10+'СЕТ СН'!$I$5-'СЕТ СН'!$I$20</f>
        <v>2906.03750739</v>
      </c>
      <c r="I147" s="36">
        <f>SUMIFS(СВЦЭМ!$C$33:$C$776,СВЦЭМ!$A$33:$A$776,$A147,СВЦЭМ!$B$33:$B$776,I$119)+'СЕТ СН'!$I$12+СВЦЭМ!$D$10+'СЕТ СН'!$I$5-'СЕТ СН'!$I$20</f>
        <v>2903.0487268799998</v>
      </c>
      <c r="J147" s="36">
        <f>SUMIFS(СВЦЭМ!$C$33:$C$776,СВЦЭМ!$A$33:$A$776,$A147,СВЦЭМ!$B$33:$B$776,J$119)+'СЕТ СН'!$I$12+СВЦЭМ!$D$10+'СЕТ СН'!$I$5-'СЕТ СН'!$I$20</f>
        <v>2899.82984308</v>
      </c>
      <c r="K147" s="36">
        <f>SUMIFS(СВЦЭМ!$C$33:$C$776,СВЦЭМ!$A$33:$A$776,$A147,СВЦЭМ!$B$33:$B$776,K$119)+'СЕТ СН'!$I$12+СВЦЭМ!$D$10+'СЕТ СН'!$I$5-'СЕТ СН'!$I$20</f>
        <v>2934.6757974000002</v>
      </c>
      <c r="L147" s="36">
        <f>SUMIFS(СВЦЭМ!$C$33:$C$776,СВЦЭМ!$A$33:$A$776,$A147,СВЦЭМ!$B$33:$B$776,L$119)+'СЕТ СН'!$I$12+СВЦЭМ!$D$10+'СЕТ СН'!$I$5-'СЕТ СН'!$I$20</f>
        <v>2952.58202893</v>
      </c>
      <c r="M147" s="36">
        <f>SUMIFS(СВЦЭМ!$C$33:$C$776,СВЦЭМ!$A$33:$A$776,$A147,СВЦЭМ!$B$33:$B$776,M$119)+'СЕТ СН'!$I$12+СВЦЭМ!$D$10+'СЕТ СН'!$I$5-'СЕТ СН'!$I$20</f>
        <v>2954.7998372000002</v>
      </c>
      <c r="N147" s="36">
        <f>SUMIFS(СВЦЭМ!$C$33:$C$776,СВЦЭМ!$A$33:$A$776,$A147,СВЦЭМ!$B$33:$B$776,N$119)+'СЕТ СН'!$I$12+СВЦЭМ!$D$10+'СЕТ СН'!$I$5-'СЕТ СН'!$I$20</f>
        <v>2941.69805266</v>
      </c>
      <c r="O147" s="36">
        <f>SUMIFS(СВЦЭМ!$C$33:$C$776,СВЦЭМ!$A$33:$A$776,$A147,СВЦЭМ!$B$33:$B$776,O$119)+'СЕТ СН'!$I$12+СВЦЭМ!$D$10+'СЕТ СН'!$I$5-'СЕТ СН'!$I$20</f>
        <v>2936.83881612</v>
      </c>
      <c r="P147" s="36">
        <f>SUMIFS(СВЦЭМ!$C$33:$C$776,СВЦЭМ!$A$33:$A$776,$A147,СВЦЭМ!$B$33:$B$776,P$119)+'СЕТ СН'!$I$12+СВЦЭМ!$D$10+'СЕТ СН'!$I$5-'СЕТ СН'!$I$20</f>
        <v>2941.5951291699998</v>
      </c>
      <c r="Q147" s="36">
        <f>SUMIFS(СВЦЭМ!$C$33:$C$776,СВЦЭМ!$A$33:$A$776,$A147,СВЦЭМ!$B$33:$B$776,Q$119)+'СЕТ СН'!$I$12+СВЦЭМ!$D$10+'СЕТ СН'!$I$5-'СЕТ СН'!$I$20</f>
        <v>2939.5874280500002</v>
      </c>
      <c r="R147" s="36">
        <f>SUMIFS(СВЦЭМ!$C$33:$C$776,СВЦЭМ!$A$33:$A$776,$A147,СВЦЭМ!$B$33:$B$776,R$119)+'СЕТ СН'!$I$12+СВЦЭМ!$D$10+'СЕТ СН'!$I$5-'СЕТ СН'!$I$20</f>
        <v>2969.08009257</v>
      </c>
      <c r="S147" s="36">
        <f>SUMIFS(СВЦЭМ!$C$33:$C$776,СВЦЭМ!$A$33:$A$776,$A147,СВЦЭМ!$B$33:$B$776,S$119)+'СЕТ СН'!$I$12+СВЦЭМ!$D$10+'СЕТ СН'!$I$5-'СЕТ СН'!$I$20</f>
        <v>3015.8728894800001</v>
      </c>
      <c r="T147" s="36">
        <f>SUMIFS(СВЦЭМ!$C$33:$C$776,СВЦЭМ!$A$33:$A$776,$A147,СВЦЭМ!$B$33:$B$776,T$119)+'СЕТ СН'!$I$12+СВЦЭМ!$D$10+'СЕТ СН'!$I$5-'СЕТ СН'!$I$20</f>
        <v>3017.5655605699999</v>
      </c>
      <c r="U147" s="36">
        <f>SUMIFS(СВЦЭМ!$C$33:$C$776,СВЦЭМ!$A$33:$A$776,$A147,СВЦЭМ!$B$33:$B$776,U$119)+'СЕТ СН'!$I$12+СВЦЭМ!$D$10+'СЕТ СН'!$I$5-'СЕТ СН'!$I$20</f>
        <v>3015.6333237399999</v>
      </c>
      <c r="V147" s="36">
        <f>SUMIFS(СВЦЭМ!$C$33:$C$776,СВЦЭМ!$A$33:$A$776,$A147,СВЦЭМ!$B$33:$B$776,V$119)+'СЕТ СН'!$I$12+СВЦЭМ!$D$10+'СЕТ СН'!$I$5-'СЕТ СН'!$I$20</f>
        <v>3020.7314279100001</v>
      </c>
      <c r="W147" s="36">
        <f>SUMIFS(СВЦЭМ!$C$33:$C$776,СВЦЭМ!$A$33:$A$776,$A147,СВЦЭМ!$B$33:$B$776,W$119)+'СЕТ СН'!$I$12+СВЦЭМ!$D$10+'СЕТ СН'!$I$5-'СЕТ СН'!$I$20</f>
        <v>3028.90411146</v>
      </c>
      <c r="X147" s="36">
        <f>SUMIFS(СВЦЭМ!$C$33:$C$776,СВЦЭМ!$A$33:$A$776,$A147,СВЦЭМ!$B$33:$B$776,X$119)+'СЕТ СН'!$I$12+СВЦЭМ!$D$10+'СЕТ СН'!$I$5-'СЕТ СН'!$I$20</f>
        <v>3003.66366853</v>
      </c>
      <c r="Y147" s="36">
        <f>SUMIFS(СВЦЭМ!$C$33:$C$776,СВЦЭМ!$A$33:$A$776,$A147,СВЦЭМ!$B$33:$B$776,Y$119)+'СЕТ СН'!$I$12+СВЦЭМ!$D$10+'СЕТ СН'!$I$5-'СЕТ СН'!$I$20</f>
        <v>2909.6612692500003</v>
      </c>
    </row>
    <row r="148" spans="1:26" ht="15.75" x14ac:dyDescent="0.2">
      <c r="A148" s="35">
        <f t="shared" si="3"/>
        <v>43706</v>
      </c>
      <c r="B148" s="36">
        <f>SUMIFS(СВЦЭМ!$C$33:$C$776,СВЦЭМ!$A$33:$A$776,$A148,СВЦЭМ!$B$33:$B$776,B$119)+'СЕТ СН'!$I$12+СВЦЭМ!$D$10+'СЕТ СН'!$I$5-'СЕТ СН'!$I$20</f>
        <v>2900.9178999400001</v>
      </c>
      <c r="C148" s="36">
        <f>SUMIFS(СВЦЭМ!$C$33:$C$776,СВЦЭМ!$A$33:$A$776,$A148,СВЦЭМ!$B$33:$B$776,C$119)+'СЕТ СН'!$I$12+СВЦЭМ!$D$10+'СЕТ СН'!$I$5-'СЕТ СН'!$I$20</f>
        <v>2929.5532155999999</v>
      </c>
      <c r="D148" s="36">
        <f>SUMIFS(СВЦЭМ!$C$33:$C$776,СВЦЭМ!$A$33:$A$776,$A148,СВЦЭМ!$B$33:$B$776,D$119)+'СЕТ СН'!$I$12+СВЦЭМ!$D$10+'СЕТ СН'!$I$5-'СЕТ СН'!$I$20</f>
        <v>2955.3795765</v>
      </c>
      <c r="E148" s="36">
        <f>SUMIFS(СВЦЭМ!$C$33:$C$776,СВЦЭМ!$A$33:$A$776,$A148,СВЦЭМ!$B$33:$B$776,E$119)+'СЕТ СН'!$I$12+СВЦЭМ!$D$10+'СЕТ СН'!$I$5-'СЕТ СН'!$I$20</f>
        <v>2969.8316706699998</v>
      </c>
      <c r="F148" s="36">
        <f>SUMIFS(СВЦЭМ!$C$33:$C$776,СВЦЭМ!$A$33:$A$776,$A148,СВЦЭМ!$B$33:$B$776,F$119)+'СЕТ СН'!$I$12+СВЦЭМ!$D$10+'СЕТ СН'!$I$5-'СЕТ СН'!$I$20</f>
        <v>2982.6490366799999</v>
      </c>
      <c r="G148" s="36">
        <f>SUMIFS(СВЦЭМ!$C$33:$C$776,СВЦЭМ!$A$33:$A$776,$A148,СВЦЭМ!$B$33:$B$776,G$119)+'СЕТ СН'!$I$12+СВЦЭМ!$D$10+'СЕТ СН'!$I$5-'СЕТ СН'!$I$20</f>
        <v>2963.5321409200001</v>
      </c>
      <c r="H148" s="36">
        <f>SUMIFS(СВЦЭМ!$C$33:$C$776,СВЦЭМ!$A$33:$A$776,$A148,СВЦЭМ!$B$33:$B$776,H$119)+'СЕТ СН'!$I$12+СВЦЭМ!$D$10+'СЕТ СН'!$I$5-'СЕТ СН'!$I$20</f>
        <v>2934.2015727200001</v>
      </c>
      <c r="I148" s="36">
        <f>SUMIFS(СВЦЭМ!$C$33:$C$776,СВЦЭМ!$A$33:$A$776,$A148,СВЦЭМ!$B$33:$B$776,I$119)+'СЕТ СН'!$I$12+СВЦЭМ!$D$10+'СЕТ СН'!$I$5-'СЕТ СН'!$I$20</f>
        <v>2900.22888797</v>
      </c>
      <c r="J148" s="36">
        <f>SUMIFS(СВЦЭМ!$C$33:$C$776,СВЦЭМ!$A$33:$A$776,$A148,СВЦЭМ!$B$33:$B$776,J$119)+'СЕТ СН'!$I$12+СВЦЭМ!$D$10+'СЕТ СН'!$I$5-'СЕТ СН'!$I$20</f>
        <v>2911.4866942200001</v>
      </c>
      <c r="K148" s="36">
        <f>SUMIFS(СВЦЭМ!$C$33:$C$776,СВЦЭМ!$A$33:$A$776,$A148,СВЦЭМ!$B$33:$B$776,K$119)+'СЕТ СН'!$I$12+СВЦЭМ!$D$10+'СЕТ СН'!$I$5-'СЕТ СН'!$I$20</f>
        <v>2924.9554787400002</v>
      </c>
      <c r="L148" s="36">
        <f>SUMIFS(СВЦЭМ!$C$33:$C$776,СВЦЭМ!$A$33:$A$776,$A148,СВЦЭМ!$B$33:$B$776,L$119)+'СЕТ СН'!$I$12+СВЦЭМ!$D$10+'СЕТ СН'!$I$5-'СЕТ СН'!$I$20</f>
        <v>2941.7982817100001</v>
      </c>
      <c r="M148" s="36">
        <f>SUMIFS(СВЦЭМ!$C$33:$C$776,СВЦЭМ!$A$33:$A$776,$A148,СВЦЭМ!$B$33:$B$776,M$119)+'СЕТ СН'!$I$12+СВЦЭМ!$D$10+'СЕТ СН'!$I$5-'СЕТ СН'!$I$20</f>
        <v>2940.75323643</v>
      </c>
      <c r="N148" s="36">
        <f>SUMIFS(СВЦЭМ!$C$33:$C$776,СВЦЭМ!$A$33:$A$776,$A148,СВЦЭМ!$B$33:$B$776,N$119)+'СЕТ СН'!$I$12+СВЦЭМ!$D$10+'СЕТ СН'!$I$5-'СЕТ СН'!$I$20</f>
        <v>2931.8353488799999</v>
      </c>
      <c r="O148" s="36">
        <f>SUMIFS(СВЦЭМ!$C$33:$C$776,СВЦЭМ!$A$33:$A$776,$A148,СВЦЭМ!$B$33:$B$776,O$119)+'СЕТ СН'!$I$12+СВЦЭМ!$D$10+'СЕТ СН'!$I$5-'СЕТ СН'!$I$20</f>
        <v>2930.4842430500003</v>
      </c>
      <c r="P148" s="36">
        <f>SUMIFS(СВЦЭМ!$C$33:$C$776,СВЦЭМ!$A$33:$A$776,$A148,СВЦЭМ!$B$33:$B$776,P$119)+'СЕТ СН'!$I$12+СВЦЭМ!$D$10+'СЕТ СН'!$I$5-'СЕТ СН'!$I$20</f>
        <v>2932.9401337300001</v>
      </c>
      <c r="Q148" s="36">
        <f>SUMIFS(СВЦЭМ!$C$33:$C$776,СВЦЭМ!$A$33:$A$776,$A148,СВЦЭМ!$B$33:$B$776,Q$119)+'СЕТ СН'!$I$12+СВЦЭМ!$D$10+'СЕТ СН'!$I$5-'СЕТ СН'!$I$20</f>
        <v>2931.9104392200002</v>
      </c>
      <c r="R148" s="36">
        <f>SUMIFS(СВЦЭМ!$C$33:$C$776,СВЦЭМ!$A$33:$A$776,$A148,СВЦЭМ!$B$33:$B$776,R$119)+'СЕТ СН'!$I$12+СВЦЭМ!$D$10+'СЕТ СН'!$I$5-'СЕТ СН'!$I$20</f>
        <v>2957.1961007199998</v>
      </c>
      <c r="S148" s="36">
        <f>SUMIFS(СВЦЭМ!$C$33:$C$776,СВЦЭМ!$A$33:$A$776,$A148,СВЦЭМ!$B$33:$B$776,S$119)+'СЕТ СН'!$I$12+СВЦЭМ!$D$10+'СЕТ СН'!$I$5-'СЕТ СН'!$I$20</f>
        <v>2992.1043895399998</v>
      </c>
      <c r="T148" s="36">
        <f>SUMIFS(СВЦЭМ!$C$33:$C$776,СВЦЭМ!$A$33:$A$776,$A148,СВЦЭМ!$B$33:$B$776,T$119)+'СЕТ СН'!$I$12+СВЦЭМ!$D$10+'СЕТ СН'!$I$5-'СЕТ СН'!$I$20</f>
        <v>2992.7437709800001</v>
      </c>
      <c r="U148" s="36">
        <f>SUMIFS(СВЦЭМ!$C$33:$C$776,СВЦЭМ!$A$33:$A$776,$A148,СВЦЭМ!$B$33:$B$776,U$119)+'СЕТ СН'!$I$12+СВЦЭМ!$D$10+'СЕТ СН'!$I$5-'СЕТ СН'!$I$20</f>
        <v>2996.1088733199999</v>
      </c>
      <c r="V148" s="36">
        <f>SUMIFS(СВЦЭМ!$C$33:$C$776,СВЦЭМ!$A$33:$A$776,$A148,СВЦЭМ!$B$33:$B$776,V$119)+'СЕТ СН'!$I$12+СВЦЭМ!$D$10+'СЕТ СН'!$I$5-'СЕТ СН'!$I$20</f>
        <v>3007.1283745299997</v>
      </c>
      <c r="W148" s="36">
        <f>SUMIFS(СВЦЭМ!$C$33:$C$776,СВЦЭМ!$A$33:$A$776,$A148,СВЦЭМ!$B$33:$B$776,W$119)+'СЕТ СН'!$I$12+СВЦЭМ!$D$10+'СЕТ СН'!$I$5-'СЕТ СН'!$I$20</f>
        <v>3008.2883357800001</v>
      </c>
      <c r="X148" s="36">
        <f>SUMIFS(СВЦЭМ!$C$33:$C$776,СВЦЭМ!$A$33:$A$776,$A148,СВЦЭМ!$B$33:$B$776,X$119)+'СЕТ СН'!$I$12+СВЦЭМ!$D$10+'СЕТ СН'!$I$5-'СЕТ СН'!$I$20</f>
        <v>2967.9374809700003</v>
      </c>
      <c r="Y148" s="36">
        <f>SUMIFS(СВЦЭМ!$C$33:$C$776,СВЦЭМ!$A$33:$A$776,$A148,СВЦЭМ!$B$33:$B$776,Y$119)+'СЕТ СН'!$I$12+СВЦЭМ!$D$10+'СЕТ СН'!$I$5-'СЕТ СН'!$I$20</f>
        <v>2894.3440715000002</v>
      </c>
    </row>
    <row r="149" spans="1:26" ht="15.75" x14ac:dyDescent="0.2">
      <c r="A149" s="35">
        <f t="shared" si="3"/>
        <v>43707</v>
      </c>
      <c r="B149" s="36">
        <f>SUMIFS(СВЦЭМ!$C$33:$C$776,СВЦЭМ!$A$33:$A$776,$A149,СВЦЭМ!$B$33:$B$776,B$119)+'СЕТ СН'!$I$12+СВЦЭМ!$D$10+'СЕТ СН'!$I$5-'СЕТ СН'!$I$20</f>
        <v>2956.7858029099998</v>
      </c>
      <c r="C149" s="36">
        <f>SUMIFS(СВЦЭМ!$C$33:$C$776,СВЦЭМ!$A$33:$A$776,$A149,СВЦЭМ!$B$33:$B$776,C$119)+'СЕТ СН'!$I$12+СВЦЭМ!$D$10+'СЕТ СН'!$I$5-'СЕТ СН'!$I$20</f>
        <v>2963.4922459700001</v>
      </c>
      <c r="D149" s="36">
        <f>SUMIFS(СВЦЭМ!$C$33:$C$776,СВЦЭМ!$A$33:$A$776,$A149,СВЦЭМ!$B$33:$B$776,D$119)+'СЕТ СН'!$I$12+СВЦЭМ!$D$10+'СЕТ СН'!$I$5-'СЕТ СН'!$I$20</f>
        <v>2996.92283623</v>
      </c>
      <c r="E149" s="36">
        <f>SUMIFS(СВЦЭМ!$C$33:$C$776,СВЦЭМ!$A$33:$A$776,$A149,СВЦЭМ!$B$33:$B$776,E$119)+'СЕТ СН'!$I$12+СВЦЭМ!$D$10+'СЕТ СН'!$I$5-'СЕТ СН'!$I$20</f>
        <v>3014.20098775</v>
      </c>
      <c r="F149" s="36">
        <f>SUMIFS(СВЦЭМ!$C$33:$C$776,СВЦЭМ!$A$33:$A$776,$A149,СВЦЭМ!$B$33:$B$776,F$119)+'СЕТ СН'!$I$12+СВЦЭМ!$D$10+'СЕТ СН'!$I$5-'СЕТ СН'!$I$20</f>
        <v>3024.9699468200001</v>
      </c>
      <c r="G149" s="36">
        <f>SUMIFS(СВЦЭМ!$C$33:$C$776,СВЦЭМ!$A$33:$A$776,$A149,СВЦЭМ!$B$33:$B$776,G$119)+'СЕТ СН'!$I$12+СВЦЭМ!$D$10+'СЕТ СН'!$I$5-'СЕТ СН'!$I$20</f>
        <v>3004.5746043200002</v>
      </c>
      <c r="H149" s="36">
        <f>SUMIFS(СВЦЭМ!$C$33:$C$776,СВЦЭМ!$A$33:$A$776,$A149,СВЦЭМ!$B$33:$B$776,H$119)+'СЕТ СН'!$I$12+СВЦЭМ!$D$10+'СЕТ СН'!$I$5-'СЕТ СН'!$I$20</f>
        <v>2957.40293944</v>
      </c>
      <c r="I149" s="36">
        <f>SUMIFS(СВЦЭМ!$C$33:$C$776,СВЦЭМ!$A$33:$A$776,$A149,СВЦЭМ!$B$33:$B$776,I$119)+'СЕТ СН'!$I$12+СВЦЭМ!$D$10+'СЕТ СН'!$I$5-'СЕТ СН'!$I$20</f>
        <v>2897.9913037900001</v>
      </c>
      <c r="J149" s="36">
        <f>SUMIFS(СВЦЭМ!$C$33:$C$776,СВЦЭМ!$A$33:$A$776,$A149,СВЦЭМ!$B$33:$B$776,J$119)+'СЕТ СН'!$I$12+СВЦЭМ!$D$10+'СЕТ СН'!$I$5-'СЕТ СН'!$I$20</f>
        <v>2869.6310508500001</v>
      </c>
      <c r="K149" s="36">
        <f>SUMIFS(СВЦЭМ!$C$33:$C$776,СВЦЭМ!$A$33:$A$776,$A149,СВЦЭМ!$B$33:$B$776,K$119)+'СЕТ СН'!$I$12+СВЦЭМ!$D$10+'СЕТ СН'!$I$5-'СЕТ СН'!$I$20</f>
        <v>2887.3659608799999</v>
      </c>
      <c r="L149" s="36">
        <f>SUMIFS(СВЦЭМ!$C$33:$C$776,СВЦЭМ!$A$33:$A$776,$A149,СВЦЭМ!$B$33:$B$776,L$119)+'СЕТ СН'!$I$12+СВЦЭМ!$D$10+'СЕТ СН'!$I$5-'СЕТ СН'!$I$20</f>
        <v>2904.1215092399998</v>
      </c>
      <c r="M149" s="36">
        <f>SUMIFS(СВЦЭМ!$C$33:$C$776,СВЦЭМ!$A$33:$A$776,$A149,СВЦЭМ!$B$33:$B$776,M$119)+'СЕТ СН'!$I$12+СВЦЭМ!$D$10+'СЕТ СН'!$I$5-'СЕТ СН'!$I$20</f>
        <v>2906.2421935100001</v>
      </c>
      <c r="N149" s="36">
        <f>SUMIFS(СВЦЭМ!$C$33:$C$776,СВЦЭМ!$A$33:$A$776,$A149,СВЦЭМ!$B$33:$B$776,N$119)+'СЕТ СН'!$I$12+СВЦЭМ!$D$10+'СЕТ СН'!$I$5-'СЕТ СН'!$I$20</f>
        <v>2899.6341253000001</v>
      </c>
      <c r="O149" s="36">
        <f>SUMIFS(СВЦЭМ!$C$33:$C$776,СВЦЭМ!$A$33:$A$776,$A149,СВЦЭМ!$B$33:$B$776,O$119)+'СЕТ СН'!$I$12+СВЦЭМ!$D$10+'СЕТ СН'!$I$5-'СЕТ СН'!$I$20</f>
        <v>2908.7924005099999</v>
      </c>
      <c r="P149" s="36">
        <f>SUMIFS(СВЦЭМ!$C$33:$C$776,СВЦЭМ!$A$33:$A$776,$A149,СВЦЭМ!$B$33:$B$776,P$119)+'СЕТ СН'!$I$12+СВЦЭМ!$D$10+'СЕТ СН'!$I$5-'СЕТ СН'!$I$20</f>
        <v>2913.8588618899998</v>
      </c>
      <c r="Q149" s="36">
        <f>SUMIFS(СВЦЭМ!$C$33:$C$776,СВЦЭМ!$A$33:$A$776,$A149,СВЦЭМ!$B$33:$B$776,Q$119)+'СЕТ СН'!$I$12+СВЦЭМ!$D$10+'СЕТ СН'!$I$5-'СЕТ СН'!$I$20</f>
        <v>2905.8564413700001</v>
      </c>
      <c r="R149" s="36">
        <f>SUMIFS(СВЦЭМ!$C$33:$C$776,СВЦЭМ!$A$33:$A$776,$A149,СВЦЭМ!$B$33:$B$776,R$119)+'СЕТ СН'!$I$12+СВЦЭМ!$D$10+'СЕТ СН'!$I$5-'СЕТ СН'!$I$20</f>
        <v>2934.4767706600001</v>
      </c>
      <c r="S149" s="36">
        <f>SUMIFS(СВЦЭМ!$C$33:$C$776,СВЦЭМ!$A$33:$A$776,$A149,СВЦЭМ!$B$33:$B$776,S$119)+'СЕТ СН'!$I$12+СВЦЭМ!$D$10+'СЕТ СН'!$I$5-'СЕТ СН'!$I$20</f>
        <v>2975.67630233</v>
      </c>
      <c r="T149" s="36">
        <f>SUMIFS(СВЦЭМ!$C$33:$C$776,СВЦЭМ!$A$33:$A$776,$A149,СВЦЭМ!$B$33:$B$776,T$119)+'СЕТ СН'!$I$12+СВЦЭМ!$D$10+'СЕТ СН'!$I$5-'СЕТ СН'!$I$20</f>
        <v>2976.7116157599999</v>
      </c>
      <c r="U149" s="36">
        <f>SUMIFS(СВЦЭМ!$C$33:$C$776,СВЦЭМ!$A$33:$A$776,$A149,СВЦЭМ!$B$33:$B$776,U$119)+'СЕТ СН'!$I$12+СВЦЭМ!$D$10+'СЕТ СН'!$I$5-'СЕТ СН'!$I$20</f>
        <v>2967.9028512300001</v>
      </c>
      <c r="V149" s="36">
        <f>SUMIFS(СВЦЭМ!$C$33:$C$776,СВЦЭМ!$A$33:$A$776,$A149,СВЦЭМ!$B$33:$B$776,V$119)+'СЕТ СН'!$I$12+СВЦЭМ!$D$10+'СЕТ СН'!$I$5-'СЕТ СН'!$I$20</f>
        <v>2973.6737482200001</v>
      </c>
      <c r="W149" s="36">
        <f>SUMIFS(СВЦЭМ!$C$33:$C$776,СВЦЭМ!$A$33:$A$776,$A149,СВЦЭМ!$B$33:$B$776,W$119)+'СЕТ СН'!$I$12+СВЦЭМ!$D$10+'СЕТ СН'!$I$5-'СЕТ СН'!$I$20</f>
        <v>2991.1278074100001</v>
      </c>
      <c r="X149" s="36">
        <f>SUMIFS(СВЦЭМ!$C$33:$C$776,СВЦЭМ!$A$33:$A$776,$A149,СВЦЭМ!$B$33:$B$776,X$119)+'СЕТ СН'!$I$12+СВЦЭМ!$D$10+'СЕТ СН'!$I$5-'СЕТ СН'!$I$20</f>
        <v>2960.6486330100001</v>
      </c>
      <c r="Y149" s="36">
        <f>SUMIFS(СВЦЭМ!$C$33:$C$776,СВЦЭМ!$A$33:$A$776,$A149,СВЦЭМ!$B$33:$B$776,Y$119)+'СЕТ СН'!$I$12+СВЦЭМ!$D$10+'СЕТ СН'!$I$5-'СЕТ СН'!$I$20</f>
        <v>2870.80740483</v>
      </c>
    </row>
    <row r="150" spans="1:26" ht="15.75" x14ac:dyDescent="0.2">
      <c r="A150" s="35">
        <f t="shared" si="3"/>
        <v>43708</v>
      </c>
      <c r="B150" s="36">
        <f>SUMIFS(СВЦЭМ!$C$33:$C$776,СВЦЭМ!$A$33:$A$776,$A150,СВЦЭМ!$B$33:$B$776,B$119)+'СЕТ СН'!$I$12+СВЦЭМ!$D$10+'СЕТ СН'!$I$5-'СЕТ СН'!$I$20</f>
        <v>2927.0981215800002</v>
      </c>
      <c r="C150" s="36">
        <f>SUMIFS(СВЦЭМ!$C$33:$C$776,СВЦЭМ!$A$33:$A$776,$A150,СВЦЭМ!$B$33:$B$776,C$119)+'СЕТ СН'!$I$12+СВЦЭМ!$D$10+'СЕТ СН'!$I$5-'СЕТ СН'!$I$20</f>
        <v>2965.26111481</v>
      </c>
      <c r="D150" s="36">
        <f>SUMIFS(СВЦЭМ!$C$33:$C$776,СВЦЭМ!$A$33:$A$776,$A150,СВЦЭМ!$B$33:$B$776,D$119)+'СЕТ СН'!$I$12+СВЦЭМ!$D$10+'СЕТ СН'!$I$5-'СЕТ СН'!$I$20</f>
        <v>2990.1229860399999</v>
      </c>
      <c r="E150" s="36">
        <f>SUMIFS(СВЦЭМ!$C$33:$C$776,СВЦЭМ!$A$33:$A$776,$A150,СВЦЭМ!$B$33:$B$776,E$119)+'СЕТ СН'!$I$12+СВЦЭМ!$D$10+'СЕТ СН'!$I$5-'СЕТ СН'!$I$20</f>
        <v>3003.0898009500002</v>
      </c>
      <c r="F150" s="36">
        <f>SUMIFS(СВЦЭМ!$C$33:$C$776,СВЦЭМ!$A$33:$A$776,$A150,СВЦЭМ!$B$33:$B$776,F$119)+'СЕТ СН'!$I$12+СВЦЭМ!$D$10+'СЕТ СН'!$I$5-'СЕТ СН'!$I$20</f>
        <v>3013.34215055</v>
      </c>
      <c r="G150" s="36">
        <f>SUMIFS(СВЦЭМ!$C$33:$C$776,СВЦЭМ!$A$33:$A$776,$A150,СВЦЭМ!$B$33:$B$776,G$119)+'СЕТ СН'!$I$12+СВЦЭМ!$D$10+'СЕТ СН'!$I$5-'СЕТ СН'!$I$20</f>
        <v>3001.9933440099999</v>
      </c>
      <c r="H150" s="36">
        <f>SUMIFS(СВЦЭМ!$C$33:$C$776,СВЦЭМ!$A$33:$A$776,$A150,СВЦЭМ!$B$33:$B$776,H$119)+'СЕТ СН'!$I$12+СВЦЭМ!$D$10+'СЕТ СН'!$I$5-'СЕТ СН'!$I$20</f>
        <v>2986.0879499600001</v>
      </c>
      <c r="I150" s="36">
        <f>SUMIFS(СВЦЭМ!$C$33:$C$776,СВЦЭМ!$A$33:$A$776,$A150,СВЦЭМ!$B$33:$B$776,I$119)+'СЕТ СН'!$I$12+СВЦЭМ!$D$10+'СЕТ СН'!$I$5-'СЕТ СН'!$I$20</f>
        <v>2937.3763138300001</v>
      </c>
      <c r="J150" s="36">
        <f>SUMIFS(СВЦЭМ!$C$33:$C$776,СВЦЭМ!$A$33:$A$776,$A150,СВЦЭМ!$B$33:$B$776,J$119)+'СЕТ СН'!$I$12+СВЦЭМ!$D$10+'СЕТ СН'!$I$5-'СЕТ СН'!$I$20</f>
        <v>2872.5891977199999</v>
      </c>
      <c r="K150" s="36">
        <f>SUMIFS(СВЦЭМ!$C$33:$C$776,СВЦЭМ!$A$33:$A$776,$A150,СВЦЭМ!$B$33:$B$776,K$119)+'СЕТ СН'!$I$12+СВЦЭМ!$D$10+'СЕТ СН'!$I$5-'СЕТ СН'!$I$20</f>
        <v>2819.2765024400001</v>
      </c>
      <c r="L150" s="36">
        <f>SUMIFS(СВЦЭМ!$C$33:$C$776,СВЦЭМ!$A$33:$A$776,$A150,СВЦЭМ!$B$33:$B$776,L$119)+'СЕТ СН'!$I$12+СВЦЭМ!$D$10+'СЕТ СН'!$I$5-'СЕТ СН'!$I$20</f>
        <v>2808.0245668899997</v>
      </c>
      <c r="M150" s="36">
        <f>SUMIFS(СВЦЭМ!$C$33:$C$776,СВЦЭМ!$A$33:$A$776,$A150,СВЦЭМ!$B$33:$B$776,M$119)+'СЕТ СН'!$I$12+СВЦЭМ!$D$10+'СЕТ СН'!$I$5-'СЕТ СН'!$I$20</f>
        <v>2800.5877660900001</v>
      </c>
      <c r="N150" s="36">
        <f>SUMIFS(СВЦЭМ!$C$33:$C$776,СВЦЭМ!$A$33:$A$776,$A150,СВЦЭМ!$B$33:$B$776,N$119)+'СЕТ СН'!$I$12+СВЦЭМ!$D$10+'СЕТ СН'!$I$5-'СЕТ СН'!$I$20</f>
        <v>2809.13563196</v>
      </c>
      <c r="O150" s="36">
        <f>SUMIFS(СВЦЭМ!$C$33:$C$776,СВЦЭМ!$A$33:$A$776,$A150,СВЦЭМ!$B$33:$B$776,O$119)+'СЕТ СН'!$I$12+СВЦЭМ!$D$10+'СЕТ СН'!$I$5-'СЕТ СН'!$I$20</f>
        <v>2805.6785353300002</v>
      </c>
      <c r="P150" s="36">
        <f>SUMIFS(СВЦЭМ!$C$33:$C$776,СВЦЭМ!$A$33:$A$776,$A150,СВЦЭМ!$B$33:$B$776,P$119)+'СЕТ СН'!$I$12+СВЦЭМ!$D$10+'СЕТ СН'!$I$5-'СЕТ СН'!$I$20</f>
        <v>2810.1362948300002</v>
      </c>
      <c r="Q150" s="36">
        <f>SUMIFS(СВЦЭМ!$C$33:$C$776,СВЦЭМ!$A$33:$A$776,$A150,СВЦЭМ!$B$33:$B$776,Q$119)+'СЕТ СН'!$I$12+СВЦЭМ!$D$10+'СЕТ СН'!$I$5-'СЕТ СН'!$I$20</f>
        <v>2817.3872924400002</v>
      </c>
      <c r="R150" s="36">
        <f>SUMIFS(СВЦЭМ!$C$33:$C$776,СВЦЭМ!$A$33:$A$776,$A150,СВЦЭМ!$B$33:$B$776,R$119)+'СЕТ СН'!$I$12+СВЦЭМ!$D$10+'СЕТ СН'!$I$5-'СЕТ СН'!$I$20</f>
        <v>2779.2017858899999</v>
      </c>
      <c r="S150" s="36">
        <f>SUMIFS(СВЦЭМ!$C$33:$C$776,СВЦЭМ!$A$33:$A$776,$A150,СВЦЭМ!$B$33:$B$776,S$119)+'СЕТ СН'!$I$12+СВЦЭМ!$D$10+'СЕТ СН'!$I$5-'СЕТ СН'!$I$20</f>
        <v>2739.8698922499998</v>
      </c>
      <c r="T150" s="36">
        <f>SUMIFS(СВЦЭМ!$C$33:$C$776,СВЦЭМ!$A$33:$A$776,$A150,СВЦЭМ!$B$33:$B$776,T$119)+'СЕТ СН'!$I$12+СВЦЭМ!$D$10+'СЕТ СН'!$I$5-'СЕТ СН'!$I$20</f>
        <v>2732.8968221099999</v>
      </c>
      <c r="U150" s="36">
        <f>SUMIFS(СВЦЭМ!$C$33:$C$776,СВЦЭМ!$A$33:$A$776,$A150,СВЦЭМ!$B$33:$B$776,U$119)+'СЕТ СН'!$I$12+СВЦЭМ!$D$10+'СЕТ СН'!$I$5-'СЕТ СН'!$I$20</f>
        <v>2729.3261703600001</v>
      </c>
      <c r="V150" s="36">
        <f>SUMIFS(СВЦЭМ!$C$33:$C$776,СВЦЭМ!$A$33:$A$776,$A150,СВЦЭМ!$B$33:$B$776,V$119)+'СЕТ СН'!$I$12+СВЦЭМ!$D$10+'СЕТ СН'!$I$5-'СЕТ СН'!$I$20</f>
        <v>2730.6228008799999</v>
      </c>
      <c r="W150" s="36">
        <f>SUMIFS(СВЦЭМ!$C$33:$C$776,СВЦЭМ!$A$33:$A$776,$A150,СВЦЭМ!$B$33:$B$776,W$119)+'СЕТ СН'!$I$12+СВЦЭМ!$D$10+'СЕТ СН'!$I$5-'СЕТ СН'!$I$20</f>
        <v>2723.9741030699997</v>
      </c>
      <c r="X150" s="36">
        <f>SUMIFS(СВЦЭМ!$C$33:$C$776,СВЦЭМ!$A$33:$A$776,$A150,СВЦЭМ!$B$33:$B$776,X$119)+'СЕТ СН'!$I$12+СВЦЭМ!$D$10+'СЕТ СН'!$I$5-'СЕТ СН'!$I$20</f>
        <v>2742.5485269599999</v>
      </c>
      <c r="Y150" s="36">
        <f>SUMIFS(СВЦЭМ!$C$33:$C$776,СВЦЭМ!$A$33:$A$776,$A150,СВЦЭМ!$B$33:$B$776,Y$119)+'СЕТ СН'!$I$12+СВЦЭМ!$D$10+'СЕТ СН'!$I$5-'СЕТ СН'!$I$20</f>
        <v>2817.7805104099998</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39" t="s">
        <v>74</v>
      </c>
      <c r="B153" s="139"/>
      <c r="C153" s="139"/>
      <c r="D153" s="139"/>
      <c r="E153" s="139"/>
      <c r="F153" s="139"/>
      <c r="G153" s="139"/>
      <c r="H153" s="139"/>
      <c r="I153" s="139"/>
      <c r="J153" s="139"/>
      <c r="K153" s="139"/>
      <c r="L153" s="139"/>
      <c r="M153" s="139"/>
      <c r="N153" s="140" t="s">
        <v>29</v>
      </c>
      <c r="O153" s="140"/>
      <c r="P153" s="140"/>
      <c r="Q153" s="140"/>
      <c r="R153" s="140"/>
      <c r="S153" s="140"/>
      <c r="T153" s="140"/>
      <c r="U153" s="140"/>
      <c r="V153" s="39"/>
      <c r="W153" s="39"/>
      <c r="X153" s="39"/>
      <c r="Y153" s="39"/>
      <c r="Z153" s="39"/>
    </row>
    <row r="154" spans="1:26" ht="15.75" x14ac:dyDescent="0.2">
      <c r="A154" s="139"/>
      <c r="B154" s="139"/>
      <c r="C154" s="139"/>
      <c r="D154" s="139"/>
      <c r="E154" s="139"/>
      <c r="F154" s="139"/>
      <c r="G154" s="139"/>
      <c r="H154" s="139"/>
      <c r="I154" s="139"/>
      <c r="J154" s="139"/>
      <c r="K154" s="139"/>
      <c r="L154" s="139"/>
      <c r="M154" s="139"/>
      <c r="N154" s="141" t="s">
        <v>0</v>
      </c>
      <c r="O154" s="141"/>
      <c r="P154" s="141" t="s">
        <v>1</v>
      </c>
      <c r="Q154" s="141"/>
      <c r="R154" s="141" t="s">
        <v>2</v>
      </c>
      <c r="S154" s="141"/>
      <c r="T154" s="141" t="s">
        <v>3</v>
      </c>
      <c r="U154" s="141"/>
      <c r="V154" s="39"/>
      <c r="W154" s="39"/>
      <c r="X154" s="39"/>
      <c r="Y154" s="39"/>
      <c r="Z154" s="39"/>
    </row>
    <row r="155" spans="1:26" ht="15.75" customHeight="1" x14ac:dyDescent="0.2">
      <c r="A155" s="139"/>
      <c r="B155" s="139"/>
      <c r="C155" s="139"/>
      <c r="D155" s="139"/>
      <c r="E155" s="139"/>
      <c r="F155" s="139"/>
      <c r="G155" s="139"/>
      <c r="H155" s="139"/>
      <c r="I155" s="139"/>
      <c r="J155" s="139"/>
      <c r="K155" s="139"/>
      <c r="L155" s="139"/>
      <c r="M155" s="139"/>
      <c r="N155" s="142">
        <f>СВЦЭМ!$D$12+'СЕТ СН'!$F$13-'СЕТ СН'!$F$21</f>
        <v>460820.94476744183</v>
      </c>
      <c r="O155" s="143"/>
      <c r="P155" s="142">
        <f>СВЦЭМ!$D$12+'СЕТ СН'!$F$13-'СЕТ СН'!$G$21</f>
        <v>460820.94476744183</v>
      </c>
      <c r="Q155" s="143"/>
      <c r="R155" s="142">
        <f>СВЦЭМ!$D$12+'СЕТ СН'!$F$13-'СЕТ СН'!$H$21</f>
        <v>460820.94476744183</v>
      </c>
      <c r="S155" s="143"/>
      <c r="T155" s="142">
        <f>СВЦЭМ!$D$12+'СЕТ СН'!$F$13-'СЕТ СН'!$I$21</f>
        <v>460820.94476744183</v>
      </c>
      <c r="U155" s="143"/>
      <c r="V155" s="40"/>
      <c r="W155" s="40"/>
      <c r="X155" s="40"/>
      <c r="Y155" s="30"/>
    </row>
    <row r="156" spans="1:26" x14ac:dyDescent="0.25">
      <c r="A156" s="137"/>
      <c r="B156" s="137"/>
      <c r="C156" s="137"/>
      <c r="D156" s="137"/>
      <c r="E156" s="137"/>
      <c r="F156" s="138"/>
      <c r="G156" s="138"/>
      <c r="H156" s="138"/>
      <c r="I156" s="138"/>
      <c r="J156" s="138"/>
      <c r="K156" s="138"/>
      <c r="L156" s="138"/>
      <c r="M156" s="138"/>
    </row>
  </sheetData>
  <sheetProtection password="CF36" sheet="1" objects="1" scenarios="1" formatCells="0" formatColumns="0" formatRows="0" insertColumns="0" insertRows="0" insertHyperlinks="0" deleteColumns="0" deleteRows="0" sort="0" autoFilter="0" pivotTables="0"/>
  <mergeCells count="26">
    <mergeCell ref="A153:M155"/>
    <mergeCell ref="N153:U153"/>
    <mergeCell ref="N154:O154"/>
    <mergeCell ref="P154:Q154"/>
    <mergeCell ref="R154:S154"/>
    <mergeCell ref="T154:U154"/>
    <mergeCell ref="N155:O155"/>
    <mergeCell ref="P155:Q155"/>
    <mergeCell ref="R155:S155"/>
    <mergeCell ref="T155:U155"/>
    <mergeCell ref="B117:Y118"/>
    <mergeCell ref="A81:A83"/>
    <mergeCell ref="B81:Y82"/>
    <mergeCell ref="A45:A47"/>
    <mergeCell ref="B45:Y46"/>
    <mergeCell ref="A117:A119"/>
    <mergeCell ref="A156:E156"/>
    <mergeCell ref="F156:G156"/>
    <mergeCell ref="H156:I156"/>
    <mergeCell ref="J156:K156"/>
    <mergeCell ref="L156:M15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0.75" customHeight="1" x14ac:dyDescent="0.2">
      <c r="A1" s="12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августе 2019г.</v>
      </c>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7" t="s">
        <v>39</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27" ht="33" customHeight="1" x14ac:dyDescent="0.2">
      <c r="A4" s="144" t="s">
        <v>9</v>
      </c>
      <c r="B4" s="144"/>
      <c r="C4" s="144"/>
      <c r="D4" s="144"/>
      <c r="E4" s="144"/>
      <c r="F4" s="144"/>
      <c r="G4" s="144"/>
      <c r="H4" s="144"/>
      <c r="I4" s="144"/>
      <c r="J4" s="144"/>
      <c r="K4" s="144"/>
      <c r="L4" s="144"/>
      <c r="M4" s="144"/>
      <c r="N4" s="144"/>
      <c r="O4" s="144"/>
      <c r="P4" s="144"/>
      <c r="Q4" s="144"/>
      <c r="R4" s="144"/>
      <c r="S4" s="144"/>
      <c r="T4" s="144"/>
      <c r="U4" s="144"/>
      <c r="V4" s="144"/>
      <c r="W4" s="144"/>
      <c r="X4" s="144"/>
      <c r="Y4" s="144"/>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8"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x14ac:dyDescent="0.2">
      <c r="A10" s="129"/>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01.08.2019</v>
      </c>
      <c r="B12" s="36">
        <f>SUMIFS(СВЦЭМ!$C$33:$C$776,СВЦЭМ!$A$33:$A$776,$A12,СВЦЭМ!$B$33:$B$776,B$11)+'СЕТ СН'!$F$12+СВЦЭМ!$D$10+'СЕТ СН'!$F$6-'СЕТ СН'!$F$22</f>
        <v>768.82320018999997</v>
      </c>
      <c r="C12" s="36">
        <f>SUMIFS(СВЦЭМ!$C$33:$C$776,СВЦЭМ!$A$33:$A$776,$A12,СВЦЭМ!$B$33:$B$776,C$11)+'СЕТ СН'!$F$12+СВЦЭМ!$D$10+'СЕТ СН'!$F$6-'СЕТ СН'!$F$22</f>
        <v>869.32699198</v>
      </c>
      <c r="D12" s="36">
        <f>SUMIFS(СВЦЭМ!$C$33:$C$776,СВЦЭМ!$A$33:$A$776,$A12,СВЦЭМ!$B$33:$B$776,D$11)+'СЕТ СН'!$F$12+СВЦЭМ!$D$10+'СЕТ СН'!$F$6-'СЕТ СН'!$F$22</f>
        <v>908.45017267000003</v>
      </c>
      <c r="E12" s="36">
        <f>SUMIFS(СВЦЭМ!$C$33:$C$776,СВЦЭМ!$A$33:$A$776,$A12,СВЦЭМ!$B$33:$B$776,E$11)+'СЕТ СН'!$F$12+СВЦЭМ!$D$10+'СЕТ СН'!$F$6-'СЕТ СН'!$F$22</f>
        <v>945.76626435000003</v>
      </c>
      <c r="F12" s="36">
        <f>SUMIFS(СВЦЭМ!$C$33:$C$776,СВЦЭМ!$A$33:$A$776,$A12,СВЦЭМ!$B$33:$B$776,F$11)+'СЕТ СН'!$F$12+СВЦЭМ!$D$10+'СЕТ СН'!$F$6-'СЕТ СН'!$F$22</f>
        <v>969.23654096999996</v>
      </c>
      <c r="G12" s="36">
        <f>SUMIFS(СВЦЭМ!$C$33:$C$776,СВЦЭМ!$A$33:$A$776,$A12,СВЦЭМ!$B$33:$B$776,G$11)+'СЕТ СН'!$F$12+СВЦЭМ!$D$10+'СЕТ СН'!$F$6-'СЕТ СН'!$F$22</f>
        <v>935.51804851999998</v>
      </c>
      <c r="H12" s="36">
        <f>SUMIFS(СВЦЭМ!$C$33:$C$776,СВЦЭМ!$A$33:$A$776,$A12,СВЦЭМ!$B$33:$B$776,H$11)+'СЕТ СН'!$F$12+СВЦЭМ!$D$10+'СЕТ СН'!$F$6-'СЕТ СН'!$F$22</f>
        <v>874.86533971999995</v>
      </c>
      <c r="I12" s="36">
        <f>SUMIFS(СВЦЭМ!$C$33:$C$776,СВЦЭМ!$A$33:$A$776,$A12,СВЦЭМ!$B$33:$B$776,I$11)+'СЕТ СН'!$F$12+СВЦЭМ!$D$10+'СЕТ СН'!$F$6-'СЕТ СН'!$F$22</f>
        <v>835.88173531999996</v>
      </c>
      <c r="J12" s="36">
        <f>SUMIFS(СВЦЭМ!$C$33:$C$776,СВЦЭМ!$A$33:$A$776,$A12,СВЦЭМ!$B$33:$B$776,J$11)+'СЕТ СН'!$F$12+СВЦЭМ!$D$10+'СЕТ СН'!$F$6-'СЕТ СН'!$F$22</f>
        <v>873.85234574000003</v>
      </c>
      <c r="K12" s="36">
        <f>SUMIFS(СВЦЭМ!$C$33:$C$776,СВЦЭМ!$A$33:$A$776,$A12,СВЦЭМ!$B$33:$B$776,K$11)+'СЕТ СН'!$F$12+СВЦЭМ!$D$10+'СЕТ СН'!$F$6-'СЕТ СН'!$F$22</f>
        <v>885.41760063000004</v>
      </c>
      <c r="L12" s="36">
        <f>SUMIFS(СВЦЭМ!$C$33:$C$776,СВЦЭМ!$A$33:$A$776,$A12,СВЦЭМ!$B$33:$B$776,L$11)+'СЕТ СН'!$F$12+СВЦЭМ!$D$10+'СЕТ СН'!$F$6-'СЕТ СН'!$F$22</f>
        <v>893.52778796999996</v>
      </c>
      <c r="M12" s="36">
        <f>SUMIFS(СВЦЭМ!$C$33:$C$776,СВЦЭМ!$A$33:$A$776,$A12,СВЦЭМ!$B$33:$B$776,M$11)+'СЕТ СН'!$F$12+СВЦЭМ!$D$10+'СЕТ СН'!$F$6-'СЕТ СН'!$F$22</f>
        <v>893.26576103000002</v>
      </c>
      <c r="N12" s="36">
        <f>SUMIFS(СВЦЭМ!$C$33:$C$776,СВЦЭМ!$A$33:$A$776,$A12,СВЦЭМ!$B$33:$B$776,N$11)+'СЕТ СН'!$F$12+СВЦЭМ!$D$10+'СЕТ СН'!$F$6-'СЕТ СН'!$F$22</f>
        <v>890.83881933999999</v>
      </c>
      <c r="O12" s="36">
        <f>SUMIFS(СВЦЭМ!$C$33:$C$776,СВЦЭМ!$A$33:$A$776,$A12,СВЦЭМ!$B$33:$B$776,O$11)+'СЕТ СН'!$F$12+СВЦЭМ!$D$10+'СЕТ СН'!$F$6-'СЕТ СН'!$F$22</f>
        <v>890.79220506000001</v>
      </c>
      <c r="P12" s="36">
        <f>SUMIFS(СВЦЭМ!$C$33:$C$776,СВЦЭМ!$A$33:$A$776,$A12,СВЦЭМ!$B$33:$B$776,P$11)+'СЕТ СН'!$F$12+СВЦЭМ!$D$10+'СЕТ СН'!$F$6-'СЕТ СН'!$F$22</f>
        <v>899.02905739999994</v>
      </c>
      <c r="Q12" s="36">
        <f>SUMIFS(СВЦЭМ!$C$33:$C$776,СВЦЭМ!$A$33:$A$776,$A12,СВЦЭМ!$B$33:$B$776,Q$11)+'СЕТ СН'!$F$12+СВЦЭМ!$D$10+'СЕТ СН'!$F$6-'СЕТ СН'!$F$22</f>
        <v>903.77079013000002</v>
      </c>
      <c r="R12" s="36">
        <f>SUMIFS(СВЦЭМ!$C$33:$C$776,СВЦЭМ!$A$33:$A$776,$A12,СВЦЭМ!$B$33:$B$776,R$11)+'СЕТ СН'!$F$12+СВЦЭМ!$D$10+'СЕТ СН'!$F$6-'СЕТ СН'!$F$22</f>
        <v>909.07564649999995</v>
      </c>
      <c r="S12" s="36">
        <f>SUMIFS(СВЦЭМ!$C$33:$C$776,СВЦЭМ!$A$33:$A$776,$A12,СВЦЭМ!$B$33:$B$776,S$11)+'СЕТ СН'!$F$12+СВЦЭМ!$D$10+'СЕТ СН'!$F$6-'СЕТ СН'!$F$22</f>
        <v>907.70287984000004</v>
      </c>
      <c r="T12" s="36">
        <f>SUMIFS(СВЦЭМ!$C$33:$C$776,СВЦЭМ!$A$33:$A$776,$A12,СВЦЭМ!$B$33:$B$776,T$11)+'СЕТ СН'!$F$12+СВЦЭМ!$D$10+'СЕТ СН'!$F$6-'СЕТ СН'!$F$22</f>
        <v>898.82153176999998</v>
      </c>
      <c r="U12" s="36">
        <f>SUMIFS(СВЦЭМ!$C$33:$C$776,СВЦЭМ!$A$33:$A$776,$A12,СВЦЭМ!$B$33:$B$776,U$11)+'СЕТ СН'!$F$12+СВЦЭМ!$D$10+'СЕТ СН'!$F$6-'СЕТ СН'!$F$22</f>
        <v>893.47871119000001</v>
      </c>
      <c r="V12" s="36">
        <f>SUMIFS(СВЦЭМ!$C$33:$C$776,СВЦЭМ!$A$33:$A$776,$A12,СВЦЭМ!$B$33:$B$776,V$11)+'СЕТ СН'!$F$12+СВЦЭМ!$D$10+'СЕТ СН'!$F$6-'СЕТ СН'!$F$22</f>
        <v>888.72785295999995</v>
      </c>
      <c r="W12" s="36">
        <f>SUMIFS(СВЦЭМ!$C$33:$C$776,СВЦЭМ!$A$33:$A$776,$A12,СВЦЭМ!$B$33:$B$776,W$11)+'СЕТ СН'!$F$12+СВЦЭМ!$D$10+'СЕТ СН'!$F$6-'СЕТ СН'!$F$22</f>
        <v>887.74347746000001</v>
      </c>
      <c r="X12" s="36">
        <f>SUMIFS(СВЦЭМ!$C$33:$C$776,СВЦЭМ!$A$33:$A$776,$A12,СВЦЭМ!$B$33:$B$776,X$11)+'СЕТ СН'!$F$12+СВЦЭМ!$D$10+'СЕТ СН'!$F$6-'СЕТ СН'!$F$22</f>
        <v>861.81886435000001</v>
      </c>
      <c r="Y12" s="36">
        <f>SUMIFS(СВЦЭМ!$C$33:$C$776,СВЦЭМ!$A$33:$A$776,$A12,СВЦЭМ!$B$33:$B$776,Y$11)+'СЕТ СН'!$F$12+СВЦЭМ!$D$10+'СЕТ СН'!$F$6-'СЕТ СН'!$F$22</f>
        <v>834.02944234999995</v>
      </c>
      <c r="AA12" s="37"/>
    </row>
    <row r="13" spans="1:27" ht="15.75" x14ac:dyDescent="0.2">
      <c r="A13" s="35">
        <f>A12+1</f>
        <v>43679</v>
      </c>
      <c r="B13" s="36">
        <f>SUMIFS(СВЦЭМ!$C$33:$C$776,СВЦЭМ!$A$33:$A$776,$A13,СВЦЭМ!$B$33:$B$776,B$11)+'СЕТ СН'!$F$12+СВЦЭМ!$D$10+'СЕТ СН'!$F$6-'СЕТ СН'!$F$22</f>
        <v>818.80976355999996</v>
      </c>
      <c r="C13" s="36">
        <f>SUMIFS(СВЦЭМ!$C$33:$C$776,СВЦЭМ!$A$33:$A$776,$A13,СВЦЭМ!$B$33:$B$776,C$11)+'СЕТ СН'!$F$12+СВЦЭМ!$D$10+'СЕТ СН'!$F$6-'СЕТ СН'!$F$22</f>
        <v>827.89083306999999</v>
      </c>
      <c r="D13" s="36">
        <f>SUMIFS(СВЦЭМ!$C$33:$C$776,СВЦЭМ!$A$33:$A$776,$A13,СВЦЭМ!$B$33:$B$776,D$11)+'СЕТ СН'!$F$12+СВЦЭМ!$D$10+'СЕТ СН'!$F$6-'СЕТ СН'!$F$22</f>
        <v>856.51656359000003</v>
      </c>
      <c r="E13" s="36">
        <f>SUMIFS(СВЦЭМ!$C$33:$C$776,СВЦЭМ!$A$33:$A$776,$A13,СВЦЭМ!$B$33:$B$776,E$11)+'СЕТ СН'!$F$12+СВЦЭМ!$D$10+'СЕТ СН'!$F$6-'СЕТ СН'!$F$22</f>
        <v>876.55642349000004</v>
      </c>
      <c r="F13" s="36">
        <f>SUMIFS(СВЦЭМ!$C$33:$C$776,СВЦЭМ!$A$33:$A$776,$A13,СВЦЭМ!$B$33:$B$776,F$11)+'СЕТ СН'!$F$12+СВЦЭМ!$D$10+'СЕТ СН'!$F$6-'СЕТ СН'!$F$22</f>
        <v>878.49918499</v>
      </c>
      <c r="G13" s="36">
        <f>SUMIFS(СВЦЭМ!$C$33:$C$776,СВЦЭМ!$A$33:$A$776,$A13,СВЦЭМ!$B$33:$B$776,G$11)+'СЕТ СН'!$F$12+СВЦЭМ!$D$10+'СЕТ СН'!$F$6-'СЕТ СН'!$F$22</f>
        <v>856.35226213999999</v>
      </c>
      <c r="H13" s="36">
        <f>SUMIFS(СВЦЭМ!$C$33:$C$776,СВЦЭМ!$A$33:$A$776,$A13,СВЦЭМ!$B$33:$B$776,H$11)+'СЕТ СН'!$F$12+СВЦЭМ!$D$10+'СЕТ СН'!$F$6-'СЕТ СН'!$F$22</f>
        <v>821.84143035</v>
      </c>
      <c r="I13" s="36">
        <f>SUMIFS(СВЦЭМ!$C$33:$C$776,СВЦЭМ!$A$33:$A$776,$A13,СВЦЭМ!$B$33:$B$776,I$11)+'СЕТ СН'!$F$12+СВЦЭМ!$D$10+'СЕТ СН'!$F$6-'СЕТ СН'!$F$22</f>
        <v>828.47141106000004</v>
      </c>
      <c r="J13" s="36">
        <f>SUMIFS(СВЦЭМ!$C$33:$C$776,СВЦЭМ!$A$33:$A$776,$A13,СВЦЭМ!$B$33:$B$776,J$11)+'СЕТ СН'!$F$12+СВЦЭМ!$D$10+'СЕТ СН'!$F$6-'СЕТ СН'!$F$22</f>
        <v>868.24587669000005</v>
      </c>
      <c r="K13" s="36">
        <f>SUMIFS(СВЦЭМ!$C$33:$C$776,СВЦЭМ!$A$33:$A$776,$A13,СВЦЭМ!$B$33:$B$776,K$11)+'СЕТ СН'!$F$12+СВЦЭМ!$D$10+'СЕТ СН'!$F$6-'СЕТ СН'!$F$22</f>
        <v>896.40559876999998</v>
      </c>
      <c r="L13" s="36">
        <f>SUMIFS(СВЦЭМ!$C$33:$C$776,СВЦЭМ!$A$33:$A$776,$A13,СВЦЭМ!$B$33:$B$776,L$11)+'СЕТ СН'!$F$12+СВЦЭМ!$D$10+'СЕТ СН'!$F$6-'СЕТ СН'!$F$22</f>
        <v>886.23625173000005</v>
      </c>
      <c r="M13" s="36">
        <f>SUMIFS(СВЦЭМ!$C$33:$C$776,СВЦЭМ!$A$33:$A$776,$A13,СВЦЭМ!$B$33:$B$776,M$11)+'СЕТ СН'!$F$12+СВЦЭМ!$D$10+'СЕТ СН'!$F$6-'СЕТ СН'!$F$22</f>
        <v>886.90808944000003</v>
      </c>
      <c r="N13" s="36">
        <f>SUMIFS(СВЦЭМ!$C$33:$C$776,СВЦЭМ!$A$33:$A$776,$A13,СВЦЭМ!$B$33:$B$776,N$11)+'СЕТ СН'!$F$12+СВЦЭМ!$D$10+'СЕТ СН'!$F$6-'СЕТ СН'!$F$22</f>
        <v>877.76195425000003</v>
      </c>
      <c r="O13" s="36">
        <f>SUMIFS(СВЦЭМ!$C$33:$C$776,СВЦЭМ!$A$33:$A$776,$A13,СВЦЭМ!$B$33:$B$776,O$11)+'СЕТ СН'!$F$12+СВЦЭМ!$D$10+'СЕТ СН'!$F$6-'СЕТ СН'!$F$22</f>
        <v>892.25179987000001</v>
      </c>
      <c r="P13" s="36">
        <f>SUMIFS(СВЦЭМ!$C$33:$C$776,СВЦЭМ!$A$33:$A$776,$A13,СВЦЭМ!$B$33:$B$776,P$11)+'СЕТ СН'!$F$12+СВЦЭМ!$D$10+'СЕТ СН'!$F$6-'СЕТ СН'!$F$22</f>
        <v>888.13289508000003</v>
      </c>
      <c r="Q13" s="36">
        <f>SUMIFS(СВЦЭМ!$C$33:$C$776,СВЦЭМ!$A$33:$A$776,$A13,СВЦЭМ!$B$33:$B$776,Q$11)+'СЕТ СН'!$F$12+СВЦЭМ!$D$10+'СЕТ СН'!$F$6-'СЕТ СН'!$F$22</f>
        <v>887.87340810000001</v>
      </c>
      <c r="R13" s="36">
        <f>SUMIFS(СВЦЭМ!$C$33:$C$776,СВЦЭМ!$A$33:$A$776,$A13,СВЦЭМ!$B$33:$B$776,R$11)+'СЕТ СН'!$F$12+СВЦЭМ!$D$10+'СЕТ СН'!$F$6-'СЕТ СН'!$F$22</f>
        <v>881.01124465999999</v>
      </c>
      <c r="S13" s="36">
        <f>SUMIFS(СВЦЭМ!$C$33:$C$776,СВЦЭМ!$A$33:$A$776,$A13,СВЦЭМ!$B$33:$B$776,S$11)+'СЕТ СН'!$F$12+СВЦЭМ!$D$10+'СЕТ СН'!$F$6-'СЕТ СН'!$F$22</f>
        <v>878.94525339999996</v>
      </c>
      <c r="T13" s="36">
        <f>SUMIFS(СВЦЭМ!$C$33:$C$776,СВЦЭМ!$A$33:$A$776,$A13,СВЦЭМ!$B$33:$B$776,T$11)+'СЕТ СН'!$F$12+СВЦЭМ!$D$10+'СЕТ СН'!$F$6-'СЕТ СН'!$F$22</f>
        <v>875.99123717999998</v>
      </c>
      <c r="U13" s="36">
        <f>SUMIFS(СВЦЭМ!$C$33:$C$776,СВЦЭМ!$A$33:$A$776,$A13,СВЦЭМ!$B$33:$B$776,U$11)+'СЕТ СН'!$F$12+СВЦЭМ!$D$10+'СЕТ СН'!$F$6-'СЕТ СН'!$F$22</f>
        <v>873.53082572999995</v>
      </c>
      <c r="V13" s="36">
        <f>SUMIFS(СВЦЭМ!$C$33:$C$776,СВЦЭМ!$A$33:$A$776,$A13,СВЦЭМ!$B$33:$B$776,V$11)+'СЕТ СН'!$F$12+СВЦЭМ!$D$10+'СЕТ СН'!$F$6-'СЕТ СН'!$F$22</f>
        <v>870.34036099000002</v>
      </c>
      <c r="W13" s="36">
        <f>SUMIFS(СВЦЭМ!$C$33:$C$776,СВЦЭМ!$A$33:$A$776,$A13,СВЦЭМ!$B$33:$B$776,W$11)+'СЕТ СН'!$F$12+СВЦЭМ!$D$10+'СЕТ СН'!$F$6-'СЕТ СН'!$F$22</f>
        <v>880.15405081999995</v>
      </c>
      <c r="X13" s="36">
        <f>SUMIFS(СВЦЭМ!$C$33:$C$776,СВЦЭМ!$A$33:$A$776,$A13,СВЦЭМ!$B$33:$B$776,X$11)+'СЕТ СН'!$F$12+СВЦЭМ!$D$10+'СЕТ СН'!$F$6-'СЕТ СН'!$F$22</f>
        <v>859.09640324999998</v>
      </c>
      <c r="Y13" s="36">
        <f>SUMIFS(СВЦЭМ!$C$33:$C$776,СВЦЭМ!$A$33:$A$776,$A13,СВЦЭМ!$B$33:$B$776,Y$11)+'СЕТ СН'!$F$12+СВЦЭМ!$D$10+'СЕТ СН'!$F$6-'СЕТ СН'!$F$22</f>
        <v>826.33540197000002</v>
      </c>
    </row>
    <row r="14" spans="1:27" ht="15.75" x14ac:dyDescent="0.2">
      <c r="A14" s="35">
        <f t="shared" ref="A14:A42" si="0">A13+1</f>
        <v>43680</v>
      </c>
      <c r="B14" s="36">
        <f>SUMIFS(СВЦЭМ!$C$33:$C$776,СВЦЭМ!$A$33:$A$776,$A14,СВЦЭМ!$B$33:$B$776,B$11)+'СЕТ СН'!$F$12+СВЦЭМ!$D$10+'СЕТ СН'!$F$6-'СЕТ СН'!$F$22</f>
        <v>808.80512669999996</v>
      </c>
      <c r="C14" s="36">
        <f>SUMIFS(СВЦЭМ!$C$33:$C$776,СВЦЭМ!$A$33:$A$776,$A14,СВЦЭМ!$B$33:$B$776,C$11)+'СЕТ СН'!$F$12+СВЦЭМ!$D$10+'СЕТ СН'!$F$6-'СЕТ СН'!$F$22</f>
        <v>826.90597275000005</v>
      </c>
      <c r="D14" s="36">
        <f>SUMIFS(СВЦЭМ!$C$33:$C$776,СВЦЭМ!$A$33:$A$776,$A14,СВЦЭМ!$B$33:$B$776,D$11)+'СЕТ СН'!$F$12+СВЦЭМ!$D$10+'СЕТ СН'!$F$6-'СЕТ СН'!$F$22</f>
        <v>863.08413803999997</v>
      </c>
      <c r="E14" s="36">
        <f>SUMIFS(СВЦЭМ!$C$33:$C$776,СВЦЭМ!$A$33:$A$776,$A14,СВЦЭМ!$B$33:$B$776,E$11)+'СЕТ СН'!$F$12+СВЦЭМ!$D$10+'СЕТ СН'!$F$6-'СЕТ СН'!$F$22</f>
        <v>869.75165363999997</v>
      </c>
      <c r="F14" s="36">
        <f>SUMIFS(СВЦЭМ!$C$33:$C$776,СВЦЭМ!$A$33:$A$776,$A14,СВЦЭМ!$B$33:$B$776,F$11)+'СЕТ СН'!$F$12+СВЦЭМ!$D$10+'СЕТ СН'!$F$6-'СЕТ СН'!$F$22</f>
        <v>875.99323463999997</v>
      </c>
      <c r="G14" s="36">
        <f>SUMIFS(СВЦЭМ!$C$33:$C$776,СВЦЭМ!$A$33:$A$776,$A14,СВЦЭМ!$B$33:$B$776,G$11)+'СЕТ СН'!$F$12+СВЦЭМ!$D$10+'СЕТ СН'!$F$6-'СЕТ СН'!$F$22</f>
        <v>860.50614812000003</v>
      </c>
      <c r="H14" s="36">
        <f>SUMIFS(СВЦЭМ!$C$33:$C$776,СВЦЭМ!$A$33:$A$776,$A14,СВЦЭМ!$B$33:$B$776,H$11)+'СЕТ СН'!$F$12+СВЦЭМ!$D$10+'СЕТ СН'!$F$6-'СЕТ СН'!$F$22</f>
        <v>850.51488056999995</v>
      </c>
      <c r="I14" s="36">
        <f>SUMIFS(СВЦЭМ!$C$33:$C$776,СВЦЭМ!$A$33:$A$776,$A14,СВЦЭМ!$B$33:$B$776,I$11)+'СЕТ СН'!$F$12+СВЦЭМ!$D$10+'СЕТ СН'!$F$6-'СЕТ СН'!$F$22</f>
        <v>809.81439284999999</v>
      </c>
      <c r="J14" s="36">
        <f>SUMIFS(СВЦЭМ!$C$33:$C$776,СВЦЭМ!$A$33:$A$776,$A14,СВЦЭМ!$B$33:$B$776,J$11)+'СЕТ СН'!$F$12+СВЦЭМ!$D$10+'СЕТ СН'!$F$6-'СЕТ СН'!$F$22</f>
        <v>739.60687438000002</v>
      </c>
      <c r="K14" s="36">
        <f>SUMIFS(СВЦЭМ!$C$33:$C$776,СВЦЭМ!$A$33:$A$776,$A14,СВЦЭМ!$B$33:$B$776,K$11)+'СЕТ СН'!$F$12+СВЦЭМ!$D$10+'СЕТ СН'!$F$6-'СЕТ СН'!$F$22</f>
        <v>741.10329146000004</v>
      </c>
      <c r="L14" s="36">
        <f>SUMIFS(СВЦЭМ!$C$33:$C$776,СВЦЭМ!$A$33:$A$776,$A14,СВЦЭМ!$B$33:$B$776,L$11)+'СЕТ СН'!$F$12+СВЦЭМ!$D$10+'СЕТ СН'!$F$6-'СЕТ СН'!$F$22</f>
        <v>753.45808871999998</v>
      </c>
      <c r="M14" s="36">
        <f>SUMIFS(СВЦЭМ!$C$33:$C$776,СВЦЭМ!$A$33:$A$776,$A14,СВЦЭМ!$B$33:$B$776,M$11)+'СЕТ СН'!$F$12+СВЦЭМ!$D$10+'СЕТ СН'!$F$6-'СЕТ СН'!$F$22</f>
        <v>756.59984411000005</v>
      </c>
      <c r="N14" s="36">
        <f>SUMIFS(СВЦЭМ!$C$33:$C$776,СВЦЭМ!$A$33:$A$776,$A14,СВЦЭМ!$B$33:$B$776,N$11)+'СЕТ СН'!$F$12+СВЦЭМ!$D$10+'СЕТ СН'!$F$6-'СЕТ СН'!$F$22</f>
        <v>763.18863873999999</v>
      </c>
      <c r="O14" s="36">
        <f>SUMIFS(СВЦЭМ!$C$33:$C$776,СВЦЭМ!$A$33:$A$776,$A14,СВЦЭМ!$B$33:$B$776,O$11)+'СЕТ СН'!$F$12+СВЦЭМ!$D$10+'СЕТ СН'!$F$6-'СЕТ СН'!$F$22</f>
        <v>760.65410216999999</v>
      </c>
      <c r="P14" s="36">
        <f>SUMIFS(СВЦЭМ!$C$33:$C$776,СВЦЭМ!$A$33:$A$776,$A14,СВЦЭМ!$B$33:$B$776,P$11)+'СЕТ СН'!$F$12+СВЦЭМ!$D$10+'СЕТ СН'!$F$6-'СЕТ СН'!$F$22</f>
        <v>759.33034674999999</v>
      </c>
      <c r="Q14" s="36">
        <f>SUMIFS(СВЦЭМ!$C$33:$C$776,СВЦЭМ!$A$33:$A$776,$A14,СВЦЭМ!$B$33:$B$776,Q$11)+'СЕТ СН'!$F$12+СВЦЭМ!$D$10+'СЕТ СН'!$F$6-'СЕТ СН'!$F$22</f>
        <v>764.25353874999996</v>
      </c>
      <c r="R14" s="36">
        <f>SUMIFS(СВЦЭМ!$C$33:$C$776,СВЦЭМ!$A$33:$A$776,$A14,СВЦЭМ!$B$33:$B$776,R$11)+'СЕТ СН'!$F$12+СВЦЭМ!$D$10+'СЕТ СН'!$F$6-'СЕТ СН'!$F$22</f>
        <v>759.13024638000002</v>
      </c>
      <c r="S14" s="36">
        <f>SUMIFS(СВЦЭМ!$C$33:$C$776,СВЦЭМ!$A$33:$A$776,$A14,СВЦЭМ!$B$33:$B$776,S$11)+'СЕТ СН'!$F$12+СВЦЭМ!$D$10+'СЕТ СН'!$F$6-'СЕТ СН'!$F$22</f>
        <v>757.21716008999999</v>
      </c>
      <c r="T14" s="36">
        <f>SUMIFS(СВЦЭМ!$C$33:$C$776,СВЦЭМ!$A$33:$A$776,$A14,СВЦЭМ!$B$33:$B$776,T$11)+'СЕТ СН'!$F$12+СВЦЭМ!$D$10+'СЕТ СН'!$F$6-'СЕТ СН'!$F$22</f>
        <v>757.96284297</v>
      </c>
      <c r="U14" s="36">
        <f>SUMIFS(СВЦЭМ!$C$33:$C$776,СВЦЭМ!$A$33:$A$776,$A14,СВЦЭМ!$B$33:$B$776,U$11)+'СЕТ СН'!$F$12+СВЦЭМ!$D$10+'СЕТ СН'!$F$6-'СЕТ СН'!$F$22</f>
        <v>762.57241398999997</v>
      </c>
      <c r="V14" s="36">
        <f>SUMIFS(СВЦЭМ!$C$33:$C$776,СВЦЭМ!$A$33:$A$776,$A14,СВЦЭМ!$B$33:$B$776,V$11)+'СЕТ СН'!$F$12+СВЦЭМ!$D$10+'СЕТ СН'!$F$6-'СЕТ СН'!$F$22</f>
        <v>758.34363660999998</v>
      </c>
      <c r="W14" s="36">
        <f>SUMIFS(СВЦЭМ!$C$33:$C$776,СВЦЭМ!$A$33:$A$776,$A14,СВЦЭМ!$B$33:$B$776,W$11)+'СЕТ СН'!$F$12+СВЦЭМ!$D$10+'СЕТ СН'!$F$6-'СЕТ СН'!$F$22</f>
        <v>766.24834661</v>
      </c>
      <c r="X14" s="36">
        <f>SUMIFS(СВЦЭМ!$C$33:$C$776,СВЦЭМ!$A$33:$A$776,$A14,СВЦЭМ!$B$33:$B$776,X$11)+'СЕТ СН'!$F$12+СВЦЭМ!$D$10+'СЕТ СН'!$F$6-'СЕТ СН'!$F$22</f>
        <v>745.13011091999999</v>
      </c>
      <c r="Y14" s="36">
        <f>SUMIFS(СВЦЭМ!$C$33:$C$776,СВЦЭМ!$A$33:$A$776,$A14,СВЦЭМ!$B$33:$B$776,Y$11)+'СЕТ СН'!$F$12+СВЦЭМ!$D$10+'СЕТ СН'!$F$6-'СЕТ СН'!$F$22</f>
        <v>761.33262967999997</v>
      </c>
    </row>
    <row r="15" spans="1:27" ht="15.75" x14ac:dyDescent="0.2">
      <c r="A15" s="35">
        <f t="shared" si="0"/>
        <v>43681</v>
      </c>
      <c r="B15" s="36">
        <f>SUMIFS(СВЦЭМ!$C$33:$C$776,СВЦЭМ!$A$33:$A$776,$A15,СВЦЭМ!$B$33:$B$776,B$11)+'СЕТ СН'!$F$12+СВЦЭМ!$D$10+'СЕТ СН'!$F$6-'СЕТ СН'!$F$22</f>
        <v>763.15849753999998</v>
      </c>
      <c r="C15" s="36">
        <f>SUMIFS(СВЦЭМ!$C$33:$C$776,СВЦЭМ!$A$33:$A$776,$A15,СВЦЭМ!$B$33:$B$776,C$11)+'СЕТ СН'!$F$12+СВЦЭМ!$D$10+'СЕТ СН'!$F$6-'СЕТ СН'!$F$22</f>
        <v>797.9165792</v>
      </c>
      <c r="D15" s="36">
        <f>SUMIFS(СВЦЭМ!$C$33:$C$776,СВЦЭМ!$A$33:$A$776,$A15,СВЦЭМ!$B$33:$B$776,D$11)+'СЕТ СН'!$F$12+СВЦЭМ!$D$10+'СЕТ СН'!$F$6-'СЕТ СН'!$F$22</f>
        <v>817.81799604000003</v>
      </c>
      <c r="E15" s="36">
        <f>SUMIFS(СВЦЭМ!$C$33:$C$776,СВЦЭМ!$A$33:$A$776,$A15,СВЦЭМ!$B$33:$B$776,E$11)+'СЕТ СН'!$F$12+СВЦЭМ!$D$10+'СЕТ СН'!$F$6-'СЕТ СН'!$F$22</f>
        <v>844.89185122000004</v>
      </c>
      <c r="F15" s="36">
        <f>SUMIFS(СВЦЭМ!$C$33:$C$776,СВЦЭМ!$A$33:$A$776,$A15,СВЦЭМ!$B$33:$B$776,F$11)+'СЕТ СН'!$F$12+СВЦЭМ!$D$10+'СЕТ СН'!$F$6-'СЕТ СН'!$F$22</f>
        <v>845.13163374999999</v>
      </c>
      <c r="G15" s="36">
        <f>SUMIFS(СВЦЭМ!$C$33:$C$776,СВЦЭМ!$A$33:$A$776,$A15,СВЦЭМ!$B$33:$B$776,G$11)+'СЕТ СН'!$F$12+СВЦЭМ!$D$10+'СЕТ СН'!$F$6-'СЕТ СН'!$F$22</f>
        <v>858.51874289</v>
      </c>
      <c r="H15" s="36">
        <f>SUMIFS(СВЦЭМ!$C$33:$C$776,СВЦЭМ!$A$33:$A$776,$A15,СВЦЭМ!$B$33:$B$776,H$11)+'СЕТ СН'!$F$12+СВЦЭМ!$D$10+'СЕТ СН'!$F$6-'СЕТ СН'!$F$22</f>
        <v>832.92864380000003</v>
      </c>
      <c r="I15" s="36">
        <f>SUMIFS(СВЦЭМ!$C$33:$C$776,СВЦЭМ!$A$33:$A$776,$A15,СВЦЭМ!$B$33:$B$776,I$11)+'СЕТ СН'!$F$12+СВЦЭМ!$D$10+'СЕТ СН'!$F$6-'СЕТ СН'!$F$22</f>
        <v>799.38475546999996</v>
      </c>
      <c r="J15" s="36">
        <f>SUMIFS(СВЦЭМ!$C$33:$C$776,СВЦЭМ!$A$33:$A$776,$A15,СВЦЭМ!$B$33:$B$776,J$11)+'СЕТ СН'!$F$12+СВЦЭМ!$D$10+'СЕТ СН'!$F$6-'СЕТ СН'!$F$22</f>
        <v>752.41857563999997</v>
      </c>
      <c r="K15" s="36">
        <f>SUMIFS(СВЦЭМ!$C$33:$C$776,СВЦЭМ!$A$33:$A$776,$A15,СВЦЭМ!$B$33:$B$776,K$11)+'СЕТ СН'!$F$12+СВЦЭМ!$D$10+'СЕТ СН'!$F$6-'СЕТ СН'!$F$22</f>
        <v>754.36575686000003</v>
      </c>
      <c r="L15" s="36">
        <f>SUMIFS(СВЦЭМ!$C$33:$C$776,СВЦЭМ!$A$33:$A$776,$A15,СВЦЭМ!$B$33:$B$776,L$11)+'СЕТ СН'!$F$12+СВЦЭМ!$D$10+'СЕТ СН'!$F$6-'СЕТ СН'!$F$22</f>
        <v>779.02213627000003</v>
      </c>
      <c r="M15" s="36">
        <f>SUMIFS(СВЦЭМ!$C$33:$C$776,СВЦЭМ!$A$33:$A$776,$A15,СВЦЭМ!$B$33:$B$776,M$11)+'СЕТ СН'!$F$12+СВЦЭМ!$D$10+'СЕТ СН'!$F$6-'СЕТ СН'!$F$22</f>
        <v>783.84855828000002</v>
      </c>
      <c r="N15" s="36">
        <f>SUMIFS(СВЦЭМ!$C$33:$C$776,СВЦЭМ!$A$33:$A$776,$A15,СВЦЭМ!$B$33:$B$776,N$11)+'СЕТ СН'!$F$12+СВЦЭМ!$D$10+'СЕТ СН'!$F$6-'СЕТ СН'!$F$22</f>
        <v>782.88929469000004</v>
      </c>
      <c r="O15" s="36">
        <f>SUMIFS(СВЦЭМ!$C$33:$C$776,СВЦЭМ!$A$33:$A$776,$A15,СВЦЭМ!$B$33:$B$776,O$11)+'СЕТ СН'!$F$12+СВЦЭМ!$D$10+'СЕТ СН'!$F$6-'СЕТ СН'!$F$22</f>
        <v>773.85929140999997</v>
      </c>
      <c r="P15" s="36">
        <f>SUMIFS(СВЦЭМ!$C$33:$C$776,СВЦЭМ!$A$33:$A$776,$A15,СВЦЭМ!$B$33:$B$776,P$11)+'СЕТ СН'!$F$12+СВЦЭМ!$D$10+'СЕТ СН'!$F$6-'СЕТ СН'!$F$22</f>
        <v>773.68600256000002</v>
      </c>
      <c r="Q15" s="36">
        <f>SUMIFS(СВЦЭМ!$C$33:$C$776,СВЦЭМ!$A$33:$A$776,$A15,СВЦЭМ!$B$33:$B$776,Q$11)+'СЕТ СН'!$F$12+СВЦЭМ!$D$10+'СЕТ СН'!$F$6-'СЕТ СН'!$F$22</f>
        <v>771.36918204999995</v>
      </c>
      <c r="R15" s="36">
        <f>SUMIFS(СВЦЭМ!$C$33:$C$776,СВЦЭМ!$A$33:$A$776,$A15,СВЦЭМ!$B$33:$B$776,R$11)+'СЕТ СН'!$F$12+СВЦЭМ!$D$10+'СЕТ СН'!$F$6-'СЕТ СН'!$F$22</f>
        <v>723.46926729999996</v>
      </c>
      <c r="S15" s="36">
        <f>SUMIFS(СВЦЭМ!$C$33:$C$776,СВЦЭМ!$A$33:$A$776,$A15,СВЦЭМ!$B$33:$B$776,S$11)+'СЕТ СН'!$F$12+СВЦЭМ!$D$10+'СЕТ СН'!$F$6-'СЕТ СН'!$F$22</f>
        <v>695.34053630999995</v>
      </c>
      <c r="T15" s="36">
        <f>SUMIFS(СВЦЭМ!$C$33:$C$776,СВЦЭМ!$A$33:$A$776,$A15,СВЦЭМ!$B$33:$B$776,T$11)+'СЕТ СН'!$F$12+СВЦЭМ!$D$10+'СЕТ СН'!$F$6-'СЕТ СН'!$F$22</f>
        <v>692.61334625999996</v>
      </c>
      <c r="U15" s="36">
        <f>SUMIFS(СВЦЭМ!$C$33:$C$776,СВЦЭМ!$A$33:$A$776,$A15,СВЦЭМ!$B$33:$B$776,U$11)+'СЕТ СН'!$F$12+СВЦЭМ!$D$10+'СЕТ СН'!$F$6-'СЕТ СН'!$F$22</f>
        <v>690.39279333000002</v>
      </c>
      <c r="V15" s="36">
        <f>SUMIFS(СВЦЭМ!$C$33:$C$776,СВЦЭМ!$A$33:$A$776,$A15,СВЦЭМ!$B$33:$B$776,V$11)+'СЕТ СН'!$F$12+СВЦЭМ!$D$10+'СЕТ СН'!$F$6-'СЕТ СН'!$F$22</f>
        <v>688.64593906000005</v>
      </c>
      <c r="W15" s="36">
        <f>SUMIFS(СВЦЭМ!$C$33:$C$776,СВЦЭМ!$A$33:$A$776,$A15,СВЦЭМ!$B$33:$B$776,W$11)+'СЕТ СН'!$F$12+СВЦЭМ!$D$10+'СЕТ СН'!$F$6-'СЕТ СН'!$F$22</f>
        <v>699.87866852000002</v>
      </c>
      <c r="X15" s="36">
        <f>SUMIFS(СВЦЭМ!$C$33:$C$776,СВЦЭМ!$A$33:$A$776,$A15,СВЦЭМ!$B$33:$B$776,X$11)+'СЕТ СН'!$F$12+СВЦЭМ!$D$10+'СЕТ СН'!$F$6-'СЕТ СН'!$F$22</f>
        <v>673.13863030000005</v>
      </c>
      <c r="Y15" s="36">
        <f>SUMIFS(СВЦЭМ!$C$33:$C$776,СВЦЭМ!$A$33:$A$776,$A15,СВЦЭМ!$B$33:$B$776,Y$11)+'СЕТ СН'!$F$12+СВЦЭМ!$D$10+'СЕТ СН'!$F$6-'СЕТ СН'!$F$22</f>
        <v>665.56081026000004</v>
      </c>
    </row>
    <row r="16" spans="1:27" ht="15.75" x14ac:dyDescent="0.2">
      <c r="A16" s="35">
        <f t="shared" si="0"/>
        <v>43682</v>
      </c>
      <c r="B16" s="36">
        <f>SUMIFS(СВЦЭМ!$C$33:$C$776,СВЦЭМ!$A$33:$A$776,$A16,СВЦЭМ!$B$33:$B$776,B$11)+'СЕТ СН'!$F$12+СВЦЭМ!$D$10+'СЕТ СН'!$F$6-'СЕТ СН'!$F$22</f>
        <v>759.09031521999998</v>
      </c>
      <c r="C16" s="36">
        <f>SUMIFS(СВЦЭМ!$C$33:$C$776,СВЦЭМ!$A$33:$A$776,$A16,СВЦЭМ!$B$33:$B$776,C$11)+'СЕТ СН'!$F$12+СВЦЭМ!$D$10+'СЕТ СН'!$F$6-'СЕТ СН'!$F$22</f>
        <v>791.02695907999998</v>
      </c>
      <c r="D16" s="36">
        <f>SUMIFS(СВЦЭМ!$C$33:$C$776,СВЦЭМ!$A$33:$A$776,$A16,СВЦЭМ!$B$33:$B$776,D$11)+'СЕТ СН'!$F$12+СВЦЭМ!$D$10+'СЕТ СН'!$F$6-'СЕТ СН'!$F$22</f>
        <v>820.35315682999999</v>
      </c>
      <c r="E16" s="36">
        <f>SUMIFS(СВЦЭМ!$C$33:$C$776,СВЦЭМ!$A$33:$A$776,$A16,СВЦЭМ!$B$33:$B$776,E$11)+'СЕТ СН'!$F$12+СВЦЭМ!$D$10+'СЕТ СН'!$F$6-'СЕТ СН'!$F$22</f>
        <v>830.36733975000004</v>
      </c>
      <c r="F16" s="36">
        <f>SUMIFS(СВЦЭМ!$C$33:$C$776,СВЦЭМ!$A$33:$A$776,$A16,СВЦЭМ!$B$33:$B$776,F$11)+'СЕТ СН'!$F$12+СВЦЭМ!$D$10+'СЕТ СН'!$F$6-'СЕТ СН'!$F$22</f>
        <v>828.83203856</v>
      </c>
      <c r="G16" s="36">
        <f>SUMIFS(СВЦЭМ!$C$33:$C$776,СВЦЭМ!$A$33:$A$776,$A16,СВЦЭМ!$B$33:$B$776,G$11)+'СЕТ СН'!$F$12+СВЦЭМ!$D$10+'СЕТ СН'!$F$6-'СЕТ СН'!$F$22</f>
        <v>813.24411562</v>
      </c>
      <c r="H16" s="36">
        <f>SUMIFS(СВЦЭМ!$C$33:$C$776,СВЦЭМ!$A$33:$A$776,$A16,СВЦЭМ!$B$33:$B$776,H$11)+'СЕТ СН'!$F$12+СВЦЭМ!$D$10+'СЕТ СН'!$F$6-'СЕТ СН'!$F$22</f>
        <v>774.88615781999999</v>
      </c>
      <c r="I16" s="36">
        <f>SUMIFS(СВЦЭМ!$C$33:$C$776,СВЦЭМ!$A$33:$A$776,$A16,СВЦЭМ!$B$33:$B$776,I$11)+'СЕТ СН'!$F$12+СВЦЭМ!$D$10+'СЕТ СН'!$F$6-'СЕТ СН'!$F$22</f>
        <v>761.71300702999997</v>
      </c>
      <c r="J16" s="36">
        <f>SUMIFS(СВЦЭМ!$C$33:$C$776,СВЦЭМ!$A$33:$A$776,$A16,СВЦЭМ!$B$33:$B$776,J$11)+'СЕТ СН'!$F$12+СВЦЭМ!$D$10+'СЕТ СН'!$F$6-'СЕТ СН'!$F$22</f>
        <v>756.09763591000001</v>
      </c>
      <c r="K16" s="36">
        <f>SUMIFS(СВЦЭМ!$C$33:$C$776,СВЦЭМ!$A$33:$A$776,$A16,СВЦЭМ!$B$33:$B$776,K$11)+'СЕТ СН'!$F$12+СВЦЭМ!$D$10+'СЕТ СН'!$F$6-'СЕТ СН'!$F$22</f>
        <v>778.23605829999997</v>
      </c>
      <c r="L16" s="36">
        <f>SUMIFS(СВЦЭМ!$C$33:$C$776,СВЦЭМ!$A$33:$A$776,$A16,СВЦЭМ!$B$33:$B$776,L$11)+'СЕТ СН'!$F$12+СВЦЭМ!$D$10+'СЕТ СН'!$F$6-'СЕТ СН'!$F$22</f>
        <v>779.95847241000001</v>
      </c>
      <c r="M16" s="36">
        <f>SUMIFS(СВЦЭМ!$C$33:$C$776,СВЦЭМ!$A$33:$A$776,$A16,СВЦЭМ!$B$33:$B$776,M$11)+'СЕТ СН'!$F$12+СВЦЭМ!$D$10+'СЕТ СН'!$F$6-'СЕТ СН'!$F$22</f>
        <v>786.92748004999999</v>
      </c>
      <c r="N16" s="36">
        <f>SUMIFS(СВЦЭМ!$C$33:$C$776,СВЦЭМ!$A$33:$A$776,$A16,СВЦЭМ!$B$33:$B$776,N$11)+'СЕТ СН'!$F$12+СВЦЭМ!$D$10+'СЕТ СН'!$F$6-'СЕТ СН'!$F$22</f>
        <v>783.64880983</v>
      </c>
      <c r="O16" s="36">
        <f>SUMIFS(СВЦЭМ!$C$33:$C$776,СВЦЭМ!$A$33:$A$776,$A16,СВЦЭМ!$B$33:$B$776,O$11)+'СЕТ СН'!$F$12+СВЦЭМ!$D$10+'СЕТ СН'!$F$6-'СЕТ СН'!$F$22</f>
        <v>791.66705805000004</v>
      </c>
      <c r="P16" s="36">
        <f>SUMIFS(СВЦЭМ!$C$33:$C$776,СВЦЭМ!$A$33:$A$776,$A16,СВЦЭМ!$B$33:$B$776,P$11)+'СЕТ СН'!$F$12+СВЦЭМ!$D$10+'СЕТ СН'!$F$6-'СЕТ СН'!$F$22</f>
        <v>796.50763968000001</v>
      </c>
      <c r="Q16" s="36">
        <f>SUMIFS(СВЦЭМ!$C$33:$C$776,СВЦЭМ!$A$33:$A$776,$A16,СВЦЭМ!$B$33:$B$776,Q$11)+'СЕТ СН'!$F$12+СВЦЭМ!$D$10+'СЕТ СН'!$F$6-'СЕТ СН'!$F$22</f>
        <v>795.24923539999998</v>
      </c>
      <c r="R16" s="36">
        <f>SUMIFS(СВЦЭМ!$C$33:$C$776,СВЦЭМ!$A$33:$A$776,$A16,СВЦЭМ!$B$33:$B$776,R$11)+'СЕТ СН'!$F$12+СВЦЭМ!$D$10+'СЕТ СН'!$F$6-'СЕТ СН'!$F$22</f>
        <v>763.64245210000001</v>
      </c>
      <c r="S16" s="36">
        <f>SUMIFS(СВЦЭМ!$C$33:$C$776,СВЦЭМ!$A$33:$A$776,$A16,СВЦЭМ!$B$33:$B$776,S$11)+'СЕТ СН'!$F$12+СВЦЭМ!$D$10+'СЕТ СН'!$F$6-'СЕТ СН'!$F$22</f>
        <v>717.19772019000004</v>
      </c>
      <c r="T16" s="36">
        <f>SUMIFS(СВЦЭМ!$C$33:$C$776,СВЦЭМ!$A$33:$A$776,$A16,СВЦЭМ!$B$33:$B$776,T$11)+'СЕТ СН'!$F$12+СВЦЭМ!$D$10+'СЕТ СН'!$F$6-'СЕТ СН'!$F$22</f>
        <v>706.73476142000004</v>
      </c>
      <c r="U16" s="36">
        <f>SUMIFS(СВЦЭМ!$C$33:$C$776,СВЦЭМ!$A$33:$A$776,$A16,СВЦЭМ!$B$33:$B$776,U$11)+'СЕТ СН'!$F$12+СВЦЭМ!$D$10+'СЕТ СН'!$F$6-'СЕТ СН'!$F$22</f>
        <v>705.51184476000003</v>
      </c>
      <c r="V16" s="36">
        <f>SUMIFS(СВЦЭМ!$C$33:$C$776,СВЦЭМ!$A$33:$A$776,$A16,СВЦЭМ!$B$33:$B$776,V$11)+'СЕТ СН'!$F$12+СВЦЭМ!$D$10+'СЕТ СН'!$F$6-'СЕТ СН'!$F$22</f>
        <v>697.64964807000001</v>
      </c>
      <c r="W16" s="36">
        <f>SUMIFS(СВЦЭМ!$C$33:$C$776,СВЦЭМ!$A$33:$A$776,$A16,СВЦЭМ!$B$33:$B$776,W$11)+'СЕТ СН'!$F$12+СВЦЭМ!$D$10+'СЕТ СН'!$F$6-'СЕТ СН'!$F$22</f>
        <v>716.96756689999995</v>
      </c>
      <c r="X16" s="36">
        <f>SUMIFS(СВЦЭМ!$C$33:$C$776,СВЦЭМ!$A$33:$A$776,$A16,СВЦЭМ!$B$33:$B$776,X$11)+'СЕТ СН'!$F$12+СВЦЭМ!$D$10+'СЕТ СН'!$F$6-'СЕТ СН'!$F$22</f>
        <v>697.82033879999994</v>
      </c>
      <c r="Y16" s="36">
        <f>SUMIFS(СВЦЭМ!$C$33:$C$776,СВЦЭМ!$A$33:$A$776,$A16,СВЦЭМ!$B$33:$B$776,Y$11)+'СЕТ СН'!$F$12+СВЦЭМ!$D$10+'СЕТ СН'!$F$6-'СЕТ СН'!$F$22</f>
        <v>703.44717567999999</v>
      </c>
    </row>
    <row r="17" spans="1:25" ht="15.75" x14ac:dyDescent="0.2">
      <c r="A17" s="35">
        <f t="shared" si="0"/>
        <v>43683</v>
      </c>
      <c r="B17" s="36">
        <f>SUMIFS(СВЦЭМ!$C$33:$C$776,СВЦЭМ!$A$33:$A$776,$A17,СВЦЭМ!$B$33:$B$776,B$11)+'СЕТ СН'!$F$12+СВЦЭМ!$D$10+'СЕТ СН'!$F$6-'СЕТ СН'!$F$22</f>
        <v>762.86182684999994</v>
      </c>
      <c r="C17" s="36">
        <f>SUMIFS(СВЦЭМ!$C$33:$C$776,СВЦЭМ!$A$33:$A$776,$A17,СВЦЭМ!$B$33:$B$776,C$11)+'СЕТ СН'!$F$12+СВЦЭМ!$D$10+'СЕТ СН'!$F$6-'СЕТ СН'!$F$22</f>
        <v>794.44396221</v>
      </c>
      <c r="D17" s="36">
        <f>SUMIFS(СВЦЭМ!$C$33:$C$776,СВЦЭМ!$A$33:$A$776,$A17,СВЦЭМ!$B$33:$B$776,D$11)+'СЕТ СН'!$F$12+СВЦЭМ!$D$10+'СЕТ СН'!$F$6-'СЕТ СН'!$F$22</f>
        <v>810.63470811000002</v>
      </c>
      <c r="E17" s="36">
        <f>SUMIFS(СВЦЭМ!$C$33:$C$776,СВЦЭМ!$A$33:$A$776,$A17,СВЦЭМ!$B$33:$B$776,E$11)+'СЕТ СН'!$F$12+СВЦЭМ!$D$10+'СЕТ СН'!$F$6-'СЕТ СН'!$F$22</f>
        <v>819.74862330999997</v>
      </c>
      <c r="F17" s="36">
        <f>SUMIFS(СВЦЭМ!$C$33:$C$776,СВЦЭМ!$A$33:$A$776,$A17,СВЦЭМ!$B$33:$B$776,F$11)+'СЕТ СН'!$F$12+СВЦЭМ!$D$10+'СЕТ СН'!$F$6-'СЕТ СН'!$F$22</f>
        <v>829.69124468999996</v>
      </c>
      <c r="G17" s="36">
        <f>SUMIFS(СВЦЭМ!$C$33:$C$776,СВЦЭМ!$A$33:$A$776,$A17,СВЦЭМ!$B$33:$B$776,G$11)+'СЕТ СН'!$F$12+СВЦЭМ!$D$10+'СЕТ СН'!$F$6-'СЕТ СН'!$F$22</f>
        <v>806.33017470999994</v>
      </c>
      <c r="H17" s="36">
        <f>SUMIFS(СВЦЭМ!$C$33:$C$776,СВЦЭМ!$A$33:$A$776,$A17,СВЦЭМ!$B$33:$B$776,H$11)+'СЕТ СН'!$F$12+СВЦЭМ!$D$10+'СЕТ СН'!$F$6-'СЕТ СН'!$F$22</f>
        <v>777.15727881999999</v>
      </c>
      <c r="I17" s="36">
        <f>SUMIFS(СВЦЭМ!$C$33:$C$776,СВЦЭМ!$A$33:$A$776,$A17,СВЦЭМ!$B$33:$B$776,I$11)+'СЕТ СН'!$F$12+СВЦЭМ!$D$10+'СЕТ СН'!$F$6-'СЕТ СН'!$F$22</f>
        <v>732.16322736999996</v>
      </c>
      <c r="J17" s="36">
        <f>SUMIFS(СВЦЭМ!$C$33:$C$776,СВЦЭМ!$A$33:$A$776,$A17,СВЦЭМ!$B$33:$B$776,J$11)+'СЕТ СН'!$F$12+СВЦЭМ!$D$10+'СЕТ СН'!$F$6-'СЕТ СН'!$F$22</f>
        <v>762.90152628999999</v>
      </c>
      <c r="K17" s="36">
        <f>SUMIFS(СВЦЭМ!$C$33:$C$776,СВЦЭМ!$A$33:$A$776,$A17,СВЦЭМ!$B$33:$B$776,K$11)+'СЕТ СН'!$F$12+СВЦЭМ!$D$10+'СЕТ СН'!$F$6-'СЕТ СН'!$F$22</f>
        <v>797.23175900000001</v>
      </c>
      <c r="L17" s="36">
        <f>SUMIFS(СВЦЭМ!$C$33:$C$776,СВЦЭМ!$A$33:$A$776,$A17,СВЦЭМ!$B$33:$B$776,L$11)+'СЕТ СН'!$F$12+СВЦЭМ!$D$10+'СЕТ СН'!$F$6-'СЕТ СН'!$F$22</f>
        <v>801.90401320000001</v>
      </c>
      <c r="M17" s="36">
        <f>SUMIFS(СВЦЭМ!$C$33:$C$776,СВЦЭМ!$A$33:$A$776,$A17,СВЦЭМ!$B$33:$B$776,M$11)+'СЕТ СН'!$F$12+СВЦЭМ!$D$10+'СЕТ СН'!$F$6-'СЕТ СН'!$F$22</f>
        <v>802.39592045999996</v>
      </c>
      <c r="N17" s="36">
        <f>SUMIFS(СВЦЭМ!$C$33:$C$776,СВЦЭМ!$A$33:$A$776,$A17,СВЦЭМ!$B$33:$B$776,N$11)+'СЕТ СН'!$F$12+СВЦЭМ!$D$10+'СЕТ СН'!$F$6-'СЕТ СН'!$F$22</f>
        <v>800.85955203000003</v>
      </c>
      <c r="O17" s="36">
        <f>SUMIFS(СВЦЭМ!$C$33:$C$776,СВЦЭМ!$A$33:$A$776,$A17,СВЦЭМ!$B$33:$B$776,O$11)+'СЕТ СН'!$F$12+СВЦЭМ!$D$10+'СЕТ СН'!$F$6-'СЕТ СН'!$F$22</f>
        <v>803.81580130999998</v>
      </c>
      <c r="P17" s="36">
        <f>SUMIFS(СВЦЭМ!$C$33:$C$776,СВЦЭМ!$A$33:$A$776,$A17,СВЦЭМ!$B$33:$B$776,P$11)+'СЕТ СН'!$F$12+СВЦЭМ!$D$10+'СЕТ СН'!$F$6-'СЕТ СН'!$F$22</f>
        <v>807.81203033999998</v>
      </c>
      <c r="Q17" s="36">
        <f>SUMIFS(СВЦЭМ!$C$33:$C$776,СВЦЭМ!$A$33:$A$776,$A17,СВЦЭМ!$B$33:$B$776,Q$11)+'СЕТ СН'!$F$12+СВЦЭМ!$D$10+'СЕТ СН'!$F$6-'СЕТ СН'!$F$22</f>
        <v>811.41839191999998</v>
      </c>
      <c r="R17" s="36">
        <f>SUMIFS(СВЦЭМ!$C$33:$C$776,СВЦЭМ!$A$33:$A$776,$A17,СВЦЭМ!$B$33:$B$776,R$11)+'СЕТ СН'!$F$12+СВЦЭМ!$D$10+'СЕТ СН'!$F$6-'СЕТ СН'!$F$22</f>
        <v>758.88697557</v>
      </c>
      <c r="S17" s="36">
        <f>SUMIFS(СВЦЭМ!$C$33:$C$776,СВЦЭМ!$A$33:$A$776,$A17,СВЦЭМ!$B$33:$B$776,S$11)+'СЕТ СН'!$F$12+СВЦЭМ!$D$10+'СЕТ СН'!$F$6-'СЕТ СН'!$F$22</f>
        <v>715.17048015</v>
      </c>
      <c r="T17" s="36">
        <f>SUMIFS(СВЦЭМ!$C$33:$C$776,СВЦЭМ!$A$33:$A$776,$A17,СВЦЭМ!$B$33:$B$776,T$11)+'СЕТ СН'!$F$12+СВЦЭМ!$D$10+'СЕТ СН'!$F$6-'СЕТ СН'!$F$22</f>
        <v>702.26974242999995</v>
      </c>
      <c r="U17" s="36">
        <f>SUMIFS(СВЦЭМ!$C$33:$C$776,СВЦЭМ!$A$33:$A$776,$A17,СВЦЭМ!$B$33:$B$776,U$11)+'СЕТ СН'!$F$12+СВЦЭМ!$D$10+'СЕТ СН'!$F$6-'СЕТ СН'!$F$22</f>
        <v>703.08437764999996</v>
      </c>
      <c r="V17" s="36">
        <f>SUMIFS(СВЦЭМ!$C$33:$C$776,СВЦЭМ!$A$33:$A$776,$A17,СВЦЭМ!$B$33:$B$776,V$11)+'СЕТ СН'!$F$12+СВЦЭМ!$D$10+'СЕТ СН'!$F$6-'СЕТ СН'!$F$22</f>
        <v>705.50618553000004</v>
      </c>
      <c r="W17" s="36">
        <f>SUMIFS(СВЦЭМ!$C$33:$C$776,СВЦЭМ!$A$33:$A$776,$A17,СВЦЭМ!$B$33:$B$776,W$11)+'СЕТ СН'!$F$12+СВЦЭМ!$D$10+'СЕТ СН'!$F$6-'СЕТ СН'!$F$22</f>
        <v>707.40931932000001</v>
      </c>
      <c r="X17" s="36">
        <f>SUMIFS(СВЦЭМ!$C$33:$C$776,СВЦЭМ!$A$33:$A$776,$A17,СВЦЭМ!$B$33:$B$776,X$11)+'СЕТ СН'!$F$12+СВЦЭМ!$D$10+'СЕТ СН'!$F$6-'СЕТ СН'!$F$22</f>
        <v>683.69336041999998</v>
      </c>
      <c r="Y17" s="36">
        <f>SUMIFS(СВЦЭМ!$C$33:$C$776,СВЦЭМ!$A$33:$A$776,$A17,СВЦЭМ!$B$33:$B$776,Y$11)+'СЕТ СН'!$F$12+СВЦЭМ!$D$10+'СЕТ СН'!$F$6-'СЕТ СН'!$F$22</f>
        <v>698.01408137999999</v>
      </c>
    </row>
    <row r="18" spans="1:25" ht="15.75" x14ac:dyDescent="0.2">
      <c r="A18" s="35">
        <f t="shared" si="0"/>
        <v>43684</v>
      </c>
      <c r="B18" s="36">
        <f>SUMIFS(СВЦЭМ!$C$33:$C$776,СВЦЭМ!$A$33:$A$776,$A18,СВЦЭМ!$B$33:$B$776,B$11)+'СЕТ СН'!$F$12+СВЦЭМ!$D$10+'СЕТ СН'!$F$6-'СЕТ СН'!$F$22</f>
        <v>764.95699481999998</v>
      </c>
      <c r="C18" s="36">
        <f>SUMIFS(СВЦЭМ!$C$33:$C$776,СВЦЭМ!$A$33:$A$776,$A18,СВЦЭМ!$B$33:$B$776,C$11)+'СЕТ СН'!$F$12+СВЦЭМ!$D$10+'СЕТ СН'!$F$6-'СЕТ СН'!$F$22</f>
        <v>765.85816606000003</v>
      </c>
      <c r="D18" s="36">
        <f>SUMIFS(СВЦЭМ!$C$33:$C$776,СВЦЭМ!$A$33:$A$776,$A18,СВЦЭМ!$B$33:$B$776,D$11)+'СЕТ СН'!$F$12+СВЦЭМ!$D$10+'СЕТ СН'!$F$6-'СЕТ СН'!$F$22</f>
        <v>794.84159678000003</v>
      </c>
      <c r="E18" s="36">
        <f>SUMIFS(СВЦЭМ!$C$33:$C$776,СВЦЭМ!$A$33:$A$776,$A18,СВЦЭМ!$B$33:$B$776,E$11)+'СЕТ СН'!$F$12+СВЦЭМ!$D$10+'СЕТ СН'!$F$6-'СЕТ СН'!$F$22</f>
        <v>791.26963032000003</v>
      </c>
      <c r="F18" s="36">
        <f>SUMIFS(СВЦЭМ!$C$33:$C$776,СВЦЭМ!$A$33:$A$776,$A18,СВЦЭМ!$B$33:$B$776,F$11)+'СЕТ СН'!$F$12+СВЦЭМ!$D$10+'СЕТ СН'!$F$6-'СЕТ СН'!$F$22</f>
        <v>804.64869980000003</v>
      </c>
      <c r="G18" s="36">
        <f>SUMIFS(СВЦЭМ!$C$33:$C$776,СВЦЭМ!$A$33:$A$776,$A18,СВЦЭМ!$B$33:$B$776,G$11)+'СЕТ СН'!$F$12+СВЦЭМ!$D$10+'СЕТ СН'!$F$6-'СЕТ СН'!$F$22</f>
        <v>799.97643354000002</v>
      </c>
      <c r="H18" s="36">
        <f>SUMIFS(СВЦЭМ!$C$33:$C$776,СВЦЭМ!$A$33:$A$776,$A18,СВЦЭМ!$B$33:$B$776,H$11)+'СЕТ СН'!$F$12+СВЦЭМ!$D$10+'СЕТ СН'!$F$6-'СЕТ СН'!$F$22</f>
        <v>761.31544129999997</v>
      </c>
      <c r="I18" s="36">
        <f>SUMIFS(СВЦЭМ!$C$33:$C$776,СВЦЭМ!$A$33:$A$776,$A18,СВЦЭМ!$B$33:$B$776,I$11)+'СЕТ СН'!$F$12+СВЦЭМ!$D$10+'СЕТ СН'!$F$6-'СЕТ СН'!$F$22</f>
        <v>747.02573197000004</v>
      </c>
      <c r="J18" s="36">
        <f>SUMIFS(СВЦЭМ!$C$33:$C$776,СВЦЭМ!$A$33:$A$776,$A18,СВЦЭМ!$B$33:$B$776,J$11)+'СЕТ СН'!$F$12+СВЦЭМ!$D$10+'СЕТ СН'!$F$6-'СЕТ СН'!$F$22</f>
        <v>768.73673397999994</v>
      </c>
      <c r="K18" s="36">
        <f>SUMIFS(СВЦЭМ!$C$33:$C$776,СВЦЭМ!$A$33:$A$776,$A18,СВЦЭМ!$B$33:$B$776,K$11)+'СЕТ СН'!$F$12+СВЦЭМ!$D$10+'СЕТ СН'!$F$6-'СЕТ СН'!$F$22</f>
        <v>786.12509549000004</v>
      </c>
      <c r="L18" s="36">
        <f>SUMIFS(СВЦЭМ!$C$33:$C$776,СВЦЭМ!$A$33:$A$776,$A18,СВЦЭМ!$B$33:$B$776,L$11)+'СЕТ СН'!$F$12+СВЦЭМ!$D$10+'СЕТ СН'!$F$6-'СЕТ СН'!$F$22</f>
        <v>787.34023221999996</v>
      </c>
      <c r="M18" s="36">
        <f>SUMIFS(СВЦЭМ!$C$33:$C$776,СВЦЭМ!$A$33:$A$776,$A18,СВЦЭМ!$B$33:$B$776,M$11)+'СЕТ СН'!$F$12+СВЦЭМ!$D$10+'СЕТ СН'!$F$6-'СЕТ СН'!$F$22</f>
        <v>792.77019700999995</v>
      </c>
      <c r="N18" s="36">
        <f>SUMIFS(СВЦЭМ!$C$33:$C$776,СВЦЭМ!$A$33:$A$776,$A18,СВЦЭМ!$B$33:$B$776,N$11)+'СЕТ СН'!$F$12+СВЦЭМ!$D$10+'СЕТ СН'!$F$6-'СЕТ СН'!$F$22</f>
        <v>786.12162644</v>
      </c>
      <c r="O18" s="36">
        <f>SUMIFS(СВЦЭМ!$C$33:$C$776,СВЦЭМ!$A$33:$A$776,$A18,СВЦЭМ!$B$33:$B$776,O$11)+'СЕТ СН'!$F$12+СВЦЭМ!$D$10+'СЕТ СН'!$F$6-'СЕТ СН'!$F$22</f>
        <v>790.09267124999997</v>
      </c>
      <c r="P18" s="36">
        <f>SUMIFS(СВЦЭМ!$C$33:$C$776,СВЦЭМ!$A$33:$A$776,$A18,СВЦЭМ!$B$33:$B$776,P$11)+'СЕТ СН'!$F$12+СВЦЭМ!$D$10+'СЕТ СН'!$F$6-'СЕТ СН'!$F$22</f>
        <v>792.98406249000004</v>
      </c>
      <c r="Q18" s="36">
        <f>SUMIFS(СВЦЭМ!$C$33:$C$776,СВЦЭМ!$A$33:$A$776,$A18,СВЦЭМ!$B$33:$B$776,Q$11)+'СЕТ СН'!$F$12+СВЦЭМ!$D$10+'СЕТ СН'!$F$6-'СЕТ СН'!$F$22</f>
        <v>788.74472223999999</v>
      </c>
      <c r="R18" s="36">
        <f>SUMIFS(СВЦЭМ!$C$33:$C$776,СВЦЭМ!$A$33:$A$776,$A18,СВЦЭМ!$B$33:$B$776,R$11)+'СЕТ СН'!$F$12+СВЦЭМ!$D$10+'СЕТ СН'!$F$6-'СЕТ СН'!$F$22</f>
        <v>758.05531819999999</v>
      </c>
      <c r="S18" s="36">
        <f>SUMIFS(СВЦЭМ!$C$33:$C$776,СВЦЭМ!$A$33:$A$776,$A18,СВЦЭМ!$B$33:$B$776,S$11)+'СЕТ СН'!$F$12+СВЦЭМ!$D$10+'СЕТ СН'!$F$6-'СЕТ СН'!$F$22</f>
        <v>714.19466708000004</v>
      </c>
      <c r="T18" s="36">
        <f>SUMIFS(СВЦЭМ!$C$33:$C$776,СВЦЭМ!$A$33:$A$776,$A18,СВЦЭМ!$B$33:$B$776,T$11)+'СЕТ СН'!$F$12+СВЦЭМ!$D$10+'СЕТ СН'!$F$6-'СЕТ СН'!$F$22</f>
        <v>700.54019263999999</v>
      </c>
      <c r="U18" s="36">
        <f>SUMIFS(СВЦЭМ!$C$33:$C$776,СВЦЭМ!$A$33:$A$776,$A18,СВЦЭМ!$B$33:$B$776,U$11)+'СЕТ СН'!$F$12+СВЦЭМ!$D$10+'СЕТ СН'!$F$6-'СЕТ СН'!$F$22</f>
        <v>703.38740975999997</v>
      </c>
      <c r="V18" s="36">
        <f>SUMIFS(СВЦЭМ!$C$33:$C$776,СВЦЭМ!$A$33:$A$776,$A18,СВЦЭМ!$B$33:$B$776,V$11)+'СЕТ СН'!$F$12+СВЦЭМ!$D$10+'СЕТ СН'!$F$6-'СЕТ СН'!$F$22</f>
        <v>700.50346818000003</v>
      </c>
      <c r="W18" s="36">
        <f>SUMIFS(СВЦЭМ!$C$33:$C$776,СВЦЭМ!$A$33:$A$776,$A18,СВЦЭМ!$B$33:$B$776,W$11)+'СЕТ СН'!$F$12+СВЦЭМ!$D$10+'СЕТ СН'!$F$6-'СЕТ СН'!$F$22</f>
        <v>707.9777646</v>
      </c>
      <c r="X18" s="36">
        <f>SUMIFS(СВЦЭМ!$C$33:$C$776,СВЦЭМ!$A$33:$A$776,$A18,СВЦЭМ!$B$33:$B$776,X$11)+'СЕТ СН'!$F$12+СВЦЭМ!$D$10+'СЕТ СН'!$F$6-'СЕТ СН'!$F$22</f>
        <v>681.06269916999997</v>
      </c>
      <c r="Y18" s="36">
        <f>SUMIFS(СВЦЭМ!$C$33:$C$776,СВЦЭМ!$A$33:$A$776,$A18,СВЦЭМ!$B$33:$B$776,Y$11)+'СЕТ СН'!$F$12+СВЦЭМ!$D$10+'СЕТ СН'!$F$6-'СЕТ СН'!$F$22</f>
        <v>708.35884865000003</v>
      </c>
    </row>
    <row r="19" spans="1:25" ht="15.75" x14ac:dyDescent="0.2">
      <c r="A19" s="35">
        <f t="shared" si="0"/>
        <v>43685</v>
      </c>
      <c r="B19" s="36">
        <f>SUMIFS(СВЦЭМ!$C$33:$C$776,СВЦЭМ!$A$33:$A$776,$A19,СВЦЭМ!$B$33:$B$776,B$11)+'СЕТ СН'!$F$12+СВЦЭМ!$D$10+'СЕТ СН'!$F$6-'СЕТ СН'!$F$22</f>
        <v>798.81690016000005</v>
      </c>
      <c r="C19" s="36">
        <f>SUMIFS(СВЦЭМ!$C$33:$C$776,СВЦЭМ!$A$33:$A$776,$A19,СВЦЭМ!$B$33:$B$776,C$11)+'СЕТ СН'!$F$12+СВЦЭМ!$D$10+'СЕТ СН'!$F$6-'СЕТ СН'!$F$22</f>
        <v>835.78457895999998</v>
      </c>
      <c r="D19" s="36">
        <f>SUMIFS(СВЦЭМ!$C$33:$C$776,СВЦЭМ!$A$33:$A$776,$A19,СВЦЭМ!$B$33:$B$776,D$11)+'СЕТ СН'!$F$12+СВЦЭМ!$D$10+'СЕТ СН'!$F$6-'СЕТ СН'!$F$22</f>
        <v>866.81953184999998</v>
      </c>
      <c r="E19" s="36">
        <f>SUMIFS(СВЦЭМ!$C$33:$C$776,СВЦЭМ!$A$33:$A$776,$A19,СВЦЭМ!$B$33:$B$776,E$11)+'СЕТ СН'!$F$12+СВЦЭМ!$D$10+'СЕТ СН'!$F$6-'СЕТ СН'!$F$22</f>
        <v>887.10982522999996</v>
      </c>
      <c r="F19" s="36">
        <f>SUMIFS(СВЦЭМ!$C$33:$C$776,СВЦЭМ!$A$33:$A$776,$A19,СВЦЭМ!$B$33:$B$776,F$11)+'СЕТ СН'!$F$12+СВЦЭМ!$D$10+'СЕТ СН'!$F$6-'СЕТ СН'!$F$22</f>
        <v>926.29688451000004</v>
      </c>
      <c r="G19" s="36">
        <f>SUMIFS(СВЦЭМ!$C$33:$C$776,СВЦЭМ!$A$33:$A$776,$A19,СВЦЭМ!$B$33:$B$776,G$11)+'СЕТ СН'!$F$12+СВЦЭМ!$D$10+'СЕТ СН'!$F$6-'СЕТ СН'!$F$22</f>
        <v>908.50055009999994</v>
      </c>
      <c r="H19" s="36">
        <f>SUMIFS(СВЦЭМ!$C$33:$C$776,СВЦЭМ!$A$33:$A$776,$A19,СВЦЭМ!$B$33:$B$776,H$11)+'СЕТ СН'!$F$12+СВЦЭМ!$D$10+'СЕТ СН'!$F$6-'СЕТ СН'!$F$22</f>
        <v>865.84580167000001</v>
      </c>
      <c r="I19" s="36">
        <f>SUMIFS(СВЦЭМ!$C$33:$C$776,СВЦЭМ!$A$33:$A$776,$A19,СВЦЭМ!$B$33:$B$776,I$11)+'СЕТ СН'!$F$12+СВЦЭМ!$D$10+'СЕТ СН'!$F$6-'СЕТ СН'!$F$22</f>
        <v>814.61549226</v>
      </c>
      <c r="J19" s="36">
        <f>SUMIFS(СВЦЭМ!$C$33:$C$776,СВЦЭМ!$A$33:$A$776,$A19,СВЦЭМ!$B$33:$B$776,J$11)+'СЕТ СН'!$F$12+СВЦЭМ!$D$10+'СЕТ СН'!$F$6-'СЕТ СН'!$F$22</f>
        <v>776.12170503999994</v>
      </c>
      <c r="K19" s="36">
        <f>SUMIFS(СВЦЭМ!$C$33:$C$776,СВЦЭМ!$A$33:$A$776,$A19,СВЦЭМ!$B$33:$B$776,K$11)+'СЕТ СН'!$F$12+СВЦЭМ!$D$10+'СЕТ СН'!$F$6-'СЕТ СН'!$F$22</f>
        <v>806.53688840999996</v>
      </c>
      <c r="L19" s="36">
        <f>SUMIFS(СВЦЭМ!$C$33:$C$776,СВЦЭМ!$A$33:$A$776,$A19,СВЦЭМ!$B$33:$B$776,L$11)+'СЕТ СН'!$F$12+СВЦЭМ!$D$10+'СЕТ СН'!$F$6-'СЕТ СН'!$F$22</f>
        <v>818.3600745</v>
      </c>
      <c r="M19" s="36">
        <f>SUMIFS(СВЦЭМ!$C$33:$C$776,СВЦЭМ!$A$33:$A$776,$A19,СВЦЭМ!$B$33:$B$776,M$11)+'СЕТ СН'!$F$12+СВЦЭМ!$D$10+'СЕТ СН'!$F$6-'СЕТ СН'!$F$22</f>
        <v>814.9652145</v>
      </c>
      <c r="N19" s="36">
        <f>SUMIFS(СВЦЭМ!$C$33:$C$776,СВЦЭМ!$A$33:$A$776,$A19,СВЦЭМ!$B$33:$B$776,N$11)+'СЕТ СН'!$F$12+СВЦЭМ!$D$10+'СЕТ СН'!$F$6-'СЕТ СН'!$F$22</f>
        <v>810.73321482999995</v>
      </c>
      <c r="O19" s="36">
        <f>SUMIFS(СВЦЭМ!$C$33:$C$776,СВЦЭМ!$A$33:$A$776,$A19,СВЦЭМ!$B$33:$B$776,O$11)+'СЕТ СН'!$F$12+СВЦЭМ!$D$10+'СЕТ СН'!$F$6-'СЕТ СН'!$F$22</f>
        <v>815.90155176999997</v>
      </c>
      <c r="P19" s="36">
        <f>SUMIFS(СВЦЭМ!$C$33:$C$776,СВЦЭМ!$A$33:$A$776,$A19,СВЦЭМ!$B$33:$B$776,P$11)+'СЕТ СН'!$F$12+СВЦЭМ!$D$10+'СЕТ СН'!$F$6-'СЕТ СН'!$F$22</f>
        <v>819.25204383000005</v>
      </c>
      <c r="Q19" s="36">
        <f>SUMIFS(СВЦЭМ!$C$33:$C$776,СВЦЭМ!$A$33:$A$776,$A19,СВЦЭМ!$B$33:$B$776,Q$11)+'СЕТ СН'!$F$12+СВЦЭМ!$D$10+'СЕТ СН'!$F$6-'СЕТ СН'!$F$22</f>
        <v>823.30668567999999</v>
      </c>
      <c r="R19" s="36">
        <f>SUMIFS(СВЦЭМ!$C$33:$C$776,СВЦЭМ!$A$33:$A$776,$A19,СВЦЭМ!$B$33:$B$776,R$11)+'СЕТ СН'!$F$12+СВЦЭМ!$D$10+'СЕТ СН'!$F$6-'СЕТ СН'!$F$22</f>
        <v>773.10448951000001</v>
      </c>
      <c r="S19" s="36">
        <f>SUMIFS(СВЦЭМ!$C$33:$C$776,СВЦЭМ!$A$33:$A$776,$A19,СВЦЭМ!$B$33:$B$776,S$11)+'СЕТ СН'!$F$12+СВЦЭМ!$D$10+'СЕТ СН'!$F$6-'СЕТ СН'!$F$22</f>
        <v>755.48563787000001</v>
      </c>
      <c r="T19" s="36">
        <f>SUMIFS(СВЦЭМ!$C$33:$C$776,СВЦЭМ!$A$33:$A$776,$A19,СВЦЭМ!$B$33:$B$776,T$11)+'СЕТ СН'!$F$12+СВЦЭМ!$D$10+'СЕТ СН'!$F$6-'СЕТ СН'!$F$22</f>
        <v>755.15416428000003</v>
      </c>
      <c r="U19" s="36">
        <f>SUMIFS(СВЦЭМ!$C$33:$C$776,СВЦЭМ!$A$33:$A$776,$A19,СВЦЭМ!$B$33:$B$776,U$11)+'СЕТ СН'!$F$12+СВЦЭМ!$D$10+'СЕТ СН'!$F$6-'СЕТ СН'!$F$22</f>
        <v>721.95451986</v>
      </c>
      <c r="V19" s="36">
        <f>SUMIFS(СВЦЭМ!$C$33:$C$776,СВЦЭМ!$A$33:$A$776,$A19,СВЦЭМ!$B$33:$B$776,V$11)+'СЕТ СН'!$F$12+СВЦЭМ!$D$10+'СЕТ СН'!$F$6-'СЕТ СН'!$F$22</f>
        <v>714.52216393000003</v>
      </c>
      <c r="W19" s="36">
        <f>SUMIFS(СВЦЭМ!$C$33:$C$776,СВЦЭМ!$A$33:$A$776,$A19,СВЦЭМ!$B$33:$B$776,W$11)+'СЕТ СН'!$F$12+СВЦЭМ!$D$10+'СЕТ СН'!$F$6-'СЕТ СН'!$F$22</f>
        <v>718.98985992999997</v>
      </c>
      <c r="X19" s="36">
        <f>SUMIFS(СВЦЭМ!$C$33:$C$776,СВЦЭМ!$A$33:$A$776,$A19,СВЦЭМ!$B$33:$B$776,X$11)+'СЕТ СН'!$F$12+СВЦЭМ!$D$10+'СЕТ СН'!$F$6-'СЕТ СН'!$F$22</f>
        <v>698.12115730000005</v>
      </c>
      <c r="Y19" s="36">
        <f>SUMIFS(СВЦЭМ!$C$33:$C$776,СВЦЭМ!$A$33:$A$776,$A19,СВЦЭМ!$B$33:$B$776,Y$11)+'СЕТ СН'!$F$12+СВЦЭМ!$D$10+'СЕТ СН'!$F$6-'СЕТ СН'!$F$22</f>
        <v>728.45289824999998</v>
      </c>
    </row>
    <row r="20" spans="1:25" ht="15.75" x14ac:dyDescent="0.2">
      <c r="A20" s="35">
        <f t="shared" si="0"/>
        <v>43686</v>
      </c>
      <c r="B20" s="36">
        <f>SUMIFS(СВЦЭМ!$C$33:$C$776,СВЦЭМ!$A$33:$A$776,$A20,СВЦЭМ!$B$33:$B$776,B$11)+'СЕТ СН'!$F$12+СВЦЭМ!$D$10+'СЕТ СН'!$F$6-'СЕТ СН'!$F$22</f>
        <v>823.22004613000001</v>
      </c>
      <c r="C20" s="36">
        <f>SUMIFS(СВЦЭМ!$C$33:$C$776,СВЦЭМ!$A$33:$A$776,$A20,СВЦЭМ!$B$33:$B$776,C$11)+'СЕТ СН'!$F$12+СВЦЭМ!$D$10+'СЕТ СН'!$F$6-'СЕТ СН'!$F$22</f>
        <v>855.23678896000001</v>
      </c>
      <c r="D20" s="36">
        <f>SUMIFS(СВЦЭМ!$C$33:$C$776,СВЦЭМ!$A$33:$A$776,$A20,СВЦЭМ!$B$33:$B$776,D$11)+'СЕТ СН'!$F$12+СВЦЭМ!$D$10+'СЕТ СН'!$F$6-'СЕТ СН'!$F$22</f>
        <v>880.62803287999998</v>
      </c>
      <c r="E20" s="36">
        <f>SUMIFS(СВЦЭМ!$C$33:$C$776,СВЦЭМ!$A$33:$A$776,$A20,СВЦЭМ!$B$33:$B$776,E$11)+'СЕТ СН'!$F$12+СВЦЭМ!$D$10+'СЕТ СН'!$F$6-'СЕТ СН'!$F$22</f>
        <v>893.37008432999994</v>
      </c>
      <c r="F20" s="36">
        <f>SUMIFS(СВЦЭМ!$C$33:$C$776,СВЦЭМ!$A$33:$A$776,$A20,СВЦЭМ!$B$33:$B$776,F$11)+'СЕТ СН'!$F$12+СВЦЭМ!$D$10+'СЕТ СН'!$F$6-'СЕТ СН'!$F$22</f>
        <v>907.75482841999997</v>
      </c>
      <c r="G20" s="36">
        <f>SUMIFS(СВЦЭМ!$C$33:$C$776,СВЦЭМ!$A$33:$A$776,$A20,СВЦЭМ!$B$33:$B$776,G$11)+'СЕТ СН'!$F$12+СВЦЭМ!$D$10+'СЕТ СН'!$F$6-'СЕТ СН'!$F$22</f>
        <v>895.719022</v>
      </c>
      <c r="H20" s="36">
        <f>SUMIFS(СВЦЭМ!$C$33:$C$776,СВЦЭМ!$A$33:$A$776,$A20,СВЦЭМ!$B$33:$B$776,H$11)+'СЕТ СН'!$F$12+СВЦЭМ!$D$10+'СЕТ СН'!$F$6-'СЕТ СН'!$F$22</f>
        <v>867.97070211999994</v>
      </c>
      <c r="I20" s="36">
        <f>SUMIFS(СВЦЭМ!$C$33:$C$776,СВЦЭМ!$A$33:$A$776,$A20,СВЦЭМ!$B$33:$B$776,I$11)+'СЕТ СН'!$F$12+СВЦЭМ!$D$10+'СЕТ СН'!$F$6-'СЕТ СН'!$F$22</f>
        <v>833.16384545999995</v>
      </c>
      <c r="J20" s="36">
        <f>SUMIFS(СВЦЭМ!$C$33:$C$776,СВЦЭМ!$A$33:$A$776,$A20,СВЦЭМ!$B$33:$B$776,J$11)+'СЕТ СН'!$F$12+СВЦЭМ!$D$10+'СЕТ СН'!$F$6-'СЕТ СН'!$F$22</f>
        <v>791.96809053000004</v>
      </c>
      <c r="K20" s="36">
        <f>SUMIFS(СВЦЭМ!$C$33:$C$776,СВЦЭМ!$A$33:$A$776,$A20,СВЦЭМ!$B$33:$B$776,K$11)+'СЕТ СН'!$F$12+СВЦЭМ!$D$10+'СЕТ СН'!$F$6-'СЕТ СН'!$F$22</f>
        <v>809.97382086999994</v>
      </c>
      <c r="L20" s="36">
        <f>SUMIFS(СВЦЭМ!$C$33:$C$776,СВЦЭМ!$A$33:$A$776,$A20,СВЦЭМ!$B$33:$B$776,L$11)+'СЕТ СН'!$F$12+СВЦЭМ!$D$10+'СЕТ СН'!$F$6-'СЕТ СН'!$F$22</f>
        <v>819.12796261999995</v>
      </c>
      <c r="M20" s="36">
        <f>SUMIFS(СВЦЭМ!$C$33:$C$776,СВЦЭМ!$A$33:$A$776,$A20,СВЦЭМ!$B$33:$B$776,M$11)+'СЕТ СН'!$F$12+СВЦЭМ!$D$10+'СЕТ СН'!$F$6-'СЕТ СН'!$F$22</f>
        <v>817.54052161000004</v>
      </c>
      <c r="N20" s="36">
        <f>SUMIFS(СВЦЭМ!$C$33:$C$776,СВЦЭМ!$A$33:$A$776,$A20,СВЦЭМ!$B$33:$B$776,N$11)+'СЕТ СН'!$F$12+СВЦЭМ!$D$10+'СЕТ СН'!$F$6-'СЕТ СН'!$F$22</f>
        <v>810.07964000000004</v>
      </c>
      <c r="O20" s="36">
        <f>SUMIFS(СВЦЭМ!$C$33:$C$776,СВЦЭМ!$A$33:$A$776,$A20,СВЦЭМ!$B$33:$B$776,O$11)+'СЕТ СН'!$F$12+СВЦЭМ!$D$10+'СЕТ СН'!$F$6-'СЕТ СН'!$F$22</f>
        <v>811.00875194000002</v>
      </c>
      <c r="P20" s="36">
        <f>SUMIFS(СВЦЭМ!$C$33:$C$776,СВЦЭМ!$A$33:$A$776,$A20,СВЦЭМ!$B$33:$B$776,P$11)+'СЕТ СН'!$F$12+СВЦЭМ!$D$10+'СЕТ СН'!$F$6-'СЕТ СН'!$F$22</f>
        <v>840.80285472000003</v>
      </c>
      <c r="Q20" s="36">
        <f>SUMIFS(СВЦЭМ!$C$33:$C$776,СВЦЭМ!$A$33:$A$776,$A20,СВЦЭМ!$B$33:$B$776,Q$11)+'СЕТ СН'!$F$12+СВЦЭМ!$D$10+'СЕТ СН'!$F$6-'СЕТ СН'!$F$22</f>
        <v>838.07353329</v>
      </c>
      <c r="R20" s="36">
        <f>SUMIFS(СВЦЭМ!$C$33:$C$776,СВЦЭМ!$A$33:$A$776,$A20,СВЦЭМ!$B$33:$B$776,R$11)+'СЕТ СН'!$F$12+СВЦЭМ!$D$10+'СЕТ СН'!$F$6-'СЕТ СН'!$F$22</f>
        <v>800.48375175000001</v>
      </c>
      <c r="S20" s="36">
        <f>SUMIFS(СВЦЭМ!$C$33:$C$776,СВЦЭМ!$A$33:$A$776,$A20,СВЦЭМ!$B$33:$B$776,S$11)+'СЕТ СН'!$F$12+СВЦЭМ!$D$10+'СЕТ СН'!$F$6-'СЕТ СН'!$F$22</f>
        <v>754.62346413</v>
      </c>
      <c r="T20" s="36">
        <f>SUMIFS(СВЦЭМ!$C$33:$C$776,СВЦЭМ!$A$33:$A$776,$A20,СВЦЭМ!$B$33:$B$776,T$11)+'СЕТ СН'!$F$12+СВЦЭМ!$D$10+'СЕТ СН'!$F$6-'СЕТ СН'!$F$22</f>
        <v>745.46346805999997</v>
      </c>
      <c r="U20" s="36">
        <f>SUMIFS(СВЦЭМ!$C$33:$C$776,СВЦЭМ!$A$33:$A$776,$A20,СВЦЭМ!$B$33:$B$776,U$11)+'СЕТ СН'!$F$12+СВЦЭМ!$D$10+'СЕТ СН'!$F$6-'СЕТ СН'!$F$22</f>
        <v>743.23317577</v>
      </c>
      <c r="V20" s="36">
        <f>SUMIFS(СВЦЭМ!$C$33:$C$776,СВЦЭМ!$A$33:$A$776,$A20,СВЦЭМ!$B$33:$B$776,V$11)+'СЕТ СН'!$F$12+СВЦЭМ!$D$10+'СЕТ СН'!$F$6-'СЕТ СН'!$F$22</f>
        <v>718.20503069999995</v>
      </c>
      <c r="W20" s="36">
        <f>SUMIFS(СВЦЭМ!$C$33:$C$776,СВЦЭМ!$A$33:$A$776,$A20,СВЦЭМ!$B$33:$B$776,W$11)+'СЕТ СН'!$F$12+СВЦЭМ!$D$10+'СЕТ СН'!$F$6-'СЕТ СН'!$F$22</f>
        <v>725.59452227999998</v>
      </c>
      <c r="X20" s="36">
        <f>SUMIFS(СВЦЭМ!$C$33:$C$776,СВЦЭМ!$A$33:$A$776,$A20,СВЦЭМ!$B$33:$B$776,X$11)+'СЕТ СН'!$F$12+СВЦЭМ!$D$10+'СЕТ СН'!$F$6-'СЕТ СН'!$F$22</f>
        <v>698.28412923999997</v>
      </c>
      <c r="Y20" s="36">
        <f>SUMIFS(СВЦЭМ!$C$33:$C$776,СВЦЭМ!$A$33:$A$776,$A20,СВЦЭМ!$B$33:$B$776,Y$11)+'СЕТ СН'!$F$12+СВЦЭМ!$D$10+'СЕТ СН'!$F$6-'СЕТ СН'!$F$22</f>
        <v>753.81282648000001</v>
      </c>
    </row>
    <row r="21" spans="1:25" ht="15.75" x14ac:dyDescent="0.2">
      <c r="A21" s="35">
        <f t="shared" si="0"/>
        <v>43687</v>
      </c>
      <c r="B21" s="36">
        <f>SUMIFS(СВЦЭМ!$C$33:$C$776,СВЦЭМ!$A$33:$A$776,$A21,СВЦЭМ!$B$33:$B$776,B$11)+'СЕТ СН'!$F$12+СВЦЭМ!$D$10+'СЕТ СН'!$F$6-'СЕТ СН'!$F$22</f>
        <v>877.28598834000002</v>
      </c>
      <c r="C21" s="36">
        <f>SUMIFS(СВЦЭМ!$C$33:$C$776,СВЦЭМ!$A$33:$A$776,$A21,СВЦЭМ!$B$33:$B$776,C$11)+'СЕТ СН'!$F$12+СВЦЭМ!$D$10+'СЕТ СН'!$F$6-'СЕТ СН'!$F$22</f>
        <v>885.42040826000004</v>
      </c>
      <c r="D21" s="36">
        <f>SUMIFS(СВЦЭМ!$C$33:$C$776,СВЦЭМ!$A$33:$A$776,$A21,СВЦЭМ!$B$33:$B$776,D$11)+'СЕТ СН'!$F$12+СВЦЭМ!$D$10+'СЕТ СН'!$F$6-'СЕТ СН'!$F$22</f>
        <v>898.57322217000001</v>
      </c>
      <c r="E21" s="36">
        <f>SUMIFS(СВЦЭМ!$C$33:$C$776,СВЦЭМ!$A$33:$A$776,$A21,СВЦЭМ!$B$33:$B$776,E$11)+'СЕТ СН'!$F$12+СВЦЭМ!$D$10+'СЕТ СН'!$F$6-'СЕТ СН'!$F$22</f>
        <v>917.88336741000001</v>
      </c>
      <c r="F21" s="36">
        <f>SUMIFS(СВЦЭМ!$C$33:$C$776,СВЦЭМ!$A$33:$A$776,$A21,СВЦЭМ!$B$33:$B$776,F$11)+'СЕТ СН'!$F$12+СВЦЭМ!$D$10+'СЕТ СН'!$F$6-'СЕТ СН'!$F$22</f>
        <v>933.56915968999999</v>
      </c>
      <c r="G21" s="36">
        <f>SUMIFS(СВЦЭМ!$C$33:$C$776,СВЦЭМ!$A$33:$A$776,$A21,СВЦЭМ!$B$33:$B$776,G$11)+'СЕТ СН'!$F$12+СВЦЭМ!$D$10+'СЕТ СН'!$F$6-'СЕТ СН'!$F$22</f>
        <v>912.59242103999998</v>
      </c>
      <c r="H21" s="36">
        <f>SUMIFS(СВЦЭМ!$C$33:$C$776,СВЦЭМ!$A$33:$A$776,$A21,СВЦЭМ!$B$33:$B$776,H$11)+'СЕТ СН'!$F$12+СВЦЭМ!$D$10+'СЕТ СН'!$F$6-'СЕТ СН'!$F$22</f>
        <v>872.18762892999996</v>
      </c>
      <c r="I21" s="36">
        <f>SUMIFS(СВЦЭМ!$C$33:$C$776,СВЦЭМ!$A$33:$A$776,$A21,СВЦЭМ!$B$33:$B$776,I$11)+'СЕТ СН'!$F$12+СВЦЭМ!$D$10+'СЕТ СН'!$F$6-'СЕТ СН'!$F$22</f>
        <v>889.12060905999999</v>
      </c>
      <c r="J21" s="36">
        <f>SUMIFS(СВЦЭМ!$C$33:$C$776,СВЦЭМ!$A$33:$A$776,$A21,СВЦЭМ!$B$33:$B$776,J$11)+'СЕТ СН'!$F$12+СВЦЭМ!$D$10+'СЕТ СН'!$F$6-'СЕТ СН'!$F$22</f>
        <v>789.98250269000005</v>
      </c>
      <c r="K21" s="36">
        <f>SUMIFS(СВЦЭМ!$C$33:$C$776,СВЦЭМ!$A$33:$A$776,$A21,СВЦЭМ!$B$33:$B$776,K$11)+'СЕТ СН'!$F$12+СВЦЭМ!$D$10+'СЕТ СН'!$F$6-'СЕТ СН'!$F$22</f>
        <v>816.75272803999997</v>
      </c>
      <c r="L21" s="36">
        <f>SUMIFS(СВЦЭМ!$C$33:$C$776,СВЦЭМ!$A$33:$A$776,$A21,СВЦЭМ!$B$33:$B$776,L$11)+'СЕТ СН'!$F$12+СВЦЭМ!$D$10+'СЕТ СН'!$F$6-'СЕТ СН'!$F$22</f>
        <v>834.31778041999996</v>
      </c>
      <c r="M21" s="36">
        <f>SUMIFS(СВЦЭМ!$C$33:$C$776,СВЦЭМ!$A$33:$A$776,$A21,СВЦЭМ!$B$33:$B$776,M$11)+'СЕТ СН'!$F$12+СВЦЭМ!$D$10+'СЕТ СН'!$F$6-'СЕТ СН'!$F$22</f>
        <v>828.93950977999998</v>
      </c>
      <c r="N21" s="36">
        <f>SUMIFS(СВЦЭМ!$C$33:$C$776,СВЦЭМ!$A$33:$A$776,$A21,СВЦЭМ!$B$33:$B$776,N$11)+'СЕТ СН'!$F$12+СВЦЭМ!$D$10+'СЕТ СН'!$F$6-'СЕТ СН'!$F$22</f>
        <v>818.84155895000004</v>
      </c>
      <c r="O21" s="36">
        <f>SUMIFS(СВЦЭМ!$C$33:$C$776,СВЦЭМ!$A$33:$A$776,$A21,СВЦЭМ!$B$33:$B$776,O$11)+'СЕТ СН'!$F$12+СВЦЭМ!$D$10+'СЕТ СН'!$F$6-'СЕТ СН'!$F$22</f>
        <v>821.08418413000004</v>
      </c>
      <c r="P21" s="36">
        <f>SUMIFS(СВЦЭМ!$C$33:$C$776,СВЦЭМ!$A$33:$A$776,$A21,СВЦЭМ!$B$33:$B$776,P$11)+'СЕТ СН'!$F$12+СВЦЭМ!$D$10+'СЕТ СН'!$F$6-'СЕТ СН'!$F$22</f>
        <v>822.45936523</v>
      </c>
      <c r="Q21" s="36">
        <f>SUMIFS(СВЦЭМ!$C$33:$C$776,СВЦЭМ!$A$33:$A$776,$A21,СВЦЭМ!$B$33:$B$776,Q$11)+'СЕТ СН'!$F$12+СВЦЭМ!$D$10+'СЕТ СН'!$F$6-'СЕТ СН'!$F$22</f>
        <v>833.43562388999999</v>
      </c>
      <c r="R21" s="36">
        <f>SUMIFS(СВЦЭМ!$C$33:$C$776,СВЦЭМ!$A$33:$A$776,$A21,СВЦЭМ!$B$33:$B$776,R$11)+'СЕТ СН'!$F$12+СВЦЭМ!$D$10+'СЕТ СН'!$F$6-'СЕТ СН'!$F$22</f>
        <v>779.51978471999996</v>
      </c>
      <c r="S21" s="36">
        <f>SUMIFS(СВЦЭМ!$C$33:$C$776,СВЦЭМ!$A$33:$A$776,$A21,СВЦЭМ!$B$33:$B$776,S$11)+'СЕТ СН'!$F$12+СВЦЭМ!$D$10+'СЕТ СН'!$F$6-'СЕТ СН'!$F$22</f>
        <v>778.63161407999996</v>
      </c>
      <c r="T21" s="36">
        <f>SUMIFS(СВЦЭМ!$C$33:$C$776,СВЦЭМ!$A$33:$A$776,$A21,СВЦЭМ!$B$33:$B$776,T$11)+'СЕТ СН'!$F$12+СВЦЭМ!$D$10+'СЕТ СН'!$F$6-'СЕТ СН'!$F$22</f>
        <v>776.37184030000003</v>
      </c>
      <c r="U21" s="36">
        <f>SUMIFS(СВЦЭМ!$C$33:$C$776,СВЦЭМ!$A$33:$A$776,$A21,СВЦЭМ!$B$33:$B$776,U$11)+'СЕТ СН'!$F$12+СВЦЭМ!$D$10+'СЕТ СН'!$F$6-'СЕТ СН'!$F$22</f>
        <v>767.21446288000004</v>
      </c>
      <c r="V21" s="36">
        <f>SUMIFS(СВЦЭМ!$C$33:$C$776,СВЦЭМ!$A$33:$A$776,$A21,СВЦЭМ!$B$33:$B$776,V$11)+'СЕТ СН'!$F$12+СВЦЭМ!$D$10+'СЕТ СН'!$F$6-'СЕТ СН'!$F$22</f>
        <v>772.84959924999998</v>
      </c>
      <c r="W21" s="36">
        <f>SUMIFS(СВЦЭМ!$C$33:$C$776,СВЦЭМ!$A$33:$A$776,$A21,СВЦЭМ!$B$33:$B$776,W$11)+'СЕТ СН'!$F$12+СВЦЭМ!$D$10+'СЕТ СН'!$F$6-'СЕТ СН'!$F$22</f>
        <v>793.92420947999994</v>
      </c>
      <c r="X21" s="36">
        <f>SUMIFS(СВЦЭМ!$C$33:$C$776,СВЦЭМ!$A$33:$A$776,$A21,СВЦЭМ!$B$33:$B$776,X$11)+'СЕТ СН'!$F$12+СВЦЭМ!$D$10+'СЕТ СН'!$F$6-'СЕТ СН'!$F$22</f>
        <v>768.91220638999994</v>
      </c>
      <c r="Y21" s="36">
        <f>SUMIFS(СВЦЭМ!$C$33:$C$776,СВЦЭМ!$A$33:$A$776,$A21,СВЦЭМ!$B$33:$B$776,Y$11)+'СЕТ СН'!$F$12+СВЦЭМ!$D$10+'СЕТ СН'!$F$6-'СЕТ СН'!$F$22</f>
        <v>763.26601268000002</v>
      </c>
    </row>
    <row r="22" spans="1:25" ht="15.75" x14ac:dyDescent="0.2">
      <c r="A22" s="35">
        <f t="shared" si="0"/>
        <v>43688</v>
      </c>
      <c r="B22" s="36">
        <f>SUMIFS(СВЦЭМ!$C$33:$C$776,СВЦЭМ!$A$33:$A$776,$A22,СВЦЭМ!$B$33:$B$776,B$11)+'СЕТ СН'!$F$12+СВЦЭМ!$D$10+'СЕТ СН'!$F$6-'СЕТ СН'!$F$22</f>
        <v>864.47493522000002</v>
      </c>
      <c r="C22" s="36">
        <f>SUMIFS(СВЦЭМ!$C$33:$C$776,СВЦЭМ!$A$33:$A$776,$A22,СВЦЭМ!$B$33:$B$776,C$11)+'СЕТ СН'!$F$12+СВЦЭМ!$D$10+'СЕТ СН'!$F$6-'СЕТ СН'!$F$22</f>
        <v>896.16475797999999</v>
      </c>
      <c r="D22" s="36">
        <f>SUMIFS(СВЦЭМ!$C$33:$C$776,СВЦЭМ!$A$33:$A$776,$A22,СВЦЭМ!$B$33:$B$776,D$11)+'СЕТ СН'!$F$12+СВЦЭМ!$D$10+'СЕТ СН'!$F$6-'СЕТ СН'!$F$22</f>
        <v>923.11685885999998</v>
      </c>
      <c r="E22" s="36">
        <f>SUMIFS(СВЦЭМ!$C$33:$C$776,СВЦЭМ!$A$33:$A$776,$A22,СВЦЭМ!$B$33:$B$776,E$11)+'СЕТ СН'!$F$12+СВЦЭМ!$D$10+'СЕТ СН'!$F$6-'СЕТ СН'!$F$22</f>
        <v>932.75231968000003</v>
      </c>
      <c r="F22" s="36">
        <f>SUMIFS(СВЦЭМ!$C$33:$C$776,СВЦЭМ!$A$33:$A$776,$A22,СВЦЭМ!$B$33:$B$776,F$11)+'СЕТ СН'!$F$12+СВЦЭМ!$D$10+'СЕТ СН'!$F$6-'СЕТ СН'!$F$22</f>
        <v>943.75311822000003</v>
      </c>
      <c r="G22" s="36">
        <f>SUMIFS(СВЦЭМ!$C$33:$C$776,СВЦЭМ!$A$33:$A$776,$A22,СВЦЭМ!$B$33:$B$776,G$11)+'СЕТ СН'!$F$12+СВЦЭМ!$D$10+'СЕТ СН'!$F$6-'СЕТ СН'!$F$22</f>
        <v>938.68107981000003</v>
      </c>
      <c r="H22" s="36">
        <f>SUMIFS(СВЦЭМ!$C$33:$C$776,СВЦЭМ!$A$33:$A$776,$A22,СВЦЭМ!$B$33:$B$776,H$11)+'СЕТ СН'!$F$12+СВЦЭМ!$D$10+'СЕТ СН'!$F$6-'СЕТ СН'!$F$22</f>
        <v>921.60149665999995</v>
      </c>
      <c r="I22" s="36">
        <f>SUMIFS(СВЦЭМ!$C$33:$C$776,СВЦЭМ!$A$33:$A$776,$A22,СВЦЭМ!$B$33:$B$776,I$11)+'СЕТ СН'!$F$12+СВЦЭМ!$D$10+'СЕТ СН'!$F$6-'СЕТ СН'!$F$22</f>
        <v>890.60854820999998</v>
      </c>
      <c r="J22" s="36">
        <f>SUMIFS(СВЦЭМ!$C$33:$C$776,СВЦЭМ!$A$33:$A$776,$A22,СВЦЭМ!$B$33:$B$776,J$11)+'СЕТ СН'!$F$12+СВЦЭМ!$D$10+'СЕТ СН'!$F$6-'СЕТ СН'!$F$22</f>
        <v>822.37179529000002</v>
      </c>
      <c r="K22" s="36">
        <f>SUMIFS(СВЦЭМ!$C$33:$C$776,СВЦЭМ!$A$33:$A$776,$A22,СВЦЭМ!$B$33:$B$776,K$11)+'СЕТ СН'!$F$12+СВЦЭМ!$D$10+'СЕТ СН'!$F$6-'СЕТ СН'!$F$22</f>
        <v>796.86354862999997</v>
      </c>
      <c r="L22" s="36">
        <f>SUMIFS(СВЦЭМ!$C$33:$C$776,СВЦЭМ!$A$33:$A$776,$A22,СВЦЭМ!$B$33:$B$776,L$11)+'СЕТ СН'!$F$12+СВЦЭМ!$D$10+'СЕТ СН'!$F$6-'СЕТ СН'!$F$22</f>
        <v>813.28716754000004</v>
      </c>
      <c r="M22" s="36">
        <f>SUMIFS(СВЦЭМ!$C$33:$C$776,СВЦЭМ!$A$33:$A$776,$A22,СВЦЭМ!$B$33:$B$776,M$11)+'СЕТ СН'!$F$12+СВЦЭМ!$D$10+'СЕТ СН'!$F$6-'СЕТ СН'!$F$22</f>
        <v>814.24659174999999</v>
      </c>
      <c r="N22" s="36">
        <f>SUMIFS(СВЦЭМ!$C$33:$C$776,СВЦЭМ!$A$33:$A$776,$A22,СВЦЭМ!$B$33:$B$776,N$11)+'СЕТ СН'!$F$12+СВЦЭМ!$D$10+'СЕТ СН'!$F$6-'СЕТ СН'!$F$22</f>
        <v>811.73938098999997</v>
      </c>
      <c r="O22" s="36">
        <f>SUMIFS(СВЦЭМ!$C$33:$C$776,СВЦЭМ!$A$33:$A$776,$A22,СВЦЭМ!$B$33:$B$776,O$11)+'СЕТ СН'!$F$12+СВЦЭМ!$D$10+'СЕТ СН'!$F$6-'СЕТ СН'!$F$22</f>
        <v>812.00519783000004</v>
      </c>
      <c r="P22" s="36">
        <f>SUMIFS(СВЦЭМ!$C$33:$C$776,СВЦЭМ!$A$33:$A$776,$A22,СВЦЭМ!$B$33:$B$776,P$11)+'СЕТ СН'!$F$12+СВЦЭМ!$D$10+'СЕТ СН'!$F$6-'СЕТ СН'!$F$22</f>
        <v>813.81333101999996</v>
      </c>
      <c r="Q22" s="36">
        <f>SUMIFS(СВЦЭМ!$C$33:$C$776,СВЦЭМ!$A$33:$A$776,$A22,СВЦЭМ!$B$33:$B$776,Q$11)+'СЕТ СН'!$F$12+СВЦЭМ!$D$10+'СЕТ СН'!$F$6-'СЕТ СН'!$F$22</f>
        <v>806.20363009000005</v>
      </c>
      <c r="R22" s="36">
        <f>SUMIFS(СВЦЭМ!$C$33:$C$776,СВЦЭМ!$A$33:$A$776,$A22,СВЦЭМ!$B$33:$B$776,R$11)+'СЕТ СН'!$F$12+СВЦЭМ!$D$10+'СЕТ СН'!$F$6-'СЕТ СН'!$F$22</f>
        <v>774.59663646000001</v>
      </c>
      <c r="S22" s="36">
        <f>SUMIFS(СВЦЭМ!$C$33:$C$776,СВЦЭМ!$A$33:$A$776,$A22,СВЦЭМ!$B$33:$B$776,S$11)+'СЕТ СН'!$F$12+СВЦЭМ!$D$10+'СЕТ СН'!$F$6-'СЕТ СН'!$F$22</f>
        <v>771.78621900999997</v>
      </c>
      <c r="T22" s="36">
        <f>SUMIFS(СВЦЭМ!$C$33:$C$776,СВЦЭМ!$A$33:$A$776,$A22,СВЦЭМ!$B$33:$B$776,T$11)+'СЕТ СН'!$F$12+СВЦЭМ!$D$10+'СЕТ СН'!$F$6-'СЕТ СН'!$F$22</f>
        <v>780.02634477000004</v>
      </c>
      <c r="U22" s="36">
        <f>SUMIFS(СВЦЭМ!$C$33:$C$776,СВЦЭМ!$A$33:$A$776,$A22,СВЦЭМ!$B$33:$B$776,U$11)+'СЕТ СН'!$F$12+СВЦЭМ!$D$10+'СЕТ СН'!$F$6-'СЕТ СН'!$F$22</f>
        <v>782.53934618999995</v>
      </c>
      <c r="V22" s="36">
        <f>SUMIFS(СВЦЭМ!$C$33:$C$776,СВЦЭМ!$A$33:$A$776,$A22,СВЦЭМ!$B$33:$B$776,V$11)+'СЕТ СН'!$F$12+СВЦЭМ!$D$10+'СЕТ СН'!$F$6-'СЕТ СН'!$F$22</f>
        <v>791.65878456999997</v>
      </c>
      <c r="W22" s="36">
        <f>SUMIFS(СВЦЭМ!$C$33:$C$776,СВЦЭМ!$A$33:$A$776,$A22,СВЦЭМ!$B$33:$B$776,W$11)+'СЕТ СН'!$F$12+СВЦЭМ!$D$10+'СЕТ СН'!$F$6-'СЕТ СН'!$F$22</f>
        <v>806.75500835000003</v>
      </c>
      <c r="X22" s="36">
        <f>SUMIFS(СВЦЭМ!$C$33:$C$776,СВЦЭМ!$A$33:$A$776,$A22,СВЦЭМ!$B$33:$B$776,X$11)+'СЕТ СН'!$F$12+СВЦЭМ!$D$10+'СЕТ СН'!$F$6-'СЕТ СН'!$F$22</f>
        <v>774.05714247000003</v>
      </c>
      <c r="Y22" s="36">
        <f>SUMIFS(СВЦЭМ!$C$33:$C$776,СВЦЭМ!$A$33:$A$776,$A22,СВЦЭМ!$B$33:$B$776,Y$11)+'СЕТ СН'!$F$12+СВЦЭМ!$D$10+'СЕТ СН'!$F$6-'СЕТ СН'!$F$22</f>
        <v>757.53540443999998</v>
      </c>
    </row>
    <row r="23" spans="1:25" ht="15.75" x14ac:dyDescent="0.2">
      <c r="A23" s="35">
        <f t="shared" si="0"/>
        <v>43689</v>
      </c>
      <c r="B23" s="36">
        <f>SUMIFS(СВЦЭМ!$C$33:$C$776,СВЦЭМ!$A$33:$A$776,$A23,СВЦЭМ!$B$33:$B$776,B$11)+'СЕТ СН'!$F$12+СВЦЭМ!$D$10+'СЕТ СН'!$F$6-'СЕТ СН'!$F$22</f>
        <v>837.91283361000001</v>
      </c>
      <c r="C23" s="36">
        <f>SUMIFS(СВЦЭМ!$C$33:$C$776,СВЦЭМ!$A$33:$A$776,$A23,СВЦЭМ!$B$33:$B$776,C$11)+'СЕТ СН'!$F$12+СВЦЭМ!$D$10+'СЕТ СН'!$F$6-'СЕТ СН'!$F$22</f>
        <v>879.24968759000001</v>
      </c>
      <c r="D23" s="36">
        <f>SUMIFS(СВЦЭМ!$C$33:$C$776,СВЦЭМ!$A$33:$A$776,$A23,СВЦЭМ!$B$33:$B$776,D$11)+'СЕТ СН'!$F$12+СВЦЭМ!$D$10+'СЕТ СН'!$F$6-'СЕТ СН'!$F$22</f>
        <v>924.59727334000002</v>
      </c>
      <c r="E23" s="36">
        <f>SUMIFS(СВЦЭМ!$C$33:$C$776,СВЦЭМ!$A$33:$A$776,$A23,СВЦЭМ!$B$33:$B$776,E$11)+'СЕТ СН'!$F$12+СВЦЭМ!$D$10+'СЕТ СН'!$F$6-'СЕТ СН'!$F$22</f>
        <v>936.19774768000002</v>
      </c>
      <c r="F23" s="36">
        <f>SUMIFS(СВЦЭМ!$C$33:$C$776,СВЦЭМ!$A$33:$A$776,$A23,СВЦЭМ!$B$33:$B$776,F$11)+'СЕТ СН'!$F$12+СВЦЭМ!$D$10+'СЕТ СН'!$F$6-'СЕТ СН'!$F$22</f>
        <v>945.42942758000004</v>
      </c>
      <c r="G23" s="36">
        <f>SUMIFS(СВЦЭМ!$C$33:$C$776,СВЦЭМ!$A$33:$A$776,$A23,СВЦЭМ!$B$33:$B$776,G$11)+'СЕТ СН'!$F$12+СВЦЭМ!$D$10+'СЕТ СН'!$F$6-'СЕТ СН'!$F$22</f>
        <v>922.18828582000003</v>
      </c>
      <c r="H23" s="36">
        <f>SUMIFS(СВЦЭМ!$C$33:$C$776,СВЦЭМ!$A$33:$A$776,$A23,СВЦЭМ!$B$33:$B$776,H$11)+'СЕТ СН'!$F$12+СВЦЭМ!$D$10+'СЕТ СН'!$F$6-'СЕТ СН'!$F$22</f>
        <v>889.02687849999995</v>
      </c>
      <c r="I23" s="36">
        <f>SUMIFS(СВЦЭМ!$C$33:$C$776,СВЦЭМ!$A$33:$A$776,$A23,СВЦЭМ!$B$33:$B$776,I$11)+'СЕТ СН'!$F$12+СВЦЭМ!$D$10+'СЕТ СН'!$F$6-'СЕТ СН'!$F$22</f>
        <v>844.16595112999994</v>
      </c>
      <c r="J23" s="36">
        <f>SUMIFS(СВЦЭМ!$C$33:$C$776,СВЦЭМ!$A$33:$A$776,$A23,СВЦЭМ!$B$33:$B$776,J$11)+'СЕТ СН'!$F$12+СВЦЭМ!$D$10+'СЕТ СН'!$F$6-'СЕТ СН'!$F$22</f>
        <v>815.89164525000001</v>
      </c>
      <c r="K23" s="36">
        <f>SUMIFS(СВЦЭМ!$C$33:$C$776,СВЦЭМ!$A$33:$A$776,$A23,СВЦЭМ!$B$33:$B$776,K$11)+'СЕТ СН'!$F$12+СВЦЭМ!$D$10+'СЕТ СН'!$F$6-'СЕТ СН'!$F$22</f>
        <v>835.31238025999994</v>
      </c>
      <c r="L23" s="36">
        <f>SUMIFS(СВЦЭМ!$C$33:$C$776,СВЦЭМ!$A$33:$A$776,$A23,СВЦЭМ!$B$33:$B$776,L$11)+'СЕТ СН'!$F$12+СВЦЭМ!$D$10+'СЕТ СН'!$F$6-'СЕТ СН'!$F$22</f>
        <v>841.55318480999995</v>
      </c>
      <c r="M23" s="36">
        <f>SUMIFS(СВЦЭМ!$C$33:$C$776,СВЦЭМ!$A$33:$A$776,$A23,СВЦЭМ!$B$33:$B$776,M$11)+'СЕТ СН'!$F$12+СВЦЭМ!$D$10+'СЕТ СН'!$F$6-'СЕТ СН'!$F$22</f>
        <v>848.82220164</v>
      </c>
      <c r="N23" s="36">
        <f>SUMIFS(СВЦЭМ!$C$33:$C$776,СВЦЭМ!$A$33:$A$776,$A23,СВЦЭМ!$B$33:$B$776,N$11)+'СЕТ СН'!$F$12+СВЦЭМ!$D$10+'СЕТ СН'!$F$6-'СЕТ СН'!$F$22</f>
        <v>845.55672788000004</v>
      </c>
      <c r="O23" s="36">
        <f>SUMIFS(СВЦЭМ!$C$33:$C$776,СВЦЭМ!$A$33:$A$776,$A23,СВЦЭМ!$B$33:$B$776,O$11)+'СЕТ СН'!$F$12+СВЦЭМ!$D$10+'СЕТ СН'!$F$6-'СЕТ СН'!$F$22</f>
        <v>845.71622967999997</v>
      </c>
      <c r="P23" s="36">
        <f>SUMIFS(СВЦЭМ!$C$33:$C$776,СВЦЭМ!$A$33:$A$776,$A23,СВЦЭМ!$B$33:$B$776,P$11)+'СЕТ СН'!$F$12+СВЦЭМ!$D$10+'СЕТ СН'!$F$6-'СЕТ СН'!$F$22</f>
        <v>845.99225467999997</v>
      </c>
      <c r="Q23" s="36">
        <f>SUMIFS(СВЦЭМ!$C$33:$C$776,СВЦЭМ!$A$33:$A$776,$A23,СВЦЭМ!$B$33:$B$776,Q$11)+'СЕТ СН'!$F$12+СВЦЭМ!$D$10+'СЕТ СН'!$F$6-'СЕТ СН'!$F$22</f>
        <v>840.92406607999999</v>
      </c>
      <c r="R23" s="36">
        <f>SUMIFS(СВЦЭМ!$C$33:$C$776,СВЦЭМ!$A$33:$A$776,$A23,СВЦЭМ!$B$33:$B$776,R$11)+'СЕТ СН'!$F$12+СВЦЭМ!$D$10+'СЕТ СН'!$F$6-'СЕТ СН'!$F$22</f>
        <v>797.60152769000001</v>
      </c>
      <c r="S23" s="36">
        <f>SUMIFS(СВЦЭМ!$C$33:$C$776,СВЦЭМ!$A$33:$A$776,$A23,СВЦЭМ!$B$33:$B$776,S$11)+'СЕТ СН'!$F$12+СВЦЭМ!$D$10+'СЕТ СН'!$F$6-'СЕТ СН'!$F$22</f>
        <v>789.11445623999998</v>
      </c>
      <c r="T23" s="36">
        <f>SUMIFS(СВЦЭМ!$C$33:$C$776,СВЦЭМ!$A$33:$A$776,$A23,СВЦЭМ!$B$33:$B$776,T$11)+'СЕТ СН'!$F$12+СВЦЭМ!$D$10+'СЕТ СН'!$F$6-'СЕТ СН'!$F$22</f>
        <v>784.52832386</v>
      </c>
      <c r="U23" s="36">
        <f>SUMIFS(СВЦЭМ!$C$33:$C$776,СВЦЭМ!$A$33:$A$776,$A23,СВЦЭМ!$B$33:$B$776,U$11)+'СЕТ СН'!$F$12+СВЦЭМ!$D$10+'СЕТ СН'!$F$6-'СЕТ СН'!$F$22</f>
        <v>784.17807903999994</v>
      </c>
      <c r="V23" s="36">
        <f>SUMIFS(СВЦЭМ!$C$33:$C$776,СВЦЭМ!$A$33:$A$776,$A23,СВЦЭМ!$B$33:$B$776,V$11)+'СЕТ СН'!$F$12+СВЦЭМ!$D$10+'СЕТ СН'!$F$6-'СЕТ СН'!$F$22</f>
        <v>783.28735702999995</v>
      </c>
      <c r="W23" s="36">
        <f>SUMIFS(СВЦЭМ!$C$33:$C$776,СВЦЭМ!$A$33:$A$776,$A23,СВЦЭМ!$B$33:$B$776,W$11)+'СЕТ СН'!$F$12+СВЦЭМ!$D$10+'СЕТ СН'!$F$6-'СЕТ СН'!$F$22</f>
        <v>792.19508752000002</v>
      </c>
      <c r="X23" s="36">
        <f>SUMIFS(СВЦЭМ!$C$33:$C$776,СВЦЭМ!$A$33:$A$776,$A23,СВЦЭМ!$B$33:$B$776,X$11)+'СЕТ СН'!$F$12+СВЦЭМ!$D$10+'СЕТ СН'!$F$6-'СЕТ СН'!$F$22</f>
        <v>762.14534092999997</v>
      </c>
      <c r="Y23" s="36">
        <f>SUMIFS(СВЦЭМ!$C$33:$C$776,СВЦЭМ!$A$33:$A$776,$A23,СВЦЭМ!$B$33:$B$776,Y$11)+'СЕТ СН'!$F$12+СВЦЭМ!$D$10+'СЕТ СН'!$F$6-'СЕТ СН'!$F$22</f>
        <v>789.51495045000001</v>
      </c>
    </row>
    <row r="24" spans="1:25" ht="15.75" x14ac:dyDescent="0.2">
      <c r="A24" s="35">
        <f t="shared" si="0"/>
        <v>43690</v>
      </c>
      <c r="B24" s="36">
        <f>SUMIFS(СВЦЭМ!$C$33:$C$776,СВЦЭМ!$A$33:$A$776,$A24,СВЦЭМ!$B$33:$B$776,B$11)+'СЕТ СН'!$F$12+СВЦЭМ!$D$10+'СЕТ СН'!$F$6-'СЕТ СН'!$F$22</f>
        <v>874.87944635999997</v>
      </c>
      <c r="C24" s="36">
        <f>SUMIFS(СВЦЭМ!$C$33:$C$776,СВЦЭМ!$A$33:$A$776,$A24,СВЦЭМ!$B$33:$B$776,C$11)+'СЕТ СН'!$F$12+СВЦЭМ!$D$10+'СЕТ СН'!$F$6-'СЕТ СН'!$F$22</f>
        <v>914.91329673999996</v>
      </c>
      <c r="D24" s="36">
        <f>SUMIFS(СВЦЭМ!$C$33:$C$776,СВЦЭМ!$A$33:$A$776,$A24,СВЦЭМ!$B$33:$B$776,D$11)+'СЕТ СН'!$F$12+СВЦЭМ!$D$10+'СЕТ СН'!$F$6-'СЕТ СН'!$F$22</f>
        <v>936.91642461000004</v>
      </c>
      <c r="E24" s="36">
        <f>SUMIFS(СВЦЭМ!$C$33:$C$776,СВЦЭМ!$A$33:$A$776,$A24,СВЦЭМ!$B$33:$B$776,E$11)+'СЕТ СН'!$F$12+СВЦЭМ!$D$10+'СЕТ СН'!$F$6-'СЕТ СН'!$F$22</f>
        <v>949.60961275</v>
      </c>
      <c r="F24" s="36">
        <f>SUMIFS(СВЦЭМ!$C$33:$C$776,СВЦЭМ!$A$33:$A$776,$A24,СВЦЭМ!$B$33:$B$776,F$11)+'СЕТ СН'!$F$12+СВЦЭМ!$D$10+'СЕТ СН'!$F$6-'СЕТ СН'!$F$22</f>
        <v>956.35625375999996</v>
      </c>
      <c r="G24" s="36">
        <f>SUMIFS(СВЦЭМ!$C$33:$C$776,СВЦЭМ!$A$33:$A$776,$A24,СВЦЭМ!$B$33:$B$776,G$11)+'СЕТ СН'!$F$12+СВЦЭМ!$D$10+'СЕТ СН'!$F$6-'СЕТ СН'!$F$22</f>
        <v>945.22126115000003</v>
      </c>
      <c r="H24" s="36">
        <f>SUMIFS(СВЦЭМ!$C$33:$C$776,СВЦЭМ!$A$33:$A$776,$A24,СВЦЭМ!$B$33:$B$776,H$11)+'СЕТ СН'!$F$12+СВЦЭМ!$D$10+'СЕТ СН'!$F$6-'СЕТ СН'!$F$22</f>
        <v>912.28072742999996</v>
      </c>
      <c r="I24" s="36">
        <f>SUMIFS(СВЦЭМ!$C$33:$C$776,СВЦЭМ!$A$33:$A$776,$A24,СВЦЭМ!$B$33:$B$776,I$11)+'СЕТ СН'!$F$12+СВЦЭМ!$D$10+'СЕТ СН'!$F$6-'СЕТ СН'!$F$22</f>
        <v>869.54442953</v>
      </c>
      <c r="J24" s="36">
        <f>SUMIFS(СВЦЭМ!$C$33:$C$776,СВЦЭМ!$A$33:$A$776,$A24,СВЦЭМ!$B$33:$B$776,J$11)+'СЕТ СН'!$F$12+СВЦЭМ!$D$10+'СЕТ СН'!$F$6-'СЕТ СН'!$F$22</f>
        <v>847.61338578000004</v>
      </c>
      <c r="K24" s="36">
        <f>SUMIFS(СВЦЭМ!$C$33:$C$776,СВЦЭМ!$A$33:$A$776,$A24,СВЦЭМ!$B$33:$B$776,K$11)+'СЕТ СН'!$F$12+СВЦЭМ!$D$10+'СЕТ СН'!$F$6-'СЕТ СН'!$F$22</f>
        <v>811.04578001000004</v>
      </c>
      <c r="L24" s="36">
        <f>SUMIFS(СВЦЭМ!$C$33:$C$776,СВЦЭМ!$A$33:$A$776,$A24,СВЦЭМ!$B$33:$B$776,L$11)+'СЕТ СН'!$F$12+СВЦЭМ!$D$10+'СЕТ СН'!$F$6-'СЕТ СН'!$F$22</f>
        <v>816.12749800999995</v>
      </c>
      <c r="M24" s="36">
        <f>SUMIFS(СВЦЭМ!$C$33:$C$776,СВЦЭМ!$A$33:$A$776,$A24,СВЦЭМ!$B$33:$B$776,M$11)+'СЕТ СН'!$F$12+СВЦЭМ!$D$10+'СЕТ СН'!$F$6-'СЕТ СН'!$F$22</f>
        <v>814.28072167000005</v>
      </c>
      <c r="N24" s="36">
        <f>SUMIFS(СВЦЭМ!$C$33:$C$776,СВЦЭМ!$A$33:$A$776,$A24,СВЦЭМ!$B$33:$B$776,N$11)+'СЕТ СН'!$F$12+СВЦЭМ!$D$10+'СЕТ СН'!$F$6-'СЕТ СН'!$F$22</f>
        <v>806.39545399999997</v>
      </c>
      <c r="O24" s="36">
        <f>SUMIFS(СВЦЭМ!$C$33:$C$776,СВЦЭМ!$A$33:$A$776,$A24,СВЦЭМ!$B$33:$B$776,O$11)+'СЕТ СН'!$F$12+СВЦЭМ!$D$10+'СЕТ СН'!$F$6-'СЕТ СН'!$F$22</f>
        <v>814.89918913999998</v>
      </c>
      <c r="P24" s="36">
        <f>SUMIFS(СВЦЭМ!$C$33:$C$776,СВЦЭМ!$A$33:$A$776,$A24,СВЦЭМ!$B$33:$B$776,P$11)+'СЕТ СН'!$F$12+СВЦЭМ!$D$10+'СЕТ СН'!$F$6-'СЕТ СН'!$F$22</f>
        <v>815.02968495999994</v>
      </c>
      <c r="Q24" s="36">
        <f>SUMIFS(СВЦЭМ!$C$33:$C$776,СВЦЭМ!$A$33:$A$776,$A24,СВЦЭМ!$B$33:$B$776,Q$11)+'СЕТ СН'!$F$12+СВЦЭМ!$D$10+'СЕТ СН'!$F$6-'СЕТ СН'!$F$22</f>
        <v>813.01535773000001</v>
      </c>
      <c r="R24" s="36">
        <f>SUMIFS(СВЦЭМ!$C$33:$C$776,СВЦЭМ!$A$33:$A$776,$A24,СВЦЭМ!$B$33:$B$776,R$11)+'СЕТ СН'!$F$12+СВЦЭМ!$D$10+'СЕТ СН'!$F$6-'СЕТ СН'!$F$22</f>
        <v>767.84713713999997</v>
      </c>
      <c r="S24" s="36">
        <f>SUMIFS(СВЦЭМ!$C$33:$C$776,СВЦЭМ!$A$33:$A$776,$A24,СВЦЭМ!$B$33:$B$776,S$11)+'СЕТ СН'!$F$12+СВЦЭМ!$D$10+'СЕТ СН'!$F$6-'СЕТ СН'!$F$22</f>
        <v>763.58430203</v>
      </c>
      <c r="T24" s="36">
        <f>SUMIFS(СВЦЭМ!$C$33:$C$776,СВЦЭМ!$A$33:$A$776,$A24,СВЦЭМ!$B$33:$B$776,T$11)+'СЕТ СН'!$F$12+СВЦЭМ!$D$10+'СЕТ СН'!$F$6-'СЕТ СН'!$F$22</f>
        <v>768.14017641999999</v>
      </c>
      <c r="U24" s="36">
        <f>SUMIFS(СВЦЭМ!$C$33:$C$776,СВЦЭМ!$A$33:$A$776,$A24,СВЦЭМ!$B$33:$B$776,U$11)+'СЕТ СН'!$F$12+СВЦЭМ!$D$10+'СЕТ СН'!$F$6-'СЕТ СН'!$F$22</f>
        <v>764.82633035000003</v>
      </c>
      <c r="V24" s="36">
        <f>SUMIFS(СВЦЭМ!$C$33:$C$776,СВЦЭМ!$A$33:$A$776,$A24,СВЦЭМ!$B$33:$B$776,V$11)+'СЕТ СН'!$F$12+СВЦЭМ!$D$10+'СЕТ СН'!$F$6-'СЕТ СН'!$F$22</f>
        <v>770.09366154999998</v>
      </c>
      <c r="W24" s="36">
        <f>SUMIFS(СВЦЭМ!$C$33:$C$776,СВЦЭМ!$A$33:$A$776,$A24,СВЦЭМ!$B$33:$B$776,W$11)+'СЕТ СН'!$F$12+СВЦЭМ!$D$10+'СЕТ СН'!$F$6-'СЕТ СН'!$F$22</f>
        <v>773.10883566999996</v>
      </c>
      <c r="X24" s="36">
        <f>SUMIFS(СВЦЭМ!$C$33:$C$776,СВЦЭМ!$A$33:$A$776,$A24,СВЦЭМ!$B$33:$B$776,X$11)+'СЕТ СН'!$F$12+СВЦЭМ!$D$10+'СЕТ СН'!$F$6-'СЕТ СН'!$F$22</f>
        <v>742.19126447999997</v>
      </c>
      <c r="Y24" s="36">
        <f>SUMIFS(СВЦЭМ!$C$33:$C$776,СВЦЭМ!$A$33:$A$776,$A24,СВЦЭМ!$B$33:$B$776,Y$11)+'СЕТ СН'!$F$12+СВЦЭМ!$D$10+'СЕТ СН'!$F$6-'СЕТ СН'!$F$22</f>
        <v>764.94233832999998</v>
      </c>
    </row>
    <row r="25" spans="1:25" ht="15.75" x14ac:dyDescent="0.2">
      <c r="A25" s="35">
        <f t="shared" si="0"/>
        <v>43691</v>
      </c>
      <c r="B25" s="36">
        <f>SUMIFS(СВЦЭМ!$C$33:$C$776,СВЦЭМ!$A$33:$A$776,$A25,СВЦЭМ!$B$33:$B$776,B$11)+'СЕТ СН'!$F$12+СВЦЭМ!$D$10+'СЕТ СН'!$F$6-'СЕТ СН'!$F$22</f>
        <v>860.96574069999997</v>
      </c>
      <c r="C25" s="36">
        <f>SUMIFS(СВЦЭМ!$C$33:$C$776,СВЦЭМ!$A$33:$A$776,$A25,СВЦЭМ!$B$33:$B$776,C$11)+'СЕТ СН'!$F$12+СВЦЭМ!$D$10+'СЕТ СН'!$F$6-'СЕТ СН'!$F$22</f>
        <v>872.22076060999996</v>
      </c>
      <c r="D25" s="36">
        <f>SUMIFS(СВЦЭМ!$C$33:$C$776,СВЦЭМ!$A$33:$A$776,$A25,СВЦЭМ!$B$33:$B$776,D$11)+'СЕТ СН'!$F$12+СВЦЭМ!$D$10+'СЕТ СН'!$F$6-'СЕТ СН'!$F$22</f>
        <v>868.46128153999996</v>
      </c>
      <c r="E25" s="36">
        <f>SUMIFS(СВЦЭМ!$C$33:$C$776,СВЦЭМ!$A$33:$A$776,$A25,СВЦЭМ!$B$33:$B$776,E$11)+'СЕТ СН'!$F$12+СВЦЭМ!$D$10+'СЕТ СН'!$F$6-'СЕТ СН'!$F$22</f>
        <v>873.46431624000002</v>
      </c>
      <c r="F25" s="36">
        <f>SUMIFS(СВЦЭМ!$C$33:$C$776,СВЦЭМ!$A$33:$A$776,$A25,СВЦЭМ!$B$33:$B$776,F$11)+'СЕТ СН'!$F$12+СВЦЭМ!$D$10+'СЕТ СН'!$F$6-'СЕТ СН'!$F$22</f>
        <v>871.30652341999996</v>
      </c>
      <c r="G25" s="36">
        <f>SUMIFS(СВЦЭМ!$C$33:$C$776,СВЦЭМ!$A$33:$A$776,$A25,СВЦЭМ!$B$33:$B$776,G$11)+'СЕТ СН'!$F$12+СВЦЭМ!$D$10+'СЕТ СН'!$F$6-'СЕТ СН'!$F$22</f>
        <v>854.65784787999996</v>
      </c>
      <c r="H25" s="36">
        <f>SUMIFS(СВЦЭМ!$C$33:$C$776,СВЦЭМ!$A$33:$A$776,$A25,СВЦЭМ!$B$33:$B$776,H$11)+'СЕТ СН'!$F$12+СВЦЭМ!$D$10+'СЕТ СН'!$F$6-'СЕТ СН'!$F$22</f>
        <v>831.83468325000001</v>
      </c>
      <c r="I25" s="36">
        <f>SUMIFS(СВЦЭМ!$C$33:$C$776,СВЦЭМ!$A$33:$A$776,$A25,СВЦЭМ!$B$33:$B$776,I$11)+'СЕТ СН'!$F$12+СВЦЭМ!$D$10+'СЕТ СН'!$F$6-'СЕТ СН'!$F$22</f>
        <v>779.19903307000004</v>
      </c>
      <c r="J25" s="36">
        <f>SUMIFS(СВЦЭМ!$C$33:$C$776,СВЦЭМ!$A$33:$A$776,$A25,СВЦЭМ!$B$33:$B$776,J$11)+'СЕТ СН'!$F$12+СВЦЭМ!$D$10+'СЕТ СН'!$F$6-'СЕТ СН'!$F$22</f>
        <v>774.68957201000001</v>
      </c>
      <c r="K25" s="36">
        <f>SUMIFS(СВЦЭМ!$C$33:$C$776,СВЦЭМ!$A$33:$A$776,$A25,СВЦЭМ!$B$33:$B$776,K$11)+'СЕТ СН'!$F$12+СВЦЭМ!$D$10+'СЕТ СН'!$F$6-'СЕТ СН'!$F$22</f>
        <v>796.82488353999997</v>
      </c>
      <c r="L25" s="36">
        <f>SUMIFS(СВЦЭМ!$C$33:$C$776,СВЦЭМ!$A$33:$A$776,$A25,СВЦЭМ!$B$33:$B$776,L$11)+'СЕТ СН'!$F$12+СВЦЭМ!$D$10+'СЕТ СН'!$F$6-'СЕТ СН'!$F$22</f>
        <v>797.19198431999996</v>
      </c>
      <c r="M25" s="36">
        <f>SUMIFS(СВЦЭМ!$C$33:$C$776,СВЦЭМ!$A$33:$A$776,$A25,СВЦЭМ!$B$33:$B$776,M$11)+'СЕТ СН'!$F$12+СВЦЭМ!$D$10+'СЕТ СН'!$F$6-'СЕТ СН'!$F$22</f>
        <v>804.11212591000003</v>
      </c>
      <c r="N25" s="36">
        <f>SUMIFS(СВЦЭМ!$C$33:$C$776,СВЦЭМ!$A$33:$A$776,$A25,СВЦЭМ!$B$33:$B$776,N$11)+'СЕТ СН'!$F$12+СВЦЭМ!$D$10+'СЕТ СН'!$F$6-'СЕТ СН'!$F$22</f>
        <v>784.75338021999994</v>
      </c>
      <c r="O25" s="36">
        <f>SUMIFS(СВЦЭМ!$C$33:$C$776,СВЦЭМ!$A$33:$A$776,$A25,СВЦЭМ!$B$33:$B$776,O$11)+'СЕТ СН'!$F$12+СВЦЭМ!$D$10+'СЕТ СН'!$F$6-'СЕТ СН'!$F$22</f>
        <v>811.64296001000002</v>
      </c>
      <c r="P25" s="36">
        <f>SUMIFS(СВЦЭМ!$C$33:$C$776,СВЦЭМ!$A$33:$A$776,$A25,СВЦЭМ!$B$33:$B$776,P$11)+'СЕТ СН'!$F$12+СВЦЭМ!$D$10+'СЕТ СН'!$F$6-'СЕТ СН'!$F$22</f>
        <v>787.40622387999997</v>
      </c>
      <c r="Q25" s="36">
        <f>SUMIFS(СВЦЭМ!$C$33:$C$776,СВЦЭМ!$A$33:$A$776,$A25,СВЦЭМ!$B$33:$B$776,Q$11)+'СЕТ СН'!$F$12+СВЦЭМ!$D$10+'СЕТ СН'!$F$6-'СЕТ СН'!$F$22</f>
        <v>787.33985653000002</v>
      </c>
      <c r="R25" s="36">
        <f>SUMIFS(СВЦЭМ!$C$33:$C$776,СВЦЭМ!$A$33:$A$776,$A25,СВЦЭМ!$B$33:$B$776,R$11)+'СЕТ СН'!$F$12+СВЦЭМ!$D$10+'СЕТ СН'!$F$6-'СЕТ СН'!$F$22</f>
        <v>758.45745078999994</v>
      </c>
      <c r="S25" s="36">
        <f>SUMIFS(СВЦЭМ!$C$33:$C$776,СВЦЭМ!$A$33:$A$776,$A25,СВЦЭМ!$B$33:$B$776,S$11)+'СЕТ СН'!$F$12+СВЦЭМ!$D$10+'СЕТ СН'!$F$6-'СЕТ СН'!$F$22</f>
        <v>763.56347453000001</v>
      </c>
      <c r="T25" s="36">
        <f>SUMIFS(СВЦЭМ!$C$33:$C$776,СВЦЭМ!$A$33:$A$776,$A25,СВЦЭМ!$B$33:$B$776,T$11)+'СЕТ СН'!$F$12+СВЦЭМ!$D$10+'СЕТ СН'!$F$6-'СЕТ СН'!$F$22</f>
        <v>770.39947572999995</v>
      </c>
      <c r="U25" s="36">
        <f>SUMIFS(СВЦЭМ!$C$33:$C$776,СВЦЭМ!$A$33:$A$776,$A25,СВЦЭМ!$B$33:$B$776,U$11)+'СЕТ СН'!$F$12+СВЦЭМ!$D$10+'СЕТ СН'!$F$6-'СЕТ СН'!$F$22</f>
        <v>757.98147963999998</v>
      </c>
      <c r="V25" s="36">
        <f>SUMIFS(СВЦЭМ!$C$33:$C$776,СВЦЭМ!$A$33:$A$776,$A25,СВЦЭМ!$B$33:$B$776,V$11)+'СЕТ СН'!$F$12+СВЦЭМ!$D$10+'СЕТ СН'!$F$6-'СЕТ СН'!$F$22</f>
        <v>776.78757212999994</v>
      </c>
      <c r="W25" s="36">
        <f>SUMIFS(СВЦЭМ!$C$33:$C$776,СВЦЭМ!$A$33:$A$776,$A25,СВЦЭМ!$B$33:$B$776,W$11)+'СЕТ СН'!$F$12+СВЦЭМ!$D$10+'СЕТ СН'!$F$6-'СЕТ СН'!$F$22</f>
        <v>791.24710447999996</v>
      </c>
      <c r="X25" s="36">
        <f>SUMIFS(СВЦЭМ!$C$33:$C$776,СВЦЭМ!$A$33:$A$776,$A25,СВЦЭМ!$B$33:$B$776,X$11)+'СЕТ СН'!$F$12+СВЦЭМ!$D$10+'СЕТ СН'!$F$6-'СЕТ СН'!$F$22</f>
        <v>754.62219634999997</v>
      </c>
      <c r="Y25" s="36">
        <f>SUMIFS(СВЦЭМ!$C$33:$C$776,СВЦЭМ!$A$33:$A$776,$A25,СВЦЭМ!$B$33:$B$776,Y$11)+'СЕТ СН'!$F$12+СВЦЭМ!$D$10+'СЕТ СН'!$F$6-'СЕТ СН'!$F$22</f>
        <v>736.4354495</v>
      </c>
    </row>
    <row r="26" spans="1:25" ht="15.75" x14ac:dyDescent="0.2">
      <c r="A26" s="35">
        <f t="shared" si="0"/>
        <v>43692</v>
      </c>
      <c r="B26" s="36">
        <f>SUMIFS(СВЦЭМ!$C$33:$C$776,СВЦЭМ!$A$33:$A$776,$A26,СВЦЭМ!$B$33:$B$776,B$11)+'СЕТ СН'!$F$12+СВЦЭМ!$D$10+'СЕТ СН'!$F$6-'СЕТ СН'!$F$22</f>
        <v>751.39630516</v>
      </c>
      <c r="C26" s="36">
        <f>SUMIFS(СВЦЭМ!$C$33:$C$776,СВЦЭМ!$A$33:$A$776,$A26,СВЦЭМ!$B$33:$B$776,C$11)+'СЕТ СН'!$F$12+СВЦЭМ!$D$10+'СЕТ СН'!$F$6-'СЕТ СН'!$F$22</f>
        <v>801.88997161999998</v>
      </c>
      <c r="D26" s="36">
        <f>SUMIFS(СВЦЭМ!$C$33:$C$776,СВЦЭМ!$A$33:$A$776,$A26,СВЦЭМ!$B$33:$B$776,D$11)+'СЕТ СН'!$F$12+СВЦЭМ!$D$10+'СЕТ СН'!$F$6-'СЕТ СН'!$F$22</f>
        <v>816.76522751999994</v>
      </c>
      <c r="E26" s="36">
        <f>SUMIFS(СВЦЭМ!$C$33:$C$776,СВЦЭМ!$A$33:$A$776,$A26,СВЦЭМ!$B$33:$B$776,E$11)+'СЕТ СН'!$F$12+СВЦЭМ!$D$10+'СЕТ СН'!$F$6-'СЕТ СН'!$F$22</f>
        <v>825.98467706999998</v>
      </c>
      <c r="F26" s="36">
        <f>SUMIFS(СВЦЭМ!$C$33:$C$776,СВЦЭМ!$A$33:$A$776,$A26,СВЦЭМ!$B$33:$B$776,F$11)+'СЕТ СН'!$F$12+СВЦЭМ!$D$10+'СЕТ СН'!$F$6-'СЕТ СН'!$F$22</f>
        <v>828.43611334000002</v>
      </c>
      <c r="G26" s="36">
        <f>SUMIFS(СВЦЭМ!$C$33:$C$776,СВЦЭМ!$A$33:$A$776,$A26,СВЦЭМ!$B$33:$B$776,G$11)+'СЕТ СН'!$F$12+СВЦЭМ!$D$10+'СЕТ СН'!$F$6-'СЕТ СН'!$F$22</f>
        <v>811.13932951000004</v>
      </c>
      <c r="H26" s="36">
        <f>SUMIFS(СВЦЭМ!$C$33:$C$776,СВЦЭМ!$A$33:$A$776,$A26,СВЦЭМ!$B$33:$B$776,H$11)+'СЕТ СН'!$F$12+СВЦЭМ!$D$10+'СЕТ СН'!$F$6-'СЕТ СН'!$F$22</f>
        <v>780.80523631999995</v>
      </c>
      <c r="I26" s="36">
        <f>SUMIFS(СВЦЭМ!$C$33:$C$776,СВЦЭМ!$A$33:$A$776,$A26,СВЦЭМ!$B$33:$B$776,I$11)+'СЕТ СН'!$F$12+СВЦЭМ!$D$10+'СЕТ СН'!$F$6-'СЕТ СН'!$F$22</f>
        <v>749.76551085999995</v>
      </c>
      <c r="J26" s="36">
        <f>SUMIFS(СВЦЭМ!$C$33:$C$776,СВЦЭМ!$A$33:$A$776,$A26,СВЦЭМ!$B$33:$B$776,J$11)+'СЕТ СН'!$F$12+СВЦЭМ!$D$10+'СЕТ СН'!$F$6-'СЕТ СН'!$F$22</f>
        <v>758.93757595</v>
      </c>
      <c r="K26" s="36">
        <f>SUMIFS(СВЦЭМ!$C$33:$C$776,СВЦЭМ!$A$33:$A$776,$A26,СВЦЭМ!$B$33:$B$776,K$11)+'СЕТ СН'!$F$12+СВЦЭМ!$D$10+'СЕТ СН'!$F$6-'СЕТ СН'!$F$22</f>
        <v>770.32170972999995</v>
      </c>
      <c r="L26" s="36">
        <f>SUMIFS(СВЦЭМ!$C$33:$C$776,СВЦЭМ!$A$33:$A$776,$A26,СВЦЭМ!$B$33:$B$776,L$11)+'СЕТ СН'!$F$12+СВЦЭМ!$D$10+'СЕТ СН'!$F$6-'СЕТ СН'!$F$22</f>
        <v>773.40665317000003</v>
      </c>
      <c r="M26" s="36">
        <f>SUMIFS(СВЦЭМ!$C$33:$C$776,СВЦЭМ!$A$33:$A$776,$A26,СВЦЭМ!$B$33:$B$776,M$11)+'СЕТ СН'!$F$12+СВЦЭМ!$D$10+'СЕТ СН'!$F$6-'СЕТ СН'!$F$22</f>
        <v>769.05571659999998</v>
      </c>
      <c r="N26" s="36">
        <f>SUMIFS(СВЦЭМ!$C$33:$C$776,СВЦЭМ!$A$33:$A$776,$A26,СВЦЭМ!$B$33:$B$776,N$11)+'СЕТ СН'!$F$12+СВЦЭМ!$D$10+'СЕТ СН'!$F$6-'СЕТ СН'!$F$22</f>
        <v>761.26036624999995</v>
      </c>
      <c r="O26" s="36">
        <f>SUMIFS(СВЦЭМ!$C$33:$C$776,СВЦЭМ!$A$33:$A$776,$A26,СВЦЭМ!$B$33:$B$776,O$11)+'СЕТ СН'!$F$12+СВЦЭМ!$D$10+'СЕТ СН'!$F$6-'СЕТ СН'!$F$22</f>
        <v>776.90642433999994</v>
      </c>
      <c r="P26" s="36">
        <f>SUMIFS(СВЦЭМ!$C$33:$C$776,СВЦЭМ!$A$33:$A$776,$A26,СВЦЭМ!$B$33:$B$776,P$11)+'СЕТ СН'!$F$12+СВЦЭМ!$D$10+'СЕТ СН'!$F$6-'СЕТ СН'!$F$22</f>
        <v>782.3888498</v>
      </c>
      <c r="Q26" s="36">
        <f>SUMIFS(СВЦЭМ!$C$33:$C$776,СВЦЭМ!$A$33:$A$776,$A26,СВЦЭМ!$B$33:$B$776,Q$11)+'СЕТ СН'!$F$12+СВЦЭМ!$D$10+'СЕТ СН'!$F$6-'СЕТ СН'!$F$22</f>
        <v>787.53775822</v>
      </c>
      <c r="R26" s="36">
        <f>SUMIFS(СВЦЭМ!$C$33:$C$776,СВЦЭМ!$A$33:$A$776,$A26,СВЦЭМ!$B$33:$B$776,R$11)+'СЕТ СН'!$F$12+СВЦЭМ!$D$10+'СЕТ СН'!$F$6-'СЕТ СН'!$F$22</f>
        <v>798.35801473000004</v>
      </c>
      <c r="S26" s="36">
        <f>SUMIFS(СВЦЭМ!$C$33:$C$776,СВЦЭМ!$A$33:$A$776,$A26,СВЦЭМ!$B$33:$B$776,S$11)+'СЕТ СН'!$F$12+СВЦЭМ!$D$10+'СЕТ СН'!$F$6-'СЕТ СН'!$F$22</f>
        <v>808.55777110999998</v>
      </c>
      <c r="T26" s="36">
        <f>SUMIFS(СВЦЭМ!$C$33:$C$776,СВЦЭМ!$A$33:$A$776,$A26,СВЦЭМ!$B$33:$B$776,T$11)+'СЕТ СН'!$F$12+СВЦЭМ!$D$10+'СЕТ СН'!$F$6-'СЕТ СН'!$F$22</f>
        <v>812.90729844999998</v>
      </c>
      <c r="U26" s="36">
        <f>SUMIFS(СВЦЭМ!$C$33:$C$776,СВЦЭМ!$A$33:$A$776,$A26,СВЦЭМ!$B$33:$B$776,U$11)+'СЕТ СН'!$F$12+СВЦЭМ!$D$10+'СЕТ СН'!$F$6-'СЕТ СН'!$F$22</f>
        <v>812.10710118999998</v>
      </c>
      <c r="V26" s="36">
        <f>SUMIFS(СВЦЭМ!$C$33:$C$776,СВЦЭМ!$A$33:$A$776,$A26,СВЦЭМ!$B$33:$B$776,V$11)+'СЕТ СН'!$F$12+СВЦЭМ!$D$10+'СЕТ СН'!$F$6-'СЕТ СН'!$F$22</f>
        <v>821.52467047000005</v>
      </c>
      <c r="W26" s="36">
        <f>SUMIFS(СВЦЭМ!$C$33:$C$776,СВЦЭМ!$A$33:$A$776,$A26,СВЦЭМ!$B$33:$B$776,W$11)+'СЕТ СН'!$F$12+СВЦЭМ!$D$10+'СЕТ СН'!$F$6-'СЕТ СН'!$F$22</f>
        <v>826.29061488000002</v>
      </c>
      <c r="X26" s="36">
        <f>SUMIFS(СВЦЭМ!$C$33:$C$776,СВЦЭМ!$A$33:$A$776,$A26,СВЦЭМ!$B$33:$B$776,X$11)+'СЕТ СН'!$F$12+СВЦЭМ!$D$10+'СЕТ СН'!$F$6-'СЕТ СН'!$F$22</f>
        <v>787.29467269999998</v>
      </c>
      <c r="Y26" s="36">
        <f>SUMIFS(СВЦЭМ!$C$33:$C$776,СВЦЭМ!$A$33:$A$776,$A26,СВЦЭМ!$B$33:$B$776,Y$11)+'СЕТ СН'!$F$12+СВЦЭМ!$D$10+'СЕТ СН'!$F$6-'СЕТ СН'!$F$22</f>
        <v>731.76565487000005</v>
      </c>
    </row>
    <row r="27" spans="1:25" ht="15.75" x14ac:dyDescent="0.2">
      <c r="A27" s="35">
        <f t="shared" si="0"/>
        <v>43693</v>
      </c>
      <c r="B27" s="36">
        <f>SUMIFS(СВЦЭМ!$C$33:$C$776,СВЦЭМ!$A$33:$A$776,$A27,СВЦЭМ!$B$33:$B$776,B$11)+'СЕТ СН'!$F$12+СВЦЭМ!$D$10+'СЕТ СН'!$F$6-'СЕТ СН'!$F$22</f>
        <v>842.26232932999994</v>
      </c>
      <c r="C27" s="36">
        <f>SUMIFS(СВЦЭМ!$C$33:$C$776,СВЦЭМ!$A$33:$A$776,$A27,СВЦЭМ!$B$33:$B$776,C$11)+'СЕТ СН'!$F$12+СВЦЭМ!$D$10+'СЕТ СН'!$F$6-'СЕТ СН'!$F$22</f>
        <v>885.57538337999995</v>
      </c>
      <c r="D27" s="36">
        <f>SUMIFS(СВЦЭМ!$C$33:$C$776,СВЦЭМ!$A$33:$A$776,$A27,СВЦЭМ!$B$33:$B$776,D$11)+'СЕТ СН'!$F$12+СВЦЭМ!$D$10+'СЕТ СН'!$F$6-'СЕТ СН'!$F$22</f>
        <v>915.83566351000002</v>
      </c>
      <c r="E27" s="36">
        <f>SUMIFS(СВЦЭМ!$C$33:$C$776,СВЦЭМ!$A$33:$A$776,$A27,СВЦЭМ!$B$33:$B$776,E$11)+'СЕТ СН'!$F$12+СВЦЭМ!$D$10+'СЕТ СН'!$F$6-'СЕТ СН'!$F$22</f>
        <v>926.43162059999997</v>
      </c>
      <c r="F27" s="36">
        <f>SUMIFS(СВЦЭМ!$C$33:$C$776,СВЦЭМ!$A$33:$A$776,$A27,СВЦЭМ!$B$33:$B$776,F$11)+'СЕТ СН'!$F$12+СВЦЭМ!$D$10+'СЕТ СН'!$F$6-'СЕТ СН'!$F$22</f>
        <v>918.72940268000002</v>
      </c>
      <c r="G27" s="36">
        <f>SUMIFS(СВЦЭМ!$C$33:$C$776,СВЦЭМ!$A$33:$A$776,$A27,СВЦЭМ!$B$33:$B$776,G$11)+'СЕТ СН'!$F$12+СВЦЭМ!$D$10+'СЕТ СН'!$F$6-'СЕТ СН'!$F$22</f>
        <v>889.17805727999996</v>
      </c>
      <c r="H27" s="36">
        <f>SUMIFS(СВЦЭМ!$C$33:$C$776,СВЦЭМ!$A$33:$A$776,$A27,СВЦЭМ!$B$33:$B$776,H$11)+'СЕТ СН'!$F$12+СВЦЭМ!$D$10+'СЕТ СН'!$F$6-'СЕТ СН'!$F$22</f>
        <v>859.37488799000005</v>
      </c>
      <c r="I27" s="36">
        <f>SUMIFS(СВЦЭМ!$C$33:$C$776,СВЦЭМ!$A$33:$A$776,$A27,СВЦЭМ!$B$33:$B$776,I$11)+'СЕТ СН'!$F$12+СВЦЭМ!$D$10+'СЕТ СН'!$F$6-'СЕТ СН'!$F$22</f>
        <v>796.24303182999995</v>
      </c>
      <c r="J27" s="36">
        <f>SUMIFS(СВЦЭМ!$C$33:$C$776,СВЦЭМ!$A$33:$A$776,$A27,СВЦЭМ!$B$33:$B$776,J$11)+'СЕТ СН'!$F$12+СВЦЭМ!$D$10+'СЕТ СН'!$F$6-'СЕТ СН'!$F$22</f>
        <v>777.70808435000004</v>
      </c>
      <c r="K27" s="36">
        <f>SUMIFS(СВЦЭМ!$C$33:$C$776,СВЦЭМ!$A$33:$A$776,$A27,СВЦЭМ!$B$33:$B$776,K$11)+'СЕТ СН'!$F$12+СВЦЭМ!$D$10+'СЕТ СН'!$F$6-'СЕТ СН'!$F$22</f>
        <v>797.12239624999995</v>
      </c>
      <c r="L27" s="36">
        <f>SUMIFS(СВЦЭМ!$C$33:$C$776,СВЦЭМ!$A$33:$A$776,$A27,СВЦЭМ!$B$33:$B$776,L$11)+'СЕТ СН'!$F$12+СВЦЭМ!$D$10+'СЕТ СН'!$F$6-'СЕТ СН'!$F$22</f>
        <v>795.80943701000001</v>
      </c>
      <c r="M27" s="36">
        <f>SUMIFS(СВЦЭМ!$C$33:$C$776,СВЦЭМ!$A$33:$A$776,$A27,СВЦЭМ!$B$33:$B$776,M$11)+'СЕТ СН'!$F$12+СВЦЭМ!$D$10+'СЕТ СН'!$F$6-'СЕТ СН'!$F$22</f>
        <v>783.95392193999999</v>
      </c>
      <c r="N27" s="36">
        <f>SUMIFS(СВЦЭМ!$C$33:$C$776,СВЦЭМ!$A$33:$A$776,$A27,СВЦЭМ!$B$33:$B$776,N$11)+'СЕТ СН'!$F$12+СВЦЭМ!$D$10+'СЕТ СН'!$F$6-'СЕТ СН'!$F$22</f>
        <v>775.4540978</v>
      </c>
      <c r="O27" s="36">
        <f>SUMIFS(СВЦЭМ!$C$33:$C$776,СВЦЭМ!$A$33:$A$776,$A27,СВЦЭМ!$B$33:$B$776,O$11)+'СЕТ СН'!$F$12+СВЦЭМ!$D$10+'СЕТ СН'!$F$6-'СЕТ СН'!$F$22</f>
        <v>784.71459627000002</v>
      </c>
      <c r="P27" s="36">
        <f>SUMIFS(СВЦЭМ!$C$33:$C$776,СВЦЭМ!$A$33:$A$776,$A27,СВЦЭМ!$B$33:$B$776,P$11)+'СЕТ СН'!$F$12+СВЦЭМ!$D$10+'СЕТ СН'!$F$6-'СЕТ СН'!$F$22</f>
        <v>796.96826722000003</v>
      </c>
      <c r="Q27" s="36">
        <f>SUMIFS(СВЦЭМ!$C$33:$C$776,СВЦЭМ!$A$33:$A$776,$A27,СВЦЭМ!$B$33:$B$776,Q$11)+'СЕТ СН'!$F$12+СВЦЭМ!$D$10+'СЕТ СН'!$F$6-'СЕТ СН'!$F$22</f>
        <v>796.64606494999998</v>
      </c>
      <c r="R27" s="36">
        <f>SUMIFS(СВЦЭМ!$C$33:$C$776,СВЦЭМ!$A$33:$A$776,$A27,СВЦЭМ!$B$33:$B$776,R$11)+'СЕТ СН'!$F$12+СВЦЭМ!$D$10+'СЕТ СН'!$F$6-'СЕТ СН'!$F$22</f>
        <v>760.92864313999996</v>
      </c>
      <c r="S27" s="36">
        <f>SUMIFS(СВЦЭМ!$C$33:$C$776,СВЦЭМ!$A$33:$A$776,$A27,СВЦЭМ!$B$33:$B$776,S$11)+'СЕТ СН'!$F$12+СВЦЭМ!$D$10+'СЕТ СН'!$F$6-'СЕТ СН'!$F$22</f>
        <v>753.63246980999998</v>
      </c>
      <c r="T27" s="36">
        <f>SUMIFS(СВЦЭМ!$C$33:$C$776,СВЦЭМ!$A$33:$A$776,$A27,СВЦЭМ!$B$33:$B$776,T$11)+'СЕТ СН'!$F$12+СВЦЭМ!$D$10+'СЕТ СН'!$F$6-'СЕТ СН'!$F$22</f>
        <v>763.68990457999996</v>
      </c>
      <c r="U27" s="36">
        <f>SUMIFS(СВЦЭМ!$C$33:$C$776,СВЦЭМ!$A$33:$A$776,$A27,СВЦЭМ!$B$33:$B$776,U$11)+'СЕТ СН'!$F$12+СВЦЭМ!$D$10+'СЕТ СН'!$F$6-'СЕТ СН'!$F$22</f>
        <v>762.74643055000001</v>
      </c>
      <c r="V27" s="36">
        <f>SUMIFS(СВЦЭМ!$C$33:$C$776,СВЦЭМ!$A$33:$A$776,$A27,СВЦЭМ!$B$33:$B$776,V$11)+'СЕТ СН'!$F$12+СВЦЭМ!$D$10+'СЕТ СН'!$F$6-'СЕТ СН'!$F$22</f>
        <v>763.39535603000002</v>
      </c>
      <c r="W27" s="36">
        <f>SUMIFS(СВЦЭМ!$C$33:$C$776,СВЦЭМ!$A$33:$A$776,$A27,СВЦЭМ!$B$33:$B$776,W$11)+'СЕТ СН'!$F$12+СВЦЭМ!$D$10+'СЕТ СН'!$F$6-'СЕТ СН'!$F$22</f>
        <v>762.72421145999999</v>
      </c>
      <c r="X27" s="36">
        <f>SUMIFS(СВЦЭМ!$C$33:$C$776,СВЦЭМ!$A$33:$A$776,$A27,СВЦЭМ!$B$33:$B$776,X$11)+'СЕТ СН'!$F$12+СВЦЭМ!$D$10+'СЕТ СН'!$F$6-'СЕТ СН'!$F$22</f>
        <v>738.78399193999996</v>
      </c>
      <c r="Y27" s="36">
        <f>SUMIFS(СВЦЭМ!$C$33:$C$776,СВЦЭМ!$A$33:$A$776,$A27,СВЦЭМ!$B$33:$B$776,Y$11)+'СЕТ СН'!$F$12+СВЦЭМ!$D$10+'СЕТ СН'!$F$6-'СЕТ СН'!$F$22</f>
        <v>719.08364191999999</v>
      </c>
    </row>
    <row r="28" spans="1:25" ht="15.75" x14ac:dyDescent="0.2">
      <c r="A28" s="35">
        <f t="shared" si="0"/>
        <v>43694</v>
      </c>
      <c r="B28" s="36">
        <f>SUMIFS(СВЦЭМ!$C$33:$C$776,СВЦЭМ!$A$33:$A$776,$A28,СВЦЭМ!$B$33:$B$776,B$11)+'СЕТ СН'!$F$12+СВЦЭМ!$D$10+'СЕТ СН'!$F$6-'СЕТ СН'!$F$22</f>
        <v>891.70880921000003</v>
      </c>
      <c r="C28" s="36">
        <f>SUMIFS(СВЦЭМ!$C$33:$C$776,СВЦЭМ!$A$33:$A$776,$A28,СВЦЭМ!$B$33:$B$776,C$11)+'СЕТ СН'!$F$12+СВЦЭМ!$D$10+'СЕТ СН'!$F$6-'СЕТ СН'!$F$22</f>
        <v>975.33261976999995</v>
      </c>
      <c r="D28" s="36">
        <f>SUMIFS(СВЦЭМ!$C$33:$C$776,СВЦЭМ!$A$33:$A$776,$A28,СВЦЭМ!$B$33:$B$776,D$11)+'СЕТ СН'!$F$12+СВЦЭМ!$D$10+'СЕТ СН'!$F$6-'СЕТ СН'!$F$22</f>
        <v>988.44845735000001</v>
      </c>
      <c r="E28" s="36">
        <f>SUMIFS(СВЦЭМ!$C$33:$C$776,СВЦЭМ!$A$33:$A$776,$A28,СВЦЭМ!$B$33:$B$776,E$11)+'СЕТ СН'!$F$12+СВЦЭМ!$D$10+'СЕТ СН'!$F$6-'СЕТ СН'!$F$22</f>
        <v>1024.3489669799999</v>
      </c>
      <c r="F28" s="36">
        <f>SUMIFS(СВЦЭМ!$C$33:$C$776,СВЦЭМ!$A$33:$A$776,$A28,СВЦЭМ!$B$33:$B$776,F$11)+'СЕТ СН'!$F$12+СВЦЭМ!$D$10+'СЕТ СН'!$F$6-'СЕТ СН'!$F$22</f>
        <v>1020.23179386</v>
      </c>
      <c r="G28" s="36">
        <f>SUMIFS(СВЦЭМ!$C$33:$C$776,СВЦЭМ!$A$33:$A$776,$A28,СВЦЭМ!$B$33:$B$776,G$11)+'СЕТ СН'!$F$12+СВЦЭМ!$D$10+'СЕТ СН'!$F$6-'СЕТ СН'!$F$22</f>
        <v>994.20720273999996</v>
      </c>
      <c r="H28" s="36">
        <f>SUMIFS(СВЦЭМ!$C$33:$C$776,СВЦЭМ!$A$33:$A$776,$A28,СВЦЭМ!$B$33:$B$776,H$11)+'СЕТ СН'!$F$12+СВЦЭМ!$D$10+'СЕТ СН'!$F$6-'СЕТ СН'!$F$22</f>
        <v>958.80231188999994</v>
      </c>
      <c r="I28" s="36">
        <f>SUMIFS(СВЦЭМ!$C$33:$C$776,СВЦЭМ!$A$33:$A$776,$A28,СВЦЭМ!$B$33:$B$776,I$11)+'СЕТ СН'!$F$12+СВЦЭМ!$D$10+'СЕТ СН'!$F$6-'СЕТ СН'!$F$22</f>
        <v>883.01048217000005</v>
      </c>
      <c r="J28" s="36">
        <f>SUMIFS(СВЦЭМ!$C$33:$C$776,СВЦЭМ!$A$33:$A$776,$A28,СВЦЭМ!$B$33:$B$776,J$11)+'СЕТ СН'!$F$12+СВЦЭМ!$D$10+'СЕТ СН'!$F$6-'СЕТ СН'!$F$22</f>
        <v>793.84667426999999</v>
      </c>
      <c r="K28" s="36">
        <f>SUMIFS(СВЦЭМ!$C$33:$C$776,СВЦЭМ!$A$33:$A$776,$A28,СВЦЭМ!$B$33:$B$776,K$11)+'СЕТ СН'!$F$12+СВЦЭМ!$D$10+'СЕТ СН'!$F$6-'СЕТ СН'!$F$22</f>
        <v>755.33738042999994</v>
      </c>
      <c r="L28" s="36">
        <f>SUMIFS(СВЦЭМ!$C$33:$C$776,СВЦЭМ!$A$33:$A$776,$A28,СВЦЭМ!$B$33:$B$776,L$11)+'СЕТ СН'!$F$12+СВЦЭМ!$D$10+'СЕТ СН'!$F$6-'СЕТ СН'!$F$22</f>
        <v>761.53381356</v>
      </c>
      <c r="M28" s="36">
        <f>SUMIFS(СВЦЭМ!$C$33:$C$776,СВЦЭМ!$A$33:$A$776,$A28,СВЦЭМ!$B$33:$B$776,M$11)+'СЕТ СН'!$F$12+СВЦЭМ!$D$10+'СЕТ СН'!$F$6-'СЕТ СН'!$F$22</f>
        <v>759.90242789000001</v>
      </c>
      <c r="N28" s="36">
        <f>SUMIFS(СВЦЭМ!$C$33:$C$776,СВЦЭМ!$A$33:$A$776,$A28,СВЦЭМ!$B$33:$B$776,N$11)+'СЕТ СН'!$F$12+СВЦЭМ!$D$10+'СЕТ СН'!$F$6-'СЕТ СН'!$F$22</f>
        <v>751.08097486999998</v>
      </c>
      <c r="O28" s="36">
        <f>SUMIFS(СВЦЭМ!$C$33:$C$776,СВЦЭМ!$A$33:$A$776,$A28,СВЦЭМ!$B$33:$B$776,O$11)+'СЕТ СН'!$F$12+СВЦЭМ!$D$10+'СЕТ СН'!$F$6-'СЕТ СН'!$F$22</f>
        <v>756.18858686999999</v>
      </c>
      <c r="P28" s="36">
        <f>SUMIFS(СВЦЭМ!$C$33:$C$776,СВЦЭМ!$A$33:$A$776,$A28,СВЦЭМ!$B$33:$B$776,P$11)+'СЕТ СН'!$F$12+СВЦЭМ!$D$10+'СЕТ СН'!$F$6-'СЕТ СН'!$F$22</f>
        <v>753.21792192999999</v>
      </c>
      <c r="Q28" s="36">
        <f>SUMIFS(СВЦЭМ!$C$33:$C$776,СВЦЭМ!$A$33:$A$776,$A28,СВЦЭМ!$B$33:$B$776,Q$11)+'СЕТ СН'!$F$12+СВЦЭМ!$D$10+'СЕТ СН'!$F$6-'СЕТ СН'!$F$22</f>
        <v>761.37461447999999</v>
      </c>
      <c r="R28" s="36">
        <f>SUMIFS(СВЦЭМ!$C$33:$C$776,СВЦЭМ!$A$33:$A$776,$A28,СВЦЭМ!$B$33:$B$776,R$11)+'СЕТ СН'!$F$12+СВЦЭМ!$D$10+'СЕТ СН'!$F$6-'СЕТ СН'!$F$22</f>
        <v>715.05408617000001</v>
      </c>
      <c r="S28" s="36">
        <f>SUMIFS(СВЦЭМ!$C$33:$C$776,СВЦЭМ!$A$33:$A$776,$A28,СВЦЭМ!$B$33:$B$776,S$11)+'СЕТ СН'!$F$12+СВЦЭМ!$D$10+'СЕТ СН'!$F$6-'СЕТ СН'!$F$22</f>
        <v>715.02151389999995</v>
      </c>
      <c r="T28" s="36">
        <f>SUMIFS(СВЦЭМ!$C$33:$C$776,СВЦЭМ!$A$33:$A$776,$A28,СВЦЭМ!$B$33:$B$776,T$11)+'СЕТ СН'!$F$12+СВЦЭМ!$D$10+'СЕТ СН'!$F$6-'СЕТ СН'!$F$22</f>
        <v>725.40577182000004</v>
      </c>
      <c r="U28" s="36">
        <f>SUMIFS(СВЦЭМ!$C$33:$C$776,СВЦЭМ!$A$33:$A$776,$A28,СВЦЭМ!$B$33:$B$776,U$11)+'СЕТ СН'!$F$12+СВЦЭМ!$D$10+'СЕТ СН'!$F$6-'СЕТ СН'!$F$22</f>
        <v>724.09530055000005</v>
      </c>
      <c r="V28" s="36">
        <f>SUMIFS(СВЦЭМ!$C$33:$C$776,СВЦЭМ!$A$33:$A$776,$A28,СВЦЭМ!$B$33:$B$776,V$11)+'СЕТ СН'!$F$12+СВЦЭМ!$D$10+'СЕТ СН'!$F$6-'СЕТ СН'!$F$22</f>
        <v>735.84698544000003</v>
      </c>
      <c r="W28" s="36">
        <f>SUMIFS(СВЦЭМ!$C$33:$C$776,СВЦЭМ!$A$33:$A$776,$A28,СВЦЭМ!$B$33:$B$776,W$11)+'СЕТ СН'!$F$12+СВЦЭМ!$D$10+'СЕТ СН'!$F$6-'СЕТ СН'!$F$22</f>
        <v>738.86843489</v>
      </c>
      <c r="X28" s="36">
        <f>SUMIFS(СВЦЭМ!$C$33:$C$776,СВЦЭМ!$A$33:$A$776,$A28,СВЦЭМ!$B$33:$B$776,X$11)+'СЕТ СН'!$F$12+СВЦЭМ!$D$10+'СЕТ СН'!$F$6-'СЕТ СН'!$F$22</f>
        <v>702.88537235000001</v>
      </c>
      <c r="Y28" s="36">
        <f>SUMIFS(СВЦЭМ!$C$33:$C$776,СВЦЭМ!$A$33:$A$776,$A28,СВЦЭМ!$B$33:$B$776,Y$11)+'СЕТ СН'!$F$12+СВЦЭМ!$D$10+'СЕТ СН'!$F$6-'СЕТ СН'!$F$22</f>
        <v>690.83697583000003</v>
      </c>
    </row>
    <row r="29" spans="1:25" ht="15.75" x14ac:dyDescent="0.2">
      <c r="A29" s="35">
        <f t="shared" si="0"/>
        <v>43695</v>
      </c>
      <c r="B29" s="36">
        <f>SUMIFS(СВЦЭМ!$C$33:$C$776,СВЦЭМ!$A$33:$A$776,$A29,СВЦЭМ!$B$33:$B$776,B$11)+'СЕТ СН'!$F$12+СВЦЭМ!$D$10+'СЕТ СН'!$F$6-'СЕТ СН'!$F$22</f>
        <v>758.20233994</v>
      </c>
      <c r="C29" s="36">
        <f>SUMIFS(СВЦЭМ!$C$33:$C$776,СВЦЭМ!$A$33:$A$776,$A29,СВЦЭМ!$B$33:$B$776,C$11)+'СЕТ СН'!$F$12+СВЦЭМ!$D$10+'СЕТ СН'!$F$6-'СЕТ СН'!$F$22</f>
        <v>783.46536105999996</v>
      </c>
      <c r="D29" s="36">
        <f>SUMIFS(СВЦЭМ!$C$33:$C$776,СВЦЭМ!$A$33:$A$776,$A29,СВЦЭМ!$B$33:$B$776,D$11)+'СЕТ СН'!$F$12+СВЦЭМ!$D$10+'СЕТ СН'!$F$6-'СЕТ СН'!$F$22</f>
        <v>830.88948204999997</v>
      </c>
      <c r="E29" s="36">
        <f>SUMIFS(СВЦЭМ!$C$33:$C$776,СВЦЭМ!$A$33:$A$776,$A29,СВЦЭМ!$B$33:$B$776,E$11)+'СЕТ СН'!$F$12+СВЦЭМ!$D$10+'СЕТ СН'!$F$6-'СЕТ СН'!$F$22</f>
        <v>837.29956899000001</v>
      </c>
      <c r="F29" s="36">
        <f>SUMIFS(СВЦЭМ!$C$33:$C$776,СВЦЭМ!$A$33:$A$776,$A29,СВЦЭМ!$B$33:$B$776,F$11)+'СЕТ СН'!$F$12+СВЦЭМ!$D$10+'СЕТ СН'!$F$6-'СЕТ СН'!$F$22</f>
        <v>840.75927118000004</v>
      </c>
      <c r="G29" s="36">
        <f>SUMIFS(СВЦЭМ!$C$33:$C$776,СВЦЭМ!$A$33:$A$776,$A29,СВЦЭМ!$B$33:$B$776,G$11)+'СЕТ СН'!$F$12+СВЦЭМ!$D$10+'СЕТ СН'!$F$6-'СЕТ СН'!$F$22</f>
        <v>835.66103837000003</v>
      </c>
      <c r="H29" s="36">
        <f>SUMIFS(СВЦЭМ!$C$33:$C$776,СВЦЭМ!$A$33:$A$776,$A29,СВЦЭМ!$B$33:$B$776,H$11)+'СЕТ СН'!$F$12+СВЦЭМ!$D$10+'СЕТ СН'!$F$6-'СЕТ СН'!$F$22</f>
        <v>834.83433615000001</v>
      </c>
      <c r="I29" s="36">
        <f>SUMIFS(СВЦЭМ!$C$33:$C$776,СВЦЭМ!$A$33:$A$776,$A29,СВЦЭМ!$B$33:$B$776,I$11)+'СЕТ СН'!$F$12+СВЦЭМ!$D$10+'СЕТ СН'!$F$6-'СЕТ СН'!$F$22</f>
        <v>813.36122825999996</v>
      </c>
      <c r="J29" s="36">
        <f>SUMIFS(СВЦЭМ!$C$33:$C$776,СВЦЭМ!$A$33:$A$776,$A29,СВЦЭМ!$B$33:$B$776,J$11)+'СЕТ СН'!$F$12+СВЦЭМ!$D$10+'СЕТ СН'!$F$6-'СЕТ СН'!$F$22</f>
        <v>804.51256565999995</v>
      </c>
      <c r="K29" s="36">
        <f>SUMIFS(СВЦЭМ!$C$33:$C$776,СВЦЭМ!$A$33:$A$776,$A29,СВЦЭМ!$B$33:$B$776,K$11)+'СЕТ СН'!$F$12+СВЦЭМ!$D$10+'СЕТ СН'!$F$6-'СЕТ СН'!$F$22</f>
        <v>758.21604949000005</v>
      </c>
      <c r="L29" s="36">
        <f>SUMIFS(СВЦЭМ!$C$33:$C$776,СВЦЭМ!$A$33:$A$776,$A29,СВЦЭМ!$B$33:$B$776,L$11)+'СЕТ СН'!$F$12+СВЦЭМ!$D$10+'СЕТ СН'!$F$6-'СЕТ СН'!$F$22</f>
        <v>759.41923779000001</v>
      </c>
      <c r="M29" s="36">
        <f>SUMIFS(СВЦЭМ!$C$33:$C$776,СВЦЭМ!$A$33:$A$776,$A29,СВЦЭМ!$B$33:$B$776,M$11)+'СЕТ СН'!$F$12+СВЦЭМ!$D$10+'СЕТ СН'!$F$6-'СЕТ СН'!$F$22</f>
        <v>758.58796093000001</v>
      </c>
      <c r="N29" s="36">
        <f>SUMIFS(СВЦЭМ!$C$33:$C$776,СВЦЭМ!$A$33:$A$776,$A29,СВЦЭМ!$B$33:$B$776,N$11)+'СЕТ СН'!$F$12+СВЦЭМ!$D$10+'СЕТ СН'!$F$6-'СЕТ СН'!$F$22</f>
        <v>748.37106101999996</v>
      </c>
      <c r="O29" s="36">
        <f>SUMIFS(СВЦЭМ!$C$33:$C$776,СВЦЭМ!$A$33:$A$776,$A29,СВЦЭМ!$B$33:$B$776,O$11)+'СЕТ СН'!$F$12+СВЦЭМ!$D$10+'СЕТ СН'!$F$6-'СЕТ СН'!$F$22</f>
        <v>747.51715534999994</v>
      </c>
      <c r="P29" s="36">
        <f>SUMIFS(СВЦЭМ!$C$33:$C$776,СВЦЭМ!$A$33:$A$776,$A29,СВЦЭМ!$B$33:$B$776,P$11)+'СЕТ СН'!$F$12+СВЦЭМ!$D$10+'СЕТ СН'!$F$6-'СЕТ СН'!$F$22</f>
        <v>736.64246694999997</v>
      </c>
      <c r="Q29" s="36">
        <f>SUMIFS(СВЦЭМ!$C$33:$C$776,СВЦЭМ!$A$33:$A$776,$A29,СВЦЭМ!$B$33:$B$776,Q$11)+'СЕТ СН'!$F$12+СВЦЭМ!$D$10+'СЕТ СН'!$F$6-'СЕТ СН'!$F$22</f>
        <v>742.18592779000005</v>
      </c>
      <c r="R29" s="36">
        <f>SUMIFS(СВЦЭМ!$C$33:$C$776,СВЦЭМ!$A$33:$A$776,$A29,СВЦЭМ!$B$33:$B$776,R$11)+'СЕТ СН'!$F$12+СВЦЭМ!$D$10+'СЕТ СН'!$F$6-'СЕТ СН'!$F$22</f>
        <v>715.85512839</v>
      </c>
      <c r="S29" s="36">
        <f>SUMIFS(СВЦЭМ!$C$33:$C$776,СВЦЭМ!$A$33:$A$776,$A29,СВЦЭМ!$B$33:$B$776,S$11)+'СЕТ СН'!$F$12+СВЦЭМ!$D$10+'СЕТ СН'!$F$6-'СЕТ СН'!$F$22</f>
        <v>725.69661173999998</v>
      </c>
      <c r="T29" s="36">
        <f>SUMIFS(СВЦЭМ!$C$33:$C$776,СВЦЭМ!$A$33:$A$776,$A29,СВЦЭМ!$B$33:$B$776,T$11)+'СЕТ СН'!$F$12+СВЦЭМ!$D$10+'СЕТ СН'!$F$6-'СЕТ СН'!$F$22</f>
        <v>736.04678732000002</v>
      </c>
      <c r="U29" s="36">
        <f>SUMIFS(СВЦЭМ!$C$33:$C$776,СВЦЭМ!$A$33:$A$776,$A29,СВЦЭМ!$B$33:$B$776,U$11)+'СЕТ СН'!$F$12+СВЦЭМ!$D$10+'СЕТ СН'!$F$6-'СЕТ СН'!$F$22</f>
        <v>739.56357516000003</v>
      </c>
      <c r="V29" s="36">
        <f>SUMIFS(СВЦЭМ!$C$33:$C$776,СВЦЭМ!$A$33:$A$776,$A29,СВЦЭМ!$B$33:$B$776,V$11)+'СЕТ СН'!$F$12+СВЦЭМ!$D$10+'СЕТ СН'!$F$6-'СЕТ СН'!$F$22</f>
        <v>745.88069025999994</v>
      </c>
      <c r="W29" s="36">
        <f>SUMIFS(СВЦЭМ!$C$33:$C$776,СВЦЭМ!$A$33:$A$776,$A29,СВЦЭМ!$B$33:$B$776,W$11)+'СЕТ СН'!$F$12+СВЦЭМ!$D$10+'СЕТ СН'!$F$6-'СЕТ СН'!$F$22</f>
        <v>758.16508863000001</v>
      </c>
      <c r="X29" s="36">
        <f>SUMIFS(СВЦЭМ!$C$33:$C$776,СВЦЭМ!$A$33:$A$776,$A29,СВЦЭМ!$B$33:$B$776,X$11)+'СЕТ СН'!$F$12+СВЦЭМ!$D$10+'СЕТ СН'!$F$6-'СЕТ СН'!$F$22</f>
        <v>727.42564485000003</v>
      </c>
      <c r="Y29" s="36">
        <f>SUMIFS(СВЦЭМ!$C$33:$C$776,СВЦЭМ!$A$33:$A$776,$A29,СВЦЭМ!$B$33:$B$776,Y$11)+'СЕТ СН'!$F$12+СВЦЭМ!$D$10+'СЕТ СН'!$F$6-'СЕТ СН'!$F$22</f>
        <v>757.83923258999994</v>
      </c>
    </row>
    <row r="30" spans="1:25" ht="15.75" x14ac:dyDescent="0.2">
      <c r="A30" s="35">
        <f t="shared" si="0"/>
        <v>43696</v>
      </c>
      <c r="B30" s="36">
        <f>SUMIFS(СВЦЭМ!$C$33:$C$776,СВЦЭМ!$A$33:$A$776,$A30,СВЦЭМ!$B$33:$B$776,B$11)+'СЕТ СН'!$F$12+СВЦЭМ!$D$10+'СЕТ СН'!$F$6-'СЕТ СН'!$F$22</f>
        <v>797.60953233999999</v>
      </c>
      <c r="C30" s="36">
        <f>SUMIFS(СВЦЭМ!$C$33:$C$776,СВЦЭМ!$A$33:$A$776,$A30,СВЦЭМ!$B$33:$B$776,C$11)+'СЕТ СН'!$F$12+СВЦЭМ!$D$10+'СЕТ СН'!$F$6-'СЕТ СН'!$F$22</f>
        <v>841.29152726999996</v>
      </c>
      <c r="D30" s="36">
        <f>SUMIFS(СВЦЭМ!$C$33:$C$776,СВЦЭМ!$A$33:$A$776,$A30,СВЦЭМ!$B$33:$B$776,D$11)+'СЕТ СН'!$F$12+СВЦЭМ!$D$10+'СЕТ СН'!$F$6-'СЕТ СН'!$F$22</f>
        <v>872.37603950000005</v>
      </c>
      <c r="E30" s="36">
        <f>SUMIFS(СВЦЭМ!$C$33:$C$776,СВЦЭМ!$A$33:$A$776,$A30,СВЦЭМ!$B$33:$B$776,E$11)+'СЕТ СН'!$F$12+СВЦЭМ!$D$10+'СЕТ СН'!$F$6-'СЕТ СН'!$F$22</f>
        <v>886.97482414000001</v>
      </c>
      <c r="F30" s="36">
        <f>SUMIFS(СВЦЭМ!$C$33:$C$776,СВЦЭМ!$A$33:$A$776,$A30,СВЦЭМ!$B$33:$B$776,F$11)+'СЕТ СН'!$F$12+СВЦЭМ!$D$10+'СЕТ СН'!$F$6-'СЕТ СН'!$F$22</f>
        <v>887.86035694999998</v>
      </c>
      <c r="G30" s="36">
        <f>SUMIFS(СВЦЭМ!$C$33:$C$776,СВЦЭМ!$A$33:$A$776,$A30,СВЦЭМ!$B$33:$B$776,G$11)+'СЕТ СН'!$F$12+СВЦЭМ!$D$10+'СЕТ СН'!$F$6-'СЕТ СН'!$F$22</f>
        <v>863.21174526000004</v>
      </c>
      <c r="H30" s="36">
        <f>SUMIFS(СВЦЭМ!$C$33:$C$776,СВЦЭМ!$A$33:$A$776,$A30,СВЦЭМ!$B$33:$B$776,H$11)+'СЕТ СН'!$F$12+СВЦЭМ!$D$10+'СЕТ СН'!$F$6-'СЕТ СН'!$F$22</f>
        <v>824.34003126000005</v>
      </c>
      <c r="I30" s="36">
        <f>SUMIFS(СВЦЭМ!$C$33:$C$776,СВЦЭМ!$A$33:$A$776,$A30,СВЦЭМ!$B$33:$B$776,I$11)+'СЕТ СН'!$F$12+СВЦЭМ!$D$10+'СЕТ СН'!$F$6-'СЕТ СН'!$F$22</f>
        <v>773.25856093000004</v>
      </c>
      <c r="J30" s="36">
        <f>SUMIFS(СВЦЭМ!$C$33:$C$776,СВЦЭМ!$A$33:$A$776,$A30,СВЦЭМ!$B$33:$B$776,J$11)+'СЕТ СН'!$F$12+СВЦЭМ!$D$10+'СЕТ СН'!$F$6-'СЕТ СН'!$F$22</f>
        <v>804.84210597000003</v>
      </c>
      <c r="K30" s="36">
        <f>SUMIFS(СВЦЭМ!$C$33:$C$776,СВЦЭМ!$A$33:$A$776,$A30,СВЦЭМ!$B$33:$B$776,K$11)+'СЕТ СН'!$F$12+СВЦЭМ!$D$10+'СЕТ СН'!$F$6-'СЕТ СН'!$F$22</f>
        <v>848.31987287000004</v>
      </c>
      <c r="L30" s="36">
        <f>SUMIFS(СВЦЭМ!$C$33:$C$776,СВЦЭМ!$A$33:$A$776,$A30,СВЦЭМ!$B$33:$B$776,L$11)+'СЕТ СН'!$F$12+СВЦЭМ!$D$10+'СЕТ СН'!$F$6-'СЕТ СН'!$F$22</f>
        <v>846.59465768999996</v>
      </c>
      <c r="M30" s="36">
        <f>SUMIFS(СВЦЭМ!$C$33:$C$776,СВЦЭМ!$A$33:$A$776,$A30,СВЦЭМ!$B$33:$B$776,M$11)+'СЕТ СН'!$F$12+СВЦЭМ!$D$10+'СЕТ СН'!$F$6-'СЕТ СН'!$F$22</f>
        <v>842.19388537999998</v>
      </c>
      <c r="N30" s="36">
        <f>SUMIFS(СВЦЭМ!$C$33:$C$776,СВЦЭМ!$A$33:$A$776,$A30,СВЦЭМ!$B$33:$B$776,N$11)+'СЕТ СН'!$F$12+СВЦЭМ!$D$10+'СЕТ СН'!$F$6-'СЕТ СН'!$F$22</f>
        <v>838.47622173000002</v>
      </c>
      <c r="O30" s="36">
        <f>SUMIFS(СВЦЭМ!$C$33:$C$776,СВЦЭМ!$A$33:$A$776,$A30,СВЦЭМ!$B$33:$B$776,O$11)+'СЕТ СН'!$F$12+СВЦЭМ!$D$10+'СЕТ СН'!$F$6-'СЕТ СН'!$F$22</f>
        <v>848.33301767</v>
      </c>
      <c r="P30" s="36">
        <f>SUMIFS(СВЦЭМ!$C$33:$C$776,СВЦЭМ!$A$33:$A$776,$A30,СВЦЭМ!$B$33:$B$776,P$11)+'СЕТ СН'!$F$12+СВЦЭМ!$D$10+'СЕТ СН'!$F$6-'СЕТ СН'!$F$22</f>
        <v>851.92064324</v>
      </c>
      <c r="Q30" s="36">
        <f>SUMIFS(СВЦЭМ!$C$33:$C$776,СВЦЭМ!$A$33:$A$776,$A30,СВЦЭМ!$B$33:$B$776,Q$11)+'СЕТ СН'!$F$12+СВЦЭМ!$D$10+'СЕТ СН'!$F$6-'СЕТ СН'!$F$22</f>
        <v>845.37015759999997</v>
      </c>
      <c r="R30" s="36">
        <f>SUMIFS(СВЦЭМ!$C$33:$C$776,СВЦЭМ!$A$33:$A$776,$A30,СВЦЭМ!$B$33:$B$776,R$11)+'СЕТ СН'!$F$12+СВЦЭМ!$D$10+'СЕТ СН'!$F$6-'СЕТ СН'!$F$22</f>
        <v>873.08911564999994</v>
      </c>
      <c r="S30" s="36">
        <f>SUMIFS(СВЦЭМ!$C$33:$C$776,СВЦЭМ!$A$33:$A$776,$A30,СВЦЭМ!$B$33:$B$776,S$11)+'СЕТ СН'!$F$12+СВЦЭМ!$D$10+'СЕТ СН'!$F$6-'СЕТ СН'!$F$22</f>
        <v>913.73756934999994</v>
      </c>
      <c r="T30" s="36">
        <f>SUMIFS(СВЦЭМ!$C$33:$C$776,СВЦЭМ!$A$33:$A$776,$A30,СВЦЭМ!$B$33:$B$776,T$11)+'СЕТ СН'!$F$12+СВЦЭМ!$D$10+'СЕТ СН'!$F$6-'СЕТ СН'!$F$22</f>
        <v>910.38115915000003</v>
      </c>
      <c r="U30" s="36">
        <f>SUMIFS(СВЦЭМ!$C$33:$C$776,СВЦЭМ!$A$33:$A$776,$A30,СВЦЭМ!$B$33:$B$776,U$11)+'СЕТ СН'!$F$12+СВЦЭМ!$D$10+'СЕТ СН'!$F$6-'СЕТ СН'!$F$22</f>
        <v>907.33205511999995</v>
      </c>
      <c r="V30" s="36">
        <f>SUMIFS(СВЦЭМ!$C$33:$C$776,СВЦЭМ!$A$33:$A$776,$A30,СВЦЭМ!$B$33:$B$776,V$11)+'СЕТ СН'!$F$12+СВЦЭМ!$D$10+'СЕТ СН'!$F$6-'СЕТ СН'!$F$22</f>
        <v>902.07410430999994</v>
      </c>
      <c r="W30" s="36">
        <f>SUMIFS(СВЦЭМ!$C$33:$C$776,СВЦЭМ!$A$33:$A$776,$A30,СВЦЭМ!$B$33:$B$776,W$11)+'СЕТ СН'!$F$12+СВЦЭМ!$D$10+'СЕТ СН'!$F$6-'СЕТ СН'!$F$22</f>
        <v>907.35159652999994</v>
      </c>
      <c r="X30" s="36">
        <f>SUMIFS(СВЦЭМ!$C$33:$C$776,СВЦЭМ!$A$33:$A$776,$A30,СВЦЭМ!$B$33:$B$776,X$11)+'СЕТ СН'!$F$12+СВЦЭМ!$D$10+'СЕТ СН'!$F$6-'СЕТ СН'!$F$22</f>
        <v>981.25071065999998</v>
      </c>
      <c r="Y30" s="36">
        <f>SUMIFS(СВЦЭМ!$C$33:$C$776,СВЦЭМ!$A$33:$A$776,$A30,СВЦЭМ!$B$33:$B$776,Y$11)+'СЕТ СН'!$F$12+СВЦЭМ!$D$10+'СЕТ СН'!$F$6-'СЕТ СН'!$F$22</f>
        <v>904.70397045000004</v>
      </c>
    </row>
    <row r="31" spans="1:25" ht="15.75" x14ac:dyDescent="0.2">
      <c r="A31" s="35">
        <f t="shared" si="0"/>
        <v>43697</v>
      </c>
      <c r="B31" s="36">
        <f>SUMIFS(СВЦЭМ!$C$33:$C$776,СВЦЭМ!$A$33:$A$776,$A31,СВЦЭМ!$B$33:$B$776,B$11)+'СЕТ СН'!$F$12+СВЦЭМ!$D$10+'СЕТ СН'!$F$6-'СЕТ СН'!$F$22</f>
        <v>769.83462812999994</v>
      </c>
      <c r="C31" s="36">
        <f>SUMIFS(СВЦЭМ!$C$33:$C$776,СВЦЭМ!$A$33:$A$776,$A31,СВЦЭМ!$B$33:$B$776,C$11)+'СЕТ СН'!$F$12+СВЦЭМ!$D$10+'СЕТ СН'!$F$6-'СЕТ СН'!$F$22</f>
        <v>798.56539449000002</v>
      </c>
      <c r="D31" s="36">
        <f>SUMIFS(СВЦЭМ!$C$33:$C$776,СВЦЭМ!$A$33:$A$776,$A31,СВЦЭМ!$B$33:$B$776,D$11)+'СЕТ СН'!$F$12+СВЦЭМ!$D$10+'СЕТ СН'!$F$6-'СЕТ СН'!$F$22</f>
        <v>830.46253705000004</v>
      </c>
      <c r="E31" s="36">
        <f>SUMIFS(СВЦЭМ!$C$33:$C$776,СВЦЭМ!$A$33:$A$776,$A31,СВЦЭМ!$B$33:$B$776,E$11)+'СЕТ СН'!$F$12+СВЦЭМ!$D$10+'СЕТ СН'!$F$6-'СЕТ СН'!$F$22</f>
        <v>850.59367319</v>
      </c>
      <c r="F31" s="36">
        <f>SUMIFS(СВЦЭМ!$C$33:$C$776,СВЦЭМ!$A$33:$A$776,$A31,СВЦЭМ!$B$33:$B$776,F$11)+'СЕТ СН'!$F$12+СВЦЭМ!$D$10+'СЕТ СН'!$F$6-'СЕТ СН'!$F$22</f>
        <v>860.57887289999996</v>
      </c>
      <c r="G31" s="36">
        <f>SUMIFS(СВЦЭМ!$C$33:$C$776,СВЦЭМ!$A$33:$A$776,$A31,СВЦЭМ!$B$33:$B$776,G$11)+'СЕТ СН'!$F$12+СВЦЭМ!$D$10+'СЕТ СН'!$F$6-'СЕТ СН'!$F$22</f>
        <v>838.57792675999997</v>
      </c>
      <c r="H31" s="36">
        <f>SUMIFS(СВЦЭМ!$C$33:$C$776,СВЦЭМ!$A$33:$A$776,$A31,СВЦЭМ!$B$33:$B$776,H$11)+'СЕТ СН'!$F$12+СВЦЭМ!$D$10+'СЕТ СН'!$F$6-'СЕТ СН'!$F$22</f>
        <v>802.18019843000002</v>
      </c>
      <c r="I31" s="36">
        <f>SUMIFS(СВЦЭМ!$C$33:$C$776,СВЦЭМ!$A$33:$A$776,$A31,СВЦЭМ!$B$33:$B$776,I$11)+'СЕТ СН'!$F$12+СВЦЭМ!$D$10+'СЕТ СН'!$F$6-'СЕТ СН'!$F$22</f>
        <v>751.44517007000002</v>
      </c>
      <c r="J31" s="36">
        <f>SUMIFS(СВЦЭМ!$C$33:$C$776,СВЦЭМ!$A$33:$A$776,$A31,СВЦЭМ!$B$33:$B$776,J$11)+'СЕТ СН'!$F$12+СВЦЭМ!$D$10+'СЕТ СН'!$F$6-'СЕТ СН'!$F$22</f>
        <v>743.20685190999995</v>
      </c>
      <c r="K31" s="36">
        <f>SUMIFS(СВЦЭМ!$C$33:$C$776,СВЦЭМ!$A$33:$A$776,$A31,СВЦЭМ!$B$33:$B$776,K$11)+'СЕТ СН'!$F$12+СВЦЭМ!$D$10+'СЕТ СН'!$F$6-'СЕТ СН'!$F$22</f>
        <v>765.13818876999994</v>
      </c>
      <c r="L31" s="36">
        <f>SUMIFS(СВЦЭМ!$C$33:$C$776,СВЦЭМ!$A$33:$A$776,$A31,СВЦЭМ!$B$33:$B$776,L$11)+'СЕТ СН'!$F$12+СВЦЭМ!$D$10+'СЕТ СН'!$F$6-'СЕТ СН'!$F$22</f>
        <v>762.40786044000004</v>
      </c>
      <c r="M31" s="36">
        <f>SUMIFS(СВЦЭМ!$C$33:$C$776,СВЦЭМ!$A$33:$A$776,$A31,СВЦЭМ!$B$33:$B$776,M$11)+'СЕТ СН'!$F$12+СВЦЭМ!$D$10+'СЕТ СН'!$F$6-'СЕТ СН'!$F$22</f>
        <v>761.81712663999997</v>
      </c>
      <c r="N31" s="36">
        <f>SUMIFS(СВЦЭМ!$C$33:$C$776,СВЦЭМ!$A$33:$A$776,$A31,СВЦЭМ!$B$33:$B$776,N$11)+'СЕТ СН'!$F$12+СВЦЭМ!$D$10+'СЕТ СН'!$F$6-'СЕТ СН'!$F$22</f>
        <v>749.35166235999998</v>
      </c>
      <c r="O31" s="36">
        <f>SUMIFS(СВЦЭМ!$C$33:$C$776,СВЦЭМ!$A$33:$A$776,$A31,СВЦЭМ!$B$33:$B$776,O$11)+'СЕТ СН'!$F$12+СВЦЭМ!$D$10+'СЕТ СН'!$F$6-'СЕТ СН'!$F$22</f>
        <v>753.85288359000003</v>
      </c>
      <c r="P31" s="36">
        <f>SUMIFS(СВЦЭМ!$C$33:$C$776,СВЦЭМ!$A$33:$A$776,$A31,СВЦЭМ!$B$33:$B$776,P$11)+'СЕТ СН'!$F$12+СВЦЭМ!$D$10+'СЕТ СН'!$F$6-'СЕТ СН'!$F$22</f>
        <v>762.56950632999997</v>
      </c>
      <c r="Q31" s="36">
        <f>SUMIFS(СВЦЭМ!$C$33:$C$776,СВЦЭМ!$A$33:$A$776,$A31,СВЦЭМ!$B$33:$B$776,Q$11)+'СЕТ СН'!$F$12+СВЦЭМ!$D$10+'СЕТ СН'!$F$6-'СЕТ СН'!$F$22</f>
        <v>764.81715875999998</v>
      </c>
      <c r="R31" s="36">
        <f>SUMIFS(СВЦЭМ!$C$33:$C$776,СВЦЭМ!$A$33:$A$776,$A31,СВЦЭМ!$B$33:$B$776,R$11)+'СЕТ СН'!$F$12+СВЦЭМ!$D$10+'СЕТ СН'!$F$6-'СЕТ СН'!$F$22</f>
        <v>831.30298561999996</v>
      </c>
      <c r="S31" s="36">
        <f>SUMIFS(СВЦЭМ!$C$33:$C$776,СВЦЭМ!$A$33:$A$776,$A31,СВЦЭМ!$B$33:$B$776,S$11)+'СЕТ СН'!$F$12+СВЦЭМ!$D$10+'СЕТ СН'!$F$6-'СЕТ СН'!$F$22</f>
        <v>745.52115065999999</v>
      </c>
      <c r="T31" s="36">
        <f>SUMIFS(СВЦЭМ!$C$33:$C$776,СВЦЭМ!$A$33:$A$776,$A31,СВЦЭМ!$B$33:$B$776,T$11)+'СЕТ СН'!$F$12+СВЦЭМ!$D$10+'СЕТ СН'!$F$6-'СЕТ СН'!$F$22</f>
        <v>752.39254755000002</v>
      </c>
      <c r="U31" s="36">
        <f>SUMIFS(СВЦЭМ!$C$33:$C$776,СВЦЭМ!$A$33:$A$776,$A31,СВЦЭМ!$B$33:$B$776,U$11)+'СЕТ СН'!$F$12+СВЦЭМ!$D$10+'СЕТ СН'!$F$6-'СЕТ СН'!$F$22</f>
        <v>754.97326862</v>
      </c>
      <c r="V31" s="36">
        <f>SUMIFS(СВЦЭМ!$C$33:$C$776,СВЦЭМ!$A$33:$A$776,$A31,СВЦЭМ!$B$33:$B$776,V$11)+'СЕТ СН'!$F$12+СВЦЭМ!$D$10+'СЕТ СН'!$F$6-'СЕТ СН'!$F$22</f>
        <v>758.55308543000001</v>
      </c>
      <c r="W31" s="36">
        <f>SUMIFS(СВЦЭМ!$C$33:$C$776,СВЦЭМ!$A$33:$A$776,$A31,СВЦЭМ!$B$33:$B$776,W$11)+'СЕТ СН'!$F$12+СВЦЭМ!$D$10+'СЕТ СН'!$F$6-'СЕТ СН'!$F$22</f>
        <v>776.07558634999998</v>
      </c>
      <c r="X31" s="36">
        <f>SUMIFS(СВЦЭМ!$C$33:$C$776,СВЦЭМ!$A$33:$A$776,$A31,СВЦЭМ!$B$33:$B$776,X$11)+'СЕТ СН'!$F$12+СВЦЭМ!$D$10+'СЕТ СН'!$F$6-'СЕТ СН'!$F$22</f>
        <v>739.71905001000005</v>
      </c>
      <c r="Y31" s="36">
        <f>SUMIFS(СВЦЭМ!$C$33:$C$776,СВЦЭМ!$A$33:$A$776,$A31,СВЦЭМ!$B$33:$B$776,Y$11)+'СЕТ СН'!$F$12+СВЦЭМ!$D$10+'СЕТ СН'!$F$6-'СЕТ СН'!$F$22</f>
        <v>690.72722498999997</v>
      </c>
    </row>
    <row r="32" spans="1:25" ht="15.75" x14ac:dyDescent="0.2">
      <c r="A32" s="35">
        <f t="shared" si="0"/>
        <v>43698</v>
      </c>
      <c r="B32" s="36">
        <f>SUMIFS(СВЦЭМ!$C$33:$C$776,СВЦЭМ!$A$33:$A$776,$A32,СВЦЭМ!$B$33:$B$776,B$11)+'СЕТ СН'!$F$12+СВЦЭМ!$D$10+'СЕТ СН'!$F$6-'СЕТ СН'!$F$22</f>
        <v>751.76078431999997</v>
      </c>
      <c r="C32" s="36">
        <f>SUMIFS(СВЦЭМ!$C$33:$C$776,СВЦЭМ!$A$33:$A$776,$A32,СВЦЭМ!$B$33:$B$776,C$11)+'СЕТ СН'!$F$12+СВЦЭМ!$D$10+'СЕТ СН'!$F$6-'СЕТ СН'!$F$22</f>
        <v>798.10853863</v>
      </c>
      <c r="D32" s="36">
        <f>SUMIFS(СВЦЭМ!$C$33:$C$776,СВЦЭМ!$A$33:$A$776,$A32,СВЦЭМ!$B$33:$B$776,D$11)+'СЕТ СН'!$F$12+СВЦЭМ!$D$10+'СЕТ СН'!$F$6-'СЕТ СН'!$F$22</f>
        <v>819.05312316000004</v>
      </c>
      <c r="E32" s="36">
        <f>SUMIFS(СВЦЭМ!$C$33:$C$776,СВЦЭМ!$A$33:$A$776,$A32,СВЦЭМ!$B$33:$B$776,E$11)+'СЕТ СН'!$F$12+СВЦЭМ!$D$10+'СЕТ СН'!$F$6-'СЕТ СН'!$F$22</f>
        <v>827.43812274000004</v>
      </c>
      <c r="F32" s="36">
        <f>SUMIFS(СВЦЭМ!$C$33:$C$776,СВЦЭМ!$A$33:$A$776,$A32,СВЦЭМ!$B$33:$B$776,F$11)+'СЕТ СН'!$F$12+СВЦЭМ!$D$10+'СЕТ СН'!$F$6-'СЕТ СН'!$F$22</f>
        <v>833.11636494000004</v>
      </c>
      <c r="G32" s="36">
        <f>SUMIFS(СВЦЭМ!$C$33:$C$776,СВЦЭМ!$A$33:$A$776,$A32,СВЦЭМ!$B$33:$B$776,G$11)+'СЕТ СН'!$F$12+СВЦЭМ!$D$10+'СЕТ СН'!$F$6-'СЕТ СН'!$F$22</f>
        <v>799.54837656999996</v>
      </c>
      <c r="H32" s="36">
        <f>SUMIFS(СВЦЭМ!$C$33:$C$776,СВЦЭМ!$A$33:$A$776,$A32,СВЦЭМ!$B$33:$B$776,H$11)+'СЕТ СН'!$F$12+СВЦЭМ!$D$10+'СЕТ СН'!$F$6-'СЕТ СН'!$F$22</f>
        <v>754.09562975999995</v>
      </c>
      <c r="I32" s="36">
        <f>SUMIFS(СВЦЭМ!$C$33:$C$776,СВЦЭМ!$A$33:$A$776,$A32,СВЦЭМ!$B$33:$B$776,I$11)+'СЕТ СН'!$F$12+СВЦЭМ!$D$10+'СЕТ СН'!$F$6-'СЕТ СН'!$F$22</f>
        <v>698.58967533999999</v>
      </c>
      <c r="J32" s="36">
        <f>SUMIFS(СВЦЭМ!$C$33:$C$776,СВЦЭМ!$A$33:$A$776,$A32,СВЦЭМ!$B$33:$B$776,J$11)+'СЕТ СН'!$F$12+СВЦЭМ!$D$10+'СЕТ СН'!$F$6-'СЕТ СН'!$F$22</f>
        <v>709.00093361999996</v>
      </c>
      <c r="K32" s="36">
        <f>SUMIFS(СВЦЭМ!$C$33:$C$776,СВЦЭМ!$A$33:$A$776,$A32,СВЦЭМ!$B$33:$B$776,K$11)+'СЕТ СН'!$F$12+СВЦЭМ!$D$10+'СЕТ СН'!$F$6-'СЕТ СН'!$F$22</f>
        <v>737.51195129999996</v>
      </c>
      <c r="L32" s="36">
        <f>SUMIFS(СВЦЭМ!$C$33:$C$776,СВЦЭМ!$A$33:$A$776,$A32,СВЦЭМ!$B$33:$B$776,L$11)+'СЕТ СН'!$F$12+СВЦЭМ!$D$10+'СЕТ СН'!$F$6-'СЕТ СН'!$F$22</f>
        <v>748.33025093000003</v>
      </c>
      <c r="M32" s="36">
        <f>SUMIFS(СВЦЭМ!$C$33:$C$776,СВЦЭМ!$A$33:$A$776,$A32,СВЦЭМ!$B$33:$B$776,M$11)+'СЕТ СН'!$F$12+СВЦЭМ!$D$10+'СЕТ СН'!$F$6-'СЕТ СН'!$F$22</f>
        <v>745.4434023</v>
      </c>
      <c r="N32" s="36">
        <f>SUMIFS(СВЦЭМ!$C$33:$C$776,СВЦЭМ!$A$33:$A$776,$A32,СВЦЭМ!$B$33:$B$776,N$11)+'СЕТ СН'!$F$12+СВЦЭМ!$D$10+'СЕТ СН'!$F$6-'СЕТ СН'!$F$22</f>
        <v>736.60053424</v>
      </c>
      <c r="O32" s="36">
        <f>SUMIFS(СВЦЭМ!$C$33:$C$776,СВЦЭМ!$A$33:$A$776,$A32,СВЦЭМ!$B$33:$B$776,O$11)+'СЕТ СН'!$F$12+СВЦЭМ!$D$10+'СЕТ СН'!$F$6-'СЕТ СН'!$F$22</f>
        <v>741.01423895000005</v>
      </c>
      <c r="P32" s="36">
        <f>SUMIFS(СВЦЭМ!$C$33:$C$776,СВЦЭМ!$A$33:$A$776,$A32,СВЦЭМ!$B$33:$B$776,P$11)+'СЕТ СН'!$F$12+СВЦЭМ!$D$10+'СЕТ СН'!$F$6-'СЕТ СН'!$F$22</f>
        <v>742.82156577000001</v>
      </c>
      <c r="Q32" s="36">
        <f>SUMIFS(СВЦЭМ!$C$33:$C$776,СВЦЭМ!$A$33:$A$776,$A32,СВЦЭМ!$B$33:$B$776,Q$11)+'СЕТ СН'!$F$12+СВЦЭМ!$D$10+'СЕТ СН'!$F$6-'СЕТ СН'!$F$22</f>
        <v>749.77190762999999</v>
      </c>
      <c r="R32" s="36">
        <f>SUMIFS(СВЦЭМ!$C$33:$C$776,СВЦЭМ!$A$33:$A$776,$A32,СВЦЭМ!$B$33:$B$776,R$11)+'СЕТ СН'!$F$12+СВЦЭМ!$D$10+'СЕТ СН'!$F$6-'СЕТ СН'!$F$22</f>
        <v>751.12548471000002</v>
      </c>
      <c r="S32" s="36">
        <f>SUMIFS(СВЦЭМ!$C$33:$C$776,СВЦЭМ!$A$33:$A$776,$A32,СВЦЭМ!$B$33:$B$776,S$11)+'СЕТ СН'!$F$12+СВЦЭМ!$D$10+'СЕТ СН'!$F$6-'СЕТ СН'!$F$22</f>
        <v>782.81917965000002</v>
      </c>
      <c r="T32" s="36">
        <f>SUMIFS(СВЦЭМ!$C$33:$C$776,СВЦЭМ!$A$33:$A$776,$A32,СВЦЭМ!$B$33:$B$776,T$11)+'СЕТ СН'!$F$12+СВЦЭМ!$D$10+'СЕТ СН'!$F$6-'СЕТ СН'!$F$22</f>
        <v>757.20816324999998</v>
      </c>
      <c r="U32" s="36">
        <f>SUMIFS(СВЦЭМ!$C$33:$C$776,СВЦЭМ!$A$33:$A$776,$A32,СВЦЭМ!$B$33:$B$776,U$11)+'СЕТ СН'!$F$12+СВЦЭМ!$D$10+'СЕТ СН'!$F$6-'СЕТ СН'!$F$22</f>
        <v>686.78246027</v>
      </c>
      <c r="V32" s="36">
        <f>SUMIFS(СВЦЭМ!$C$33:$C$776,СВЦЭМ!$A$33:$A$776,$A32,СВЦЭМ!$B$33:$B$776,V$11)+'СЕТ СН'!$F$12+СВЦЭМ!$D$10+'СЕТ СН'!$F$6-'СЕТ СН'!$F$22</f>
        <v>700.23177463000002</v>
      </c>
      <c r="W32" s="36">
        <f>SUMIFS(СВЦЭМ!$C$33:$C$776,СВЦЭМ!$A$33:$A$776,$A32,СВЦЭМ!$B$33:$B$776,W$11)+'СЕТ СН'!$F$12+СВЦЭМ!$D$10+'СЕТ СН'!$F$6-'СЕТ СН'!$F$22</f>
        <v>701.89123342999994</v>
      </c>
      <c r="X32" s="36">
        <f>SUMIFS(СВЦЭМ!$C$33:$C$776,СВЦЭМ!$A$33:$A$776,$A32,СВЦЭМ!$B$33:$B$776,X$11)+'СЕТ СН'!$F$12+СВЦЭМ!$D$10+'СЕТ СН'!$F$6-'СЕТ СН'!$F$22</f>
        <v>653.28175064000004</v>
      </c>
      <c r="Y32" s="36">
        <f>SUMIFS(СВЦЭМ!$C$33:$C$776,СВЦЭМ!$A$33:$A$776,$A32,СВЦЭМ!$B$33:$B$776,Y$11)+'СЕТ СН'!$F$12+СВЦЭМ!$D$10+'СЕТ СН'!$F$6-'СЕТ СН'!$F$22</f>
        <v>664.84255401999997</v>
      </c>
    </row>
    <row r="33" spans="1:25" ht="15.75" x14ac:dyDescent="0.2">
      <c r="A33" s="35">
        <f t="shared" si="0"/>
        <v>43699</v>
      </c>
      <c r="B33" s="36">
        <f>SUMIFS(СВЦЭМ!$C$33:$C$776,СВЦЭМ!$A$33:$A$776,$A33,СВЦЭМ!$B$33:$B$776,B$11)+'СЕТ СН'!$F$12+СВЦЭМ!$D$10+'СЕТ СН'!$F$6-'СЕТ СН'!$F$22</f>
        <v>785.41520795999998</v>
      </c>
      <c r="C33" s="36">
        <f>SUMIFS(СВЦЭМ!$C$33:$C$776,СВЦЭМ!$A$33:$A$776,$A33,СВЦЭМ!$B$33:$B$776,C$11)+'СЕТ СН'!$F$12+СВЦЭМ!$D$10+'СЕТ СН'!$F$6-'СЕТ СН'!$F$22</f>
        <v>821.28654534999998</v>
      </c>
      <c r="D33" s="36">
        <f>SUMIFS(СВЦЭМ!$C$33:$C$776,СВЦЭМ!$A$33:$A$776,$A33,СВЦЭМ!$B$33:$B$776,D$11)+'СЕТ СН'!$F$12+СВЦЭМ!$D$10+'СЕТ СН'!$F$6-'СЕТ СН'!$F$22</f>
        <v>837.49924796000005</v>
      </c>
      <c r="E33" s="36">
        <f>SUMIFS(СВЦЭМ!$C$33:$C$776,СВЦЭМ!$A$33:$A$776,$A33,СВЦЭМ!$B$33:$B$776,E$11)+'СЕТ СН'!$F$12+СВЦЭМ!$D$10+'СЕТ СН'!$F$6-'СЕТ СН'!$F$22</f>
        <v>849.09578423000005</v>
      </c>
      <c r="F33" s="36">
        <f>SUMIFS(СВЦЭМ!$C$33:$C$776,СВЦЭМ!$A$33:$A$776,$A33,СВЦЭМ!$B$33:$B$776,F$11)+'СЕТ СН'!$F$12+СВЦЭМ!$D$10+'СЕТ СН'!$F$6-'СЕТ СН'!$F$22</f>
        <v>852.38298557999997</v>
      </c>
      <c r="G33" s="36">
        <f>SUMIFS(СВЦЭМ!$C$33:$C$776,СВЦЭМ!$A$33:$A$776,$A33,СВЦЭМ!$B$33:$B$776,G$11)+'СЕТ СН'!$F$12+СВЦЭМ!$D$10+'СЕТ СН'!$F$6-'СЕТ СН'!$F$22</f>
        <v>828.80498086</v>
      </c>
      <c r="H33" s="36">
        <f>SUMIFS(СВЦЭМ!$C$33:$C$776,СВЦЭМ!$A$33:$A$776,$A33,СВЦЭМ!$B$33:$B$776,H$11)+'СЕТ СН'!$F$12+СВЦЭМ!$D$10+'СЕТ СН'!$F$6-'СЕТ СН'!$F$22</f>
        <v>797.19979717000001</v>
      </c>
      <c r="I33" s="36">
        <f>SUMIFS(СВЦЭМ!$C$33:$C$776,СВЦЭМ!$A$33:$A$776,$A33,СВЦЭМ!$B$33:$B$776,I$11)+'СЕТ СН'!$F$12+СВЦЭМ!$D$10+'СЕТ СН'!$F$6-'СЕТ СН'!$F$22</f>
        <v>748.16228936000005</v>
      </c>
      <c r="J33" s="36">
        <f>SUMIFS(СВЦЭМ!$C$33:$C$776,СВЦЭМ!$A$33:$A$776,$A33,СВЦЭМ!$B$33:$B$776,J$11)+'СЕТ СН'!$F$12+СВЦЭМ!$D$10+'СЕТ СН'!$F$6-'СЕТ СН'!$F$22</f>
        <v>724.76394589999995</v>
      </c>
      <c r="K33" s="36">
        <f>SUMIFS(СВЦЭМ!$C$33:$C$776,СВЦЭМ!$A$33:$A$776,$A33,СВЦЭМ!$B$33:$B$776,K$11)+'СЕТ СН'!$F$12+СВЦЭМ!$D$10+'СЕТ СН'!$F$6-'СЕТ СН'!$F$22</f>
        <v>733.07546065999998</v>
      </c>
      <c r="L33" s="36">
        <f>SUMIFS(СВЦЭМ!$C$33:$C$776,СВЦЭМ!$A$33:$A$776,$A33,СВЦЭМ!$B$33:$B$776,L$11)+'СЕТ СН'!$F$12+СВЦЭМ!$D$10+'СЕТ СН'!$F$6-'СЕТ СН'!$F$22</f>
        <v>740.16308435999997</v>
      </c>
      <c r="M33" s="36">
        <f>SUMIFS(СВЦЭМ!$C$33:$C$776,СВЦЭМ!$A$33:$A$776,$A33,СВЦЭМ!$B$33:$B$776,M$11)+'СЕТ СН'!$F$12+СВЦЭМ!$D$10+'СЕТ СН'!$F$6-'СЕТ СН'!$F$22</f>
        <v>740.86237564999999</v>
      </c>
      <c r="N33" s="36">
        <f>SUMIFS(СВЦЭМ!$C$33:$C$776,СВЦЭМ!$A$33:$A$776,$A33,СВЦЭМ!$B$33:$B$776,N$11)+'СЕТ СН'!$F$12+СВЦЭМ!$D$10+'СЕТ СН'!$F$6-'СЕТ СН'!$F$22</f>
        <v>726.76039761000004</v>
      </c>
      <c r="O33" s="36">
        <f>SUMIFS(СВЦЭМ!$C$33:$C$776,СВЦЭМ!$A$33:$A$776,$A33,СВЦЭМ!$B$33:$B$776,O$11)+'СЕТ СН'!$F$12+СВЦЭМ!$D$10+'СЕТ СН'!$F$6-'СЕТ СН'!$F$22</f>
        <v>731.93387502999997</v>
      </c>
      <c r="P33" s="36">
        <f>SUMIFS(СВЦЭМ!$C$33:$C$776,СВЦЭМ!$A$33:$A$776,$A33,СВЦЭМ!$B$33:$B$776,P$11)+'СЕТ СН'!$F$12+СВЦЭМ!$D$10+'СЕТ СН'!$F$6-'СЕТ СН'!$F$22</f>
        <v>732.85234707999996</v>
      </c>
      <c r="Q33" s="36">
        <f>SUMIFS(СВЦЭМ!$C$33:$C$776,СВЦЭМ!$A$33:$A$776,$A33,СВЦЭМ!$B$33:$B$776,Q$11)+'СЕТ СН'!$F$12+СВЦЭМ!$D$10+'СЕТ СН'!$F$6-'СЕТ СН'!$F$22</f>
        <v>727.90895625999997</v>
      </c>
      <c r="R33" s="36">
        <f>SUMIFS(СВЦЭМ!$C$33:$C$776,СВЦЭМ!$A$33:$A$776,$A33,СВЦЭМ!$B$33:$B$776,R$11)+'СЕТ СН'!$F$12+СВЦЭМ!$D$10+'СЕТ СН'!$F$6-'СЕТ СН'!$F$22</f>
        <v>685.37143581999999</v>
      </c>
      <c r="S33" s="36">
        <f>SUMIFS(СВЦЭМ!$C$33:$C$776,СВЦЭМ!$A$33:$A$776,$A33,СВЦЭМ!$B$33:$B$776,S$11)+'СЕТ СН'!$F$12+СВЦЭМ!$D$10+'СЕТ СН'!$F$6-'СЕТ СН'!$F$22</f>
        <v>657.78476838999995</v>
      </c>
      <c r="T33" s="36">
        <f>SUMIFS(СВЦЭМ!$C$33:$C$776,СВЦЭМ!$A$33:$A$776,$A33,СВЦЭМ!$B$33:$B$776,T$11)+'СЕТ СН'!$F$12+СВЦЭМ!$D$10+'СЕТ СН'!$F$6-'СЕТ СН'!$F$22</f>
        <v>650.67608138000003</v>
      </c>
      <c r="U33" s="36">
        <f>SUMIFS(СВЦЭМ!$C$33:$C$776,СВЦЭМ!$A$33:$A$776,$A33,СВЦЭМ!$B$33:$B$776,U$11)+'СЕТ СН'!$F$12+СВЦЭМ!$D$10+'СЕТ СН'!$F$6-'СЕТ СН'!$F$22</f>
        <v>654.28568828999994</v>
      </c>
      <c r="V33" s="36">
        <f>SUMIFS(СВЦЭМ!$C$33:$C$776,СВЦЭМ!$A$33:$A$776,$A33,СВЦЭМ!$B$33:$B$776,V$11)+'СЕТ СН'!$F$12+СВЦЭМ!$D$10+'СЕТ СН'!$F$6-'СЕТ СН'!$F$22</f>
        <v>668.91074704999994</v>
      </c>
      <c r="W33" s="36">
        <f>SUMIFS(СВЦЭМ!$C$33:$C$776,СВЦЭМ!$A$33:$A$776,$A33,СВЦЭМ!$B$33:$B$776,W$11)+'СЕТ СН'!$F$12+СВЦЭМ!$D$10+'СЕТ СН'!$F$6-'СЕТ СН'!$F$22</f>
        <v>672.02536736000002</v>
      </c>
      <c r="X33" s="36">
        <f>SUMIFS(СВЦЭМ!$C$33:$C$776,СВЦЭМ!$A$33:$A$776,$A33,СВЦЭМ!$B$33:$B$776,X$11)+'СЕТ СН'!$F$12+СВЦЭМ!$D$10+'СЕТ СН'!$F$6-'СЕТ СН'!$F$22</f>
        <v>627.45680992999996</v>
      </c>
      <c r="Y33" s="36">
        <f>SUMIFS(СВЦЭМ!$C$33:$C$776,СВЦЭМ!$A$33:$A$776,$A33,СВЦЭМ!$B$33:$B$776,Y$11)+'СЕТ СН'!$F$12+СВЦЭМ!$D$10+'СЕТ СН'!$F$6-'СЕТ СН'!$F$22</f>
        <v>653.73421467000003</v>
      </c>
    </row>
    <row r="34" spans="1:25" ht="15.75" x14ac:dyDescent="0.2">
      <c r="A34" s="35">
        <f t="shared" si="0"/>
        <v>43700</v>
      </c>
      <c r="B34" s="36">
        <f>SUMIFS(СВЦЭМ!$C$33:$C$776,СВЦЭМ!$A$33:$A$776,$A34,СВЦЭМ!$B$33:$B$776,B$11)+'СЕТ СН'!$F$12+СВЦЭМ!$D$10+'СЕТ СН'!$F$6-'СЕТ СН'!$F$22</f>
        <v>736.39751248000005</v>
      </c>
      <c r="C34" s="36">
        <f>SUMIFS(СВЦЭМ!$C$33:$C$776,СВЦЭМ!$A$33:$A$776,$A34,СВЦЭМ!$B$33:$B$776,C$11)+'СЕТ СН'!$F$12+СВЦЭМ!$D$10+'СЕТ СН'!$F$6-'СЕТ СН'!$F$22</f>
        <v>764.34323714000004</v>
      </c>
      <c r="D34" s="36">
        <f>SUMIFS(СВЦЭМ!$C$33:$C$776,СВЦЭМ!$A$33:$A$776,$A34,СВЦЭМ!$B$33:$B$776,D$11)+'СЕТ СН'!$F$12+СВЦЭМ!$D$10+'СЕТ СН'!$F$6-'СЕТ СН'!$F$22</f>
        <v>750.50494231999994</v>
      </c>
      <c r="E34" s="36">
        <f>SUMIFS(СВЦЭМ!$C$33:$C$776,СВЦЭМ!$A$33:$A$776,$A34,СВЦЭМ!$B$33:$B$776,E$11)+'СЕТ СН'!$F$12+СВЦЭМ!$D$10+'СЕТ СН'!$F$6-'СЕТ СН'!$F$22</f>
        <v>740.99490569</v>
      </c>
      <c r="F34" s="36">
        <f>SUMIFS(СВЦЭМ!$C$33:$C$776,СВЦЭМ!$A$33:$A$776,$A34,СВЦЭМ!$B$33:$B$776,F$11)+'СЕТ СН'!$F$12+СВЦЭМ!$D$10+'СЕТ СН'!$F$6-'СЕТ СН'!$F$22</f>
        <v>741.28720679000003</v>
      </c>
      <c r="G34" s="36">
        <f>SUMIFS(СВЦЭМ!$C$33:$C$776,СВЦЭМ!$A$33:$A$776,$A34,СВЦЭМ!$B$33:$B$776,G$11)+'СЕТ СН'!$F$12+СВЦЭМ!$D$10+'СЕТ СН'!$F$6-'СЕТ СН'!$F$22</f>
        <v>749.54523043999995</v>
      </c>
      <c r="H34" s="36">
        <f>SUMIFS(СВЦЭМ!$C$33:$C$776,СВЦЭМ!$A$33:$A$776,$A34,СВЦЭМ!$B$33:$B$776,H$11)+'СЕТ СН'!$F$12+СВЦЭМ!$D$10+'СЕТ СН'!$F$6-'СЕТ СН'!$F$22</f>
        <v>720.20426128999998</v>
      </c>
      <c r="I34" s="36">
        <f>SUMIFS(СВЦЭМ!$C$33:$C$776,СВЦЭМ!$A$33:$A$776,$A34,СВЦЭМ!$B$33:$B$776,I$11)+'СЕТ СН'!$F$12+СВЦЭМ!$D$10+'СЕТ СН'!$F$6-'СЕТ СН'!$F$22</f>
        <v>712.66699526000002</v>
      </c>
      <c r="J34" s="36">
        <f>SUMIFS(СВЦЭМ!$C$33:$C$776,СВЦЭМ!$A$33:$A$776,$A34,СВЦЭМ!$B$33:$B$776,J$11)+'СЕТ СН'!$F$12+СВЦЭМ!$D$10+'СЕТ СН'!$F$6-'СЕТ СН'!$F$22</f>
        <v>749.90879100999996</v>
      </c>
      <c r="K34" s="36">
        <f>SUMIFS(СВЦЭМ!$C$33:$C$776,СВЦЭМ!$A$33:$A$776,$A34,СВЦЭМ!$B$33:$B$776,K$11)+'СЕТ СН'!$F$12+СВЦЭМ!$D$10+'СЕТ СН'!$F$6-'СЕТ СН'!$F$22</f>
        <v>772.89381015000004</v>
      </c>
      <c r="L34" s="36">
        <f>SUMIFS(СВЦЭМ!$C$33:$C$776,СВЦЭМ!$A$33:$A$776,$A34,СВЦЭМ!$B$33:$B$776,L$11)+'СЕТ СН'!$F$12+СВЦЭМ!$D$10+'СЕТ СН'!$F$6-'СЕТ СН'!$F$22</f>
        <v>759.78747935000001</v>
      </c>
      <c r="M34" s="36">
        <f>SUMIFS(СВЦЭМ!$C$33:$C$776,СВЦЭМ!$A$33:$A$776,$A34,СВЦЭМ!$B$33:$B$776,M$11)+'СЕТ СН'!$F$12+СВЦЭМ!$D$10+'СЕТ СН'!$F$6-'СЕТ СН'!$F$22</f>
        <v>756.20680159999995</v>
      </c>
      <c r="N34" s="36">
        <f>SUMIFS(СВЦЭМ!$C$33:$C$776,СВЦЭМ!$A$33:$A$776,$A34,СВЦЭМ!$B$33:$B$776,N$11)+'СЕТ СН'!$F$12+СВЦЭМ!$D$10+'СЕТ СН'!$F$6-'СЕТ СН'!$F$22</f>
        <v>757.14410786999997</v>
      </c>
      <c r="O34" s="36">
        <f>SUMIFS(СВЦЭМ!$C$33:$C$776,СВЦЭМ!$A$33:$A$776,$A34,СВЦЭМ!$B$33:$B$776,O$11)+'СЕТ СН'!$F$12+СВЦЭМ!$D$10+'СЕТ СН'!$F$6-'СЕТ СН'!$F$22</f>
        <v>775.75846409999997</v>
      </c>
      <c r="P34" s="36">
        <f>SUMIFS(СВЦЭМ!$C$33:$C$776,СВЦЭМ!$A$33:$A$776,$A34,СВЦЭМ!$B$33:$B$776,P$11)+'СЕТ СН'!$F$12+СВЦЭМ!$D$10+'СЕТ СН'!$F$6-'СЕТ СН'!$F$22</f>
        <v>784.60391760000005</v>
      </c>
      <c r="Q34" s="36">
        <f>SUMIFS(СВЦЭМ!$C$33:$C$776,СВЦЭМ!$A$33:$A$776,$A34,СВЦЭМ!$B$33:$B$776,Q$11)+'СЕТ СН'!$F$12+СВЦЭМ!$D$10+'СЕТ СН'!$F$6-'СЕТ СН'!$F$22</f>
        <v>781.14983226000004</v>
      </c>
      <c r="R34" s="36">
        <f>SUMIFS(СВЦЭМ!$C$33:$C$776,СВЦЭМ!$A$33:$A$776,$A34,СВЦЭМ!$B$33:$B$776,R$11)+'СЕТ СН'!$F$12+СВЦЭМ!$D$10+'СЕТ СН'!$F$6-'СЕТ СН'!$F$22</f>
        <v>760.56898837999995</v>
      </c>
      <c r="S34" s="36">
        <f>SUMIFS(СВЦЭМ!$C$33:$C$776,СВЦЭМ!$A$33:$A$776,$A34,СВЦЭМ!$B$33:$B$776,S$11)+'СЕТ СН'!$F$12+СВЦЭМ!$D$10+'СЕТ СН'!$F$6-'СЕТ СН'!$F$22</f>
        <v>745.61470005000001</v>
      </c>
      <c r="T34" s="36">
        <f>SUMIFS(СВЦЭМ!$C$33:$C$776,СВЦЭМ!$A$33:$A$776,$A34,СВЦЭМ!$B$33:$B$776,T$11)+'СЕТ СН'!$F$12+СВЦЭМ!$D$10+'СЕТ СН'!$F$6-'СЕТ СН'!$F$22</f>
        <v>736.66840387000002</v>
      </c>
      <c r="U34" s="36">
        <f>SUMIFS(СВЦЭМ!$C$33:$C$776,СВЦЭМ!$A$33:$A$776,$A34,СВЦЭМ!$B$33:$B$776,U$11)+'СЕТ СН'!$F$12+СВЦЭМ!$D$10+'СЕТ СН'!$F$6-'СЕТ СН'!$F$22</f>
        <v>723.72763796000004</v>
      </c>
      <c r="V34" s="36">
        <f>SUMIFS(СВЦЭМ!$C$33:$C$776,СВЦЭМ!$A$33:$A$776,$A34,СВЦЭМ!$B$33:$B$776,V$11)+'СЕТ СН'!$F$12+СВЦЭМ!$D$10+'СЕТ СН'!$F$6-'СЕТ СН'!$F$22</f>
        <v>707.17476950000002</v>
      </c>
      <c r="W34" s="36">
        <f>SUMIFS(СВЦЭМ!$C$33:$C$776,СВЦЭМ!$A$33:$A$776,$A34,СВЦЭМ!$B$33:$B$776,W$11)+'СЕТ СН'!$F$12+СВЦЭМ!$D$10+'СЕТ СН'!$F$6-'СЕТ СН'!$F$22</f>
        <v>712.00968939999996</v>
      </c>
      <c r="X34" s="36">
        <f>SUMIFS(СВЦЭМ!$C$33:$C$776,СВЦЭМ!$A$33:$A$776,$A34,СВЦЭМ!$B$33:$B$776,X$11)+'СЕТ СН'!$F$12+СВЦЭМ!$D$10+'СЕТ СН'!$F$6-'СЕТ СН'!$F$22</f>
        <v>717.84770346000005</v>
      </c>
      <c r="Y34" s="36">
        <f>SUMIFS(СВЦЭМ!$C$33:$C$776,СВЦЭМ!$A$33:$A$776,$A34,СВЦЭМ!$B$33:$B$776,Y$11)+'СЕТ СН'!$F$12+СВЦЭМ!$D$10+'СЕТ СН'!$F$6-'СЕТ СН'!$F$22</f>
        <v>761.24770919000002</v>
      </c>
    </row>
    <row r="35" spans="1:25" ht="15.75" x14ac:dyDescent="0.2">
      <c r="A35" s="35">
        <f t="shared" si="0"/>
        <v>43701</v>
      </c>
      <c r="B35" s="36">
        <f>SUMIFS(СВЦЭМ!$C$33:$C$776,СВЦЭМ!$A$33:$A$776,$A35,СВЦЭМ!$B$33:$B$776,B$11)+'СЕТ СН'!$F$12+СВЦЭМ!$D$10+'СЕТ СН'!$F$6-'СЕТ СН'!$F$22</f>
        <v>775.06502670999998</v>
      </c>
      <c r="C35" s="36">
        <f>SUMIFS(СВЦЭМ!$C$33:$C$776,СВЦЭМ!$A$33:$A$776,$A35,СВЦЭМ!$B$33:$B$776,C$11)+'СЕТ СН'!$F$12+СВЦЭМ!$D$10+'СЕТ СН'!$F$6-'СЕТ СН'!$F$22</f>
        <v>804.75932649000003</v>
      </c>
      <c r="D35" s="36">
        <f>SUMIFS(СВЦЭМ!$C$33:$C$776,СВЦЭМ!$A$33:$A$776,$A35,СВЦЭМ!$B$33:$B$776,D$11)+'СЕТ СН'!$F$12+СВЦЭМ!$D$10+'СЕТ СН'!$F$6-'СЕТ СН'!$F$22</f>
        <v>828.37602411</v>
      </c>
      <c r="E35" s="36">
        <f>SUMIFS(СВЦЭМ!$C$33:$C$776,СВЦЭМ!$A$33:$A$776,$A35,СВЦЭМ!$B$33:$B$776,E$11)+'СЕТ СН'!$F$12+СВЦЭМ!$D$10+'СЕТ СН'!$F$6-'СЕТ СН'!$F$22</f>
        <v>850.00185773999999</v>
      </c>
      <c r="F35" s="36">
        <f>SUMIFS(СВЦЭМ!$C$33:$C$776,СВЦЭМ!$A$33:$A$776,$A35,СВЦЭМ!$B$33:$B$776,F$11)+'СЕТ СН'!$F$12+СВЦЭМ!$D$10+'СЕТ СН'!$F$6-'СЕТ СН'!$F$22</f>
        <v>849.32552102</v>
      </c>
      <c r="G35" s="36">
        <f>SUMIFS(СВЦЭМ!$C$33:$C$776,СВЦЭМ!$A$33:$A$776,$A35,СВЦЭМ!$B$33:$B$776,G$11)+'СЕТ СН'!$F$12+СВЦЭМ!$D$10+'СЕТ СН'!$F$6-'СЕТ СН'!$F$22</f>
        <v>849.03371693999998</v>
      </c>
      <c r="H35" s="36">
        <f>SUMIFS(СВЦЭМ!$C$33:$C$776,СВЦЭМ!$A$33:$A$776,$A35,СВЦЭМ!$B$33:$B$776,H$11)+'СЕТ СН'!$F$12+СВЦЭМ!$D$10+'СЕТ СН'!$F$6-'СЕТ СН'!$F$22</f>
        <v>817.50881950999997</v>
      </c>
      <c r="I35" s="36">
        <f>SUMIFS(СВЦЭМ!$C$33:$C$776,СВЦЭМ!$A$33:$A$776,$A35,СВЦЭМ!$B$33:$B$776,I$11)+'СЕТ СН'!$F$12+СВЦЭМ!$D$10+'СЕТ СН'!$F$6-'СЕТ СН'!$F$22</f>
        <v>781.76118702999997</v>
      </c>
      <c r="J35" s="36">
        <f>SUMIFS(СВЦЭМ!$C$33:$C$776,СВЦЭМ!$A$33:$A$776,$A35,СВЦЭМ!$B$33:$B$776,J$11)+'СЕТ СН'!$F$12+СВЦЭМ!$D$10+'СЕТ СН'!$F$6-'СЕТ СН'!$F$22</f>
        <v>727.47664568000005</v>
      </c>
      <c r="K35" s="36">
        <f>SUMIFS(СВЦЭМ!$C$33:$C$776,СВЦЭМ!$A$33:$A$776,$A35,СВЦЭМ!$B$33:$B$776,K$11)+'СЕТ СН'!$F$12+СВЦЭМ!$D$10+'СЕТ СН'!$F$6-'СЕТ СН'!$F$22</f>
        <v>678.50844956000003</v>
      </c>
      <c r="L35" s="36">
        <f>SUMIFS(СВЦЭМ!$C$33:$C$776,СВЦЭМ!$A$33:$A$776,$A35,СВЦЭМ!$B$33:$B$776,L$11)+'СЕТ СН'!$F$12+СВЦЭМ!$D$10+'СЕТ СН'!$F$6-'СЕТ СН'!$F$22</f>
        <v>670.75080535999996</v>
      </c>
      <c r="M35" s="36">
        <f>SUMIFS(СВЦЭМ!$C$33:$C$776,СВЦЭМ!$A$33:$A$776,$A35,СВЦЭМ!$B$33:$B$776,M$11)+'СЕТ СН'!$F$12+СВЦЭМ!$D$10+'СЕТ СН'!$F$6-'СЕТ СН'!$F$22</f>
        <v>666.98335262000001</v>
      </c>
      <c r="N35" s="36">
        <f>SUMIFS(СВЦЭМ!$C$33:$C$776,СВЦЭМ!$A$33:$A$776,$A35,СВЦЭМ!$B$33:$B$776,N$11)+'СЕТ СН'!$F$12+СВЦЭМ!$D$10+'СЕТ СН'!$F$6-'СЕТ СН'!$F$22</f>
        <v>682.71407585999998</v>
      </c>
      <c r="O35" s="36">
        <f>SUMIFS(СВЦЭМ!$C$33:$C$776,СВЦЭМ!$A$33:$A$776,$A35,СВЦЭМ!$B$33:$B$776,O$11)+'СЕТ СН'!$F$12+СВЦЭМ!$D$10+'СЕТ СН'!$F$6-'СЕТ СН'!$F$22</f>
        <v>695.40495651000003</v>
      </c>
      <c r="P35" s="36">
        <f>SUMIFS(СВЦЭМ!$C$33:$C$776,СВЦЭМ!$A$33:$A$776,$A35,СВЦЭМ!$B$33:$B$776,P$11)+'СЕТ СН'!$F$12+СВЦЭМ!$D$10+'СЕТ СН'!$F$6-'СЕТ СН'!$F$22</f>
        <v>703.46600526999998</v>
      </c>
      <c r="Q35" s="36">
        <f>SUMIFS(СВЦЭМ!$C$33:$C$776,СВЦЭМ!$A$33:$A$776,$A35,СВЦЭМ!$B$33:$B$776,Q$11)+'СЕТ СН'!$F$12+СВЦЭМ!$D$10+'СЕТ СН'!$F$6-'СЕТ СН'!$F$22</f>
        <v>712.80510974000003</v>
      </c>
      <c r="R35" s="36">
        <f>SUMIFS(СВЦЭМ!$C$33:$C$776,СВЦЭМ!$A$33:$A$776,$A35,СВЦЭМ!$B$33:$B$776,R$11)+'СЕТ СН'!$F$12+СВЦЭМ!$D$10+'СЕТ СН'!$F$6-'СЕТ СН'!$F$22</f>
        <v>681.49716034999994</v>
      </c>
      <c r="S35" s="36">
        <f>SUMIFS(СВЦЭМ!$C$33:$C$776,СВЦЭМ!$A$33:$A$776,$A35,СВЦЭМ!$B$33:$B$776,S$11)+'СЕТ СН'!$F$12+СВЦЭМ!$D$10+'СЕТ СН'!$F$6-'СЕТ СН'!$F$22</f>
        <v>646.11341089999996</v>
      </c>
      <c r="T35" s="36">
        <f>SUMIFS(СВЦЭМ!$C$33:$C$776,СВЦЭМ!$A$33:$A$776,$A35,СВЦЭМ!$B$33:$B$776,T$11)+'СЕТ СН'!$F$12+СВЦЭМ!$D$10+'СЕТ СН'!$F$6-'СЕТ СН'!$F$22</f>
        <v>633.96445730000005</v>
      </c>
      <c r="U35" s="36">
        <f>SUMIFS(СВЦЭМ!$C$33:$C$776,СВЦЭМ!$A$33:$A$776,$A35,СВЦЭМ!$B$33:$B$776,U$11)+'СЕТ СН'!$F$12+СВЦЭМ!$D$10+'СЕТ СН'!$F$6-'СЕТ СН'!$F$22</f>
        <v>629.97250855999994</v>
      </c>
      <c r="V35" s="36">
        <f>SUMIFS(СВЦЭМ!$C$33:$C$776,СВЦЭМ!$A$33:$A$776,$A35,СВЦЭМ!$B$33:$B$776,V$11)+'СЕТ СН'!$F$12+СВЦЭМ!$D$10+'СЕТ СН'!$F$6-'СЕТ СН'!$F$22</f>
        <v>638.56241035000005</v>
      </c>
      <c r="W35" s="36">
        <f>SUMIFS(СВЦЭМ!$C$33:$C$776,СВЦЭМ!$A$33:$A$776,$A35,СВЦЭМ!$B$33:$B$776,W$11)+'СЕТ СН'!$F$12+СВЦЭМ!$D$10+'СЕТ СН'!$F$6-'СЕТ СН'!$F$22</f>
        <v>643.20662270000003</v>
      </c>
      <c r="X35" s="36">
        <f>SUMIFS(СВЦЭМ!$C$33:$C$776,СВЦЭМ!$A$33:$A$776,$A35,СВЦЭМ!$B$33:$B$776,X$11)+'СЕТ СН'!$F$12+СВЦЭМ!$D$10+'СЕТ СН'!$F$6-'СЕТ СН'!$F$22</f>
        <v>636.04266840000003</v>
      </c>
      <c r="Y35" s="36">
        <f>SUMIFS(СВЦЭМ!$C$33:$C$776,СВЦЭМ!$A$33:$A$776,$A35,СВЦЭМ!$B$33:$B$776,Y$11)+'СЕТ СН'!$F$12+СВЦЭМ!$D$10+'СЕТ СН'!$F$6-'СЕТ СН'!$F$22</f>
        <v>702.37316662000001</v>
      </c>
    </row>
    <row r="36" spans="1:25" ht="15.75" x14ac:dyDescent="0.2">
      <c r="A36" s="35">
        <f t="shared" si="0"/>
        <v>43702</v>
      </c>
      <c r="B36" s="36">
        <f>SUMIFS(СВЦЭМ!$C$33:$C$776,СВЦЭМ!$A$33:$A$776,$A36,СВЦЭМ!$B$33:$B$776,B$11)+'СЕТ СН'!$F$12+СВЦЭМ!$D$10+'СЕТ СН'!$F$6-'СЕТ СН'!$F$22</f>
        <v>753.85045662000005</v>
      </c>
      <c r="C36" s="36">
        <f>SUMIFS(СВЦЭМ!$C$33:$C$776,СВЦЭМ!$A$33:$A$776,$A36,СВЦЭМ!$B$33:$B$776,C$11)+'СЕТ СН'!$F$12+СВЦЭМ!$D$10+'СЕТ СН'!$F$6-'СЕТ СН'!$F$22</f>
        <v>785.94353101000002</v>
      </c>
      <c r="D36" s="36">
        <f>SUMIFS(СВЦЭМ!$C$33:$C$776,СВЦЭМ!$A$33:$A$776,$A36,СВЦЭМ!$B$33:$B$776,D$11)+'СЕТ СН'!$F$12+СВЦЭМ!$D$10+'СЕТ СН'!$F$6-'СЕТ СН'!$F$22</f>
        <v>792.51103163000005</v>
      </c>
      <c r="E36" s="36">
        <f>SUMIFS(СВЦЭМ!$C$33:$C$776,СВЦЭМ!$A$33:$A$776,$A36,СВЦЭМ!$B$33:$B$776,E$11)+'СЕТ СН'!$F$12+СВЦЭМ!$D$10+'СЕТ СН'!$F$6-'СЕТ СН'!$F$22</f>
        <v>796.06345181999995</v>
      </c>
      <c r="F36" s="36">
        <f>SUMIFS(СВЦЭМ!$C$33:$C$776,СВЦЭМ!$A$33:$A$776,$A36,СВЦЭМ!$B$33:$B$776,F$11)+'СЕТ СН'!$F$12+СВЦЭМ!$D$10+'СЕТ СН'!$F$6-'СЕТ СН'!$F$22</f>
        <v>796.83188991999998</v>
      </c>
      <c r="G36" s="36">
        <f>SUMIFS(СВЦЭМ!$C$33:$C$776,СВЦЭМ!$A$33:$A$776,$A36,СВЦЭМ!$B$33:$B$776,G$11)+'СЕТ СН'!$F$12+СВЦЭМ!$D$10+'СЕТ СН'!$F$6-'СЕТ СН'!$F$22</f>
        <v>795.38027479000004</v>
      </c>
      <c r="H36" s="36">
        <f>SUMIFS(СВЦЭМ!$C$33:$C$776,СВЦЭМ!$A$33:$A$776,$A36,СВЦЭМ!$B$33:$B$776,H$11)+'СЕТ СН'!$F$12+СВЦЭМ!$D$10+'СЕТ СН'!$F$6-'СЕТ СН'!$F$22</f>
        <v>784.95115787999998</v>
      </c>
      <c r="I36" s="36">
        <f>SUMIFS(СВЦЭМ!$C$33:$C$776,СВЦЭМ!$A$33:$A$776,$A36,СВЦЭМ!$B$33:$B$776,I$11)+'СЕТ СН'!$F$12+СВЦЭМ!$D$10+'СЕТ СН'!$F$6-'СЕТ СН'!$F$22</f>
        <v>778.11356282999998</v>
      </c>
      <c r="J36" s="36">
        <f>SUMIFS(СВЦЭМ!$C$33:$C$776,СВЦЭМ!$A$33:$A$776,$A36,СВЦЭМ!$B$33:$B$776,J$11)+'СЕТ СН'!$F$12+СВЦЭМ!$D$10+'СЕТ СН'!$F$6-'СЕТ СН'!$F$22</f>
        <v>740.92170952000004</v>
      </c>
      <c r="K36" s="36">
        <f>SUMIFS(СВЦЭМ!$C$33:$C$776,СВЦЭМ!$A$33:$A$776,$A36,СВЦЭМ!$B$33:$B$776,K$11)+'СЕТ СН'!$F$12+СВЦЭМ!$D$10+'СЕТ СН'!$F$6-'СЕТ СН'!$F$22</f>
        <v>698.29388653000001</v>
      </c>
      <c r="L36" s="36">
        <f>SUMIFS(СВЦЭМ!$C$33:$C$776,СВЦЭМ!$A$33:$A$776,$A36,СВЦЭМ!$B$33:$B$776,L$11)+'СЕТ СН'!$F$12+СВЦЭМ!$D$10+'СЕТ СН'!$F$6-'СЕТ СН'!$F$22</f>
        <v>665.73317843999996</v>
      </c>
      <c r="M36" s="36">
        <f>SUMIFS(СВЦЭМ!$C$33:$C$776,СВЦЭМ!$A$33:$A$776,$A36,СВЦЭМ!$B$33:$B$776,M$11)+'СЕТ СН'!$F$12+СВЦЭМ!$D$10+'СЕТ СН'!$F$6-'СЕТ СН'!$F$22</f>
        <v>665.51479831999995</v>
      </c>
      <c r="N36" s="36">
        <f>SUMIFS(СВЦЭМ!$C$33:$C$776,СВЦЭМ!$A$33:$A$776,$A36,СВЦЭМ!$B$33:$B$776,N$11)+'СЕТ СН'!$F$12+СВЦЭМ!$D$10+'СЕТ СН'!$F$6-'СЕТ СН'!$F$22</f>
        <v>682.13199454999994</v>
      </c>
      <c r="O36" s="36">
        <f>SUMIFS(СВЦЭМ!$C$33:$C$776,СВЦЭМ!$A$33:$A$776,$A36,СВЦЭМ!$B$33:$B$776,O$11)+'СЕТ СН'!$F$12+СВЦЭМ!$D$10+'СЕТ СН'!$F$6-'СЕТ СН'!$F$22</f>
        <v>699.95374715000003</v>
      </c>
      <c r="P36" s="36">
        <f>SUMIFS(СВЦЭМ!$C$33:$C$776,СВЦЭМ!$A$33:$A$776,$A36,СВЦЭМ!$B$33:$B$776,P$11)+'СЕТ СН'!$F$12+СВЦЭМ!$D$10+'СЕТ СН'!$F$6-'СЕТ СН'!$F$22</f>
        <v>712.03487052000003</v>
      </c>
      <c r="Q36" s="36">
        <f>SUMIFS(СВЦЭМ!$C$33:$C$776,СВЦЭМ!$A$33:$A$776,$A36,СВЦЭМ!$B$33:$B$776,Q$11)+'СЕТ СН'!$F$12+СВЦЭМ!$D$10+'СЕТ СН'!$F$6-'СЕТ СН'!$F$22</f>
        <v>726.21608427000001</v>
      </c>
      <c r="R36" s="36">
        <f>SUMIFS(СВЦЭМ!$C$33:$C$776,СВЦЭМ!$A$33:$A$776,$A36,СВЦЭМ!$B$33:$B$776,R$11)+'СЕТ СН'!$F$12+СВЦЭМ!$D$10+'СЕТ СН'!$F$6-'СЕТ СН'!$F$22</f>
        <v>692.62224592999996</v>
      </c>
      <c r="S36" s="36">
        <f>SUMIFS(СВЦЭМ!$C$33:$C$776,СВЦЭМ!$A$33:$A$776,$A36,СВЦЭМ!$B$33:$B$776,S$11)+'СЕТ СН'!$F$12+СВЦЭМ!$D$10+'СЕТ СН'!$F$6-'СЕТ СН'!$F$22</f>
        <v>655.97880042999998</v>
      </c>
      <c r="T36" s="36">
        <f>SUMIFS(СВЦЭМ!$C$33:$C$776,СВЦЭМ!$A$33:$A$776,$A36,СВЦЭМ!$B$33:$B$776,T$11)+'СЕТ СН'!$F$12+СВЦЭМ!$D$10+'СЕТ СН'!$F$6-'СЕТ СН'!$F$22</f>
        <v>666.24578631999998</v>
      </c>
      <c r="U36" s="36">
        <f>SUMIFS(СВЦЭМ!$C$33:$C$776,СВЦЭМ!$A$33:$A$776,$A36,СВЦЭМ!$B$33:$B$776,U$11)+'СЕТ СН'!$F$12+СВЦЭМ!$D$10+'СЕТ СН'!$F$6-'СЕТ СН'!$F$22</f>
        <v>669.35915646000001</v>
      </c>
      <c r="V36" s="36">
        <f>SUMIFS(СВЦЭМ!$C$33:$C$776,СВЦЭМ!$A$33:$A$776,$A36,СВЦЭМ!$B$33:$B$776,V$11)+'СЕТ СН'!$F$12+СВЦЭМ!$D$10+'СЕТ СН'!$F$6-'СЕТ СН'!$F$22</f>
        <v>644.40400813999997</v>
      </c>
      <c r="W36" s="36">
        <f>SUMIFS(СВЦЭМ!$C$33:$C$776,СВЦЭМ!$A$33:$A$776,$A36,СВЦЭМ!$B$33:$B$776,W$11)+'СЕТ СН'!$F$12+СВЦЭМ!$D$10+'СЕТ СН'!$F$6-'СЕТ СН'!$F$22</f>
        <v>648.51223099000003</v>
      </c>
      <c r="X36" s="36">
        <f>SUMIFS(СВЦЭМ!$C$33:$C$776,СВЦЭМ!$A$33:$A$776,$A36,СВЦЭМ!$B$33:$B$776,X$11)+'СЕТ СН'!$F$12+СВЦЭМ!$D$10+'СЕТ СН'!$F$6-'СЕТ СН'!$F$22</f>
        <v>659.93583009999998</v>
      </c>
      <c r="Y36" s="36">
        <f>SUMIFS(СВЦЭМ!$C$33:$C$776,СВЦЭМ!$A$33:$A$776,$A36,СВЦЭМ!$B$33:$B$776,Y$11)+'СЕТ СН'!$F$12+СВЦЭМ!$D$10+'СЕТ СН'!$F$6-'СЕТ СН'!$F$22</f>
        <v>731.21004628000003</v>
      </c>
    </row>
    <row r="37" spans="1:25" ht="15.75" x14ac:dyDescent="0.2">
      <c r="A37" s="35">
        <f t="shared" si="0"/>
        <v>43703</v>
      </c>
      <c r="B37" s="36">
        <f>SUMIFS(СВЦЭМ!$C$33:$C$776,СВЦЭМ!$A$33:$A$776,$A37,СВЦЭМ!$B$33:$B$776,B$11)+'СЕТ СН'!$F$12+СВЦЭМ!$D$10+'СЕТ СН'!$F$6-'СЕТ СН'!$F$22</f>
        <v>842.29580278000003</v>
      </c>
      <c r="C37" s="36">
        <f>SUMIFS(СВЦЭМ!$C$33:$C$776,СВЦЭМ!$A$33:$A$776,$A37,СВЦЭМ!$B$33:$B$776,C$11)+'СЕТ СН'!$F$12+СВЦЭМ!$D$10+'СЕТ СН'!$F$6-'СЕТ СН'!$F$22</f>
        <v>895.03193682999995</v>
      </c>
      <c r="D37" s="36">
        <f>SUMIFS(СВЦЭМ!$C$33:$C$776,СВЦЭМ!$A$33:$A$776,$A37,СВЦЭМ!$B$33:$B$776,D$11)+'СЕТ СН'!$F$12+СВЦЭМ!$D$10+'СЕТ СН'!$F$6-'СЕТ СН'!$F$22</f>
        <v>906.17509008000002</v>
      </c>
      <c r="E37" s="36">
        <f>SUMIFS(СВЦЭМ!$C$33:$C$776,СВЦЭМ!$A$33:$A$776,$A37,СВЦЭМ!$B$33:$B$776,E$11)+'СЕТ СН'!$F$12+СВЦЭМ!$D$10+'СЕТ СН'!$F$6-'СЕТ СН'!$F$22</f>
        <v>920.59209971999996</v>
      </c>
      <c r="F37" s="36">
        <f>SUMIFS(СВЦЭМ!$C$33:$C$776,СВЦЭМ!$A$33:$A$776,$A37,СВЦЭМ!$B$33:$B$776,F$11)+'СЕТ СН'!$F$12+СВЦЭМ!$D$10+'СЕТ СН'!$F$6-'СЕТ СН'!$F$22</f>
        <v>907.38678631000005</v>
      </c>
      <c r="G37" s="36">
        <f>SUMIFS(СВЦЭМ!$C$33:$C$776,СВЦЭМ!$A$33:$A$776,$A37,СВЦЭМ!$B$33:$B$776,G$11)+'СЕТ СН'!$F$12+СВЦЭМ!$D$10+'СЕТ СН'!$F$6-'СЕТ СН'!$F$22</f>
        <v>874.66142906000005</v>
      </c>
      <c r="H37" s="36">
        <f>SUMIFS(СВЦЭМ!$C$33:$C$776,СВЦЭМ!$A$33:$A$776,$A37,СВЦЭМ!$B$33:$B$776,H$11)+'СЕТ СН'!$F$12+СВЦЭМ!$D$10+'СЕТ СН'!$F$6-'СЕТ СН'!$F$22</f>
        <v>847.26098421999995</v>
      </c>
      <c r="I37" s="36">
        <f>SUMIFS(СВЦЭМ!$C$33:$C$776,СВЦЭМ!$A$33:$A$776,$A37,СВЦЭМ!$B$33:$B$776,I$11)+'СЕТ СН'!$F$12+СВЦЭМ!$D$10+'СЕТ СН'!$F$6-'СЕТ СН'!$F$22</f>
        <v>796.44720959999995</v>
      </c>
      <c r="J37" s="36">
        <f>SUMIFS(СВЦЭМ!$C$33:$C$776,СВЦЭМ!$A$33:$A$776,$A37,СВЦЭМ!$B$33:$B$776,J$11)+'СЕТ СН'!$F$12+СВЦЭМ!$D$10+'СЕТ СН'!$F$6-'СЕТ СН'!$F$22</f>
        <v>754.72815538999998</v>
      </c>
      <c r="K37" s="36">
        <f>SUMIFS(СВЦЭМ!$C$33:$C$776,СВЦЭМ!$A$33:$A$776,$A37,СВЦЭМ!$B$33:$B$776,K$11)+'СЕТ СН'!$F$12+СВЦЭМ!$D$10+'СЕТ СН'!$F$6-'СЕТ СН'!$F$22</f>
        <v>725.16362687000003</v>
      </c>
      <c r="L37" s="36">
        <f>SUMIFS(СВЦЭМ!$C$33:$C$776,СВЦЭМ!$A$33:$A$776,$A37,СВЦЭМ!$B$33:$B$776,L$11)+'СЕТ СН'!$F$12+СВЦЭМ!$D$10+'СЕТ СН'!$F$6-'СЕТ СН'!$F$22</f>
        <v>707.37639381999998</v>
      </c>
      <c r="M37" s="36">
        <f>SUMIFS(СВЦЭМ!$C$33:$C$776,СВЦЭМ!$A$33:$A$776,$A37,СВЦЭМ!$B$33:$B$776,M$11)+'СЕТ СН'!$F$12+СВЦЭМ!$D$10+'СЕТ СН'!$F$6-'СЕТ СН'!$F$22</f>
        <v>703.26495405000003</v>
      </c>
      <c r="N37" s="36">
        <f>SUMIFS(СВЦЭМ!$C$33:$C$776,СВЦЭМ!$A$33:$A$776,$A37,СВЦЭМ!$B$33:$B$776,N$11)+'СЕТ СН'!$F$12+СВЦЭМ!$D$10+'СЕТ СН'!$F$6-'СЕТ СН'!$F$22</f>
        <v>701.05362189999994</v>
      </c>
      <c r="O37" s="36">
        <f>SUMIFS(СВЦЭМ!$C$33:$C$776,СВЦЭМ!$A$33:$A$776,$A37,СВЦЭМ!$B$33:$B$776,O$11)+'СЕТ СН'!$F$12+СВЦЭМ!$D$10+'СЕТ СН'!$F$6-'СЕТ СН'!$F$22</f>
        <v>701.68252960999996</v>
      </c>
      <c r="P37" s="36">
        <f>SUMIFS(СВЦЭМ!$C$33:$C$776,СВЦЭМ!$A$33:$A$776,$A37,СВЦЭМ!$B$33:$B$776,P$11)+'СЕТ СН'!$F$12+СВЦЭМ!$D$10+'СЕТ СН'!$F$6-'СЕТ СН'!$F$22</f>
        <v>697.37125326</v>
      </c>
      <c r="Q37" s="36">
        <f>SUMIFS(СВЦЭМ!$C$33:$C$776,СВЦЭМ!$A$33:$A$776,$A37,СВЦЭМ!$B$33:$B$776,Q$11)+'СЕТ СН'!$F$12+СВЦЭМ!$D$10+'СЕТ СН'!$F$6-'СЕТ СН'!$F$22</f>
        <v>705.90556527000001</v>
      </c>
      <c r="R37" s="36">
        <f>SUMIFS(СВЦЭМ!$C$33:$C$776,СВЦЭМ!$A$33:$A$776,$A37,СВЦЭМ!$B$33:$B$776,R$11)+'СЕТ СН'!$F$12+СВЦЭМ!$D$10+'СЕТ СН'!$F$6-'СЕТ СН'!$F$22</f>
        <v>678.55265931999998</v>
      </c>
      <c r="S37" s="36">
        <f>SUMIFS(СВЦЭМ!$C$33:$C$776,СВЦЭМ!$A$33:$A$776,$A37,СВЦЭМ!$B$33:$B$776,S$11)+'СЕТ СН'!$F$12+СВЦЭМ!$D$10+'СЕТ СН'!$F$6-'СЕТ СН'!$F$22</f>
        <v>706.00958058000003</v>
      </c>
      <c r="T37" s="36">
        <f>SUMIFS(СВЦЭМ!$C$33:$C$776,СВЦЭМ!$A$33:$A$776,$A37,СВЦЭМ!$B$33:$B$776,T$11)+'СЕТ СН'!$F$12+СВЦЭМ!$D$10+'СЕТ СН'!$F$6-'СЕТ СН'!$F$22</f>
        <v>710.50011527000004</v>
      </c>
      <c r="U37" s="36">
        <f>SUMIFS(СВЦЭМ!$C$33:$C$776,СВЦЭМ!$A$33:$A$776,$A37,СВЦЭМ!$B$33:$B$776,U$11)+'СЕТ СН'!$F$12+СВЦЭМ!$D$10+'СЕТ СН'!$F$6-'СЕТ СН'!$F$22</f>
        <v>713.46697631999996</v>
      </c>
      <c r="V37" s="36">
        <f>SUMIFS(СВЦЭМ!$C$33:$C$776,СВЦЭМ!$A$33:$A$776,$A37,СВЦЭМ!$B$33:$B$776,V$11)+'СЕТ СН'!$F$12+СВЦЭМ!$D$10+'СЕТ СН'!$F$6-'СЕТ СН'!$F$22</f>
        <v>726.88561571000002</v>
      </c>
      <c r="W37" s="36">
        <f>SUMIFS(СВЦЭМ!$C$33:$C$776,СВЦЭМ!$A$33:$A$776,$A37,СВЦЭМ!$B$33:$B$776,W$11)+'СЕТ СН'!$F$12+СВЦЭМ!$D$10+'СЕТ СН'!$F$6-'СЕТ СН'!$F$22</f>
        <v>728.71640930000001</v>
      </c>
      <c r="X37" s="36">
        <f>SUMIFS(СВЦЭМ!$C$33:$C$776,СВЦЭМ!$A$33:$A$776,$A37,СВЦЭМ!$B$33:$B$776,X$11)+'СЕТ СН'!$F$12+СВЦЭМ!$D$10+'СЕТ СН'!$F$6-'СЕТ СН'!$F$22</f>
        <v>691.14538924999999</v>
      </c>
      <c r="Y37" s="36">
        <f>SUMIFS(СВЦЭМ!$C$33:$C$776,СВЦЭМ!$A$33:$A$776,$A37,СВЦЭМ!$B$33:$B$776,Y$11)+'СЕТ СН'!$F$12+СВЦЭМ!$D$10+'СЕТ СН'!$F$6-'СЕТ СН'!$F$22</f>
        <v>741.28355137999995</v>
      </c>
    </row>
    <row r="38" spans="1:25" ht="15.75" x14ac:dyDescent="0.2">
      <c r="A38" s="35">
        <f t="shared" si="0"/>
        <v>43704</v>
      </c>
      <c r="B38" s="36">
        <f>SUMIFS(СВЦЭМ!$C$33:$C$776,СВЦЭМ!$A$33:$A$776,$A38,СВЦЭМ!$B$33:$B$776,B$11)+'СЕТ СН'!$F$12+СВЦЭМ!$D$10+'СЕТ СН'!$F$6-'СЕТ СН'!$F$22</f>
        <v>711.19567685000004</v>
      </c>
      <c r="C38" s="36">
        <f>SUMIFS(СВЦЭМ!$C$33:$C$776,СВЦЭМ!$A$33:$A$776,$A38,СВЦЭМ!$B$33:$B$776,C$11)+'СЕТ СН'!$F$12+СВЦЭМ!$D$10+'СЕТ СН'!$F$6-'СЕТ СН'!$F$22</f>
        <v>751.16708048999999</v>
      </c>
      <c r="D38" s="36">
        <f>SUMIFS(СВЦЭМ!$C$33:$C$776,СВЦЭМ!$A$33:$A$776,$A38,СВЦЭМ!$B$33:$B$776,D$11)+'СЕТ СН'!$F$12+СВЦЭМ!$D$10+'СЕТ СН'!$F$6-'СЕТ СН'!$F$22</f>
        <v>795.47034041999996</v>
      </c>
      <c r="E38" s="36">
        <f>SUMIFS(СВЦЭМ!$C$33:$C$776,СВЦЭМ!$A$33:$A$776,$A38,СВЦЭМ!$B$33:$B$776,E$11)+'СЕТ СН'!$F$12+СВЦЭМ!$D$10+'СЕТ СН'!$F$6-'СЕТ СН'!$F$22</f>
        <v>805.82180869000001</v>
      </c>
      <c r="F38" s="36">
        <f>SUMIFS(СВЦЭМ!$C$33:$C$776,СВЦЭМ!$A$33:$A$776,$A38,СВЦЭМ!$B$33:$B$776,F$11)+'СЕТ СН'!$F$12+СВЦЭМ!$D$10+'СЕТ СН'!$F$6-'СЕТ СН'!$F$22</f>
        <v>793.96793349999996</v>
      </c>
      <c r="G38" s="36">
        <f>SUMIFS(СВЦЭМ!$C$33:$C$776,СВЦЭМ!$A$33:$A$776,$A38,СВЦЭМ!$B$33:$B$776,G$11)+'СЕТ СН'!$F$12+СВЦЭМ!$D$10+'СЕТ СН'!$F$6-'СЕТ СН'!$F$22</f>
        <v>768.92273453999996</v>
      </c>
      <c r="H38" s="36">
        <f>SUMIFS(СВЦЭМ!$C$33:$C$776,СВЦЭМ!$A$33:$A$776,$A38,СВЦЭМ!$B$33:$B$776,H$11)+'СЕТ СН'!$F$12+СВЦЭМ!$D$10+'СЕТ СН'!$F$6-'СЕТ СН'!$F$22</f>
        <v>760.77912203999995</v>
      </c>
      <c r="I38" s="36">
        <f>SUMIFS(СВЦЭМ!$C$33:$C$776,СВЦЭМ!$A$33:$A$776,$A38,СВЦЭМ!$B$33:$B$776,I$11)+'СЕТ СН'!$F$12+СВЦЭМ!$D$10+'СЕТ СН'!$F$6-'СЕТ СН'!$F$22</f>
        <v>716.99456966000002</v>
      </c>
      <c r="J38" s="36">
        <f>SUMIFS(СВЦЭМ!$C$33:$C$776,СВЦЭМ!$A$33:$A$776,$A38,СВЦЭМ!$B$33:$B$776,J$11)+'СЕТ СН'!$F$12+СВЦЭМ!$D$10+'СЕТ СН'!$F$6-'СЕТ СН'!$F$22</f>
        <v>766.23763587999997</v>
      </c>
      <c r="K38" s="36">
        <f>SUMIFS(СВЦЭМ!$C$33:$C$776,СВЦЭМ!$A$33:$A$776,$A38,СВЦЭМ!$B$33:$B$776,K$11)+'СЕТ СН'!$F$12+СВЦЭМ!$D$10+'СЕТ СН'!$F$6-'СЕТ СН'!$F$22</f>
        <v>789.37936893999995</v>
      </c>
      <c r="L38" s="36">
        <f>SUMIFS(СВЦЭМ!$C$33:$C$776,СВЦЭМ!$A$33:$A$776,$A38,СВЦЭМ!$B$33:$B$776,L$11)+'СЕТ СН'!$F$12+СВЦЭМ!$D$10+'СЕТ СН'!$F$6-'СЕТ СН'!$F$22</f>
        <v>792.36346962000005</v>
      </c>
      <c r="M38" s="36">
        <f>SUMIFS(СВЦЭМ!$C$33:$C$776,СВЦЭМ!$A$33:$A$776,$A38,СВЦЭМ!$B$33:$B$776,M$11)+'СЕТ СН'!$F$12+СВЦЭМ!$D$10+'СЕТ СН'!$F$6-'СЕТ СН'!$F$22</f>
        <v>794.33635516000004</v>
      </c>
      <c r="N38" s="36">
        <f>SUMIFS(СВЦЭМ!$C$33:$C$776,СВЦЭМ!$A$33:$A$776,$A38,СВЦЭМ!$B$33:$B$776,N$11)+'СЕТ СН'!$F$12+СВЦЭМ!$D$10+'СЕТ СН'!$F$6-'СЕТ СН'!$F$22</f>
        <v>798.37954686</v>
      </c>
      <c r="O38" s="36">
        <f>SUMIFS(СВЦЭМ!$C$33:$C$776,СВЦЭМ!$A$33:$A$776,$A38,СВЦЭМ!$B$33:$B$776,O$11)+'СЕТ СН'!$F$12+СВЦЭМ!$D$10+'СЕТ СН'!$F$6-'СЕТ СН'!$F$22</f>
        <v>798.34033003000002</v>
      </c>
      <c r="P38" s="36">
        <f>SUMIFS(СВЦЭМ!$C$33:$C$776,СВЦЭМ!$A$33:$A$776,$A38,СВЦЭМ!$B$33:$B$776,P$11)+'СЕТ СН'!$F$12+СВЦЭМ!$D$10+'СЕТ СН'!$F$6-'СЕТ СН'!$F$22</f>
        <v>802.64352497999994</v>
      </c>
      <c r="Q38" s="36">
        <f>SUMIFS(СВЦЭМ!$C$33:$C$776,СВЦЭМ!$A$33:$A$776,$A38,СВЦЭМ!$B$33:$B$776,Q$11)+'СЕТ СН'!$F$12+СВЦЭМ!$D$10+'СЕТ СН'!$F$6-'СЕТ СН'!$F$22</f>
        <v>804.53022987999998</v>
      </c>
      <c r="R38" s="36">
        <f>SUMIFS(СВЦЭМ!$C$33:$C$776,СВЦЭМ!$A$33:$A$776,$A38,СВЦЭМ!$B$33:$B$776,R$11)+'СЕТ СН'!$F$12+СВЦЭМ!$D$10+'СЕТ СН'!$F$6-'СЕТ СН'!$F$22</f>
        <v>808.71481026000004</v>
      </c>
      <c r="S38" s="36">
        <f>SUMIFS(СВЦЭМ!$C$33:$C$776,СВЦЭМ!$A$33:$A$776,$A38,СВЦЭМ!$B$33:$B$776,S$11)+'СЕТ СН'!$F$12+СВЦЭМ!$D$10+'СЕТ СН'!$F$6-'СЕТ СН'!$F$22</f>
        <v>849.43882493000001</v>
      </c>
      <c r="T38" s="36">
        <f>SUMIFS(СВЦЭМ!$C$33:$C$776,СВЦЭМ!$A$33:$A$776,$A38,СВЦЭМ!$B$33:$B$776,T$11)+'СЕТ СН'!$F$12+СВЦЭМ!$D$10+'СЕТ СН'!$F$6-'СЕТ СН'!$F$22</f>
        <v>853.69959096000002</v>
      </c>
      <c r="U38" s="36">
        <f>SUMIFS(СВЦЭМ!$C$33:$C$776,СВЦЭМ!$A$33:$A$776,$A38,СВЦЭМ!$B$33:$B$776,U$11)+'СЕТ СН'!$F$12+СВЦЭМ!$D$10+'СЕТ СН'!$F$6-'СЕТ СН'!$F$22</f>
        <v>857.00721953000004</v>
      </c>
      <c r="V38" s="36">
        <f>SUMIFS(СВЦЭМ!$C$33:$C$776,СВЦЭМ!$A$33:$A$776,$A38,СВЦЭМ!$B$33:$B$776,V$11)+'СЕТ СН'!$F$12+СВЦЭМ!$D$10+'СЕТ СН'!$F$6-'СЕТ СН'!$F$22</f>
        <v>870.34325025999999</v>
      </c>
      <c r="W38" s="36">
        <f>SUMIFS(СВЦЭМ!$C$33:$C$776,СВЦЭМ!$A$33:$A$776,$A38,СВЦЭМ!$B$33:$B$776,W$11)+'СЕТ СН'!$F$12+СВЦЭМ!$D$10+'СЕТ СН'!$F$6-'СЕТ СН'!$F$22</f>
        <v>871.46968977999995</v>
      </c>
      <c r="X38" s="36">
        <f>SUMIFS(СВЦЭМ!$C$33:$C$776,СВЦЭМ!$A$33:$A$776,$A38,СВЦЭМ!$B$33:$B$776,X$11)+'СЕТ СН'!$F$12+СВЦЭМ!$D$10+'СЕТ СН'!$F$6-'СЕТ СН'!$F$22</f>
        <v>843.07673748000002</v>
      </c>
      <c r="Y38" s="36">
        <f>SUMIFS(СВЦЭМ!$C$33:$C$776,СВЦЭМ!$A$33:$A$776,$A38,СВЦЭМ!$B$33:$B$776,Y$11)+'СЕТ СН'!$F$12+СВЦЭМ!$D$10+'СЕТ СН'!$F$6-'СЕТ СН'!$F$22</f>
        <v>779.72109942999998</v>
      </c>
    </row>
    <row r="39" spans="1:25" ht="15.75" x14ac:dyDescent="0.2">
      <c r="A39" s="35">
        <f t="shared" si="0"/>
        <v>43705</v>
      </c>
      <c r="B39" s="36">
        <f>SUMIFS(СВЦЭМ!$C$33:$C$776,СВЦЭМ!$A$33:$A$776,$A39,СВЦЭМ!$B$33:$B$776,B$11)+'СЕТ СН'!$F$12+СВЦЭМ!$D$10+'СЕТ СН'!$F$6-'СЕТ СН'!$F$22</f>
        <v>750.83808468999996</v>
      </c>
      <c r="C39" s="36">
        <f>SUMIFS(СВЦЭМ!$C$33:$C$776,СВЦЭМ!$A$33:$A$776,$A39,СВЦЭМ!$B$33:$B$776,C$11)+'СЕТ СН'!$F$12+СВЦЭМ!$D$10+'СЕТ СН'!$F$6-'СЕТ СН'!$F$22</f>
        <v>776.89646119999998</v>
      </c>
      <c r="D39" s="36">
        <f>SUMIFS(СВЦЭМ!$C$33:$C$776,СВЦЭМ!$A$33:$A$776,$A39,СВЦЭМ!$B$33:$B$776,D$11)+'СЕТ СН'!$F$12+СВЦЭМ!$D$10+'СЕТ СН'!$F$6-'СЕТ СН'!$F$22</f>
        <v>807.18023597000001</v>
      </c>
      <c r="E39" s="36">
        <f>SUMIFS(СВЦЭМ!$C$33:$C$776,СВЦЭМ!$A$33:$A$776,$A39,СВЦЭМ!$B$33:$B$776,E$11)+'СЕТ СН'!$F$12+СВЦЭМ!$D$10+'СЕТ СН'!$F$6-'СЕТ СН'!$F$22</f>
        <v>815.16452996999999</v>
      </c>
      <c r="F39" s="36">
        <f>SUMIFS(СВЦЭМ!$C$33:$C$776,СВЦЭМ!$A$33:$A$776,$A39,СВЦЭМ!$B$33:$B$776,F$11)+'СЕТ СН'!$F$12+СВЦЭМ!$D$10+'СЕТ СН'!$F$6-'СЕТ СН'!$F$22</f>
        <v>811.33867122000004</v>
      </c>
      <c r="G39" s="36">
        <f>SUMIFS(СВЦЭМ!$C$33:$C$776,СВЦЭМ!$A$33:$A$776,$A39,СВЦЭМ!$B$33:$B$776,G$11)+'СЕТ СН'!$F$12+СВЦЭМ!$D$10+'СЕТ СН'!$F$6-'СЕТ СН'!$F$22</f>
        <v>793.71845312999994</v>
      </c>
      <c r="H39" s="36">
        <f>SUMIFS(СВЦЭМ!$C$33:$C$776,СВЦЭМ!$A$33:$A$776,$A39,СВЦЭМ!$B$33:$B$776,H$11)+'СЕТ СН'!$F$12+СВЦЭМ!$D$10+'СЕТ СН'!$F$6-'СЕТ СН'!$F$22</f>
        <v>762.54750738999996</v>
      </c>
      <c r="I39" s="36">
        <f>SUMIFS(СВЦЭМ!$C$33:$C$776,СВЦЭМ!$A$33:$A$776,$A39,СВЦЭМ!$B$33:$B$776,I$11)+'СЕТ СН'!$F$12+СВЦЭМ!$D$10+'СЕТ СН'!$F$6-'СЕТ СН'!$F$22</f>
        <v>759.55872687999999</v>
      </c>
      <c r="J39" s="36">
        <f>SUMIFS(СВЦЭМ!$C$33:$C$776,СВЦЭМ!$A$33:$A$776,$A39,СВЦЭМ!$B$33:$B$776,J$11)+'СЕТ СН'!$F$12+СВЦЭМ!$D$10+'СЕТ СН'!$F$6-'СЕТ СН'!$F$22</f>
        <v>756.33984308000004</v>
      </c>
      <c r="K39" s="36">
        <f>SUMIFS(СВЦЭМ!$C$33:$C$776,СВЦЭМ!$A$33:$A$776,$A39,СВЦЭМ!$B$33:$B$776,K$11)+'СЕТ СН'!$F$12+СВЦЭМ!$D$10+'СЕТ СН'!$F$6-'СЕТ СН'!$F$22</f>
        <v>791.18579739999996</v>
      </c>
      <c r="L39" s="36">
        <f>SUMIFS(СВЦЭМ!$C$33:$C$776,СВЦЭМ!$A$33:$A$776,$A39,СВЦЭМ!$B$33:$B$776,L$11)+'СЕТ СН'!$F$12+СВЦЭМ!$D$10+'СЕТ СН'!$F$6-'СЕТ СН'!$F$22</f>
        <v>809.09202892999997</v>
      </c>
      <c r="M39" s="36">
        <f>SUMIFS(СВЦЭМ!$C$33:$C$776,СВЦЭМ!$A$33:$A$776,$A39,СВЦЭМ!$B$33:$B$776,M$11)+'СЕТ СН'!$F$12+СВЦЭМ!$D$10+'СЕТ СН'!$F$6-'СЕТ СН'!$F$22</f>
        <v>811.30983719999995</v>
      </c>
      <c r="N39" s="36">
        <f>SUMIFS(СВЦЭМ!$C$33:$C$776,СВЦЭМ!$A$33:$A$776,$A39,СВЦЭМ!$B$33:$B$776,N$11)+'СЕТ СН'!$F$12+СВЦЭМ!$D$10+'СЕТ СН'!$F$6-'СЕТ СН'!$F$22</f>
        <v>798.20805266000002</v>
      </c>
      <c r="O39" s="36">
        <f>SUMIFS(СВЦЭМ!$C$33:$C$776,СВЦЭМ!$A$33:$A$776,$A39,СВЦЭМ!$B$33:$B$776,O$11)+'СЕТ СН'!$F$12+СВЦЭМ!$D$10+'СЕТ СН'!$F$6-'СЕТ СН'!$F$22</f>
        <v>793.34881612000004</v>
      </c>
      <c r="P39" s="36">
        <f>SUMIFS(СВЦЭМ!$C$33:$C$776,СВЦЭМ!$A$33:$A$776,$A39,СВЦЭМ!$B$33:$B$776,P$11)+'СЕТ СН'!$F$12+СВЦЭМ!$D$10+'СЕТ СН'!$F$6-'СЕТ СН'!$F$22</f>
        <v>798.10512916999994</v>
      </c>
      <c r="Q39" s="36">
        <f>SUMIFS(СВЦЭМ!$C$33:$C$776,СВЦЭМ!$A$33:$A$776,$A39,СВЦЭМ!$B$33:$B$776,Q$11)+'СЕТ СН'!$F$12+СВЦЭМ!$D$10+'СЕТ СН'!$F$6-'СЕТ СН'!$F$22</f>
        <v>796.09742804999996</v>
      </c>
      <c r="R39" s="36">
        <f>SUMIFS(СВЦЭМ!$C$33:$C$776,СВЦЭМ!$A$33:$A$776,$A39,СВЦЭМ!$B$33:$B$776,R$11)+'СЕТ СН'!$F$12+СВЦЭМ!$D$10+'СЕТ СН'!$F$6-'СЕТ СН'!$F$22</f>
        <v>825.59009257000002</v>
      </c>
      <c r="S39" s="36">
        <f>SUMIFS(СВЦЭМ!$C$33:$C$776,СВЦЭМ!$A$33:$A$776,$A39,СВЦЭМ!$B$33:$B$776,S$11)+'СЕТ СН'!$F$12+СВЦЭМ!$D$10+'СЕТ СН'!$F$6-'СЕТ СН'!$F$22</f>
        <v>872.38288948000002</v>
      </c>
      <c r="T39" s="36">
        <f>SUMIFS(СВЦЭМ!$C$33:$C$776,СВЦЭМ!$A$33:$A$776,$A39,СВЦЭМ!$B$33:$B$776,T$11)+'СЕТ СН'!$F$12+СВЦЭМ!$D$10+'СЕТ СН'!$F$6-'СЕТ СН'!$F$22</f>
        <v>874.07556056999999</v>
      </c>
      <c r="U39" s="36">
        <f>SUMIFS(СВЦЭМ!$C$33:$C$776,СВЦЭМ!$A$33:$A$776,$A39,СВЦЭМ!$B$33:$B$776,U$11)+'СЕТ СН'!$F$12+СВЦЭМ!$D$10+'СЕТ СН'!$F$6-'СЕТ СН'!$F$22</f>
        <v>872.14332374000003</v>
      </c>
      <c r="V39" s="36">
        <f>SUMIFS(СВЦЭМ!$C$33:$C$776,СВЦЭМ!$A$33:$A$776,$A39,СВЦЭМ!$B$33:$B$776,V$11)+'СЕТ СН'!$F$12+СВЦЭМ!$D$10+'СЕТ СН'!$F$6-'СЕТ СН'!$F$22</f>
        <v>877.24142790999997</v>
      </c>
      <c r="W39" s="36">
        <f>SUMIFS(СВЦЭМ!$C$33:$C$776,СВЦЭМ!$A$33:$A$776,$A39,СВЦЭМ!$B$33:$B$776,W$11)+'СЕТ СН'!$F$12+СВЦЭМ!$D$10+'СЕТ СН'!$F$6-'СЕТ СН'!$F$22</f>
        <v>885.41411145999996</v>
      </c>
      <c r="X39" s="36">
        <f>SUMIFS(СВЦЭМ!$C$33:$C$776,СВЦЭМ!$A$33:$A$776,$A39,СВЦЭМ!$B$33:$B$776,X$11)+'СЕТ СН'!$F$12+СВЦЭМ!$D$10+'СЕТ СН'!$F$6-'СЕТ СН'!$F$22</f>
        <v>860.17366852999999</v>
      </c>
      <c r="Y39" s="36">
        <f>SUMIFS(СВЦЭМ!$C$33:$C$776,СВЦЭМ!$A$33:$A$776,$A39,СВЦЭМ!$B$33:$B$776,Y$11)+'СЕТ СН'!$F$12+СВЦЭМ!$D$10+'СЕТ СН'!$F$6-'СЕТ СН'!$F$22</f>
        <v>766.17126925000002</v>
      </c>
    </row>
    <row r="40" spans="1:25" ht="15.75" x14ac:dyDescent="0.2">
      <c r="A40" s="35">
        <f t="shared" si="0"/>
        <v>43706</v>
      </c>
      <c r="B40" s="36">
        <f>SUMIFS(СВЦЭМ!$C$33:$C$776,СВЦЭМ!$A$33:$A$776,$A40,СВЦЭМ!$B$33:$B$776,B$11)+'СЕТ СН'!$F$12+СВЦЭМ!$D$10+'СЕТ СН'!$F$6-'СЕТ СН'!$F$22</f>
        <v>757.42789993999997</v>
      </c>
      <c r="C40" s="36">
        <f>SUMIFS(СВЦЭМ!$C$33:$C$776,СВЦЭМ!$A$33:$A$776,$A40,СВЦЭМ!$B$33:$B$776,C$11)+'СЕТ СН'!$F$12+СВЦЭМ!$D$10+'СЕТ СН'!$F$6-'СЕТ СН'!$F$22</f>
        <v>786.06321560000004</v>
      </c>
      <c r="D40" s="36">
        <f>SUMIFS(СВЦЭМ!$C$33:$C$776,СВЦЭМ!$A$33:$A$776,$A40,СВЦЭМ!$B$33:$B$776,D$11)+'СЕТ СН'!$F$12+СВЦЭМ!$D$10+'СЕТ СН'!$F$6-'СЕТ СН'!$F$22</f>
        <v>811.88957649999998</v>
      </c>
      <c r="E40" s="36">
        <f>SUMIFS(СВЦЭМ!$C$33:$C$776,СВЦЭМ!$A$33:$A$776,$A40,СВЦЭМ!$B$33:$B$776,E$11)+'СЕТ СН'!$F$12+СВЦЭМ!$D$10+'СЕТ СН'!$F$6-'СЕТ СН'!$F$22</f>
        <v>826.34167066999998</v>
      </c>
      <c r="F40" s="36">
        <f>SUMIFS(СВЦЭМ!$C$33:$C$776,СВЦЭМ!$A$33:$A$776,$A40,СВЦЭМ!$B$33:$B$776,F$11)+'СЕТ СН'!$F$12+СВЦЭМ!$D$10+'СЕТ СН'!$F$6-'СЕТ СН'!$F$22</f>
        <v>839.15903667999999</v>
      </c>
      <c r="G40" s="36">
        <f>SUMIFS(СВЦЭМ!$C$33:$C$776,СВЦЭМ!$A$33:$A$776,$A40,СВЦЭМ!$B$33:$B$776,G$11)+'СЕТ СН'!$F$12+СВЦЭМ!$D$10+'СЕТ СН'!$F$6-'СЕТ СН'!$F$22</f>
        <v>820.04214091999995</v>
      </c>
      <c r="H40" s="36">
        <f>SUMIFS(СВЦЭМ!$C$33:$C$776,СВЦЭМ!$A$33:$A$776,$A40,СВЦЭМ!$B$33:$B$776,H$11)+'СЕТ СН'!$F$12+СВЦЭМ!$D$10+'СЕТ СН'!$F$6-'СЕТ СН'!$F$22</f>
        <v>790.71157272000005</v>
      </c>
      <c r="I40" s="36">
        <f>SUMIFS(СВЦЭМ!$C$33:$C$776,СВЦЭМ!$A$33:$A$776,$A40,СВЦЭМ!$B$33:$B$776,I$11)+'СЕТ СН'!$F$12+СВЦЭМ!$D$10+'СЕТ СН'!$F$6-'СЕТ СН'!$F$22</f>
        <v>756.73888796999995</v>
      </c>
      <c r="J40" s="36">
        <f>SUMIFS(СВЦЭМ!$C$33:$C$776,СВЦЭМ!$A$33:$A$776,$A40,СВЦЭМ!$B$33:$B$776,J$11)+'СЕТ СН'!$F$12+СВЦЭМ!$D$10+'СЕТ СН'!$F$6-'СЕТ СН'!$F$22</f>
        <v>767.99669421999999</v>
      </c>
      <c r="K40" s="36">
        <f>SUMIFS(СВЦЭМ!$C$33:$C$776,СВЦЭМ!$A$33:$A$776,$A40,СВЦЭМ!$B$33:$B$776,K$11)+'СЕТ СН'!$F$12+СВЦЭМ!$D$10+'СЕТ СН'!$F$6-'СЕТ СН'!$F$22</f>
        <v>781.46547873999998</v>
      </c>
      <c r="L40" s="36">
        <f>SUMIFS(СВЦЭМ!$C$33:$C$776,СВЦЭМ!$A$33:$A$776,$A40,СВЦЭМ!$B$33:$B$776,L$11)+'СЕТ СН'!$F$12+СВЦЭМ!$D$10+'СЕТ СН'!$F$6-'СЕТ СН'!$F$22</f>
        <v>798.30828170999996</v>
      </c>
      <c r="M40" s="36">
        <f>SUMIFS(СВЦЭМ!$C$33:$C$776,СВЦЭМ!$A$33:$A$776,$A40,СВЦЭМ!$B$33:$B$776,M$11)+'СЕТ СН'!$F$12+СВЦЭМ!$D$10+'СЕТ СН'!$F$6-'СЕТ СН'!$F$22</f>
        <v>797.26323643000001</v>
      </c>
      <c r="N40" s="36">
        <f>SUMIFS(СВЦЭМ!$C$33:$C$776,СВЦЭМ!$A$33:$A$776,$A40,СВЦЭМ!$B$33:$B$776,N$11)+'СЕТ СН'!$F$12+СВЦЭМ!$D$10+'СЕТ СН'!$F$6-'СЕТ СН'!$F$22</f>
        <v>788.34534887999996</v>
      </c>
      <c r="O40" s="36">
        <f>SUMIFS(СВЦЭМ!$C$33:$C$776,СВЦЭМ!$A$33:$A$776,$A40,СВЦЭМ!$B$33:$B$776,O$11)+'СЕТ СН'!$F$12+СВЦЭМ!$D$10+'СЕТ СН'!$F$6-'СЕТ СН'!$F$22</f>
        <v>786.99424305000002</v>
      </c>
      <c r="P40" s="36">
        <f>SUMIFS(СВЦЭМ!$C$33:$C$776,СВЦЭМ!$A$33:$A$776,$A40,СВЦЭМ!$B$33:$B$776,P$11)+'СЕТ СН'!$F$12+СВЦЭМ!$D$10+'СЕТ СН'!$F$6-'СЕТ СН'!$F$22</f>
        <v>789.45013372999995</v>
      </c>
      <c r="Q40" s="36">
        <f>SUMIFS(СВЦЭМ!$C$33:$C$776,СВЦЭМ!$A$33:$A$776,$A40,СВЦЭМ!$B$33:$B$776,Q$11)+'СЕТ СН'!$F$12+СВЦЭМ!$D$10+'СЕТ СН'!$F$6-'СЕТ СН'!$F$22</f>
        <v>788.42043922000005</v>
      </c>
      <c r="R40" s="36">
        <f>SUMIFS(СВЦЭМ!$C$33:$C$776,СВЦЭМ!$A$33:$A$776,$A40,СВЦЭМ!$B$33:$B$776,R$11)+'СЕТ СН'!$F$12+СВЦЭМ!$D$10+'СЕТ СН'!$F$6-'СЕТ СН'!$F$22</f>
        <v>813.70610071999999</v>
      </c>
      <c r="S40" s="36">
        <f>SUMIFS(СВЦЭМ!$C$33:$C$776,СВЦЭМ!$A$33:$A$776,$A40,СВЦЭМ!$B$33:$B$776,S$11)+'СЕТ СН'!$F$12+СВЦЭМ!$D$10+'СЕТ СН'!$F$6-'СЕТ СН'!$F$22</f>
        <v>848.61438954000005</v>
      </c>
      <c r="T40" s="36">
        <f>SUMIFS(СВЦЭМ!$C$33:$C$776,СВЦЭМ!$A$33:$A$776,$A40,СВЦЭМ!$B$33:$B$776,T$11)+'СЕТ СН'!$F$12+СВЦЭМ!$D$10+'СЕТ СН'!$F$6-'СЕТ СН'!$F$22</f>
        <v>849.25377098000001</v>
      </c>
      <c r="U40" s="36">
        <f>SUMIFS(СВЦЭМ!$C$33:$C$776,СВЦЭМ!$A$33:$A$776,$A40,СВЦЭМ!$B$33:$B$776,U$11)+'СЕТ СН'!$F$12+СВЦЭМ!$D$10+'СЕТ СН'!$F$6-'СЕТ СН'!$F$22</f>
        <v>852.61887332000003</v>
      </c>
      <c r="V40" s="36">
        <f>SUMIFS(СВЦЭМ!$C$33:$C$776,СВЦЭМ!$A$33:$A$776,$A40,СВЦЭМ!$B$33:$B$776,V$11)+'СЕТ СН'!$F$12+СВЦЭМ!$D$10+'СЕТ СН'!$F$6-'СЕТ СН'!$F$22</f>
        <v>863.63837452999996</v>
      </c>
      <c r="W40" s="36">
        <f>SUMIFS(СВЦЭМ!$C$33:$C$776,СВЦЭМ!$A$33:$A$776,$A40,СВЦЭМ!$B$33:$B$776,W$11)+'СЕТ СН'!$F$12+СВЦЭМ!$D$10+'СЕТ СН'!$F$6-'СЕТ СН'!$F$22</f>
        <v>864.79833578</v>
      </c>
      <c r="X40" s="36">
        <f>SUMIFS(СВЦЭМ!$C$33:$C$776,СВЦЭМ!$A$33:$A$776,$A40,СВЦЭМ!$B$33:$B$776,X$11)+'СЕТ СН'!$F$12+СВЦЭМ!$D$10+'СЕТ СН'!$F$6-'СЕТ СН'!$F$22</f>
        <v>824.44748097000002</v>
      </c>
      <c r="Y40" s="36">
        <f>SUMIFS(СВЦЭМ!$C$33:$C$776,СВЦЭМ!$A$33:$A$776,$A40,СВЦЭМ!$B$33:$B$776,Y$11)+'СЕТ СН'!$F$12+СВЦЭМ!$D$10+'СЕТ СН'!$F$6-'СЕТ СН'!$F$22</f>
        <v>750.85407150000003</v>
      </c>
    </row>
    <row r="41" spans="1:25" ht="15.75" x14ac:dyDescent="0.2">
      <c r="A41" s="35">
        <f t="shared" si="0"/>
        <v>43707</v>
      </c>
      <c r="B41" s="36">
        <f>SUMIFS(СВЦЭМ!$C$33:$C$776,СВЦЭМ!$A$33:$A$776,$A41,СВЦЭМ!$B$33:$B$776,B$11)+'СЕТ СН'!$F$12+СВЦЭМ!$D$10+'СЕТ СН'!$F$6-'СЕТ СН'!$F$22</f>
        <v>813.29580291000002</v>
      </c>
      <c r="C41" s="36">
        <f>SUMIFS(СВЦЭМ!$C$33:$C$776,СВЦЭМ!$A$33:$A$776,$A41,СВЦЭМ!$B$33:$B$776,C$11)+'СЕТ СН'!$F$12+СВЦЭМ!$D$10+'СЕТ СН'!$F$6-'СЕТ СН'!$F$22</f>
        <v>820.00224596999999</v>
      </c>
      <c r="D41" s="36">
        <f>SUMIFS(СВЦЭМ!$C$33:$C$776,СВЦЭМ!$A$33:$A$776,$A41,СВЦЭМ!$B$33:$B$776,D$11)+'СЕТ СН'!$F$12+СВЦЭМ!$D$10+'СЕТ СН'!$F$6-'СЕТ СН'!$F$22</f>
        <v>853.43283623000002</v>
      </c>
      <c r="E41" s="36">
        <f>SUMIFS(СВЦЭМ!$C$33:$C$776,СВЦЭМ!$A$33:$A$776,$A41,СВЦЭМ!$B$33:$B$776,E$11)+'СЕТ СН'!$F$12+СВЦЭМ!$D$10+'СЕТ СН'!$F$6-'СЕТ СН'!$F$22</f>
        <v>870.71098774999996</v>
      </c>
      <c r="F41" s="36">
        <f>SUMIFS(СВЦЭМ!$C$33:$C$776,СВЦЭМ!$A$33:$A$776,$A41,СВЦЭМ!$B$33:$B$776,F$11)+'СЕТ СН'!$F$12+СВЦЭМ!$D$10+'СЕТ СН'!$F$6-'СЕТ СН'!$F$22</f>
        <v>881.47994682000001</v>
      </c>
      <c r="G41" s="36">
        <f>SUMIFS(СВЦЭМ!$C$33:$C$776,СВЦЭМ!$A$33:$A$776,$A41,СВЦЭМ!$B$33:$B$776,G$11)+'СЕТ СН'!$F$12+СВЦЭМ!$D$10+'СЕТ СН'!$F$6-'СЕТ СН'!$F$22</f>
        <v>861.08460432000004</v>
      </c>
      <c r="H41" s="36">
        <f>SUMIFS(СВЦЭМ!$C$33:$C$776,СВЦЭМ!$A$33:$A$776,$A41,СВЦЭМ!$B$33:$B$776,H$11)+'СЕТ СН'!$F$12+СВЦЭМ!$D$10+'СЕТ СН'!$F$6-'СЕТ СН'!$F$22</f>
        <v>813.91293943999995</v>
      </c>
      <c r="I41" s="36">
        <f>SUMIFS(СВЦЭМ!$C$33:$C$776,СВЦЭМ!$A$33:$A$776,$A41,СВЦЭМ!$B$33:$B$776,I$11)+'СЕТ СН'!$F$12+СВЦЭМ!$D$10+'СЕТ СН'!$F$6-'СЕТ СН'!$F$22</f>
        <v>754.50130378999995</v>
      </c>
      <c r="J41" s="36">
        <f>SUMIFS(СВЦЭМ!$C$33:$C$776,СВЦЭМ!$A$33:$A$776,$A41,СВЦЭМ!$B$33:$B$776,J$11)+'СЕТ СН'!$F$12+СВЦЭМ!$D$10+'СЕТ СН'!$F$6-'СЕТ СН'!$F$22</f>
        <v>726.14105084999994</v>
      </c>
      <c r="K41" s="36">
        <f>SUMIFS(СВЦЭМ!$C$33:$C$776,СВЦЭМ!$A$33:$A$776,$A41,СВЦЭМ!$B$33:$B$776,K$11)+'СЕТ СН'!$F$12+СВЦЭМ!$D$10+'СЕТ СН'!$F$6-'СЕТ СН'!$F$22</f>
        <v>743.87596087999998</v>
      </c>
      <c r="L41" s="36">
        <f>SUMIFS(СВЦЭМ!$C$33:$C$776,СВЦЭМ!$A$33:$A$776,$A41,СВЦЭМ!$B$33:$B$776,L$11)+'СЕТ СН'!$F$12+СВЦЭМ!$D$10+'СЕТ СН'!$F$6-'СЕТ СН'!$F$22</f>
        <v>760.63150924000001</v>
      </c>
      <c r="M41" s="36">
        <f>SUMIFS(СВЦЭМ!$C$33:$C$776,СВЦЭМ!$A$33:$A$776,$A41,СВЦЭМ!$B$33:$B$776,M$11)+'СЕТ СН'!$F$12+СВЦЭМ!$D$10+'СЕТ СН'!$F$6-'СЕТ СН'!$F$22</f>
        <v>762.75219350999998</v>
      </c>
      <c r="N41" s="36">
        <f>SUMIFS(СВЦЭМ!$C$33:$C$776,СВЦЭМ!$A$33:$A$776,$A41,СВЦЭМ!$B$33:$B$776,N$11)+'СЕТ СН'!$F$12+СВЦЭМ!$D$10+'СЕТ СН'!$F$6-'СЕТ СН'!$F$22</f>
        <v>756.14412530000004</v>
      </c>
      <c r="O41" s="36">
        <f>SUMIFS(СВЦЭМ!$C$33:$C$776,СВЦЭМ!$A$33:$A$776,$A41,СВЦЭМ!$B$33:$B$776,O$11)+'СЕТ СН'!$F$12+СВЦЭМ!$D$10+'СЕТ СН'!$F$6-'СЕТ СН'!$F$22</f>
        <v>765.30240050999998</v>
      </c>
      <c r="P41" s="36">
        <f>SUMIFS(СВЦЭМ!$C$33:$C$776,СВЦЭМ!$A$33:$A$776,$A41,СВЦЭМ!$B$33:$B$776,P$11)+'СЕТ СН'!$F$12+СВЦЭМ!$D$10+'СЕТ СН'!$F$6-'СЕТ СН'!$F$22</f>
        <v>770.36886188999995</v>
      </c>
      <c r="Q41" s="36">
        <f>SUMIFS(СВЦЭМ!$C$33:$C$776,СВЦЭМ!$A$33:$A$776,$A41,СВЦЭМ!$B$33:$B$776,Q$11)+'СЕТ СН'!$F$12+СВЦЭМ!$D$10+'СЕТ СН'!$F$6-'СЕТ СН'!$F$22</f>
        <v>762.36644136999996</v>
      </c>
      <c r="R41" s="36">
        <f>SUMIFS(СВЦЭМ!$C$33:$C$776,СВЦЭМ!$A$33:$A$776,$A41,СВЦЭМ!$B$33:$B$776,R$11)+'СЕТ СН'!$F$12+СВЦЭМ!$D$10+'СЕТ СН'!$F$6-'СЕТ СН'!$F$22</f>
        <v>790.98677066000005</v>
      </c>
      <c r="S41" s="36">
        <f>SUMIFS(СВЦЭМ!$C$33:$C$776,СВЦЭМ!$A$33:$A$776,$A41,СВЦЭМ!$B$33:$B$776,S$11)+'СЕТ СН'!$F$12+СВЦЭМ!$D$10+'СЕТ СН'!$F$6-'СЕТ СН'!$F$22</f>
        <v>832.18630232999999</v>
      </c>
      <c r="T41" s="36">
        <f>SUMIFS(СВЦЭМ!$C$33:$C$776,СВЦЭМ!$A$33:$A$776,$A41,СВЦЭМ!$B$33:$B$776,T$11)+'СЕТ СН'!$F$12+СВЦЭМ!$D$10+'СЕТ СН'!$F$6-'СЕТ СН'!$F$22</f>
        <v>833.22161575999996</v>
      </c>
      <c r="U41" s="36">
        <f>SUMIFS(СВЦЭМ!$C$33:$C$776,СВЦЭМ!$A$33:$A$776,$A41,СВЦЭМ!$B$33:$B$776,U$11)+'СЕТ СН'!$F$12+СВЦЭМ!$D$10+'СЕТ СН'!$F$6-'СЕТ СН'!$F$22</f>
        <v>824.41285123</v>
      </c>
      <c r="V41" s="36">
        <f>SUMIFS(СВЦЭМ!$C$33:$C$776,СВЦЭМ!$A$33:$A$776,$A41,СВЦЭМ!$B$33:$B$776,V$11)+'СЕТ СН'!$F$12+СВЦЭМ!$D$10+'СЕТ СН'!$F$6-'СЕТ СН'!$F$22</f>
        <v>830.18374821999998</v>
      </c>
      <c r="W41" s="36">
        <f>SUMIFS(СВЦЭМ!$C$33:$C$776,СВЦЭМ!$A$33:$A$776,$A41,СВЦЭМ!$B$33:$B$776,W$11)+'СЕТ СН'!$F$12+СВЦЭМ!$D$10+'СЕТ СН'!$F$6-'СЕТ СН'!$F$22</f>
        <v>847.63780741000005</v>
      </c>
      <c r="X41" s="36">
        <f>SUMIFS(СВЦЭМ!$C$33:$C$776,СВЦЭМ!$A$33:$A$776,$A41,СВЦЭМ!$B$33:$B$776,X$11)+'СЕТ СН'!$F$12+СВЦЭМ!$D$10+'СЕТ СН'!$F$6-'СЕТ СН'!$F$22</f>
        <v>817.15863301000002</v>
      </c>
      <c r="Y41" s="36">
        <f>SUMIFS(СВЦЭМ!$C$33:$C$776,СВЦЭМ!$A$33:$A$776,$A41,СВЦЭМ!$B$33:$B$776,Y$11)+'СЕТ СН'!$F$12+СВЦЭМ!$D$10+'СЕТ СН'!$F$6-'СЕТ СН'!$F$22</f>
        <v>727.31740482999999</v>
      </c>
    </row>
    <row r="42" spans="1:25" ht="15.75" x14ac:dyDescent="0.2">
      <c r="A42" s="35">
        <f t="shared" si="0"/>
        <v>43708</v>
      </c>
      <c r="B42" s="36">
        <f>SUMIFS(СВЦЭМ!$C$33:$C$776,СВЦЭМ!$A$33:$A$776,$A42,СВЦЭМ!$B$33:$B$776,B$11)+'СЕТ СН'!$F$12+СВЦЭМ!$D$10+'СЕТ СН'!$F$6-'СЕТ СН'!$F$22</f>
        <v>783.60812157999999</v>
      </c>
      <c r="C42" s="36">
        <f>SUMIFS(СВЦЭМ!$C$33:$C$776,СВЦЭМ!$A$33:$A$776,$A42,СВЦЭМ!$B$33:$B$776,C$11)+'СЕТ СН'!$F$12+СВЦЭМ!$D$10+'СЕТ СН'!$F$6-'СЕТ СН'!$F$22</f>
        <v>821.77111480999997</v>
      </c>
      <c r="D42" s="36">
        <f>SUMIFS(СВЦЭМ!$C$33:$C$776,СВЦЭМ!$A$33:$A$776,$A42,СВЦЭМ!$B$33:$B$776,D$11)+'СЕТ СН'!$F$12+СВЦЭМ!$D$10+'СЕТ СН'!$F$6-'СЕТ СН'!$F$22</f>
        <v>846.63298603999999</v>
      </c>
      <c r="E42" s="36">
        <f>SUMIFS(СВЦЭМ!$C$33:$C$776,СВЦЭМ!$A$33:$A$776,$A42,СВЦЭМ!$B$33:$B$776,E$11)+'СЕТ СН'!$F$12+СВЦЭМ!$D$10+'СЕТ СН'!$F$6-'СЕТ СН'!$F$22</f>
        <v>859.59980095000003</v>
      </c>
      <c r="F42" s="36">
        <f>SUMIFS(СВЦЭМ!$C$33:$C$776,СВЦЭМ!$A$33:$A$776,$A42,СВЦЭМ!$B$33:$B$776,F$11)+'СЕТ СН'!$F$12+СВЦЭМ!$D$10+'СЕТ СН'!$F$6-'СЕТ СН'!$F$22</f>
        <v>869.85215055000003</v>
      </c>
      <c r="G42" s="36">
        <f>SUMIFS(СВЦЭМ!$C$33:$C$776,СВЦЭМ!$A$33:$A$776,$A42,СВЦЭМ!$B$33:$B$776,G$11)+'СЕТ СН'!$F$12+СВЦЭМ!$D$10+'СЕТ СН'!$F$6-'СЕТ СН'!$F$22</f>
        <v>858.50334400999998</v>
      </c>
      <c r="H42" s="36">
        <f>SUMIFS(СВЦЭМ!$C$33:$C$776,СВЦЭМ!$A$33:$A$776,$A42,СВЦЭМ!$B$33:$B$776,H$11)+'СЕТ СН'!$F$12+СВЦЭМ!$D$10+'СЕТ СН'!$F$6-'СЕТ СН'!$F$22</f>
        <v>842.59794996000005</v>
      </c>
      <c r="I42" s="36">
        <f>SUMIFS(СВЦЭМ!$C$33:$C$776,СВЦЭМ!$A$33:$A$776,$A42,СВЦЭМ!$B$33:$B$776,I$11)+'СЕТ СН'!$F$12+СВЦЭМ!$D$10+'СЕТ СН'!$F$6-'СЕТ СН'!$F$22</f>
        <v>793.88631382999995</v>
      </c>
      <c r="J42" s="36">
        <f>SUMIFS(СВЦЭМ!$C$33:$C$776,СВЦЭМ!$A$33:$A$776,$A42,СВЦЭМ!$B$33:$B$776,J$11)+'СЕТ СН'!$F$12+СВЦЭМ!$D$10+'СЕТ СН'!$F$6-'СЕТ СН'!$F$22</f>
        <v>729.09919772000001</v>
      </c>
      <c r="K42" s="36">
        <f>SUMIFS(СВЦЭМ!$C$33:$C$776,СВЦЭМ!$A$33:$A$776,$A42,СВЦЭМ!$B$33:$B$776,K$11)+'СЕТ СН'!$F$12+СВЦЭМ!$D$10+'СЕТ СН'!$F$6-'СЕТ СН'!$F$22</f>
        <v>675.78650244000005</v>
      </c>
      <c r="L42" s="36">
        <f>SUMIFS(СВЦЭМ!$C$33:$C$776,СВЦЭМ!$A$33:$A$776,$A42,СВЦЭМ!$B$33:$B$776,L$11)+'СЕТ СН'!$F$12+СВЦЭМ!$D$10+'СЕТ СН'!$F$6-'СЕТ СН'!$F$22</f>
        <v>664.53456688999995</v>
      </c>
      <c r="M42" s="36">
        <f>SUMIFS(СВЦЭМ!$C$33:$C$776,СВЦЭМ!$A$33:$A$776,$A42,СВЦЭМ!$B$33:$B$776,M$11)+'СЕТ СН'!$F$12+СВЦЭМ!$D$10+'СЕТ СН'!$F$6-'СЕТ СН'!$F$22</f>
        <v>657.09776609000005</v>
      </c>
      <c r="N42" s="36">
        <f>SUMIFS(СВЦЭМ!$C$33:$C$776,СВЦЭМ!$A$33:$A$776,$A42,СВЦЭМ!$B$33:$B$776,N$11)+'СЕТ СН'!$F$12+СВЦЭМ!$D$10+'СЕТ СН'!$F$6-'СЕТ СН'!$F$22</f>
        <v>665.64563195999995</v>
      </c>
      <c r="O42" s="36">
        <f>SUMIFS(СВЦЭМ!$C$33:$C$776,СВЦЭМ!$A$33:$A$776,$A42,СВЦЭМ!$B$33:$B$776,O$11)+'СЕТ СН'!$F$12+СВЦЭМ!$D$10+'СЕТ СН'!$F$6-'СЕТ СН'!$F$22</f>
        <v>662.18853533000004</v>
      </c>
      <c r="P42" s="36">
        <f>SUMIFS(СВЦЭМ!$C$33:$C$776,СВЦЭМ!$A$33:$A$776,$A42,СВЦЭМ!$B$33:$B$776,P$11)+'СЕТ СН'!$F$12+СВЦЭМ!$D$10+'СЕТ СН'!$F$6-'СЕТ СН'!$F$22</f>
        <v>666.64629482999999</v>
      </c>
      <c r="Q42" s="36">
        <f>SUMIFS(СВЦЭМ!$C$33:$C$776,СВЦЭМ!$A$33:$A$776,$A42,СВЦЭМ!$B$33:$B$776,Q$11)+'СЕТ СН'!$F$12+СВЦЭМ!$D$10+'СЕТ СН'!$F$6-'СЕТ СН'!$F$22</f>
        <v>673.89729244</v>
      </c>
      <c r="R42" s="36">
        <f>SUMIFS(СВЦЭМ!$C$33:$C$776,СВЦЭМ!$A$33:$A$776,$A42,СВЦЭМ!$B$33:$B$776,R$11)+'СЕТ СН'!$F$12+СВЦЭМ!$D$10+'СЕТ СН'!$F$6-'СЕТ СН'!$F$22</f>
        <v>635.71178588999999</v>
      </c>
      <c r="S42" s="36">
        <f>SUMIFS(СВЦЭМ!$C$33:$C$776,СВЦЭМ!$A$33:$A$776,$A42,СВЦЭМ!$B$33:$B$776,S$11)+'СЕТ СН'!$F$12+СВЦЭМ!$D$10+'СЕТ СН'!$F$6-'СЕТ СН'!$F$22</f>
        <v>596.37989225000001</v>
      </c>
      <c r="T42" s="36">
        <f>SUMIFS(СВЦЭМ!$C$33:$C$776,СВЦЭМ!$A$33:$A$776,$A42,СВЦЭМ!$B$33:$B$776,T$11)+'СЕТ СН'!$F$12+СВЦЭМ!$D$10+'СЕТ СН'!$F$6-'СЕТ СН'!$F$22</f>
        <v>589.40682211000001</v>
      </c>
      <c r="U42" s="36">
        <f>SUMIFS(СВЦЭМ!$C$33:$C$776,СВЦЭМ!$A$33:$A$776,$A42,СВЦЭМ!$B$33:$B$776,U$11)+'СЕТ СН'!$F$12+СВЦЭМ!$D$10+'СЕТ СН'!$F$6-'СЕТ СН'!$F$22</f>
        <v>585.83617035999998</v>
      </c>
      <c r="V42" s="36">
        <f>SUMIFS(СВЦЭМ!$C$33:$C$776,СВЦЭМ!$A$33:$A$776,$A42,СВЦЭМ!$B$33:$B$776,V$11)+'СЕТ СН'!$F$12+СВЦЭМ!$D$10+'СЕТ СН'!$F$6-'СЕТ СН'!$F$22</f>
        <v>587.13280087999999</v>
      </c>
      <c r="W42" s="36">
        <f>SUMIFS(СВЦЭМ!$C$33:$C$776,СВЦЭМ!$A$33:$A$776,$A42,СВЦЭМ!$B$33:$B$776,W$11)+'СЕТ СН'!$F$12+СВЦЭМ!$D$10+'СЕТ СН'!$F$6-'СЕТ СН'!$F$22</f>
        <v>580.48410306999995</v>
      </c>
      <c r="X42" s="36">
        <f>SUMIFS(СВЦЭМ!$C$33:$C$776,СВЦЭМ!$A$33:$A$776,$A42,СВЦЭМ!$B$33:$B$776,X$11)+'СЕТ СН'!$F$12+СВЦЭМ!$D$10+'СЕТ СН'!$F$6-'СЕТ СН'!$F$22</f>
        <v>599.05852695999999</v>
      </c>
      <c r="Y42" s="36">
        <f>SUMIFS(СВЦЭМ!$C$33:$C$776,СВЦЭМ!$A$33:$A$776,$A42,СВЦЭМ!$B$33:$B$776,Y$11)+'СЕТ СН'!$F$12+СВЦЭМ!$D$10+'СЕТ СН'!$F$6-'СЕТ СН'!$F$22</f>
        <v>674.29051041000002</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8"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5" ht="12.75" customHeight="1" x14ac:dyDescent="0.2">
      <c r="A46" s="129"/>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5" ht="12.75" customHeight="1" x14ac:dyDescent="0.2">
      <c r="A47" s="13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01.08.2019</v>
      </c>
      <c r="B48" s="36">
        <f>SUMIFS(СВЦЭМ!$C$33:$C$776,СВЦЭМ!$A$33:$A$776,$A48,СВЦЭМ!$B$33:$B$776,B$47)+'СЕТ СН'!$G$12+СВЦЭМ!$D$10+'СЕТ СН'!$G$6-'СЕТ СН'!$G$22</f>
        <v>916.86320018999993</v>
      </c>
      <c r="C48" s="36">
        <f>SUMIFS(СВЦЭМ!$C$33:$C$776,СВЦЭМ!$A$33:$A$776,$A48,СВЦЭМ!$B$33:$B$776,C$47)+'СЕТ СН'!$G$12+СВЦЭМ!$D$10+'СЕТ СН'!$G$6-'СЕТ СН'!$G$22</f>
        <v>1017.36699198</v>
      </c>
      <c r="D48" s="36">
        <f>SUMIFS(СВЦЭМ!$C$33:$C$776,СВЦЭМ!$A$33:$A$776,$A48,СВЦЭМ!$B$33:$B$776,D$47)+'СЕТ СН'!$G$12+СВЦЭМ!$D$10+'СЕТ СН'!$G$6-'СЕТ СН'!$G$22</f>
        <v>1056.49017267</v>
      </c>
      <c r="E48" s="36">
        <f>SUMIFS(СВЦЭМ!$C$33:$C$776,СВЦЭМ!$A$33:$A$776,$A48,СВЦЭМ!$B$33:$B$776,E$47)+'СЕТ СН'!$G$12+СВЦЭМ!$D$10+'СЕТ СН'!$G$6-'СЕТ СН'!$G$22</f>
        <v>1093.80626435</v>
      </c>
      <c r="F48" s="36">
        <f>SUMIFS(СВЦЭМ!$C$33:$C$776,СВЦЭМ!$A$33:$A$776,$A48,СВЦЭМ!$B$33:$B$776,F$47)+'СЕТ СН'!$G$12+СВЦЭМ!$D$10+'СЕТ СН'!$G$6-'СЕТ СН'!$G$22</f>
        <v>1117.27654097</v>
      </c>
      <c r="G48" s="36">
        <f>SUMIFS(СВЦЭМ!$C$33:$C$776,СВЦЭМ!$A$33:$A$776,$A48,СВЦЭМ!$B$33:$B$776,G$47)+'СЕТ СН'!$G$12+СВЦЭМ!$D$10+'СЕТ СН'!$G$6-'СЕТ СН'!$G$22</f>
        <v>1083.5580485200001</v>
      </c>
      <c r="H48" s="36">
        <f>SUMIFS(СВЦЭМ!$C$33:$C$776,СВЦЭМ!$A$33:$A$776,$A48,СВЦЭМ!$B$33:$B$776,H$47)+'СЕТ СН'!$G$12+СВЦЭМ!$D$10+'СЕТ СН'!$G$6-'СЕТ СН'!$G$22</f>
        <v>1022.9053397199999</v>
      </c>
      <c r="I48" s="36">
        <f>SUMIFS(СВЦЭМ!$C$33:$C$776,СВЦЭМ!$A$33:$A$776,$A48,СВЦЭМ!$B$33:$B$776,I$47)+'СЕТ СН'!$G$12+СВЦЭМ!$D$10+'СЕТ СН'!$G$6-'СЕТ СН'!$G$22</f>
        <v>983.92173531999993</v>
      </c>
      <c r="J48" s="36">
        <f>SUMIFS(СВЦЭМ!$C$33:$C$776,СВЦЭМ!$A$33:$A$776,$A48,СВЦЭМ!$B$33:$B$776,J$47)+'СЕТ СН'!$G$12+СВЦЭМ!$D$10+'СЕТ СН'!$G$6-'СЕТ СН'!$G$22</f>
        <v>1021.89234574</v>
      </c>
      <c r="K48" s="36">
        <f>SUMIFS(СВЦЭМ!$C$33:$C$776,СВЦЭМ!$A$33:$A$776,$A48,СВЦЭМ!$B$33:$B$776,K$47)+'СЕТ СН'!$G$12+СВЦЭМ!$D$10+'СЕТ СН'!$G$6-'СЕТ СН'!$G$22</f>
        <v>1033.4576006300001</v>
      </c>
      <c r="L48" s="36">
        <f>SUMIFS(СВЦЭМ!$C$33:$C$776,СВЦЭМ!$A$33:$A$776,$A48,СВЦЭМ!$B$33:$B$776,L$47)+'СЕТ СН'!$G$12+СВЦЭМ!$D$10+'СЕТ СН'!$G$6-'СЕТ СН'!$G$22</f>
        <v>1041.5677879699999</v>
      </c>
      <c r="M48" s="36">
        <f>SUMIFS(СВЦЭМ!$C$33:$C$776,СВЦЭМ!$A$33:$A$776,$A48,СВЦЭМ!$B$33:$B$776,M$47)+'СЕТ СН'!$G$12+СВЦЭМ!$D$10+'СЕТ СН'!$G$6-'СЕТ СН'!$G$22</f>
        <v>1041.30576103</v>
      </c>
      <c r="N48" s="36">
        <f>SUMIFS(СВЦЭМ!$C$33:$C$776,СВЦЭМ!$A$33:$A$776,$A48,СВЦЭМ!$B$33:$B$776,N$47)+'СЕТ СН'!$G$12+СВЦЭМ!$D$10+'СЕТ СН'!$G$6-'СЕТ СН'!$G$22</f>
        <v>1038.8788193400001</v>
      </c>
      <c r="O48" s="36">
        <f>SUMIFS(СВЦЭМ!$C$33:$C$776,СВЦЭМ!$A$33:$A$776,$A48,СВЦЭМ!$B$33:$B$776,O$47)+'СЕТ СН'!$G$12+СВЦЭМ!$D$10+'СЕТ СН'!$G$6-'СЕТ СН'!$G$22</f>
        <v>1038.83220506</v>
      </c>
      <c r="P48" s="36">
        <f>SUMIFS(СВЦЭМ!$C$33:$C$776,СВЦЭМ!$A$33:$A$776,$A48,СВЦЭМ!$B$33:$B$776,P$47)+'СЕТ СН'!$G$12+СВЦЭМ!$D$10+'СЕТ СН'!$G$6-'СЕТ СН'!$G$22</f>
        <v>1047.0690574</v>
      </c>
      <c r="Q48" s="36">
        <f>SUMIFS(СВЦЭМ!$C$33:$C$776,СВЦЭМ!$A$33:$A$776,$A48,СВЦЭМ!$B$33:$B$776,Q$47)+'СЕТ СН'!$G$12+СВЦЭМ!$D$10+'СЕТ СН'!$G$6-'СЕТ СН'!$G$22</f>
        <v>1051.81079013</v>
      </c>
      <c r="R48" s="36">
        <f>SUMIFS(СВЦЭМ!$C$33:$C$776,СВЦЭМ!$A$33:$A$776,$A48,СВЦЭМ!$B$33:$B$776,R$47)+'СЕТ СН'!$G$12+СВЦЭМ!$D$10+'СЕТ СН'!$G$6-'СЕТ СН'!$G$22</f>
        <v>1057.1156464999999</v>
      </c>
      <c r="S48" s="36">
        <f>SUMIFS(СВЦЭМ!$C$33:$C$776,СВЦЭМ!$A$33:$A$776,$A48,СВЦЭМ!$B$33:$B$776,S$47)+'СЕТ СН'!$G$12+СВЦЭМ!$D$10+'СЕТ СН'!$G$6-'СЕТ СН'!$G$22</f>
        <v>1055.7428798400001</v>
      </c>
      <c r="T48" s="36">
        <f>SUMIFS(СВЦЭМ!$C$33:$C$776,СВЦЭМ!$A$33:$A$776,$A48,СВЦЭМ!$B$33:$B$776,T$47)+'СЕТ СН'!$G$12+СВЦЭМ!$D$10+'СЕТ СН'!$G$6-'СЕТ СН'!$G$22</f>
        <v>1046.8615317700001</v>
      </c>
      <c r="U48" s="36">
        <f>SUMIFS(СВЦЭМ!$C$33:$C$776,СВЦЭМ!$A$33:$A$776,$A48,СВЦЭМ!$B$33:$B$776,U$47)+'СЕТ СН'!$G$12+СВЦЭМ!$D$10+'СЕТ СН'!$G$6-'СЕТ СН'!$G$22</f>
        <v>1041.51871119</v>
      </c>
      <c r="V48" s="36">
        <f>SUMIFS(СВЦЭМ!$C$33:$C$776,СВЦЭМ!$A$33:$A$776,$A48,СВЦЭМ!$B$33:$B$776,V$47)+'СЕТ СН'!$G$12+СВЦЭМ!$D$10+'СЕТ СН'!$G$6-'СЕТ СН'!$G$22</f>
        <v>1036.76785296</v>
      </c>
      <c r="W48" s="36">
        <f>SUMIFS(СВЦЭМ!$C$33:$C$776,СВЦЭМ!$A$33:$A$776,$A48,СВЦЭМ!$B$33:$B$776,W$47)+'СЕТ СН'!$G$12+СВЦЭМ!$D$10+'СЕТ СН'!$G$6-'СЕТ СН'!$G$22</f>
        <v>1035.7834774600001</v>
      </c>
      <c r="X48" s="36">
        <f>SUMIFS(СВЦЭМ!$C$33:$C$776,СВЦЭМ!$A$33:$A$776,$A48,СВЦЭМ!$B$33:$B$776,X$47)+'СЕТ СН'!$G$12+СВЦЭМ!$D$10+'СЕТ СН'!$G$6-'СЕТ СН'!$G$22</f>
        <v>1009.85886435</v>
      </c>
      <c r="Y48" s="36">
        <f>SUMIFS(СВЦЭМ!$C$33:$C$776,СВЦЭМ!$A$33:$A$776,$A48,СВЦЭМ!$B$33:$B$776,Y$47)+'СЕТ СН'!$G$12+СВЦЭМ!$D$10+'СЕТ СН'!$G$6-'СЕТ СН'!$G$22</f>
        <v>982.06944234999992</v>
      </c>
    </row>
    <row r="49" spans="1:25" ht="15.75" x14ac:dyDescent="0.2">
      <c r="A49" s="35">
        <f>A48+1</f>
        <v>43679</v>
      </c>
      <c r="B49" s="36">
        <f>SUMIFS(СВЦЭМ!$C$33:$C$776,СВЦЭМ!$A$33:$A$776,$A49,СВЦЭМ!$B$33:$B$776,B$47)+'СЕТ СН'!$G$12+СВЦЭМ!$D$10+'СЕТ СН'!$G$6-'СЕТ СН'!$G$22</f>
        <v>966.84976355999993</v>
      </c>
      <c r="C49" s="36">
        <f>SUMIFS(СВЦЭМ!$C$33:$C$776,СВЦЭМ!$A$33:$A$776,$A49,СВЦЭМ!$B$33:$B$776,C$47)+'СЕТ СН'!$G$12+СВЦЭМ!$D$10+'СЕТ СН'!$G$6-'СЕТ СН'!$G$22</f>
        <v>975.93083306999995</v>
      </c>
      <c r="D49" s="36">
        <f>SUMIFS(СВЦЭМ!$C$33:$C$776,СВЦЭМ!$A$33:$A$776,$A49,СВЦЭМ!$B$33:$B$776,D$47)+'СЕТ СН'!$G$12+СВЦЭМ!$D$10+'СЕТ СН'!$G$6-'СЕТ СН'!$G$22</f>
        <v>1004.55656359</v>
      </c>
      <c r="E49" s="36">
        <f>SUMIFS(СВЦЭМ!$C$33:$C$776,СВЦЭМ!$A$33:$A$776,$A49,СВЦЭМ!$B$33:$B$776,E$47)+'СЕТ СН'!$G$12+СВЦЭМ!$D$10+'СЕТ СН'!$G$6-'СЕТ СН'!$G$22</f>
        <v>1024.59642349</v>
      </c>
      <c r="F49" s="36">
        <f>SUMIFS(СВЦЭМ!$C$33:$C$776,СВЦЭМ!$A$33:$A$776,$A49,СВЦЭМ!$B$33:$B$776,F$47)+'СЕТ СН'!$G$12+СВЦЭМ!$D$10+'СЕТ СН'!$G$6-'СЕТ СН'!$G$22</f>
        <v>1026.53918499</v>
      </c>
      <c r="G49" s="36">
        <f>SUMIFS(СВЦЭМ!$C$33:$C$776,СВЦЭМ!$A$33:$A$776,$A49,СВЦЭМ!$B$33:$B$776,G$47)+'СЕТ СН'!$G$12+СВЦЭМ!$D$10+'СЕТ СН'!$G$6-'СЕТ СН'!$G$22</f>
        <v>1004.39226214</v>
      </c>
      <c r="H49" s="36">
        <f>SUMIFS(СВЦЭМ!$C$33:$C$776,СВЦЭМ!$A$33:$A$776,$A49,СВЦЭМ!$B$33:$B$776,H$47)+'СЕТ СН'!$G$12+СВЦЭМ!$D$10+'СЕТ СН'!$G$6-'СЕТ СН'!$G$22</f>
        <v>969.88143034999996</v>
      </c>
      <c r="I49" s="36">
        <f>SUMIFS(СВЦЭМ!$C$33:$C$776,СВЦЭМ!$A$33:$A$776,$A49,СВЦЭМ!$B$33:$B$776,I$47)+'СЕТ СН'!$G$12+СВЦЭМ!$D$10+'СЕТ СН'!$G$6-'СЕТ СН'!$G$22</f>
        <v>976.51141106</v>
      </c>
      <c r="J49" s="36">
        <f>SUMIFS(СВЦЭМ!$C$33:$C$776,СВЦЭМ!$A$33:$A$776,$A49,СВЦЭМ!$B$33:$B$776,J$47)+'СЕТ СН'!$G$12+СВЦЭМ!$D$10+'СЕТ СН'!$G$6-'СЕТ СН'!$G$22</f>
        <v>1016.28587669</v>
      </c>
      <c r="K49" s="36">
        <f>SUMIFS(СВЦЭМ!$C$33:$C$776,СВЦЭМ!$A$33:$A$776,$A49,СВЦЭМ!$B$33:$B$776,K$47)+'СЕТ СН'!$G$12+СВЦЭМ!$D$10+'СЕТ СН'!$G$6-'СЕТ СН'!$G$22</f>
        <v>1044.4455987700001</v>
      </c>
      <c r="L49" s="36">
        <f>SUMIFS(СВЦЭМ!$C$33:$C$776,СВЦЭМ!$A$33:$A$776,$A49,СВЦЭМ!$B$33:$B$776,L$47)+'СЕТ СН'!$G$12+СВЦЭМ!$D$10+'СЕТ СН'!$G$6-'СЕТ СН'!$G$22</f>
        <v>1034.27625173</v>
      </c>
      <c r="M49" s="36">
        <f>SUMIFS(СВЦЭМ!$C$33:$C$776,СВЦЭМ!$A$33:$A$776,$A49,СВЦЭМ!$B$33:$B$776,M$47)+'СЕТ СН'!$G$12+СВЦЭМ!$D$10+'СЕТ СН'!$G$6-'СЕТ СН'!$G$22</f>
        <v>1034.9480894400001</v>
      </c>
      <c r="N49" s="36">
        <f>SUMIFS(СВЦЭМ!$C$33:$C$776,СВЦЭМ!$A$33:$A$776,$A49,СВЦЭМ!$B$33:$B$776,N$47)+'СЕТ СН'!$G$12+СВЦЭМ!$D$10+'СЕТ СН'!$G$6-'СЕТ СН'!$G$22</f>
        <v>1025.8019542500001</v>
      </c>
      <c r="O49" s="36">
        <f>SUMIFS(СВЦЭМ!$C$33:$C$776,СВЦЭМ!$A$33:$A$776,$A49,СВЦЭМ!$B$33:$B$776,O$47)+'СЕТ СН'!$G$12+СВЦЭМ!$D$10+'СЕТ СН'!$G$6-'СЕТ СН'!$G$22</f>
        <v>1040.29179987</v>
      </c>
      <c r="P49" s="36">
        <f>SUMIFS(СВЦЭМ!$C$33:$C$776,СВЦЭМ!$A$33:$A$776,$A49,СВЦЭМ!$B$33:$B$776,P$47)+'СЕТ СН'!$G$12+СВЦЭМ!$D$10+'СЕТ СН'!$G$6-'СЕТ СН'!$G$22</f>
        <v>1036.17289508</v>
      </c>
      <c r="Q49" s="36">
        <f>SUMIFS(СВЦЭМ!$C$33:$C$776,СВЦЭМ!$A$33:$A$776,$A49,СВЦЭМ!$B$33:$B$776,Q$47)+'СЕТ СН'!$G$12+СВЦЭМ!$D$10+'СЕТ СН'!$G$6-'СЕТ СН'!$G$22</f>
        <v>1035.9134081</v>
      </c>
      <c r="R49" s="36">
        <f>SUMIFS(СВЦЭМ!$C$33:$C$776,СВЦЭМ!$A$33:$A$776,$A49,СВЦЭМ!$B$33:$B$776,R$47)+'СЕТ СН'!$G$12+СВЦЭМ!$D$10+'СЕТ СН'!$G$6-'СЕТ СН'!$G$22</f>
        <v>1029.0512446600001</v>
      </c>
      <c r="S49" s="36">
        <f>SUMIFS(СВЦЭМ!$C$33:$C$776,СВЦЭМ!$A$33:$A$776,$A49,СВЦЭМ!$B$33:$B$776,S$47)+'СЕТ СН'!$G$12+СВЦЭМ!$D$10+'СЕТ СН'!$G$6-'СЕТ СН'!$G$22</f>
        <v>1026.9852533999999</v>
      </c>
      <c r="T49" s="36">
        <f>SUMIFS(СВЦЭМ!$C$33:$C$776,СВЦЭМ!$A$33:$A$776,$A49,СВЦЭМ!$B$33:$B$776,T$47)+'СЕТ СН'!$G$12+СВЦЭМ!$D$10+'СЕТ СН'!$G$6-'СЕТ СН'!$G$22</f>
        <v>1024.0312371800001</v>
      </c>
      <c r="U49" s="36">
        <f>SUMIFS(СВЦЭМ!$C$33:$C$776,СВЦЭМ!$A$33:$A$776,$A49,СВЦЭМ!$B$33:$B$776,U$47)+'СЕТ СН'!$G$12+СВЦЭМ!$D$10+'СЕТ СН'!$G$6-'СЕТ СН'!$G$22</f>
        <v>1021.5708257299999</v>
      </c>
      <c r="V49" s="36">
        <f>SUMIFS(СВЦЭМ!$C$33:$C$776,СВЦЭМ!$A$33:$A$776,$A49,СВЦЭМ!$B$33:$B$776,V$47)+'СЕТ СН'!$G$12+СВЦЭМ!$D$10+'СЕТ СН'!$G$6-'СЕТ СН'!$G$22</f>
        <v>1018.38036099</v>
      </c>
      <c r="W49" s="36">
        <f>SUMIFS(СВЦЭМ!$C$33:$C$776,СВЦЭМ!$A$33:$A$776,$A49,СВЦЭМ!$B$33:$B$776,W$47)+'СЕТ СН'!$G$12+СВЦЭМ!$D$10+'СЕТ СН'!$G$6-'СЕТ СН'!$G$22</f>
        <v>1028.19405082</v>
      </c>
      <c r="X49" s="36">
        <f>SUMIFS(СВЦЭМ!$C$33:$C$776,СВЦЭМ!$A$33:$A$776,$A49,СВЦЭМ!$B$33:$B$776,X$47)+'СЕТ СН'!$G$12+СВЦЭМ!$D$10+'СЕТ СН'!$G$6-'СЕТ СН'!$G$22</f>
        <v>1007.1364032499999</v>
      </c>
      <c r="Y49" s="36">
        <f>SUMIFS(СВЦЭМ!$C$33:$C$776,СВЦЭМ!$A$33:$A$776,$A49,СВЦЭМ!$B$33:$B$776,Y$47)+'СЕТ СН'!$G$12+СВЦЭМ!$D$10+'СЕТ СН'!$G$6-'СЕТ СН'!$G$22</f>
        <v>974.37540196999998</v>
      </c>
    </row>
    <row r="50" spans="1:25" ht="15.75" x14ac:dyDescent="0.2">
      <c r="A50" s="35">
        <f t="shared" ref="A50:A78" si="1">A49+1</f>
        <v>43680</v>
      </c>
      <c r="B50" s="36">
        <f>SUMIFS(СВЦЭМ!$C$33:$C$776,СВЦЭМ!$A$33:$A$776,$A50,СВЦЭМ!$B$33:$B$776,B$47)+'СЕТ СН'!$G$12+СВЦЭМ!$D$10+'СЕТ СН'!$G$6-'СЕТ СН'!$G$22</f>
        <v>956.84512669999992</v>
      </c>
      <c r="C50" s="36">
        <f>SUMIFS(СВЦЭМ!$C$33:$C$776,СВЦЭМ!$A$33:$A$776,$A50,СВЦЭМ!$B$33:$B$776,C$47)+'СЕТ СН'!$G$12+СВЦЭМ!$D$10+'СЕТ СН'!$G$6-'СЕТ СН'!$G$22</f>
        <v>974.94597275000001</v>
      </c>
      <c r="D50" s="36">
        <f>SUMIFS(СВЦЭМ!$C$33:$C$776,СВЦЭМ!$A$33:$A$776,$A50,СВЦЭМ!$B$33:$B$776,D$47)+'СЕТ СН'!$G$12+СВЦЭМ!$D$10+'СЕТ СН'!$G$6-'СЕТ СН'!$G$22</f>
        <v>1011.1241380399999</v>
      </c>
      <c r="E50" s="36">
        <f>SUMIFS(СВЦЭМ!$C$33:$C$776,СВЦЭМ!$A$33:$A$776,$A50,СВЦЭМ!$B$33:$B$776,E$47)+'СЕТ СН'!$G$12+СВЦЭМ!$D$10+'СЕТ СН'!$G$6-'СЕТ СН'!$G$22</f>
        <v>1017.7916536399999</v>
      </c>
      <c r="F50" s="36">
        <f>SUMIFS(СВЦЭМ!$C$33:$C$776,СВЦЭМ!$A$33:$A$776,$A50,СВЦЭМ!$B$33:$B$776,F$47)+'СЕТ СН'!$G$12+СВЦЭМ!$D$10+'СЕТ СН'!$G$6-'СЕТ СН'!$G$22</f>
        <v>1024.03323464</v>
      </c>
      <c r="G50" s="36">
        <f>SUMIFS(СВЦЭМ!$C$33:$C$776,СВЦЭМ!$A$33:$A$776,$A50,СВЦЭМ!$B$33:$B$776,G$47)+'СЕТ СН'!$G$12+СВЦЭМ!$D$10+'СЕТ СН'!$G$6-'СЕТ СН'!$G$22</f>
        <v>1008.54614812</v>
      </c>
      <c r="H50" s="36">
        <f>SUMIFS(СВЦЭМ!$C$33:$C$776,СВЦЭМ!$A$33:$A$776,$A50,СВЦЭМ!$B$33:$B$776,H$47)+'СЕТ СН'!$G$12+СВЦЭМ!$D$10+'СЕТ СН'!$G$6-'СЕТ СН'!$G$22</f>
        <v>998.55488056999991</v>
      </c>
      <c r="I50" s="36">
        <f>SUMIFS(СВЦЭМ!$C$33:$C$776,СВЦЭМ!$A$33:$A$776,$A50,СВЦЭМ!$B$33:$B$776,I$47)+'СЕТ СН'!$G$12+СВЦЭМ!$D$10+'СЕТ СН'!$G$6-'СЕТ СН'!$G$22</f>
        <v>957.85439284999995</v>
      </c>
      <c r="J50" s="36">
        <f>SUMIFS(СВЦЭМ!$C$33:$C$776,СВЦЭМ!$A$33:$A$776,$A50,СВЦЭМ!$B$33:$B$776,J$47)+'СЕТ СН'!$G$12+СВЦЭМ!$D$10+'СЕТ СН'!$G$6-'СЕТ СН'!$G$22</f>
        <v>887.64687437999999</v>
      </c>
      <c r="K50" s="36">
        <f>SUMIFS(СВЦЭМ!$C$33:$C$776,СВЦЭМ!$A$33:$A$776,$A50,СВЦЭМ!$B$33:$B$776,K$47)+'СЕТ СН'!$G$12+СВЦЭМ!$D$10+'СЕТ СН'!$G$6-'СЕТ СН'!$G$22</f>
        <v>889.14329146</v>
      </c>
      <c r="L50" s="36">
        <f>SUMIFS(СВЦЭМ!$C$33:$C$776,СВЦЭМ!$A$33:$A$776,$A50,СВЦЭМ!$B$33:$B$776,L$47)+'СЕТ СН'!$G$12+СВЦЭМ!$D$10+'СЕТ СН'!$G$6-'СЕТ СН'!$G$22</f>
        <v>901.49808871999994</v>
      </c>
      <c r="M50" s="36">
        <f>SUMIFS(СВЦЭМ!$C$33:$C$776,СВЦЭМ!$A$33:$A$776,$A50,СВЦЭМ!$B$33:$B$776,M$47)+'СЕТ СН'!$G$12+СВЦЭМ!$D$10+'СЕТ СН'!$G$6-'СЕТ СН'!$G$22</f>
        <v>904.63984411000001</v>
      </c>
      <c r="N50" s="36">
        <f>SUMIFS(СВЦЭМ!$C$33:$C$776,СВЦЭМ!$A$33:$A$776,$A50,СВЦЭМ!$B$33:$B$776,N$47)+'СЕТ СН'!$G$12+СВЦЭМ!$D$10+'СЕТ СН'!$G$6-'СЕТ СН'!$G$22</f>
        <v>911.22863873999995</v>
      </c>
      <c r="O50" s="36">
        <f>SUMIFS(СВЦЭМ!$C$33:$C$776,СВЦЭМ!$A$33:$A$776,$A50,СВЦЭМ!$B$33:$B$776,O$47)+'СЕТ СН'!$G$12+СВЦЭМ!$D$10+'СЕТ СН'!$G$6-'СЕТ СН'!$G$22</f>
        <v>908.69410216999995</v>
      </c>
      <c r="P50" s="36">
        <f>SUMIFS(СВЦЭМ!$C$33:$C$776,СВЦЭМ!$A$33:$A$776,$A50,СВЦЭМ!$B$33:$B$776,P$47)+'СЕТ СН'!$G$12+СВЦЭМ!$D$10+'СЕТ СН'!$G$6-'СЕТ СН'!$G$22</f>
        <v>907.37034674999995</v>
      </c>
      <c r="Q50" s="36">
        <f>SUMIFS(СВЦЭМ!$C$33:$C$776,СВЦЭМ!$A$33:$A$776,$A50,СВЦЭМ!$B$33:$B$776,Q$47)+'СЕТ СН'!$G$12+СВЦЭМ!$D$10+'СЕТ СН'!$G$6-'СЕТ СН'!$G$22</f>
        <v>912.29353874999993</v>
      </c>
      <c r="R50" s="36">
        <f>SUMIFS(СВЦЭМ!$C$33:$C$776,СВЦЭМ!$A$33:$A$776,$A50,СВЦЭМ!$B$33:$B$776,R$47)+'СЕТ СН'!$G$12+СВЦЭМ!$D$10+'СЕТ СН'!$G$6-'СЕТ СН'!$G$22</f>
        <v>907.17024637999998</v>
      </c>
      <c r="S50" s="36">
        <f>SUMIFS(СВЦЭМ!$C$33:$C$776,СВЦЭМ!$A$33:$A$776,$A50,СВЦЭМ!$B$33:$B$776,S$47)+'СЕТ СН'!$G$12+СВЦЭМ!$D$10+'СЕТ СН'!$G$6-'СЕТ СН'!$G$22</f>
        <v>905.25716008999996</v>
      </c>
      <c r="T50" s="36">
        <f>SUMIFS(СВЦЭМ!$C$33:$C$776,СВЦЭМ!$A$33:$A$776,$A50,СВЦЭМ!$B$33:$B$776,T$47)+'СЕТ СН'!$G$12+СВЦЭМ!$D$10+'СЕТ СН'!$G$6-'СЕТ СН'!$G$22</f>
        <v>906.00284296999996</v>
      </c>
      <c r="U50" s="36">
        <f>SUMIFS(СВЦЭМ!$C$33:$C$776,СВЦЭМ!$A$33:$A$776,$A50,СВЦЭМ!$B$33:$B$776,U$47)+'СЕТ СН'!$G$12+СВЦЭМ!$D$10+'СЕТ СН'!$G$6-'СЕТ СН'!$G$22</f>
        <v>910.61241398999994</v>
      </c>
      <c r="V50" s="36">
        <f>SUMIFS(СВЦЭМ!$C$33:$C$776,СВЦЭМ!$A$33:$A$776,$A50,СВЦЭМ!$B$33:$B$776,V$47)+'СЕТ СН'!$G$12+СВЦЭМ!$D$10+'СЕТ СН'!$G$6-'СЕТ СН'!$G$22</f>
        <v>906.38363660999994</v>
      </c>
      <c r="W50" s="36">
        <f>SUMIFS(СВЦЭМ!$C$33:$C$776,СВЦЭМ!$A$33:$A$776,$A50,СВЦЭМ!$B$33:$B$776,W$47)+'СЕТ СН'!$G$12+СВЦЭМ!$D$10+'СЕТ СН'!$G$6-'СЕТ СН'!$G$22</f>
        <v>914.28834660999996</v>
      </c>
      <c r="X50" s="36">
        <f>SUMIFS(СВЦЭМ!$C$33:$C$776,СВЦЭМ!$A$33:$A$776,$A50,СВЦЭМ!$B$33:$B$776,X$47)+'СЕТ СН'!$G$12+СВЦЭМ!$D$10+'СЕТ СН'!$G$6-'СЕТ СН'!$G$22</f>
        <v>893.17011091999996</v>
      </c>
      <c r="Y50" s="36">
        <f>SUMIFS(СВЦЭМ!$C$33:$C$776,СВЦЭМ!$A$33:$A$776,$A50,СВЦЭМ!$B$33:$B$776,Y$47)+'СЕТ СН'!$G$12+СВЦЭМ!$D$10+'СЕТ СН'!$G$6-'СЕТ СН'!$G$22</f>
        <v>909.37262967999993</v>
      </c>
    </row>
    <row r="51" spans="1:25" ht="15.75" x14ac:dyDescent="0.2">
      <c r="A51" s="35">
        <f t="shared" si="1"/>
        <v>43681</v>
      </c>
      <c r="B51" s="36">
        <f>SUMIFS(СВЦЭМ!$C$33:$C$776,СВЦЭМ!$A$33:$A$776,$A51,СВЦЭМ!$B$33:$B$776,B$47)+'СЕТ СН'!$G$12+СВЦЭМ!$D$10+'СЕТ СН'!$G$6-'СЕТ СН'!$G$22</f>
        <v>911.19849753999995</v>
      </c>
      <c r="C51" s="36">
        <f>SUMIFS(СВЦЭМ!$C$33:$C$776,СВЦЭМ!$A$33:$A$776,$A51,СВЦЭМ!$B$33:$B$776,C$47)+'СЕТ СН'!$G$12+СВЦЭМ!$D$10+'СЕТ СН'!$G$6-'СЕТ СН'!$G$22</f>
        <v>945.95657919999996</v>
      </c>
      <c r="D51" s="36">
        <f>SUMIFS(СВЦЭМ!$C$33:$C$776,СВЦЭМ!$A$33:$A$776,$A51,СВЦЭМ!$B$33:$B$776,D$47)+'СЕТ СН'!$G$12+СВЦЭМ!$D$10+'СЕТ СН'!$G$6-'СЕТ СН'!$G$22</f>
        <v>965.85799603999999</v>
      </c>
      <c r="E51" s="36">
        <f>SUMIFS(СВЦЭМ!$C$33:$C$776,СВЦЭМ!$A$33:$A$776,$A51,СВЦЭМ!$B$33:$B$776,E$47)+'СЕТ СН'!$G$12+СВЦЭМ!$D$10+'СЕТ СН'!$G$6-'СЕТ СН'!$G$22</f>
        <v>992.93185122</v>
      </c>
      <c r="F51" s="36">
        <f>SUMIFS(СВЦЭМ!$C$33:$C$776,СВЦЭМ!$A$33:$A$776,$A51,СВЦЭМ!$B$33:$B$776,F$47)+'СЕТ СН'!$G$12+СВЦЭМ!$D$10+'СЕТ СН'!$G$6-'СЕТ СН'!$G$22</f>
        <v>993.17163374999996</v>
      </c>
      <c r="G51" s="36">
        <f>SUMIFS(СВЦЭМ!$C$33:$C$776,СВЦЭМ!$A$33:$A$776,$A51,СВЦЭМ!$B$33:$B$776,G$47)+'СЕТ СН'!$G$12+СВЦЭМ!$D$10+'СЕТ СН'!$G$6-'СЕТ СН'!$G$22</f>
        <v>1006.55874289</v>
      </c>
      <c r="H51" s="36">
        <f>SUMIFS(СВЦЭМ!$C$33:$C$776,СВЦЭМ!$A$33:$A$776,$A51,СВЦЭМ!$B$33:$B$776,H$47)+'СЕТ СН'!$G$12+СВЦЭМ!$D$10+'СЕТ СН'!$G$6-'СЕТ СН'!$G$22</f>
        <v>980.9686438</v>
      </c>
      <c r="I51" s="36">
        <f>SUMIFS(СВЦЭМ!$C$33:$C$776,СВЦЭМ!$A$33:$A$776,$A51,СВЦЭМ!$B$33:$B$776,I$47)+'СЕТ СН'!$G$12+СВЦЭМ!$D$10+'СЕТ СН'!$G$6-'СЕТ СН'!$G$22</f>
        <v>947.42475546999992</v>
      </c>
      <c r="J51" s="36">
        <f>SUMIFS(СВЦЭМ!$C$33:$C$776,СВЦЭМ!$A$33:$A$776,$A51,СВЦЭМ!$B$33:$B$776,J$47)+'СЕТ СН'!$G$12+СВЦЭМ!$D$10+'СЕТ СН'!$G$6-'СЕТ СН'!$G$22</f>
        <v>900.45857563999994</v>
      </c>
      <c r="K51" s="36">
        <f>SUMIFS(СВЦЭМ!$C$33:$C$776,СВЦЭМ!$A$33:$A$776,$A51,СВЦЭМ!$B$33:$B$776,K$47)+'СЕТ СН'!$G$12+СВЦЭМ!$D$10+'СЕТ СН'!$G$6-'СЕТ СН'!$G$22</f>
        <v>902.40575686</v>
      </c>
      <c r="L51" s="36">
        <f>SUMIFS(СВЦЭМ!$C$33:$C$776,СВЦЭМ!$A$33:$A$776,$A51,СВЦЭМ!$B$33:$B$776,L$47)+'СЕТ СН'!$G$12+СВЦЭМ!$D$10+'СЕТ СН'!$G$6-'СЕТ СН'!$G$22</f>
        <v>927.06213627</v>
      </c>
      <c r="M51" s="36">
        <f>SUMIFS(СВЦЭМ!$C$33:$C$776,СВЦЭМ!$A$33:$A$776,$A51,СВЦЭМ!$B$33:$B$776,M$47)+'СЕТ СН'!$G$12+СВЦЭМ!$D$10+'СЕТ СН'!$G$6-'СЕТ СН'!$G$22</f>
        <v>931.88855827999998</v>
      </c>
      <c r="N51" s="36">
        <f>SUMIFS(СВЦЭМ!$C$33:$C$776,СВЦЭМ!$A$33:$A$776,$A51,СВЦЭМ!$B$33:$B$776,N$47)+'СЕТ СН'!$G$12+СВЦЭМ!$D$10+'СЕТ СН'!$G$6-'СЕТ СН'!$G$22</f>
        <v>930.92929469000001</v>
      </c>
      <c r="O51" s="36">
        <f>SUMIFS(СВЦЭМ!$C$33:$C$776,СВЦЭМ!$A$33:$A$776,$A51,СВЦЭМ!$B$33:$B$776,O$47)+'СЕТ СН'!$G$12+СВЦЭМ!$D$10+'СЕТ СН'!$G$6-'СЕТ СН'!$G$22</f>
        <v>921.89929140999993</v>
      </c>
      <c r="P51" s="36">
        <f>SUMIFS(СВЦЭМ!$C$33:$C$776,СВЦЭМ!$A$33:$A$776,$A51,СВЦЭМ!$B$33:$B$776,P$47)+'СЕТ СН'!$G$12+СВЦЭМ!$D$10+'СЕТ СН'!$G$6-'СЕТ СН'!$G$22</f>
        <v>921.72600255999998</v>
      </c>
      <c r="Q51" s="36">
        <f>SUMIFS(СВЦЭМ!$C$33:$C$776,СВЦЭМ!$A$33:$A$776,$A51,СВЦЭМ!$B$33:$B$776,Q$47)+'СЕТ СН'!$G$12+СВЦЭМ!$D$10+'СЕТ СН'!$G$6-'СЕТ СН'!$G$22</f>
        <v>919.40918204999991</v>
      </c>
      <c r="R51" s="36">
        <f>SUMIFS(СВЦЭМ!$C$33:$C$776,СВЦЭМ!$A$33:$A$776,$A51,СВЦЭМ!$B$33:$B$776,R$47)+'СЕТ СН'!$G$12+СВЦЭМ!$D$10+'СЕТ СН'!$G$6-'СЕТ СН'!$G$22</f>
        <v>871.50926729999992</v>
      </c>
      <c r="S51" s="36">
        <f>SUMIFS(СВЦЭМ!$C$33:$C$776,СВЦЭМ!$A$33:$A$776,$A51,СВЦЭМ!$B$33:$B$776,S$47)+'СЕТ СН'!$G$12+СВЦЭМ!$D$10+'СЕТ СН'!$G$6-'СЕТ СН'!$G$22</f>
        <v>843.38053630999991</v>
      </c>
      <c r="T51" s="36">
        <f>SUMIFS(СВЦЭМ!$C$33:$C$776,СВЦЭМ!$A$33:$A$776,$A51,СВЦЭМ!$B$33:$B$776,T$47)+'СЕТ СН'!$G$12+СВЦЭМ!$D$10+'СЕТ СН'!$G$6-'СЕТ СН'!$G$22</f>
        <v>840.65334625999992</v>
      </c>
      <c r="U51" s="36">
        <f>SUMIFS(СВЦЭМ!$C$33:$C$776,СВЦЭМ!$A$33:$A$776,$A51,СВЦЭМ!$B$33:$B$776,U$47)+'СЕТ СН'!$G$12+СВЦЭМ!$D$10+'СЕТ СН'!$G$6-'СЕТ СН'!$G$22</f>
        <v>838.43279332999998</v>
      </c>
      <c r="V51" s="36">
        <f>SUMIFS(СВЦЭМ!$C$33:$C$776,СВЦЭМ!$A$33:$A$776,$A51,СВЦЭМ!$B$33:$B$776,V$47)+'СЕТ СН'!$G$12+СВЦЭМ!$D$10+'СЕТ СН'!$G$6-'СЕТ СН'!$G$22</f>
        <v>836.68593906000001</v>
      </c>
      <c r="W51" s="36">
        <f>SUMIFS(СВЦЭМ!$C$33:$C$776,СВЦЭМ!$A$33:$A$776,$A51,СВЦЭМ!$B$33:$B$776,W$47)+'СЕТ СН'!$G$12+СВЦЭМ!$D$10+'СЕТ СН'!$G$6-'СЕТ СН'!$G$22</f>
        <v>847.91866851999998</v>
      </c>
      <c r="X51" s="36">
        <f>SUMIFS(СВЦЭМ!$C$33:$C$776,СВЦЭМ!$A$33:$A$776,$A51,СВЦЭМ!$B$33:$B$776,X$47)+'СЕТ СН'!$G$12+СВЦЭМ!$D$10+'СЕТ СН'!$G$6-'СЕТ СН'!$G$22</f>
        <v>821.17863030000001</v>
      </c>
      <c r="Y51" s="36">
        <f>SUMIFS(СВЦЭМ!$C$33:$C$776,СВЦЭМ!$A$33:$A$776,$A51,СВЦЭМ!$B$33:$B$776,Y$47)+'СЕТ СН'!$G$12+СВЦЭМ!$D$10+'СЕТ СН'!$G$6-'СЕТ СН'!$G$22</f>
        <v>813.60081026</v>
      </c>
    </row>
    <row r="52" spans="1:25" ht="15.75" x14ac:dyDescent="0.2">
      <c r="A52" s="35">
        <f t="shared" si="1"/>
        <v>43682</v>
      </c>
      <c r="B52" s="36">
        <f>SUMIFS(СВЦЭМ!$C$33:$C$776,СВЦЭМ!$A$33:$A$776,$A52,СВЦЭМ!$B$33:$B$776,B$47)+'СЕТ СН'!$G$12+СВЦЭМ!$D$10+'СЕТ СН'!$G$6-'СЕТ СН'!$G$22</f>
        <v>907.13031521999994</v>
      </c>
      <c r="C52" s="36">
        <f>SUMIFS(СВЦЭМ!$C$33:$C$776,СВЦЭМ!$A$33:$A$776,$A52,СВЦЭМ!$B$33:$B$776,C$47)+'СЕТ СН'!$G$12+СВЦЭМ!$D$10+'СЕТ СН'!$G$6-'СЕТ СН'!$G$22</f>
        <v>939.06695907999995</v>
      </c>
      <c r="D52" s="36">
        <f>SUMIFS(СВЦЭМ!$C$33:$C$776,СВЦЭМ!$A$33:$A$776,$A52,СВЦЭМ!$B$33:$B$776,D$47)+'СЕТ СН'!$G$12+СВЦЭМ!$D$10+'СЕТ СН'!$G$6-'СЕТ СН'!$G$22</f>
        <v>968.39315682999995</v>
      </c>
      <c r="E52" s="36">
        <f>SUMIFS(СВЦЭМ!$C$33:$C$776,СВЦЭМ!$A$33:$A$776,$A52,СВЦЭМ!$B$33:$B$776,E$47)+'СЕТ СН'!$G$12+СВЦЭМ!$D$10+'СЕТ СН'!$G$6-'СЕТ СН'!$G$22</f>
        <v>978.40733975000001</v>
      </c>
      <c r="F52" s="36">
        <f>SUMIFS(СВЦЭМ!$C$33:$C$776,СВЦЭМ!$A$33:$A$776,$A52,СВЦЭМ!$B$33:$B$776,F$47)+'СЕТ СН'!$G$12+СВЦЭМ!$D$10+'СЕТ СН'!$G$6-'СЕТ СН'!$G$22</f>
        <v>976.87203855999996</v>
      </c>
      <c r="G52" s="36">
        <f>SUMIFS(СВЦЭМ!$C$33:$C$776,СВЦЭМ!$A$33:$A$776,$A52,СВЦЭМ!$B$33:$B$776,G$47)+'СЕТ СН'!$G$12+СВЦЭМ!$D$10+'СЕТ СН'!$G$6-'СЕТ СН'!$G$22</f>
        <v>961.28411561999997</v>
      </c>
      <c r="H52" s="36">
        <f>SUMIFS(СВЦЭМ!$C$33:$C$776,СВЦЭМ!$A$33:$A$776,$A52,СВЦЭМ!$B$33:$B$776,H$47)+'СЕТ СН'!$G$12+СВЦЭМ!$D$10+'СЕТ СН'!$G$6-'СЕТ СН'!$G$22</f>
        <v>922.92615781999996</v>
      </c>
      <c r="I52" s="36">
        <f>SUMIFS(СВЦЭМ!$C$33:$C$776,СВЦЭМ!$A$33:$A$776,$A52,СВЦЭМ!$B$33:$B$776,I$47)+'СЕТ СН'!$G$12+СВЦЭМ!$D$10+'СЕТ СН'!$G$6-'СЕТ СН'!$G$22</f>
        <v>909.75300702999994</v>
      </c>
      <c r="J52" s="36">
        <f>SUMIFS(СВЦЭМ!$C$33:$C$776,СВЦЭМ!$A$33:$A$776,$A52,СВЦЭМ!$B$33:$B$776,J$47)+'СЕТ СН'!$G$12+СВЦЭМ!$D$10+'СЕТ СН'!$G$6-'СЕТ СН'!$G$22</f>
        <v>904.13763590999997</v>
      </c>
      <c r="K52" s="36">
        <f>SUMIFS(СВЦЭМ!$C$33:$C$776,СВЦЭМ!$A$33:$A$776,$A52,СВЦЭМ!$B$33:$B$776,K$47)+'СЕТ СН'!$G$12+СВЦЭМ!$D$10+'СЕТ СН'!$G$6-'СЕТ СН'!$G$22</f>
        <v>926.27605829999993</v>
      </c>
      <c r="L52" s="36">
        <f>SUMIFS(СВЦЭМ!$C$33:$C$776,СВЦЭМ!$A$33:$A$776,$A52,СВЦЭМ!$B$33:$B$776,L$47)+'СЕТ СН'!$G$12+СВЦЭМ!$D$10+'СЕТ СН'!$G$6-'СЕТ СН'!$G$22</f>
        <v>927.99847240999998</v>
      </c>
      <c r="M52" s="36">
        <f>SUMIFS(СВЦЭМ!$C$33:$C$776,СВЦЭМ!$A$33:$A$776,$A52,СВЦЭМ!$B$33:$B$776,M$47)+'СЕТ СН'!$G$12+СВЦЭМ!$D$10+'СЕТ СН'!$G$6-'СЕТ СН'!$G$22</f>
        <v>934.96748004999995</v>
      </c>
      <c r="N52" s="36">
        <f>SUMIFS(СВЦЭМ!$C$33:$C$776,СВЦЭМ!$A$33:$A$776,$A52,СВЦЭМ!$B$33:$B$776,N$47)+'СЕТ СН'!$G$12+СВЦЭМ!$D$10+'СЕТ СН'!$G$6-'СЕТ СН'!$G$22</f>
        <v>931.68880982999997</v>
      </c>
      <c r="O52" s="36">
        <f>SUMIFS(СВЦЭМ!$C$33:$C$776,СВЦЭМ!$A$33:$A$776,$A52,СВЦЭМ!$B$33:$B$776,O$47)+'СЕТ СН'!$G$12+СВЦЭМ!$D$10+'СЕТ СН'!$G$6-'СЕТ СН'!$G$22</f>
        <v>939.70705805</v>
      </c>
      <c r="P52" s="36">
        <f>SUMIFS(СВЦЭМ!$C$33:$C$776,СВЦЭМ!$A$33:$A$776,$A52,СВЦЭМ!$B$33:$B$776,P$47)+'СЕТ СН'!$G$12+СВЦЭМ!$D$10+'СЕТ СН'!$G$6-'СЕТ СН'!$G$22</f>
        <v>944.54763967999997</v>
      </c>
      <c r="Q52" s="36">
        <f>SUMIFS(СВЦЭМ!$C$33:$C$776,СВЦЭМ!$A$33:$A$776,$A52,СВЦЭМ!$B$33:$B$776,Q$47)+'СЕТ СН'!$G$12+СВЦЭМ!$D$10+'СЕТ СН'!$G$6-'СЕТ СН'!$G$22</f>
        <v>943.28923539999994</v>
      </c>
      <c r="R52" s="36">
        <f>SUMIFS(СВЦЭМ!$C$33:$C$776,СВЦЭМ!$A$33:$A$776,$A52,СВЦЭМ!$B$33:$B$776,R$47)+'СЕТ СН'!$G$12+СВЦЭМ!$D$10+'СЕТ СН'!$G$6-'СЕТ СН'!$G$22</f>
        <v>911.68245209999998</v>
      </c>
      <c r="S52" s="36">
        <f>SUMIFS(СВЦЭМ!$C$33:$C$776,СВЦЭМ!$A$33:$A$776,$A52,СВЦЭМ!$B$33:$B$776,S$47)+'СЕТ СН'!$G$12+СВЦЭМ!$D$10+'СЕТ СН'!$G$6-'СЕТ СН'!$G$22</f>
        <v>865.23772019</v>
      </c>
      <c r="T52" s="36">
        <f>SUMIFS(СВЦЭМ!$C$33:$C$776,СВЦЭМ!$A$33:$A$776,$A52,СВЦЭМ!$B$33:$B$776,T$47)+'СЕТ СН'!$G$12+СВЦЭМ!$D$10+'СЕТ СН'!$G$6-'СЕТ СН'!$G$22</f>
        <v>854.77476142</v>
      </c>
      <c r="U52" s="36">
        <f>SUMIFS(СВЦЭМ!$C$33:$C$776,СВЦЭМ!$A$33:$A$776,$A52,СВЦЭМ!$B$33:$B$776,U$47)+'СЕТ СН'!$G$12+СВЦЭМ!$D$10+'СЕТ СН'!$G$6-'СЕТ СН'!$G$22</f>
        <v>853.55184475999999</v>
      </c>
      <c r="V52" s="36">
        <f>SUMIFS(СВЦЭМ!$C$33:$C$776,СВЦЭМ!$A$33:$A$776,$A52,СВЦЭМ!$B$33:$B$776,V$47)+'СЕТ СН'!$G$12+СВЦЭМ!$D$10+'СЕТ СН'!$G$6-'СЕТ СН'!$G$22</f>
        <v>845.68964806999998</v>
      </c>
      <c r="W52" s="36">
        <f>SUMIFS(СВЦЭМ!$C$33:$C$776,СВЦЭМ!$A$33:$A$776,$A52,СВЦЭМ!$B$33:$B$776,W$47)+'СЕТ СН'!$G$12+СВЦЭМ!$D$10+'СЕТ СН'!$G$6-'СЕТ СН'!$G$22</f>
        <v>865.00756689999992</v>
      </c>
      <c r="X52" s="36">
        <f>SUMIFS(СВЦЭМ!$C$33:$C$776,СВЦЭМ!$A$33:$A$776,$A52,СВЦЭМ!$B$33:$B$776,X$47)+'СЕТ СН'!$G$12+СВЦЭМ!$D$10+'СЕТ СН'!$G$6-'СЕТ СН'!$G$22</f>
        <v>845.86033879999991</v>
      </c>
      <c r="Y52" s="36">
        <f>SUMIFS(СВЦЭМ!$C$33:$C$776,СВЦЭМ!$A$33:$A$776,$A52,СВЦЭМ!$B$33:$B$776,Y$47)+'СЕТ СН'!$G$12+СВЦЭМ!$D$10+'СЕТ СН'!$G$6-'СЕТ СН'!$G$22</f>
        <v>851.48717567999995</v>
      </c>
    </row>
    <row r="53" spans="1:25" ht="15.75" x14ac:dyDescent="0.2">
      <c r="A53" s="35">
        <f t="shared" si="1"/>
        <v>43683</v>
      </c>
      <c r="B53" s="36">
        <f>SUMIFS(СВЦЭМ!$C$33:$C$776,СВЦЭМ!$A$33:$A$776,$A53,СВЦЭМ!$B$33:$B$776,B$47)+'СЕТ СН'!$G$12+СВЦЭМ!$D$10+'СЕТ СН'!$G$6-'СЕТ СН'!$G$22</f>
        <v>910.90182684999991</v>
      </c>
      <c r="C53" s="36">
        <f>SUMIFS(СВЦЭМ!$C$33:$C$776,СВЦЭМ!$A$33:$A$776,$A53,СВЦЭМ!$B$33:$B$776,C$47)+'СЕТ СН'!$G$12+СВЦЭМ!$D$10+'СЕТ СН'!$G$6-'СЕТ СН'!$G$22</f>
        <v>942.48396220999996</v>
      </c>
      <c r="D53" s="36">
        <f>SUMIFS(СВЦЭМ!$C$33:$C$776,СВЦЭМ!$A$33:$A$776,$A53,СВЦЭМ!$B$33:$B$776,D$47)+'СЕТ СН'!$G$12+СВЦЭМ!$D$10+'СЕТ СН'!$G$6-'СЕТ СН'!$G$22</f>
        <v>958.67470810999998</v>
      </c>
      <c r="E53" s="36">
        <f>SUMIFS(СВЦЭМ!$C$33:$C$776,СВЦЭМ!$A$33:$A$776,$A53,СВЦЭМ!$B$33:$B$776,E$47)+'СЕТ СН'!$G$12+СВЦЭМ!$D$10+'СЕТ СН'!$G$6-'СЕТ СН'!$G$22</f>
        <v>967.78862330999993</v>
      </c>
      <c r="F53" s="36">
        <f>SUMIFS(СВЦЭМ!$C$33:$C$776,СВЦЭМ!$A$33:$A$776,$A53,СВЦЭМ!$B$33:$B$776,F$47)+'СЕТ СН'!$G$12+СВЦЭМ!$D$10+'СЕТ СН'!$G$6-'СЕТ СН'!$G$22</f>
        <v>977.73124468999993</v>
      </c>
      <c r="G53" s="36">
        <f>SUMIFS(СВЦЭМ!$C$33:$C$776,СВЦЭМ!$A$33:$A$776,$A53,СВЦЭМ!$B$33:$B$776,G$47)+'СЕТ СН'!$G$12+СВЦЭМ!$D$10+'СЕТ СН'!$G$6-'СЕТ СН'!$G$22</f>
        <v>954.3701747099999</v>
      </c>
      <c r="H53" s="36">
        <f>SUMIFS(СВЦЭМ!$C$33:$C$776,СВЦЭМ!$A$33:$A$776,$A53,СВЦЭМ!$B$33:$B$776,H$47)+'СЕТ СН'!$G$12+СВЦЭМ!$D$10+'СЕТ СН'!$G$6-'СЕТ СН'!$G$22</f>
        <v>925.19727881999995</v>
      </c>
      <c r="I53" s="36">
        <f>SUMIFS(СВЦЭМ!$C$33:$C$776,СВЦЭМ!$A$33:$A$776,$A53,СВЦЭМ!$B$33:$B$776,I$47)+'СЕТ СН'!$G$12+СВЦЭМ!$D$10+'СЕТ СН'!$G$6-'СЕТ СН'!$G$22</f>
        <v>880.20322736999992</v>
      </c>
      <c r="J53" s="36">
        <f>SUMIFS(СВЦЭМ!$C$33:$C$776,СВЦЭМ!$A$33:$A$776,$A53,СВЦЭМ!$B$33:$B$776,J$47)+'СЕТ СН'!$G$12+СВЦЭМ!$D$10+'СЕТ СН'!$G$6-'СЕТ СН'!$G$22</f>
        <v>910.94152628999996</v>
      </c>
      <c r="K53" s="36">
        <f>SUMIFS(СВЦЭМ!$C$33:$C$776,СВЦЭМ!$A$33:$A$776,$A53,СВЦЭМ!$B$33:$B$776,K$47)+'СЕТ СН'!$G$12+СВЦЭМ!$D$10+'СЕТ СН'!$G$6-'СЕТ СН'!$G$22</f>
        <v>945.27175899999997</v>
      </c>
      <c r="L53" s="36">
        <f>SUMIFS(СВЦЭМ!$C$33:$C$776,СВЦЭМ!$A$33:$A$776,$A53,СВЦЭМ!$B$33:$B$776,L$47)+'СЕТ СН'!$G$12+СВЦЭМ!$D$10+'СЕТ СН'!$G$6-'СЕТ СН'!$G$22</f>
        <v>949.94401319999997</v>
      </c>
      <c r="M53" s="36">
        <f>SUMIFS(СВЦЭМ!$C$33:$C$776,СВЦЭМ!$A$33:$A$776,$A53,СВЦЭМ!$B$33:$B$776,M$47)+'СЕТ СН'!$G$12+СВЦЭМ!$D$10+'СЕТ СН'!$G$6-'СЕТ СН'!$G$22</f>
        <v>950.43592045999992</v>
      </c>
      <c r="N53" s="36">
        <f>SUMIFS(СВЦЭМ!$C$33:$C$776,СВЦЭМ!$A$33:$A$776,$A53,СВЦЭМ!$B$33:$B$776,N$47)+'СЕТ СН'!$G$12+СВЦЭМ!$D$10+'СЕТ СН'!$G$6-'СЕТ СН'!$G$22</f>
        <v>948.89955203</v>
      </c>
      <c r="O53" s="36">
        <f>SUMIFS(СВЦЭМ!$C$33:$C$776,СВЦЭМ!$A$33:$A$776,$A53,СВЦЭМ!$B$33:$B$776,O$47)+'СЕТ СН'!$G$12+СВЦЭМ!$D$10+'СЕТ СН'!$G$6-'СЕТ СН'!$G$22</f>
        <v>951.85580130999995</v>
      </c>
      <c r="P53" s="36">
        <f>SUMIFS(СВЦЭМ!$C$33:$C$776,СВЦЭМ!$A$33:$A$776,$A53,СВЦЭМ!$B$33:$B$776,P$47)+'СЕТ СН'!$G$12+СВЦЭМ!$D$10+'СЕТ СН'!$G$6-'СЕТ СН'!$G$22</f>
        <v>955.85203033999994</v>
      </c>
      <c r="Q53" s="36">
        <f>SUMIFS(СВЦЭМ!$C$33:$C$776,СВЦЭМ!$A$33:$A$776,$A53,СВЦЭМ!$B$33:$B$776,Q$47)+'СЕТ СН'!$G$12+СВЦЭМ!$D$10+'СЕТ СН'!$G$6-'СЕТ СН'!$G$22</f>
        <v>959.45839191999994</v>
      </c>
      <c r="R53" s="36">
        <f>SUMIFS(СВЦЭМ!$C$33:$C$776,СВЦЭМ!$A$33:$A$776,$A53,СВЦЭМ!$B$33:$B$776,R$47)+'СЕТ СН'!$G$12+СВЦЭМ!$D$10+'СЕТ СН'!$G$6-'СЕТ СН'!$G$22</f>
        <v>906.92697556999997</v>
      </c>
      <c r="S53" s="36">
        <f>SUMIFS(СВЦЭМ!$C$33:$C$776,СВЦЭМ!$A$33:$A$776,$A53,СВЦЭМ!$B$33:$B$776,S$47)+'СЕТ СН'!$G$12+СВЦЭМ!$D$10+'СЕТ СН'!$G$6-'СЕТ СН'!$G$22</f>
        <v>863.21048014999997</v>
      </c>
      <c r="T53" s="36">
        <f>SUMIFS(СВЦЭМ!$C$33:$C$776,СВЦЭМ!$A$33:$A$776,$A53,СВЦЭМ!$B$33:$B$776,T$47)+'СЕТ СН'!$G$12+СВЦЭМ!$D$10+'СЕТ СН'!$G$6-'СЕТ СН'!$G$22</f>
        <v>850.30974242999991</v>
      </c>
      <c r="U53" s="36">
        <f>SUMIFS(СВЦЭМ!$C$33:$C$776,СВЦЭМ!$A$33:$A$776,$A53,СВЦЭМ!$B$33:$B$776,U$47)+'СЕТ СН'!$G$12+СВЦЭМ!$D$10+'СЕТ СН'!$G$6-'СЕТ СН'!$G$22</f>
        <v>851.12437764999993</v>
      </c>
      <c r="V53" s="36">
        <f>SUMIFS(СВЦЭМ!$C$33:$C$776,СВЦЭМ!$A$33:$A$776,$A53,СВЦЭМ!$B$33:$B$776,V$47)+'СЕТ СН'!$G$12+СВЦЭМ!$D$10+'СЕТ СН'!$G$6-'СЕТ СН'!$G$22</f>
        <v>853.54618553</v>
      </c>
      <c r="W53" s="36">
        <f>SUMIFS(СВЦЭМ!$C$33:$C$776,СВЦЭМ!$A$33:$A$776,$A53,СВЦЭМ!$B$33:$B$776,W$47)+'СЕТ СН'!$G$12+СВЦЭМ!$D$10+'СЕТ СН'!$G$6-'СЕТ СН'!$G$22</f>
        <v>855.44931931999997</v>
      </c>
      <c r="X53" s="36">
        <f>SUMIFS(СВЦЭМ!$C$33:$C$776,СВЦЭМ!$A$33:$A$776,$A53,СВЦЭМ!$B$33:$B$776,X$47)+'СЕТ СН'!$G$12+СВЦЭМ!$D$10+'СЕТ СН'!$G$6-'СЕТ СН'!$G$22</f>
        <v>831.73336041999994</v>
      </c>
      <c r="Y53" s="36">
        <f>SUMIFS(СВЦЭМ!$C$33:$C$776,СВЦЭМ!$A$33:$A$776,$A53,СВЦЭМ!$B$33:$B$776,Y$47)+'СЕТ СН'!$G$12+СВЦЭМ!$D$10+'СЕТ СН'!$G$6-'СЕТ СН'!$G$22</f>
        <v>846.05408137999996</v>
      </c>
    </row>
    <row r="54" spans="1:25" ht="15.75" x14ac:dyDescent="0.2">
      <c r="A54" s="35">
        <f t="shared" si="1"/>
        <v>43684</v>
      </c>
      <c r="B54" s="36">
        <f>SUMIFS(СВЦЭМ!$C$33:$C$776,СВЦЭМ!$A$33:$A$776,$A54,СВЦЭМ!$B$33:$B$776,B$47)+'СЕТ СН'!$G$12+СВЦЭМ!$D$10+'СЕТ СН'!$G$6-'СЕТ СН'!$G$22</f>
        <v>912.99699481999994</v>
      </c>
      <c r="C54" s="36">
        <f>SUMIFS(СВЦЭМ!$C$33:$C$776,СВЦЭМ!$A$33:$A$776,$A54,СВЦЭМ!$B$33:$B$776,C$47)+'СЕТ СН'!$G$12+СВЦЭМ!$D$10+'СЕТ СН'!$G$6-'СЕТ СН'!$G$22</f>
        <v>913.89816605999999</v>
      </c>
      <c r="D54" s="36">
        <f>SUMIFS(СВЦЭМ!$C$33:$C$776,СВЦЭМ!$A$33:$A$776,$A54,СВЦЭМ!$B$33:$B$776,D$47)+'СЕТ СН'!$G$12+СВЦЭМ!$D$10+'СЕТ СН'!$G$6-'СЕТ СН'!$G$22</f>
        <v>942.88159678</v>
      </c>
      <c r="E54" s="36">
        <f>SUMIFS(СВЦЭМ!$C$33:$C$776,СВЦЭМ!$A$33:$A$776,$A54,СВЦЭМ!$B$33:$B$776,E$47)+'СЕТ СН'!$G$12+СВЦЭМ!$D$10+'СЕТ СН'!$G$6-'СЕТ СН'!$G$22</f>
        <v>939.30963032</v>
      </c>
      <c r="F54" s="36">
        <f>SUMIFS(СВЦЭМ!$C$33:$C$776,СВЦЭМ!$A$33:$A$776,$A54,СВЦЭМ!$B$33:$B$776,F$47)+'СЕТ СН'!$G$12+СВЦЭМ!$D$10+'СЕТ СН'!$G$6-'СЕТ СН'!$G$22</f>
        <v>952.68869979999999</v>
      </c>
      <c r="G54" s="36">
        <f>SUMIFS(СВЦЭМ!$C$33:$C$776,СВЦЭМ!$A$33:$A$776,$A54,СВЦЭМ!$B$33:$B$776,G$47)+'СЕТ СН'!$G$12+СВЦЭМ!$D$10+'СЕТ СН'!$G$6-'СЕТ СН'!$G$22</f>
        <v>948.01643353999998</v>
      </c>
      <c r="H54" s="36">
        <f>SUMIFS(СВЦЭМ!$C$33:$C$776,СВЦЭМ!$A$33:$A$776,$A54,СВЦЭМ!$B$33:$B$776,H$47)+'СЕТ СН'!$G$12+СВЦЭМ!$D$10+'СЕТ СН'!$G$6-'СЕТ СН'!$G$22</f>
        <v>909.35544129999994</v>
      </c>
      <c r="I54" s="36">
        <f>SUMIFS(СВЦЭМ!$C$33:$C$776,СВЦЭМ!$A$33:$A$776,$A54,СВЦЭМ!$B$33:$B$776,I$47)+'СЕТ СН'!$G$12+СВЦЭМ!$D$10+'СЕТ СН'!$G$6-'СЕТ СН'!$G$22</f>
        <v>895.06573197</v>
      </c>
      <c r="J54" s="36">
        <f>SUMIFS(СВЦЭМ!$C$33:$C$776,СВЦЭМ!$A$33:$A$776,$A54,СВЦЭМ!$B$33:$B$776,J$47)+'СЕТ СН'!$G$12+СВЦЭМ!$D$10+'СЕТ СН'!$G$6-'СЕТ СН'!$G$22</f>
        <v>916.7767339799999</v>
      </c>
      <c r="K54" s="36">
        <f>SUMIFS(СВЦЭМ!$C$33:$C$776,СВЦЭМ!$A$33:$A$776,$A54,СВЦЭМ!$B$33:$B$776,K$47)+'СЕТ СН'!$G$12+СВЦЭМ!$D$10+'СЕТ СН'!$G$6-'СЕТ СН'!$G$22</f>
        <v>934.16509549</v>
      </c>
      <c r="L54" s="36">
        <f>SUMIFS(СВЦЭМ!$C$33:$C$776,СВЦЭМ!$A$33:$A$776,$A54,СВЦЭМ!$B$33:$B$776,L$47)+'СЕТ СН'!$G$12+СВЦЭМ!$D$10+'СЕТ СН'!$G$6-'СЕТ СН'!$G$22</f>
        <v>935.38023221999993</v>
      </c>
      <c r="M54" s="36">
        <f>SUMIFS(СВЦЭМ!$C$33:$C$776,СВЦЭМ!$A$33:$A$776,$A54,СВЦЭМ!$B$33:$B$776,M$47)+'СЕТ СН'!$G$12+СВЦЭМ!$D$10+'СЕТ СН'!$G$6-'СЕТ СН'!$G$22</f>
        <v>940.81019700999991</v>
      </c>
      <c r="N54" s="36">
        <f>SUMIFS(СВЦЭМ!$C$33:$C$776,СВЦЭМ!$A$33:$A$776,$A54,СВЦЭМ!$B$33:$B$776,N$47)+'СЕТ СН'!$G$12+СВЦЭМ!$D$10+'СЕТ СН'!$G$6-'СЕТ СН'!$G$22</f>
        <v>934.16162643999996</v>
      </c>
      <c r="O54" s="36">
        <f>SUMIFS(СВЦЭМ!$C$33:$C$776,СВЦЭМ!$A$33:$A$776,$A54,СВЦЭМ!$B$33:$B$776,O$47)+'СЕТ СН'!$G$12+СВЦЭМ!$D$10+'СЕТ СН'!$G$6-'СЕТ СН'!$G$22</f>
        <v>938.13267124999993</v>
      </c>
      <c r="P54" s="36">
        <f>SUMIFS(СВЦЭМ!$C$33:$C$776,СВЦЭМ!$A$33:$A$776,$A54,СВЦЭМ!$B$33:$B$776,P$47)+'СЕТ СН'!$G$12+СВЦЭМ!$D$10+'СЕТ СН'!$G$6-'СЕТ СН'!$G$22</f>
        <v>941.02406249000001</v>
      </c>
      <c r="Q54" s="36">
        <f>SUMIFS(СВЦЭМ!$C$33:$C$776,СВЦЭМ!$A$33:$A$776,$A54,СВЦЭМ!$B$33:$B$776,Q$47)+'СЕТ СН'!$G$12+СВЦЭМ!$D$10+'СЕТ СН'!$G$6-'СЕТ СН'!$G$22</f>
        <v>936.78472223999995</v>
      </c>
      <c r="R54" s="36">
        <f>SUMIFS(СВЦЭМ!$C$33:$C$776,СВЦЭМ!$A$33:$A$776,$A54,СВЦЭМ!$B$33:$B$776,R$47)+'СЕТ СН'!$G$12+СВЦЭМ!$D$10+'СЕТ СН'!$G$6-'СЕТ СН'!$G$22</f>
        <v>906.09531819999995</v>
      </c>
      <c r="S54" s="36">
        <f>SUMIFS(СВЦЭМ!$C$33:$C$776,СВЦЭМ!$A$33:$A$776,$A54,СВЦЭМ!$B$33:$B$776,S$47)+'СЕТ СН'!$G$12+СВЦЭМ!$D$10+'СЕТ СН'!$G$6-'СЕТ СН'!$G$22</f>
        <v>862.23466708000001</v>
      </c>
      <c r="T54" s="36">
        <f>SUMIFS(СВЦЭМ!$C$33:$C$776,СВЦЭМ!$A$33:$A$776,$A54,СВЦЭМ!$B$33:$B$776,T$47)+'СЕТ СН'!$G$12+СВЦЭМ!$D$10+'СЕТ СН'!$G$6-'СЕТ СН'!$G$22</f>
        <v>848.58019263999995</v>
      </c>
      <c r="U54" s="36">
        <f>SUMIFS(СВЦЭМ!$C$33:$C$776,СВЦЭМ!$A$33:$A$776,$A54,СВЦЭМ!$B$33:$B$776,U$47)+'СЕТ СН'!$G$12+СВЦЭМ!$D$10+'СЕТ СН'!$G$6-'СЕТ СН'!$G$22</f>
        <v>851.42740975999993</v>
      </c>
      <c r="V54" s="36">
        <f>SUMIFS(СВЦЭМ!$C$33:$C$776,СВЦЭМ!$A$33:$A$776,$A54,СВЦЭМ!$B$33:$B$776,V$47)+'СЕТ СН'!$G$12+СВЦЭМ!$D$10+'СЕТ СН'!$G$6-'СЕТ СН'!$G$22</f>
        <v>848.54346817999999</v>
      </c>
      <c r="W54" s="36">
        <f>SUMIFS(СВЦЭМ!$C$33:$C$776,СВЦЭМ!$A$33:$A$776,$A54,СВЦЭМ!$B$33:$B$776,W$47)+'СЕТ СН'!$G$12+СВЦЭМ!$D$10+'СЕТ СН'!$G$6-'СЕТ СН'!$G$22</f>
        <v>856.01776459999996</v>
      </c>
      <c r="X54" s="36">
        <f>SUMIFS(СВЦЭМ!$C$33:$C$776,СВЦЭМ!$A$33:$A$776,$A54,СВЦЭМ!$B$33:$B$776,X$47)+'СЕТ СН'!$G$12+СВЦЭМ!$D$10+'СЕТ СН'!$G$6-'СЕТ СН'!$G$22</f>
        <v>829.10269916999994</v>
      </c>
      <c r="Y54" s="36">
        <f>SUMIFS(СВЦЭМ!$C$33:$C$776,СВЦЭМ!$A$33:$A$776,$A54,СВЦЭМ!$B$33:$B$776,Y$47)+'СЕТ СН'!$G$12+СВЦЭМ!$D$10+'СЕТ СН'!$G$6-'СЕТ СН'!$G$22</f>
        <v>856.39884864999999</v>
      </c>
    </row>
    <row r="55" spans="1:25" ht="15.75" x14ac:dyDescent="0.2">
      <c r="A55" s="35">
        <f t="shared" si="1"/>
        <v>43685</v>
      </c>
      <c r="B55" s="36">
        <f>SUMIFS(СВЦЭМ!$C$33:$C$776,СВЦЭМ!$A$33:$A$776,$A55,СВЦЭМ!$B$33:$B$776,B$47)+'СЕТ СН'!$G$12+СВЦЭМ!$D$10+'СЕТ СН'!$G$6-'СЕТ СН'!$G$22</f>
        <v>946.85690016000001</v>
      </c>
      <c r="C55" s="36">
        <f>SUMIFS(СВЦЭМ!$C$33:$C$776,СВЦЭМ!$A$33:$A$776,$A55,СВЦЭМ!$B$33:$B$776,C$47)+'СЕТ СН'!$G$12+СВЦЭМ!$D$10+'СЕТ СН'!$G$6-'СЕТ СН'!$G$22</f>
        <v>983.82457895999994</v>
      </c>
      <c r="D55" s="36">
        <f>SUMIFS(СВЦЭМ!$C$33:$C$776,СВЦЭМ!$A$33:$A$776,$A55,СВЦЭМ!$B$33:$B$776,D$47)+'СЕТ СН'!$G$12+СВЦЭМ!$D$10+'СЕТ СН'!$G$6-'СЕТ СН'!$G$22</f>
        <v>1014.8595318499999</v>
      </c>
      <c r="E55" s="36">
        <f>SUMIFS(СВЦЭМ!$C$33:$C$776,СВЦЭМ!$A$33:$A$776,$A55,СВЦЭМ!$B$33:$B$776,E$47)+'СЕТ СН'!$G$12+СВЦЭМ!$D$10+'СЕТ СН'!$G$6-'СЕТ СН'!$G$22</f>
        <v>1035.14982523</v>
      </c>
      <c r="F55" s="36">
        <f>SUMIFS(СВЦЭМ!$C$33:$C$776,СВЦЭМ!$A$33:$A$776,$A55,СВЦЭМ!$B$33:$B$776,F$47)+'СЕТ СН'!$G$12+СВЦЭМ!$D$10+'СЕТ СН'!$G$6-'СЕТ СН'!$G$22</f>
        <v>1074.3368845100001</v>
      </c>
      <c r="G55" s="36">
        <f>SUMIFS(СВЦЭМ!$C$33:$C$776,СВЦЭМ!$A$33:$A$776,$A55,СВЦЭМ!$B$33:$B$776,G$47)+'СЕТ СН'!$G$12+СВЦЭМ!$D$10+'СЕТ СН'!$G$6-'СЕТ СН'!$G$22</f>
        <v>1056.5405501</v>
      </c>
      <c r="H55" s="36">
        <f>SUMIFS(СВЦЭМ!$C$33:$C$776,СВЦЭМ!$A$33:$A$776,$A55,СВЦЭМ!$B$33:$B$776,H$47)+'СЕТ СН'!$G$12+СВЦЭМ!$D$10+'СЕТ СН'!$G$6-'СЕТ СН'!$G$22</f>
        <v>1013.88580167</v>
      </c>
      <c r="I55" s="36">
        <f>SUMIFS(СВЦЭМ!$C$33:$C$776,СВЦЭМ!$A$33:$A$776,$A55,СВЦЭМ!$B$33:$B$776,I$47)+'СЕТ СН'!$G$12+СВЦЭМ!$D$10+'СЕТ СН'!$G$6-'СЕТ СН'!$G$22</f>
        <v>962.65549225999996</v>
      </c>
      <c r="J55" s="36">
        <f>SUMIFS(СВЦЭМ!$C$33:$C$776,СВЦЭМ!$A$33:$A$776,$A55,СВЦЭМ!$B$33:$B$776,J$47)+'СЕТ СН'!$G$12+СВЦЭМ!$D$10+'СЕТ СН'!$G$6-'СЕТ СН'!$G$22</f>
        <v>924.1617050399999</v>
      </c>
      <c r="K55" s="36">
        <f>SUMIFS(СВЦЭМ!$C$33:$C$776,СВЦЭМ!$A$33:$A$776,$A55,СВЦЭМ!$B$33:$B$776,K$47)+'СЕТ СН'!$G$12+СВЦЭМ!$D$10+'СЕТ СН'!$G$6-'СЕТ СН'!$G$22</f>
        <v>954.57688840999992</v>
      </c>
      <c r="L55" s="36">
        <f>SUMIFS(СВЦЭМ!$C$33:$C$776,СВЦЭМ!$A$33:$A$776,$A55,СВЦЭМ!$B$33:$B$776,L$47)+'СЕТ СН'!$G$12+СВЦЭМ!$D$10+'СЕТ СН'!$G$6-'СЕТ СН'!$G$22</f>
        <v>966.40007449999996</v>
      </c>
      <c r="M55" s="36">
        <f>SUMIFS(СВЦЭМ!$C$33:$C$776,СВЦЭМ!$A$33:$A$776,$A55,СВЦЭМ!$B$33:$B$776,M$47)+'СЕТ СН'!$G$12+СВЦЭМ!$D$10+'СЕТ СН'!$G$6-'СЕТ СН'!$G$22</f>
        <v>963.00521449999997</v>
      </c>
      <c r="N55" s="36">
        <f>SUMIFS(СВЦЭМ!$C$33:$C$776,СВЦЭМ!$A$33:$A$776,$A55,СВЦЭМ!$B$33:$B$776,N$47)+'СЕТ СН'!$G$12+СВЦЭМ!$D$10+'СЕТ СН'!$G$6-'СЕТ СН'!$G$22</f>
        <v>958.77321482999992</v>
      </c>
      <c r="O55" s="36">
        <f>SUMIFS(СВЦЭМ!$C$33:$C$776,СВЦЭМ!$A$33:$A$776,$A55,СВЦЭМ!$B$33:$B$776,O$47)+'СЕТ СН'!$G$12+СВЦЭМ!$D$10+'СЕТ СН'!$G$6-'СЕТ СН'!$G$22</f>
        <v>963.94155176999993</v>
      </c>
      <c r="P55" s="36">
        <f>SUMIFS(СВЦЭМ!$C$33:$C$776,СВЦЭМ!$A$33:$A$776,$A55,СВЦЭМ!$B$33:$B$776,P$47)+'СЕТ СН'!$G$12+СВЦЭМ!$D$10+'СЕТ СН'!$G$6-'СЕТ СН'!$G$22</f>
        <v>967.29204383000001</v>
      </c>
      <c r="Q55" s="36">
        <f>SUMIFS(СВЦЭМ!$C$33:$C$776,СВЦЭМ!$A$33:$A$776,$A55,СВЦЭМ!$B$33:$B$776,Q$47)+'СЕТ СН'!$G$12+СВЦЭМ!$D$10+'СЕТ СН'!$G$6-'СЕТ СН'!$G$22</f>
        <v>971.34668567999995</v>
      </c>
      <c r="R55" s="36">
        <f>SUMIFS(СВЦЭМ!$C$33:$C$776,СВЦЭМ!$A$33:$A$776,$A55,СВЦЭМ!$B$33:$B$776,R$47)+'СЕТ СН'!$G$12+СВЦЭМ!$D$10+'СЕТ СН'!$G$6-'СЕТ СН'!$G$22</f>
        <v>921.14448950999997</v>
      </c>
      <c r="S55" s="36">
        <f>SUMIFS(СВЦЭМ!$C$33:$C$776,СВЦЭМ!$A$33:$A$776,$A55,СВЦЭМ!$B$33:$B$776,S$47)+'СЕТ СН'!$G$12+СВЦЭМ!$D$10+'СЕТ СН'!$G$6-'СЕТ СН'!$G$22</f>
        <v>903.52563786999997</v>
      </c>
      <c r="T55" s="36">
        <f>SUMIFS(СВЦЭМ!$C$33:$C$776,СВЦЭМ!$A$33:$A$776,$A55,СВЦЭМ!$B$33:$B$776,T$47)+'СЕТ СН'!$G$12+СВЦЭМ!$D$10+'СЕТ СН'!$G$6-'СЕТ СН'!$G$22</f>
        <v>903.19416428</v>
      </c>
      <c r="U55" s="36">
        <f>SUMIFS(СВЦЭМ!$C$33:$C$776,СВЦЭМ!$A$33:$A$776,$A55,СВЦЭМ!$B$33:$B$776,U$47)+'СЕТ СН'!$G$12+СВЦЭМ!$D$10+'СЕТ СН'!$G$6-'СЕТ СН'!$G$22</f>
        <v>869.99451985999997</v>
      </c>
      <c r="V55" s="36">
        <f>SUMIFS(СВЦЭМ!$C$33:$C$776,СВЦЭМ!$A$33:$A$776,$A55,СВЦЭМ!$B$33:$B$776,V$47)+'СЕТ СН'!$G$12+СВЦЭМ!$D$10+'СЕТ СН'!$G$6-'СЕТ СН'!$G$22</f>
        <v>862.56216393</v>
      </c>
      <c r="W55" s="36">
        <f>SUMIFS(СВЦЭМ!$C$33:$C$776,СВЦЭМ!$A$33:$A$776,$A55,СВЦЭМ!$B$33:$B$776,W$47)+'СЕТ СН'!$G$12+СВЦЭМ!$D$10+'СЕТ СН'!$G$6-'СЕТ СН'!$G$22</f>
        <v>867.02985992999993</v>
      </c>
      <c r="X55" s="36">
        <f>SUMIFS(СВЦЭМ!$C$33:$C$776,СВЦЭМ!$A$33:$A$776,$A55,СВЦЭМ!$B$33:$B$776,X$47)+'СЕТ СН'!$G$12+СВЦЭМ!$D$10+'СЕТ СН'!$G$6-'СЕТ СН'!$G$22</f>
        <v>846.16115730000001</v>
      </c>
      <c r="Y55" s="36">
        <f>SUMIFS(СВЦЭМ!$C$33:$C$776,СВЦЭМ!$A$33:$A$776,$A55,СВЦЭМ!$B$33:$B$776,Y$47)+'СЕТ СН'!$G$12+СВЦЭМ!$D$10+'СЕТ СН'!$G$6-'СЕТ СН'!$G$22</f>
        <v>876.49289824999994</v>
      </c>
    </row>
    <row r="56" spans="1:25" ht="15.75" x14ac:dyDescent="0.2">
      <c r="A56" s="35">
        <f t="shared" si="1"/>
        <v>43686</v>
      </c>
      <c r="B56" s="36">
        <f>SUMIFS(СВЦЭМ!$C$33:$C$776,СВЦЭМ!$A$33:$A$776,$A56,СВЦЭМ!$B$33:$B$776,B$47)+'СЕТ СН'!$G$12+СВЦЭМ!$D$10+'СЕТ СН'!$G$6-'СЕТ СН'!$G$22</f>
        <v>971.26004612999998</v>
      </c>
      <c r="C56" s="36">
        <f>SUMIFS(СВЦЭМ!$C$33:$C$776,СВЦЭМ!$A$33:$A$776,$A56,СВЦЭМ!$B$33:$B$776,C$47)+'СЕТ СН'!$G$12+СВЦЭМ!$D$10+'СЕТ СН'!$G$6-'СЕТ СН'!$G$22</f>
        <v>1003.27678896</v>
      </c>
      <c r="D56" s="36">
        <f>SUMIFS(СВЦЭМ!$C$33:$C$776,СВЦЭМ!$A$33:$A$776,$A56,СВЦЭМ!$B$33:$B$776,D$47)+'СЕТ СН'!$G$12+СВЦЭМ!$D$10+'СЕТ СН'!$G$6-'СЕТ СН'!$G$22</f>
        <v>1028.6680328800001</v>
      </c>
      <c r="E56" s="36">
        <f>SUMIFS(СВЦЭМ!$C$33:$C$776,СВЦЭМ!$A$33:$A$776,$A56,СВЦЭМ!$B$33:$B$776,E$47)+'СЕТ СН'!$G$12+СВЦЭМ!$D$10+'СЕТ СН'!$G$6-'СЕТ СН'!$G$22</f>
        <v>1041.41008433</v>
      </c>
      <c r="F56" s="36">
        <f>SUMIFS(СВЦЭМ!$C$33:$C$776,СВЦЭМ!$A$33:$A$776,$A56,СВЦЭМ!$B$33:$B$776,F$47)+'СЕТ СН'!$G$12+СВЦЭМ!$D$10+'СЕТ СН'!$G$6-'СЕТ СН'!$G$22</f>
        <v>1055.7948284199999</v>
      </c>
      <c r="G56" s="36">
        <f>SUMIFS(СВЦЭМ!$C$33:$C$776,СВЦЭМ!$A$33:$A$776,$A56,СВЦЭМ!$B$33:$B$776,G$47)+'СЕТ СН'!$G$12+СВЦЭМ!$D$10+'СЕТ СН'!$G$6-'СЕТ СН'!$G$22</f>
        <v>1043.759022</v>
      </c>
      <c r="H56" s="36">
        <f>SUMIFS(СВЦЭМ!$C$33:$C$776,СВЦЭМ!$A$33:$A$776,$A56,СВЦЭМ!$B$33:$B$776,H$47)+'СЕТ СН'!$G$12+СВЦЭМ!$D$10+'СЕТ СН'!$G$6-'СЕТ СН'!$G$22</f>
        <v>1016.0107021199999</v>
      </c>
      <c r="I56" s="36">
        <f>SUMIFS(СВЦЭМ!$C$33:$C$776,СВЦЭМ!$A$33:$A$776,$A56,СВЦЭМ!$B$33:$B$776,I$47)+'СЕТ СН'!$G$12+СВЦЭМ!$D$10+'СЕТ СН'!$G$6-'СЕТ СН'!$G$22</f>
        <v>981.20384545999991</v>
      </c>
      <c r="J56" s="36">
        <f>SUMIFS(СВЦЭМ!$C$33:$C$776,СВЦЭМ!$A$33:$A$776,$A56,СВЦЭМ!$B$33:$B$776,J$47)+'СЕТ СН'!$G$12+СВЦЭМ!$D$10+'СЕТ СН'!$G$6-'СЕТ СН'!$G$22</f>
        <v>940.00809053</v>
      </c>
      <c r="K56" s="36">
        <f>SUMIFS(СВЦЭМ!$C$33:$C$776,СВЦЭМ!$A$33:$A$776,$A56,СВЦЭМ!$B$33:$B$776,K$47)+'СЕТ СН'!$G$12+СВЦЭМ!$D$10+'СЕТ СН'!$G$6-'СЕТ СН'!$G$22</f>
        <v>958.0138208699999</v>
      </c>
      <c r="L56" s="36">
        <f>SUMIFS(СВЦЭМ!$C$33:$C$776,СВЦЭМ!$A$33:$A$776,$A56,СВЦЭМ!$B$33:$B$776,L$47)+'СЕТ СН'!$G$12+СВЦЭМ!$D$10+'СЕТ СН'!$G$6-'СЕТ СН'!$G$22</f>
        <v>967.16796261999991</v>
      </c>
      <c r="M56" s="36">
        <f>SUMIFS(СВЦЭМ!$C$33:$C$776,СВЦЭМ!$A$33:$A$776,$A56,СВЦЭМ!$B$33:$B$776,M$47)+'СЕТ СН'!$G$12+СВЦЭМ!$D$10+'СЕТ СН'!$G$6-'СЕТ СН'!$G$22</f>
        <v>965.58052161000001</v>
      </c>
      <c r="N56" s="36">
        <f>SUMIFS(СВЦЭМ!$C$33:$C$776,СВЦЭМ!$A$33:$A$776,$A56,СВЦЭМ!$B$33:$B$776,N$47)+'СЕТ СН'!$G$12+СВЦЭМ!$D$10+'СЕТ СН'!$G$6-'СЕТ СН'!$G$22</f>
        <v>958.11964</v>
      </c>
      <c r="O56" s="36">
        <f>SUMIFS(СВЦЭМ!$C$33:$C$776,СВЦЭМ!$A$33:$A$776,$A56,СВЦЭМ!$B$33:$B$776,O$47)+'СЕТ СН'!$G$12+СВЦЭМ!$D$10+'СЕТ СН'!$G$6-'СЕТ СН'!$G$22</f>
        <v>959.04875193999999</v>
      </c>
      <c r="P56" s="36">
        <f>SUMIFS(СВЦЭМ!$C$33:$C$776,СВЦЭМ!$A$33:$A$776,$A56,СВЦЭМ!$B$33:$B$776,P$47)+'СЕТ СН'!$G$12+СВЦЭМ!$D$10+'СЕТ СН'!$G$6-'СЕТ СН'!$G$22</f>
        <v>988.84285471999999</v>
      </c>
      <c r="Q56" s="36">
        <f>SUMIFS(СВЦЭМ!$C$33:$C$776,СВЦЭМ!$A$33:$A$776,$A56,СВЦЭМ!$B$33:$B$776,Q$47)+'СЕТ СН'!$G$12+СВЦЭМ!$D$10+'СЕТ СН'!$G$6-'СЕТ СН'!$G$22</f>
        <v>986.11353328999996</v>
      </c>
      <c r="R56" s="36">
        <f>SUMIFS(СВЦЭМ!$C$33:$C$776,СВЦЭМ!$A$33:$A$776,$A56,СВЦЭМ!$B$33:$B$776,R$47)+'СЕТ СН'!$G$12+СВЦЭМ!$D$10+'СЕТ СН'!$G$6-'СЕТ СН'!$G$22</f>
        <v>948.52375174999997</v>
      </c>
      <c r="S56" s="36">
        <f>SUMIFS(СВЦЭМ!$C$33:$C$776,СВЦЭМ!$A$33:$A$776,$A56,СВЦЭМ!$B$33:$B$776,S$47)+'СЕТ СН'!$G$12+СВЦЭМ!$D$10+'СЕТ СН'!$G$6-'СЕТ СН'!$G$22</f>
        <v>902.66346412999997</v>
      </c>
      <c r="T56" s="36">
        <f>SUMIFS(СВЦЭМ!$C$33:$C$776,СВЦЭМ!$A$33:$A$776,$A56,СВЦЭМ!$B$33:$B$776,T$47)+'СЕТ СН'!$G$12+СВЦЭМ!$D$10+'СЕТ СН'!$G$6-'СЕТ СН'!$G$22</f>
        <v>893.50346805999993</v>
      </c>
      <c r="U56" s="36">
        <f>SUMIFS(СВЦЭМ!$C$33:$C$776,СВЦЭМ!$A$33:$A$776,$A56,СВЦЭМ!$B$33:$B$776,U$47)+'СЕТ СН'!$G$12+СВЦЭМ!$D$10+'СЕТ СН'!$G$6-'СЕТ СН'!$G$22</f>
        <v>891.27317576999997</v>
      </c>
      <c r="V56" s="36">
        <f>SUMIFS(СВЦЭМ!$C$33:$C$776,СВЦЭМ!$A$33:$A$776,$A56,СВЦЭМ!$B$33:$B$776,V$47)+'СЕТ СН'!$G$12+СВЦЭМ!$D$10+'СЕТ СН'!$G$6-'СЕТ СН'!$G$22</f>
        <v>866.24503069999992</v>
      </c>
      <c r="W56" s="36">
        <f>SUMIFS(СВЦЭМ!$C$33:$C$776,СВЦЭМ!$A$33:$A$776,$A56,СВЦЭМ!$B$33:$B$776,W$47)+'СЕТ СН'!$G$12+СВЦЭМ!$D$10+'СЕТ СН'!$G$6-'СЕТ СН'!$G$22</f>
        <v>873.63452227999994</v>
      </c>
      <c r="X56" s="36">
        <f>SUMIFS(СВЦЭМ!$C$33:$C$776,СВЦЭМ!$A$33:$A$776,$A56,СВЦЭМ!$B$33:$B$776,X$47)+'СЕТ СН'!$G$12+СВЦЭМ!$D$10+'СЕТ СН'!$G$6-'СЕТ СН'!$G$22</f>
        <v>846.32412923999993</v>
      </c>
      <c r="Y56" s="36">
        <f>SUMIFS(СВЦЭМ!$C$33:$C$776,СВЦЭМ!$A$33:$A$776,$A56,СВЦЭМ!$B$33:$B$776,Y$47)+'СЕТ СН'!$G$12+СВЦЭМ!$D$10+'СЕТ СН'!$G$6-'СЕТ СН'!$G$22</f>
        <v>901.85282647999998</v>
      </c>
    </row>
    <row r="57" spans="1:25" ht="15.75" x14ac:dyDescent="0.2">
      <c r="A57" s="35">
        <f t="shared" si="1"/>
        <v>43687</v>
      </c>
      <c r="B57" s="36">
        <f>SUMIFS(СВЦЭМ!$C$33:$C$776,СВЦЭМ!$A$33:$A$776,$A57,СВЦЭМ!$B$33:$B$776,B$47)+'СЕТ СН'!$G$12+СВЦЭМ!$D$10+'СЕТ СН'!$G$6-'СЕТ СН'!$G$22</f>
        <v>1025.3259883400001</v>
      </c>
      <c r="C57" s="36">
        <f>SUMIFS(СВЦЭМ!$C$33:$C$776,СВЦЭМ!$A$33:$A$776,$A57,СВЦЭМ!$B$33:$B$776,C$47)+'СЕТ СН'!$G$12+СВЦЭМ!$D$10+'СЕТ СН'!$G$6-'СЕТ СН'!$G$22</f>
        <v>1033.4604082600001</v>
      </c>
      <c r="D57" s="36">
        <f>SUMIFS(СВЦЭМ!$C$33:$C$776,СВЦЭМ!$A$33:$A$776,$A57,СВЦЭМ!$B$33:$B$776,D$47)+'СЕТ СН'!$G$12+СВЦЭМ!$D$10+'СЕТ СН'!$G$6-'СЕТ СН'!$G$22</f>
        <v>1046.61322217</v>
      </c>
      <c r="E57" s="36">
        <f>SUMIFS(СВЦЭМ!$C$33:$C$776,СВЦЭМ!$A$33:$A$776,$A57,СВЦЭМ!$B$33:$B$776,E$47)+'СЕТ СН'!$G$12+СВЦЭМ!$D$10+'СЕТ СН'!$G$6-'СЕТ СН'!$G$22</f>
        <v>1065.9233674100001</v>
      </c>
      <c r="F57" s="36">
        <f>SUMIFS(СВЦЭМ!$C$33:$C$776,СВЦЭМ!$A$33:$A$776,$A57,СВЦЭМ!$B$33:$B$776,F$47)+'СЕТ СН'!$G$12+СВЦЭМ!$D$10+'СЕТ СН'!$G$6-'СЕТ СН'!$G$22</f>
        <v>1081.6091596900001</v>
      </c>
      <c r="G57" s="36">
        <f>SUMIFS(СВЦЭМ!$C$33:$C$776,СВЦЭМ!$A$33:$A$776,$A57,СВЦЭМ!$B$33:$B$776,G$47)+'СЕТ СН'!$G$12+СВЦЭМ!$D$10+'СЕТ СН'!$G$6-'СЕТ СН'!$G$22</f>
        <v>1060.6324210400001</v>
      </c>
      <c r="H57" s="36">
        <f>SUMIFS(СВЦЭМ!$C$33:$C$776,СВЦЭМ!$A$33:$A$776,$A57,СВЦЭМ!$B$33:$B$776,H$47)+'СЕТ СН'!$G$12+СВЦЭМ!$D$10+'СЕТ СН'!$G$6-'СЕТ СН'!$G$22</f>
        <v>1020.2276289299999</v>
      </c>
      <c r="I57" s="36">
        <f>SUMIFS(СВЦЭМ!$C$33:$C$776,СВЦЭМ!$A$33:$A$776,$A57,СВЦЭМ!$B$33:$B$776,I$47)+'СЕТ СН'!$G$12+СВЦЭМ!$D$10+'СЕТ СН'!$G$6-'СЕТ СН'!$G$22</f>
        <v>1037.1606090600001</v>
      </c>
      <c r="J57" s="36">
        <f>SUMIFS(СВЦЭМ!$C$33:$C$776,СВЦЭМ!$A$33:$A$776,$A57,СВЦЭМ!$B$33:$B$776,J$47)+'СЕТ СН'!$G$12+СВЦЭМ!$D$10+'СЕТ СН'!$G$6-'СЕТ СН'!$G$22</f>
        <v>938.02250269000001</v>
      </c>
      <c r="K57" s="36">
        <f>SUMIFS(СВЦЭМ!$C$33:$C$776,СВЦЭМ!$A$33:$A$776,$A57,СВЦЭМ!$B$33:$B$776,K$47)+'СЕТ СН'!$G$12+СВЦЭМ!$D$10+'СЕТ СН'!$G$6-'СЕТ СН'!$G$22</f>
        <v>964.79272803999993</v>
      </c>
      <c r="L57" s="36">
        <f>SUMIFS(СВЦЭМ!$C$33:$C$776,СВЦЭМ!$A$33:$A$776,$A57,СВЦЭМ!$B$33:$B$776,L$47)+'СЕТ СН'!$G$12+СВЦЭМ!$D$10+'СЕТ СН'!$G$6-'СЕТ СН'!$G$22</f>
        <v>982.35778041999993</v>
      </c>
      <c r="M57" s="36">
        <f>SUMIFS(СВЦЭМ!$C$33:$C$776,СВЦЭМ!$A$33:$A$776,$A57,СВЦЭМ!$B$33:$B$776,M$47)+'СЕТ СН'!$G$12+СВЦЭМ!$D$10+'СЕТ СН'!$G$6-'СЕТ СН'!$G$22</f>
        <v>976.97950977999994</v>
      </c>
      <c r="N57" s="36">
        <f>SUMIFS(СВЦЭМ!$C$33:$C$776,СВЦЭМ!$A$33:$A$776,$A57,СВЦЭМ!$B$33:$B$776,N$47)+'СЕТ СН'!$G$12+СВЦЭМ!$D$10+'СЕТ СН'!$G$6-'СЕТ СН'!$G$22</f>
        <v>966.88155895</v>
      </c>
      <c r="O57" s="36">
        <f>SUMIFS(СВЦЭМ!$C$33:$C$776,СВЦЭМ!$A$33:$A$776,$A57,СВЦЭМ!$B$33:$B$776,O$47)+'СЕТ СН'!$G$12+СВЦЭМ!$D$10+'СЕТ СН'!$G$6-'СЕТ СН'!$G$22</f>
        <v>969.12418413</v>
      </c>
      <c r="P57" s="36">
        <f>SUMIFS(СВЦЭМ!$C$33:$C$776,СВЦЭМ!$A$33:$A$776,$A57,СВЦЭМ!$B$33:$B$776,P$47)+'СЕТ СН'!$G$12+СВЦЭМ!$D$10+'СЕТ СН'!$G$6-'СЕТ СН'!$G$22</f>
        <v>970.49936522999997</v>
      </c>
      <c r="Q57" s="36">
        <f>SUMIFS(СВЦЭМ!$C$33:$C$776,СВЦЭМ!$A$33:$A$776,$A57,СВЦЭМ!$B$33:$B$776,Q$47)+'СЕТ СН'!$G$12+СВЦЭМ!$D$10+'СЕТ СН'!$G$6-'СЕТ СН'!$G$22</f>
        <v>981.47562388999995</v>
      </c>
      <c r="R57" s="36">
        <f>SUMIFS(СВЦЭМ!$C$33:$C$776,СВЦЭМ!$A$33:$A$776,$A57,СВЦЭМ!$B$33:$B$776,R$47)+'СЕТ СН'!$G$12+СВЦЭМ!$D$10+'СЕТ СН'!$G$6-'СЕТ СН'!$G$22</f>
        <v>927.55978471999993</v>
      </c>
      <c r="S57" s="36">
        <f>SUMIFS(СВЦЭМ!$C$33:$C$776,СВЦЭМ!$A$33:$A$776,$A57,СВЦЭМ!$B$33:$B$776,S$47)+'СЕТ СН'!$G$12+СВЦЭМ!$D$10+'СЕТ СН'!$G$6-'СЕТ СН'!$G$22</f>
        <v>926.67161407999993</v>
      </c>
      <c r="T57" s="36">
        <f>SUMIFS(СВЦЭМ!$C$33:$C$776,СВЦЭМ!$A$33:$A$776,$A57,СВЦЭМ!$B$33:$B$776,T$47)+'СЕТ СН'!$G$12+СВЦЭМ!$D$10+'СЕТ СН'!$G$6-'СЕТ СН'!$G$22</f>
        <v>924.41184029999999</v>
      </c>
      <c r="U57" s="36">
        <f>SUMIFS(СВЦЭМ!$C$33:$C$776,СВЦЭМ!$A$33:$A$776,$A57,СВЦЭМ!$B$33:$B$776,U$47)+'СЕТ СН'!$G$12+СВЦЭМ!$D$10+'СЕТ СН'!$G$6-'СЕТ СН'!$G$22</f>
        <v>915.25446288000001</v>
      </c>
      <c r="V57" s="36">
        <f>SUMIFS(СВЦЭМ!$C$33:$C$776,СВЦЭМ!$A$33:$A$776,$A57,СВЦЭМ!$B$33:$B$776,V$47)+'СЕТ СН'!$G$12+СВЦЭМ!$D$10+'СЕТ СН'!$G$6-'СЕТ СН'!$G$22</f>
        <v>920.88959924999995</v>
      </c>
      <c r="W57" s="36">
        <f>SUMIFS(СВЦЭМ!$C$33:$C$776,СВЦЭМ!$A$33:$A$776,$A57,СВЦЭМ!$B$33:$B$776,W$47)+'СЕТ СН'!$G$12+СВЦЭМ!$D$10+'СЕТ СН'!$G$6-'СЕТ СН'!$G$22</f>
        <v>941.96420947999991</v>
      </c>
      <c r="X57" s="36">
        <f>SUMIFS(СВЦЭМ!$C$33:$C$776,СВЦЭМ!$A$33:$A$776,$A57,СВЦЭМ!$B$33:$B$776,X$47)+'СЕТ СН'!$G$12+СВЦЭМ!$D$10+'СЕТ СН'!$G$6-'СЕТ СН'!$G$22</f>
        <v>916.9522063899999</v>
      </c>
      <c r="Y57" s="36">
        <f>SUMIFS(СВЦЭМ!$C$33:$C$776,СВЦЭМ!$A$33:$A$776,$A57,СВЦЭМ!$B$33:$B$776,Y$47)+'СЕТ СН'!$G$12+СВЦЭМ!$D$10+'СЕТ СН'!$G$6-'СЕТ СН'!$G$22</f>
        <v>911.30601267999998</v>
      </c>
    </row>
    <row r="58" spans="1:25" ht="15.75" x14ac:dyDescent="0.2">
      <c r="A58" s="35">
        <f t="shared" si="1"/>
        <v>43688</v>
      </c>
      <c r="B58" s="36">
        <f>SUMIFS(СВЦЭМ!$C$33:$C$776,СВЦЭМ!$A$33:$A$776,$A58,СВЦЭМ!$B$33:$B$776,B$47)+'СЕТ СН'!$G$12+СВЦЭМ!$D$10+'СЕТ СН'!$G$6-'СЕТ СН'!$G$22</f>
        <v>1012.51493522</v>
      </c>
      <c r="C58" s="36">
        <f>SUMIFS(СВЦЭМ!$C$33:$C$776,СВЦЭМ!$A$33:$A$776,$A58,СВЦЭМ!$B$33:$B$776,C$47)+'СЕТ СН'!$G$12+СВЦЭМ!$D$10+'СЕТ СН'!$G$6-'СЕТ СН'!$G$22</f>
        <v>1044.2047579800001</v>
      </c>
      <c r="D58" s="36">
        <f>SUMIFS(СВЦЭМ!$C$33:$C$776,СВЦЭМ!$A$33:$A$776,$A58,СВЦЭМ!$B$33:$B$776,D$47)+'СЕТ СН'!$G$12+СВЦЭМ!$D$10+'СЕТ СН'!$G$6-'СЕТ СН'!$G$22</f>
        <v>1071.1568588600001</v>
      </c>
      <c r="E58" s="36">
        <f>SUMIFS(СВЦЭМ!$C$33:$C$776,СВЦЭМ!$A$33:$A$776,$A58,СВЦЭМ!$B$33:$B$776,E$47)+'СЕТ СН'!$G$12+СВЦЭМ!$D$10+'СЕТ СН'!$G$6-'СЕТ СН'!$G$22</f>
        <v>1080.79231968</v>
      </c>
      <c r="F58" s="36">
        <f>SUMIFS(СВЦЭМ!$C$33:$C$776,СВЦЭМ!$A$33:$A$776,$A58,СВЦЭМ!$B$33:$B$776,F$47)+'СЕТ СН'!$G$12+СВЦЭМ!$D$10+'СЕТ СН'!$G$6-'СЕТ СН'!$G$22</f>
        <v>1091.79311822</v>
      </c>
      <c r="G58" s="36">
        <f>SUMIFS(СВЦЭМ!$C$33:$C$776,СВЦЭМ!$A$33:$A$776,$A58,СВЦЭМ!$B$33:$B$776,G$47)+'СЕТ СН'!$G$12+СВЦЭМ!$D$10+'СЕТ СН'!$G$6-'СЕТ СН'!$G$22</f>
        <v>1086.72107981</v>
      </c>
      <c r="H58" s="36">
        <f>SUMIFS(СВЦЭМ!$C$33:$C$776,СВЦЭМ!$A$33:$A$776,$A58,СВЦЭМ!$B$33:$B$776,H$47)+'СЕТ СН'!$G$12+СВЦЭМ!$D$10+'СЕТ СН'!$G$6-'СЕТ СН'!$G$22</f>
        <v>1069.64149666</v>
      </c>
      <c r="I58" s="36">
        <f>SUMIFS(СВЦЭМ!$C$33:$C$776,СВЦЭМ!$A$33:$A$776,$A58,СВЦЭМ!$B$33:$B$776,I$47)+'СЕТ СН'!$G$12+СВЦЭМ!$D$10+'СЕТ СН'!$G$6-'СЕТ СН'!$G$22</f>
        <v>1038.6485482099999</v>
      </c>
      <c r="J58" s="36">
        <f>SUMIFS(СВЦЭМ!$C$33:$C$776,СВЦЭМ!$A$33:$A$776,$A58,СВЦЭМ!$B$33:$B$776,J$47)+'СЕТ СН'!$G$12+СВЦЭМ!$D$10+'СЕТ СН'!$G$6-'СЕТ СН'!$G$22</f>
        <v>970.41179528999999</v>
      </c>
      <c r="K58" s="36">
        <f>SUMIFS(СВЦЭМ!$C$33:$C$776,СВЦЭМ!$A$33:$A$776,$A58,СВЦЭМ!$B$33:$B$776,K$47)+'СЕТ СН'!$G$12+СВЦЭМ!$D$10+'СЕТ СН'!$G$6-'СЕТ СН'!$G$22</f>
        <v>944.90354862999993</v>
      </c>
      <c r="L58" s="36">
        <f>SUMIFS(СВЦЭМ!$C$33:$C$776,СВЦЭМ!$A$33:$A$776,$A58,СВЦЭМ!$B$33:$B$776,L$47)+'СЕТ СН'!$G$12+СВЦЭМ!$D$10+'СЕТ СН'!$G$6-'СЕТ СН'!$G$22</f>
        <v>961.32716754</v>
      </c>
      <c r="M58" s="36">
        <f>SUMIFS(СВЦЭМ!$C$33:$C$776,СВЦЭМ!$A$33:$A$776,$A58,СВЦЭМ!$B$33:$B$776,M$47)+'СЕТ СН'!$G$12+СВЦЭМ!$D$10+'СЕТ СН'!$G$6-'СЕТ СН'!$G$22</f>
        <v>962.28659174999996</v>
      </c>
      <c r="N58" s="36">
        <f>SUMIFS(СВЦЭМ!$C$33:$C$776,СВЦЭМ!$A$33:$A$776,$A58,СВЦЭМ!$B$33:$B$776,N$47)+'СЕТ СН'!$G$12+СВЦЭМ!$D$10+'СЕТ СН'!$G$6-'СЕТ СН'!$G$22</f>
        <v>959.77938098999994</v>
      </c>
      <c r="O58" s="36">
        <f>SUMIFS(СВЦЭМ!$C$33:$C$776,СВЦЭМ!$A$33:$A$776,$A58,СВЦЭМ!$B$33:$B$776,O$47)+'СЕТ СН'!$G$12+СВЦЭМ!$D$10+'СЕТ СН'!$G$6-'СЕТ СН'!$G$22</f>
        <v>960.04519783000001</v>
      </c>
      <c r="P58" s="36">
        <f>SUMIFS(СВЦЭМ!$C$33:$C$776,СВЦЭМ!$A$33:$A$776,$A58,СВЦЭМ!$B$33:$B$776,P$47)+'СЕТ СН'!$G$12+СВЦЭМ!$D$10+'СЕТ СН'!$G$6-'СЕТ СН'!$G$22</f>
        <v>961.85333101999993</v>
      </c>
      <c r="Q58" s="36">
        <f>SUMIFS(СВЦЭМ!$C$33:$C$776,СВЦЭМ!$A$33:$A$776,$A58,СВЦЭМ!$B$33:$B$776,Q$47)+'СЕТ СН'!$G$12+СВЦЭМ!$D$10+'СЕТ СН'!$G$6-'СЕТ СН'!$G$22</f>
        <v>954.24363009000001</v>
      </c>
      <c r="R58" s="36">
        <f>SUMIFS(СВЦЭМ!$C$33:$C$776,СВЦЭМ!$A$33:$A$776,$A58,СВЦЭМ!$B$33:$B$776,R$47)+'СЕТ СН'!$G$12+СВЦЭМ!$D$10+'СЕТ СН'!$G$6-'СЕТ СН'!$G$22</f>
        <v>922.63663645999998</v>
      </c>
      <c r="S58" s="36">
        <f>SUMIFS(СВЦЭМ!$C$33:$C$776,СВЦЭМ!$A$33:$A$776,$A58,СВЦЭМ!$B$33:$B$776,S$47)+'СЕТ СН'!$G$12+СВЦЭМ!$D$10+'СЕТ СН'!$G$6-'СЕТ СН'!$G$22</f>
        <v>919.82621900999993</v>
      </c>
      <c r="T58" s="36">
        <f>SUMIFS(СВЦЭМ!$C$33:$C$776,СВЦЭМ!$A$33:$A$776,$A58,СВЦЭМ!$B$33:$B$776,T$47)+'СЕТ СН'!$G$12+СВЦЭМ!$D$10+'СЕТ СН'!$G$6-'СЕТ СН'!$G$22</f>
        <v>928.06634477</v>
      </c>
      <c r="U58" s="36">
        <f>SUMIFS(СВЦЭМ!$C$33:$C$776,СВЦЭМ!$A$33:$A$776,$A58,СВЦЭМ!$B$33:$B$776,U$47)+'СЕТ СН'!$G$12+СВЦЭМ!$D$10+'СЕТ СН'!$G$6-'СЕТ СН'!$G$22</f>
        <v>930.57934618999991</v>
      </c>
      <c r="V58" s="36">
        <f>SUMIFS(СВЦЭМ!$C$33:$C$776,СВЦЭМ!$A$33:$A$776,$A58,СВЦЭМ!$B$33:$B$776,V$47)+'СЕТ СН'!$G$12+СВЦЭМ!$D$10+'СЕТ СН'!$G$6-'СЕТ СН'!$G$22</f>
        <v>939.69878456999993</v>
      </c>
      <c r="W58" s="36">
        <f>SUMIFS(СВЦЭМ!$C$33:$C$776,СВЦЭМ!$A$33:$A$776,$A58,СВЦЭМ!$B$33:$B$776,W$47)+'СЕТ СН'!$G$12+СВЦЭМ!$D$10+'СЕТ СН'!$G$6-'СЕТ СН'!$G$22</f>
        <v>954.79500834999999</v>
      </c>
      <c r="X58" s="36">
        <f>SUMIFS(СВЦЭМ!$C$33:$C$776,СВЦЭМ!$A$33:$A$776,$A58,СВЦЭМ!$B$33:$B$776,X$47)+'СЕТ СН'!$G$12+СВЦЭМ!$D$10+'СЕТ СН'!$G$6-'СЕТ СН'!$G$22</f>
        <v>922.09714246999999</v>
      </c>
      <c r="Y58" s="36">
        <f>SUMIFS(СВЦЭМ!$C$33:$C$776,СВЦЭМ!$A$33:$A$776,$A58,СВЦЭМ!$B$33:$B$776,Y$47)+'СЕТ СН'!$G$12+СВЦЭМ!$D$10+'СЕТ СН'!$G$6-'СЕТ СН'!$G$22</f>
        <v>905.57540443999994</v>
      </c>
    </row>
    <row r="59" spans="1:25" ht="15.75" x14ac:dyDescent="0.2">
      <c r="A59" s="35">
        <f t="shared" si="1"/>
        <v>43689</v>
      </c>
      <c r="B59" s="36">
        <f>SUMIFS(СВЦЭМ!$C$33:$C$776,СВЦЭМ!$A$33:$A$776,$A59,СВЦЭМ!$B$33:$B$776,B$47)+'СЕТ СН'!$G$12+СВЦЭМ!$D$10+'СЕТ СН'!$G$6-'СЕТ СН'!$G$22</f>
        <v>985.95283360999997</v>
      </c>
      <c r="C59" s="36">
        <f>SUMIFS(СВЦЭМ!$C$33:$C$776,СВЦЭМ!$A$33:$A$776,$A59,СВЦЭМ!$B$33:$B$776,C$47)+'СЕТ СН'!$G$12+СВЦЭМ!$D$10+'СЕТ СН'!$G$6-'СЕТ СН'!$G$22</f>
        <v>1027.2896875900001</v>
      </c>
      <c r="D59" s="36">
        <f>SUMIFS(СВЦЭМ!$C$33:$C$776,СВЦЭМ!$A$33:$A$776,$A59,СВЦЭМ!$B$33:$B$776,D$47)+'СЕТ СН'!$G$12+СВЦЭМ!$D$10+'СЕТ СН'!$G$6-'СЕТ СН'!$G$22</f>
        <v>1072.6372733400001</v>
      </c>
      <c r="E59" s="36">
        <f>SUMIFS(СВЦЭМ!$C$33:$C$776,СВЦЭМ!$A$33:$A$776,$A59,СВЦЭМ!$B$33:$B$776,E$47)+'СЕТ СН'!$G$12+СВЦЭМ!$D$10+'СЕТ СН'!$G$6-'СЕТ СН'!$G$22</f>
        <v>1084.23774768</v>
      </c>
      <c r="F59" s="36">
        <f>SUMIFS(СВЦЭМ!$C$33:$C$776,СВЦЭМ!$A$33:$A$776,$A59,СВЦЭМ!$B$33:$B$776,F$47)+'СЕТ СН'!$G$12+СВЦЭМ!$D$10+'СЕТ СН'!$G$6-'СЕТ СН'!$G$22</f>
        <v>1093.46942758</v>
      </c>
      <c r="G59" s="36">
        <f>SUMIFS(СВЦЭМ!$C$33:$C$776,СВЦЭМ!$A$33:$A$776,$A59,СВЦЭМ!$B$33:$B$776,G$47)+'СЕТ СН'!$G$12+СВЦЭМ!$D$10+'СЕТ СН'!$G$6-'СЕТ СН'!$G$22</f>
        <v>1070.2282858200001</v>
      </c>
      <c r="H59" s="36">
        <f>SUMIFS(СВЦЭМ!$C$33:$C$776,СВЦЭМ!$A$33:$A$776,$A59,СВЦЭМ!$B$33:$B$776,H$47)+'СЕТ СН'!$G$12+СВЦЭМ!$D$10+'СЕТ СН'!$G$6-'СЕТ СН'!$G$22</f>
        <v>1037.0668785</v>
      </c>
      <c r="I59" s="36">
        <f>SUMIFS(СВЦЭМ!$C$33:$C$776,СВЦЭМ!$A$33:$A$776,$A59,СВЦЭМ!$B$33:$B$776,I$47)+'СЕТ СН'!$G$12+СВЦЭМ!$D$10+'СЕТ СН'!$G$6-'СЕТ СН'!$G$22</f>
        <v>992.2059511299999</v>
      </c>
      <c r="J59" s="36">
        <f>SUMIFS(СВЦЭМ!$C$33:$C$776,СВЦЭМ!$A$33:$A$776,$A59,СВЦЭМ!$B$33:$B$776,J$47)+'СЕТ СН'!$G$12+СВЦЭМ!$D$10+'СЕТ СН'!$G$6-'СЕТ СН'!$G$22</f>
        <v>963.93164524999997</v>
      </c>
      <c r="K59" s="36">
        <f>SUMIFS(СВЦЭМ!$C$33:$C$776,СВЦЭМ!$A$33:$A$776,$A59,СВЦЭМ!$B$33:$B$776,K$47)+'СЕТ СН'!$G$12+СВЦЭМ!$D$10+'СЕТ СН'!$G$6-'СЕТ СН'!$G$22</f>
        <v>983.3523802599999</v>
      </c>
      <c r="L59" s="36">
        <f>SUMIFS(СВЦЭМ!$C$33:$C$776,СВЦЭМ!$A$33:$A$776,$A59,СВЦЭМ!$B$33:$B$776,L$47)+'СЕТ СН'!$G$12+СВЦЭМ!$D$10+'СЕТ СН'!$G$6-'СЕТ СН'!$G$22</f>
        <v>989.59318480999991</v>
      </c>
      <c r="M59" s="36">
        <f>SUMIFS(СВЦЭМ!$C$33:$C$776,СВЦЭМ!$A$33:$A$776,$A59,СВЦЭМ!$B$33:$B$776,M$47)+'СЕТ СН'!$G$12+СВЦЭМ!$D$10+'СЕТ СН'!$G$6-'СЕТ СН'!$G$22</f>
        <v>996.86220163999997</v>
      </c>
      <c r="N59" s="36">
        <f>SUMIFS(СВЦЭМ!$C$33:$C$776,СВЦЭМ!$A$33:$A$776,$A59,СВЦЭМ!$B$33:$B$776,N$47)+'СЕТ СН'!$G$12+СВЦЭМ!$D$10+'СЕТ СН'!$G$6-'СЕТ СН'!$G$22</f>
        <v>993.59672788</v>
      </c>
      <c r="O59" s="36">
        <f>SUMIFS(СВЦЭМ!$C$33:$C$776,СВЦЭМ!$A$33:$A$776,$A59,СВЦЭМ!$B$33:$B$776,O$47)+'СЕТ СН'!$G$12+СВЦЭМ!$D$10+'СЕТ СН'!$G$6-'СЕТ СН'!$G$22</f>
        <v>993.75622967999993</v>
      </c>
      <c r="P59" s="36">
        <f>SUMIFS(СВЦЭМ!$C$33:$C$776,СВЦЭМ!$A$33:$A$776,$A59,СВЦЭМ!$B$33:$B$776,P$47)+'СЕТ СН'!$G$12+СВЦЭМ!$D$10+'СЕТ СН'!$G$6-'СЕТ СН'!$G$22</f>
        <v>994.03225467999994</v>
      </c>
      <c r="Q59" s="36">
        <f>SUMIFS(СВЦЭМ!$C$33:$C$776,СВЦЭМ!$A$33:$A$776,$A59,СВЦЭМ!$B$33:$B$776,Q$47)+'СЕТ СН'!$G$12+СВЦЭМ!$D$10+'СЕТ СН'!$G$6-'СЕТ СН'!$G$22</f>
        <v>988.96406607999995</v>
      </c>
      <c r="R59" s="36">
        <f>SUMIFS(СВЦЭМ!$C$33:$C$776,СВЦЭМ!$A$33:$A$776,$A59,СВЦЭМ!$B$33:$B$776,R$47)+'СЕТ СН'!$G$12+СВЦЭМ!$D$10+'СЕТ СН'!$G$6-'СЕТ СН'!$G$22</f>
        <v>945.64152768999998</v>
      </c>
      <c r="S59" s="36">
        <f>SUMIFS(СВЦЭМ!$C$33:$C$776,СВЦЭМ!$A$33:$A$776,$A59,СВЦЭМ!$B$33:$B$776,S$47)+'СЕТ СН'!$G$12+СВЦЭМ!$D$10+'СЕТ СН'!$G$6-'СЕТ СН'!$G$22</f>
        <v>937.15445623999994</v>
      </c>
      <c r="T59" s="36">
        <f>SUMIFS(СВЦЭМ!$C$33:$C$776,СВЦЭМ!$A$33:$A$776,$A59,СВЦЭМ!$B$33:$B$776,T$47)+'СЕТ СН'!$G$12+СВЦЭМ!$D$10+'СЕТ СН'!$G$6-'СЕТ СН'!$G$22</f>
        <v>932.56832385999996</v>
      </c>
      <c r="U59" s="36">
        <f>SUMIFS(СВЦЭМ!$C$33:$C$776,СВЦЭМ!$A$33:$A$776,$A59,СВЦЭМ!$B$33:$B$776,U$47)+'СЕТ СН'!$G$12+СВЦЭМ!$D$10+'СЕТ СН'!$G$6-'СЕТ СН'!$G$22</f>
        <v>932.21807903999991</v>
      </c>
      <c r="V59" s="36">
        <f>SUMIFS(СВЦЭМ!$C$33:$C$776,СВЦЭМ!$A$33:$A$776,$A59,СВЦЭМ!$B$33:$B$776,V$47)+'СЕТ СН'!$G$12+СВЦЭМ!$D$10+'СЕТ СН'!$G$6-'СЕТ СН'!$G$22</f>
        <v>931.32735702999992</v>
      </c>
      <c r="W59" s="36">
        <f>SUMIFS(СВЦЭМ!$C$33:$C$776,СВЦЭМ!$A$33:$A$776,$A59,СВЦЭМ!$B$33:$B$776,W$47)+'СЕТ СН'!$G$12+СВЦЭМ!$D$10+'СЕТ СН'!$G$6-'СЕТ СН'!$G$22</f>
        <v>940.23508751999998</v>
      </c>
      <c r="X59" s="36">
        <f>SUMIFS(СВЦЭМ!$C$33:$C$776,СВЦЭМ!$A$33:$A$776,$A59,СВЦЭМ!$B$33:$B$776,X$47)+'СЕТ СН'!$G$12+СВЦЭМ!$D$10+'СЕТ СН'!$G$6-'СЕТ СН'!$G$22</f>
        <v>910.18534092999994</v>
      </c>
      <c r="Y59" s="36">
        <f>SUMIFS(СВЦЭМ!$C$33:$C$776,СВЦЭМ!$A$33:$A$776,$A59,СВЦЭМ!$B$33:$B$776,Y$47)+'СЕТ СН'!$G$12+СВЦЭМ!$D$10+'СЕТ СН'!$G$6-'СЕТ СН'!$G$22</f>
        <v>937.55495044999998</v>
      </c>
    </row>
    <row r="60" spans="1:25" ht="15.75" x14ac:dyDescent="0.2">
      <c r="A60" s="35">
        <f t="shared" si="1"/>
        <v>43690</v>
      </c>
      <c r="B60" s="36">
        <f>SUMIFS(СВЦЭМ!$C$33:$C$776,СВЦЭМ!$A$33:$A$776,$A60,СВЦЭМ!$B$33:$B$776,B$47)+'СЕТ СН'!$G$12+СВЦЭМ!$D$10+'СЕТ СН'!$G$6-'СЕТ СН'!$G$22</f>
        <v>1022.9194463599999</v>
      </c>
      <c r="C60" s="36">
        <f>SUMIFS(СВЦЭМ!$C$33:$C$776,СВЦЭМ!$A$33:$A$776,$A60,СВЦЭМ!$B$33:$B$776,C$47)+'СЕТ СН'!$G$12+СВЦЭМ!$D$10+'СЕТ СН'!$G$6-'СЕТ СН'!$G$22</f>
        <v>1062.95329674</v>
      </c>
      <c r="D60" s="36">
        <f>SUMIFS(СВЦЭМ!$C$33:$C$776,СВЦЭМ!$A$33:$A$776,$A60,СВЦЭМ!$B$33:$B$776,D$47)+'СЕТ СН'!$G$12+СВЦЭМ!$D$10+'СЕТ СН'!$G$6-'СЕТ СН'!$G$22</f>
        <v>1084.9564246100001</v>
      </c>
      <c r="E60" s="36">
        <f>SUMIFS(СВЦЭМ!$C$33:$C$776,СВЦЭМ!$A$33:$A$776,$A60,СВЦЭМ!$B$33:$B$776,E$47)+'СЕТ СН'!$G$12+СВЦЭМ!$D$10+'СЕТ СН'!$G$6-'СЕТ СН'!$G$22</f>
        <v>1097.64961275</v>
      </c>
      <c r="F60" s="36">
        <f>SUMIFS(СВЦЭМ!$C$33:$C$776,СВЦЭМ!$A$33:$A$776,$A60,СВЦЭМ!$B$33:$B$776,F$47)+'СЕТ СН'!$G$12+СВЦЭМ!$D$10+'СЕТ СН'!$G$6-'СЕТ СН'!$G$22</f>
        <v>1104.39625376</v>
      </c>
      <c r="G60" s="36">
        <f>SUMIFS(СВЦЭМ!$C$33:$C$776,СВЦЭМ!$A$33:$A$776,$A60,СВЦЭМ!$B$33:$B$776,G$47)+'СЕТ СН'!$G$12+СВЦЭМ!$D$10+'СЕТ СН'!$G$6-'СЕТ СН'!$G$22</f>
        <v>1093.2612611500001</v>
      </c>
      <c r="H60" s="36">
        <f>SUMIFS(СВЦЭМ!$C$33:$C$776,СВЦЭМ!$A$33:$A$776,$A60,СВЦЭМ!$B$33:$B$776,H$47)+'СЕТ СН'!$G$12+СВЦЭМ!$D$10+'СЕТ СН'!$G$6-'СЕТ СН'!$G$22</f>
        <v>1060.32072743</v>
      </c>
      <c r="I60" s="36">
        <f>SUMIFS(СВЦЭМ!$C$33:$C$776,СВЦЭМ!$A$33:$A$776,$A60,СВЦЭМ!$B$33:$B$776,I$47)+'СЕТ СН'!$G$12+СВЦЭМ!$D$10+'СЕТ СН'!$G$6-'СЕТ СН'!$G$22</f>
        <v>1017.58442953</v>
      </c>
      <c r="J60" s="36">
        <f>SUMIFS(СВЦЭМ!$C$33:$C$776,СВЦЭМ!$A$33:$A$776,$A60,СВЦЭМ!$B$33:$B$776,J$47)+'СЕТ СН'!$G$12+СВЦЭМ!$D$10+'СЕТ СН'!$G$6-'СЕТ СН'!$G$22</f>
        <v>995.65338578000001</v>
      </c>
      <c r="K60" s="36">
        <f>SUMIFS(СВЦЭМ!$C$33:$C$776,СВЦЭМ!$A$33:$A$776,$A60,СВЦЭМ!$B$33:$B$776,K$47)+'СЕТ СН'!$G$12+СВЦЭМ!$D$10+'СЕТ СН'!$G$6-'СЕТ СН'!$G$22</f>
        <v>959.08578001000001</v>
      </c>
      <c r="L60" s="36">
        <f>SUMIFS(СВЦЭМ!$C$33:$C$776,СВЦЭМ!$A$33:$A$776,$A60,СВЦЭМ!$B$33:$B$776,L$47)+'СЕТ СН'!$G$12+СВЦЭМ!$D$10+'СЕТ СН'!$G$6-'СЕТ СН'!$G$22</f>
        <v>964.16749800999992</v>
      </c>
      <c r="M60" s="36">
        <f>SUMIFS(СВЦЭМ!$C$33:$C$776,СВЦЭМ!$A$33:$A$776,$A60,СВЦЭМ!$B$33:$B$776,M$47)+'СЕТ СН'!$G$12+СВЦЭМ!$D$10+'СЕТ СН'!$G$6-'СЕТ СН'!$G$22</f>
        <v>962.32072167000001</v>
      </c>
      <c r="N60" s="36">
        <f>SUMIFS(СВЦЭМ!$C$33:$C$776,СВЦЭМ!$A$33:$A$776,$A60,СВЦЭМ!$B$33:$B$776,N$47)+'СЕТ СН'!$G$12+СВЦЭМ!$D$10+'СЕТ СН'!$G$6-'СЕТ СН'!$G$22</f>
        <v>954.43545399999994</v>
      </c>
      <c r="O60" s="36">
        <f>SUMIFS(СВЦЭМ!$C$33:$C$776,СВЦЭМ!$A$33:$A$776,$A60,СВЦЭМ!$B$33:$B$776,O$47)+'СЕТ СН'!$G$12+СВЦЭМ!$D$10+'СЕТ СН'!$G$6-'СЕТ СН'!$G$22</f>
        <v>962.93918913999994</v>
      </c>
      <c r="P60" s="36">
        <f>SUMIFS(СВЦЭМ!$C$33:$C$776,СВЦЭМ!$A$33:$A$776,$A60,СВЦЭМ!$B$33:$B$776,P$47)+'СЕТ СН'!$G$12+СВЦЭМ!$D$10+'СЕТ СН'!$G$6-'СЕТ СН'!$G$22</f>
        <v>963.0696849599999</v>
      </c>
      <c r="Q60" s="36">
        <f>SUMIFS(СВЦЭМ!$C$33:$C$776,СВЦЭМ!$A$33:$A$776,$A60,СВЦЭМ!$B$33:$B$776,Q$47)+'СЕТ СН'!$G$12+СВЦЭМ!$D$10+'СЕТ СН'!$G$6-'СЕТ СН'!$G$22</f>
        <v>961.05535772999997</v>
      </c>
      <c r="R60" s="36">
        <f>SUMIFS(СВЦЭМ!$C$33:$C$776,СВЦЭМ!$A$33:$A$776,$A60,СВЦЭМ!$B$33:$B$776,R$47)+'СЕТ СН'!$G$12+СВЦЭМ!$D$10+'СЕТ СН'!$G$6-'СЕТ СН'!$G$22</f>
        <v>915.88713713999994</v>
      </c>
      <c r="S60" s="36">
        <f>SUMIFS(СВЦЭМ!$C$33:$C$776,СВЦЭМ!$A$33:$A$776,$A60,СВЦЭМ!$B$33:$B$776,S$47)+'СЕТ СН'!$G$12+СВЦЭМ!$D$10+'СЕТ СН'!$G$6-'СЕТ СН'!$G$22</f>
        <v>911.62430202999997</v>
      </c>
      <c r="T60" s="36">
        <f>SUMIFS(СВЦЭМ!$C$33:$C$776,СВЦЭМ!$A$33:$A$776,$A60,СВЦЭМ!$B$33:$B$776,T$47)+'СЕТ СН'!$G$12+СВЦЭМ!$D$10+'СЕТ СН'!$G$6-'СЕТ СН'!$G$22</f>
        <v>916.18017641999995</v>
      </c>
      <c r="U60" s="36">
        <f>SUMIFS(СВЦЭМ!$C$33:$C$776,СВЦЭМ!$A$33:$A$776,$A60,СВЦЭМ!$B$33:$B$776,U$47)+'СЕТ СН'!$G$12+СВЦЭМ!$D$10+'СЕТ СН'!$G$6-'СЕТ СН'!$G$22</f>
        <v>912.86633035</v>
      </c>
      <c r="V60" s="36">
        <f>SUMIFS(СВЦЭМ!$C$33:$C$776,СВЦЭМ!$A$33:$A$776,$A60,СВЦЭМ!$B$33:$B$776,V$47)+'СЕТ СН'!$G$12+СВЦЭМ!$D$10+'СЕТ СН'!$G$6-'СЕТ СН'!$G$22</f>
        <v>918.13366154999994</v>
      </c>
      <c r="W60" s="36">
        <f>SUMIFS(СВЦЭМ!$C$33:$C$776,СВЦЭМ!$A$33:$A$776,$A60,СВЦЭМ!$B$33:$B$776,W$47)+'СЕТ СН'!$G$12+СВЦЭМ!$D$10+'СЕТ СН'!$G$6-'СЕТ СН'!$G$22</f>
        <v>921.14883566999993</v>
      </c>
      <c r="X60" s="36">
        <f>SUMIFS(СВЦЭМ!$C$33:$C$776,СВЦЭМ!$A$33:$A$776,$A60,СВЦЭМ!$B$33:$B$776,X$47)+'СЕТ СН'!$G$12+СВЦЭМ!$D$10+'СЕТ СН'!$G$6-'СЕТ СН'!$G$22</f>
        <v>890.23126447999994</v>
      </c>
      <c r="Y60" s="36">
        <f>SUMIFS(СВЦЭМ!$C$33:$C$776,СВЦЭМ!$A$33:$A$776,$A60,СВЦЭМ!$B$33:$B$776,Y$47)+'СЕТ СН'!$G$12+СВЦЭМ!$D$10+'СЕТ СН'!$G$6-'СЕТ СН'!$G$22</f>
        <v>912.98233832999995</v>
      </c>
    </row>
    <row r="61" spans="1:25" ht="15.75" x14ac:dyDescent="0.2">
      <c r="A61" s="35">
        <f t="shared" si="1"/>
        <v>43691</v>
      </c>
      <c r="B61" s="36">
        <f>SUMIFS(СВЦЭМ!$C$33:$C$776,СВЦЭМ!$A$33:$A$776,$A61,СВЦЭМ!$B$33:$B$776,B$47)+'СЕТ СН'!$G$12+СВЦЭМ!$D$10+'СЕТ СН'!$G$6-'СЕТ СН'!$G$22</f>
        <v>1009.0057406999999</v>
      </c>
      <c r="C61" s="36">
        <f>SUMIFS(СВЦЭМ!$C$33:$C$776,СВЦЭМ!$A$33:$A$776,$A61,СВЦЭМ!$B$33:$B$776,C$47)+'СЕТ СН'!$G$12+СВЦЭМ!$D$10+'СЕТ СН'!$G$6-'СЕТ СН'!$G$22</f>
        <v>1020.2607606099999</v>
      </c>
      <c r="D61" s="36">
        <f>SUMIFS(СВЦЭМ!$C$33:$C$776,СВЦЭМ!$A$33:$A$776,$A61,СВЦЭМ!$B$33:$B$776,D$47)+'СЕТ СН'!$G$12+СВЦЭМ!$D$10+'СЕТ СН'!$G$6-'СЕТ СН'!$G$22</f>
        <v>1016.5012815399999</v>
      </c>
      <c r="E61" s="36">
        <f>SUMIFS(СВЦЭМ!$C$33:$C$776,СВЦЭМ!$A$33:$A$776,$A61,СВЦЭМ!$B$33:$B$776,E$47)+'СЕТ СН'!$G$12+СВЦЭМ!$D$10+'СЕТ СН'!$G$6-'СЕТ СН'!$G$22</f>
        <v>1021.50431624</v>
      </c>
      <c r="F61" s="36">
        <f>SUMIFS(СВЦЭМ!$C$33:$C$776,СВЦЭМ!$A$33:$A$776,$A61,СВЦЭМ!$B$33:$B$776,F$47)+'СЕТ СН'!$G$12+СВЦЭМ!$D$10+'СЕТ СН'!$G$6-'СЕТ СН'!$G$22</f>
        <v>1019.3465234199999</v>
      </c>
      <c r="G61" s="36">
        <f>SUMIFS(СВЦЭМ!$C$33:$C$776,СВЦЭМ!$A$33:$A$776,$A61,СВЦЭМ!$B$33:$B$776,G$47)+'СЕТ СН'!$G$12+СВЦЭМ!$D$10+'СЕТ СН'!$G$6-'СЕТ СН'!$G$22</f>
        <v>1002.6978478799999</v>
      </c>
      <c r="H61" s="36">
        <f>SUMIFS(СВЦЭМ!$C$33:$C$776,СВЦЭМ!$A$33:$A$776,$A61,СВЦЭМ!$B$33:$B$776,H$47)+'СЕТ СН'!$G$12+СВЦЭМ!$D$10+'СЕТ СН'!$G$6-'СЕТ СН'!$G$22</f>
        <v>979.87468324999998</v>
      </c>
      <c r="I61" s="36">
        <f>SUMIFS(СВЦЭМ!$C$33:$C$776,СВЦЭМ!$A$33:$A$776,$A61,СВЦЭМ!$B$33:$B$776,I$47)+'СЕТ СН'!$G$12+СВЦЭМ!$D$10+'СЕТ СН'!$G$6-'СЕТ СН'!$G$22</f>
        <v>927.23903307</v>
      </c>
      <c r="J61" s="36">
        <f>SUMIFS(СВЦЭМ!$C$33:$C$776,СВЦЭМ!$A$33:$A$776,$A61,СВЦЭМ!$B$33:$B$776,J$47)+'СЕТ СН'!$G$12+СВЦЭМ!$D$10+'СЕТ СН'!$G$6-'СЕТ СН'!$G$22</f>
        <v>922.72957200999997</v>
      </c>
      <c r="K61" s="36">
        <f>SUMIFS(СВЦЭМ!$C$33:$C$776,СВЦЭМ!$A$33:$A$776,$A61,СВЦЭМ!$B$33:$B$776,K$47)+'СЕТ СН'!$G$12+СВЦЭМ!$D$10+'СЕТ СН'!$G$6-'СЕТ СН'!$G$22</f>
        <v>944.86488353999994</v>
      </c>
      <c r="L61" s="36">
        <f>SUMIFS(СВЦЭМ!$C$33:$C$776,СВЦЭМ!$A$33:$A$776,$A61,СВЦЭМ!$B$33:$B$776,L$47)+'СЕТ СН'!$G$12+СВЦЭМ!$D$10+'СЕТ СН'!$G$6-'СЕТ СН'!$G$22</f>
        <v>945.23198431999992</v>
      </c>
      <c r="M61" s="36">
        <f>SUMIFS(СВЦЭМ!$C$33:$C$776,СВЦЭМ!$A$33:$A$776,$A61,СВЦЭМ!$B$33:$B$776,M$47)+'СЕТ СН'!$G$12+СВЦЭМ!$D$10+'СЕТ СН'!$G$6-'СЕТ СН'!$G$22</f>
        <v>952.15212591</v>
      </c>
      <c r="N61" s="36">
        <f>SUMIFS(СВЦЭМ!$C$33:$C$776,СВЦЭМ!$A$33:$A$776,$A61,СВЦЭМ!$B$33:$B$776,N$47)+'СЕТ СН'!$G$12+СВЦЭМ!$D$10+'СЕТ СН'!$G$6-'СЕТ СН'!$G$22</f>
        <v>932.7933802199999</v>
      </c>
      <c r="O61" s="36">
        <f>SUMIFS(СВЦЭМ!$C$33:$C$776,СВЦЭМ!$A$33:$A$776,$A61,СВЦЭМ!$B$33:$B$776,O$47)+'СЕТ СН'!$G$12+СВЦЭМ!$D$10+'СЕТ СН'!$G$6-'СЕТ СН'!$G$22</f>
        <v>959.68296000999999</v>
      </c>
      <c r="P61" s="36">
        <f>SUMIFS(СВЦЭМ!$C$33:$C$776,СВЦЭМ!$A$33:$A$776,$A61,СВЦЭМ!$B$33:$B$776,P$47)+'СЕТ СН'!$G$12+СВЦЭМ!$D$10+'СЕТ СН'!$G$6-'СЕТ СН'!$G$22</f>
        <v>935.44622387999993</v>
      </c>
      <c r="Q61" s="36">
        <f>SUMIFS(СВЦЭМ!$C$33:$C$776,СВЦЭМ!$A$33:$A$776,$A61,СВЦЭМ!$B$33:$B$776,Q$47)+'СЕТ СН'!$G$12+СВЦЭМ!$D$10+'СЕТ СН'!$G$6-'СЕТ СН'!$G$22</f>
        <v>935.37985652999998</v>
      </c>
      <c r="R61" s="36">
        <f>SUMIFS(СВЦЭМ!$C$33:$C$776,СВЦЭМ!$A$33:$A$776,$A61,СВЦЭМ!$B$33:$B$776,R$47)+'СЕТ СН'!$G$12+СВЦЭМ!$D$10+'СЕТ СН'!$G$6-'СЕТ СН'!$G$22</f>
        <v>906.4974507899999</v>
      </c>
      <c r="S61" s="36">
        <f>SUMIFS(СВЦЭМ!$C$33:$C$776,СВЦЭМ!$A$33:$A$776,$A61,СВЦЭМ!$B$33:$B$776,S$47)+'СЕТ СН'!$G$12+СВЦЭМ!$D$10+'СЕТ СН'!$G$6-'СЕТ СН'!$G$22</f>
        <v>911.60347452999997</v>
      </c>
      <c r="T61" s="36">
        <f>SUMIFS(СВЦЭМ!$C$33:$C$776,СВЦЭМ!$A$33:$A$776,$A61,СВЦЭМ!$B$33:$B$776,T$47)+'СЕТ СН'!$G$12+СВЦЭМ!$D$10+'СЕТ СН'!$G$6-'СЕТ СН'!$G$22</f>
        <v>918.43947572999991</v>
      </c>
      <c r="U61" s="36">
        <f>SUMIFS(СВЦЭМ!$C$33:$C$776,СВЦЭМ!$A$33:$A$776,$A61,СВЦЭМ!$B$33:$B$776,U$47)+'СЕТ СН'!$G$12+СВЦЭМ!$D$10+'СЕТ СН'!$G$6-'СЕТ СН'!$G$22</f>
        <v>906.02147963999994</v>
      </c>
      <c r="V61" s="36">
        <f>SUMIFS(СВЦЭМ!$C$33:$C$776,СВЦЭМ!$A$33:$A$776,$A61,СВЦЭМ!$B$33:$B$776,V$47)+'СЕТ СН'!$G$12+СВЦЭМ!$D$10+'СЕТ СН'!$G$6-'СЕТ СН'!$G$22</f>
        <v>924.82757212999991</v>
      </c>
      <c r="W61" s="36">
        <f>SUMIFS(СВЦЭМ!$C$33:$C$776,СВЦЭМ!$A$33:$A$776,$A61,СВЦЭМ!$B$33:$B$776,W$47)+'СЕТ СН'!$G$12+СВЦЭМ!$D$10+'СЕТ СН'!$G$6-'СЕТ СН'!$G$22</f>
        <v>939.28710447999993</v>
      </c>
      <c r="X61" s="36">
        <f>SUMIFS(СВЦЭМ!$C$33:$C$776,СВЦЭМ!$A$33:$A$776,$A61,СВЦЭМ!$B$33:$B$776,X$47)+'СЕТ СН'!$G$12+СВЦЭМ!$D$10+'СЕТ СН'!$G$6-'СЕТ СН'!$G$22</f>
        <v>902.66219634999993</v>
      </c>
      <c r="Y61" s="36">
        <f>SUMIFS(СВЦЭМ!$C$33:$C$776,СВЦЭМ!$A$33:$A$776,$A61,СВЦЭМ!$B$33:$B$776,Y$47)+'СЕТ СН'!$G$12+СВЦЭМ!$D$10+'СЕТ СН'!$G$6-'СЕТ СН'!$G$22</f>
        <v>884.47544949999997</v>
      </c>
    </row>
    <row r="62" spans="1:25" ht="15.75" x14ac:dyDescent="0.2">
      <c r="A62" s="35">
        <f t="shared" si="1"/>
        <v>43692</v>
      </c>
      <c r="B62" s="36">
        <f>SUMIFS(СВЦЭМ!$C$33:$C$776,СВЦЭМ!$A$33:$A$776,$A62,СВЦЭМ!$B$33:$B$776,B$47)+'СЕТ СН'!$G$12+СВЦЭМ!$D$10+'СЕТ СН'!$G$6-'СЕТ СН'!$G$22</f>
        <v>899.43630515999996</v>
      </c>
      <c r="C62" s="36">
        <f>SUMIFS(СВЦЭМ!$C$33:$C$776,СВЦЭМ!$A$33:$A$776,$A62,СВЦЭМ!$B$33:$B$776,C$47)+'СЕТ СН'!$G$12+СВЦЭМ!$D$10+'СЕТ СН'!$G$6-'СЕТ СН'!$G$22</f>
        <v>949.92997161999995</v>
      </c>
      <c r="D62" s="36">
        <f>SUMIFS(СВЦЭМ!$C$33:$C$776,СВЦЭМ!$A$33:$A$776,$A62,СВЦЭМ!$B$33:$B$776,D$47)+'СЕТ СН'!$G$12+СВЦЭМ!$D$10+'СЕТ СН'!$G$6-'СЕТ СН'!$G$22</f>
        <v>964.8052275199999</v>
      </c>
      <c r="E62" s="36">
        <f>SUMIFS(СВЦЭМ!$C$33:$C$776,СВЦЭМ!$A$33:$A$776,$A62,СВЦЭМ!$B$33:$B$776,E$47)+'СЕТ СН'!$G$12+СВЦЭМ!$D$10+'СЕТ СН'!$G$6-'СЕТ СН'!$G$22</f>
        <v>974.02467706999994</v>
      </c>
      <c r="F62" s="36">
        <f>SUMIFS(СВЦЭМ!$C$33:$C$776,СВЦЭМ!$A$33:$A$776,$A62,СВЦЭМ!$B$33:$B$776,F$47)+'СЕТ СН'!$G$12+СВЦЭМ!$D$10+'СЕТ СН'!$G$6-'СЕТ СН'!$G$22</f>
        <v>976.47611333999998</v>
      </c>
      <c r="G62" s="36">
        <f>SUMIFS(СВЦЭМ!$C$33:$C$776,СВЦЭМ!$A$33:$A$776,$A62,СВЦЭМ!$B$33:$B$776,G$47)+'СЕТ СН'!$G$12+СВЦЭМ!$D$10+'СЕТ СН'!$G$6-'СЕТ СН'!$G$22</f>
        <v>959.17932951</v>
      </c>
      <c r="H62" s="36">
        <f>SUMIFS(СВЦЭМ!$C$33:$C$776,СВЦЭМ!$A$33:$A$776,$A62,СВЦЭМ!$B$33:$B$776,H$47)+'СЕТ СН'!$G$12+СВЦЭМ!$D$10+'СЕТ СН'!$G$6-'СЕТ СН'!$G$22</f>
        <v>928.84523631999991</v>
      </c>
      <c r="I62" s="36">
        <f>SUMIFS(СВЦЭМ!$C$33:$C$776,СВЦЭМ!$A$33:$A$776,$A62,СВЦЭМ!$B$33:$B$776,I$47)+'СЕТ СН'!$G$12+СВЦЭМ!$D$10+'СЕТ СН'!$G$6-'СЕТ СН'!$G$22</f>
        <v>897.80551085999991</v>
      </c>
      <c r="J62" s="36">
        <f>SUMIFS(СВЦЭМ!$C$33:$C$776,СВЦЭМ!$A$33:$A$776,$A62,СВЦЭМ!$B$33:$B$776,J$47)+'СЕТ СН'!$G$12+СВЦЭМ!$D$10+'СЕТ СН'!$G$6-'СЕТ СН'!$G$22</f>
        <v>906.97757594999996</v>
      </c>
      <c r="K62" s="36">
        <f>SUMIFS(СВЦЭМ!$C$33:$C$776,СВЦЭМ!$A$33:$A$776,$A62,СВЦЭМ!$B$33:$B$776,K$47)+'СЕТ СН'!$G$12+СВЦЭМ!$D$10+'СЕТ СН'!$G$6-'СЕТ СН'!$G$22</f>
        <v>918.36170972999992</v>
      </c>
      <c r="L62" s="36">
        <f>SUMIFS(СВЦЭМ!$C$33:$C$776,СВЦЭМ!$A$33:$A$776,$A62,СВЦЭМ!$B$33:$B$776,L$47)+'СЕТ СН'!$G$12+СВЦЭМ!$D$10+'СЕТ СН'!$G$6-'СЕТ СН'!$G$22</f>
        <v>921.44665316999999</v>
      </c>
      <c r="M62" s="36">
        <f>SUMIFS(СВЦЭМ!$C$33:$C$776,СВЦЭМ!$A$33:$A$776,$A62,СВЦЭМ!$B$33:$B$776,M$47)+'СЕТ СН'!$G$12+СВЦЭМ!$D$10+'СЕТ СН'!$G$6-'СЕТ СН'!$G$22</f>
        <v>917.09571659999995</v>
      </c>
      <c r="N62" s="36">
        <f>SUMIFS(СВЦЭМ!$C$33:$C$776,СВЦЭМ!$A$33:$A$776,$A62,СВЦЭМ!$B$33:$B$776,N$47)+'СЕТ СН'!$G$12+СВЦЭМ!$D$10+'СЕТ СН'!$G$6-'СЕТ СН'!$G$22</f>
        <v>909.30036624999991</v>
      </c>
      <c r="O62" s="36">
        <f>SUMIFS(СВЦЭМ!$C$33:$C$776,СВЦЭМ!$A$33:$A$776,$A62,СВЦЭМ!$B$33:$B$776,O$47)+'СЕТ СН'!$G$12+СВЦЭМ!$D$10+'СЕТ СН'!$G$6-'СЕТ СН'!$G$22</f>
        <v>924.94642433999991</v>
      </c>
      <c r="P62" s="36">
        <f>SUMIFS(СВЦЭМ!$C$33:$C$776,СВЦЭМ!$A$33:$A$776,$A62,СВЦЭМ!$B$33:$B$776,P$47)+'СЕТ СН'!$G$12+СВЦЭМ!$D$10+'СЕТ СН'!$G$6-'СЕТ СН'!$G$22</f>
        <v>930.42884979999997</v>
      </c>
      <c r="Q62" s="36">
        <f>SUMIFS(СВЦЭМ!$C$33:$C$776,СВЦЭМ!$A$33:$A$776,$A62,СВЦЭМ!$B$33:$B$776,Q$47)+'СЕТ СН'!$G$12+СВЦЭМ!$D$10+'СЕТ СН'!$G$6-'СЕТ СН'!$G$22</f>
        <v>935.57775821999996</v>
      </c>
      <c r="R62" s="36">
        <f>SUMIFS(СВЦЭМ!$C$33:$C$776,СВЦЭМ!$A$33:$A$776,$A62,СВЦЭМ!$B$33:$B$776,R$47)+'СЕТ СН'!$G$12+СВЦЭМ!$D$10+'СЕТ СН'!$G$6-'СЕТ СН'!$G$22</f>
        <v>946.39801473</v>
      </c>
      <c r="S62" s="36">
        <f>SUMIFS(СВЦЭМ!$C$33:$C$776,СВЦЭМ!$A$33:$A$776,$A62,СВЦЭМ!$B$33:$B$776,S$47)+'СЕТ СН'!$G$12+СВЦЭМ!$D$10+'СЕТ СН'!$G$6-'СЕТ СН'!$G$22</f>
        <v>956.59777110999994</v>
      </c>
      <c r="T62" s="36">
        <f>SUMIFS(СВЦЭМ!$C$33:$C$776,СВЦЭМ!$A$33:$A$776,$A62,СВЦЭМ!$B$33:$B$776,T$47)+'СЕТ СН'!$G$12+СВЦЭМ!$D$10+'СЕТ СН'!$G$6-'СЕТ СН'!$G$22</f>
        <v>960.94729844999995</v>
      </c>
      <c r="U62" s="36">
        <f>SUMIFS(СВЦЭМ!$C$33:$C$776,СВЦЭМ!$A$33:$A$776,$A62,СВЦЭМ!$B$33:$B$776,U$47)+'СЕТ СН'!$G$12+СВЦЭМ!$D$10+'СЕТ СН'!$G$6-'СЕТ СН'!$G$22</f>
        <v>960.14710118999994</v>
      </c>
      <c r="V62" s="36">
        <f>SUMIFS(СВЦЭМ!$C$33:$C$776,СВЦЭМ!$A$33:$A$776,$A62,СВЦЭМ!$B$33:$B$776,V$47)+'СЕТ СН'!$G$12+СВЦЭМ!$D$10+'СЕТ СН'!$G$6-'СЕТ СН'!$G$22</f>
        <v>969.56467047000001</v>
      </c>
      <c r="W62" s="36">
        <f>SUMIFS(СВЦЭМ!$C$33:$C$776,СВЦЭМ!$A$33:$A$776,$A62,СВЦЭМ!$B$33:$B$776,W$47)+'СЕТ СН'!$G$12+СВЦЭМ!$D$10+'СЕТ СН'!$G$6-'СЕТ СН'!$G$22</f>
        <v>974.33061487999998</v>
      </c>
      <c r="X62" s="36">
        <f>SUMIFS(СВЦЭМ!$C$33:$C$776,СВЦЭМ!$A$33:$A$776,$A62,СВЦЭМ!$B$33:$B$776,X$47)+'СЕТ СН'!$G$12+СВЦЭМ!$D$10+'СЕТ СН'!$G$6-'СЕТ СН'!$G$22</f>
        <v>935.33467269999994</v>
      </c>
      <c r="Y62" s="36">
        <f>SUMIFS(СВЦЭМ!$C$33:$C$776,СВЦЭМ!$A$33:$A$776,$A62,СВЦЭМ!$B$33:$B$776,Y$47)+'СЕТ СН'!$G$12+СВЦЭМ!$D$10+'СЕТ СН'!$G$6-'СЕТ СН'!$G$22</f>
        <v>879.80565487000001</v>
      </c>
    </row>
    <row r="63" spans="1:25" ht="15.75" x14ac:dyDescent="0.2">
      <c r="A63" s="35">
        <f t="shared" si="1"/>
        <v>43693</v>
      </c>
      <c r="B63" s="36">
        <f>SUMIFS(СВЦЭМ!$C$33:$C$776,СВЦЭМ!$A$33:$A$776,$A63,СВЦЭМ!$B$33:$B$776,B$47)+'СЕТ СН'!$G$12+СВЦЭМ!$D$10+'СЕТ СН'!$G$6-'СЕТ СН'!$G$22</f>
        <v>990.30232932999991</v>
      </c>
      <c r="C63" s="36">
        <f>SUMIFS(СВЦЭМ!$C$33:$C$776,СВЦЭМ!$A$33:$A$776,$A63,СВЦЭМ!$B$33:$B$776,C$47)+'СЕТ СН'!$G$12+СВЦЭМ!$D$10+'СЕТ СН'!$G$6-'СЕТ СН'!$G$22</f>
        <v>1033.6153833799999</v>
      </c>
      <c r="D63" s="36">
        <f>SUMIFS(СВЦЭМ!$C$33:$C$776,СВЦЭМ!$A$33:$A$776,$A63,СВЦЭМ!$B$33:$B$776,D$47)+'СЕТ СН'!$G$12+СВЦЭМ!$D$10+'СЕТ СН'!$G$6-'СЕТ СН'!$G$22</f>
        <v>1063.8756635100001</v>
      </c>
      <c r="E63" s="36">
        <f>SUMIFS(СВЦЭМ!$C$33:$C$776,СВЦЭМ!$A$33:$A$776,$A63,СВЦЭМ!$B$33:$B$776,E$47)+'СЕТ СН'!$G$12+СВЦЭМ!$D$10+'СЕТ СН'!$G$6-'СЕТ СН'!$G$22</f>
        <v>1074.4716206000001</v>
      </c>
      <c r="F63" s="36">
        <f>SUMIFS(СВЦЭМ!$C$33:$C$776,СВЦЭМ!$A$33:$A$776,$A63,СВЦЭМ!$B$33:$B$776,F$47)+'СЕТ СН'!$G$12+СВЦЭМ!$D$10+'СЕТ СН'!$G$6-'СЕТ СН'!$G$22</f>
        <v>1066.76940268</v>
      </c>
      <c r="G63" s="36">
        <f>SUMIFS(СВЦЭМ!$C$33:$C$776,СВЦЭМ!$A$33:$A$776,$A63,СВЦЭМ!$B$33:$B$776,G$47)+'СЕТ СН'!$G$12+СВЦЭМ!$D$10+'СЕТ СН'!$G$6-'СЕТ СН'!$G$22</f>
        <v>1037.21805728</v>
      </c>
      <c r="H63" s="36">
        <f>SUMIFS(СВЦЭМ!$C$33:$C$776,СВЦЭМ!$A$33:$A$776,$A63,СВЦЭМ!$B$33:$B$776,H$47)+'СЕТ СН'!$G$12+СВЦЭМ!$D$10+'СЕТ СН'!$G$6-'СЕТ СН'!$G$22</f>
        <v>1007.41488799</v>
      </c>
      <c r="I63" s="36">
        <f>SUMIFS(СВЦЭМ!$C$33:$C$776,СВЦЭМ!$A$33:$A$776,$A63,СВЦЭМ!$B$33:$B$776,I$47)+'СЕТ СН'!$G$12+СВЦЭМ!$D$10+'СЕТ СН'!$G$6-'СЕТ СН'!$G$22</f>
        <v>944.28303182999991</v>
      </c>
      <c r="J63" s="36">
        <f>SUMIFS(СВЦЭМ!$C$33:$C$776,СВЦЭМ!$A$33:$A$776,$A63,СВЦЭМ!$B$33:$B$776,J$47)+'СЕТ СН'!$G$12+СВЦЭМ!$D$10+'СЕТ СН'!$G$6-'СЕТ СН'!$G$22</f>
        <v>925.74808435</v>
      </c>
      <c r="K63" s="36">
        <f>SUMIFS(СВЦЭМ!$C$33:$C$776,СВЦЭМ!$A$33:$A$776,$A63,СВЦЭМ!$B$33:$B$776,K$47)+'СЕТ СН'!$G$12+СВЦЭМ!$D$10+'СЕТ СН'!$G$6-'СЕТ СН'!$G$22</f>
        <v>945.16239624999992</v>
      </c>
      <c r="L63" s="36">
        <f>SUMIFS(СВЦЭМ!$C$33:$C$776,СВЦЭМ!$A$33:$A$776,$A63,СВЦЭМ!$B$33:$B$776,L$47)+'СЕТ СН'!$G$12+СВЦЭМ!$D$10+'СЕТ СН'!$G$6-'СЕТ СН'!$G$22</f>
        <v>943.84943700999997</v>
      </c>
      <c r="M63" s="36">
        <f>SUMIFS(СВЦЭМ!$C$33:$C$776,СВЦЭМ!$A$33:$A$776,$A63,СВЦЭМ!$B$33:$B$776,M$47)+'СЕТ СН'!$G$12+СВЦЭМ!$D$10+'СЕТ СН'!$G$6-'СЕТ СН'!$G$22</f>
        <v>931.99392193999995</v>
      </c>
      <c r="N63" s="36">
        <f>SUMIFS(СВЦЭМ!$C$33:$C$776,СВЦЭМ!$A$33:$A$776,$A63,СВЦЭМ!$B$33:$B$776,N$47)+'СЕТ СН'!$G$12+СВЦЭМ!$D$10+'СЕТ СН'!$G$6-'СЕТ СН'!$G$22</f>
        <v>923.49409779999996</v>
      </c>
      <c r="O63" s="36">
        <f>SUMIFS(СВЦЭМ!$C$33:$C$776,СВЦЭМ!$A$33:$A$776,$A63,СВЦЭМ!$B$33:$B$776,O$47)+'СЕТ СН'!$G$12+СВЦЭМ!$D$10+'СЕТ СН'!$G$6-'СЕТ СН'!$G$22</f>
        <v>932.75459626999998</v>
      </c>
      <c r="P63" s="36">
        <f>SUMIFS(СВЦЭМ!$C$33:$C$776,СВЦЭМ!$A$33:$A$776,$A63,СВЦЭМ!$B$33:$B$776,P$47)+'СЕТ СН'!$G$12+СВЦЭМ!$D$10+'СЕТ СН'!$G$6-'СЕТ СН'!$G$22</f>
        <v>945.00826721999999</v>
      </c>
      <c r="Q63" s="36">
        <f>SUMIFS(СВЦЭМ!$C$33:$C$776,СВЦЭМ!$A$33:$A$776,$A63,СВЦЭМ!$B$33:$B$776,Q$47)+'СЕТ СН'!$G$12+СВЦЭМ!$D$10+'СЕТ СН'!$G$6-'СЕТ СН'!$G$22</f>
        <v>944.68606494999995</v>
      </c>
      <c r="R63" s="36">
        <f>SUMIFS(СВЦЭМ!$C$33:$C$776,СВЦЭМ!$A$33:$A$776,$A63,СВЦЭМ!$B$33:$B$776,R$47)+'СЕТ СН'!$G$12+СВЦЭМ!$D$10+'СЕТ СН'!$G$6-'СЕТ СН'!$G$22</f>
        <v>908.96864313999993</v>
      </c>
      <c r="S63" s="36">
        <f>SUMIFS(СВЦЭМ!$C$33:$C$776,СВЦЭМ!$A$33:$A$776,$A63,СВЦЭМ!$B$33:$B$776,S$47)+'СЕТ СН'!$G$12+СВЦЭМ!$D$10+'СЕТ СН'!$G$6-'СЕТ СН'!$G$22</f>
        <v>901.67246980999994</v>
      </c>
      <c r="T63" s="36">
        <f>SUMIFS(СВЦЭМ!$C$33:$C$776,СВЦЭМ!$A$33:$A$776,$A63,СВЦЭМ!$B$33:$B$776,T$47)+'СЕТ СН'!$G$12+СВЦЭМ!$D$10+'СЕТ СН'!$G$6-'СЕТ СН'!$G$22</f>
        <v>911.72990457999992</v>
      </c>
      <c r="U63" s="36">
        <f>SUMIFS(СВЦЭМ!$C$33:$C$776,СВЦЭМ!$A$33:$A$776,$A63,СВЦЭМ!$B$33:$B$776,U$47)+'СЕТ СН'!$G$12+СВЦЭМ!$D$10+'СЕТ СН'!$G$6-'СЕТ СН'!$G$22</f>
        <v>910.78643054999998</v>
      </c>
      <c r="V63" s="36">
        <f>SUMIFS(СВЦЭМ!$C$33:$C$776,СВЦЭМ!$A$33:$A$776,$A63,СВЦЭМ!$B$33:$B$776,V$47)+'СЕТ СН'!$G$12+СВЦЭМ!$D$10+'СЕТ СН'!$G$6-'СЕТ СН'!$G$22</f>
        <v>911.43535602999998</v>
      </c>
      <c r="W63" s="36">
        <f>SUMIFS(СВЦЭМ!$C$33:$C$776,СВЦЭМ!$A$33:$A$776,$A63,СВЦЭМ!$B$33:$B$776,W$47)+'СЕТ СН'!$G$12+СВЦЭМ!$D$10+'СЕТ СН'!$G$6-'СЕТ СН'!$G$22</f>
        <v>910.76421145999996</v>
      </c>
      <c r="X63" s="36">
        <f>SUMIFS(СВЦЭМ!$C$33:$C$776,СВЦЭМ!$A$33:$A$776,$A63,СВЦЭМ!$B$33:$B$776,X$47)+'СЕТ СН'!$G$12+СВЦЭМ!$D$10+'СЕТ СН'!$G$6-'СЕТ СН'!$G$22</f>
        <v>886.82399193999993</v>
      </c>
      <c r="Y63" s="36">
        <f>SUMIFS(СВЦЭМ!$C$33:$C$776,СВЦЭМ!$A$33:$A$776,$A63,СВЦЭМ!$B$33:$B$776,Y$47)+'СЕТ СН'!$G$12+СВЦЭМ!$D$10+'СЕТ СН'!$G$6-'СЕТ СН'!$G$22</f>
        <v>867.12364191999995</v>
      </c>
    </row>
    <row r="64" spans="1:25" ht="15.75" x14ac:dyDescent="0.2">
      <c r="A64" s="35">
        <f t="shared" si="1"/>
        <v>43694</v>
      </c>
      <c r="B64" s="36">
        <f>SUMIFS(СВЦЭМ!$C$33:$C$776,СВЦЭМ!$A$33:$A$776,$A64,СВЦЭМ!$B$33:$B$776,B$47)+'СЕТ СН'!$G$12+СВЦЭМ!$D$10+'СЕТ СН'!$G$6-'СЕТ СН'!$G$22</f>
        <v>1039.74880921</v>
      </c>
      <c r="C64" s="36">
        <f>SUMIFS(СВЦЭМ!$C$33:$C$776,СВЦЭМ!$A$33:$A$776,$A64,СВЦЭМ!$B$33:$B$776,C$47)+'СЕТ СН'!$G$12+СВЦЭМ!$D$10+'СЕТ СН'!$G$6-'СЕТ СН'!$G$22</f>
        <v>1123.37261977</v>
      </c>
      <c r="D64" s="36">
        <f>SUMIFS(СВЦЭМ!$C$33:$C$776,СВЦЭМ!$A$33:$A$776,$A64,СВЦЭМ!$B$33:$B$776,D$47)+'СЕТ СН'!$G$12+СВЦЭМ!$D$10+'СЕТ СН'!$G$6-'СЕТ СН'!$G$22</f>
        <v>1136.4884573500001</v>
      </c>
      <c r="E64" s="36">
        <f>SUMIFS(СВЦЭМ!$C$33:$C$776,СВЦЭМ!$A$33:$A$776,$A64,СВЦЭМ!$B$33:$B$776,E$47)+'СЕТ СН'!$G$12+СВЦЭМ!$D$10+'СЕТ СН'!$G$6-'СЕТ СН'!$G$22</f>
        <v>1172.3889669800001</v>
      </c>
      <c r="F64" s="36">
        <f>SUMIFS(СВЦЭМ!$C$33:$C$776,СВЦЭМ!$A$33:$A$776,$A64,СВЦЭМ!$B$33:$B$776,F$47)+'СЕТ СН'!$G$12+СВЦЭМ!$D$10+'СЕТ СН'!$G$6-'СЕТ СН'!$G$22</f>
        <v>1168.2717938600001</v>
      </c>
      <c r="G64" s="36">
        <f>SUMIFS(СВЦЭМ!$C$33:$C$776,СВЦЭМ!$A$33:$A$776,$A64,СВЦЭМ!$B$33:$B$776,G$47)+'СЕТ СН'!$G$12+СВЦЭМ!$D$10+'СЕТ СН'!$G$6-'СЕТ СН'!$G$22</f>
        <v>1142.2472027399999</v>
      </c>
      <c r="H64" s="36">
        <f>SUMIFS(СВЦЭМ!$C$33:$C$776,СВЦЭМ!$A$33:$A$776,$A64,СВЦЭМ!$B$33:$B$776,H$47)+'СЕТ СН'!$G$12+СВЦЭМ!$D$10+'СЕТ СН'!$G$6-'СЕТ СН'!$G$22</f>
        <v>1106.84231189</v>
      </c>
      <c r="I64" s="36">
        <f>SUMIFS(СВЦЭМ!$C$33:$C$776,СВЦЭМ!$A$33:$A$776,$A64,СВЦЭМ!$B$33:$B$776,I$47)+'СЕТ СН'!$G$12+СВЦЭМ!$D$10+'СЕТ СН'!$G$6-'СЕТ СН'!$G$22</f>
        <v>1031.0504821700001</v>
      </c>
      <c r="J64" s="36">
        <f>SUMIFS(СВЦЭМ!$C$33:$C$776,СВЦЭМ!$A$33:$A$776,$A64,СВЦЭМ!$B$33:$B$776,J$47)+'СЕТ СН'!$G$12+СВЦЭМ!$D$10+'СЕТ СН'!$G$6-'СЕТ СН'!$G$22</f>
        <v>941.88667426999996</v>
      </c>
      <c r="K64" s="36">
        <f>SUMIFS(СВЦЭМ!$C$33:$C$776,СВЦЭМ!$A$33:$A$776,$A64,СВЦЭМ!$B$33:$B$776,K$47)+'СЕТ СН'!$G$12+СВЦЭМ!$D$10+'СЕТ СН'!$G$6-'СЕТ СН'!$G$22</f>
        <v>903.3773804299999</v>
      </c>
      <c r="L64" s="36">
        <f>SUMIFS(СВЦЭМ!$C$33:$C$776,СВЦЭМ!$A$33:$A$776,$A64,СВЦЭМ!$B$33:$B$776,L$47)+'СЕТ СН'!$G$12+СВЦЭМ!$D$10+'СЕТ СН'!$G$6-'СЕТ СН'!$G$22</f>
        <v>909.57381355999996</v>
      </c>
      <c r="M64" s="36">
        <f>SUMIFS(СВЦЭМ!$C$33:$C$776,СВЦЭМ!$A$33:$A$776,$A64,СВЦЭМ!$B$33:$B$776,M$47)+'СЕТ СН'!$G$12+СВЦЭМ!$D$10+'СЕТ СН'!$G$6-'СЕТ СН'!$G$22</f>
        <v>907.94242788999998</v>
      </c>
      <c r="N64" s="36">
        <f>SUMIFS(СВЦЭМ!$C$33:$C$776,СВЦЭМ!$A$33:$A$776,$A64,СВЦЭМ!$B$33:$B$776,N$47)+'СЕТ СН'!$G$12+СВЦЭМ!$D$10+'СЕТ СН'!$G$6-'СЕТ СН'!$G$22</f>
        <v>899.12097486999994</v>
      </c>
      <c r="O64" s="36">
        <f>SUMIFS(СВЦЭМ!$C$33:$C$776,СВЦЭМ!$A$33:$A$776,$A64,СВЦЭМ!$B$33:$B$776,O$47)+'СЕТ СН'!$G$12+СВЦЭМ!$D$10+'СЕТ СН'!$G$6-'СЕТ СН'!$G$22</f>
        <v>904.22858686999996</v>
      </c>
      <c r="P64" s="36">
        <f>SUMIFS(СВЦЭМ!$C$33:$C$776,СВЦЭМ!$A$33:$A$776,$A64,СВЦЭМ!$B$33:$B$776,P$47)+'СЕТ СН'!$G$12+СВЦЭМ!$D$10+'СЕТ СН'!$G$6-'СЕТ СН'!$G$22</f>
        <v>901.25792192999995</v>
      </c>
      <c r="Q64" s="36">
        <f>SUMIFS(СВЦЭМ!$C$33:$C$776,СВЦЭМ!$A$33:$A$776,$A64,СВЦЭМ!$B$33:$B$776,Q$47)+'СЕТ СН'!$G$12+СВЦЭМ!$D$10+'СЕТ СН'!$G$6-'СЕТ СН'!$G$22</f>
        <v>909.41461447999995</v>
      </c>
      <c r="R64" s="36">
        <f>SUMIFS(СВЦЭМ!$C$33:$C$776,СВЦЭМ!$A$33:$A$776,$A64,СВЦЭМ!$B$33:$B$776,R$47)+'СЕТ СН'!$G$12+СВЦЭМ!$D$10+'СЕТ СН'!$G$6-'СЕТ СН'!$G$22</f>
        <v>863.09408616999997</v>
      </c>
      <c r="S64" s="36">
        <f>SUMIFS(СВЦЭМ!$C$33:$C$776,СВЦЭМ!$A$33:$A$776,$A64,СВЦЭМ!$B$33:$B$776,S$47)+'СЕТ СН'!$G$12+СВЦЭМ!$D$10+'СЕТ СН'!$G$6-'СЕТ СН'!$G$22</f>
        <v>863.06151389999991</v>
      </c>
      <c r="T64" s="36">
        <f>SUMIFS(СВЦЭМ!$C$33:$C$776,СВЦЭМ!$A$33:$A$776,$A64,СВЦЭМ!$B$33:$B$776,T$47)+'СЕТ СН'!$G$12+СВЦЭМ!$D$10+'СЕТ СН'!$G$6-'СЕТ СН'!$G$22</f>
        <v>873.44577182</v>
      </c>
      <c r="U64" s="36">
        <f>SUMIFS(СВЦЭМ!$C$33:$C$776,СВЦЭМ!$A$33:$A$776,$A64,СВЦЭМ!$B$33:$B$776,U$47)+'СЕТ СН'!$G$12+СВЦЭМ!$D$10+'СЕТ СН'!$G$6-'СЕТ СН'!$G$22</f>
        <v>872.13530055000001</v>
      </c>
      <c r="V64" s="36">
        <f>SUMIFS(СВЦЭМ!$C$33:$C$776,СВЦЭМ!$A$33:$A$776,$A64,СВЦЭМ!$B$33:$B$776,V$47)+'СЕТ СН'!$G$12+СВЦЭМ!$D$10+'СЕТ СН'!$G$6-'СЕТ СН'!$G$22</f>
        <v>883.88698543999999</v>
      </c>
      <c r="W64" s="36">
        <f>SUMIFS(СВЦЭМ!$C$33:$C$776,СВЦЭМ!$A$33:$A$776,$A64,СВЦЭМ!$B$33:$B$776,W$47)+'СЕТ СН'!$G$12+СВЦЭМ!$D$10+'СЕТ СН'!$G$6-'СЕТ СН'!$G$22</f>
        <v>886.90843488999997</v>
      </c>
      <c r="X64" s="36">
        <f>SUMIFS(СВЦЭМ!$C$33:$C$776,СВЦЭМ!$A$33:$A$776,$A64,СВЦЭМ!$B$33:$B$776,X$47)+'СЕТ СН'!$G$12+СВЦЭМ!$D$10+'СЕТ СН'!$G$6-'СЕТ СН'!$G$22</f>
        <v>850.92537234999998</v>
      </c>
      <c r="Y64" s="36">
        <f>SUMIFS(СВЦЭМ!$C$33:$C$776,СВЦЭМ!$A$33:$A$776,$A64,СВЦЭМ!$B$33:$B$776,Y$47)+'СЕТ СН'!$G$12+СВЦЭМ!$D$10+'СЕТ СН'!$G$6-'СЕТ СН'!$G$22</f>
        <v>838.87697582999999</v>
      </c>
    </row>
    <row r="65" spans="1:27" ht="15.75" x14ac:dyDescent="0.2">
      <c r="A65" s="35">
        <f t="shared" si="1"/>
        <v>43695</v>
      </c>
      <c r="B65" s="36">
        <f>SUMIFS(СВЦЭМ!$C$33:$C$776,СВЦЭМ!$A$33:$A$776,$A65,СВЦЭМ!$B$33:$B$776,B$47)+'СЕТ СН'!$G$12+СВЦЭМ!$D$10+'СЕТ СН'!$G$6-'СЕТ СН'!$G$22</f>
        <v>906.24233993999997</v>
      </c>
      <c r="C65" s="36">
        <f>SUMIFS(СВЦЭМ!$C$33:$C$776,СВЦЭМ!$A$33:$A$776,$A65,СВЦЭМ!$B$33:$B$776,C$47)+'СЕТ СН'!$G$12+СВЦЭМ!$D$10+'СЕТ СН'!$G$6-'СЕТ СН'!$G$22</f>
        <v>931.50536105999993</v>
      </c>
      <c r="D65" s="36">
        <f>SUMIFS(СВЦЭМ!$C$33:$C$776,СВЦЭМ!$A$33:$A$776,$A65,СВЦЭМ!$B$33:$B$776,D$47)+'СЕТ СН'!$G$12+СВЦЭМ!$D$10+'СЕТ СН'!$G$6-'СЕТ СН'!$G$22</f>
        <v>978.92948204999993</v>
      </c>
      <c r="E65" s="36">
        <f>SUMIFS(СВЦЭМ!$C$33:$C$776,СВЦЭМ!$A$33:$A$776,$A65,СВЦЭМ!$B$33:$B$776,E$47)+'СЕТ СН'!$G$12+СВЦЭМ!$D$10+'СЕТ СН'!$G$6-'СЕТ СН'!$G$22</f>
        <v>985.33956898999998</v>
      </c>
      <c r="F65" s="36">
        <f>SUMIFS(СВЦЭМ!$C$33:$C$776,СВЦЭМ!$A$33:$A$776,$A65,СВЦЭМ!$B$33:$B$776,F$47)+'СЕТ СН'!$G$12+СВЦЭМ!$D$10+'СЕТ СН'!$G$6-'СЕТ СН'!$G$22</f>
        <v>988.79927118000001</v>
      </c>
      <c r="G65" s="36">
        <f>SUMIFS(СВЦЭМ!$C$33:$C$776,СВЦЭМ!$A$33:$A$776,$A65,СВЦЭМ!$B$33:$B$776,G$47)+'СЕТ СН'!$G$12+СВЦЭМ!$D$10+'СЕТ СН'!$G$6-'СЕТ СН'!$G$22</f>
        <v>983.70103836999999</v>
      </c>
      <c r="H65" s="36">
        <f>SUMIFS(СВЦЭМ!$C$33:$C$776,СВЦЭМ!$A$33:$A$776,$A65,СВЦЭМ!$B$33:$B$776,H$47)+'СЕТ СН'!$G$12+СВЦЭМ!$D$10+'СЕТ СН'!$G$6-'СЕТ СН'!$G$22</f>
        <v>982.87433614999998</v>
      </c>
      <c r="I65" s="36">
        <f>SUMIFS(СВЦЭМ!$C$33:$C$776,СВЦЭМ!$A$33:$A$776,$A65,СВЦЭМ!$B$33:$B$776,I$47)+'СЕТ СН'!$G$12+СВЦЭМ!$D$10+'СЕТ СН'!$G$6-'СЕТ СН'!$G$22</f>
        <v>961.40122825999993</v>
      </c>
      <c r="J65" s="36">
        <f>SUMIFS(СВЦЭМ!$C$33:$C$776,СВЦЭМ!$A$33:$A$776,$A65,СВЦЭМ!$B$33:$B$776,J$47)+'СЕТ СН'!$G$12+СВЦЭМ!$D$10+'СЕТ СН'!$G$6-'СЕТ СН'!$G$22</f>
        <v>952.55256565999991</v>
      </c>
      <c r="K65" s="36">
        <f>SUMIFS(СВЦЭМ!$C$33:$C$776,СВЦЭМ!$A$33:$A$776,$A65,СВЦЭМ!$B$33:$B$776,K$47)+'СЕТ СН'!$G$12+СВЦЭМ!$D$10+'СЕТ СН'!$G$6-'СЕТ СН'!$G$22</f>
        <v>906.25604949000001</v>
      </c>
      <c r="L65" s="36">
        <f>SUMIFS(СВЦЭМ!$C$33:$C$776,СВЦЭМ!$A$33:$A$776,$A65,СВЦЭМ!$B$33:$B$776,L$47)+'СЕТ СН'!$G$12+СВЦЭМ!$D$10+'СЕТ СН'!$G$6-'СЕТ СН'!$G$22</f>
        <v>907.45923778999997</v>
      </c>
      <c r="M65" s="36">
        <f>SUMIFS(СВЦЭМ!$C$33:$C$776,СВЦЭМ!$A$33:$A$776,$A65,СВЦЭМ!$B$33:$B$776,M$47)+'СЕТ СН'!$G$12+СВЦЭМ!$D$10+'СЕТ СН'!$G$6-'СЕТ СН'!$G$22</f>
        <v>906.62796092999997</v>
      </c>
      <c r="N65" s="36">
        <f>SUMIFS(СВЦЭМ!$C$33:$C$776,СВЦЭМ!$A$33:$A$776,$A65,СВЦЭМ!$B$33:$B$776,N$47)+'СЕТ СН'!$G$12+СВЦЭМ!$D$10+'СЕТ СН'!$G$6-'СЕТ СН'!$G$22</f>
        <v>896.41106101999992</v>
      </c>
      <c r="O65" s="36">
        <f>SUMIFS(СВЦЭМ!$C$33:$C$776,СВЦЭМ!$A$33:$A$776,$A65,СВЦЭМ!$B$33:$B$776,O$47)+'СЕТ СН'!$G$12+СВЦЭМ!$D$10+'СЕТ СН'!$G$6-'СЕТ СН'!$G$22</f>
        <v>895.5571553499999</v>
      </c>
      <c r="P65" s="36">
        <f>SUMIFS(СВЦЭМ!$C$33:$C$776,СВЦЭМ!$A$33:$A$776,$A65,СВЦЭМ!$B$33:$B$776,P$47)+'СЕТ СН'!$G$12+СВЦЭМ!$D$10+'СЕТ СН'!$G$6-'СЕТ СН'!$G$22</f>
        <v>884.68246694999993</v>
      </c>
      <c r="Q65" s="36">
        <f>SUMIFS(СВЦЭМ!$C$33:$C$776,СВЦЭМ!$A$33:$A$776,$A65,СВЦЭМ!$B$33:$B$776,Q$47)+'СЕТ СН'!$G$12+СВЦЭМ!$D$10+'СЕТ СН'!$G$6-'СЕТ СН'!$G$22</f>
        <v>890.22592779000001</v>
      </c>
      <c r="R65" s="36">
        <f>SUMIFS(СВЦЭМ!$C$33:$C$776,СВЦЭМ!$A$33:$A$776,$A65,СВЦЭМ!$B$33:$B$776,R$47)+'СЕТ СН'!$G$12+СВЦЭМ!$D$10+'СЕТ СН'!$G$6-'СЕТ СН'!$G$22</f>
        <v>863.89512838999997</v>
      </c>
      <c r="S65" s="36">
        <f>SUMIFS(СВЦЭМ!$C$33:$C$776,СВЦЭМ!$A$33:$A$776,$A65,СВЦЭМ!$B$33:$B$776,S$47)+'СЕТ СН'!$G$12+СВЦЭМ!$D$10+'СЕТ СН'!$G$6-'СЕТ СН'!$G$22</f>
        <v>873.73661173999994</v>
      </c>
      <c r="T65" s="36">
        <f>SUMIFS(СВЦЭМ!$C$33:$C$776,СВЦЭМ!$A$33:$A$776,$A65,СВЦЭМ!$B$33:$B$776,T$47)+'СЕТ СН'!$G$12+СВЦЭМ!$D$10+'СЕТ СН'!$G$6-'СЕТ СН'!$G$22</f>
        <v>884.08678731999998</v>
      </c>
      <c r="U65" s="36">
        <f>SUMIFS(СВЦЭМ!$C$33:$C$776,СВЦЭМ!$A$33:$A$776,$A65,СВЦЭМ!$B$33:$B$776,U$47)+'СЕТ СН'!$G$12+СВЦЭМ!$D$10+'СЕТ СН'!$G$6-'СЕТ СН'!$G$22</f>
        <v>887.60357515999999</v>
      </c>
      <c r="V65" s="36">
        <f>SUMIFS(СВЦЭМ!$C$33:$C$776,СВЦЭМ!$A$33:$A$776,$A65,СВЦЭМ!$B$33:$B$776,V$47)+'СЕТ СН'!$G$12+СВЦЭМ!$D$10+'СЕТ СН'!$G$6-'СЕТ СН'!$G$22</f>
        <v>893.9206902599999</v>
      </c>
      <c r="W65" s="36">
        <f>SUMIFS(СВЦЭМ!$C$33:$C$776,СВЦЭМ!$A$33:$A$776,$A65,СВЦЭМ!$B$33:$B$776,W$47)+'СЕТ СН'!$G$12+СВЦЭМ!$D$10+'СЕТ СН'!$G$6-'СЕТ СН'!$G$22</f>
        <v>906.20508862999998</v>
      </c>
      <c r="X65" s="36">
        <f>SUMIFS(СВЦЭМ!$C$33:$C$776,СВЦЭМ!$A$33:$A$776,$A65,СВЦЭМ!$B$33:$B$776,X$47)+'СЕТ СН'!$G$12+СВЦЭМ!$D$10+'СЕТ СН'!$G$6-'СЕТ СН'!$G$22</f>
        <v>875.46564484999999</v>
      </c>
      <c r="Y65" s="36">
        <f>SUMIFS(СВЦЭМ!$C$33:$C$776,СВЦЭМ!$A$33:$A$776,$A65,СВЦЭМ!$B$33:$B$776,Y$47)+'СЕТ СН'!$G$12+СВЦЭМ!$D$10+'СЕТ СН'!$G$6-'СЕТ СН'!$G$22</f>
        <v>905.8792325899999</v>
      </c>
    </row>
    <row r="66" spans="1:27" ht="15.75" x14ac:dyDescent="0.2">
      <c r="A66" s="35">
        <f t="shared" si="1"/>
        <v>43696</v>
      </c>
      <c r="B66" s="36">
        <f>SUMIFS(СВЦЭМ!$C$33:$C$776,СВЦЭМ!$A$33:$A$776,$A66,СВЦЭМ!$B$33:$B$776,B$47)+'СЕТ СН'!$G$12+СВЦЭМ!$D$10+'СЕТ СН'!$G$6-'СЕТ СН'!$G$22</f>
        <v>945.64953233999995</v>
      </c>
      <c r="C66" s="36">
        <f>SUMIFS(СВЦЭМ!$C$33:$C$776,СВЦЭМ!$A$33:$A$776,$A66,СВЦЭМ!$B$33:$B$776,C$47)+'СЕТ СН'!$G$12+СВЦЭМ!$D$10+'СЕТ СН'!$G$6-'СЕТ СН'!$G$22</f>
        <v>989.33152726999992</v>
      </c>
      <c r="D66" s="36">
        <f>SUMIFS(СВЦЭМ!$C$33:$C$776,СВЦЭМ!$A$33:$A$776,$A66,СВЦЭМ!$B$33:$B$776,D$47)+'СЕТ СН'!$G$12+СВЦЭМ!$D$10+'СЕТ СН'!$G$6-'СЕТ СН'!$G$22</f>
        <v>1020.4160395</v>
      </c>
      <c r="E66" s="36">
        <f>SUMIFS(СВЦЭМ!$C$33:$C$776,СВЦЭМ!$A$33:$A$776,$A66,СВЦЭМ!$B$33:$B$776,E$47)+'СЕТ СН'!$G$12+СВЦЭМ!$D$10+'СЕТ СН'!$G$6-'СЕТ СН'!$G$22</f>
        <v>1035.01482414</v>
      </c>
      <c r="F66" s="36">
        <f>SUMIFS(СВЦЭМ!$C$33:$C$776,СВЦЭМ!$A$33:$A$776,$A66,СВЦЭМ!$B$33:$B$776,F$47)+'СЕТ СН'!$G$12+СВЦЭМ!$D$10+'СЕТ СН'!$G$6-'СЕТ СН'!$G$22</f>
        <v>1035.9003569500001</v>
      </c>
      <c r="G66" s="36">
        <f>SUMIFS(СВЦЭМ!$C$33:$C$776,СВЦЭМ!$A$33:$A$776,$A66,СВЦЭМ!$B$33:$B$776,G$47)+'СЕТ СН'!$G$12+СВЦЭМ!$D$10+'СЕТ СН'!$G$6-'СЕТ СН'!$G$22</f>
        <v>1011.25174526</v>
      </c>
      <c r="H66" s="36">
        <f>SUMIFS(СВЦЭМ!$C$33:$C$776,СВЦЭМ!$A$33:$A$776,$A66,СВЦЭМ!$B$33:$B$776,H$47)+'СЕТ СН'!$G$12+СВЦЭМ!$D$10+'СЕТ СН'!$G$6-'СЕТ СН'!$G$22</f>
        <v>972.38003126000001</v>
      </c>
      <c r="I66" s="36">
        <f>SUMIFS(СВЦЭМ!$C$33:$C$776,СВЦЭМ!$A$33:$A$776,$A66,СВЦЭМ!$B$33:$B$776,I$47)+'СЕТ СН'!$G$12+СВЦЭМ!$D$10+'СЕТ СН'!$G$6-'СЕТ СН'!$G$22</f>
        <v>921.29856093000001</v>
      </c>
      <c r="J66" s="36">
        <f>SUMIFS(СВЦЭМ!$C$33:$C$776,СВЦЭМ!$A$33:$A$776,$A66,СВЦЭМ!$B$33:$B$776,J$47)+'СЕТ СН'!$G$12+СВЦЭМ!$D$10+'СЕТ СН'!$G$6-'СЕТ СН'!$G$22</f>
        <v>952.88210597</v>
      </c>
      <c r="K66" s="36">
        <f>SUMIFS(СВЦЭМ!$C$33:$C$776,СВЦЭМ!$A$33:$A$776,$A66,СВЦЭМ!$B$33:$B$776,K$47)+'СЕТ СН'!$G$12+СВЦЭМ!$D$10+'СЕТ СН'!$G$6-'СЕТ СН'!$G$22</f>
        <v>996.35987287</v>
      </c>
      <c r="L66" s="36">
        <f>SUMIFS(СВЦЭМ!$C$33:$C$776,СВЦЭМ!$A$33:$A$776,$A66,СВЦЭМ!$B$33:$B$776,L$47)+'СЕТ СН'!$G$12+СВЦЭМ!$D$10+'СЕТ СН'!$G$6-'СЕТ СН'!$G$22</f>
        <v>994.63465768999993</v>
      </c>
      <c r="M66" s="36">
        <f>SUMIFS(СВЦЭМ!$C$33:$C$776,СВЦЭМ!$A$33:$A$776,$A66,СВЦЭМ!$B$33:$B$776,M$47)+'СЕТ СН'!$G$12+СВЦЭМ!$D$10+'СЕТ СН'!$G$6-'СЕТ СН'!$G$22</f>
        <v>990.23388537999995</v>
      </c>
      <c r="N66" s="36">
        <f>SUMIFS(СВЦЭМ!$C$33:$C$776,СВЦЭМ!$A$33:$A$776,$A66,СВЦЭМ!$B$33:$B$776,N$47)+'СЕТ СН'!$G$12+СВЦЭМ!$D$10+'СЕТ СН'!$G$6-'СЕТ СН'!$G$22</f>
        <v>986.51622172999998</v>
      </c>
      <c r="O66" s="36">
        <f>SUMIFS(СВЦЭМ!$C$33:$C$776,СВЦЭМ!$A$33:$A$776,$A66,СВЦЭМ!$B$33:$B$776,O$47)+'СЕТ СН'!$G$12+СВЦЭМ!$D$10+'СЕТ СН'!$G$6-'СЕТ СН'!$G$22</f>
        <v>996.37301766999997</v>
      </c>
      <c r="P66" s="36">
        <f>SUMIFS(СВЦЭМ!$C$33:$C$776,СВЦЭМ!$A$33:$A$776,$A66,СВЦЭМ!$B$33:$B$776,P$47)+'СЕТ СН'!$G$12+СВЦЭМ!$D$10+'СЕТ СН'!$G$6-'СЕТ СН'!$G$22</f>
        <v>999.96064323999997</v>
      </c>
      <c r="Q66" s="36">
        <f>SUMIFS(СВЦЭМ!$C$33:$C$776,СВЦЭМ!$A$33:$A$776,$A66,СВЦЭМ!$B$33:$B$776,Q$47)+'СЕТ СН'!$G$12+СВЦЭМ!$D$10+'СЕТ СН'!$G$6-'СЕТ СН'!$G$22</f>
        <v>993.41015759999993</v>
      </c>
      <c r="R66" s="36">
        <f>SUMIFS(СВЦЭМ!$C$33:$C$776,СВЦЭМ!$A$33:$A$776,$A66,СВЦЭМ!$B$33:$B$776,R$47)+'СЕТ СН'!$G$12+СВЦЭМ!$D$10+'СЕТ СН'!$G$6-'СЕТ СН'!$G$22</f>
        <v>1021.1291156499999</v>
      </c>
      <c r="S66" s="36">
        <f>SUMIFS(СВЦЭМ!$C$33:$C$776,СВЦЭМ!$A$33:$A$776,$A66,СВЦЭМ!$B$33:$B$776,S$47)+'СЕТ СН'!$G$12+СВЦЭМ!$D$10+'СЕТ СН'!$G$6-'СЕТ СН'!$G$22</f>
        <v>1061.77756935</v>
      </c>
      <c r="T66" s="36">
        <f>SUMIFS(СВЦЭМ!$C$33:$C$776,СВЦЭМ!$A$33:$A$776,$A66,СВЦЭМ!$B$33:$B$776,T$47)+'СЕТ СН'!$G$12+СВЦЭМ!$D$10+'СЕТ СН'!$G$6-'СЕТ СН'!$G$22</f>
        <v>1058.42115915</v>
      </c>
      <c r="U66" s="36">
        <f>SUMIFS(СВЦЭМ!$C$33:$C$776,СВЦЭМ!$A$33:$A$776,$A66,СВЦЭМ!$B$33:$B$776,U$47)+'СЕТ СН'!$G$12+СВЦЭМ!$D$10+'СЕТ СН'!$G$6-'СЕТ СН'!$G$22</f>
        <v>1055.3720551199999</v>
      </c>
      <c r="V66" s="36">
        <f>SUMIFS(СВЦЭМ!$C$33:$C$776,СВЦЭМ!$A$33:$A$776,$A66,СВЦЭМ!$B$33:$B$776,V$47)+'СЕТ СН'!$G$12+СВЦЭМ!$D$10+'СЕТ СН'!$G$6-'СЕТ СН'!$G$22</f>
        <v>1050.1141043099999</v>
      </c>
      <c r="W66" s="36">
        <f>SUMIFS(СВЦЭМ!$C$33:$C$776,СВЦЭМ!$A$33:$A$776,$A66,СВЦЭМ!$B$33:$B$776,W$47)+'СЕТ СН'!$G$12+СВЦЭМ!$D$10+'СЕТ СН'!$G$6-'СЕТ СН'!$G$22</f>
        <v>1055.39159653</v>
      </c>
      <c r="X66" s="36">
        <f>SUMIFS(СВЦЭМ!$C$33:$C$776,СВЦЭМ!$A$33:$A$776,$A66,СВЦЭМ!$B$33:$B$776,X$47)+'СЕТ СН'!$G$12+СВЦЭМ!$D$10+'СЕТ СН'!$G$6-'СЕТ СН'!$G$22</f>
        <v>1129.2907106600001</v>
      </c>
      <c r="Y66" s="36">
        <f>SUMIFS(СВЦЭМ!$C$33:$C$776,СВЦЭМ!$A$33:$A$776,$A66,СВЦЭМ!$B$33:$B$776,Y$47)+'СЕТ СН'!$G$12+СВЦЭМ!$D$10+'СЕТ СН'!$G$6-'СЕТ СН'!$G$22</f>
        <v>1052.74397045</v>
      </c>
    </row>
    <row r="67" spans="1:27" ht="15.75" x14ac:dyDescent="0.2">
      <c r="A67" s="35">
        <f t="shared" si="1"/>
        <v>43697</v>
      </c>
      <c r="B67" s="36">
        <f>SUMIFS(СВЦЭМ!$C$33:$C$776,СВЦЭМ!$A$33:$A$776,$A67,СВЦЭМ!$B$33:$B$776,B$47)+'СЕТ СН'!$G$12+СВЦЭМ!$D$10+'СЕТ СН'!$G$6-'СЕТ СН'!$G$22</f>
        <v>917.87462812999991</v>
      </c>
      <c r="C67" s="36">
        <f>SUMIFS(СВЦЭМ!$C$33:$C$776,СВЦЭМ!$A$33:$A$776,$A67,СВЦЭМ!$B$33:$B$776,C$47)+'СЕТ СН'!$G$12+СВЦЭМ!$D$10+'СЕТ СН'!$G$6-'СЕТ СН'!$G$22</f>
        <v>946.60539448999998</v>
      </c>
      <c r="D67" s="36">
        <f>SUMIFS(СВЦЭМ!$C$33:$C$776,СВЦЭМ!$A$33:$A$776,$A67,СВЦЭМ!$B$33:$B$776,D$47)+'СЕТ СН'!$G$12+СВЦЭМ!$D$10+'СЕТ СН'!$G$6-'СЕТ СН'!$G$22</f>
        <v>978.50253705</v>
      </c>
      <c r="E67" s="36">
        <f>SUMIFS(СВЦЭМ!$C$33:$C$776,СВЦЭМ!$A$33:$A$776,$A67,СВЦЭМ!$B$33:$B$776,E$47)+'СЕТ СН'!$G$12+СВЦЭМ!$D$10+'СЕТ СН'!$G$6-'СЕТ СН'!$G$22</f>
        <v>998.63367318999997</v>
      </c>
      <c r="F67" s="36">
        <f>SUMIFS(СВЦЭМ!$C$33:$C$776,СВЦЭМ!$A$33:$A$776,$A67,СВЦЭМ!$B$33:$B$776,F$47)+'СЕТ СН'!$G$12+СВЦЭМ!$D$10+'СЕТ СН'!$G$6-'СЕТ СН'!$G$22</f>
        <v>1008.6188728999999</v>
      </c>
      <c r="G67" s="36">
        <f>SUMIFS(СВЦЭМ!$C$33:$C$776,СВЦЭМ!$A$33:$A$776,$A67,СВЦЭМ!$B$33:$B$776,G$47)+'СЕТ СН'!$G$12+СВЦЭМ!$D$10+'СЕТ СН'!$G$6-'СЕТ СН'!$G$22</f>
        <v>986.61792675999993</v>
      </c>
      <c r="H67" s="36">
        <f>SUMIFS(СВЦЭМ!$C$33:$C$776,СВЦЭМ!$A$33:$A$776,$A67,СВЦЭМ!$B$33:$B$776,H$47)+'СЕТ СН'!$G$12+СВЦЭМ!$D$10+'СЕТ СН'!$G$6-'СЕТ СН'!$G$22</f>
        <v>950.22019842999998</v>
      </c>
      <c r="I67" s="36">
        <f>SUMIFS(СВЦЭМ!$C$33:$C$776,СВЦЭМ!$A$33:$A$776,$A67,СВЦЭМ!$B$33:$B$776,I$47)+'СЕТ СН'!$G$12+СВЦЭМ!$D$10+'СЕТ СН'!$G$6-'СЕТ СН'!$G$22</f>
        <v>899.48517006999998</v>
      </c>
      <c r="J67" s="36">
        <f>SUMIFS(СВЦЭМ!$C$33:$C$776,СВЦЭМ!$A$33:$A$776,$A67,СВЦЭМ!$B$33:$B$776,J$47)+'СЕТ СН'!$G$12+СВЦЭМ!$D$10+'СЕТ СН'!$G$6-'СЕТ СН'!$G$22</f>
        <v>891.24685190999992</v>
      </c>
      <c r="K67" s="36">
        <f>SUMIFS(СВЦЭМ!$C$33:$C$776,СВЦЭМ!$A$33:$A$776,$A67,СВЦЭМ!$B$33:$B$776,K$47)+'СЕТ СН'!$G$12+СВЦЭМ!$D$10+'СЕТ СН'!$G$6-'СЕТ СН'!$G$22</f>
        <v>913.17818876999991</v>
      </c>
      <c r="L67" s="36">
        <f>SUMIFS(СВЦЭМ!$C$33:$C$776,СВЦЭМ!$A$33:$A$776,$A67,СВЦЭМ!$B$33:$B$776,L$47)+'СЕТ СН'!$G$12+СВЦЭМ!$D$10+'СЕТ СН'!$G$6-'СЕТ СН'!$G$22</f>
        <v>910.44786044</v>
      </c>
      <c r="M67" s="36">
        <f>SUMIFS(СВЦЭМ!$C$33:$C$776,СВЦЭМ!$A$33:$A$776,$A67,СВЦЭМ!$B$33:$B$776,M$47)+'СЕТ СН'!$G$12+СВЦЭМ!$D$10+'СЕТ СН'!$G$6-'СЕТ СН'!$G$22</f>
        <v>909.85712663999993</v>
      </c>
      <c r="N67" s="36">
        <f>SUMIFS(СВЦЭМ!$C$33:$C$776,СВЦЭМ!$A$33:$A$776,$A67,СВЦЭМ!$B$33:$B$776,N$47)+'СЕТ СН'!$G$12+СВЦЭМ!$D$10+'СЕТ СН'!$G$6-'СЕТ СН'!$G$22</f>
        <v>897.39166235999994</v>
      </c>
      <c r="O67" s="36">
        <f>SUMIFS(СВЦЭМ!$C$33:$C$776,СВЦЭМ!$A$33:$A$776,$A67,СВЦЭМ!$B$33:$B$776,O$47)+'СЕТ СН'!$G$12+СВЦЭМ!$D$10+'СЕТ СН'!$G$6-'СЕТ СН'!$G$22</f>
        <v>901.89288359</v>
      </c>
      <c r="P67" s="36">
        <f>SUMIFS(СВЦЭМ!$C$33:$C$776,СВЦЭМ!$A$33:$A$776,$A67,СВЦЭМ!$B$33:$B$776,P$47)+'СЕТ СН'!$G$12+СВЦЭМ!$D$10+'СЕТ СН'!$G$6-'СЕТ СН'!$G$22</f>
        <v>910.60950632999993</v>
      </c>
      <c r="Q67" s="36">
        <f>SUMIFS(СВЦЭМ!$C$33:$C$776,СВЦЭМ!$A$33:$A$776,$A67,СВЦЭМ!$B$33:$B$776,Q$47)+'СЕТ СН'!$G$12+СВЦЭМ!$D$10+'СЕТ СН'!$G$6-'СЕТ СН'!$G$22</f>
        <v>912.85715875999995</v>
      </c>
      <c r="R67" s="36">
        <f>SUMIFS(СВЦЭМ!$C$33:$C$776,СВЦЭМ!$A$33:$A$776,$A67,СВЦЭМ!$B$33:$B$776,R$47)+'СЕТ СН'!$G$12+СВЦЭМ!$D$10+'СЕТ СН'!$G$6-'СЕТ СН'!$G$22</f>
        <v>979.34298561999992</v>
      </c>
      <c r="S67" s="36">
        <f>SUMIFS(СВЦЭМ!$C$33:$C$776,СВЦЭМ!$A$33:$A$776,$A67,СВЦЭМ!$B$33:$B$776,S$47)+'СЕТ СН'!$G$12+СВЦЭМ!$D$10+'СЕТ СН'!$G$6-'СЕТ СН'!$G$22</f>
        <v>893.56115065999995</v>
      </c>
      <c r="T67" s="36">
        <f>SUMIFS(СВЦЭМ!$C$33:$C$776,СВЦЭМ!$A$33:$A$776,$A67,СВЦЭМ!$B$33:$B$776,T$47)+'СЕТ СН'!$G$12+СВЦЭМ!$D$10+'СЕТ СН'!$G$6-'СЕТ СН'!$G$22</f>
        <v>900.43254754999998</v>
      </c>
      <c r="U67" s="36">
        <f>SUMIFS(СВЦЭМ!$C$33:$C$776,СВЦЭМ!$A$33:$A$776,$A67,СВЦЭМ!$B$33:$B$776,U$47)+'СЕТ СН'!$G$12+СВЦЭМ!$D$10+'СЕТ СН'!$G$6-'СЕТ СН'!$G$22</f>
        <v>903.01326861999996</v>
      </c>
      <c r="V67" s="36">
        <f>SUMIFS(СВЦЭМ!$C$33:$C$776,СВЦЭМ!$A$33:$A$776,$A67,СВЦЭМ!$B$33:$B$776,V$47)+'СЕТ СН'!$G$12+СВЦЭМ!$D$10+'СЕТ СН'!$G$6-'СЕТ СН'!$G$22</f>
        <v>906.59308542999997</v>
      </c>
      <c r="W67" s="36">
        <f>SUMIFS(СВЦЭМ!$C$33:$C$776,СВЦЭМ!$A$33:$A$776,$A67,СВЦЭМ!$B$33:$B$776,W$47)+'СЕТ СН'!$G$12+СВЦЭМ!$D$10+'СЕТ СН'!$G$6-'СЕТ СН'!$G$22</f>
        <v>924.11558634999994</v>
      </c>
      <c r="X67" s="36">
        <f>SUMIFS(СВЦЭМ!$C$33:$C$776,СВЦЭМ!$A$33:$A$776,$A67,СВЦЭМ!$B$33:$B$776,X$47)+'СЕТ СН'!$G$12+СВЦЭМ!$D$10+'СЕТ СН'!$G$6-'СЕТ СН'!$G$22</f>
        <v>887.75905001000001</v>
      </c>
      <c r="Y67" s="36">
        <f>SUMIFS(СВЦЭМ!$C$33:$C$776,СВЦЭМ!$A$33:$A$776,$A67,СВЦЭМ!$B$33:$B$776,Y$47)+'СЕТ СН'!$G$12+СВЦЭМ!$D$10+'СЕТ СН'!$G$6-'СЕТ СН'!$G$22</f>
        <v>838.76722498999993</v>
      </c>
    </row>
    <row r="68" spans="1:27" ht="15.75" x14ac:dyDescent="0.2">
      <c r="A68" s="35">
        <f t="shared" si="1"/>
        <v>43698</v>
      </c>
      <c r="B68" s="36">
        <f>SUMIFS(СВЦЭМ!$C$33:$C$776,СВЦЭМ!$A$33:$A$776,$A68,СВЦЭМ!$B$33:$B$776,B$47)+'СЕТ СН'!$G$12+СВЦЭМ!$D$10+'СЕТ СН'!$G$6-'СЕТ СН'!$G$22</f>
        <v>899.80078431999993</v>
      </c>
      <c r="C68" s="36">
        <f>SUMIFS(СВЦЭМ!$C$33:$C$776,СВЦЭМ!$A$33:$A$776,$A68,СВЦЭМ!$B$33:$B$776,C$47)+'СЕТ СН'!$G$12+СВЦЭМ!$D$10+'СЕТ СН'!$G$6-'СЕТ СН'!$G$22</f>
        <v>946.14853862999996</v>
      </c>
      <c r="D68" s="36">
        <f>SUMIFS(СВЦЭМ!$C$33:$C$776,СВЦЭМ!$A$33:$A$776,$A68,СВЦЭМ!$B$33:$B$776,D$47)+'СЕТ СН'!$G$12+СВЦЭМ!$D$10+'СЕТ СН'!$G$6-'СЕТ СН'!$G$22</f>
        <v>967.09312316</v>
      </c>
      <c r="E68" s="36">
        <f>SUMIFS(СВЦЭМ!$C$33:$C$776,СВЦЭМ!$A$33:$A$776,$A68,СВЦЭМ!$B$33:$B$776,E$47)+'СЕТ СН'!$G$12+СВЦЭМ!$D$10+'СЕТ СН'!$G$6-'СЕТ СН'!$G$22</f>
        <v>975.47812274</v>
      </c>
      <c r="F68" s="36">
        <f>SUMIFS(СВЦЭМ!$C$33:$C$776,СВЦЭМ!$A$33:$A$776,$A68,СВЦЭМ!$B$33:$B$776,F$47)+'СЕТ СН'!$G$12+СВЦЭМ!$D$10+'СЕТ СН'!$G$6-'СЕТ СН'!$G$22</f>
        <v>981.15636494</v>
      </c>
      <c r="G68" s="36">
        <f>SUMIFS(СВЦЭМ!$C$33:$C$776,СВЦЭМ!$A$33:$A$776,$A68,СВЦЭМ!$B$33:$B$776,G$47)+'СЕТ СН'!$G$12+СВЦЭМ!$D$10+'СЕТ СН'!$G$6-'СЕТ СН'!$G$22</f>
        <v>947.58837656999992</v>
      </c>
      <c r="H68" s="36">
        <f>SUMIFS(СВЦЭМ!$C$33:$C$776,СВЦЭМ!$A$33:$A$776,$A68,СВЦЭМ!$B$33:$B$776,H$47)+'СЕТ СН'!$G$12+СВЦЭМ!$D$10+'СЕТ СН'!$G$6-'СЕТ СН'!$G$22</f>
        <v>902.13562975999992</v>
      </c>
      <c r="I68" s="36">
        <f>SUMIFS(СВЦЭМ!$C$33:$C$776,СВЦЭМ!$A$33:$A$776,$A68,СВЦЭМ!$B$33:$B$776,I$47)+'СЕТ СН'!$G$12+СВЦЭМ!$D$10+'СЕТ СН'!$G$6-'СЕТ СН'!$G$22</f>
        <v>846.62967533999995</v>
      </c>
      <c r="J68" s="36">
        <f>SUMIFS(СВЦЭМ!$C$33:$C$776,СВЦЭМ!$A$33:$A$776,$A68,СВЦЭМ!$B$33:$B$776,J$47)+'СЕТ СН'!$G$12+СВЦЭМ!$D$10+'СЕТ СН'!$G$6-'СЕТ СН'!$G$22</f>
        <v>857.04093361999992</v>
      </c>
      <c r="K68" s="36">
        <f>SUMIFS(СВЦЭМ!$C$33:$C$776,СВЦЭМ!$A$33:$A$776,$A68,СВЦЭМ!$B$33:$B$776,K$47)+'СЕТ СН'!$G$12+СВЦЭМ!$D$10+'СЕТ СН'!$G$6-'СЕТ СН'!$G$22</f>
        <v>885.55195129999993</v>
      </c>
      <c r="L68" s="36">
        <f>SUMIFS(СВЦЭМ!$C$33:$C$776,СВЦЭМ!$A$33:$A$776,$A68,СВЦЭМ!$B$33:$B$776,L$47)+'СЕТ СН'!$G$12+СВЦЭМ!$D$10+'СЕТ СН'!$G$6-'СЕТ СН'!$G$22</f>
        <v>896.37025093</v>
      </c>
      <c r="M68" s="36">
        <f>SUMIFS(СВЦЭМ!$C$33:$C$776,СВЦЭМ!$A$33:$A$776,$A68,СВЦЭМ!$B$33:$B$776,M$47)+'СЕТ СН'!$G$12+СВЦЭМ!$D$10+'СЕТ СН'!$G$6-'СЕТ СН'!$G$22</f>
        <v>893.48340229999997</v>
      </c>
      <c r="N68" s="36">
        <f>SUMIFS(СВЦЭМ!$C$33:$C$776,СВЦЭМ!$A$33:$A$776,$A68,СВЦЭМ!$B$33:$B$776,N$47)+'СЕТ СН'!$G$12+СВЦЭМ!$D$10+'СЕТ СН'!$G$6-'СЕТ СН'!$G$22</f>
        <v>884.64053423999997</v>
      </c>
      <c r="O68" s="36">
        <f>SUMIFS(СВЦЭМ!$C$33:$C$776,СВЦЭМ!$A$33:$A$776,$A68,СВЦЭМ!$B$33:$B$776,O$47)+'СЕТ СН'!$G$12+СВЦЭМ!$D$10+'СЕТ СН'!$G$6-'СЕТ СН'!$G$22</f>
        <v>889.05423895000001</v>
      </c>
      <c r="P68" s="36">
        <f>SUMIFS(СВЦЭМ!$C$33:$C$776,СВЦЭМ!$A$33:$A$776,$A68,СВЦЭМ!$B$33:$B$776,P$47)+'СЕТ СН'!$G$12+СВЦЭМ!$D$10+'СЕТ СН'!$G$6-'СЕТ СН'!$G$22</f>
        <v>890.86156576999997</v>
      </c>
      <c r="Q68" s="36">
        <f>SUMIFS(СВЦЭМ!$C$33:$C$776,СВЦЭМ!$A$33:$A$776,$A68,СВЦЭМ!$B$33:$B$776,Q$47)+'СЕТ СН'!$G$12+СВЦЭМ!$D$10+'СЕТ СН'!$G$6-'СЕТ СН'!$G$22</f>
        <v>897.81190762999995</v>
      </c>
      <c r="R68" s="36">
        <f>SUMIFS(СВЦЭМ!$C$33:$C$776,СВЦЭМ!$A$33:$A$776,$A68,СВЦЭМ!$B$33:$B$776,R$47)+'СЕТ СН'!$G$12+СВЦЭМ!$D$10+'СЕТ СН'!$G$6-'СЕТ СН'!$G$22</f>
        <v>899.16548470999999</v>
      </c>
      <c r="S68" s="36">
        <f>SUMIFS(СВЦЭМ!$C$33:$C$776,СВЦЭМ!$A$33:$A$776,$A68,СВЦЭМ!$B$33:$B$776,S$47)+'СЕТ СН'!$G$12+СВЦЭМ!$D$10+'СЕТ СН'!$G$6-'СЕТ СН'!$G$22</f>
        <v>930.85917964999999</v>
      </c>
      <c r="T68" s="36">
        <f>SUMIFS(СВЦЭМ!$C$33:$C$776,СВЦЭМ!$A$33:$A$776,$A68,СВЦЭМ!$B$33:$B$776,T$47)+'СЕТ СН'!$G$12+СВЦЭМ!$D$10+'СЕТ СН'!$G$6-'СЕТ СН'!$G$22</f>
        <v>905.24816324999995</v>
      </c>
      <c r="U68" s="36">
        <f>SUMIFS(СВЦЭМ!$C$33:$C$776,СВЦЭМ!$A$33:$A$776,$A68,СВЦЭМ!$B$33:$B$776,U$47)+'СЕТ СН'!$G$12+СВЦЭМ!$D$10+'СЕТ СН'!$G$6-'СЕТ СН'!$G$22</f>
        <v>834.82246026999997</v>
      </c>
      <c r="V68" s="36">
        <f>SUMIFS(СВЦЭМ!$C$33:$C$776,СВЦЭМ!$A$33:$A$776,$A68,СВЦЭМ!$B$33:$B$776,V$47)+'СЕТ СН'!$G$12+СВЦЭМ!$D$10+'СЕТ СН'!$G$6-'СЕТ СН'!$G$22</f>
        <v>848.27177462999998</v>
      </c>
      <c r="W68" s="36">
        <f>SUMIFS(СВЦЭМ!$C$33:$C$776,СВЦЭМ!$A$33:$A$776,$A68,СВЦЭМ!$B$33:$B$776,W$47)+'СЕТ СН'!$G$12+СВЦЭМ!$D$10+'СЕТ СН'!$G$6-'СЕТ СН'!$G$22</f>
        <v>849.93123342999991</v>
      </c>
      <c r="X68" s="36">
        <f>SUMIFS(СВЦЭМ!$C$33:$C$776,СВЦЭМ!$A$33:$A$776,$A68,СВЦЭМ!$B$33:$B$776,X$47)+'СЕТ СН'!$G$12+СВЦЭМ!$D$10+'СЕТ СН'!$G$6-'СЕТ СН'!$G$22</f>
        <v>801.32175064</v>
      </c>
      <c r="Y68" s="36">
        <f>SUMIFS(СВЦЭМ!$C$33:$C$776,СВЦЭМ!$A$33:$A$776,$A68,СВЦЭМ!$B$33:$B$776,Y$47)+'СЕТ СН'!$G$12+СВЦЭМ!$D$10+'СЕТ СН'!$G$6-'СЕТ СН'!$G$22</f>
        <v>812.88255401999993</v>
      </c>
    </row>
    <row r="69" spans="1:27" ht="15.75" x14ac:dyDescent="0.2">
      <c r="A69" s="35">
        <f t="shared" si="1"/>
        <v>43699</v>
      </c>
      <c r="B69" s="36">
        <f>SUMIFS(СВЦЭМ!$C$33:$C$776,СВЦЭМ!$A$33:$A$776,$A69,СВЦЭМ!$B$33:$B$776,B$47)+'СЕТ СН'!$G$12+СВЦЭМ!$D$10+'СЕТ СН'!$G$6-'СЕТ СН'!$G$22</f>
        <v>933.45520795999994</v>
      </c>
      <c r="C69" s="36">
        <f>SUMIFS(СВЦЭМ!$C$33:$C$776,СВЦЭМ!$A$33:$A$776,$A69,СВЦЭМ!$B$33:$B$776,C$47)+'СЕТ СН'!$G$12+СВЦЭМ!$D$10+'СЕТ СН'!$G$6-'СЕТ СН'!$G$22</f>
        <v>969.32654534999995</v>
      </c>
      <c r="D69" s="36">
        <f>SUMIFS(СВЦЭМ!$C$33:$C$776,СВЦЭМ!$A$33:$A$776,$A69,СВЦЭМ!$B$33:$B$776,D$47)+'СЕТ СН'!$G$12+СВЦЭМ!$D$10+'СЕТ СН'!$G$6-'СЕТ СН'!$G$22</f>
        <v>985.53924796000001</v>
      </c>
      <c r="E69" s="36">
        <f>SUMIFS(СВЦЭМ!$C$33:$C$776,СВЦЭМ!$A$33:$A$776,$A69,СВЦЭМ!$B$33:$B$776,E$47)+'СЕТ СН'!$G$12+СВЦЭМ!$D$10+'СЕТ СН'!$G$6-'СЕТ СН'!$G$22</f>
        <v>997.13578423000001</v>
      </c>
      <c r="F69" s="36">
        <f>SUMIFS(СВЦЭМ!$C$33:$C$776,СВЦЭМ!$A$33:$A$776,$A69,СВЦЭМ!$B$33:$B$776,F$47)+'СЕТ СН'!$G$12+СВЦЭМ!$D$10+'СЕТ СН'!$G$6-'СЕТ СН'!$G$22</f>
        <v>1000.4229855799999</v>
      </c>
      <c r="G69" s="36">
        <f>SUMIFS(СВЦЭМ!$C$33:$C$776,СВЦЭМ!$A$33:$A$776,$A69,СВЦЭМ!$B$33:$B$776,G$47)+'СЕТ СН'!$G$12+СВЦЭМ!$D$10+'СЕТ СН'!$G$6-'СЕТ СН'!$G$22</f>
        <v>976.84498085999996</v>
      </c>
      <c r="H69" s="36">
        <f>SUMIFS(СВЦЭМ!$C$33:$C$776,СВЦЭМ!$A$33:$A$776,$A69,СВЦЭМ!$B$33:$B$776,H$47)+'СЕТ СН'!$G$12+СВЦЭМ!$D$10+'СЕТ СН'!$G$6-'СЕТ СН'!$G$22</f>
        <v>945.23979716999997</v>
      </c>
      <c r="I69" s="36">
        <f>SUMIFS(СВЦЭМ!$C$33:$C$776,СВЦЭМ!$A$33:$A$776,$A69,СВЦЭМ!$B$33:$B$776,I$47)+'СЕТ СН'!$G$12+СВЦЭМ!$D$10+'СЕТ СН'!$G$6-'СЕТ СН'!$G$22</f>
        <v>896.20228936000001</v>
      </c>
      <c r="J69" s="36">
        <f>SUMIFS(СВЦЭМ!$C$33:$C$776,СВЦЭМ!$A$33:$A$776,$A69,СВЦЭМ!$B$33:$B$776,J$47)+'СЕТ СН'!$G$12+СВЦЭМ!$D$10+'СЕТ СН'!$G$6-'СЕТ СН'!$G$22</f>
        <v>872.80394589999992</v>
      </c>
      <c r="K69" s="36">
        <f>SUMIFS(СВЦЭМ!$C$33:$C$776,СВЦЭМ!$A$33:$A$776,$A69,СВЦЭМ!$B$33:$B$776,K$47)+'СЕТ СН'!$G$12+СВЦЭМ!$D$10+'СЕТ СН'!$G$6-'СЕТ СН'!$G$22</f>
        <v>881.11546065999994</v>
      </c>
      <c r="L69" s="36">
        <f>SUMIFS(СВЦЭМ!$C$33:$C$776,СВЦЭМ!$A$33:$A$776,$A69,СВЦЭМ!$B$33:$B$776,L$47)+'СЕТ СН'!$G$12+СВЦЭМ!$D$10+'СЕТ СН'!$G$6-'СЕТ СН'!$G$22</f>
        <v>888.20308435999993</v>
      </c>
      <c r="M69" s="36">
        <f>SUMIFS(СВЦЭМ!$C$33:$C$776,СВЦЭМ!$A$33:$A$776,$A69,СВЦЭМ!$B$33:$B$776,M$47)+'СЕТ СН'!$G$12+СВЦЭМ!$D$10+'СЕТ СН'!$G$6-'СЕТ СН'!$G$22</f>
        <v>888.90237564999995</v>
      </c>
      <c r="N69" s="36">
        <f>SUMIFS(СВЦЭМ!$C$33:$C$776,СВЦЭМ!$A$33:$A$776,$A69,СВЦЭМ!$B$33:$B$776,N$47)+'СЕТ СН'!$G$12+СВЦЭМ!$D$10+'СЕТ СН'!$G$6-'СЕТ СН'!$G$22</f>
        <v>874.80039761</v>
      </c>
      <c r="O69" s="36">
        <f>SUMIFS(СВЦЭМ!$C$33:$C$776,СВЦЭМ!$A$33:$A$776,$A69,СВЦЭМ!$B$33:$B$776,O$47)+'СЕТ СН'!$G$12+СВЦЭМ!$D$10+'СЕТ СН'!$G$6-'СЕТ СН'!$G$22</f>
        <v>879.97387502999993</v>
      </c>
      <c r="P69" s="36">
        <f>SUMIFS(СВЦЭМ!$C$33:$C$776,СВЦЭМ!$A$33:$A$776,$A69,СВЦЭМ!$B$33:$B$776,P$47)+'СЕТ СН'!$G$12+СВЦЭМ!$D$10+'СЕТ СН'!$G$6-'СЕТ СН'!$G$22</f>
        <v>880.89234707999992</v>
      </c>
      <c r="Q69" s="36">
        <f>SUMIFS(СВЦЭМ!$C$33:$C$776,СВЦЭМ!$A$33:$A$776,$A69,СВЦЭМ!$B$33:$B$776,Q$47)+'СЕТ СН'!$G$12+СВЦЭМ!$D$10+'СЕТ СН'!$G$6-'СЕТ СН'!$G$22</f>
        <v>875.94895625999993</v>
      </c>
      <c r="R69" s="36">
        <f>SUMIFS(СВЦЭМ!$C$33:$C$776,СВЦЭМ!$A$33:$A$776,$A69,СВЦЭМ!$B$33:$B$776,R$47)+'СЕТ СН'!$G$12+СВЦЭМ!$D$10+'СЕТ СН'!$G$6-'СЕТ СН'!$G$22</f>
        <v>833.41143581999995</v>
      </c>
      <c r="S69" s="36">
        <f>SUMIFS(СВЦЭМ!$C$33:$C$776,СВЦЭМ!$A$33:$A$776,$A69,СВЦЭМ!$B$33:$B$776,S$47)+'СЕТ СН'!$G$12+СВЦЭМ!$D$10+'СЕТ СН'!$G$6-'СЕТ СН'!$G$22</f>
        <v>805.82476838999992</v>
      </c>
      <c r="T69" s="36">
        <f>SUMIFS(СВЦЭМ!$C$33:$C$776,СВЦЭМ!$A$33:$A$776,$A69,СВЦЭМ!$B$33:$B$776,T$47)+'СЕТ СН'!$G$12+СВЦЭМ!$D$10+'СЕТ СН'!$G$6-'СЕТ СН'!$G$22</f>
        <v>798.71608137999999</v>
      </c>
      <c r="U69" s="36">
        <f>SUMIFS(СВЦЭМ!$C$33:$C$776,СВЦЭМ!$A$33:$A$776,$A69,СВЦЭМ!$B$33:$B$776,U$47)+'СЕТ СН'!$G$12+СВЦЭМ!$D$10+'СЕТ СН'!$G$6-'СЕТ СН'!$G$22</f>
        <v>802.3256882899999</v>
      </c>
      <c r="V69" s="36">
        <f>SUMIFS(СВЦЭМ!$C$33:$C$776,СВЦЭМ!$A$33:$A$776,$A69,СВЦЭМ!$B$33:$B$776,V$47)+'СЕТ СН'!$G$12+СВЦЭМ!$D$10+'СЕТ СН'!$G$6-'СЕТ СН'!$G$22</f>
        <v>816.9507470499999</v>
      </c>
      <c r="W69" s="36">
        <f>SUMIFS(СВЦЭМ!$C$33:$C$776,СВЦЭМ!$A$33:$A$776,$A69,СВЦЭМ!$B$33:$B$776,W$47)+'СЕТ СН'!$G$12+СВЦЭМ!$D$10+'СЕТ СН'!$G$6-'СЕТ СН'!$G$22</f>
        <v>820.06536735999998</v>
      </c>
      <c r="X69" s="36">
        <f>SUMIFS(СВЦЭМ!$C$33:$C$776,СВЦЭМ!$A$33:$A$776,$A69,СВЦЭМ!$B$33:$B$776,X$47)+'СЕТ СН'!$G$12+СВЦЭМ!$D$10+'СЕТ СН'!$G$6-'СЕТ СН'!$G$22</f>
        <v>775.49680992999993</v>
      </c>
      <c r="Y69" s="36">
        <f>SUMIFS(СВЦЭМ!$C$33:$C$776,СВЦЭМ!$A$33:$A$776,$A69,СВЦЭМ!$B$33:$B$776,Y$47)+'СЕТ СН'!$G$12+СВЦЭМ!$D$10+'СЕТ СН'!$G$6-'СЕТ СН'!$G$22</f>
        <v>801.77421466999999</v>
      </c>
    </row>
    <row r="70" spans="1:27" ht="15.75" x14ac:dyDescent="0.2">
      <c r="A70" s="35">
        <f t="shared" si="1"/>
        <v>43700</v>
      </c>
      <c r="B70" s="36">
        <f>SUMIFS(СВЦЭМ!$C$33:$C$776,СВЦЭМ!$A$33:$A$776,$A70,СВЦЭМ!$B$33:$B$776,B$47)+'СЕТ СН'!$G$12+СВЦЭМ!$D$10+'СЕТ СН'!$G$6-'СЕТ СН'!$G$22</f>
        <v>884.43751248000001</v>
      </c>
      <c r="C70" s="36">
        <f>SUMIFS(СВЦЭМ!$C$33:$C$776,СВЦЭМ!$A$33:$A$776,$A70,СВЦЭМ!$B$33:$B$776,C$47)+'СЕТ СН'!$G$12+СВЦЭМ!$D$10+'СЕТ СН'!$G$6-'СЕТ СН'!$G$22</f>
        <v>912.38323714000001</v>
      </c>
      <c r="D70" s="36">
        <f>SUMIFS(СВЦЭМ!$C$33:$C$776,СВЦЭМ!$A$33:$A$776,$A70,СВЦЭМ!$B$33:$B$776,D$47)+'СЕТ СН'!$G$12+СВЦЭМ!$D$10+'СЕТ СН'!$G$6-'СЕТ СН'!$G$22</f>
        <v>898.5449423199999</v>
      </c>
      <c r="E70" s="36">
        <f>SUMIFS(СВЦЭМ!$C$33:$C$776,СВЦЭМ!$A$33:$A$776,$A70,СВЦЭМ!$B$33:$B$776,E$47)+'СЕТ СН'!$G$12+СВЦЭМ!$D$10+'СЕТ СН'!$G$6-'СЕТ СН'!$G$22</f>
        <v>889.03490568999996</v>
      </c>
      <c r="F70" s="36">
        <f>SUMIFS(СВЦЭМ!$C$33:$C$776,СВЦЭМ!$A$33:$A$776,$A70,СВЦЭМ!$B$33:$B$776,F$47)+'СЕТ СН'!$G$12+СВЦЭМ!$D$10+'СЕТ СН'!$G$6-'СЕТ СН'!$G$22</f>
        <v>889.32720678999999</v>
      </c>
      <c r="G70" s="36">
        <f>SUMIFS(СВЦЭМ!$C$33:$C$776,СВЦЭМ!$A$33:$A$776,$A70,СВЦЭМ!$B$33:$B$776,G$47)+'СЕТ СН'!$G$12+СВЦЭМ!$D$10+'СЕТ СН'!$G$6-'СЕТ СН'!$G$22</f>
        <v>897.58523043999992</v>
      </c>
      <c r="H70" s="36">
        <f>SUMIFS(СВЦЭМ!$C$33:$C$776,СВЦЭМ!$A$33:$A$776,$A70,СВЦЭМ!$B$33:$B$776,H$47)+'СЕТ СН'!$G$12+СВЦЭМ!$D$10+'СЕТ СН'!$G$6-'СЕТ СН'!$G$22</f>
        <v>868.24426128999994</v>
      </c>
      <c r="I70" s="36">
        <f>SUMIFS(СВЦЭМ!$C$33:$C$776,СВЦЭМ!$A$33:$A$776,$A70,СВЦЭМ!$B$33:$B$776,I$47)+'СЕТ СН'!$G$12+СВЦЭМ!$D$10+'СЕТ СН'!$G$6-'СЕТ СН'!$G$22</f>
        <v>860.70699525999999</v>
      </c>
      <c r="J70" s="36">
        <f>SUMIFS(СВЦЭМ!$C$33:$C$776,СВЦЭМ!$A$33:$A$776,$A70,СВЦЭМ!$B$33:$B$776,J$47)+'СЕТ СН'!$G$12+СВЦЭМ!$D$10+'СЕТ СН'!$G$6-'СЕТ СН'!$G$22</f>
        <v>897.94879100999992</v>
      </c>
      <c r="K70" s="36">
        <f>SUMIFS(СВЦЭМ!$C$33:$C$776,СВЦЭМ!$A$33:$A$776,$A70,СВЦЭМ!$B$33:$B$776,K$47)+'СЕТ СН'!$G$12+СВЦЭМ!$D$10+'СЕТ СН'!$G$6-'СЕТ СН'!$G$22</f>
        <v>920.93381015</v>
      </c>
      <c r="L70" s="36">
        <f>SUMIFS(СВЦЭМ!$C$33:$C$776,СВЦЭМ!$A$33:$A$776,$A70,СВЦЭМ!$B$33:$B$776,L$47)+'СЕТ СН'!$G$12+СВЦЭМ!$D$10+'СЕТ СН'!$G$6-'СЕТ СН'!$G$22</f>
        <v>907.82747934999998</v>
      </c>
      <c r="M70" s="36">
        <f>SUMIFS(СВЦЭМ!$C$33:$C$776,СВЦЭМ!$A$33:$A$776,$A70,СВЦЭМ!$B$33:$B$776,M$47)+'СЕТ СН'!$G$12+СВЦЭМ!$D$10+'СЕТ СН'!$G$6-'СЕТ СН'!$G$22</f>
        <v>904.24680159999991</v>
      </c>
      <c r="N70" s="36">
        <f>SUMIFS(СВЦЭМ!$C$33:$C$776,СВЦЭМ!$A$33:$A$776,$A70,СВЦЭМ!$B$33:$B$776,N$47)+'СЕТ СН'!$G$12+СВЦЭМ!$D$10+'СЕТ СН'!$G$6-'СЕТ СН'!$G$22</f>
        <v>905.18410786999993</v>
      </c>
      <c r="O70" s="36">
        <f>SUMIFS(СВЦЭМ!$C$33:$C$776,СВЦЭМ!$A$33:$A$776,$A70,СВЦЭМ!$B$33:$B$776,O$47)+'СЕТ СН'!$G$12+СВЦЭМ!$D$10+'СЕТ СН'!$G$6-'СЕТ СН'!$G$22</f>
        <v>923.79846409999993</v>
      </c>
      <c r="P70" s="36">
        <f>SUMIFS(СВЦЭМ!$C$33:$C$776,СВЦЭМ!$A$33:$A$776,$A70,СВЦЭМ!$B$33:$B$776,P$47)+'СЕТ СН'!$G$12+СВЦЭМ!$D$10+'СЕТ СН'!$G$6-'СЕТ СН'!$G$22</f>
        <v>932.64391760000001</v>
      </c>
      <c r="Q70" s="36">
        <f>SUMIFS(СВЦЭМ!$C$33:$C$776,СВЦЭМ!$A$33:$A$776,$A70,СВЦЭМ!$B$33:$B$776,Q$47)+'СЕТ СН'!$G$12+СВЦЭМ!$D$10+'СЕТ СН'!$G$6-'СЕТ СН'!$G$22</f>
        <v>929.18983226</v>
      </c>
      <c r="R70" s="36">
        <f>SUMIFS(СВЦЭМ!$C$33:$C$776,СВЦЭМ!$A$33:$A$776,$A70,СВЦЭМ!$B$33:$B$776,R$47)+'СЕТ СН'!$G$12+СВЦЭМ!$D$10+'СЕТ СН'!$G$6-'СЕТ СН'!$G$22</f>
        <v>908.60898837999991</v>
      </c>
      <c r="S70" s="36">
        <f>SUMIFS(СВЦЭМ!$C$33:$C$776,СВЦЭМ!$A$33:$A$776,$A70,СВЦЭМ!$B$33:$B$776,S$47)+'СЕТ СН'!$G$12+СВЦЭМ!$D$10+'СЕТ СН'!$G$6-'СЕТ СН'!$G$22</f>
        <v>893.65470004999997</v>
      </c>
      <c r="T70" s="36">
        <f>SUMIFS(СВЦЭМ!$C$33:$C$776,СВЦЭМ!$A$33:$A$776,$A70,СВЦЭМ!$B$33:$B$776,T$47)+'СЕТ СН'!$G$12+СВЦЭМ!$D$10+'СЕТ СН'!$G$6-'СЕТ СН'!$G$22</f>
        <v>884.70840386999998</v>
      </c>
      <c r="U70" s="36">
        <f>SUMIFS(СВЦЭМ!$C$33:$C$776,СВЦЭМ!$A$33:$A$776,$A70,СВЦЭМ!$B$33:$B$776,U$47)+'СЕТ СН'!$G$12+СВЦЭМ!$D$10+'СЕТ СН'!$G$6-'СЕТ СН'!$G$22</f>
        <v>871.76763796</v>
      </c>
      <c r="V70" s="36">
        <f>SUMIFS(СВЦЭМ!$C$33:$C$776,СВЦЭМ!$A$33:$A$776,$A70,СВЦЭМ!$B$33:$B$776,V$47)+'СЕТ СН'!$G$12+СВЦЭМ!$D$10+'СЕТ СН'!$G$6-'СЕТ СН'!$G$22</f>
        <v>855.21476949999999</v>
      </c>
      <c r="W70" s="36">
        <f>SUMIFS(СВЦЭМ!$C$33:$C$776,СВЦЭМ!$A$33:$A$776,$A70,СВЦЭМ!$B$33:$B$776,W$47)+'СЕТ СН'!$G$12+СВЦЭМ!$D$10+'СЕТ СН'!$G$6-'СЕТ СН'!$G$22</f>
        <v>860.04968939999992</v>
      </c>
      <c r="X70" s="36">
        <f>SUMIFS(СВЦЭМ!$C$33:$C$776,СВЦЭМ!$A$33:$A$776,$A70,СВЦЭМ!$B$33:$B$776,X$47)+'СЕТ СН'!$G$12+СВЦЭМ!$D$10+'СЕТ СН'!$G$6-'СЕТ СН'!$G$22</f>
        <v>865.88770346000001</v>
      </c>
      <c r="Y70" s="36">
        <f>SUMIFS(СВЦЭМ!$C$33:$C$776,СВЦЭМ!$A$33:$A$776,$A70,СВЦЭМ!$B$33:$B$776,Y$47)+'СЕТ СН'!$G$12+СВЦЭМ!$D$10+'СЕТ СН'!$G$6-'СЕТ СН'!$G$22</f>
        <v>909.28770918999999</v>
      </c>
    </row>
    <row r="71" spans="1:27" ht="15.75" x14ac:dyDescent="0.2">
      <c r="A71" s="35">
        <f t="shared" si="1"/>
        <v>43701</v>
      </c>
      <c r="B71" s="36">
        <f>SUMIFS(СВЦЭМ!$C$33:$C$776,СВЦЭМ!$A$33:$A$776,$A71,СВЦЭМ!$B$33:$B$776,B$47)+'СЕТ СН'!$G$12+СВЦЭМ!$D$10+'СЕТ СН'!$G$6-'СЕТ СН'!$G$22</f>
        <v>923.10502670999995</v>
      </c>
      <c r="C71" s="36">
        <f>SUMIFS(СВЦЭМ!$C$33:$C$776,СВЦЭМ!$A$33:$A$776,$A71,СВЦЭМ!$B$33:$B$776,C$47)+'СЕТ СН'!$G$12+СВЦЭМ!$D$10+'СЕТ СН'!$G$6-'СЕТ СН'!$G$22</f>
        <v>952.79932649</v>
      </c>
      <c r="D71" s="36">
        <f>SUMIFS(СВЦЭМ!$C$33:$C$776,СВЦЭМ!$A$33:$A$776,$A71,СВЦЭМ!$B$33:$B$776,D$47)+'СЕТ СН'!$G$12+СВЦЭМ!$D$10+'СЕТ СН'!$G$6-'СЕТ СН'!$G$22</f>
        <v>976.41602410999997</v>
      </c>
      <c r="E71" s="36">
        <f>SUMIFS(СВЦЭМ!$C$33:$C$776,СВЦЭМ!$A$33:$A$776,$A71,СВЦЭМ!$B$33:$B$776,E$47)+'СЕТ СН'!$G$12+СВЦЭМ!$D$10+'СЕТ СН'!$G$6-'СЕТ СН'!$G$22</f>
        <v>998.04185773999995</v>
      </c>
      <c r="F71" s="36">
        <f>SUMIFS(СВЦЭМ!$C$33:$C$776,СВЦЭМ!$A$33:$A$776,$A71,СВЦЭМ!$B$33:$B$776,F$47)+'СЕТ СН'!$G$12+СВЦЭМ!$D$10+'СЕТ СН'!$G$6-'СЕТ СН'!$G$22</f>
        <v>997.36552101999996</v>
      </c>
      <c r="G71" s="36">
        <f>SUMIFS(СВЦЭМ!$C$33:$C$776,СВЦЭМ!$A$33:$A$776,$A71,СВЦЭМ!$B$33:$B$776,G$47)+'СЕТ СН'!$G$12+СВЦЭМ!$D$10+'СЕТ СН'!$G$6-'СЕТ СН'!$G$22</f>
        <v>997.07371693999994</v>
      </c>
      <c r="H71" s="36">
        <f>SUMIFS(СВЦЭМ!$C$33:$C$776,СВЦЭМ!$A$33:$A$776,$A71,СВЦЭМ!$B$33:$B$776,H$47)+'СЕТ СН'!$G$12+СВЦЭМ!$D$10+'СЕТ СН'!$G$6-'СЕТ СН'!$G$22</f>
        <v>965.54881950999993</v>
      </c>
      <c r="I71" s="36">
        <f>SUMIFS(СВЦЭМ!$C$33:$C$776,СВЦЭМ!$A$33:$A$776,$A71,СВЦЭМ!$B$33:$B$776,I$47)+'СЕТ СН'!$G$12+СВЦЭМ!$D$10+'СЕТ СН'!$G$6-'СЕТ СН'!$G$22</f>
        <v>929.80118702999994</v>
      </c>
      <c r="J71" s="36">
        <f>SUMIFS(СВЦЭМ!$C$33:$C$776,СВЦЭМ!$A$33:$A$776,$A71,СВЦЭМ!$B$33:$B$776,J$47)+'СЕТ СН'!$G$12+СВЦЭМ!$D$10+'СЕТ СН'!$G$6-'СЕТ СН'!$G$22</f>
        <v>875.51664568000001</v>
      </c>
      <c r="K71" s="36">
        <f>SUMIFS(СВЦЭМ!$C$33:$C$776,СВЦЭМ!$A$33:$A$776,$A71,СВЦЭМ!$B$33:$B$776,K$47)+'СЕТ СН'!$G$12+СВЦЭМ!$D$10+'СЕТ СН'!$G$6-'СЕТ СН'!$G$22</f>
        <v>826.54844955999999</v>
      </c>
      <c r="L71" s="36">
        <f>SUMIFS(СВЦЭМ!$C$33:$C$776,СВЦЭМ!$A$33:$A$776,$A71,СВЦЭМ!$B$33:$B$776,L$47)+'СЕТ СН'!$G$12+СВЦЭМ!$D$10+'СЕТ СН'!$G$6-'СЕТ СН'!$G$22</f>
        <v>818.79080535999992</v>
      </c>
      <c r="M71" s="36">
        <f>SUMIFS(СВЦЭМ!$C$33:$C$776,СВЦЭМ!$A$33:$A$776,$A71,СВЦЭМ!$B$33:$B$776,M$47)+'СЕТ СН'!$G$12+СВЦЭМ!$D$10+'СЕТ СН'!$G$6-'СЕТ СН'!$G$22</f>
        <v>815.02335261999997</v>
      </c>
      <c r="N71" s="36">
        <f>SUMIFS(СВЦЭМ!$C$33:$C$776,СВЦЭМ!$A$33:$A$776,$A71,СВЦЭМ!$B$33:$B$776,N$47)+'СЕТ СН'!$G$12+СВЦЭМ!$D$10+'СЕТ СН'!$G$6-'СЕТ СН'!$G$22</f>
        <v>830.75407585999994</v>
      </c>
      <c r="O71" s="36">
        <f>SUMIFS(СВЦЭМ!$C$33:$C$776,СВЦЭМ!$A$33:$A$776,$A71,СВЦЭМ!$B$33:$B$776,O$47)+'СЕТ СН'!$G$12+СВЦЭМ!$D$10+'СЕТ СН'!$G$6-'СЕТ СН'!$G$22</f>
        <v>843.44495651</v>
      </c>
      <c r="P71" s="36">
        <f>SUMIFS(СВЦЭМ!$C$33:$C$776,СВЦЭМ!$A$33:$A$776,$A71,СВЦЭМ!$B$33:$B$776,P$47)+'СЕТ СН'!$G$12+СВЦЭМ!$D$10+'СЕТ СН'!$G$6-'СЕТ СН'!$G$22</f>
        <v>851.50600526999995</v>
      </c>
      <c r="Q71" s="36">
        <f>SUMIFS(СВЦЭМ!$C$33:$C$776,СВЦЭМ!$A$33:$A$776,$A71,СВЦЭМ!$B$33:$B$776,Q$47)+'СЕТ СН'!$G$12+СВЦЭМ!$D$10+'СЕТ СН'!$G$6-'СЕТ СН'!$G$22</f>
        <v>860.84510974</v>
      </c>
      <c r="R71" s="36">
        <f>SUMIFS(СВЦЭМ!$C$33:$C$776,СВЦЭМ!$A$33:$A$776,$A71,СВЦЭМ!$B$33:$B$776,R$47)+'СЕТ СН'!$G$12+СВЦЭМ!$D$10+'СЕТ СН'!$G$6-'СЕТ СН'!$G$22</f>
        <v>829.53716034999991</v>
      </c>
      <c r="S71" s="36">
        <f>SUMIFS(СВЦЭМ!$C$33:$C$776,СВЦЭМ!$A$33:$A$776,$A71,СВЦЭМ!$B$33:$B$776,S$47)+'СЕТ СН'!$G$12+СВЦЭМ!$D$10+'СЕТ СН'!$G$6-'СЕТ СН'!$G$22</f>
        <v>794.15341089999993</v>
      </c>
      <c r="T71" s="36">
        <f>SUMIFS(СВЦЭМ!$C$33:$C$776,СВЦЭМ!$A$33:$A$776,$A71,СВЦЭМ!$B$33:$B$776,T$47)+'СЕТ СН'!$G$12+СВЦЭМ!$D$10+'СЕТ СН'!$G$6-'СЕТ СН'!$G$22</f>
        <v>782.00445730000001</v>
      </c>
      <c r="U71" s="36">
        <f>SUMIFS(СВЦЭМ!$C$33:$C$776,СВЦЭМ!$A$33:$A$776,$A71,СВЦЭМ!$B$33:$B$776,U$47)+'СЕТ СН'!$G$12+СВЦЭМ!$D$10+'СЕТ СН'!$G$6-'СЕТ СН'!$G$22</f>
        <v>778.0125085599999</v>
      </c>
      <c r="V71" s="36">
        <f>SUMIFS(СВЦЭМ!$C$33:$C$776,СВЦЭМ!$A$33:$A$776,$A71,СВЦЭМ!$B$33:$B$776,V$47)+'СЕТ СН'!$G$12+СВЦЭМ!$D$10+'СЕТ СН'!$G$6-'СЕТ СН'!$G$22</f>
        <v>786.60241035000001</v>
      </c>
      <c r="W71" s="36">
        <f>SUMIFS(СВЦЭМ!$C$33:$C$776,СВЦЭМ!$A$33:$A$776,$A71,СВЦЭМ!$B$33:$B$776,W$47)+'СЕТ СН'!$G$12+СВЦЭМ!$D$10+'СЕТ СН'!$G$6-'СЕТ СН'!$G$22</f>
        <v>791.24662269999999</v>
      </c>
      <c r="X71" s="36">
        <f>SUMIFS(СВЦЭМ!$C$33:$C$776,СВЦЭМ!$A$33:$A$776,$A71,СВЦЭМ!$B$33:$B$776,X$47)+'СЕТ СН'!$G$12+СВЦЭМ!$D$10+'СЕТ СН'!$G$6-'СЕТ СН'!$G$22</f>
        <v>784.08266839999999</v>
      </c>
      <c r="Y71" s="36">
        <f>SUMIFS(СВЦЭМ!$C$33:$C$776,СВЦЭМ!$A$33:$A$776,$A71,СВЦЭМ!$B$33:$B$776,Y$47)+'СЕТ СН'!$G$12+СВЦЭМ!$D$10+'СЕТ СН'!$G$6-'СЕТ СН'!$G$22</f>
        <v>850.41316661999997</v>
      </c>
    </row>
    <row r="72" spans="1:27" ht="15.75" x14ac:dyDescent="0.2">
      <c r="A72" s="35">
        <f t="shared" si="1"/>
        <v>43702</v>
      </c>
      <c r="B72" s="36">
        <f>SUMIFS(СВЦЭМ!$C$33:$C$776,СВЦЭМ!$A$33:$A$776,$A72,СВЦЭМ!$B$33:$B$776,B$47)+'СЕТ СН'!$G$12+СВЦЭМ!$D$10+'СЕТ СН'!$G$6-'СЕТ СН'!$G$22</f>
        <v>901.89045662000001</v>
      </c>
      <c r="C72" s="36">
        <f>SUMIFS(СВЦЭМ!$C$33:$C$776,СВЦЭМ!$A$33:$A$776,$A72,СВЦЭМ!$B$33:$B$776,C$47)+'СЕТ СН'!$G$12+СВЦЭМ!$D$10+'СЕТ СН'!$G$6-'СЕТ СН'!$G$22</f>
        <v>933.98353100999998</v>
      </c>
      <c r="D72" s="36">
        <f>SUMIFS(СВЦЭМ!$C$33:$C$776,СВЦЭМ!$A$33:$A$776,$A72,СВЦЭМ!$B$33:$B$776,D$47)+'СЕТ СН'!$G$12+СВЦЭМ!$D$10+'СЕТ СН'!$G$6-'СЕТ СН'!$G$22</f>
        <v>940.55103163000001</v>
      </c>
      <c r="E72" s="36">
        <f>SUMIFS(СВЦЭМ!$C$33:$C$776,СВЦЭМ!$A$33:$A$776,$A72,СВЦЭМ!$B$33:$B$776,E$47)+'СЕТ СН'!$G$12+СВЦЭМ!$D$10+'СЕТ СН'!$G$6-'СЕТ СН'!$G$22</f>
        <v>944.10345181999992</v>
      </c>
      <c r="F72" s="36">
        <f>SUMIFS(СВЦЭМ!$C$33:$C$776,СВЦЭМ!$A$33:$A$776,$A72,СВЦЭМ!$B$33:$B$776,F$47)+'СЕТ СН'!$G$12+СВЦЭМ!$D$10+'СЕТ СН'!$G$6-'СЕТ СН'!$G$22</f>
        <v>944.87188991999994</v>
      </c>
      <c r="G72" s="36">
        <f>SUMIFS(СВЦЭМ!$C$33:$C$776,СВЦЭМ!$A$33:$A$776,$A72,СВЦЭМ!$B$33:$B$776,G$47)+'СЕТ СН'!$G$12+СВЦЭМ!$D$10+'СЕТ СН'!$G$6-'СЕТ СН'!$G$22</f>
        <v>943.42027479000001</v>
      </c>
      <c r="H72" s="36">
        <f>SUMIFS(СВЦЭМ!$C$33:$C$776,СВЦЭМ!$A$33:$A$776,$A72,СВЦЭМ!$B$33:$B$776,H$47)+'СЕТ СН'!$G$12+СВЦЭМ!$D$10+'СЕТ СН'!$G$6-'СЕТ СН'!$G$22</f>
        <v>932.99115787999995</v>
      </c>
      <c r="I72" s="36">
        <f>SUMIFS(СВЦЭМ!$C$33:$C$776,СВЦЭМ!$A$33:$A$776,$A72,СВЦЭМ!$B$33:$B$776,I$47)+'СЕТ СН'!$G$12+СВЦЭМ!$D$10+'СЕТ СН'!$G$6-'СЕТ СН'!$G$22</f>
        <v>926.15356282999994</v>
      </c>
      <c r="J72" s="36">
        <f>SUMIFS(СВЦЭМ!$C$33:$C$776,СВЦЭМ!$A$33:$A$776,$A72,СВЦЭМ!$B$33:$B$776,J$47)+'СЕТ СН'!$G$12+СВЦЭМ!$D$10+'СЕТ СН'!$G$6-'СЕТ СН'!$G$22</f>
        <v>888.96170952</v>
      </c>
      <c r="K72" s="36">
        <f>SUMIFS(СВЦЭМ!$C$33:$C$776,СВЦЭМ!$A$33:$A$776,$A72,СВЦЭМ!$B$33:$B$776,K$47)+'СЕТ СН'!$G$12+СВЦЭМ!$D$10+'СЕТ СН'!$G$6-'СЕТ СН'!$G$22</f>
        <v>846.33388652999997</v>
      </c>
      <c r="L72" s="36">
        <f>SUMIFS(СВЦЭМ!$C$33:$C$776,СВЦЭМ!$A$33:$A$776,$A72,СВЦЭМ!$B$33:$B$776,L$47)+'СЕТ СН'!$G$12+СВЦЭМ!$D$10+'СЕТ СН'!$G$6-'СЕТ СН'!$G$22</f>
        <v>813.77317843999992</v>
      </c>
      <c r="M72" s="36">
        <f>SUMIFS(СВЦЭМ!$C$33:$C$776,СВЦЭМ!$A$33:$A$776,$A72,СВЦЭМ!$B$33:$B$776,M$47)+'СЕТ СН'!$G$12+СВЦЭМ!$D$10+'СЕТ СН'!$G$6-'СЕТ СН'!$G$22</f>
        <v>813.55479831999992</v>
      </c>
      <c r="N72" s="36">
        <f>SUMIFS(СВЦЭМ!$C$33:$C$776,СВЦЭМ!$A$33:$A$776,$A72,СВЦЭМ!$B$33:$B$776,N$47)+'СЕТ СН'!$G$12+СВЦЭМ!$D$10+'СЕТ СН'!$G$6-'СЕТ СН'!$G$22</f>
        <v>830.17199454999991</v>
      </c>
      <c r="O72" s="36">
        <f>SUMIFS(СВЦЭМ!$C$33:$C$776,СВЦЭМ!$A$33:$A$776,$A72,СВЦЭМ!$B$33:$B$776,O$47)+'СЕТ СН'!$G$12+СВЦЭМ!$D$10+'СЕТ СН'!$G$6-'СЕТ СН'!$G$22</f>
        <v>847.99374714999999</v>
      </c>
      <c r="P72" s="36">
        <f>SUMIFS(СВЦЭМ!$C$33:$C$776,СВЦЭМ!$A$33:$A$776,$A72,СВЦЭМ!$B$33:$B$776,P$47)+'СЕТ СН'!$G$12+СВЦЭМ!$D$10+'СЕТ СН'!$G$6-'СЕТ СН'!$G$22</f>
        <v>860.07487051999999</v>
      </c>
      <c r="Q72" s="36">
        <f>SUMIFS(СВЦЭМ!$C$33:$C$776,СВЦЭМ!$A$33:$A$776,$A72,СВЦЭМ!$B$33:$B$776,Q$47)+'СЕТ СН'!$G$12+СВЦЭМ!$D$10+'СЕТ СН'!$G$6-'СЕТ СН'!$G$22</f>
        <v>874.25608426999997</v>
      </c>
      <c r="R72" s="36">
        <f>SUMIFS(СВЦЭМ!$C$33:$C$776,СВЦЭМ!$A$33:$A$776,$A72,СВЦЭМ!$B$33:$B$776,R$47)+'СЕТ СН'!$G$12+СВЦЭМ!$D$10+'СЕТ СН'!$G$6-'СЕТ СН'!$G$22</f>
        <v>840.66224592999993</v>
      </c>
      <c r="S72" s="36">
        <f>SUMIFS(СВЦЭМ!$C$33:$C$776,СВЦЭМ!$A$33:$A$776,$A72,СВЦЭМ!$B$33:$B$776,S$47)+'СЕТ СН'!$G$12+СВЦЭМ!$D$10+'СЕТ СН'!$G$6-'СЕТ СН'!$G$22</f>
        <v>804.01880042999994</v>
      </c>
      <c r="T72" s="36">
        <f>SUMIFS(СВЦЭМ!$C$33:$C$776,СВЦЭМ!$A$33:$A$776,$A72,СВЦЭМ!$B$33:$B$776,T$47)+'СЕТ СН'!$G$12+СВЦЭМ!$D$10+'СЕТ СН'!$G$6-'СЕТ СН'!$G$22</f>
        <v>814.28578631999994</v>
      </c>
      <c r="U72" s="36">
        <f>SUMIFS(СВЦЭМ!$C$33:$C$776,СВЦЭМ!$A$33:$A$776,$A72,СВЦЭМ!$B$33:$B$776,U$47)+'СЕТ СН'!$G$12+СВЦЭМ!$D$10+'СЕТ СН'!$G$6-'СЕТ СН'!$G$22</f>
        <v>817.39915645999997</v>
      </c>
      <c r="V72" s="36">
        <f>SUMIFS(СВЦЭМ!$C$33:$C$776,СВЦЭМ!$A$33:$A$776,$A72,СВЦЭМ!$B$33:$B$776,V$47)+'СЕТ СН'!$G$12+СВЦЭМ!$D$10+'СЕТ СН'!$G$6-'СЕТ СН'!$G$22</f>
        <v>792.44400813999994</v>
      </c>
      <c r="W72" s="36">
        <f>SUMIFS(СВЦЭМ!$C$33:$C$776,СВЦЭМ!$A$33:$A$776,$A72,СВЦЭМ!$B$33:$B$776,W$47)+'СЕТ СН'!$G$12+СВЦЭМ!$D$10+'СЕТ СН'!$G$6-'СЕТ СН'!$G$22</f>
        <v>796.55223099</v>
      </c>
      <c r="X72" s="36">
        <f>SUMIFS(СВЦЭМ!$C$33:$C$776,СВЦЭМ!$A$33:$A$776,$A72,СВЦЭМ!$B$33:$B$776,X$47)+'СЕТ СН'!$G$12+СВЦЭМ!$D$10+'СЕТ СН'!$G$6-'СЕТ СН'!$G$22</f>
        <v>807.97583009999994</v>
      </c>
      <c r="Y72" s="36">
        <f>SUMIFS(СВЦЭМ!$C$33:$C$776,СВЦЭМ!$A$33:$A$776,$A72,СВЦЭМ!$B$33:$B$776,Y$47)+'СЕТ СН'!$G$12+СВЦЭМ!$D$10+'СЕТ СН'!$G$6-'СЕТ СН'!$G$22</f>
        <v>879.25004627999999</v>
      </c>
    </row>
    <row r="73" spans="1:27" ht="15.75" x14ac:dyDescent="0.2">
      <c r="A73" s="35">
        <f t="shared" si="1"/>
        <v>43703</v>
      </c>
      <c r="B73" s="36">
        <f>SUMIFS(СВЦЭМ!$C$33:$C$776,СВЦЭМ!$A$33:$A$776,$A73,СВЦЭМ!$B$33:$B$776,B$47)+'СЕТ СН'!$G$12+СВЦЭМ!$D$10+'СЕТ СН'!$G$6-'СЕТ СН'!$G$22</f>
        <v>990.33580277999999</v>
      </c>
      <c r="C73" s="36">
        <f>SUMIFS(СВЦЭМ!$C$33:$C$776,СВЦЭМ!$A$33:$A$776,$A73,СВЦЭМ!$B$33:$B$776,C$47)+'СЕТ СН'!$G$12+СВЦЭМ!$D$10+'СЕТ СН'!$G$6-'СЕТ СН'!$G$22</f>
        <v>1043.0719368299999</v>
      </c>
      <c r="D73" s="36">
        <f>SUMIFS(СВЦЭМ!$C$33:$C$776,СВЦЭМ!$A$33:$A$776,$A73,СВЦЭМ!$B$33:$B$776,D$47)+'СЕТ СН'!$G$12+СВЦЭМ!$D$10+'СЕТ СН'!$G$6-'СЕТ СН'!$G$22</f>
        <v>1054.21509008</v>
      </c>
      <c r="E73" s="36">
        <f>SUMIFS(СВЦЭМ!$C$33:$C$776,СВЦЭМ!$A$33:$A$776,$A73,СВЦЭМ!$B$33:$B$776,E$47)+'СЕТ СН'!$G$12+СВЦЭМ!$D$10+'СЕТ СН'!$G$6-'СЕТ СН'!$G$22</f>
        <v>1068.63209972</v>
      </c>
      <c r="F73" s="36">
        <f>SUMIFS(СВЦЭМ!$C$33:$C$776,СВЦЭМ!$A$33:$A$776,$A73,СВЦЭМ!$B$33:$B$776,F$47)+'СЕТ СН'!$G$12+СВЦЭМ!$D$10+'СЕТ СН'!$G$6-'СЕТ СН'!$G$22</f>
        <v>1055.4267863100001</v>
      </c>
      <c r="G73" s="36">
        <f>SUMIFS(СВЦЭМ!$C$33:$C$776,СВЦЭМ!$A$33:$A$776,$A73,СВЦЭМ!$B$33:$B$776,G$47)+'СЕТ СН'!$G$12+СВЦЭМ!$D$10+'СЕТ СН'!$G$6-'СЕТ СН'!$G$22</f>
        <v>1022.70142906</v>
      </c>
      <c r="H73" s="36">
        <f>SUMIFS(СВЦЭМ!$C$33:$C$776,СВЦЭМ!$A$33:$A$776,$A73,СВЦЭМ!$B$33:$B$776,H$47)+'СЕТ СН'!$G$12+СВЦЭМ!$D$10+'СЕТ СН'!$G$6-'СЕТ СН'!$G$22</f>
        <v>995.30098421999992</v>
      </c>
      <c r="I73" s="36">
        <f>SUMIFS(СВЦЭМ!$C$33:$C$776,СВЦЭМ!$A$33:$A$776,$A73,СВЦЭМ!$B$33:$B$776,I$47)+'СЕТ СН'!$G$12+СВЦЭМ!$D$10+'СЕТ СН'!$G$6-'СЕТ СН'!$G$22</f>
        <v>944.48720959999991</v>
      </c>
      <c r="J73" s="36">
        <f>SUMIFS(СВЦЭМ!$C$33:$C$776,СВЦЭМ!$A$33:$A$776,$A73,СВЦЭМ!$B$33:$B$776,J$47)+'СЕТ СН'!$G$12+СВЦЭМ!$D$10+'СЕТ СН'!$G$6-'СЕТ СН'!$G$22</f>
        <v>902.76815538999995</v>
      </c>
      <c r="K73" s="36">
        <f>SUMIFS(СВЦЭМ!$C$33:$C$776,СВЦЭМ!$A$33:$A$776,$A73,СВЦЭМ!$B$33:$B$776,K$47)+'СЕТ СН'!$G$12+СВЦЭМ!$D$10+'СЕТ СН'!$G$6-'СЕТ СН'!$G$22</f>
        <v>873.20362686999999</v>
      </c>
      <c r="L73" s="36">
        <f>SUMIFS(СВЦЭМ!$C$33:$C$776,СВЦЭМ!$A$33:$A$776,$A73,СВЦЭМ!$B$33:$B$776,L$47)+'СЕТ СН'!$G$12+СВЦЭМ!$D$10+'СЕТ СН'!$G$6-'СЕТ СН'!$G$22</f>
        <v>855.41639381999994</v>
      </c>
      <c r="M73" s="36">
        <f>SUMIFS(СВЦЭМ!$C$33:$C$776,СВЦЭМ!$A$33:$A$776,$A73,СВЦЭМ!$B$33:$B$776,M$47)+'СЕТ СН'!$G$12+СВЦЭМ!$D$10+'СЕТ СН'!$G$6-'СЕТ СН'!$G$22</f>
        <v>851.30495404999999</v>
      </c>
      <c r="N73" s="36">
        <f>SUMIFS(СВЦЭМ!$C$33:$C$776,СВЦЭМ!$A$33:$A$776,$A73,СВЦЭМ!$B$33:$B$776,N$47)+'СЕТ СН'!$G$12+СВЦЭМ!$D$10+'СЕТ СН'!$G$6-'СЕТ СН'!$G$22</f>
        <v>849.0936218999999</v>
      </c>
      <c r="O73" s="36">
        <f>SUMIFS(СВЦЭМ!$C$33:$C$776,СВЦЭМ!$A$33:$A$776,$A73,СВЦЭМ!$B$33:$B$776,O$47)+'СЕТ СН'!$G$12+СВЦЭМ!$D$10+'СЕТ СН'!$G$6-'СЕТ СН'!$G$22</f>
        <v>849.72252960999992</v>
      </c>
      <c r="P73" s="36">
        <f>SUMIFS(СВЦЭМ!$C$33:$C$776,СВЦЭМ!$A$33:$A$776,$A73,СВЦЭМ!$B$33:$B$776,P$47)+'СЕТ СН'!$G$12+СВЦЭМ!$D$10+'СЕТ СН'!$G$6-'СЕТ СН'!$G$22</f>
        <v>845.41125325999997</v>
      </c>
      <c r="Q73" s="36">
        <f>SUMIFS(СВЦЭМ!$C$33:$C$776,СВЦЭМ!$A$33:$A$776,$A73,СВЦЭМ!$B$33:$B$776,Q$47)+'СЕТ СН'!$G$12+СВЦЭМ!$D$10+'СЕТ СН'!$G$6-'СЕТ СН'!$G$22</f>
        <v>853.94556526999997</v>
      </c>
      <c r="R73" s="36">
        <f>SUMIFS(СВЦЭМ!$C$33:$C$776,СВЦЭМ!$A$33:$A$776,$A73,СВЦЭМ!$B$33:$B$776,R$47)+'СЕТ СН'!$G$12+СВЦЭМ!$D$10+'СЕТ СН'!$G$6-'СЕТ СН'!$G$22</f>
        <v>826.59265931999994</v>
      </c>
      <c r="S73" s="36">
        <f>SUMIFS(СВЦЭМ!$C$33:$C$776,СВЦЭМ!$A$33:$A$776,$A73,СВЦЭМ!$B$33:$B$776,S$47)+'СЕТ СН'!$G$12+СВЦЭМ!$D$10+'СЕТ СН'!$G$6-'СЕТ СН'!$G$22</f>
        <v>854.04958058</v>
      </c>
      <c r="T73" s="36">
        <f>SUMIFS(СВЦЭМ!$C$33:$C$776,СВЦЭМ!$A$33:$A$776,$A73,СВЦЭМ!$B$33:$B$776,T$47)+'СЕТ СН'!$G$12+СВЦЭМ!$D$10+'СЕТ СН'!$G$6-'СЕТ СН'!$G$22</f>
        <v>858.54011527</v>
      </c>
      <c r="U73" s="36">
        <f>SUMIFS(СВЦЭМ!$C$33:$C$776,СВЦЭМ!$A$33:$A$776,$A73,СВЦЭМ!$B$33:$B$776,U$47)+'СЕТ СН'!$G$12+СВЦЭМ!$D$10+'СЕТ СН'!$G$6-'СЕТ СН'!$G$22</f>
        <v>861.50697631999992</v>
      </c>
      <c r="V73" s="36">
        <f>SUMIFS(СВЦЭМ!$C$33:$C$776,СВЦЭМ!$A$33:$A$776,$A73,СВЦЭМ!$B$33:$B$776,V$47)+'СЕТ СН'!$G$12+СВЦЭМ!$D$10+'СЕТ СН'!$G$6-'СЕТ СН'!$G$22</f>
        <v>874.92561570999999</v>
      </c>
      <c r="W73" s="36">
        <f>SUMIFS(СВЦЭМ!$C$33:$C$776,СВЦЭМ!$A$33:$A$776,$A73,СВЦЭМ!$B$33:$B$776,W$47)+'СЕТ СН'!$G$12+СВЦЭМ!$D$10+'СЕТ СН'!$G$6-'СЕТ СН'!$G$22</f>
        <v>876.75640929999997</v>
      </c>
      <c r="X73" s="36">
        <f>SUMIFS(СВЦЭМ!$C$33:$C$776,СВЦЭМ!$A$33:$A$776,$A73,СВЦЭМ!$B$33:$B$776,X$47)+'СЕТ СН'!$G$12+СВЦЭМ!$D$10+'СЕТ СН'!$G$6-'СЕТ СН'!$G$22</f>
        <v>839.18538924999996</v>
      </c>
      <c r="Y73" s="36">
        <f>SUMIFS(СВЦЭМ!$C$33:$C$776,СВЦЭМ!$A$33:$A$776,$A73,СВЦЭМ!$B$33:$B$776,Y$47)+'СЕТ СН'!$G$12+СВЦЭМ!$D$10+'СЕТ СН'!$G$6-'СЕТ СН'!$G$22</f>
        <v>889.32355137999991</v>
      </c>
    </row>
    <row r="74" spans="1:27" ht="15.75" x14ac:dyDescent="0.2">
      <c r="A74" s="35">
        <f t="shared" si="1"/>
        <v>43704</v>
      </c>
      <c r="B74" s="36">
        <f>SUMIFS(СВЦЭМ!$C$33:$C$776,СВЦЭМ!$A$33:$A$776,$A74,СВЦЭМ!$B$33:$B$776,B$47)+'СЕТ СН'!$G$12+СВЦЭМ!$D$10+'СЕТ СН'!$G$6-'СЕТ СН'!$G$22</f>
        <v>859.23567685</v>
      </c>
      <c r="C74" s="36">
        <f>SUMIFS(СВЦЭМ!$C$33:$C$776,СВЦЭМ!$A$33:$A$776,$A74,СВЦЭМ!$B$33:$B$776,C$47)+'СЕТ СН'!$G$12+СВЦЭМ!$D$10+'СЕТ СН'!$G$6-'СЕТ СН'!$G$22</f>
        <v>899.20708048999995</v>
      </c>
      <c r="D74" s="36">
        <f>SUMIFS(СВЦЭМ!$C$33:$C$776,СВЦЭМ!$A$33:$A$776,$A74,СВЦЭМ!$B$33:$B$776,D$47)+'СЕТ СН'!$G$12+СВЦЭМ!$D$10+'СЕТ СН'!$G$6-'СЕТ СН'!$G$22</f>
        <v>943.51034041999992</v>
      </c>
      <c r="E74" s="36">
        <f>SUMIFS(СВЦЭМ!$C$33:$C$776,СВЦЭМ!$A$33:$A$776,$A74,СВЦЭМ!$B$33:$B$776,E$47)+'СЕТ СН'!$G$12+СВЦЭМ!$D$10+'СЕТ СН'!$G$6-'СЕТ СН'!$G$22</f>
        <v>953.86180868999998</v>
      </c>
      <c r="F74" s="36">
        <f>SUMIFS(СВЦЭМ!$C$33:$C$776,СВЦЭМ!$A$33:$A$776,$A74,СВЦЭМ!$B$33:$B$776,F$47)+'СЕТ СН'!$G$12+СВЦЭМ!$D$10+'СЕТ СН'!$G$6-'СЕТ СН'!$G$22</f>
        <v>942.00793349999992</v>
      </c>
      <c r="G74" s="36">
        <f>SUMIFS(СВЦЭМ!$C$33:$C$776,СВЦЭМ!$A$33:$A$776,$A74,СВЦЭМ!$B$33:$B$776,G$47)+'СЕТ СН'!$G$12+СВЦЭМ!$D$10+'СЕТ СН'!$G$6-'СЕТ СН'!$G$22</f>
        <v>916.96273453999993</v>
      </c>
      <c r="H74" s="36">
        <f>SUMIFS(СВЦЭМ!$C$33:$C$776,СВЦЭМ!$A$33:$A$776,$A74,СВЦЭМ!$B$33:$B$776,H$47)+'СЕТ СН'!$G$12+СВЦЭМ!$D$10+'СЕТ СН'!$G$6-'СЕТ СН'!$G$22</f>
        <v>908.81912203999991</v>
      </c>
      <c r="I74" s="36">
        <f>SUMIFS(СВЦЭМ!$C$33:$C$776,СВЦЭМ!$A$33:$A$776,$A74,СВЦЭМ!$B$33:$B$776,I$47)+'СЕТ СН'!$G$12+СВЦЭМ!$D$10+'СЕТ СН'!$G$6-'СЕТ СН'!$G$22</f>
        <v>865.03456965999999</v>
      </c>
      <c r="J74" s="36">
        <f>SUMIFS(СВЦЭМ!$C$33:$C$776,СВЦЭМ!$A$33:$A$776,$A74,СВЦЭМ!$B$33:$B$776,J$47)+'СЕТ СН'!$G$12+СВЦЭМ!$D$10+'СЕТ СН'!$G$6-'СЕТ СН'!$G$22</f>
        <v>914.27763587999993</v>
      </c>
      <c r="K74" s="36">
        <f>SUMIFS(СВЦЭМ!$C$33:$C$776,СВЦЭМ!$A$33:$A$776,$A74,СВЦЭМ!$B$33:$B$776,K$47)+'СЕТ СН'!$G$12+СВЦЭМ!$D$10+'СЕТ СН'!$G$6-'СЕТ СН'!$G$22</f>
        <v>937.41936893999991</v>
      </c>
      <c r="L74" s="36">
        <f>SUMIFS(СВЦЭМ!$C$33:$C$776,СВЦЭМ!$A$33:$A$776,$A74,СВЦЭМ!$B$33:$B$776,L$47)+'СЕТ СН'!$G$12+СВЦЭМ!$D$10+'СЕТ СН'!$G$6-'СЕТ СН'!$G$22</f>
        <v>940.40346962000001</v>
      </c>
      <c r="M74" s="36">
        <f>SUMIFS(СВЦЭМ!$C$33:$C$776,СВЦЭМ!$A$33:$A$776,$A74,СВЦЭМ!$B$33:$B$776,M$47)+'СЕТ СН'!$G$12+СВЦЭМ!$D$10+'СЕТ СН'!$G$6-'СЕТ СН'!$G$22</f>
        <v>942.37635516</v>
      </c>
      <c r="N74" s="36">
        <f>SUMIFS(СВЦЭМ!$C$33:$C$776,СВЦЭМ!$A$33:$A$776,$A74,СВЦЭМ!$B$33:$B$776,N$47)+'СЕТ СН'!$G$12+СВЦЭМ!$D$10+'СЕТ СН'!$G$6-'СЕТ СН'!$G$22</f>
        <v>946.41954685999997</v>
      </c>
      <c r="O74" s="36">
        <f>SUMIFS(СВЦЭМ!$C$33:$C$776,СВЦЭМ!$A$33:$A$776,$A74,СВЦЭМ!$B$33:$B$776,O$47)+'СЕТ СН'!$G$12+СВЦЭМ!$D$10+'СЕТ СН'!$G$6-'СЕТ СН'!$G$22</f>
        <v>946.38033002999998</v>
      </c>
      <c r="P74" s="36">
        <f>SUMIFS(СВЦЭМ!$C$33:$C$776,СВЦЭМ!$A$33:$A$776,$A74,СВЦЭМ!$B$33:$B$776,P$47)+'СЕТ СН'!$G$12+СВЦЭМ!$D$10+'СЕТ СН'!$G$6-'СЕТ СН'!$G$22</f>
        <v>950.6835249799999</v>
      </c>
      <c r="Q74" s="36">
        <f>SUMIFS(СВЦЭМ!$C$33:$C$776,СВЦЭМ!$A$33:$A$776,$A74,СВЦЭМ!$B$33:$B$776,Q$47)+'СЕТ СН'!$G$12+СВЦЭМ!$D$10+'СЕТ СН'!$G$6-'СЕТ СН'!$G$22</f>
        <v>952.57022987999994</v>
      </c>
      <c r="R74" s="36">
        <f>SUMIFS(СВЦЭМ!$C$33:$C$776,СВЦЭМ!$A$33:$A$776,$A74,СВЦЭМ!$B$33:$B$776,R$47)+'СЕТ СН'!$G$12+СВЦЭМ!$D$10+'СЕТ СН'!$G$6-'СЕТ СН'!$G$22</f>
        <v>956.75481026</v>
      </c>
      <c r="S74" s="36">
        <f>SUMIFS(СВЦЭМ!$C$33:$C$776,СВЦЭМ!$A$33:$A$776,$A74,СВЦЭМ!$B$33:$B$776,S$47)+'СЕТ СН'!$G$12+СВЦЭМ!$D$10+'СЕТ СН'!$G$6-'СЕТ СН'!$G$22</f>
        <v>997.47882492999997</v>
      </c>
      <c r="T74" s="36">
        <f>SUMIFS(СВЦЭМ!$C$33:$C$776,СВЦЭМ!$A$33:$A$776,$A74,СВЦЭМ!$B$33:$B$776,T$47)+'СЕТ СН'!$G$12+СВЦЭМ!$D$10+'СЕТ СН'!$G$6-'СЕТ СН'!$G$22</f>
        <v>1001.73959096</v>
      </c>
      <c r="U74" s="36">
        <f>SUMIFS(СВЦЭМ!$C$33:$C$776,СВЦЭМ!$A$33:$A$776,$A74,СВЦЭМ!$B$33:$B$776,U$47)+'СЕТ СН'!$G$12+СВЦЭМ!$D$10+'СЕТ СН'!$G$6-'СЕТ СН'!$G$22</f>
        <v>1005.04721953</v>
      </c>
      <c r="V74" s="36">
        <f>SUMIFS(СВЦЭМ!$C$33:$C$776,СВЦЭМ!$A$33:$A$776,$A74,СВЦЭМ!$B$33:$B$776,V$47)+'СЕТ СН'!$G$12+СВЦЭМ!$D$10+'СЕТ СН'!$G$6-'СЕТ СН'!$G$22</f>
        <v>1018.38325026</v>
      </c>
      <c r="W74" s="36">
        <f>SUMIFS(СВЦЭМ!$C$33:$C$776,СВЦЭМ!$A$33:$A$776,$A74,СВЦЭМ!$B$33:$B$776,W$47)+'СЕТ СН'!$G$12+СВЦЭМ!$D$10+'СЕТ СН'!$G$6-'СЕТ СН'!$G$22</f>
        <v>1019.5096897799999</v>
      </c>
      <c r="X74" s="36">
        <f>SUMIFS(СВЦЭМ!$C$33:$C$776,СВЦЭМ!$A$33:$A$776,$A74,СВЦЭМ!$B$33:$B$776,X$47)+'СЕТ СН'!$G$12+СВЦЭМ!$D$10+'СЕТ СН'!$G$6-'СЕТ СН'!$G$22</f>
        <v>991.11673747999998</v>
      </c>
      <c r="Y74" s="36">
        <f>SUMIFS(СВЦЭМ!$C$33:$C$776,СВЦЭМ!$A$33:$A$776,$A74,СВЦЭМ!$B$33:$B$776,Y$47)+'СЕТ СН'!$G$12+СВЦЭМ!$D$10+'СЕТ СН'!$G$6-'СЕТ СН'!$G$22</f>
        <v>927.76109942999994</v>
      </c>
    </row>
    <row r="75" spans="1:27" ht="15.75" x14ac:dyDescent="0.2">
      <c r="A75" s="35">
        <f t="shared" si="1"/>
        <v>43705</v>
      </c>
      <c r="B75" s="36">
        <f>SUMIFS(СВЦЭМ!$C$33:$C$776,СВЦЭМ!$A$33:$A$776,$A75,СВЦЭМ!$B$33:$B$776,B$47)+'СЕТ СН'!$G$12+СВЦЭМ!$D$10+'СЕТ СН'!$G$6-'СЕТ СН'!$G$22</f>
        <v>898.87808468999992</v>
      </c>
      <c r="C75" s="36">
        <f>SUMIFS(СВЦЭМ!$C$33:$C$776,СВЦЭМ!$A$33:$A$776,$A75,СВЦЭМ!$B$33:$B$776,C$47)+'СЕТ СН'!$G$12+СВЦЭМ!$D$10+'СЕТ СН'!$G$6-'СЕТ СН'!$G$22</f>
        <v>924.93646119999994</v>
      </c>
      <c r="D75" s="36">
        <f>SUMIFS(СВЦЭМ!$C$33:$C$776,СВЦЭМ!$A$33:$A$776,$A75,СВЦЭМ!$B$33:$B$776,D$47)+'СЕТ СН'!$G$12+СВЦЭМ!$D$10+'СЕТ СН'!$G$6-'СЕТ СН'!$G$22</f>
        <v>955.22023596999998</v>
      </c>
      <c r="E75" s="36">
        <f>SUMIFS(СВЦЭМ!$C$33:$C$776,СВЦЭМ!$A$33:$A$776,$A75,СВЦЭМ!$B$33:$B$776,E$47)+'СЕТ СН'!$G$12+СВЦЭМ!$D$10+'СЕТ СН'!$G$6-'СЕТ СН'!$G$22</f>
        <v>963.20452996999995</v>
      </c>
      <c r="F75" s="36">
        <f>SUMIFS(СВЦЭМ!$C$33:$C$776,СВЦЭМ!$A$33:$A$776,$A75,СВЦЭМ!$B$33:$B$776,F$47)+'СЕТ СН'!$G$12+СВЦЭМ!$D$10+'СЕТ СН'!$G$6-'СЕТ СН'!$G$22</f>
        <v>959.37867122</v>
      </c>
      <c r="G75" s="36">
        <f>SUMIFS(СВЦЭМ!$C$33:$C$776,СВЦЭМ!$A$33:$A$776,$A75,СВЦЭМ!$B$33:$B$776,G$47)+'СЕТ СН'!$G$12+СВЦЭМ!$D$10+'СЕТ СН'!$G$6-'СЕТ СН'!$G$22</f>
        <v>941.75845312999991</v>
      </c>
      <c r="H75" s="36">
        <f>SUMIFS(СВЦЭМ!$C$33:$C$776,СВЦЭМ!$A$33:$A$776,$A75,СВЦЭМ!$B$33:$B$776,H$47)+'СЕТ СН'!$G$12+СВЦЭМ!$D$10+'СЕТ СН'!$G$6-'СЕТ СН'!$G$22</f>
        <v>910.58750738999993</v>
      </c>
      <c r="I75" s="36">
        <f>SUMIFS(СВЦЭМ!$C$33:$C$776,СВЦЭМ!$A$33:$A$776,$A75,СВЦЭМ!$B$33:$B$776,I$47)+'СЕТ СН'!$G$12+СВЦЭМ!$D$10+'СЕТ СН'!$G$6-'СЕТ СН'!$G$22</f>
        <v>907.59872687999996</v>
      </c>
      <c r="J75" s="36">
        <f>SUMIFS(СВЦЭМ!$C$33:$C$776,СВЦЭМ!$A$33:$A$776,$A75,СВЦЭМ!$B$33:$B$776,J$47)+'СЕТ СН'!$G$12+СВЦЭМ!$D$10+'СЕТ СН'!$G$6-'СЕТ СН'!$G$22</f>
        <v>904.37984308</v>
      </c>
      <c r="K75" s="36">
        <f>SUMIFS(СВЦЭМ!$C$33:$C$776,СВЦЭМ!$A$33:$A$776,$A75,СВЦЭМ!$B$33:$B$776,K$47)+'СЕТ СН'!$G$12+СВЦЭМ!$D$10+'СЕТ СН'!$G$6-'СЕТ СН'!$G$22</f>
        <v>939.22579739999992</v>
      </c>
      <c r="L75" s="36">
        <f>SUMIFS(СВЦЭМ!$C$33:$C$776,СВЦЭМ!$A$33:$A$776,$A75,СВЦЭМ!$B$33:$B$776,L$47)+'СЕТ СН'!$G$12+СВЦЭМ!$D$10+'СЕТ СН'!$G$6-'СЕТ СН'!$G$22</f>
        <v>957.13202892999993</v>
      </c>
      <c r="M75" s="36">
        <f>SUMIFS(СВЦЭМ!$C$33:$C$776,СВЦЭМ!$A$33:$A$776,$A75,СВЦЭМ!$B$33:$B$776,M$47)+'СЕТ СН'!$G$12+СВЦЭМ!$D$10+'СЕТ СН'!$G$6-'СЕТ СН'!$G$22</f>
        <v>959.34983719999991</v>
      </c>
      <c r="N75" s="36">
        <f>SUMIFS(СВЦЭМ!$C$33:$C$776,СВЦЭМ!$A$33:$A$776,$A75,СВЦЭМ!$B$33:$B$776,N$47)+'СЕТ СН'!$G$12+СВЦЭМ!$D$10+'СЕТ СН'!$G$6-'СЕТ СН'!$G$22</f>
        <v>946.24805265999998</v>
      </c>
      <c r="O75" s="36">
        <f>SUMIFS(СВЦЭМ!$C$33:$C$776,СВЦЭМ!$A$33:$A$776,$A75,СВЦЭМ!$B$33:$B$776,O$47)+'СЕТ СН'!$G$12+СВЦЭМ!$D$10+'СЕТ СН'!$G$6-'СЕТ СН'!$G$22</f>
        <v>941.38881612</v>
      </c>
      <c r="P75" s="36">
        <f>SUMIFS(СВЦЭМ!$C$33:$C$776,СВЦЭМ!$A$33:$A$776,$A75,СВЦЭМ!$B$33:$B$776,P$47)+'СЕТ СН'!$G$12+СВЦЭМ!$D$10+'СЕТ СН'!$G$6-'СЕТ СН'!$G$22</f>
        <v>946.1451291699999</v>
      </c>
      <c r="Q75" s="36">
        <f>SUMIFS(СВЦЭМ!$C$33:$C$776,СВЦЭМ!$A$33:$A$776,$A75,СВЦЭМ!$B$33:$B$776,Q$47)+'СЕТ СН'!$G$12+СВЦЭМ!$D$10+'СЕТ СН'!$G$6-'СЕТ СН'!$G$22</f>
        <v>944.13742804999993</v>
      </c>
      <c r="R75" s="36">
        <f>SUMIFS(СВЦЭМ!$C$33:$C$776,СВЦЭМ!$A$33:$A$776,$A75,СВЦЭМ!$B$33:$B$776,R$47)+'СЕТ СН'!$G$12+СВЦЭМ!$D$10+'СЕТ СН'!$G$6-'СЕТ СН'!$G$22</f>
        <v>973.63009256999999</v>
      </c>
      <c r="S75" s="36">
        <f>SUMIFS(СВЦЭМ!$C$33:$C$776,СВЦЭМ!$A$33:$A$776,$A75,СВЦЭМ!$B$33:$B$776,S$47)+'СЕТ СН'!$G$12+СВЦЭМ!$D$10+'СЕТ СН'!$G$6-'СЕТ СН'!$G$22</f>
        <v>1020.42288948</v>
      </c>
      <c r="T75" s="36">
        <f>SUMIFS(СВЦЭМ!$C$33:$C$776,СВЦЭМ!$A$33:$A$776,$A75,СВЦЭМ!$B$33:$B$776,T$47)+'СЕТ СН'!$G$12+СВЦЭМ!$D$10+'СЕТ СН'!$G$6-'СЕТ СН'!$G$22</f>
        <v>1022.11556057</v>
      </c>
      <c r="U75" s="36">
        <f>SUMIFS(СВЦЭМ!$C$33:$C$776,СВЦЭМ!$A$33:$A$776,$A75,СВЦЭМ!$B$33:$B$776,U$47)+'СЕТ СН'!$G$12+СВЦЭМ!$D$10+'СЕТ СН'!$G$6-'СЕТ СН'!$G$22</f>
        <v>1020.18332374</v>
      </c>
      <c r="V75" s="36">
        <f>SUMIFS(СВЦЭМ!$C$33:$C$776,СВЦЭМ!$A$33:$A$776,$A75,СВЦЭМ!$B$33:$B$776,V$47)+'СЕТ СН'!$G$12+СВЦЭМ!$D$10+'СЕТ СН'!$G$6-'СЕТ СН'!$G$22</f>
        <v>1025.28142791</v>
      </c>
      <c r="W75" s="36">
        <f>SUMIFS(СВЦЭМ!$C$33:$C$776,СВЦЭМ!$A$33:$A$776,$A75,СВЦЭМ!$B$33:$B$776,W$47)+'СЕТ СН'!$G$12+СВЦЭМ!$D$10+'СЕТ СН'!$G$6-'СЕТ СН'!$G$22</f>
        <v>1033.4541114599999</v>
      </c>
      <c r="X75" s="36">
        <f>SUMIFS(СВЦЭМ!$C$33:$C$776,СВЦЭМ!$A$33:$A$776,$A75,СВЦЭМ!$B$33:$B$776,X$47)+'СЕТ СН'!$G$12+СВЦЭМ!$D$10+'СЕТ СН'!$G$6-'СЕТ СН'!$G$22</f>
        <v>1008.2136685299999</v>
      </c>
      <c r="Y75" s="36">
        <f>SUMIFS(СВЦЭМ!$C$33:$C$776,СВЦЭМ!$A$33:$A$776,$A75,СВЦЭМ!$B$33:$B$776,Y$47)+'СЕТ СН'!$G$12+СВЦЭМ!$D$10+'СЕТ СН'!$G$6-'СЕТ СН'!$G$22</f>
        <v>914.21126924999999</v>
      </c>
    </row>
    <row r="76" spans="1:27" ht="15.75" x14ac:dyDescent="0.2">
      <c r="A76" s="35">
        <f t="shared" si="1"/>
        <v>43706</v>
      </c>
      <c r="B76" s="36">
        <f>SUMIFS(СВЦЭМ!$C$33:$C$776,СВЦЭМ!$A$33:$A$776,$A76,СВЦЭМ!$B$33:$B$776,B$47)+'СЕТ СН'!$G$12+СВЦЭМ!$D$10+'СЕТ СН'!$G$6-'СЕТ СН'!$G$22</f>
        <v>905.46789993999994</v>
      </c>
      <c r="C76" s="36">
        <f>SUMIFS(СВЦЭМ!$C$33:$C$776,СВЦЭМ!$A$33:$A$776,$A76,СВЦЭМ!$B$33:$B$776,C$47)+'СЕТ СН'!$G$12+СВЦЭМ!$D$10+'СЕТ СН'!$G$6-'СЕТ СН'!$G$22</f>
        <v>934.1032156</v>
      </c>
      <c r="D76" s="36">
        <f>SUMIFS(СВЦЭМ!$C$33:$C$776,СВЦЭМ!$A$33:$A$776,$A76,СВЦЭМ!$B$33:$B$776,D$47)+'СЕТ СН'!$G$12+СВЦЭМ!$D$10+'СЕТ СН'!$G$6-'СЕТ СН'!$G$22</f>
        <v>959.92957649999994</v>
      </c>
      <c r="E76" s="36">
        <f>SUMIFS(СВЦЭМ!$C$33:$C$776,СВЦЭМ!$A$33:$A$776,$A76,СВЦЭМ!$B$33:$B$776,E$47)+'СЕТ СН'!$G$12+СВЦЭМ!$D$10+'СЕТ СН'!$G$6-'СЕТ СН'!$G$22</f>
        <v>974.38167066999995</v>
      </c>
      <c r="F76" s="36">
        <f>SUMIFS(СВЦЭМ!$C$33:$C$776,СВЦЭМ!$A$33:$A$776,$A76,СВЦЭМ!$B$33:$B$776,F$47)+'СЕТ СН'!$G$12+СВЦЭМ!$D$10+'СЕТ СН'!$G$6-'СЕТ СН'!$G$22</f>
        <v>987.19903667999995</v>
      </c>
      <c r="G76" s="36">
        <f>SUMIFS(СВЦЭМ!$C$33:$C$776,СВЦЭМ!$A$33:$A$776,$A76,СВЦЭМ!$B$33:$B$776,G$47)+'СЕТ СН'!$G$12+СВЦЭМ!$D$10+'СЕТ СН'!$G$6-'СЕТ СН'!$G$22</f>
        <v>968.08214091999992</v>
      </c>
      <c r="H76" s="36">
        <f>SUMIFS(СВЦЭМ!$C$33:$C$776,СВЦЭМ!$A$33:$A$776,$A76,СВЦЭМ!$B$33:$B$776,H$47)+'СЕТ СН'!$G$12+СВЦЭМ!$D$10+'СЕТ СН'!$G$6-'СЕТ СН'!$G$22</f>
        <v>938.75157272000001</v>
      </c>
      <c r="I76" s="36">
        <f>SUMIFS(СВЦЭМ!$C$33:$C$776,СВЦЭМ!$A$33:$A$776,$A76,СВЦЭМ!$B$33:$B$776,I$47)+'СЕТ СН'!$G$12+СВЦЭМ!$D$10+'СЕТ СН'!$G$6-'СЕТ СН'!$G$22</f>
        <v>904.77888796999991</v>
      </c>
      <c r="J76" s="36">
        <f>SUMIFS(СВЦЭМ!$C$33:$C$776,СВЦЭМ!$A$33:$A$776,$A76,СВЦЭМ!$B$33:$B$776,J$47)+'СЕТ СН'!$G$12+СВЦЭМ!$D$10+'СЕТ СН'!$G$6-'СЕТ СН'!$G$22</f>
        <v>916.03669421999996</v>
      </c>
      <c r="K76" s="36">
        <f>SUMIFS(СВЦЭМ!$C$33:$C$776,СВЦЭМ!$A$33:$A$776,$A76,СВЦЭМ!$B$33:$B$776,K$47)+'СЕТ СН'!$G$12+СВЦЭМ!$D$10+'СЕТ СН'!$G$6-'СЕТ СН'!$G$22</f>
        <v>929.50547873999994</v>
      </c>
      <c r="L76" s="36">
        <f>SUMIFS(СВЦЭМ!$C$33:$C$776,СВЦЭМ!$A$33:$A$776,$A76,СВЦЭМ!$B$33:$B$776,L$47)+'СЕТ СН'!$G$12+СВЦЭМ!$D$10+'СЕТ СН'!$G$6-'СЕТ СН'!$G$22</f>
        <v>946.34828170999992</v>
      </c>
      <c r="M76" s="36">
        <f>SUMIFS(СВЦЭМ!$C$33:$C$776,СВЦЭМ!$A$33:$A$776,$A76,СВЦЭМ!$B$33:$B$776,M$47)+'СЕТ СН'!$G$12+СВЦЭМ!$D$10+'СЕТ СН'!$G$6-'СЕТ СН'!$G$22</f>
        <v>945.30323642999997</v>
      </c>
      <c r="N76" s="36">
        <f>SUMIFS(СВЦЭМ!$C$33:$C$776,СВЦЭМ!$A$33:$A$776,$A76,СВЦЭМ!$B$33:$B$776,N$47)+'СЕТ СН'!$G$12+СВЦЭМ!$D$10+'СЕТ СН'!$G$6-'СЕТ СН'!$G$22</f>
        <v>936.38534887999992</v>
      </c>
      <c r="O76" s="36">
        <f>SUMIFS(СВЦЭМ!$C$33:$C$776,СВЦЭМ!$A$33:$A$776,$A76,СВЦЭМ!$B$33:$B$776,O$47)+'СЕТ СН'!$G$12+СВЦЭМ!$D$10+'СЕТ СН'!$G$6-'СЕТ СН'!$G$22</f>
        <v>935.03424304999999</v>
      </c>
      <c r="P76" s="36">
        <f>SUMIFS(СВЦЭМ!$C$33:$C$776,СВЦЭМ!$A$33:$A$776,$A76,СВЦЭМ!$B$33:$B$776,P$47)+'СЕТ СН'!$G$12+СВЦЭМ!$D$10+'СЕТ СН'!$G$6-'СЕТ СН'!$G$22</f>
        <v>937.49013372999991</v>
      </c>
      <c r="Q76" s="36">
        <f>SUMIFS(СВЦЭМ!$C$33:$C$776,СВЦЭМ!$A$33:$A$776,$A76,СВЦЭМ!$B$33:$B$776,Q$47)+'СЕТ СН'!$G$12+СВЦЭМ!$D$10+'СЕТ СН'!$G$6-'СЕТ СН'!$G$22</f>
        <v>936.46043922000001</v>
      </c>
      <c r="R76" s="36">
        <f>SUMIFS(СВЦЭМ!$C$33:$C$776,СВЦЭМ!$A$33:$A$776,$A76,СВЦЭМ!$B$33:$B$776,R$47)+'СЕТ СН'!$G$12+СВЦЭМ!$D$10+'СЕТ СН'!$G$6-'СЕТ СН'!$G$22</f>
        <v>961.74610071999996</v>
      </c>
      <c r="S76" s="36">
        <f>SUMIFS(СВЦЭМ!$C$33:$C$776,СВЦЭМ!$A$33:$A$776,$A76,СВЦЭМ!$B$33:$B$776,S$47)+'СЕТ СН'!$G$12+СВЦЭМ!$D$10+'СЕТ СН'!$G$6-'СЕТ СН'!$G$22</f>
        <v>996.65438954000001</v>
      </c>
      <c r="T76" s="36">
        <f>SUMIFS(СВЦЭМ!$C$33:$C$776,СВЦЭМ!$A$33:$A$776,$A76,СВЦЭМ!$B$33:$B$776,T$47)+'СЕТ СН'!$G$12+СВЦЭМ!$D$10+'СЕТ СН'!$G$6-'СЕТ СН'!$G$22</f>
        <v>997.29377097999998</v>
      </c>
      <c r="U76" s="36">
        <f>SUMIFS(СВЦЭМ!$C$33:$C$776,СВЦЭМ!$A$33:$A$776,$A76,СВЦЭМ!$B$33:$B$776,U$47)+'СЕТ СН'!$G$12+СВЦЭМ!$D$10+'СЕТ СН'!$G$6-'СЕТ СН'!$G$22</f>
        <v>1000.65887332</v>
      </c>
      <c r="V76" s="36">
        <f>SUMIFS(СВЦЭМ!$C$33:$C$776,СВЦЭМ!$A$33:$A$776,$A76,СВЦЭМ!$B$33:$B$776,V$47)+'СЕТ СН'!$G$12+СВЦЭМ!$D$10+'СЕТ СН'!$G$6-'СЕТ СН'!$G$22</f>
        <v>1011.6783745299999</v>
      </c>
      <c r="W76" s="36">
        <f>SUMIFS(СВЦЭМ!$C$33:$C$776,СВЦЭМ!$A$33:$A$776,$A76,СВЦЭМ!$B$33:$B$776,W$47)+'СЕТ СН'!$G$12+СВЦЭМ!$D$10+'СЕТ СН'!$G$6-'СЕТ СН'!$G$22</f>
        <v>1012.83833578</v>
      </c>
      <c r="X76" s="36">
        <f>SUMIFS(СВЦЭМ!$C$33:$C$776,СВЦЭМ!$A$33:$A$776,$A76,СВЦЭМ!$B$33:$B$776,X$47)+'СЕТ СН'!$G$12+СВЦЭМ!$D$10+'СЕТ СН'!$G$6-'СЕТ СН'!$G$22</f>
        <v>972.48748096999998</v>
      </c>
      <c r="Y76" s="36">
        <f>SUMIFS(СВЦЭМ!$C$33:$C$776,СВЦЭМ!$A$33:$A$776,$A76,СВЦЭМ!$B$33:$B$776,Y$47)+'СЕТ СН'!$G$12+СВЦЭМ!$D$10+'СЕТ СН'!$G$6-'СЕТ СН'!$G$22</f>
        <v>898.8940715</v>
      </c>
    </row>
    <row r="77" spans="1:27" ht="15.75" x14ac:dyDescent="0.2">
      <c r="A77" s="35">
        <f t="shared" si="1"/>
        <v>43707</v>
      </c>
      <c r="B77" s="36">
        <f>SUMIFS(СВЦЭМ!$C$33:$C$776,СВЦЭМ!$A$33:$A$776,$A77,СВЦЭМ!$B$33:$B$776,B$47)+'СЕТ СН'!$G$12+СВЦЭМ!$D$10+'СЕТ СН'!$G$6-'СЕТ СН'!$G$22</f>
        <v>961.33580290999998</v>
      </c>
      <c r="C77" s="36">
        <f>SUMIFS(СВЦЭМ!$C$33:$C$776,СВЦЭМ!$A$33:$A$776,$A77,СВЦЭМ!$B$33:$B$776,C$47)+'СЕТ СН'!$G$12+СВЦЭМ!$D$10+'СЕТ СН'!$G$6-'СЕТ СН'!$G$22</f>
        <v>968.04224596999995</v>
      </c>
      <c r="D77" s="36">
        <f>SUMIFS(СВЦЭМ!$C$33:$C$776,СВЦЭМ!$A$33:$A$776,$A77,СВЦЭМ!$B$33:$B$776,D$47)+'СЕТ СН'!$G$12+СВЦЭМ!$D$10+'СЕТ СН'!$G$6-'СЕТ СН'!$G$22</f>
        <v>1001.47283623</v>
      </c>
      <c r="E77" s="36">
        <f>SUMIFS(СВЦЭМ!$C$33:$C$776,СВЦЭМ!$A$33:$A$776,$A77,СВЦЭМ!$B$33:$B$776,E$47)+'СЕТ СН'!$G$12+СВЦЭМ!$D$10+'СЕТ СН'!$G$6-'СЕТ СН'!$G$22</f>
        <v>1018.7509877499999</v>
      </c>
      <c r="F77" s="36">
        <f>SUMIFS(СВЦЭМ!$C$33:$C$776,СВЦЭМ!$A$33:$A$776,$A77,СВЦЭМ!$B$33:$B$776,F$47)+'СЕТ СН'!$G$12+СВЦЭМ!$D$10+'СЕТ СН'!$G$6-'СЕТ СН'!$G$22</f>
        <v>1029.5199468200001</v>
      </c>
      <c r="G77" s="36">
        <f>SUMIFS(СВЦЭМ!$C$33:$C$776,СВЦЭМ!$A$33:$A$776,$A77,СВЦЭМ!$B$33:$B$776,G$47)+'СЕТ СН'!$G$12+СВЦЭМ!$D$10+'СЕТ СН'!$G$6-'СЕТ СН'!$G$22</f>
        <v>1009.12460432</v>
      </c>
      <c r="H77" s="36">
        <f>SUMIFS(СВЦЭМ!$C$33:$C$776,СВЦЭМ!$A$33:$A$776,$A77,СВЦЭМ!$B$33:$B$776,H$47)+'СЕТ СН'!$G$12+СВЦЭМ!$D$10+'СЕТ СН'!$G$6-'СЕТ СН'!$G$22</f>
        <v>961.95293943999991</v>
      </c>
      <c r="I77" s="36">
        <f>SUMIFS(СВЦЭМ!$C$33:$C$776,СВЦЭМ!$A$33:$A$776,$A77,СВЦЭМ!$B$33:$B$776,I$47)+'СЕТ СН'!$G$12+СВЦЭМ!$D$10+'СЕТ СН'!$G$6-'СЕТ СН'!$G$22</f>
        <v>902.54130378999992</v>
      </c>
      <c r="J77" s="36">
        <f>SUMIFS(СВЦЭМ!$C$33:$C$776,СВЦЭМ!$A$33:$A$776,$A77,СВЦЭМ!$B$33:$B$776,J$47)+'СЕТ СН'!$G$12+СВЦЭМ!$D$10+'СЕТ СН'!$G$6-'СЕТ СН'!$G$22</f>
        <v>874.18105084999991</v>
      </c>
      <c r="K77" s="36">
        <f>SUMIFS(СВЦЭМ!$C$33:$C$776,СВЦЭМ!$A$33:$A$776,$A77,СВЦЭМ!$B$33:$B$776,K$47)+'СЕТ СН'!$G$12+СВЦЭМ!$D$10+'СЕТ СН'!$G$6-'СЕТ СН'!$G$22</f>
        <v>891.91596087999994</v>
      </c>
      <c r="L77" s="36">
        <f>SUMIFS(СВЦЭМ!$C$33:$C$776,СВЦЭМ!$A$33:$A$776,$A77,СВЦЭМ!$B$33:$B$776,L$47)+'СЕТ СН'!$G$12+СВЦЭМ!$D$10+'СЕТ СН'!$G$6-'СЕТ СН'!$G$22</f>
        <v>908.67150923999998</v>
      </c>
      <c r="M77" s="36">
        <f>SUMIFS(СВЦЭМ!$C$33:$C$776,СВЦЭМ!$A$33:$A$776,$A77,СВЦЭМ!$B$33:$B$776,M$47)+'СЕТ СН'!$G$12+СВЦЭМ!$D$10+'СЕТ СН'!$G$6-'СЕТ СН'!$G$22</f>
        <v>910.79219350999995</v>
      </c>
      <c r="N77" s="36">
        <f>SUMIFS(СВЦЭМ!$C$33:$C$776,СВЦЭМ!$A$33:$A$776,$A77,СВЦЭМ!$B$33:$B$776,N$47)+'СЕТ СН'!$G$12+СВЦЭМ!$D$10+'СЕТ СН'!$G$6-'СЕТ СН'!$G$22</f>
        <v>904.18412530000001</v>
      </c>
      <c r="O77" s="36">
        <f>SUMIFS(СВЦЭМ!$C$33:$C$776,СВЦЭМ!$A$33:$A$776,$A77,СВЦЭМ!$B$33:$B$776,O$47)+'СЕТ СН'!$G$12+СВЦЭМ!$D$10+'СЕТ СН'!$G$6-'СЕТ СН'!$G$22</f>
        <v>913.34240050999995</v>
      </c>
      <c r="P77" s="36">
        <f>SUMIFS(СВЦЭМ!$C$33:$C$776,СВЦЭМ!$A$33:$A$776,$A77,СВЦЭМ!$B$33:$B$776,P$47)+'СЕТ СН'!$G$12+СВЦЭМ!$D$10+'СЕТ СН'!$G$6-'СЕТ СН'!$G$22</f>
        <v>918.40886188999991</v>
      </c>
      <c r="Q77" s="36">
        <f>SUMIFS(СВЦЭМ!$C$33:$C$776,СВЦЭМ!$A$33:$A$776,$A77,СВЦЭМ!$B$33:$B$776,Q$47)+'СЕТ СН'!$G$12+СВЦЭМ!$D$10+'СЕТ СН'!$G$6-'СЕТ СН'!$G$22</f>
        <v>910.40644136999992</v>
      </c>
      <c r="R77" s="36">
        <f>SUMIFS(СВЦЭМ!$C$33:$C$776,СВЦЭМ!$A$33:$A$776,$A77,СВЦЭМ!$B$33:$B$776,R$47)+'СЕТ СН'!$G$12+СВЦЭМ!$D$10+'СЕТ СН'!$G$6-'СЕТ СН'!$G$22</f>
        <v>939.02677066000001</v>
      </c>
      <c r="S77" s="36">
        <f>SUMIFS(СВЦЭМ!$C$33:$C$776,СВЦЭМ!$A$33:$A$776,$A77,СВЦЭМ!$B$33:$B$776,S$47)+'СЕТ СН'!$G$12+СВЦЭМ!$D$10+'СЕТ СН'!$G$6-'СЕТ СН'!$G$22</f>
        <v>980.22630232999995</v>
      </c>
      <c r="T77" s="36">
        <f>SUMIFS(СВЦЭМ!$C$33:$C$776,СВЦЭМ!$A$33:$A$776,$A77,СВЦЭМ!$B$33:$B$776,T$47)+'СЕТ СН'!$G$12+СВЦЭМ!$D$10+'СЕТ СН'!$G$6-'СЕТ СН'!$G$22</f>
        <v>981.26161575999993</v>
      </c>
      <c r="U77" s="36">
        <f>SUMIFS(СВЦЭМ!$C$33:$C$776,СВЦЭМ!$A$33:$A$776,$A77,СВЦЭМ!$B$33:$B$776,U$47)+'СЕТ СН'!$G$12+СВЦЭМ!$D$10+'СЕТ СН'!$G$6-'СЕТ СН'!$G$22</f>
        <v>972.45285122999996</v>
      </c>
      <c r="V77" s="36">
        <f>SUMIFS(СВЦЭМ!$C$33:$C$776,СВЦЭМ!$A$33:$A$776,$A77,СВЦЭМ!$B$33:$B$776,V$47)+'СЕТ СН'!$G$12+СВЦЭМ!$D$10+'СЕТ СН'!$G$6-'СЕТ СН'!$G$22</f>
        <v>978.22374821999995</v>
      </c>
      <c r="W77" s="36">
        <f>SUMIFS(СВЦЭМ!$C$33:$C$776,СВЦЭМ!$A$33:$A$776,$A77,СВЦЭМ!$B$33:$B$776,W$47)+'СЕТ СН'!$G$12+СВЦЭМ!$D$10+'СЕТ СН'!$G$6-'СЕТ СН'!$G$22</f>
        <v>995.67780741000001</v>
      </c>
      <c r="X77" s="36">
        <f>SUMIFS(СВЦЭМ!$C$33:$C$776,СВЦЭМ!$A$33:$A$776,$A77,СВЦЭМ!$B$33:$B$776,X$47)+'СЕТ СН'!$G$12+СВЦЭМ!$D$10+'СЕТ СН'!$G$6-'СЕТ СН'!$G$22</f>
        <v>965.19863300999998</v>
      </c>
      <c r="Y77" s="36">
        <f>SUMIFS(СВЦЭМ!$C$33:$C$776,СВЦЭМ!$A$33:$A$776,$A77,СВЦЭМ!$B$33:$B$776,Y$47)+'СЕТ СН'!$G$12+СВЦЭМ!$D$10+'СЕТ СН'!$G$6-'СЕТ СН'!$G$22</f>
        <v>875.35740482999995</v>
      </c>
      <c r="AA77" s="37"/>
    </row>
    <row r="78" spans="1:27" ht="15.75" x14ac:dyDescent="0.2">
      <c r="A78" s="35">
        <f t="shared" si="1"/>
        <v>43708</v>
      </c>
      <c r="B78" s="36">
        <f>SUMIFS(СВЦЭМ!$C$33:$C$776,СВЦЭМ!$A$33:$A$776,$A78,СВЦЭМ!$B$33:$B$776,B$47)+'СЕТ СН'!$G$12+СВЦЭМ!$D$10+'СЕТ СН'!$G$6-'СЕТ СН'!$G$22</f>
        <v>931.64812157999995</v>
      </c>
      <c r="C78" s="36">
        <f>SUMIFS(СВЦЭМ!$C$33:$C$776,СВЦЭМ!$A$33:$A$776,$A78,СВЦЭМ!$B$33:$B$776,C$47)+'СЕТ СН'!$G$12+СВЦЭМ!$D$10+'СЕТ СН'!$G$6-'СЕТ СН'!$G$22</f>
        <v>969.81111480999994</v>
      </c>
      <c r="D78" s="36">
        <f>SUMIFS(СВЦЭМ!$C$33:$C$776,СВЦЭМ!$A$33:$A$776,$A78,СВЦЭМ!$B$33:$B$776,D$47)+'СЕТ СН'!$G$12+СВЦЭМ!$D$10+'СЕТ СН'!$G$6-'СЕТ СН'!$G$22</f>
        <v>994.67298603999996</v>
      </c>
      <c r="E78" s="36">
        <f>SUMIFS(СВЦЭМ!$C$33:$C$776,СВЦЭМ!$A$33:$A$776,$A78,СВЦЭМ!$B$33:$B$776,E$47)+'СЕТ СН'!$G$12+СВЦЭМ!$D$10+'СЕТ СН'!$G$6-'СЕТ СН'!$G$22</f>
        <v>1007.63980095</v>
      </c>
      <c r="F78" s="36">
        <f>SUMIFS(СВЦЭМ!$C$33:$C$776,СВЦЭМ!$A$33:$A$776,$A78,СВЦЭМ!$B$33:$B$776,F$47)+'СЕТ СН'!$G$12+СВЦЭМ!$D$10+'СЕТ СН'!$G$6-'СЕТ СН'!$G$22</f>
        <v>1017.89215055</v>
      </c>
      <c r="G78" s="36">
        <f>SUMIFS(СВЦЭМ!$C$33:$C$776,СВЦЭМ!$A$33:$A$776,$A78,СВЦЭМ!$B$33:$B$776,G$47)+'СЕТ СН'!$G$12+СВЦЭМ!$D$10+'СЕТ СН'!$G$6-'СЕТ СН'!$G$22</f>
        <v>1006.5433440099999</v>
      </c>
      <c r="H78" s="36">
        <f>SUMIFS(СВЦЭМ!$C$33:$C$776,СВЦЭМ!$A$33:$A$776,$A78,СВЦЭМ!$B$33:$B$776,H$47)+'СЕТ СН'!$G$12+СВЦЭМ!$D$10+'СЕТ СН'!$G$6-'СЕТ СН'!$G$22</f>
        <v>990.63794996000001</v>
      </c>
      <c r="I78" s="36">
        <f>SUMIFS(СВЦЭМ!$C$33:$C$776,СВЦЭМ!$A$33:$A$776,$A78,СВЦЭМ!$B$33:$B$776,I$47)+'СЕТ СН'!$G$12+СВЦЭМ!$D$10+'СЕТ СН'!$G$6-'СЕТ СН'!$G$22</f>
        <v>941.92631382999991</v>
      </c>
      <c r="J78" s="36">
        <f>SUMIFS(СВЦЭМ!$C$33:$C$776,СВЦЭМ!$A$33:$A$776,$A78,СВЦЭМ!$B$33:$B$776,J$47)+'СЕТ СН'!$G$12+СВЦЭМ!$D$10+'СЕТ СН'!$G$6-'СЕТ СН'!$G$22</f>
        <v>877.13919771999997</v>
      </c>
      <c r="K78" s="36">
        <f>SUMIFS(СВЦЭМ!$C$33:$C$776,СВЦЭМ!$A$33:$A$776,$A78,СВЦЭМ!$B$33:$B$776,K$47)+'СЕТ СН'!$G$12+СВЦЭМ!$D$10+'СЕТ СН'!$G$6-'СЕТ СН'!$G$22</f>
        <v>823.82650244000001</v>
      </c>
      <c r="L78" s="36">
        <f>SUMIFS(СВЦЭМ!$C$33:$C$776,СВЦЭМ!$A$33:$A$776,$A78,СВЦЭМ!$B$33:$B$776,L$47)+'СЕТ СН'!$G$12+СВЦЭМ!$D$10+'СЕТ СН'!$G$6-'СЕТ СН'!$G$22</f>
        <v>812.57456688999991</v>
      </c>
      <c r="M78" s="36">
        <f>SUMIFS(СВЦЭМ!$C$33:$C$776,СВЦЭМ!$A$33:$A$776,$A78,СВЦЭМ!$B$33:$B$776,M$47)+'СЕТ СН'!$G$12+СВЦЭМ!$D$10+'СЕТ СН'!$G$6-'СЕТ СН'!$G$22</f>
        <v>805.13776609000001</v>
      </c>
      <c r="N78" s="36">
        <f>SUMIFS(СВЦЭМ!$C$33:$C$776,СВЦЭМ!$A$33:$A$776,$A78,СВЦЭМ!$B$33:$B$776,N$47)+'СЕТ СН'!$G$12+СВЦЭМ!$D$10+'СЕТ СН'!$G$6-'СЕТ СН'!$G$22</f>
        <v>813.68563195999991</v>
      </c>
      <c r="O78" s="36">
        <f>SUMIFS(СВЦЭМ!$C$33:$C$776,СВЦЭМ!$A$33:$A$776,$A78,СВЦЭМ!$B$33:$B$776,O$47)+'СЕТ СН'!$G$12+СВЦЭМ!$D$10+'СЕТ СН'!$G$6-'СЕТ СН'!$G$22</f>
        <v>810.22853533</v>
      </c>
      <c r="P78" s="36">
        <f>SUMIFS(СВЦЭМ!$C$33:$C$776,СВЦЭМ!$A$33:$A$776,$A78,СВЦЭМ!$B$33:$B$776,P$47)+'СЕТ СН'!$G$12+СВЦЭМ!$D$10+'СЕТ СН'!$G$6-'СЕТ СН'!$G$22</f>
        <v>814.68629482999995</v>
      </c>
      <c r="Q78" s="36">
        <f>SUMIFS(СВЦЭМ!$C$33:$C$776,СВЦЭМ!$A$33:$A$776,$A78,СВЦЭМ!$B$33:$B$776,Q$47)+'СЕТ СН'!$G$12+СВЦЭМ!$D$10+'СЕТ СН'!$G$6-'СЕТ СН'!$G$22</f>
        <v>821.93729243999996</v>
      </c>
      <c r="R78" s="36">
        <f>SUMIFS(СВЦЭМ!$C$33:$C$776,СВЦЭМ!$A$33:$A$776,$A78,СВЦЭМ!$B$33:$B$776,R$47)+'СЕТ СН'!$G$12+СВЦЭМ!$D$10+'СЕТ СН'!$G$6-'СЕТ СН'!$G$22</f>
        <v>783.75178588999995</v>
      </c>
      <c r="S78" s="36">
        <f>SUMIFS(СВЦЭМ!$C$33:$C$776,СВЦЭМ!$A$33:$A$776,$A78,СВЦЭМ!$B$33:$B$776,S$47)+'СЕТ СН'!$G$12+СВЦЭМ!$D$10+'СЕТ СН'!$G$6-'СЕТ СН'!$G$22</f>
        <v>744.41989224999998</v>
      </c>
      <c r="T78" s="36">
        <f>SUMIFS(СВЦЭМ!$C$33:$C$776,СВЦЭМ!$A$33:$A$776,$A78,СВЦЭМ!$B$33:$B$776,T$47)+'СЕТ СН'!$G$12+СВЦЭМ!$D$10+'СЕТ СН'!$G$6-'СЕТ СН'!$G$22</f>
        <v>737.44682210999997</v>
      </c>
      <c r="U78" s="36">
        <f>SUMIFS(СВЦЭМ!$C$33:$C$776,СВЦЭМ!$A$33:$A$776,$A78,СВЦЭМ!$B$33:$B$776,U$47)+'СЕТ СН'!$G$12+СВЦЭМ!$D$10+'СЕТ СН'!$G$6-'СЕТ СН'!$G$22</f>
        <v>733.87617035999995</v>
      </c>
      <c r="V78" s="36">
        <f>SUMIFS(СВЦЭМ!$C$33:$C$776,СВЦЭМ!$A$33:$A$776,$A78,СВЦЭМ!$B$33:$B$776,V$47)+'СЕТ СН'!$G$12+СВЦЭМ!$D$10+'СЕТ СН'!$G$6-'СЕТ СН'!$G$22</f>
        <v>735.17280087999995</v>
      </c>
      <c r="W78" s="36">
        <f>SUMIFS(СВЦЭМ!$C$33:$C$776,СВЦЭМ!$A$33:$A$776,$A78,СВЦЭМ!$B$33:$B$776,W$47)+'СЕТ СН'!$G$12+СВЦЭМ!$D$10+'СЕТ СН'!$G$6-'СЕТ СН'!$G$22</f>
        <v>728.52410306999991</v>
      </c>
      <c r="X78" s="36">
        <f>SUMIFS(СВЦЭМ!$C$33:$C$776,СВЦЭМ!$A$33:$A$776,$A78,СВЦЭМ!$B$33:$B$776,X$47)+'СЕТ СН'!$G$12+СВЦЭМ!$D$10+'СЕТ СН'!$G$6-'СЕТ СН'!$G$22</f>
        <v>747.09852695999996</v>
      </c>
      <c r="Y78" s="36">
        <f>SUMIFS(СВЦЭМ!$C$33:$C$776,СВЦЭМ!$A$33:$A$776,$A78,СВЦЭМ!$B$33:$B$776,Y$47)+'СЕТ СН'!$G$12+СВЦЭМ!$D$10+'СЕТ СН'!$G$6-'СЕТ СН'!$G$22</f>
        <v>822.33051040999999</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8"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5" ht="12.75" customHeight="1" x14ac:dyDescent="0.2">
      <c r="A82" s="129"/>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5" ht="12.75" customHeight="1" x14ac:dyDescent="0.2">
      <c r="A83" s="13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01.08.2019</v>
      </c>
      <c r="B84" s="36">
        <f>SUMIFS(СВЦЭМ!$C$33:$C$776,СВЦЭМ!$A$33:$A$776,$A84,СВЦЭМ!$B$33:$B$776,B$83)+'СЕТ СН'!$H$12+СВЦЭМ!$D$10+'СЕТ СН'!$H$6-'СЕТ СН'!$H$22</f>
        <v>997.83320018999996</v>
      </c>
      <c r="C84" s="36">
        <f>SUMIFS(СВЦЭМ!$C$33:$C$776,СВЦЭМ!$A$33:$A$776,$A84,СВЦЭМ!$B$33:$B$776,C$83)+'СЕТ СН'!$H$12+СВЦЭМ!$D$10+'СЕТ СН'!$H$6-'СЕТ СН'!$H$22</f>
        <v>1098.33699198</v>
      </c>
      <c r="D84" s="36">
        <f>SUMIFS(СВЦЭМ!$C$33:$C$776,СВЦЭМ!$A$33:$A$776,$A84,СВЦЭМ!$B$33:$B$776,D$83)+'СЕТ СН'!$H$12+СВЦЭМ!$D$10+'СЕТ СН'!$H$6-'СЕТ СН'!$H$22</f>
        <v>1137.46017267</v>
      </c>
      <c r="E84" s="36">
        <f>SUMIFS(СВЦЭМ!$C$33:$C$776,СВЦЭМ!$A$33:$A$776,$A84,СВЦЭМ!$B$33:$B$776,E$83)+'СЕТ СН'!$H$12+СВЦЭМ!$D$10+'СЕТ СН'!$H$6-'СЕТ СН'!$H$22</f>
        <v>1174.77626435</v>
      </c>
      <c r="F84" s="36">
        <f>SUMIFS(СВЦЭМ!$C$33:$C$776,СВЦЭМ!$A$33:$A$776,$A84,СВЦЭМ!$B$33:$B$776,F$83)+'СЕТ СН'!$H$12+СВЦЭМ!$D$10+'СЕТ СН'!$H$6-'СЕТ СН'!$H$22</f>
        <v>1198.2465409699998</v>
      </c>
      <c r="G84" s="36">
        <f>SUMIFS(СВЦЭМ!$C$33:$C$776,СВЦЭМ!$A$33:$A$776,$A84,СВЦЭМ!$B$33:$B$776,G$83)+'СЕТ СН'!$H$12+СВЦЭМ!$D$10+'СЕТ СН'!$H$6-'СЕТ СН'!$H$22</f>
        <v>1164.5280485200001</v>
      </c>
      <c r="H84" s="36">
        <f>SUMIFS(СВЦЭМ!$C$33:$C$776,СВЦЭМ!$A$33:$A$776,$A84,СВЦЭМ!$B$33:$B$776,H$83)+'СЕТ СН'!$H$12+СВЦЭМ!$D$10+'СЕТ СН'!$H$6-'СЕТ СН'!$H$22</f>
        <v>1103.8753397199998</v>
      </c>
      <c r="I84" s="36">
        <f>SUMIFS(СВЦЭМ!$C$33:$C$776,СВЦЭМ!$A$33:$A$776,$A84,СВЦЭМ!$B$33:$B$776,I$83)+'СЕТ СН'!$H$12+СВЦЭМ!$D$10+'СЕТ СН'!$H$6-'СЕТ СН'!$H$22</f>
        <v>1064.89173532</v>
      </c>
      <c r="J84" s="36">
        <f>SUMIFS(СВЦЭМ!$C$33:$C$776,СВЦЭМ!$A$33:$A$776,$A84,СВЦЭМ!$B$33:$B$776,J$83)+'СЕТ СН'!$H$12+СВЦЭМ!$D$10+'СЕТ СН'!$H$6-'СЕТ СН'!$H$22</f>
        <v>1102.8623457399999</v>
      </c>
      <c r="K84" s="36">
        <f>SUMIFS(СВЦЭМ!$C$33:$C$776,СВЦЭМ!$A$33:$A$776,$A84,СВЦЭМ!$B$33:$B$776,K$83)+'СЕТ СН'!$H$12+СВЦЭМ!$D$10+'СЕТ СН'!$H$6-'СЕТ СН'!$H$22</f>
        <v>1114.4276006300001</v>
      </c>
      <c r="L84" s="36">
        <f>SUMIFS(СВЦЭМ!$C$33:$C$776,СВЦЭМ!$A$33:$A$776,$A84,СВЦЭМ!$B$33:$B$776,L$83)+'СЕТ СН'!$H$12+СВЦЭМ!$D$10+'СЕТ СН'!$H$6-'СЕТ СН'!$H$22</f>
        <v>1122.53778797</v>
      </c>
      <c r="M84" s="36">
        <f>SUMIFS(СВЦЭМ!$C$33:$C$776,СВЦЭМ!$A$33:$A$776,$A84,СВЦЭМ!$B$33:$B$776,M$83)+'СЕТ СН'!$H$12+СВЦЭМ!$D$10+'СЕТ СН'!$H$6-'СЕТ СН'!$H$22</f>
        <v>1122.27576103</v>
      </c>
      <c r="N84" s="36">
        <f>SUMIFS(СВЦЭМ!$C$33:$C$776,СВЦЭМ!$A$33:$A$776,$A84,СВЦЭМ!$B$33:$B$776,N$83)+'СЕТ СН'!$H$12+СВЦЭМ!$D$10+'СЕТ СН'!$H$6-'СЕТ СН'!$H$22</f>
        <v>1119.8488193399999</v>
      </c>
      <c r="O84" s="36">
        <f>SUMIFS(СВЦЭМ!$C$33:$C$776,СВЦЭМ!$A$33:$A$776,$A84,СВЦЭМ!$B$33:$B$776,O$83)+'СЕТ СН'!$H$12+СВЦЭМ!$D$10+'СЕТ СН'!$H$6-'СЕТ СН'!$H$22</f>
        <v>1119.80220506</v>
      </c>
      <c r="P84" s="36">
        <f>SUMIFS(СВЦЭМ!$C$33:$C$776,СВЦЭМ!$A$33:$A$776,$A84,СВЦЭМ!$B$33:$B$776,P$83)+'СЕТ СН'!$H$12+СВЦЭМ!$D$10+'СЕТ СН'!$H$6-'СЕТ СН'!$H$22</f>
        <v>1128.0390573999998</v>
      </c>
      <c r="Q84" s="36">
        <f>SUMIFS(СВЦЭМ!$C$33:$C$776,СВЦЭМ!$A$33:$A$776,$A84,СВЦЭМ!$B$33:$B$776,Q$83)+'СЕТ СН'!$H$12+СВЦЭМ!$D$10+'СЕТ СН'!$H$6-'СЕТ СН'!$H$22</f>
        <v>1132.78079013</v>
      </c>
      <c r="R84" s="36">
        <f>SUMIFS(СВЦЭМ!$C$33:$C$776,СВЦЭМ!$A$33:$A$776,$A84,СВЦЭМ!$B$33:$B$776,R$83)+'СЕТ СН'!$H$12+СВЦЭМ!$D$10+'СЕТ СН'!$H$6-'СЕТ СН'!$H$22</f>
        <v>1138.0856464999999</v>
      </c>
      <c r="S84" s="36">
        <f>SUMIFS(СВЦЭМ!$C$33:$C$776,СВЦЭМ!$A$33:$A$776,$A84,СВЦЭМ!$B$33:$B$776,S$83)+'СЕТ СН'!$H$12+СВЦЭМ!$D$10+'СЕТ СН'!$H$6-'СЕТ СН'!$H$22</f>
        <v>1136.7128798399999</v>
      </c>
      <c r="T84" s="36">
        <f>SUMIFS(СВЦЭМ!$C$33:$C$776,СВЦЭМ!$A$33:$A$776,$A84,СВЦЭМ!$B$33:$B$776,T$83)+'СЕТ СН'!$H$12+СВЦЭМ!$D$10+'СЕТ СН'!$H$6-'СЕТ СН'!$H$22</f>
        <v>1127.8315317699999</v>
      </c>
      <c r="U84" s="36">
        <f>SUMIFS(СВЦЭМ!$C$33:$C$776,СВЦЭМ!$A$33:$A$776,$A84,СВЦЭМ!$B$33:$B$776,U$83)+'СЕТ СН'!$H$12+СВЦЭМ!$D$10+'СЕТ СН'!$H$6-'СЕТ СН'!$H$22</f>
        <v>1122.48871119</v>
      </c>
      <c r="V84" s="36">
        <f>SUMIFS(СВЦЭМ!$C$33:$C$776,СВЦЭМ!$A$33:$A$776,$A84,СВЦЭМ!$B$33:$B$776,V$83)+'СЕТ СН'!$H$12+СВЦЭМ!$D$10+'СЕТ СН'!$H$6-'СЕТ СН'!$H$22</f>
        <v>1117.7378529600001</v>
      </c>
      <c r="W84" s="36">
        <f>SUMIFS(СВЦЭМ!$C$33:$C$776,СВЦЭМ!$A$33:$A$776,$A84,СВЦЭМ!$B$33:$B$776,W$83)+'СЕТ СН'!$H$12+СВЦЭМ!$D$10+'СЕТ СН'!$H$6-'СЕТ СН'!$H$22</f>
        <v>1116.7534774599999</v>
      </c>
      <c r="X84" s="36">
        <f>SUMIFS(СВЦЭМ!$C$33:$C$776,СВЦЭМ!$A$33:$A$776,$A84,СВЦЭМ!$B$33:$B$776,X$83)+'СЕТ СН'!$H$12+СВЦЭМ!$D$10+'СЕТ СН'!$H$6-'СЕТ СН'!$H$22</f>
        <v>1090.82886435</v>
      </c>
      <c r="Y84" s="36">
        <f>SUMIFS(СВЦЭМ!$C$33:$C$776,СВЦЭМ!$A$33:$A$776,$A84,СВЦЭМ!$B$33:$B$776,Y$83)+'СЕТ СН'!$H$12+СВЦЭМ!$D$10+'СЕТ СН'!$H$6-'СЕТ СН'!$H$22</f>
        <v>1063.0394423499999</v>
      </c>
    </row>
    <row r="85" spans="1:25" ht="15.75" x14ac:dyDescent="0.2">
      <c r="A85" s="35">
        <f>A84+1</f>
        <v>43679</v>
      </c>
      <c r="B85" s="36">
        <f>SUMIFS(СВЦЭМ!$C$33:$C$776,СВЦЭМ!$A$33:$A$776,$A85,СВЦЭМ!$B$33:$B$776,B$83)+'СЕТ СН'!$H$12+СВЦЭМ!$D$10+'СЕТ СН'!$H$6-'СЕТ СН'!$H$22</f>
        <v>1047.81976356</v>
      </c>
      <c r="C85" s="36">
        <f>SUMIFS(СВЦЭМ!$C$33:$C$776,СВЦЭМ!$A$33:$A$776,$A85,СВЦЭМ!$B$33:$B$776,C$83)+'СЕТ СН'!$H$12+СВЦЭМ!$D$10+'СЕТ СН'!$H$6-'СЕТ СН'!$H$22</f>
        <v>1056.9008330699999</v>
      </c>
      <c r="D85" s="36">
        <f>SUMIFS(СВЦЭМ!$C$33:$C$776,СВЦЭМ!$A$33:$A$776,$A85,СВЦЭМ!$B$33:$B$776,D$83)+'СЕТ СН'!$H$12+СВЦЭМ!$D$10+'СЕТ СН'!$H$6-'СЕТ СН'!$H$22</f>
        <v>1085.52656359</v>
      </c>
      <c r="E85" s="36">
        <f>SUMIFS(СВЦЭМ!$C$33:$C$776,СВЦЭМ!$A$33:$A$776,$A85,СВЦЭМ!$B$33:$B$776,E$83)+'СЕТ СН'!$H$12+СВЦЭМ!$D$10+'СЕТ СН'!$H$6-'СЕТ СН'!$H$22</f>
        <v>1105.56642349</v>
      </c>
      <c r="F85" s="36">
        <f>SUMIFS(СВЦЭМ!$C$33:$C$776,СВЦЭМ!$A$33:$A$776,$A85,СВЦЭМ!$B$33:$B$776,F$83)+'СЕТ СН'!$H$12+СВЦЭМ!$D$10+'СЕТ СН'!$H$6-'СЕТ СН'!$H$22</f>
        <v>1107.50918499</v>
      </c>
      <c r="G85" s="36">
        <f>SUMIFS(СВЦЭМ!$C$33:$C$776,СВЦЭМ!$A$33:$A$776,$A85,СВЦЭМ!$B$33:$B$776,G$83)+'СЕТ СН'!$H$12+СВЦЭМ!$D$10+'СЕТ СН'!$H$6-'СЕТ СН'!$H$22</f>
        <v>1085.36226214</v>
      </c>
      <c r="H85" s="36">
        <f>SUMIFS(СВЦЭМ!$C$33:$C$776,СВЦЭМ!$A$33:$A$776,$A85,СВЦЭМ!$B$33:$B$776,H$83)+'СЕТ СН'!$H$12+СВЦЭМ!$D$10+'СЕТ СН'!$H$6-'СЕТ СН'!$H$22</f>
        <v>1050.8514303500001</v>
      </c>
      <c r="I85" s="36">
        <f>SUMIFS(СВЦЭМ!$C$33:$C$776,СВЦЭМ!$A$33:$A$776,$A85,СВЦЭМ!$B$33:$B$776,I$83)+'СЕТ СН'!$H$12+СВЦЭМ!$D$10+'СЕТ СН'!$H$6-'СЕТ СН'!$H$22</f>
        <v>1057.48141106</v>
      </c>
      <c r="J85" s="36">
        <f>SUMIFS(СВЦЭМ!$C$33:$C$776,СВЦЭМ!$A$33:$A$776,$A85,СВЦЭМ!$B$33:$B$776,J$83)+'СЕТ СН'!$H$12+СВЦЭМ!$D$10+'СЕТ СН'!$H$6-'СЕТ СН'!$H$22</f>
        <v>1097.2558766900002</v>
      </c>
      <c r="K85" s="36">
        <f>SUMIFS(СВЦЭМ!$C$33:$C$776,СВЦЭМ!$A$33:$A$776,$A85,СВЦЭМ!$B$33:$B$776,K$83)+'СЕТ СН'!$H$12+СВЦЭМ!$D$10+'СЕТ СН'!$H$6-'СЕТ СН'!$H$22</f>
        <v>1125.4155987700001</v>
      </c>
      <c r="L85" s="36">
        <f>SUMIFS(СВЦЭМ!$C$33:$C$776,СВЦЭМ!$A$33:$A$776,$A85,СВЦЭМ!$B$33:$B$776,L$83)+'СЕТ СН'!$H$12+СВЦЭМ!$D$10+'СЕТ СН'!$H$6-'СЕТ СН'!$H$22</f>
        <v>1115.24625173</v>
      </c>
      <c r="M85" s="36">
        <f>SUMIFS(СВЦЭМ!$C$33:$C$776,СВЦЭМ!$A$33:$A$776,$A85,СВЦЭМ!$B$33:$B$776,M$83)+'СЕТ СН'!$H$12+СВЦЭМ!$D$10+'СЕТ СН'!$H$6-'СЕТ СН'!$H$22</f>
        <v>1115.9180894400001</v>
      </c>
      <c r="N85" s="36">
        <f>SUMIFS(СВЦЭМ!$C$33:$C$776,СВЦЭМ!$A$33:$A$776,$A85,СВЦЭМ!$B$33:$B$776,N$83)+'СЕТ СН'!$H$12+СВЦЭМ!$D$10+'СЕТ СН'!$H$6-'СЕТ СН'!$H$22</f>
        <v>1106.7719542499999</v>
      </c>
      <c r="O85" s="36">
        <f>SUMIFS(СВЦЭМ!$C$33:$C$776,СВЦЭМ!$A$33:$A$776,$A85,СВЦЭМ!$B$33:$B$776,O$83)+'СЕТ СН'!$H$12+СВЦЭМ!$D$10+'СЕТ СН'!$H$6-'СЕТ СН'!$H$22</f>
        <v>1121.26179987</v>
      </c>
      <c r="P85" s="36">
        <f>SUMIFS(СВЦЭМ!$C$33:$C$776,СВЦЭМ!$A$33:$A$776,$A85,СВЦЭМ!$B$33:$B$776,P$83)+'СЕТ СН'!$H$12+СВЦЭМ!$D$10+'СЕТ СН'!$H$6-'СЕТ СН'!$H$22</f>
        <v>1117.14289508</v>
      </c>
      <c r="Q85" s="36">
        <f>SUMIFS(СВЦЭМ!$C$33:$C$776,СВЦЭМ!$A$33:$A$776,$A85,СВЦЭМ!$B$33:$B$776,Q$83)+'СЕТ СН'!$H$12+СВЦЭМ!$D$10+'СЕТ СН'!$H$6-'СЕТ СН'!$H$22</f>
        <v>1116.8834081</v>
      </c>
      <c r="R85" s="36">
        <f>SUMIFS(СВЦЭМ!$C$33:$C$776,СВЦЭМ!$A$33:$A$776,$A85,СВЦЭМ!$B$33:$B$776,R$83)+'СЕТ СН'!$H$12+СВЦЭМ!$D$10+'СЕТ СН'!$H$6-'СЕТ СН'!$H$22</f>
        <v>1110.0212446599999</v>
      </c>
      <c r="S85" s="36">
        <f>SUMIFS(СВЦЭМ!$C$33:$C$776,СВЦЭМ!$A$33:$A$776,$A85,СВЦЭМ!$B$33:$B$776,S$83)+'СЕТ СН'!$H$12+СВЦЭМ!$D$10+'СЕТ СН'!$H$6-'СЕТ СН'!$H$22</f>
        <v>1107.9552533999999</v>
      </c>
      <c r="T85" s="36">
        <f>SUMIFS(СВЦЭМ!$C$33:$C$776,СВЦЭМ!$A$33:$A$776,$A85,СВЦЭМ!$B$33:$B$776,T$83)+'СЕТ СН'!$H$12+СВЦЭМ!$D$10+'СЕТ СН'!$H$6-'СЕТ СН'!$H$22</f>
        <v>1105.0012371799999</v>
      </c>
      <c r="U85" s="36">
        <f>SUMIFS(СВЦЭМ!$C$33:$C$776,СВЦЭМ!$A$33:$A$776,$A85,СВЦЭМ!$B$33:$B$776,U$83)+'СЕТ СН'!$H$12+СВЦЭМ!$D$10+'СЕТ СН'!$H$6-'СЕТ СН'!$H$22</f>
        <v>1102.5408257300001</v>
      </c>
      <c r="V85" s="36">
        <f>SUMIFS(СВЦЭМ!$C$33:$C$776,СВЦЭМ!$A$33:$A$776,$A85,СВЦЭМ!$B$33:$B$776,V$83)+'СЕТ СН'!$H$12+СВЦЭМ!$D$10+'СЕТ СН'!$H$6-'СЕТ СН'!$H$22</f>
        <v>1099.3503609899999</v>
      </c>
      <c r="W85" s="36">
        <f>SUMIFS(СВЦЭМ!$C$33:$C$776,СВЦЭМ!$A$33:$A$776,$A85,СВЦЭМ!$B$33:$B$776,W$83)+'СЕТ СН'!$H$12+СВЦЭМ!$D$10+'СЕТ СН'!$H$6-'СЕТ СН'!$H$22</f>
        <v>1109.1640508199998</v>
      </c>
      <c r="X85" s="36">
        <f>SUMIFS(СВЦЭМ!$C$33:$C$776,СВЦЭМ!$A$33:$A$776,$A85,СВЦЭМ!$B$33:$B$776,X$83)+'СЕТ СН'!$H$12+СВЦЭМ!$D$10+'СЕТ СН'!$H$6-'СЕТ СН'!$H$22</f>
        <v>1088.1064032499999</v>
      </c>
      <c r="Y85" s="36">
        <f>SUMIFS(СВЦЭМ!$C$33:$C$776,СВЦЭМ!$A$33:$A$776,$A85,СВЦЭМ!$B$33:$B$776,Y$83)+'СЕТ СН'!$H$12+СВЦЭМ!$D$10+'СЕТ СН'!$H$6-'СЕТ СН'!$H$22</f>
        <v>1055.34540197</v>
      </c>
    </row>
    <row r="86" spans="1:25" ht="15.75" x14ac:dyDescent="0.2">
      <c r="A86" s="35">
        <f t="shared" ref="A86:A114" si="2">A85+1</f>
        <v>43680</v>
      </c>
      <c r="B86" s="36">
        <f>SUMIFS(СВЦЭМ!$C$33:$C$776,СВЦЭМ!$A$33:$A$776,$A86,СВЦЭМ!$B$33:$B$776,B$83)+'СЕТ СН'!$H$12+СВЦЭМ!$D$10+'СЕТ СН'!$H$6-'СЕТ СН'!$H$22</f>
        <v>1037.8151266999998</v>
      </c>
      <c r="C86" s="36">
        <f>SUMIFS(СВЦЭМ!$C$33:$C$776,СВЦЭМ!$A$33:$A$776,$A86,СВЦЭМ!$B$33:$B$776,C$83)+'СЕТ СН'!$H$12+СВЦЭМ!$D$10+'СЕТ СН'!$H$6-'СЕТ СН'!$H$22</f>
        <v>1055.91597275</v>
      </c>
      <c r="D86" s="36">
        <f>SUMIFS(СВЦЭМ!$C$33:$C$776,СВЦЭМ!$A$33:$A$776,$A86,СВЦЭМ!$B$33:$B$776,D$83)+'СЕТ СН'!$H$12+СВЦЭМ!$D$10+'СЕТ СН'!$H$6-'СЕТ СН'!$H$22</f>
        <v>1092.09413804</v>
      </c>
      <c r="E86" s="36">
        <f>SUMIFS(СВЦЭМ!$C$33:$C$776,СВЦЭМ!$A$33:$A$776,$A86,СВЦЭМ!$B$33:$B$776,E$83)+'СЕТ СН'!$H$12+СВЦЭМ!$D$10+'СЕТ СН'!$H$6-'СЕТ СН'!$H$22</f>
        <v>1098.7616536400001</v>
      </c>
      <c r="F86" s="36">
        <f>SUMIFS(СВЦЭМ!$C$33:$C$776,СВЦЭМ!$A$33:$A$776,$A86,СВЦЭМ!$B$33:$B$776,F$83)+'СЕТ СН'!$H$12+СВЦЭМ!$D$10+'СЕТ СН'!$H$6-'СЕТ СН'!$H$22</f>
        <v>1105.0032346399998</v>
      </c>
      <c r="G86" s="36">
        <f>SUMIFS(СВЦЭМ!$C$33:$C$776,СВЦЭМ!$A$33:$A$776,$A86,СВЦЭМ!$B$33:$B$776,G$83)+'СЕТ СН'!$H$12+СВЦЭМ!$D$10+'СЕТ СН'!$H$6-'СЕТ СН'!$H$22</f>
        <v>1089.51614812</v>
      </c>
      <c r="H86" s="36">
        <f>SUMIFS(СВЦЭМ!$C$33:$C$776,СВЦЭМ!$A$33:$A$776,$A86,СВЦЭМ!$B$33:$B$776,H$83)+'СЕТ СН'!$H$12+СВЦЭМ!$D$10+'СЕТ СН'!$H$6-'СЕТ СН'!$H$22</f>
        <v>1079.5248805699998</v>
      </c>
      <c r="I86" s="36">
        <f>SUMIFS(СВЦЭМ!$C$33:$C$776,СВЦЭМ!$A$33:$A$776,$A86,СВЦЭМ!$B$33:$B$776,I$83)+'СЕТ СН'!$H$12+СВЦЭМ!$D$10+'СЕТ СН'!$H$6-'СЕТ СН'!$H$22</f>
        <v>1038.8243928500001</v>
      </c>
      <c r="J86" s="36">
        <f>SUMIFS(СВЦЭМ!$C$33:$C$776,СВЦЭМ!$A$33:$A$776,$A86,СВЦЭМ!$B$33:$B$776,J$83)+'СЕТ СН'!$H$12+СВЦЭМ!$D$10+'СЕТ СН'!$H$6-'СЕТ СН'!$H$22</f>
        <v>968.61687438000001</v>
      </c>
      <c r="K86" s="36">
        <f>SUMIFS(СВЦЭМ!$C$33:$C$776,СВЦЭМ!$A$33:$A$776,$A86,СВЦЭМ!$B$33:$B$776,K$83)+'СЕТ СН'!$H$12+СВЦЭМ!$D$10+'СЕТ СН'!$H$6-'СЕТ СН'!$H$22</f>
        <v>970.11329146000003</v>
      </c>
      <c r="L86" s="36">
        <f>SUMIFS(СВЦЭМ!$C$33:$C$776,СВЦЭМ!$A$33:$A$776,$A86,СВЦЭМ!$B$33:$B$776,L$83)+'СЕТ СН'!$H$12+СВЦЭМ!$D$10+'СЕТ СН'!$H$6-'СЕТ СН'!$H$22</f>
        <v>982.46808871999997</v>
      </c>
      <c r="M86" s="36">
        <f>SUMIFS(СВЦЭМ!$C$33:$C$776,СВЦЭМ!$A$33:$A$776,$A86,СВЦЭМ!$B$33:$B$776,M$83)+'СЕТ СН'!$H$12+СВЦЭМ!$D$10+'СЕТ СН'!$H$6-'СЕТ СН'!$H$22</f>
        <v>985.60984411000004</v>
      </c>
      <c r="N86" s="36">
        <f>SUMIFS(СВЦЭМ!$C$33:$C$776,СВЦЭМ!$A$33:$A$776,$A86,СВЦЭМ!$B$33:$B$776,N$83)+'СЕТ СН'!$H$12+СВЦЭМ!$D$10+'СЕТ СН'!$H$6-'СЕТ СН'!$H$22</f>
        <v>992.19863873999998</v>
      </c>
      <c r="O86" s="36">
        <f>SUMIFS(СВЦЭМ!$C$33:$C$776,СВЦЭМ!$A$33:$A$776,$A86,СВЦЭМ!$B$33:$B$776,O$83)+'СЕТ СН'!$H$12+СВЦЭМ!$D$10+'СЕТ СН'!$H$6-'СЕТ СН'!$H$22</f>
        <v>989.66410216999998</v>
      </c>
      <c r="P86" s="36">
        <f>SUMIFS(СВЦЭМ!$C$33:$C$776,СВЦЭМ!$A$33:$A$776,$A86,СВЦЭМ!$B$33:$B$776,P$83)+'СЕТ СН'!$H$12+СВЦЭМ!$D$10+'СЕТ СН'!$H$6-'СЕТ СН'!$H$22</f>
        <v>988.34034674999998</v>
      </c>
      <c r="Q86" s="36">
        <f>SUMIFS(СВЦЭМ!$C$33:$C$776,СВЦЭМ!$A$33:$A$776,$A86,СВЦЭМ!$B$33:$B$776,Q$83)+'СЕТ СН'!$H$12+СВЦЭМ!$D$10+'СЕТ СН'!$H$6-'СЕТ СН'!$H$22</f>
        <v>993.26353874999995</v>
      </c>
      <c r="R86" s="36">
        <f>SUMIFS(СВЦЭМ!$C$33:$C$776,СВЦЭМ!$A$33:$A$776,$A86,СВЦЭМ!$B$33:$B$776,R$83)+'СЕТ СН'!$H$12+СВЦЭМ!$D$10+'СЕТ СН'!$H$6-'СЕТ СН'!$H$22</f>
        <v>988.14024638000001</v>
      </c>
      <c r="S86" s="36">
        <f>SUMIFS(СВЦЭМ!$C$33:$C$776,СВЦЭМ!$A$33:$A$776,$A86,СВЦЭМ!$B$33:$B$776,S$83)+'СЕТ СН'!$H$12+СВЦЭМ!$D$10+'СЕТ СН'!$H$6-'СЕТ СН'!$H$22</f>
        <v>986.22716008999998</v>
      </c>
      <c r="T86" s="36">
        <f>SUMIFS(СВЦЭМ!$C$33:$C$776,СВЦЭМ!$A$33:$A$776,$A86,СВЦЭМ!$B$33:$B$776,T$83)+'СЕТ СН'!$H$12+СВЦЭМ!$D$10+'СЕТ СН'!$H$6-'СЕТ СН'!$H$22</f>
        <v>986.97284296999999</v>
      </c>
      <c r="U86" s="36">
        <f>SUMIFS(СВЦЭМ!$C$33:$C$776,СВЦЭМ!$A$33:$A$776,$A86,СВЦЭМ!$B$33:$B$776,U$83)+'СЕТ СН'!$H$12+СВЦЭМ!$D$10+'СЕТ СН'!$H$6-'СЕТ СН'!$H$22</f>
        <v>991.58241398999996</v>
      </c>
      <c r="V86" s="36">
        <f>SUMIFS(СВЦЭМ!$C$33:$C$776,СВЦЭМ!$A$33:$A$776,$A86,СВЦЭМ!$B$33:$B$776,V$83)+'СЕТ СН'!$H$12+СВЦЭМ!$D$10+'СЕТ СН'!$H$6-'СЕТ СН'!$H$22</f>
        <v>987.35363660999997</v>
      </c>
      <c r="W86" s="36">
        <f>SUMIFS(СВЦЭМ!$C$33:$C$776,СВЦЭМ!$A$33:$A$776,$A86,СВЦЭМ!$B$33:$B$776,W$83)+'СЕТ СН'!$H$12+СВЦЭМ!$D$10+'СЕТ СН'!$H$6-'СЕТ СН'!$H$22</f>
        <v>995.25834660999999</v>
      </c>
      <c r="X86" s="36">
        <f>SUMIFS(СВЦЭМ!$C$33:$C$776,СВЦЭМ!$A$33:$A$776,$A86,СВЦЭМ!$B$33:$B$776,X$83)+'СЕТ СН'!$H$12+СВЦЭМ!$D$10+'СЕТ СН'!$H$6-'СЕТ СН'!$H$22</f>
        <v>974.14011091999998</v>
      </c>
      <c r="Y86" s="36">
        <f>SUMIFS(СВЦЭМ!$C$33:$C$776,СВЦЭМ!$A$33:$A$776,$A86,СВЦЭМ!$B$33:$B$776,Y$83)+'СЕТ СН'!$H$12+СВЦЭМ!$D$10+'СЕТ СН'!$H$6-'СЕТ СН'!$H$22</f>
        <v>990.34262967999996</v>
      </c>
    </row>
    <row r="87" spans="1:25" ht="15.75" x14ac:dyDescent="0.2">
      <c r="A87" s="35">
        <f t="shared" si="2"/>
        <v>43681</v>
      </c>
      <c r="B87" s="36">
        <f>SUMIFS(СВЦЭМ!$C$33:$C$776,СВЦЭМ!$A$33:$A$776,$A87,СВЦЭМ!$B$33:$B$776,B$83)+'СЕТ СН'!$H$12+СВЦЭМ!$D$10+'СЕТ СН'!$H$6-'СЕТ СН'!$H$22</f>
        <v>992.16849753999998</v>
      </c>
      <c r="C87" s="36">
        <f>SUMIFS(СВЦЭМ!$C$33:$C$776,СВЦЭМ!$A$33:$A$776,$A87,СВЦЭМ!$B$33:$B$776,C$83)+'СЕТ СН'!$H$12+СВЦЭМ!$D$10+'СЕТ СН'!$H$6-'СЕТ СН'!$H$22</f>
        <v>1026.9265792000001</v>
      </c>
      <c r="D87" s="36">
        <f>SUMIFS(СВЦЭМ!$C$33:$C$776,СВЦЭМ!$A$33:$A$776,$A87,СВЦЭМ!$B$33:$B$776,D$83)+'СЕТ СН'!$H$12+СВЦЭМ!$D$10+'СЕТ СН'!$H$6-'СЕТ СН'!$H$22</f>
        <v>1046.82799604</v>
      </c>
      <c r="E87" s="36">
        <f>SUMIFS(СВЦЭМ!$C$33:$C$776,СВЦЭМ!$A$33:$A$776,$A87,СВЦЭМ!$B$33:$B$776,E$83)+'СЕТ СН'!$H$12+СВЦЭМ!$D$10+'СЕТ СН'!$H$6-'СЕТ СН'!$H$22</f>
        <v>1073.90185122</v>
      </c>
      <c r="F87" s="36">
        <f>SUMIFS(СВЦЭМ!$C$33:$C$776,СВЦЭМ!$A$33:$A$776,$A87,СВЦЭМ!$B$33:$B$776,F$83)+'СЕТ СН'!$H$12+СВЦЭМ!$D$10+'СЕТ СН'!$H$6-'СЕТ СН'!$H$22</f>
        <v>1074.14163375</v>
      </c>
      <c r="G87" s="36">
        <f>SUMIFS(СВЦЭМ!$C$33:$C$776,СВЦЭМ!$A$33:$A$776,$A87,СВЦЭМ!$B$33:$B$776,G$83)+'СЕТ СН'!$H$12+СВЦЭМ!$D$10+'СЕТ СН'!$H$6-'СЕТ СН'!$H$22</f>
        <v>1087.5287428900001</v>
      </c>
      <c r="H87" s="36">
        <f>SUMIFS(СВЦЭМ!$C$33:$C$776,СВЦЭМ!$A$33:$A$776,$A87,СВЦЭМ!$B$33:$B$776,H$83)+'СЕТ СН'!$H$12+СВЦЭМ!$D$10+'СЕТ СН'!$H$6-'СЕТ СН'!$H$22</f>
        <v>1061.9386438000001</v>
      </c>
      <c r="I87" s="36">
        <f>SUMIFS(СВЦЭМ!$C$33:$C$776,СВЦЭМ!$A$33:$A$776,$A87,СВЦЭМ!$B$33:$B$776,I$83)+'СЕТ СН'!$H$12+СВЦЭМ!$D$10+'СЕТ СН'!$H$6-'СЕТ СН'!$H$22</f>
        <v>1028.3947554699998</v>
      </c>
      <c r="J87" s="36">
        <f>SUMIFS(СВЦЭМ!$C$33:$C$776,СВЦЭМ!$A$33:$A$776,$A87,СВЦЭМ!$B$33:$B$776,J$83)+'СЕТ СН'!$H$12+СВЦЭМ!$D$10+'СЕТ СН'!$H$6-'СЕТ СН'!$H$22</f>
        <v>981.42857563999996</v>
      </c>
      <c r="K87" s="36">
        <f>SUMIFS(СВЦЭМ!$C$33:$C$776,СВЦЭМ!$A$33:$A$776,$A87,СВЦЭМ!$B$33:$B$776,K$83)+'СЕТ СН'!$H$12+СВЦЭМ!$D$10+'СЕТ СН'!$H$6-'СЕТ СН'!$H$22</f>
        <v>983.37575686000002</v>
      </c>
      <c r="L87" s="36">
        <f>SUMIFS(СВЦЭМ!$C$33:$C$776,СВЦЭМ!$A$33:$A$776,$A87,СВЦЭМ!$B$33:$B$776,L$83)+'СЕТ СН'!$H$12+СВЦЭМ!$D$10+'СЕТ СН'!$H$6-'СЕТ СН'!$H$22</f>
        <v>1008.03213627</v>
      </c>
      <c r="M87" s="36">
        <f>SUMIFS(СВЦЭМ!$C$33:$C$776,СВЦЭМ!$A$33:$A$776,$A87,СВЦЭМ!$B$33:$B$776,M$83)+'СЕТ СН'!$H$12+СВЦЭМ!$D$10+'СЕТ СН'!$H$6-'СЕТ СН'!$H$22</f>
        <v>1012.85855828</v>
      </c>
      <c r="N87" s="36">
        <f>SUMIFS(СВЦЭМ!$C$33:$C$776,СВЦЭМ!$A$33:$A$776,$A87,СВЦЭМ!$B$33:$B$776,N$83)+'СЕТ СН'!$H$12+СВЦЭМ!$D$10+'СЕТ СН'!$H$6-'СЕТ СН'!$H$22</f>
        <v>1011.89929469</v>
      </c>
      <c r="O87" s="36">
        <f>SUMIFS(СВЦЭМ!$C$33:$C$776,СВЦЭМ!$A$33:$A$776,$A87,СВЦЭМ!$B$33:$B$776,O$83)+'СЕТ СН'!$H$12+СВЦЭМ!$D$10+'СЕТ СН'!$H$6-'СЕТ СН'!$H$22</f>
        <v>1002.86929141</v>
      </c>
      <c r="P87" s="36">
        <f>SUMIFS(СВЦЭМ!$C$33:$C$776,СВЦЭМ!$A$33:$A$776,$A87,СВЦЭМ!$B$33:$B$776,P$83)+'СЕТ СН'!$H$12+СВЦЭМ!$D$10+'СЕТ СН'!$H$6-'СЕТ СН'!$H$22</f>
        <v>1002.69600256</v>
      </c>
      <c r="Q87" s="36">
        <f>SUMIFS(СВЦЭМ!$C$33:$C$776,СВЦЭМ!$A$33:$A$776,$A87,СВЦЭМ!$B$33:$B$776,Q$83)+'СЕТ СН'!$H$12+СВЦЭМ!$D$10+'СЕТ СН'!$H$6-'СЕТ СН'!$H$22</f>
        <v>1000.3791820499999</v>
      </c>
      <c r="R87" s="36">
        <f>SUMIFS(СВЦЭМ!$C$33:$C$776,СВЦЭМ!$A$33:$A$776,$A87,СВЦЭМ!$B$33:$B$776,R$83)+'СЕТ СН'!$H$12+СВЦЭМ!$D$10+'СЕТ СН'!$H$6-'СЕТ СН'!$H$22</f>
        <v>952.47926729999995</v>
      </c>
      <c r="S87" s="36">
        <f>SUMIFS(СВЦЭМ!$C$33:$C$776,СВЦЭМ!$A$33:$A$776,$A87,СВЦЭМ!$B$33:$B$776,S$83)+'СЕТ СН'!$H$12+СВЦЭМ!$D$10+'СЕТ СН'!$H$6-'СЕТ СН'!$H$22</f>
        <v>924.35053630999994</v>
      </c>
      <c r="T87" s="36">
        <f>SUMIFS(СВЦЭМ!$C$33:$C$776,СВЦЭМ!$A$33:$A$776,$A87,СВЦЭМ!$B$33:$B$776,T$83)+'СЕТ СН'!$H$12+СВЦЭМ!$D$10+'СЕТ СН'!$H$6-'СЕТ СН'!$H$22</f>
        <v>921.62334625999995</v>
      </c>
      <c r="U87" s="36">
        <f>SUMIFS(СВЦЭМ!$C$33:$C$776,СВЦЭМ!$A$33:$A$776,$A87,СВЦЭМ!$B$33:$B$776,U$83)+'СЕТ СН'!$H$12+СВЦЭМ!$D$10+'СЕТ СН'!$H$6-'СЕТ СН'!$H$22</f>
        <v>919.40279333000001</v>
      </c>
      <c r="V87" s="36">
        <f>SUMIFS(СВЦЭМ!$C$33:$C$776,СВЦЭМ!$A$33:$A$776,$A87,СВЦЭМ!$B$33:$B$776,V$83)+'СЕТ СН'!$H$12+СВЦЭМ!$D$10+'СЕТ СН'!$H$6-'СЕТ СН'!$H$22</f>
        <v>917.65593906000004</v>
      </c>
      <c r="W87" s="36">
        <f>SUMIFS(СВЦЭМ!$C$33:$C$776,СВЦЭМ!$A$33:$A$776,$A87,СВЦЭМ!$B$33:$B$776,W$83)+'СЕТ СН'!$H$12+СВЦЭМ!$D$10+'СЕТ СН'!$H$6-'СЕТ СН'!$H$22</f>
        <v>928.88866852000001</v>
      </c>
      <c r="X87" s="36">
        <f>SUMIFS(СВЦЭМ!$C$33:$C$776,СВЦЭМ!$A$33:$A$776,$A87,СВЦЭМ!$B$33:$B$776,X$83)+'СЕТ СН'!$H$12+СВЦЭМ!$D$10+'СЕТ СН'!$H$6-'СЕТ СН'!$H$22</f>
        <v>902.14863030000004</v>
      </c>
      <c r="Y87" s="36">
        <f>SUMIFS(СВЦЭМ!$C$33:$C$776,СВЦЭМ!$A$33:$A$776,$A87,СВЦЭМ!$B$33:$B$776,Y$83)+'СЕТ СН'!$H$12+СВЦЭМ!$D$10+'СЕТ СН'!$H$6-'СЕТ СН'!$H$22</f>
        <v>894.57081026000003</v>
      </c>
    </row>
    <row r="88" spans="1:25" ht="15.75" x14ac:dyDescent="0.2">
      <c r="A88" s="35">
        <f t="shared" si="2"/>
        <v>43682</v>
      </c>
      <c r="B88" s="36">
        <f>SUMIFS(СВЦЭМ!$C$33:$C$776,СВЦЭМ!$A$33:$A$776,$A88,СВЦЭМ!$B$33:$B$776,B$83)+'СЕТ СН'!$H$12+СВЦЭМ!$D$10+'СЕТ СН'!$H$6-'СЕТ СН'!$H$22</f>
        <v>988.10031521999997</v>
      </c>
      <c r="C88" s="36">
        <f>SUMIFS(СВЦЭМ!$C$33:$C$776,СВЦЭМ!$A$33:$A$776,$A88,СВЦЭМ!$B$33:$B$776,C$83)+'СЕТ СН'!$H$12+СВЦЭМ!$D$10+'СЕТ СН'!$H$6-'СЕТ СН'!$H$22</f>
        <v>1020.03695908</v>
      </c>
      <c r="D88" s="36">
        <f>SUMIFS(СВЦЭМ!$C$33:$C$776,СВЦЭМ!$A$33:$A$776,$A88,СВЦЭМ!$B$33:$B$776,D$83)+'СЕТ СН'!$H$12+СВЦЭМ!$D$10+'СЕТ СН'!$H$6-'СЕТ СН'!$H$22</f>
        <v>1049.36315683</v>
      </c>
      <c r="E88" s="36">
        <f>SUMIFS(СВЦЭМ!$C$33:$C$776,СВЦЭМ!$A$33:$A$776,$A88,СВЦЭМ!$B$33:$B$776,E$83)+'СЕТ СН'!$H$12+СВЦЭМ!$D$10+'СЕТ СН'!$H$6-'СЕТ СН'!$H$22</f>
        <v>1059.3773397499999</v>
      </c>
      <c r="F88" s="36">
        <f>SUMIFS(СВЦЭМ!$C$33:$C$776,СВЦЭМ!$A$33:$A$776,$A88,СВЦЭМ!$B$33:$B$776,F$83)+'СЕТ СН'!$H$12+СВЦЭМ!$D$10+'СЕТ СН'!$H$6-'СЕТ СН'!$H$22</f>
        <v>1057.84203856</v>
      </c>
      <c r="G88" s="36">
        <f>SUMIFS(СВЦЭМ!$C$33:$C$776,СВЦЭМ!$A$33:$A$776,$A88,СВЦЭМ!$B$33:$B$776,G$83)+'СЕТ СН'!$H$12+СВЦЭМ!$D$10+'СЕТ СН'!$H$6-'СЕТ СН'!$H$22</f>
        <v>1042.25411562</v>
      </c>
      <c r="H88" s="36">
        <f>SUMIFS(СВЦЭМ!$C$33:$C$776,СВЦЭМ!$A$33:$A$776,$A88,СВЦЭМ!$B$33:$B$776,H$83)+'СЕТ СН'!$H$12+СВЦЭМ!$D$10+'СЕТ СН'!$H$6-'СЕТ СН'!$H$22</f>
        <v>1003.89615782</v>
      </c>
      <c r="I88" s="36">
        <f>SUMIFS(СВЦЭМ!$C$33:$C$776,СВЦЭМ!$A$33:$A$776,$A88,СВЦЭМ!$B$33:$B$776,I$83)+'СЕТ СН'!$H$12+СВЦЭМ!$D$10+'СЕТ СН'!$H$6-'СЕТ СН'!$H$22</f>
        <v>990.72300702999996</v>
      </c>
      <c r="J88" s="36">
        <f>SUMIFS(СВЦЭМ!$C$33:$C$776,СВЦЭМ!$A$33:$A$776,$A88,СВЦЭМ!$B$33:$B$776,J$83)+'СЕТ СН'!$H$12+СВЦЭМ!$D$10+'СЕТ СН'!$H$6-'СЕТ СН'!$H$22</f>
        <v>985.10763591</v>
      </c>
      <c r="K88" s="36">
        <f>SUMIFS(СВЦЭМ!$C$33:$C$776,СВЦЭМ!$A$33:$A$776,$A88,СВЦЭМ!$B$33:$B$776,K$83)+'СЕТ СН'!$H$12+СВЦЭМ!$D$10+'СЕТ СН'!$H$6-'СЕТ СН'!$H$22</f>
        <v>1007.2460583</v>
      </c>
      <c r="L88" s="36">
        <f>SUMIFS(СВЦЭМ!$C$33:$C$776,СВЦЭМ!$A$33:$A$776,$A88,СВЦЭМ!$B$33:$B$776,L$83)+'СЕТ СН'!$H$12+СВЦЭМ!$D$10+'СЕТ СН'!$H$6-'СЕТ СН'!$H$22</f>
        <v>1008.96847241</v>
      </c>
      <c r="M88" s="36">
        <f>SUMIFS(СВЦЭМ!$C$33:$C$776,СВЦЭМ!$A$33:$A$776,$A88,СВЦЭМ!$B$33:$B$776,M$83)+'СЕТ СН'!$H$12+СВЦЭМ!$D$10+'СЕТ СН'!$H$6-'СЕТ СН'!$H$22</f>
        <v>1015.93748005</v>
      </c>
      <c r="N88" s="36">
        <f>SUMIFS(СВЦЭМ!$C$33:$C$776,СВЦЭМ!$A$33:$A$776,$A88,СВЦЭМ!$B$33:$B$776,N$83)+'СЕТ СН'!$H$12+СВЦЭМ!$D$10+'СЕТ СН'!$H$6-'СЕТ СН'!$H$22</f>
        <v>1012.65880983</v>
      </c>
      <c r="O88" s="36">
        <f>SUMIFS(СВЦЭМ!$C$33:$C$776,СВЦЭМ!$A$33:$A$776,$A88,СВЦЭМ!$B$33:$B$776,O$83)+'СЕТ СН'!$H$12+СВЦЭМ!$D$10+'СЕТ СН'!$H$6-'СЕТ СН'!$H$22</f>
        <v>1020.67705805</v>
      </c>
      <c r="P88" s="36">
        <f>SUMIFS(СВЦЭМ!$C$33:$C$776,СВЦЭМ!$A$33:$A$776,$A88,СВЦЭМ!$B$33:$B$776,P$83)+'СЕТ СН'!$H$12+СВЦЭМ!$D$10+'СЕТ СН'!$H$6-'СЕТ СН'!$H$22</f>
        <v>1025.51763968</v>
      </c>
      <c r="Q88" s="36">
        <f>SUMIFS(СВЦЭМ!$C$33:$C$776,СВЦЭМ!$A$33:$A$776,$A88,СВЦЭМ!$B$33:$B$776,Q$83)+'СЕТ СН'!$H$12+СВЦЭМ!$D$10+'СЕТ СН'!$H$6-'СЕТ СН'!$H$22</f>
        <v>1024.2592353999999</v>
      </c>
      <c r="R88" s="36">
        <f>SUMIFS(СВЦЭМ!$C$33:$C$776,СВЦЭМ!$A$33:$A$776,$A88,СВЦЭМ!$B$33:$B$776,R$83)+'СЕТ СН'!$H$12+СВЦЭМ!$D$10+'СЕТ СН'!$H$6-'СЕТ СН'!$H$22</f>
        <v>992.6524521</v>
      </c>
      <c r="S88" s="36">
        <f>SUMIFS(СВЦЭМ!$C$33:$C$776,СВЦЭМ!$A$33:$A$776,$A88,СВЦЭМ!$B$33:$B$776,S$83)+'СЕТ СН'!$H$12+СВЦЭМ!$D$10+'СЕТ СН'!$H$6-'СЕТ СН'!$H$22</f>
        <v>946.20772019000003</v>
      </c>
      <c r="T88" s="36">
        <f>SUMIFS(СВЦЭМ!$C$33:$C$776,СВЦЭМ!$A$33:$A$776,$A88,СВЦЭМ!$B$33:$B$776,T$83)+'СЕТ СН'!$H$12+СВЦЭМ!$D$10+'СЕТ СН'!$H$6-'СЕТ СН'!$H$22</f>
        <v>935.74476142000003</v>
      </c>
      <c r="U88" s="36">
        <f>SUMIFS(СВЦЭМ!$C$33:$C$776,СВЦЭМ!$A$33:$A$776,$A88,СВЦЭМ!$B$33:$B$776,U$83)+'СЕТ СН'!$H$12+СВЦЭМ!$D$10+'СЕТ СН'!$H$6-'СЕТ СН'!$H$22</f>
        <v>934.52184476000002</v>
      </c>
      <c r="V88" s="36">
        <f>SUMIFS(СВЦЭМ!$C$33:$C$776,СВЦЭМ!$A$33:$A$776,$A88,СВЦЭМ!$B$33:$B$776,V$83)+'СЕТ СН'!$H$12+СВЦЭМ!$D$10+'СЕТ СН'!$H$6-'СЕТ СН'!$H$22</f>
        <v>926.65964807</v>
      </c>
      <c r="W88" s="36">
        <f>SUMIFS(СВЦЭМ!$C$33:$C$776,СВЦЭМ!$A$33:$A$776,$A88,СВЦЭМ!$B$33:$B$776,W$83)+'СЕТ СН'!$H$12+СВЦЭМ!$D$10+'СЕТ СН'!$H$6-'СЕТ СН'!$H$22</f>
        <v>945.97756689999994</v>
      </c>
      <c r="X88" s="36">
        <f>SUMIFS(СВЦЭМ!$C$33:$C$776,СВЦЭМ!$A$33:$A$776,$A88,СВЦЭМ!$B$33:$B$776,X$83)+'СЕТ СН'!$H$12+СВЦЭМ!$D$10+'СЕТ СН'!$H$6-'СЕТ СН'!$H$22</f>
        <v>926.83033879999994</v>
      </c>
      <c r="Y88" s="36">
        <f>SUMIFS(СВЦЭМ!$C$33:$C$776,СВЦЭМ!$A$33:$A$776,$A88,СВЦЭМ!$B$33:$B$776,Y$83)+'СЕТ СН'!$H$12+СВЦЭМ!$D$10+'СЕТ СН'!$H$6-'СЕТ СН'!$H$22</f>
        <v>932.45717567999998</v>
      </c>
    </row>
    <row r="89" spans="1:25" ht="15.75" x14ac:dyDescent="0.2">
      <c r="A89" s="35">
        <f t="shared" si="2"/>
        <v>43683</v>
      </c>
      <c r="B89" s="36">
        <f>SUMIFS(СВЦЭМ!$C$33:$C$776,СВЦЭМ!$A$33:$A$776,$A89,СВЦЭМ!$B$33:$B$776,B$83)+'СЕТ СН'!$H$12+СВЦЭМ!$D$10+'СЕТ СН'!$H$6-'СЕТ СН'!$H$22</f>
        <v>991.87182684999993</v>
      </c>
      <c r="C89" s="36">
        <f>SUMIFS(СВЦЭМ!$C$33:$C$776,СВЦЭМ!$A$33:$A$776,$A89,СВЦЭМ!$B$33:$B$776,C$83)+'СЕТ СН'!$H$12+СВЦЭМ!$D$10+'СЕТ СН'!$H$6-'СЕТ СН'!$H$22</f>
        <v>1023.45396221</v>
      </c>
      <c r="D89" s="36">
        <f>SUMIFS(СВЦЭМ!$C$33:$C$776,СВЦЭМ!$A$33:$A$776,$A89,СВЦЭМ!$B$33:$B$776,D$83)+'СЕТ СН'!$H$12+СВЦЭМ!$D$10+'СЕТ СН'!$H$6-'СЕТ СН'!$H$22</f>
        <v>1039.64470811</v>
      </c>
      <c r="E89" s="36">
        <f>SUMIFS(СВЦЭМ!$C$33:$C$776,СВЦЭМ!$A$33:$A$776,$A89,СВЦЭМ!$B$33:$B$776,E$83)+'СЕТ СН'!$H$12+СВЦЭМ!$D$10+'СЕТ СН'!$H$6-'СЕТ СН'!$H$22</f>
        <v>1048.7586233100001</v>
      </c>
      <c r="F89" s="36">
        <f>SUMIFS(СВЦЭМ!$C$33:$C$776,СВЦЭМ!$A$33:$A$776,$A89,СВЦЭМ!$B$33:$B$776,F$83)+'СЕТ СН'!$H$12+СВЦЭМ!$D$10+'СЕТ СН'!$H$6-'СЕТ СН'!$H$22</f>
        <v>1058.7012446899998</v>
      </c>
      <c r="G89" s="36">
        <f>SUMIFS(СВЦЭМ!$C$33:$C$776,СВЦЭМ!$A$33:$A$776,$A89,СВЦЭМ!$B$33:$B$776,G$83)+'СЕТ СН'!$H$12+СВЦЭМ!$D$10+'СЕТ СН'!$H$6-'СЕТ СН'!$H$22</f>
        <v>1035.3401747099999</v>
      </c>
      <c r="H89" s="36">
        <f>SUMIFS(СВЦЭМ!$C$33:$C$776,СВЦЭМ!$A$33:$A$776,$A89,СВЦЭМ!$B$33:$B$776,H$83)+'СЕТ СН'!$H$12+СВЦЭМ!$D$10+'СЕТ СН'!$H$6-'СЕТ СН'!$H$22</f>
        <v>1006.16727882</v>
      </c>
      <c r="I89" s="36">
        <f>SUMIFS(СВЦЭМ!$C$33:$C$776,СВЦЭМ!$A$33:$A$776,$A89,СВЦЭМ!$B$33:$B$776,I$83)+'СЕТ СН'!$H$12+СВЦЭМ!$D$10+'СЕТ СН'!$H$6-'СЕТ СН'!$H$22</f>
        <v>961.17322736999995</v>
      </c>
      <c r="J89" s="36">
        <f>SUMIFS(СВЦЭМ!$C$33:$C$776,СВЦЭМ!$A$33:$A$776,$A89,СВЦЭМ!$B$33:$B$776,J$83)+'СЕТ СН'!$H$12+СВЦЭМ!$D$10+'СЕТ СН'!$H$6-'СЕТ СН'!$H$22</f>
        <v>991.91152628999998</v>
      </c>
      <c r="K89" s="36">
        <f>SUMIFS(СВЦЭМ!$C$33:$C$776,СВЦЭМ!$A$33:$A$776,$A89,СВЦЭМ!$B$33:$B$776,K$83)+'СЕТ СН'!$H$12+СВЦЭМ!$D$10+'СЕТ СН'!$H$6-'СЕТ СН'!$H$22</f>
        <v>1026.241759</v>
      </c>
      <c r="L89" s="36">
        <f>SUMIFS(СВЦЭМ!$C$33:$C$776,СВЦЭМ!$A$33:$A$776,$A89,СВЦЭМ!$B$33:$B$776,L$83)+'СЕТ СН'!$H$12+СВЦЭМ!$D$10+'СЕТ СН'!$H$6-'СЕТ СН'!$H$22</f>
        <v>1030.9140132</v>
      </c>
      <c r="M89" s="36">
        <f>SUMIFS(СВЦЭМ!$C$33:$C$776,СВЦЭМ!$A$33:$A$776,$A89,СВЦЭМ!$B$33:$B$776,M$83)+'СЕТ СН'!$H$12+СВЦЭМ!$D$10+'СЕТ СН'!$H$6-'СЕТ СН'!$H$22</f>
        <v>1031.4059204599998</v>
      </c>
      <c r="N89" s="36">
        <f>SUMIFS(СВЦЭМ!$C$33:$C$776,СВЦЭМ!$A$33:$A$776,$A89,СВЦЭМ!$B$33:$B$776,N$83)+'СЕТ СН'!$H$12+СВЦЭМ!$D$10+'СЕТ СН'!$H$6-'СЕТ СН'!$H$22</f>
        <v>1029.86955203</v>
      </c>
      <c r="O89" s="36">
        <f>SUMIFS(СВЦЭМ!$C$33:$C$776,СВЦЭМ!$A$33:$A$776,$A89,СВЦЭМ!$B$33:$B$776,O$83)+'СЕТ СН'!$H$12+СВЦЭМ!$D$10+'СЕТ СН'!$H$6-'СЕТ СН'!$H$22</f>
        <v>1032.8258013099999</v>
      </c>
      <c r="P89" s="36">
        <f>SUMIFS(СВЦЭМ!$C$33:$C$776,СВЦЭМ!$A$33:$A$776,$A89,СВЦЭМ!$B$33:$B$776,P$83)+'СЕТ СН'!$H$12+СВЦЭМ!$D$10+'СЕТ СН'!$H$6-'СЕТ СН'!$H$22</f>
        <v>1036.8220303399999</v>
      </c>
      <c r="Q89" s="36">
        <f>SUMIFS(СВЦЭМ!$C$33:$C$776,СВЦЭМ!$A$33:$A$776,$A89,СВЦЭМ!$B$33:$B$776,Q$83)+'СЕТ СН'!$H$12+СВЦЭМ!$D$10+'СЕТ СН'!$H$6-'СЕТ СН'!$H$22</f>
        <v>1040.42839192</v>
      </c>
      <c r="R89" s="36">
        <f>SUMIFS(СВЦЭМ!$C$33:$C$776,СВЦЭМ!$A$33:$A$776,$A89,СВЦЭМ!$B$33:$B$776,R$83)+'СЕТ СН'!$H$12+СВЦЭМ!$D$10+'СЕТ СН'!$H$6-'СЕТ СН'!$H$22</f>
        <v>987.89697557</v>
      </c>
      <c r="S89" s="36">
        <f>SUMIFS(СВЦЭМ!$C$33:$C$776,СВЦЭМ!$A$33:$A$776,$A89,СВЦЭМ!$B$33:$B$776,S$83)+'СЕТ СН'!$H$12+СВЦЭМ!$D$10+'СЕТ СН'!$H$6-'СЕТ СН'!$H$22</f>
        <v>944.18048014999999</v>
      </c>
      <c r="T89" s="36">
        <f>SUMIFS(СВЦЭМ!$C$33:$C$776,СВЦЭМ!$A$33:$A$776,$A89,СВЦЭМ!$B$33:$B$776,T$83)+'СЕТ СН'!$H$12+СВЦЭМ!$D$10+'СЕТ СН'!$H$6-'СЕТ СН'!$H$22</f>
        <v>931.27974242999994</v>
      </c>
      <c r="U89" s="36">
        <f>SUMIFS(СВЦЭМ!$C$33:$C$776,СВЦЭМ!$A$33:$A$776,$A89,СВЦЭМ!$B$33:$B$776,U$83)+'СЕТ СН'!$H$12+СВЦЭМ!$D$10+'СЕТ СН'!$H$6-'СЕТ СН'!$H$22</f>
        <v>932.09437764999996</v>
      </c>
      <c r="V89" s="36">
        <f>SUMIFS(СВЦЭМ!$C$33:$C$776,СВЦЭМ!$A$33:$A$776,$A89,СВЦЭМ!$B$33:$B$776,V$83)+'СЕТ СН'!$H$12+СВЦЭМ!$D$10+'СЕТ СН'!$H$6-'СЕТ СН'!$H$22</f>
        <v>934.51618553000003</v>
      </c>
      <c r="W89" s="36">
        <f>SUMIFS(СВЦЭМ!$C$33:$C$776,СВЦЭМ!$A$33:$A$776,$A89,СВЦЭМ!$B$33:$B$776,W$83)+'СЕТ СН'!$H$12+СВЦЭМ!$D$10+'СЕТ СН'!$H$6-'СЕТ СН'!$H$22</f>
        <v>936.41931932</v>
      </c>
      <c r="X89" s="36">
        <f>SUMIFS(СВЦЭМ!$C$33:$C$776,СВЦЭМ!$A$33:$A$776,$A89,СВЦЭМ!$B$33:$B$776,X$83)+'СЕТ СН'!$H$12+СВЦЭМ!$D$10+'СЕТ СН'!$H$6-'СЕТ СН'!$H$22</f>
        <v>912.70336041999997</v>
      </c>
      <c r="Y89" s="36">
        <f>SUMIFS(СВЦЭМ!$C$33:$C$776,СВЦЭМ!$A$33:$A$776,$A89,СВЦЭМ!$B$33:$B$776,Y$83)+'СЕТ СН'!$H$12+СВЦЭМ!$D$10+'СЕТ СН'!$H$6-'СЕТ СН'!$H$22</f>
        <v>927.02408137999998</v>
      </c>
    </row>
    <row r="90" spans="1:25" ht="15.75" x14ac:dyDescent="0.2">
      <c r="A90" s="35">
        <f t="shared" si="2"/>
        <v>43684</v>
      </c>
      <c r="B90" s="36">
        <f>SUMIFS(СВЦЭМ!$C$33:$C$776,СВЦЭМ!$A$33:$A$776,$A90,СВЦЭМ!$B$33:$B$776,B$83)+'СЕТ СН'!$H$12+СВЦЭМ!$D$10+'СЕТ СН'!$H$6-'СЕТ СН'!$H$22</f>
        <v>993.96699481999997</v>
      </c>
      <c r="C90" s="36">
        <f>SUMIFS(СВЦЭМ!$C$33:$C$776,СВЦЭМ!$A$33:$A$776,$A90,СВЦЭМ!$B$33:$B$776,C$83)+'СЕТ СН'!$H$12+СВЦЭМ!$D$10+'СЕТ СН'!$H$6-'СЕТ СН'!$H$22</f>
        <v>994.86816606000002</v>
      </c>
      <c r="D90" s="36">
        <f>SUMIFS(СВЦЭМ!$C$33:$C$776,СВЦЭМ!$A$33:$A$776,$A90,СВЦЭМ!$B$33:$B$776,D$83)+'СЕТ СН'!$H$12+СВЦЭМ!$D$10+'СЕТ СН'!$H$6-'СЕТ СН'!$H$22</f>
        <v>1023.85159678</v>
      </c>
      <c r="E90" s="36">
        <f>SUMIFS(СВЦЭМ!$C$33:$C$776,СВЦЭМ!$A$33:$A$776,$A90,СВЦЭМ!$B$33:$B$776,E$83)+'СЕТ СН'!$H$12+СВЦЭМ!$D$10+'СЕТ СН'!$H$6-'СЕТ СН'!$H$22</f>
        <v>1020.27963032</v>
      </c>
      <c r="F90" s="36">
        <f>SUMIFS(СВЦЭМ!$C$33:$C$776,СВЦЭМ!$A$33:$A$776,$A90,СВЦЭМ!$B$33:$B$776,F$83)+'СЕТ СН'!$H$12+СВЦЭМ!$D$10+'СЕТ СН'!$H$6-'СЕТ СН'!$H$22</f>
        <v>1033.6586998</v>
      </c>
      <c r="G90" s="36">
        <f>SUMIFS(СВЦЭМ!$C$33:$C$776,СВЦЭМ!$A$33:$A$776,$A90,СВЦЭМ!$B$33:$B$776,G$83)+'СЕТ СН'!$H$12+СВЦЭМ!$D$10+'СЕТ СН'!$H$6-'СЕТ СН'!$H$22</f>
        <v>1028.98643354</v>
      </c>
      <c r="H90" s="36">
        <f>SUMIFS(СВЦЭМ!$C$33:$C$776,СВЦЭМ!$A$33:$A$776,$A90,СВЦЭМ!$B$33:$B$776,H$83)+'СЕТ СН'!$H$12+СВЦЭМ!$D$10+'СЕТ СН'!$H$6-'СЕТ СН'!$H$22</f>
        <v>990.32544129999997</v>
      </c>
      <c r="I90" s="36">
        <f>SUMIFS(СВЦЭМ!$C$33:$C$776,СВЦЭМ!$A$33:$A$776,$A90,СВЦЭМ!$B$33:$B$776,I$83)+'СЕТ СН'!$H$12+СВЦЭМ!$D$10+'СЕТ СН'!$H$6-'СЕТ СН'!$H$22</f>
        <v>976.03573197000003</v>
      </c>
      <c r="J90" s="36">
        <f>SUMIFS(СВЦЭМ!$C$33:$C$776,СВЦЭМ!$A$33:$A$776,$A90,СВЦЭМ!$B$33:$B$776,J$83)+'СЕТ СН'!$H$12+СВЦЭМ!$D$10+'СЕТ СН'!$H$6-'СЕТ СН'!$H$22</f>
        <v>997.74673397999993</v>
      </c>
      <c r="K90" s="36">
        <f>SUMIFS(СВЦЭМ!$C$33:$C$776,СВЦЭМ!$A$33:$A$776,$A90,СВЦЭМ!$B$33:$B$776,K$83)+'СЕТ СН'!$H$12+СВЦЭМ!$D$10+'СЕТ СН'!$H$6-'СЕТ СН'!$H$22</f>
        <v>1015.13509549</v>
      </c>
      <c r="L90" s="36">
        <f>SUMIFS(СВЦЭМ!$C$33:$C$776,СВЦЭМ!$A$33:$A$776,$A90,СВЦЭМ!$B$33:$B$776,L$83)+'СЕТ СН'!$H$12+СВЦЭМ!$D$10+'СЕТ СН'!$H$6-'СЕТ СН'!$H$22</f>
        <v>1016.35023222</v>
      </c>
      <c r="M90" s="36">
        <f>SUMIFS(СВЦЭМ!$C$33:$C$776,СВЦЭМ!$A$33:$A$776,$A90,СВЦЭМ!$B$33:$B$776,M$83)+'СЕТ СН'!$H$12+СВЦЭМ!$D$10+'СЕТ СН'!$H$6-'СЕТ СН'!$H$22</f>
        <v>1021.7801970099999</v>
      </c>
      <c r="N90" s="36">
        <f>SUMIFS(СВЦЭМ!$C$33:$C$776,СВЦЭМ!$A$33:$A$776,$A90,СВЦЭМ!$B$33:$B$776,N$83)+'СЕТ СН'!$H$12+СВЦЭМ!$D$10+'СЕТ СН'!$H$6-'СЕТ СН'!$H$22</f>
        <v>1015.13162644</v>
      </c>
      <c r="O90" s="36">
        <f>SUMIFS(СВЦЭМ!$C$33:$C$776,СВЦЭМ!$A$33:$A$776,$A90,СВЦЭМ!$B$33:$B$776,O$83)+'СЕТ СН'!$H$12+СВЦЭМ!$D$10+'СЕТ СН'!$H$6-'СЕТ СН'!$H$22</f>
        <v>1019.10267125</v>
      </c>
      <c r="P90" s="36">
        <f>SUMIFS(СВЦЭМ!$C$33:$C$776,СВЦЭМ!$A$33:$A$776,$A90,СВЦЭМ!$B$33:$B$776,P$83)+'СЕТ СН'!$H$12+СВЦЭМ!$D$10+'СЕТ СН'!$H$6-'СЕТ СН'!$H$22</f>
        <v>1021.99406249</v>
      </c>
      <c r="Q90" s="36">
        <f>SUMIFS(СВЦЭМ!$C$33:$C$776,СВЦЭМ!$A$33:$A$776,$A90,СВЦЭМ!$B$33:$B$776,Q$83)+'СЕТ СН'!$H$12+СВЦЭМ!$D$10+'СЕТ СН'!$H$6-'СЕТ СН'!$H$22</f>
        <v>1017.75472224</v>
      </c>
      <c r="R90" s="36">
        <f>SUMIFS(СВЦЭМ!$C$33:$C$776,СВЦЭМ!$A$33:$A$776,$A90,СВЦЭМ!$B$33:$B$776,R$83)+'СЕТ СН'!$H$12+СВЦЭМ!$D$10+'СЕТ СН'!$H$6-'СЕТ СН'!$H$22</f>
        <v>987.06531819999998</v>
      </c>
      <c r="S90" s="36">
        <f>SUMIFS(СВЦЭМ!$C$33:$C$776,СВЦЭМ!$A$33:$A$776,$A90,СВЦЭМ!$B$33:$B$776,S$83)+'СЕТ СН'!$H$12+СВЦЭМ!$D$10+'СЕТ СН'!$H$6-'СЕТ СН'!$H$22</f>
        <v>943.20466708000004</v>
      </c>
      <c r="T90" s="36">
        <f>SUMIFS(СВЦЭМ!$C$33:$C$776,СВЦЭМ!$A$33:$A$776,$A90,СВЦЭМ!$B$33:$B$776,T$83)+'СЕТ СН'!$H$12+СВЦЭМ!$D$10+'СЕТ СН'!$H$6-'СЕТ СН'!$H$22</f>
        <v>929.55019263999998</v>
      </c>
      <c r="U90" s="36">
        <f>SUMIFS(СВЦЭМ!$C$33:$C$776,СВЦЭМ!$A$33:$A$776,$A90,СВЦЭМ!$B$33:$B$776,U$83)+'СЕТ СН'!$H$12+СВЦЭМ!$D$10+'СЕТ СН'!$H$6-'СЕТ СН'!$H$22</f>
        <v>932.39740975999996</v>
      </c>
      <c r="V90" s="36">
        <f>SUMIFS(СВЦЭМ!$C$33:$C$776,СВЦЭМ!$A$33:$A$776,$A90,СВЦЭМ!$B$33:$B$776,V$83)+'СЕТ СН'!$H$12+СВЦЭМ!$D$10+'СЕТ СН'!$H$6-'СЕТ СН'!$H$22</f>
        <v>929.51346818000002</v>
      </c>
      <c r="W90" s="36">
        <f>SUMIFS(СВЦЭМ!$C$33:$C$776,СВЦЭМ!$A$33:$A$776,$A90,СВЦЭМ!$B$33:$B$776,W$83)+'СЕТ СН'!$H$12+СВЦЭМ!$D$10+'СЕТ СН'!$H$6-'СЕТ СН'!$H$22</f>
        <v>936.98776459999999</v>
      </c>
      <c r="X90" s="36">
        <f>SUMIFS(СВЦЭМ!$C$33:$C$776,СВЦЭМ!$A$33:$A$776,$A90,СВЦЭМ!$B$33:$B$776,X$83)+'СЕТ СН'!$H$12+СВЦЭМ!$D$10+'СЕТ СН'!$H$6-'СЕТ СН'!$H$22</f>
        <v>910.07269916999996</v>
      </c>
      <c r="Y90" s="36">
        <f>SUMIFS(СВЦЭМ!$C$33:$C$776,СВЦЭМ!$A$33:$A$776,$A90,СВЦЭМ!$B$33:$B$776,Y$83)+'СЕТ СН'!$H$12+СВЦЭМ!$D$10+'СЕТ СН'!$H$6-'СЕТ СН'!$H$22</f>
        <v>937.36884865000002</v>
      </c>
    </row>
    <row r="91" spans="1:25" ht="15.75" x14ac:dyDescent="0.2">
      <c r="A91" s="35">
        <f t="shared" si="2"/>
        <v>43685</v>
      </c>
      <c r="B91" s="36">
        <f>SUMIFS(СВЦЭМ!$C$33:$C$776,СВЦЭМ!$A$33:$A$776,$A91,СВЦЭМ!$B$33:$B$776,B$83)+'СЕТ СН'!$H$12+СВЦЭМ!$D$10+'СЕТ СН'!$H$6-'СЕТ СН'!$H$22</f>
        <v>1027.8269001600002</v>
      </c>
      <c r="C91" s="36">
        <f>SUMIFS(СВЦЭМ!$C$33:$C$776,СВЦЭМ!$A$33:$A$776,$A91,СВЦЭМ!$B$33:$B$776,C$83)+'СЕТ СН'!$H$12+СВЦЭМ!$D$10+'СЕТ СН'!$H$6-'СЕТ СН'!$H$22</f>
        <v>1064.7945789599999</v>
      </c>
      <c r="D91" s="36">
        <f>SUMIFS(СВЦЭМ!$C$33:$C$776,СВЦЭМ!$A$33:$A$776,$A91,СВЦЭМ!$B$33:$B$776,D$83)+'СЕТ СН'!$H$12+СВЦЭМ!$D$10+'СЕТ СН'!$H$6-'СЕТ СН'!$H$22</f>
        <v>1095.82953185</v>
      </c>
      <c r="E91" s="36">
        <f>SUMIFS(СВЦЭМ!$C$33:$C$776,СВЦЭМ!$A$33:$A$776,$A91,СВЦЭМ!$B$33:$B$776,E$83)+'СЕТ СН'!$H$12+СВЦЭМ!$D$10+'СЕТ СН'!$H$6-'СЕТ СН'!$H$22</f>
        <v>1116.1198252300001</v>
      </c>
      <c r="F91" s="36">
        <f>SUMIFS(СВЦЭМ!$C$33:$C$776,СВЦЭМ!$A$33:$A$776,$A91,СВЦЭМ!$B$33:$B$776,F$83)+'СЕТ СН'!$H$12+СВЦЭМ!$D$10+'СЕТ СН'!$H$6-'СЕТ СН'!$H$22</f>
        <v>1155.3068845100001</v>
      </c>
      <c r="G91" s="36">
        <f>SUMIFS(СВЦЭМ!$C$33:$C$776,СВЦЭМ!$A$33:$A$776,$A91,СВЦЭМ!$B$33:$B$776,G$83)+'СЕТ СН'!$H$12+СВЦЭМ!$D$10+'СЕТ СН'!$H$6-'СЕТ СН'!$H$22</f>
        <v>1137.5105500999998</v>
      </c>
      <c r="H91" s="36">
        <f>SUMIFS(СВЦЭМ!$C$33:$C$776,СВЦЭМ!$A$33:$A$776,$A91,СВЦЭМ!$B$33:$B$776,H$83)+'СЕТ СН'!$H$12+СВЦЭМ!$D$10+'СЕТ СН'!$H$6-'СЕТ СН'!$H$22</f>
        <v>1094.8558016699999</v>
      </c>
      <c r="I91" s="36">
        <f>SUMIFS(СВЦЭМ!$C$33:$C$776,СВЦЭМ!$A$33:$A$776,$A91,СВЦЭМ!$B$33:$B$776,I$83)+'СЕТ СН'!$H$12+СВЦЭМ!$D$10+'СЕТ СН'!$H$6-'СЕТ СН'!$H$22</f>
        <v>1043.6254922600001</v>
      </c>
      <c r="J91" s="36">
        <f>SUMIFS(СВЦЭМ!$C$33:$C$776,СВЦЭМ!$A$33:$A$776,$A91,СВЦЭМ!$B$33:$B$776,J$83)+'СЕТ СН'!$H$12+СВЦЭМ!$D$10+'СЕТ СН'!$H$6-'СЕТ СН'!$H$22</f>
        <v>1005.1317050399999</v>
      </c>
      <c r="K91" s="36">
        <f>SUMIFS(СВЦЭМ!$C$33:$C$776,СВЦЭМ!$A$33:$A$776,$A91,СВЦЭМ!$B$33:$B$776,K$83)+'СЕТ СН'!$H$12+СВЦЭМ!$D$10+'СЕТ СН'!$H$6-'СЕТ СН'!$H$22</f>
        <v>1035.5468884100001</v>
      </c>
      <c r="L91" s="36">
        <f>SUMIFS(СВЦЭМ!$C$33:$C$776,СВЦЭМ!$A$33:$A$776,$A91,СВЦЭМ!$B$33:$B$776,L$83)+'СЕТ СН'!$H$12+СВЦЭМ!$D$10+'СЕТ СН'!$H$6-'СЕТ СН'!$H$22</f>
        <v>1047.3700745000001</v>
      </c>
      <c r="M91" s="36">
        <f>SUMIFS(СВЦЭМ!$C$33:$C$776,СВЦЭМ!$A$33:$A$776,$A91,СВЦЭМ!$B$33:$B$776,M$83)+'СЕТ СН'!$H$12+СВЦЭМ!$D$10+'СЕТ СН'!$H$6-'СЕТ СН'!$H$22</f>
        <v>1043.9752145</v>
      </c>
      <c r="N91" s="36">
        <f>SUMIFS(СВЦЭМ!$C$33:$C$776,СВЦЭМ!$A$33:$A$776,$A91,СВЦЭМ!$B$33:$B$776,N$83)+'СЕТ СН'!$H$12+СВЦЭМ!$D$10+'СЕТ СН'!$H$6-'СЕТ СН'!$H$22</f>
        <v>1039.7432148299999</v>
      </c>
      <c r="O91" s="36">
        <f>SUMIFS(СВЦЭМ!$C$33:$C$776,СВЦЭМ!$A$33:$A$776,$A91,СВЦЭМ!$B$33:$B$776,O$83)+'СЕТ СН'!$H$12+СВЦЭМ!$D$10+'СЕТ СН'!$H$6-'СЕТ СН'!$H$22</f>
        <v>1044.91155177</v>
      </c>
      <c r="P91" s="36">
        <f>SUMIFS(СВЦЭМ!$C$33:$C$776,СВЦЭМ!$A$33:$A$776,$A91,СВЦЭМ!$B$33:$B$776,P$83)+'СЕТ СН'!$H$12+СВЦЭМ!$D$10+'СЕТ СН'!$H$6-'СЕТ СН'!$H$22</f>
        <v>1048.26204383</v>
      </c>
      <c r="Q91" s="36">
        <f>SUMIFS(СВЦЭМ!$C$33:$C$776,СВЦЭМ!$A$33:$A$776,$A91,СВЦЭМ!$B$33:$B$776,Q$83)+'СЕТ СН'!$H$12+СВЦЭМ!$D$10+'СЕТ СН'!$H$6-'СЕТ СН'!$H$22</f>
        <v>1052.3166856799999</v>
      </c>
      <c r="R91" s="36">
        <f>SUMIFS(СВЦЭМ!$C$33:$C$776,СВЦЭМ!$A$33:$A$776,$A91,СВЦЭМ!$B$33:$B$776,R$83)+'СЕТ СН'!$H$12+СВЦЭМ!$D$10+'СЕТ СН'!$H$6-'СЕТ СН'!$H$22</f>
        <v>1002.11448951</v>
      </c>
      <c r="S91" s="36">
        <f>SUMIFS(СВЦЭМ!$C$33:$C$776,СВЦЭМ!$A$33:$A$776,$A91,СВЦЭМ!$B$33:$B$776,S$83)+'СЕТ СН'!$H$12+СВЦЭМ!$D$10+'СЕТ СН'!$H$6-'СЕТ СН'!$H$22</f>
        <v>984.49563787</v>
      </c>
      <c r="T91" s="36">
        <f>SUMIFS(СВЦЭМ!$C$33:$C$776,СВЦЭМ!$A$33:$A$776,$A91,СВЦЭМ!$B$33:$B$776,T$83)+'СЕТ СН'!$H$12+СВЦЭМ!$D$10+'СЕТ СН'!$H$6-'СЕТ СН'!$H$22</f>
        <v>984.16416428000002</v>
      </c>
      <c r="U91" s="36">
        <f>SUMIFS(СВЦЭМ!$C$33:$C$776,СВЦЭМ!$A$33:$A$776,$A91,СВЦЭМ!$B$33:$B$776,U$83)+'СЕТ СН'!$H$12+СВЦЭМ!$D$10+'СЕТ СН'!$H$6-'СЕТ СН'!$H$22</f>
        <v>950.96451986</v>
      </c>
      <c r="V91" s="36">
        <f>SUMIFS(СВЦЭМ!$C$33:$C$776,СВЦЭМ!$A$33:$A$776,$A91,СВЦЭМ!$B$33:$B$776,V$83)+'СЕТ СН'!$H$12+СВЦЭМ!$D$10+'СЕТ СН'!$H$6-'СЕТ СН'!$H$22</f>
        <v>943.53216393000002</v>
      </c>
      <c r="W91" s="36">
        <f>SUMIFS(СВЦЭМ!$C$33:$C$776,СВЦЭМ!$A$33:$A$776,$A91,СВЦЭМ!$B$33:$B$776,W$83)+'СЕТ СН'!$H$12+СВЦЭМ!$D$10+'СЕТ СН'!$H$6-'СЕТ СН'!$H$22</f>
        <v>947.99985992999996</v>
      </c>
      <c r="X91" s="36">
        <f>SUMIFS(СВЦЭМ!$C$33:$C$776,СВЦЭМ!$A$33:$A$776,$A91,СВЦЭМ!$B$33:$B$776,X$83)+'СЕТ СН'!$H$12+СВЦЭМ!$D$10+'СЕТ СН'!$H$6-'СЕТ СН'!$H$22</f>
        <v>927.13115730000004</v>
      </c>
      <c r="Y91" s="36">
        <f>SUMIFS(СВЦЭМ!$C$33:$C$776,СВЦЭМ!$A$33:$A$776,$A91,СВЦЭМ!$B$33:$B$776,Y$83)+'СЕТ СН'!$H$12+СВЦЭМ!$D$10+'СЕТ СН'!$H$6-'СЕТ СН'!$H$22</f>
        <v>957.46289824999997</v>
      </c>
    </row>
    <row r="92" spans="1:25" ht="15.75" x14ac:dyDescent="0.2">
      <c r="A92" s="35">
        <f t="shared" si="2"/>
        <v>43686</v>
      </c>
      <c r="B92" s="36">
        <f>SUMIFS(СВЦЭМ!$C$33:$C$776,СВЦЭМ!$A$33:$A$776,$A92,СВЦЭМ!$B$33:$B$776,B$83)+'СЕТ СН'!$H$12+СВЦЭМ!$D$10+'СЕТ СН'!$H$6-'СЕТ СН'!$H$22</f>
        <v>1052.2300461300001</v>
      </c>
      <c r="C92" s="36">
        <f>SUMIFS(СВЦЭМ!$C$33:$C$776,СВЦЭМ!$A$33:$A$776,$A92,СВЦЭМ!$B$33:$B$776,C$83)+'СЕТ СН'!$H$12+СВЦЭМ!$D$10+'СЕТ СН'!$H$6-'СЕТ СН'!$H$22</f>
        <v>1084.24678896</v>
      </c>
      <c r="D92" s="36">
        <f>SUMIFS(СВЦЭМ!$C$33:$C$776,СВЦЭМ!$A$33:$A$776,$A92,СВЦЭМ!$B$33:$B$776,D$83)+'СЕТ СН'!$H$12+СВЦЭМ!$D$10+'СЕТ СН'!$H$6-'СЕТ СН'!$H$22</f>
        <v>1109.6380328800001</v>
      </c>
      <c r="E92" s="36">
        <f>SUMIFS(СВЦЭМ!$C$33:$C$776,СВЦЭМ!$A$33:$A$776,$A92,СВЦЭМ!$B$33:$B$776,E$83)+'СЕТ СН'!$H$12+СВЦЭМ!$D$10+'СЕТ СН'!$H$6-'СЕТ СН'!$H$22</f>
        <v>1122.38008433</v>
      </c>
      <c r="F92" s="36">
        <f>SUMIFS(СВЦЭМ!$C$33:$C$776,СВЦЭМ!$A$33:$A$776,$A92,СВЦЭМ!$B$33:$B$776,F$83)+'СЕТ СН'!$H$12+СВЦЭМ!$D$10+'СЕТ СН'!$H$6-'СЕТ СН'!$H$22</f>
        <v>1136.76482842</v>
      </c>
      <c r="G92" s="36">
        <f>SUMIFS(СВЦЭМ!$C$33:$C$776,СВЦЭМ!$A$33:$A$776,$A92,СВЦЭМ!$B$33:$B$776,G$83)+'СЕТ СН'!$H$12+СВЦЭМ!$D$10+'СЕТ СН'!$H$6-'СЕТ СН'!$H$22</f>
        <v>1124.729022</v>
      </c>
      <c r="H92" s="36">
        <f>SUMIFS(СВЦЭМ!$C$33:$C$776,СВЦЭМ!$A$33:$A$776,$A92,СВЦЭМ!$B$33:$B$776,H$83)+'СЕТ СН'!$H$12+СВЦЭМ!$D$10+'СЕТ СН'!$H$6-'СЕТ СН'!$H$22</f>
        <v>1096.9807021199999</v>
      </c>
      <c r="I92" s="36">
        <f>SUMIFS(СВЦЭМ!$C$33:$C$776,СВЦЭМ!$A$33:$A$776,$A92,СВЦЭМ!$B$33:$B$776,I$83)+'СЕТ СН'!$H$12+СВЦЭМ!$D$10+'СЕТ СН'!$H$6-'СЕТ СН'!$H$22</f>
        <v>1062.1738454599999</v>
      </c>
      <c r="J92" s="36">
        <f>SUMIFS(СВЦЭМ!$C$33:$C$776,СВЦЭМ!$A$33:$A$776,$A92,СВЦЭМ!$B$33:$B$776,J$83)+'СЕТ СН'!$H$12+СВЦЭМ!$D$10+'СЕТ СН'!$H$6-'СЕТ СН'!$H$22</f>
        <v>1020.97809053</v>
      </c>
      <c r="K92" s="36">
        <f>SUMIFS(СВЦЭМ!$C$33:$C$776,СВЦЭМ!$A$33:$A$776,$A92,СВЦЭМ!$B$33:$B$776,K$83)+'СЕТ СН'!$H$12+СВЦЭМ!$D$10+'СЕТ СН'!$H$6-'СЕТ СН'!$H$22</f>
        <v>1038.9838208699998</v>
      </c>
      <c r="L92" s="36">
        <f>SUMIFS(СВЦЭМ!$C$33:$C$776,СВЦЭМ!$A$33:$A$776,$A92,СВЦЭМ!$B$33:$B$776,L$83)+'СЕТ СН'!$H$12+СВЦЭМ!$D$10+'СЕТ СН'!$H$6-'СЕТ СН'!$H$22</f>
        <v>1048.1379626200001</v>
      </c>
      <c r="M92" s="36">
        <f>SUMIFS(СВЦЭМ!$C$33:$C$776,СВЦЭМ!$A$33:$A$776,$A92,СВЦЭМ!$B$33:$B$776,M$83)+'СЕТ СН'!$H$12+СВЦЭМ!$D$10+'СЕТ СН'!$H$6-'СЕТ СН'!$H$22</f>
        <v>1046.55052161</v>
      </c>
      <c r="N92" s="36">
        <f>SUMIFS(СВЦЭМ!$C$33:$C$776,СВЦЭМ!$A$33:$A$776,$A92,СВЦЭМ!$B$33:$B$776,N$83)+'СЕТ СН'!$H$12+СВЦЭМ!$D$10+'СЕТ СН'!$H$6-'СЕТ СН'!$H$22</f>
        <v>1039.0896400000001</v>
      </c>
      <c r="O92" s="36">
        <f>SUMIFS(СВЦЭМ!$C$33:$C$776,СВЦЭМ!$A$33:$A$776,$A92,СВЦЭМ!$B$33:$B$776,O$83)+'СЕТ СН'!$H$12+СВЦЭМ!$D$10+'СЕТ СН'!$H$6-'СЕТ СН'!$H$22</f>
        <v>1040.0187519400001</v>
      </c>
      <c r="P92" s="36">
        <f>SUMIFS(СВЦЭМ!$C$33:$C$776,СВЦЭМ!$A$33:$A$776,$A92,СВЦЭМ!$B$33:$B$776,P$83)+'СЕТ СН'!$H$12+СВЦЭМ!$D$10+'СЕТ СН'!$H$6-'СЕТ СН'!$H$22</f>
        <v>1069.8128547199999</v>
      </c>
      <c r="Q92" s="36">
        <f>SUMIFS(СВЦЭМ!$C$33:$C$776,СВЦЭМ!$A$33:$A$776,$A92,СВЦЭМ!$B$33:$B$776,Q$83)+'СЕТ СН'!$H$12+СВЦЭМ!$D$10+'СЕТ СН'!$H$6-'СЕТ СН'!$H$22</f>
        <v>1067.0835332900001</v>
      </c>
      <c r="R92" s="36">
        <f>SUMIFS(СВЦЭМ!$C$33:$C$776,СВЦЭМ!$A$33:$A$776,$A92,СВЦЭМ!$B$33:$B$776,R$83)+'СЕТ СН'!$H$12+СВЦЭМ!$D$10+'СЕТ СН'!$H$6-'СЕТ СН'!$H$22</f>
        <v>1029.49375175</v>
      </c>
      <c r="S92" s="36">
        <f>SUMIFS(СВЦЭМ!$C$33:$C$776,СВЦЭМ!$A$33:$A$776,$A92,СВЦЭМ!$B$33:$B$776,S$83)+'СЕТ СН'!$H$12+СВЦЭМ!$D$10+'СЕТ СН'!$H$6-'СЕТ СН'!$H$22</f>
        <v>983.63346412999999</v>
      </c>
      <c r="T92" s="36">
        <f>SUMIFS(СВЦЭМ!$C$33:$C$776,СВЦЭМ!$A$33:$A$776,$A92,СВЦЭМ!$B$33:$B$776,T$83)+'СЕТ СН'!$H$12+СВЦЭМ!$D$10+'СЕТ СН'!$H$6-'СЕТ СН'!$H$22</f>
        <v>974.47346805999996</v>
      </c>
      <c r="U92" s="36">
        <f>SUMIFS(СВЦЭМ!$C$33:$C$776,СВЦЭМ!$A$33:$A$776,$A92,СВЦЭМ!$B$33:$B$776,U$83)+'СЕТ СН'!$H$12+СВЦЭМ!$D$10+'СЕТ СН'!$H$6-'СЕТ СН'!$H$22</f>
        <v>972.24317576999999</v>
      </c>
      <c r="V92" s="36">
        <f>SUMIFS(СВЦЭМ!$C$33:$C$776,СВЦЭМ!$A$33:$A$776,$A92,СВЦЭМ!$B$33:$B$776,V$83)+'СЕТ СН'!$H$12+СВЦЭМ!$D$10+'СЕТ СН'!$H$6-'СЕТ СН'!$H$22</f>
        <v>947.21503069999994</v>
      </c>
      <c r="W92" s="36">
        <f>SUMIFS(СВЦЭМ!$C$33:$C$776,СВЦЭМ!$A$33:$A$776,$A92,СВЦЭМ!$B$33:$B$776,W$83)+'СЕТ СН'!$H$12+СВЦЭМ!$D$10+'СЕТ СН'!$H$6-'СЕТ СН'!$H$22</f>
        <v>954.60452227999997</v>
      </c>
      <c r="X92" s="36">
        <f>SUMIFS(СВЦЭМ!$C$33:$C$776,СВЦЭМ!$A$33:$A$776,$A92,СВЦЭМ!$B$33:$B$776,X$83)+'СЕТ СН'!$H$12+СВЦЭМ!$D$10+'СЕТ СН'!$H$6-'СЕТ СН'!$H$22</f>
        <v>927.29412923999996</v>
      </c>
      <c r="Y92" s="36">
        <f>SUMIFS(СВЦЭМ!$C$33:$C$776,СВЦЭМ!$A$33:$A$776,$A92,СВЦЭМ!$B$33:$B$776,Y$83)+'СЕТ СН'!$H$12+СВЦЭМ!$D$10+'СЕТ СН'!$H$6-'СЕТ СН'!$H$22</f>
        <v>982.82282648</v>
      </c>
    </row>
    <row r="93" spans="1:25" ht="15.75" x14ac:dyDescent="0.2">
      <c r="A93" s="35">
        <f t="shared" si="2"/>
        <v>43687</v>
      </c>
      <c r="B93" s="36">
        <f>SUMIFS(СВЦЭМ!$C$33:$C$776,СВЦЭМ!$A$33:$A$776,$A93,СВЦЭМ!$B$33:$B$776,B$83)+'СЕТ СН'!$H$12+СВЦЭМ!$D$10+'СЕТ СН'!$H$6-'СЕТ СН'!$H$22</f>
        <v>1106.2959883399999</v>
      </c>
      <c r="C93" s="36">
        <f>SUMIFS(СВЦЭМ!$C$33:$C$776,СВЦЭМ!$A$33:$A$776,$A93,СВЦЭМ!$B$33:$B$776,C$83)+'СЕТ СН'!$H$12+СВЦЭМ!$D$10+'СЕТ СН'!$H$6-'СЕТ СН'!$H$22</f>
        <v>1114.4304082600001</v>
      </c>
      <c r="D93" s="36">
        <f>SUMIFS(СВЦЭМ!$C$33:$C$776,СВЦЭМ!$A$33:$A$776,$A93,СВЦЭМ!$B$33:$B$776,D$83)+'СЕТ СН'!$H$12+СВЦЭМ!$D$10+'СЕТ СН'!$H$6-'СЕТ СН'!$H$22</f>
        <v>1127.58322217</v>
      </c>
      <c r="E93" s="36">
        <f>SUMIFS(СВЦЭМ!$C$33:$C$776,СВЦЭМ!$A$33:$A$776,$A93,СВЦЭМ!$B$33:$B$776,E$83)+'СЕТ СН'!$H$12+СВЦЭМ!$D$10+'СЕТ СН'!$H$6-'СЕТ СН'!$H$22</f>
        <v>1146.8933674099999</v>
      </c>
      <c r="F93" s="36">
        <f>SUMIFS(СВЦЭМ!$C$33:$C$776,СВЦЭМ!$A$33:$A$776,$A93,СВЦЭМ!$B$33:$B$776,F$83)+'СЕТ СН'!$H$12+СВЦЭМ!$D$10+'СЕТ СН'!$H$6-'СЕТ СН'!$H$22</f>
        <v>1162.5791596899999</v>
      </c>
      <c r="G93" s="36">
        <f>SUMIFS(СВЦЭМ!$C$33:$C$776,СВЦЭМ!$A$33:$A$776,$A93,СВЦЭМ!$B$33:$B$776,G$83)+'СЕТ СН'!$H$12+СВЦЭМ!$D$10+'СЕТ СН'!$H$6-'СЕТ СН'!$H$22</f>
        <v>1141.6024210400001</v>
      </c>
      <c r="H93" s="36">
        <f>SUMIFS(СВЦЭМ!$C$33:$C$776,СВЦЭМ!$A$33:$A$776,$A93,СВЦЭМ!$B$33:$B$776,H$83)+'СЕТ СН'!$H$12+СВЦЭМ!$D$10+'СЕТ СН'!$H$6-'СЕТ СН'!$H$22</f>
        <v>1101.1976289300001</v>
      </c>
      <c r="I93" s="36">
        <f>SUMIFS(СВЦЭМ!$C$33:$C$776,СВЦЭМ!$A$33:$A$776,$A93,СВЦЭМ!$B$33:$B$776,I$83)+'СЕТ СН'!$H$12+СВЦЭМ!$D$10+'СЕТ СН'!$H$6-'СЕТ СН'!$H$22</f>
        <v>1118.1306090600001</v>
      </c>
      <c r="J93" s="36">
        <f>SUMIFS(СВЦЭМ!$C$33:$C$776,СВЦЭМ!$A$33:$A$776,$A93,СВЦЭМ!$B$33:$B$776,J$83)+'СЕТ СН'!$H$12+СВЦЭМ!$D$10+'СЕТ СН'!$H$6-'СЕТ СН'!$H$22</f>
        <v>1018.99250269</v>
      </c>
      <c r="K93" s="36">
        <f>SUMIFS(СВЦЭМ!$C$33:$C$776,СВЦЭМ!$A$33:$A$776,$A93,СВЦЭМ!$B$33:$B$776,K$83)+'СЕТ СН'!$H$12+СВЦЭМ!$D$10+'СЕТ СН'!$H$6-'СЕТ СН'!$H$22</f>
        <v>1045.76272804</v>
      </c>
      <c r="L93" s="36">
        <f>SUMIFS(СВЦЭМ!$C$33:$C$776,СВЦЭМ!$A$33:$A$776,$A93,СВЦЭМ!$B$33:$B$776,L$83)+'СЕТ СН'!$H$12+СВЦЭМ!$D$10+'СЕТ СН'!$H$6-'СЕТ СН'!$H$22</f>
        <v>1063.32778042</v>
      </c>
      <c r="M93" s="36">
        <f>SUMIFS(СВЦЭМ!$C$33:$C$776,СВЦЭМ!$A$33:$A$776,$A93,СВЦЭМ!$B$33:$B$776,M$83)+'СЕТ СН'!$H$12+СВЦЭМ!$D$10+'СЕТ СН'!$H$6-'СЕТ СН'!$H$22</f>
        <v>1057.94950978</v>
      </c>
      <c r="N93" s="36">
        <f>SUMIFS(СВЦЭМ!$C$33:$C$776,СВЦЭМ!$A$33:$A$776,$A93,СВЦЭМ!$B$33:$B$776,N$83)+'СЕТ СН'!$H$12+СВЦЭМ!$D$10+'СЕТ СН'!$H$6-'СЕТ СН'!$H$22</f>
        <v>1047.85155895</v>
      </c>
      <c r="O93" s="36">
        <f>SUMIFS(СВЦЭМ!$C$33:$C$776,СВЦЭМ!$A$33:$A$776,$A93,СВЦЭМ!$B$33:$B$776,O$83)+'СЕТ СН'!$H$12+СВЦЭМ!$D$10+'СЕТ СН'!$H$6-'СЕТ СН'!$H$22</f>
        <v>1050.09418413</v>
      </c>
      <c r="P93" s="36">
        <f>SUMIFS(СВЦЭМ!$C$33:$C$776,СВЦЭМ!$A$33:$A$776,$A93,СВЦЭМ!$B$33:$B$776,P$83)+'СЕТ СН'!$H$12+СВЦЭМ!$D$10+'СЕТ СН'!$H$6-'СЕТ СН'!$H$22</f>
        <v>1051.46936523</v>
      </c>
      <c r="Q93" s="36">
        <f>SUMIFS(СВЦЭМ!$C$33:$C$776,СВЦЭМ!$A$33:$A$776,$A93,СВЦЭМ!$B$33:$B$776,Q$83)+'СЕТ СН'!$H$12+СВЦЭМ!$D$10+'СЕТ СН'!$H$6-'СЕТ СН'!$H$22</f>
        <v>1062.44562389</v>
      </c>
      <c r="R93" s="36">
        <f>SUMIFS(СВЦЭМ!$C$33:$C$776,СВЦЭМ!$A$33:$A$776,$A93,СВЦЭМ!$B$33:$B$776,R$83)+'СЕТ СН'!$H$12+СВЦЭМ!$D$10+'СЕТ СН'!$H$6-'СЕТ СН'!$H$22</f>
        <v>1008.52978472</v>
      </c>
      <c r="S93" s="36">
        <f>SUMIFS(СВЦЭМ!$C$33:$C$776,СВЦЭМ!$A$33:$A$776,$A93,СВЦЭМ!$B$33:$B$776,S$83)+'СЕТ СН'!$H$12+СВЦЭМ!$D$10+'СЕТ СН'!$H$6-'СЕТ СН'!$H$22</f>
        <v>1007.64161408</v>
      </c>
      <c r="T93" s="36">
        <f>SUMIFS(СВЦЭМ!$C$33:$C$776,СВЦЭМ!$A$33:$A$776,$A93,СВЦЭМ!$B$33:$B$776,T$83)+'СЕТ СН'!$H$12+СВЦЭМ!$D$10+'СЕТ СН'!$H$6-'СЕТ СН'!$H$22</f>
        <v>1005.3818403</v>
      </c>
      <c r="U93" s="36">
        <f>SUMIFS(СВЦЭМ!$C$33:$C$776,СВЦЭМ!$A$33:$A$776,$A93,СВЦЭМ!$B$33:$B$776,U$83)+'СЕТ СН'!$H$12+СВЦЭМ!$D$10+'СЕТ СН'!$H$6-'СЕТ СН'!$H$22</f>
        <v>996.22446288000003</v>
      </c>
      <c r="V93" s="36">
        <f>SUMIFS(СВЦЭМ!$C$33:$C$776,СВЦЭМ!$A$33:$A$776,$A93,СВЦЭМ!$B$33:$B$776,V$83)+'СЕТ СН'!$H$12+СВЦЭМ!$D$10+'СЕТ СН'!$H$6-'СЕТ СН'!$H$22</f>
        <v>1001.85959925</v>
      </c>
      <c r="W93" s="36">
        <f>SUMIFS(СВЦЭМ!$C$33:$C$776,СВЦЭМ!$A$33:$A$776,$A93,СВЦЭМ!$B$33:$B$776,W$83)+'СЕТ СН'!$H$12+СВЦЭМ!$D$10+'СЕТ СН'!$H$6-'СЕТ СН'!$H$22</f>
        <v>1022.9342094799999</v>
      </c>
      <c r="X93" s="36">
        <f>SUMIFS(СВЦЭМ!$C$33:$C$776,СВЦЭМ!$A$33:$A$776,$A93,СВЦЭМ!$B$33:$B$776,X$83)+'СЕТ СН'!$H$12+СВЦЭМ!$D$10+'СЕТ СН'!$H$6-'СЕТ СН'!$H$22</f>
        <v>997.92220638999993</v>
      </c>
      <c r="Y93" s="36">
        <f>SUMIFS(СВЦЭМ!$C$33:$C$776,СВЦЭМ!$A$33:$A$776,$A93,СВЦЭМ!$B$33:$B$776,Y$83)+'СЕТ СН'!$H$12+СВЦЭМ!$D$10+'СЕТ СН'!$H$6-'СЕТ СН'!$H$22</f>
        <v>992.27601268000001</v>
      </c>
    </row>
    <row r="94" spans="1:25" ht="15.75" x14ac:dyDescent="0.2">
      <c r="A94" s="35">
        <f t="shared" si="2"/>
        <v>43688</v>
      </c>
      <c r="B94" s="36">
        <f>SUMIFS(СВЦЭМ!$C$33:$C$776,СВЦЭМ!$A$33:$A$776,$A94,СВЦЭМ!$B$33:$B$776,B$83)+'СЕТ СН'!$H$12+СВЦЭМ!$D$10+'СЕТ СН'!$H$6-'СЕТ СН'!$H$22</f>
        <v>1093.4849352199999</v>
      </c>
      <c r="C94" s="36">
        <f>SUMIFS(СВЦЭМ!$C$33:$C$776,СВЦЭМ!$A$33:$A$776,$A94,СВЦЭМ!$B$33:$B$776,C$83)+'СЕТ СН'!$H$12+СВЦЭМ!$D$10+'СЕТ СН'!$H$6-'СЕТ СН'!$H$22</f>
        <v>1125.1747579799999</v>
      </c>
      <c r="D94" s="36">
        <f>SUMIFS(СВЦЭМ!$C$33:$C$776,СВЦЭМ!$A$33:$A$776,$A94,СВЦЭМ!$B$33:$B$776,D$83)+'СЕТ СН'!$H$12+СВЦЭМ!$D$10+'СЕТ СН'!$H$6-'СЕТ СН'!$H$22</f>
        <v>1152.1268588600001</v>
      </c>
      <c r="E94" s="36">
        <f>SUMIFS(СВЦЭМ!$C$33:$C$776,СВЦЭМ!$A$33:$A$776,$A94,СВЦЭМ!$B$33:$B$776,E$83)+'СЕТ СН'!$H$12+СВЦЭМ!$D$10+'СЕТ СН'!$H$6-'СЕТ СН'!$H$22</f>
        <v>1161.76231968</v>
      </c>
      <c r="F94" s="36">
        <f>SUMIFS(СВЦЭМ!$C$33:$C$776,СВЦЭМ!$A$33:$A$776,$A94,СВЦЭМ!$B$33:$B$776,F$83)+'СЕТ СН'!$H$12+СВЦЭМ!$D$10+'СЕТ СН'!$H$6-'СЕТ СН'!$H$22</f>
        <v>1172.76311822</v>
      </c>
      <c r="G94" s="36">
        <f>SUMIFS(СВЦЭМ!$C$33:$C$776,СВЦЭМ!$A$33:$A$776,$A94,СВЦЭМ!$B$33:$B$776,G$83)+'СЕТ СН'!$H$12+СВЦЭМ!$D$10+'СЕТ СН'!$H$6-'СЕТ СН'!$H$22</f>
        <v>1167.69107981</v>
      </c>
      <c r="H94" s="36">
        <f>SUMIFS(СВЦЭМ!$C$33:$C$776,СВЦЭМ!$A$33:$A$776,$A94,СВЦЭМ!$B$33:$B$776,H$83)+'СЕТ СН'!$H$12+СВЦЭМ!$D$10+'СЕТ СН'!$H$6-'СЕТ СН'!$H$22</f>
        <v>1150.6114966599998</v>
      </c>
      <c r="I94" s="36">
        <f>SUMIFS(СВЦЭМ!$C$33:$C$776,СВЦЭМ!$A$33:$A$776,$A94,СВЦЭМ!$B$33:$B$776,I$83)+'СЕТ СН'!$H$12+СВЦЭМ!$D$10+'СЕТ СН'!$H$6-'СЕТ СН'!$H$22</f>
        <v>1119.61854821</v>
      </c>
      <c r="J94" s="36">
        <f>SUMIFS(СВЦЭМ!$C$33:$C$776,СВЦЭМ!$A$33:$A$776,$A94,СВЦЭМ!$B$33:$B$776,J$83)+'СЕТ СН'!$H$12+СВЦЭМ!$D$10+'СЕТ СН'!$H$6-'СЕТ СН'!$H$22</f>
        <v>1051.3817952899999</v>
      </c>
      <c r="K94" s="36">
        <f>SUMIFS(СВЦЭМ!$C$33:$C$776,СВЦЭМ!$A$33:$A$776,$A94,СВЦЭМ!$B$33:$B$776,K$83)+'СЕТ СН'!$H$12+СВЦЭМ!$D$10+'СЕТ СН'!$H$6-'СЕТ СН'!$H$22</f>
        <v>1025.87354863</v>
      </c>
      <c r="L94" s="36">
        <f>SUMIFS(СВЦЭМ!$C$33:$C$776,СВЦЭМ!$A$33:$A$776,$A94,СВЦЭМ!$B$33:$B$776,L$83)+'СЕТ СН'!$H$12+СВЦЭМ!$D$10+'СЕТ СН'!$H$6-'СЕТ СН'!$H$22</f>
        <v>1042.2971675399999</v>
      </c>
      <c r="M94" s="36">
        <f>SUMIFS(СВЦЭМ!$C$33:$C$776,СВЦЭМ!$A$33:$A$776,$A94,СВЦЭМ!$B$33:$B$776,M$83)+'СЕТ СН'!$H$12+СВЦЭМ!$D$10+'СЕТ СН'!$H$6-'СЕТ СН'!$H$22</f>
        <v>1043.2565917500001</v>
      </c>
      <c r="N94" s="36">
        <f>SUMIFS(СВЦЭМ!$C$33:$C$776,СВЦЭМ!$A$33:$A$776,$A94,СВЦЭМ!$B$33:$B$776,N$83)+'СЕТ СН'!$H$12+СВЦЭМ!$D$10+'СЕТ СН'!$H$6-'СЕТ СН'!$H$22</f>
        <v>1040.74938099</v>
      </c>
      <c r="O94" s="36">
        <f>SUMIFS(СВЦЭМ!$C$33:$C$776,СВЦЭМ!$A$33:$A$776,$A94,СВЦЭМ!$B$33:$B$776,O$83)+'СЕТ СН'!$H$12+СВЦЭМ!$D$10+'СЕТ СН'!$H$6-'СЕТ СН'!$H$22</f>
        <v>1041.01519783</v>
      </c>
      <c r="P94" s="36">
        <f>SUMIFS(СВЦЭМ!$C$33:$C$776,СВЦЭМ!$A$33:$A$776,$A94,СВЦЭМ!$B$33:$B$776,P$83)+'СЕТ СН'!$H$12+СВЦЭМ!$D$10+'СЕТ СН'!$H$6-'СЕТ СН'!$H$22</f>
        <v>1042.8233310199998</v>
      </c>
      <c r="Q94" s="36">
        <f>SUMIFS(СВЦЭМ!$C$33:$C$776,СВЦЭМ!$A$33:$A$776,$A94,СВЦЭМ!$B$33:$B$776,Q$83)+'СЕТ СН'!$H$12+СВЦЭМ!$D$10+'СЕТ СН'!$H$6-'СЕТ СН'!$H$22</f>
        <v>1035.2136300900002</v>
      </c>
      <c r="R94" s="36">
        <f>SUMIFS(СВЦЭМ!$C$33:$C$776,СВЦЭМ!$A$33:$A$776,$A94,СВЦЭМ!$B$33:$B$776,R$83)+'СЕТ СН'!$H$12+СВЦЭМ!$D$10+'СЕТ СН'!$H$6-'СЕТ СН'!$H$22</f>
        <v>1003.60663646</v>
      </c>
      <c r="S94" s="36">
        <f>SUMIFS(СВЦЭМ!$C$33:$C$776,СВЦЭМ!$A$33:$A$776,$A94,СВЦЭМ!$B$33:$B$776,S$83)+'СЕТ СН'!$H$12+СВЦЭМ!$D$10+'СЕТ СН'!$H$6-'СЕТ СН'!$H$22</f>
        <v>1000.79621901</v>
      </c>
      <c r="T94" s="36">
        <f>SUMIFS(СВЦЭМ!$C$33:$C$776,СВЦЭМ!$A$33:$A$776,$A94,СВЦЭМ!$B$33:$B$776,T$83)+'СЕТ СН'!$H$12+СВЦЭМ!$D$10+'СЕТ СН'!$H$6-'СЕТ СН'!$H$22</f>
        <v>1009.03634477</v>
      </c>
      <c r="U94" s="36">
        <f>SUMIFS(СВЦЭМ!$C$33:$C$776,СВЦЭМ!$A$33:$A$776,$A94,СВЦЭМ!$B$33:$B$776,U$83)+'СЕТ СН'!$H$12+СВЦЭМ!$D$10+'СЕТ СН'!$H$6-'СЕТ СН'!$H$22</f>
        <v>1011.5493461899999</v>
      </c>
      <c r="V94" s="36">
        <f>SUMIFS(СВЦЭМ!$C$33:$C$776,СВЦЭМ!$A$33:$A$776,$A94,СВЦЭМ!$B$33:$B$776,V$83)+'СЕТ СН'!$H$12+СВЦЭМ!$D$10+'СЕТ СН'!$H$6-'СЕТ СН'!$H$22</f>
        <v>1020.66878457</v>
      </c>
      <c r="W94" s="36">
        <f>SUMIFS(СВЦЭМ!$C$33:$C$776,СВЦЭМ!$A$33:$A$776,$A94,СВЦЭМ!$B$33:$B$776,W$83)+'СЕТ СН'!$H$12+СВЦЭМ!$D$10+'СЕТ СН'!$H$6-'СЕТ СН'!$H$22</f>
        <v>1035.76500835</v>
      </c>
      <c r="X94" s="36">
        <f>SUMIFS(СВЦЭМ!$C$33:$C$776,СВЦЭМ!$A$33:$A$776,$A94,СВЦЭМ!$B$33:$B$776,X$83)+'СЕТ СН'!$H$12+СВЦЭМ!$D$10+'СЕТ СН'!$H$6-'СЕТ СН'!$H$22</f>
        <v>1003.06714247</v>
      </c>
      <c r="Y94" s="36">
        <f>SUMIFS(СВЦЭМ!$C$33:$C$776,СВЦЭМ!$A$33:$A$776,$A94,СВЦЭМ!$B$33:$B$776,Y$83)+'СЕТ СН'!$H$12+СВЦЭМ!$D$10+'СЕТ СН'!$H$6-'СЕТ СН'!$H$22</f>
        <v>986.54540443999997</v>
      </c>
    </row>
    <row r="95" spans="1:25" ht="15.75" x14ac:dyDescent="0.2">
      <c r="A95" s="35">
        <f t="shared" si="2"/>
        <v>43689</v>
      </c>
      <c r="B95" s="36">
        <f>SUMIFS(СВЦЭМ!$C$33:$C$776,СВЦЭМ!$A$33:$A$776,$A95,СВЦЭМ!$B$33:$B$776,B$83)+'СЕТ СН'!$H$12+СВЦЭМ!$D$10+'СЕТ СН'!$H$6-'СЕТ СН'!$H$22</f>
        <v>1066.92283361</v>
      </c>
      <c r="C95" s="36">
        <f>SUMIFS(СВЦЭМ!$C$33:$C$776,СВЦЭМ!$A$33:$A$776,$A95,СВЦЭМ!$B$33:$B$776,C$83)+'СЕТ СН'!$H$12+СВЦЭМ!$D$10+'СЕТ СН'!$H$6-'СЕТ СН'!$H$22</f>
        <v>1108.2596875899999</v>
      </c>
      <c r="D95" s="36">
        <f>SUMIFS(СВЦЭМ!$C$33:$C$776,СВЦЭМ!$A$33:$A$776,$A95,СВЦЭМ!$B$33:$B$776,D$83)+'СЕТ СН'!$H$12+СВЦЭМ!$D$10+'СЕТ СН'!$H$6-'СЕТ СН'!$H$22</f>
        <v>1153.6072733400001</v>
      </c>
      <c r="E95" s="36">
        <f>SUMIFS(СВЦЭМ!$C$33:$C$776,СВЦЭМ!$A$33:$A$776,$A95,СВЦЭМ!$B$33:$B$776,E$83)+'СЕТ СН'!$H$12+СВЦЭМ!$D$10+'СЕТ СН'!$H$6-'СЕТ СН'!$H$22</f>
        <v>1165.20774768</v>
      </c>
      <c r="F95" s="36">
        <f>SUMIFS(СВЦЭМ!$C$33:$C$776,СВЦЭМ!$A$33:$A$776,$A95,СВЦЭМ!$B$33:$B$776,F$83)+'СЕТ СН'!$H$12+СВЦЭМ!$D$10+'СЕТ СН'!$H$6-'СЕТ СН'!$H$22</f>
        <v>1174.43942758</v>
      </c>
      <c r="G95" s="36">
        <f>SUMIFS(СВЦЭМ!$C$33:$C$776,СВЦЭМ!$A$33:$A$776,$A95,СВЦЭМ!$B$33:$B$776,G$83)+'СЕТ СН'!$H$12+СВЦЭМ!$D$10+'СЕТ СН'!$H$6-'СЕТ СН'!$H$22</f>
        <v>1151.1982858199999</v>
      </c>
      <c r="H95" s="36">
        <f>SUMIFS(СВЦЭМ!$C$33:$C$776,СВЦЭМ!$A$33:$A$776,$A95,СВЦЭМ!$B$33:$B$776,H$83)+'СЕТ СН'!$H$12+СВЦЭМ!$D$10+'СЕТ СН'!$H$6-'СЕТ СН'!$H$22</f>
        <v>1118.0368785000001</v>
      </c>
      <c r="I95" s="36">
        <f>SUMIFS(СВЦЭМ!$C$33:$C$776,СВЦЭМ!$A$33:$A$776,$A95,СВЦЭМ!$B$33:$B$776,I$83)+'СЕТ СН'!$H$12+СВЦЭМ!$D$10+'СЕТ СН'!$H$6-'СЕТ СН'!$H$22</f>
        <v>1073.1759511299999</v>
      </c>
      <c r="J95" s="36">
        <f>SUMIFS(СВЦЭМ!$C$33:$C$776,СВЦЭМ!$A$33:$A$776,$A95,СВЦЭМ!$B$33:$B$776,J$83)+'СЕТ СН'!$H$12+СВЦЭМ!$D$10+'СЕТ СН'!$H$6-'СЕТ СН'!$H$22</f>
        <v>1044.90164525</v>
      </c>
      <c r="K95" s="36">
        <f>SUMIFS(СВЦЭМ!$C$33:$C$776,СВЦЭМ!$A$33:$A$776,$A95,СВЦЭМ!$B$33:$B$776,K$83)+'СЕТ СН'!$H$12+СВЦЭМ!$D$10+'СЕТ СН'!$H$6-'СЕТ СН'!$H$22</f>
        <v>1064.32238026</v>
      </c>
      <c r="L95" s="36">
        <f>SUMIFS(СВЦЭМ!$C$33:$C$776,СВЦЭМ!$A$33:$A$776,$A95,СВЦЭМ!$B$33:$B$776,L$83)+'СЕТ СН'!$H$12+СВЦЭМ!$D$10+'СЕТ СН'!$H$6-'СЕТ СН'!$H$22</f>
        <v>1070.5631848099999</v>
      </c>
      <c r="M95" s="36">
        <f>SUMIFS(СВЦЭМ!$C$33:$C$776,СВЦЭМ!$A$33:$A$776,$A95,СВЦЭМ!$B$33:$B$776,M$83)+'СЕТ СН'!$H$12+СВЦЭМ!$D$10+'СЕТ СН'!$H$6-'СЕТ СН'!$H$22</f>
        <v>1077.83220164</v>
      </c>
      <c r="N95" s="36">
        <f>SUMIFS(СВЦЭМ!$C$33:$C$776,СВЦЭМ!$A$33:$A$776,$A95,СВЦЭМ!$B$33:$B$776,N$83)+'СЕТ СН'!$H$12+СВЦЭМ!$D$10+'СЕТ СН'!$H$6-'СЕТ СН'!$H$22</f>
        <v>1074.5667278800001</v>
      </c>
      <c r="O95" s="36">
        <f>SUMIFS(СВЦЭМ!$C$33:$C$776,СВЦЭМ!$A$33:$A$776,$A95,СВЦЭМ!$B$33:$B$776,O$83)+'СЕТ СН'!$H$12+СВЦЭМ!$D$10+'СЕТ СН'!$H$6-'СЕТ СН'!$H$22</f>
        <v>1074.72622968</v>
      </c>
      <c r="P95" s="36">
        <f>SUMIFS(СВЦЭМ!$C$33:$C$776,СВЦЭМ!$A$33:$A$776,$A95,СВЦЭМ!$B$33:$B$776,P$83)+'СЕТ СН'!$H$12+СВЦЭМ!$D$10+'СЕТ СН'!$H$6-'СЕТ СН'!$H$22</f>
        <v>1075.0022546800001</v>
      </c>
      <c r="Q95" s="36">
        <f>SUMIFS(СВЦЭМ!$C$33:$C$776,СВЦЭМ!$A$33:$A$776,$A95,СВЦЭМ!$B$33:$B$776,Q$83)+'СЕТ СН'!$H$12+СВЦЭМ!$D$10+'СЕТ СН'!$H$6-'СЕТ СН'!$H$22</f>
        <v>1069.9340660799999</v>
      </c>
      <c r="R95" s="36">
        <f>SUMIFS(СВЦЭМ!$C$33:$C$776,СВЦЭМ!$A$33:$A$776,$A95,СВЦЭМ!$B$33:$B$776,R$83)+'СЕТ СН'!$H$12+СВЦЭМ!$D$10+'СЕТ СН'!$H$6-'СЕТ СН'!$H$22</f>
        <v>1026.61152769</v>
      </c>
      <c r="S95" s="36">
        <f>SUMIFS(СВЦЭМ!$C$33:$C$776,СВЦЭМ!$A$33:$A$776,$A95,СВЦЭМ!$B$33:$B$776,S$83)+'СЕТ СН'!$H$12+СВЦЭМ!$D$10+'СЕТ СН'!$H$6-'СЕТ СН'!$H$22</f>
        <v>1018.12445624</v>
      </c>
      <c r="T95" s="36">
        <f>SUMIFS(СВЦЭМ!$C$33:$C$776,СВЦЭМ!$A$33:$A$776,$A95,СВЦЭМ!$B$33:$B$776,T$83)+'СЕТ СН'!$H$12+СВЦЭМ!$D$10+'СЕТ СН'!$H$6-'СЕТ СН'!$H$22</f>
        <v>1013.53832386</v>
      </c>
      <c r="U95" s="36">
        <f>SUMIFS(СВЦЭМ!$C$33:$C$776,СВЦЭМ!$A$33:$A$776,$A95,СВЦЭМ!$B$33:$B$776,U$83)+'СЕТ СН'!$H$12+СВЦЭМ!$D$10+'СЕТ СН'!$H$6-'СЕТ СН'!$H$22</f>
        <v>1013.1880790399999</v>
      </c>
      <c r="V95" s="36">
        <f>SUMIFS(СВЦЭМ!$C$33:$C$776,СВЦЭМ!$A$33:$A$776,$A95,СВЦЭМ!$B$33:$B$776,V$83)+'СЕТ СН'!$H$12+СВЦЭМ!$D$10+'СЕТ СН'!$H$6-'СЕТ СН'!$H$22</f>
        <v>1012.2973570299999</v>
      </c>
      <c r="W95" s="36">
        <f>SUMIFS(СВЦЭМ!$C$33:$C$776,СВЦЭМ!$A$33:$A$776,$A95,СВЦЭМ!$B$33:$B$776,W$83)+'СЕТ СН'!$H$12+СВЦЭМ!$D$10+'СЕТ СН'!$H$6-'СЕТ СН'!$H$22</f>
        <v>1021.20508752</v>
      </c>
      <c r="X95" s="36">
        <f>SUMIFS(СВЦЭМ!$C$33:$C$776,СВЦЭМ!$A$33:$A$776,$A95,СВЦЭМ!$B$33:$B$776,X$83)+'СЕТ СН'!$H$12+СВЦЭМ!$D$10+'СЕТ СН'!$H$6-'СЕТ СН'!$H$22</f>
        <v>991.15534092999997</v>
      </c>
      <c r="Y95" s="36">
        <f>SUMIFS(СВЦЭМ!$C$33:$C$776,СВЦЭМ!$A$33:$A$776,$A95,СВЦЭМ!$B$33:$B$776,Y$83)+'СЕТ СН'!$H$12+СВЦЭМ!$D$10+'СЕТ СН'!$H$6-'СЕТ СН'!$H$22</f>
        <v>1018.52495045</v>
      </c>
    </row>
    <row r="96" spans="1:25" ht="15.75" x14ac:dyDescent="0.2">
      <c r="A96" s="35">
        <f t="shared" si="2"/>
        <v>43690</v>
      </c>
      <c r="B96" s="36">
        <f>SUMIFS(СВЦЭМ!$C$33:$C$776,СВЦЭМ!$A$33:$A$776,$A96,СВЦЭМ!$B$33:$B$776,B$83)+'СЕТ СН'!$H$12+СВЦЭМ!$D$10+'СЕТ СН'!$H$6-'СЕТ СН'!$H$22</f>
        <v>1103.88944636</v>
      </c>
      <c r="C96" s="36">
        <f>SUMIFS(СВЦЭМ!$C$33:$C$776,СВЦЭМ!$A$33:$A$776,$A96,СВЦЭМ!$B$33:$B$776,C$83)+'СЕТ СН'!$H$12+СВЦЭМ!$D$10+'СЕТ СН'!$H$6-'СЕТ СН'!$H$22</f>
        <v>1143.9232967399998</v>
      </c>
      <c r="D96" s="36">
        <f>SUMIFS(СВЦЭМ!$C$33:$C$776,СВЦЭМ!$A$33:$A$776,$A96,СВЦЭМ!$B$33:$B$776,D$83)+'СЕТ СН'!$H$12+СВЦЭМ!$D$10+'СЕТ СН'!$H$6-'СЕТ СН'!$H$22</f>
        <v>1165.9264246100001</v>
      </c>
      <c r="E96" s="36">
        <f>SUMIFS(СВЦЭМ!$C$33:$C$776,СВЦЭМ!$A$33:$A$776,$A96,СВЦЭМ!$B$33:$B$776,E$83)+'СЕТ СН'!$H$12+СВЦЭМ!$D$10+'СЕТ СН'!$H$6-'СЕТ СН'!$H$22</f>
        <v>1178.61961275</v>
      </c>
      <c r="F96" s="36">
        <f>SUMIFS(СВЦЭМ!$C$33:$C$776,СВЦЭМ!$A$33:$A$776,$A96,СВЦЭМ!$B$33:$B$776,F$83)+'СЕТ СН'!$H$12+СВЦЭМ!$D$10+'СЕТ СН'!$H$6-'СЕТ СН'!$H$22</f>
        <v>1185.3662537599998</v>
      </c>
      <c r="G96" s="36">
        <f>SUMIFS(СВЦЭМ!$C$33:$C$776,СВЦЭМ!$A$33:$A$776,$A96,СВЦЭМ!$B$33:$B$776,G$83)+'СЕТ СН'!$H$12+СВЦЭМ!$D$10+'СЕТ СН'!$H$6-'СЕТ СН'!$H$22</f>
        <v>1174.2312611500001</v>
      </c>
      <c r="H96" s="36">
        <f>SUMIFS(СВЦЭМ!$C$33:$C$776,СВЦЭМ!$A$33:$A$776,$A96,СВЦЭМ!$B$33:$B$776,H$83)+'СЕТ СН'!$H$12+СВЦЭМ!$D$10+'СЕТ СН'!$H$6-'СЕТ СН'!$H$22</f>
        <v>1141.2907274300001</v>
      </c>
      <c r="I96" s="36">
        <f>SUMIFS(СВЦЭМ!$C$33:$C$776,СВЦЭМ!$A$33:$A$776,$A96,СВЦЭМ!$B$33:$B$776,I$83)+'СЕТ СН'!$H$12+СВЦЭМ!$D$10+'СЕТ СН'!$H$6-'СЕТ СН'!$H$22</f>
        <v>1098.5544295300001</v>
      </c>
      <c r="J96" s="36">
        <f>SUMIFS(СВЦЭМ!$C$33:$C$776,СВЦЭМ!$A$33:$A$776,$A96,СВЦЭМ!$B$33:$B$776,J$83)+'СЕТ СН'!$H$12+СВЦЭМ!$D$10+'СЕТ СН'!$H$6-'СЕТ СН'!$H$22</f>
        <v>1076.62338578</v>
      </c>
      <c r="K96" s="36">
        <f>SUMIFS(СВЦЭМ!$C$33:$C$776,СВЦЭМ!$A$33:$A$776,$A96,СВЦЭМ!$B$33:$B$776,K$83)+'СЕТ СН'!$H$12+СВЦЭМ!$D$10+'СЕТ СН'!$H$6-'СЕТ СН'!$H$22</f>
        <v>1040.05578001</v>
      </c>
      <c r="L96" s="36">
        <f>SUMIFS(СВЦЭМ!$C$33:$C$776,СВЦЭМ!$A$33:$A$776,$A96,СВЦЭМ!$B$33:$B$776,L$83)+'СЕТ СН'!$H$12+СВЦЭМ!$D$10+'СЕТ СН'!$H$6-'СЕТ СН'!$H$22</f>
        <v>1045.1374980099999</v>
      </c>
      <c r="M96" s="36">
        <f>SUMIFS(СВЦЭМ!$C$33:$C$776,СВЦЭМ!$A$33:$A$776,$A96,СВЦЭМ!$B$33:$B$776,M$83)+'СЕТ СН'!$H$12+СВЦЭМ!$D$10+'СЕТ СН'!$H$6-'СЕТ СН'!$H$22</f>
        <v>1043.29072167</v>
      </c>
      <c r="N96" s="36">
        <f>SUMIFS(СВЦЭМ!$C$33:$C$776,СВЦЭМ!$A$33:$A$776,$A96,СВЦЭМ!$B$33:$B$776,N$83)+'СЕТ СН'!$H$12+СВЦЭМ!$D$10+'СЕТ СН'!$H$6-'СЕТ СН'!$H$22</f>
        <v>1035.405454</v>
      </c>
      <c r="O96" s="36">
        <f>SUMIFS(СВЦЭМ!$C$33:$C$776,СВЦЭМ!$A$33:$A$776,$A96,СВЦЭМ!$B$33:$B$776,O$83)+'СЕТ СН'!$H$12+СВЦЭМ!$D$10+'СЕТ СН'!$H$6-'СЕТ СН'!$H$22</f>
        <v>1043.9091891399999</v>
      </c>
      <c r="P96" s="36">
        <f>SUMIFS(СВЦЭМ!$C$33:$C$776,СВЦЭМ!$A$33:$A$776,$A96,СВЦЭМ!$B$33:$B$776,P$83)+'СЕТ СН'!$H$12+СВЦЭМ!$D$10+'СЕТ СН'!$H$6-'СЕТ СН'!$H$22</f>
        <v>1044.0396849599999</v>
      </c>
      <c r="Q96" s="36">
        <f>SUMIFS(СВЦЭМ!$C$33:$C$776,СВЦЭМ!$A$33:$A$776,$A96,СВЦЭМ!$B$33:$B$776,Q$83)+'СЕТ СН'!$H$12+СВЦЭМ!$D$10+'СЕТ СН'!$H$6-'СЕТ СН'!$H$22</f>
        <v>1042.02535773</v>
      </c>
      <c r="R96" s="36">
        <f>SUMIFS(СВЦЭМ!$C$33:$C$776,СВЦЭМ!$A$33:$A$776,$A96,СВЦЭМ!$B$33:$B$776,R$83)+'СЕТ СН'!$H$12+СВЦЭМ!$D$10+'СЕТ СН'!$H$6-'СЕТ СН'!$H$22</f>
        <v>996.85713713999996</v>
      </c>
      <c r="S96" s="36">
        <f>SUMIFS(СВЦЭМ!$C$33:$C$776,СВЦЭМ!$A$33:$A$776,$A96,СВЦЭМ!$B$33:$B$776,S$83)+'СЕТ СН'!$H$12+СВЦЭМ!$D$10+'СЕТ СН'!$H$6-'СЕТ СН'!$H$22</f>
        <v>992.59430202999999</v>
      </c>
      <c r="T96" s="36">
        <f>SUMIFS(СВЦЭМ!$C$33:$C$776,СВЦЭМ!$A$33:$A$776,$A96,СВЦЭМ!$B$33:$B$776,T$83)+'СЕТ СН'!$H$12+СВЦЭМ!$D$10+'СЕТ СН'!$H$6-'СЕТ СН'!$H$22</f>
        <v>997.15017641999998</v>
      </c>
      <c r="U96" s="36">
        <f>SUMIFS(СВЦЭМ!$C$33:$C$776,СВЦЭМ!$A$33:$A$776,$A96,СВЦЭМ!$B$33:$B$776,U$83)+'СЕТ СН'!$H$12+СВЦЭМ!$D$10+'СЕТ СН'!$H$6-'СЕТ СН'!$H$22</f>
        <v>993.83633035000003</v>
      </c>
      <c r="V96" s="36">
        <f>SUMIFS(СВЦЭМ!$C$33:$C$776,СВЦЭМ!$A$33:$A$776,$A96,СВЦЭМ!$B$33:$B$776,V$83)+'СЕТ СН'!$H$12+СВЦЭМ!$D$10+'СЕТ СН'!$H$6-'СЕТ СН'!$H$22</f>
        <v>999.10366154999997</v>
      </c>
      <c r="W96" s="36">
        <f>SUMIFS(СВЦЭМ!$C$33:$C$776,СВЦЭМ!$A$33:$A$776,$A96,СВЦЭМ!$B$33:$B$776,W$83)+'СЕТ СН'!$H$12+СВЦЭМ!$D$10+'СЕТ СН'!$H$6-'СЕТ СН'!$H$22</f>
        <v>1002.11883567</v>
      </c>
      <c r="X96" s="36">
        <f>SUMIFS(СВЦЭМ!$C$33:$C$776,СВЦЭМ!$A$33:$A$776,$A96,СВЦЭМ!$B$33:$B$776,X$83)+'СЕТ СН'!$H$12+СВЦЭМ!$D$10+'СЕТ СН'!$H$6-'СЕТ СН'!$H$22</f>
        <v>971.20126447999996</v>
      </c>
      <c r="Y96" s="36">
        <f>SUMIFS(СВЦЭМ!$C$33:$C$776,СВЦЭМ!$A$33:$A$776,$A96,СВЦЭМ!$B$33:$B$776,Y$83)+'СЕТ СН'!$H$12+СВЦЭМ!$D$10+'СЕТ СН'!$H$6-'СЕТ СН'!$H$22</f>
        <v>993.95233832999998</v>
      </c>
    </row>
    <row r="97" spans="1:25" ht="15.75" x14ac:dyDescent="0.2">
      <c r="A97" s="35">
        <f t="shared" si="2"/>
        <v>43691</v>
      </c>
      <c r="B97" s="36">
        <f>SUMIFS(СВЦЭМ!$C$33:$C$776,СВЦЭМ!$A$33:$A$776,$A97,СВЦЭМ!$B$33:$B$776,B$83)+'СЕТ СН'!$H$12+СВЦЭМ!$D$10+'СЕТ СН'!$H$6-'СЕТ СН'!$H$22</f>
        <v>1089.9757407</v>
      </c>
      <c r="C97" s="36">
        <f>SUMIFS(СВЦЭМ!$C$33:$C$776,СВЦЭМ!$A$33:$A$776,$A97,СВЦЭМ!$B$33:$B$776,C$83)+'СЕТ СН'!$H$12+СВЦЭМ!$D$10+'СЕТ СН'!$H$6-'СЕТ СН'!$H$22</f>
        <v>1101.2307606099998</v>
      </c>
      <c r="D97" s="36">
        <f>SUMIFS(СВЦЭМ!$C$33:$C$776,СВЦЭМ!$A$33:$A$776,$A97,СВЦЭМ!$B$33:$B$776,D$83)+'СЕТ СН'!$H$12+СВЦЭМ!$D$10+'СЕТ СН'!$H$6-'СЕТ СН'!$H$22</f>
        <v>1097.4712815399998</v>
      </c>
      <c r="E97" s="36">
        <f>SUMIFS(СВЦЭМ!$C$33:$C$776,СВЦЭМ!$A$33:$A$776,$A97,СВЦЭМ!$B$33:$B$776,E$83)+'СЕТ СН'!$H$12+СВЦЭМ!$D$10+'СЕТ СН'!$H$6-'СЕТ СН'!$H$22</f>
        <v>1102.47431624</v>
      </c>
      <c r="F97" s="36">
        <f>SUMIFS(СВЦЭМ!$C$33:$C$776,СВЦЭМ!$A$33:$A$776,$A97,СВЦЭМ!$B$33:$B$776,F$83)+'СЕТ СН'!$H$12+СВЦЭМ!$D$10+'СЕТ СН'!$H$6-'СЕТ СН'!$H$22</f>
        <v>1100.3165234200001</v>
      </c>
      <c r="G97" s="36">
        <f>SUMIFS(СВЦЭМ!$C$33:$C$776,СВЦЭМ!$A$33:$A$776,$A97,СВЦЭМ!$B$33:$B$776,G$83)+'СЕТ СН'!$H$12+СВЦЭМ!$D$10+'СЕТ СН'!$H$6-'СЕТ СН'!$H$22</f>
        <v>1083.66784788</v>
      </c>
      <c r="H97" s="36">
        <f>SUMIFS(СВЦЭМ!$C$33:$C$776,СВЦЭМ!$A$33:$A$776,$A97,СВЦЭМ!$B$33:$B$776,H$83)+'СЕТ СН'!$H$12+СВЦЭМ!$D$10+'СЕТ СН'!$H$6-'СЕТ СН'!$H$22</f>
        <v>1060.8446832499999</v>
      </c>
      <c r="I97" s="36">
        <f>SUMIFS(СВЦЭМ!$C$33:$C$776,СВЦЭМ!$A$33:$A$776,$A97,СВЦЭМ!$B$33:$B$776,I$83)+'СЕТ СН'!$H$12+СВЦЭМ!$D$10+'СЕТ СН'!$H$6-'СЕТ СН'!$H$22</f>
        <v>1008.20903307</v>
      </c>
      <c r="J97" s="36">
        <f>SUMIFS(СВЦЭМ!$C$33:$C$776,СВЦЭМ!$A$33:$A$776,$A97,СВЦЭМ!$B$33:$B$776,J$83)+'СЕТ СН'!$H$12+СВЦЭМ!$D$10+'СЕТ СН'!$H$6-'СЕТ СН'!$H$22</f>
        <v>1003.69957201</v>
      </c>
      <c r="K97" s="36">
        <f>SUMIFS(СВЦЭМ!$C$33:$C$776,СВЦЭМ!$A$33:$A$776,$A97,СВЦЭМ!$B$33:$B$776,K$83)+'СЕТ СН'!$H$12+СВЦЭМ!$D$10+'СЕТ СН'!$H$6-'СЕТ СН'!$H$22</f>
        <v>1025.83488354</v>
      </c>
      <c r="L97" s="36">
        <f>SUMIFS(СВЦЭМ!$C$33:$C$776,СВЦЭМ!$A$33:$A$776,$A97,СВЦЭМ!$B$33:$B$776,L$83)+'СЕТ СН'!$H$12+СВЦЭМ!$D$10+'СЕТ СН'!$H$6-'СЕТ СН'!$H$22</f>
        <v>1026.2019843200001</v>
      </c>
      <c r="M97" s="36">
        <f>SUMIFS(СВЦЭМ!$C$33:$C$776,СВЦЭМ!$A$33:$A$776,$A97,СВЦЭМ!$B$33:$B$776,M$83)+'СЕТ СН'!$H$12+СВЦЭМ!$D$10+'СЕТ СН'!$H$6-'СЕТ СН'!$H$22</f>
        <v>1033.12212591</v>
      </c>
      <c r="N97" s="36">
        <f>SUMIFS(СВЦЭМ!$C$33:$C$776,СВЦЭМ!$A$33:$A$776,$A97,СВЦЭМ!$B$33:$B$776,N$83)+'СЕТ СН'!$H$12+СВЦЭМ!$D$10+'СЕТ СН'!$H$6-'СЕТ СН'!$H$22</f>
        <v>1013.7633802199999</v>
      </c>
      <c r="O97" s="36">
        <f>SUMIFS(СВЦЭМ!$C$33:$C$776,СВЦЭМ!$A$33:$A$776,$A97,СВЦЭМ!$B$33:$B$776,O$83)+'СЕТ СН'!$H$12+СВЦЭМ!$D$10+'СЕТ СН'!$H$6-'СЕТ СН'!$H$22</f>
        <v>1040.65296001</v>
      </c>
      <c r="P97" s="36">
        <f>SUMIFS(СВЦЭМ!$C$33:$C$776,СВЦЭМ!$A$33:$A$776,$A97,СВЦЭМ!$B$33:$B$776,P$83)+'СЕТ СН'!$H$12+СВЦЭМ!$D$10+'СЕТ СН'!$H$6-'СЕТ СН'!$H$22</f>
        <v>1016.41622388</v>
      </c>
      <c r="Q97" s="36">
        <f>SUMIFS(СВЦЭМ!$C$33:$C$776,СВЦЭМ!$A$33:$A$776,$A97,СВЦЭМ!$B$33:$B$776,Q$83)+'СЕТ СН'!$H$12+СВЦЭМ!$D$10+'СЕТ СН'!$H$6-'СЕТ СН'!$H$22</f>
        <v>1016.34985653</v>
      </c>
      <c r="R97" s="36">
        <f>SUMIFS(СВЦЭМ!$C$33:$C$776,СВЦЭМ!$A$33:$A$776,$A97,СВЦЭМ!$B$33:$B$776,R$83)+'СЕТ СН'!$H$12+СВЦЭМ!$D$10+'СЕТ СН'!$H$6-'СЕТ СН'!$H$22</f>
        <v>987.46745078999993</v>
      </c>
      <c r="S97" s="36">
        <f>SUMIFS(СВЦЭМ!$C$33:$C$776,СВЦЭМ!$A$33:$A$776,$A97,СВЦЭМ!$B$33:$B$776,S$83)+'СЕТ СН'!$H$12+СВЦЭМ!$D$10+'СЕТ СН'!$H$6-'СЕТ СН'!$H$22</f>
        <v>992.57347453</v>
      </c>
      <c r="T97" s="36">
        <f>SUMIFS(СВЦЭМ!$C$33:$C$776,СВЦЭМ!$A$33:$A$776,$A97,СВЦЭМ!$B$33:$B$776,T$83)+'СЕТ СН'!$H$12+СВЦЭМ!$D$10+'СЕТ СН'!$H$6-'СЕТ СН'!$H$22</f>
        <v>999.40947572999994</v>
      </c>
      <c r="U97" s="36">
        <f>SUMIFS(СВЦЭМ!$C$33:$C$776,СВЦЭМ!$A$33:$A$776,$A97,СВЦЭМ!$B$33:$B$776,U$83)+'СЕТ СН'!$H$12+СВЦЭМ!$D$10+'СЕТ СН'!$H$6-'СЕТ СН'!$H$22</f>
        <v>986.99147963999997</v>
      </c>
      <c r="V97" s="36">
        <f>SUMIFS(СВЦЭМ!$C$33:$C$776,СВЦЭМ!$A$33:$A$776,$A97,СВЦЭМ!$B$33:$B$776,V$83)+'СЕТ СН'!$H$12+СВЦЭМ!$D$10+'СЕТ СН'!$H$6-'СЕТ СН'!$H$22</f>
        <v>1005.7975721299999</v>
      </c>
      <c r="W97" s="36">
        <f>SUMIFS(СВЦЭМ!$C$33:$C$776,СВЦЭМ!$A$33:$A$776,$A97,СВЦЭМ!$B$33:$B$776,W$83)+'СЕТ СН'!$H$12+СВЦЭМ!$D$10+'СЕТ СН'!$H$6-'СЕТ СН'!$H$22</f>
        <v>1020.25710448</v>
      </c>
      <c r="X97" s="36">
        <f>SUMIFS(СВЦЭМ!$C$33:$C$776,СВЦЭМ!$A$33:$A$776,$A97,СВЦЭМ!$B$33:$B$776,X$83)+'СЕТ СН'!$H$12+СВЦЭМ!$D$10+'СЕТ СН'!$H$6-'СЕТ СН'!$H$22</f>
        <v>983.63219634999996</v>
      </c>
      <c r="Y97" s="36">
        <f>SUMIFS(СВЦЭМ!$C$33:$C$776,СВЦЭМ!$A$33:$A$776,$A97,СВЦЭМ!$B$33:$B$776,Y$83)+'СЕТ СН'!$H$12+СВЦЭМ!$D$10+'СЕТ СН'!$H$6-'СЕТ СН'!$H$22</f>
        <v>965.4454495</v>
      </c>
    </row>
    <row r="98" spans="1:25" ht="15.75" x14ac:dyDescent="0.2">
      <c r="A98" s="35">
        <f t="shared" si="2"/>
        <v>43692</v>
      </c>
      <c r="B98" s="36">
        <f>SUMIFS(СВЦЭМ!$C$33:$C$776,СВЦЭМ!$A$33:$A$776,$A98,СВЦЭМ!$B$33:$B$776,B$83)+'СЕТ СН'!$H$12+СВЦЭМ!$D$10+'СЕТ СН'!$H$6-'СЕТ СН'!$H$22</f>
        <v>980.40630515999999</v>
      </c>
      <c r="C98" s="36">
        <f>SUMIFS(СВЦЭМ!$C$33:$C$776,СВЦЭМ!$A$33:$A$776,$A98,СВЦЭМ!$B$33:$B$776,C$83)+'СЕТ СН'!$H$12+СВЦЭМ!$D$10+'СЕТ СН'!$H$6-'СЕТ СН'!$H$22</f>
        <v>1030.8999716200001</v>
      </c>
      <c r="D98" s="36">
        <f>SUMIFS(СВЦЭМ!$C$33:$C$776,СВЦЭМ!$A$33:$A$776,$A98,СВЦЭМ!$B$33:$B$776,D$83)+'СЕТ СН'!$H$12+СВЦЭМ!$D$10+'СЕТ СН'!$H$6-'СЕТ СН'!$H$22</f>
        <v>1045.77522752</v>
      </c>
      <c r="E98" s="36">
        <f>SUMIFS(СВЦЭМ!$C$33:$C$776,СВЦЭМ!$A$33:$A$776,$A98,СВЦЭМ!$B$33:$B$776,E$83)+'СЕТ СН'!$H$12+СВЦЭМ!$D$10+'СЕТ СН'!$H$6-'СЕТ СН'!$H$22</f>
        <v>1054.9946770699999</v>
      </c>
      <c r="F98" s="36">
        <f>SUMIFS(СВЦЭМ!$C$33:$C$776,СВЦЭМ!$A$33:$A$776,$A98,СВЦЭМ!$B$33:$B$776,F$83)+'СЕТ СН'!$H$12+СВЦЭМ!$D$10+'СЕТ СН'!$H$6-'СЕТ СН'!$H$22</f>
        <v>1057.44611334</v>
      </c>
      <c r="G98" s="36">
        <f>SUMIFS(СВЦЭМ!$C$33:$C$776,СВЦЭМ!$A$33:$A$776,$A98,СВЦЭМ!$B$33:$B$776,G$83)+'СЕТ СН'!$H$12+СВЦЭМ!$D$10+'СЕТ СН'!$H$6-'СЕТ СН'!$H$22</f>
        <v>1040.1493295099999</v>
      </c>
      <c r="H98" s="36">
        <f>SUMIFS(СВЦЭМ!$C$33:$C$776,СВЦЭМ!$A$33:$A$776,$A98,СВЦЭМ!$B$33:$B$776,H$83)+'СЕТ СН'!$H$12+СВЦЭМ!$D$10+'СЕТ СН'!$H$6-'СЕТ СН'!$H$22</f>
        <v>1009.8152363199999</v>
      </c>
      <c r="I98" s="36">
        <f>SUMIFS(СВЦЭМ!$C$33:$C$776,СВЦЭМ!$A$33:$A$776,$A98,СВЦЭМ!$B$33:$B$776,I$83)+'СЕТ СН'!$H$12+СВЦЭМ!$D$10+'СЕТ СН'!$H$6-'СЕТ СН'!$H$22</f>
        <v>978.77551085999994</v>
      </c>
      <c r="J98" s="36">
        <f>SUMIFS(СВЦЭМ!$C$33:$C$776,СВЦЭМ!$A$33:$A$776,$A98,СВЦЭМ!$B$33:$B$776,J$83)+'СЕТ СН'!$H$12+СВЦЭМ!$D$10+'СЕТ СН'!$H$6-'СЕТ СН'!$H$22</f>
        <v>987.94757594999999</v>
      </c>
      <c r="K98" s="36">
        <f>SUMIFS(СВЦЭМ!$C$33:$C$776,СВЦЭМ!$A$33:$A$776,$A98,СВЦЭМ!$B$33:$B$776,K$83)+'СЕТ СН'!$H$12+СВЦЭМ!$D$10+'СЕТ СН'!$H$6-'СЕТ СН'!$H$22</f>
        <v>999.33170972999994</v>
      </c>
      <c r="L98" s="36">
        <f>SUMIFS(СВЦЭМ!$C$33:$C$776,СВЦЭМ!$A$33:$A$776,$A98,СВЦЭМ!$B$33:$B$776,L$83)+'СЕТ СН'!$H$12+СВЦЭМ!$D$10+'СЕТ СН'!$H$6-'СЕТ СН'!$H$22</f>
        <v>1002.41665317</v>
      </c>
      <c r="M98" s="36">
        <f>SUMIFS(СВЦЭМ!$C$33:$C$776,СВЦЭМ!$A$33:$A$776,$A98,СВЦЭМ!$B$33:$B$776,M$83)+'СЕТ СН'!$H$12+СВЦЭМ!$D$10+'СЕТ СН'!$H$6-'СЕТ СН'!$H$22</f>
        <v>998.06571659999997</v>
      </c>
      <c r="N98" s="36">
        <f>SUMIFS(СВЦЭМ!$C$33:$C$776,СВЦЭМ!$A$33:$A$776,$A98,СВЦЭМ!$B$33:$B$776,N$83)+'СЕТ СН'!$H$12+СВЦЭМ!$D$10+'СЕТ СН'!$H$6-'СЕТ СН'!$H$22</f>
        <v>990.27036624999994</v>
      </c>
      <c r="O98" s="36">
        <f>SUMIFS(СВЦЭМ!$C$33:$C$776,СВЦЭМ!$A$33:$A$776,$A98,СВЦЭМ!$B$33:$B$776,O$83)+'СЕТ СН'!$H$12+СВЦЭМ!$D$10+'СЕТ СН'!$H$6-'СЕТ СН'!$H$22</f>
        <v>1005.9164243399999</v>
      </c>
      <c r="P98" s="36">
        <f>SUMIFS(СВЦЭМ!$C$33:$C$776,СВЦЭМ!$A$33:$A$776,$A98,СВЦЭМ!$B$33:$B$776,P$83)+'СЕТ СН'!$H$12+СВЦЭМ!$D$10+'СЕТ СН'!$H$6-'СЕТ СН'!$H$22</f>
        <v>1011.3988498</v>
      </c>
      <c r="Q98" s="36">
        <f>SUMIFS(СВЦЭМ!$C$33:$C$776,СВЦЭМ!$A$33:$A$776,$A98,СВЦЭМ!$B$33:$B$776,Q$83)+'СЕТ СН'!$H$12+СВЦЭМ!$D$10+'СЕТ СН'!$H$6-'СЕТ СН'!$H$22</f>
        <v>1016.54775822</v>
      </c>
      <c r="R98" s="36">
        <f>SUMIFS(СВЦЭМ!$C$33:$C$776,СВЦЭМ!$A$33:$A$776,$A98,СВЦЭМ!$B$33:$B$776,R$83)+'СЕТ СН'!$H$12+СВЦЭМ!$D$10+'СЕТ СН'!$H$6-'СЕТ СН'!$H$22</f>
        <v>1027.3680147300001</v>
      </c>
      <c r="S98" s="36">
        <f>SUMIFS(СВЦЭМ!$C$33:$C$776,СВЦЭМ!$A$33:$A$776,$A98,СВЦЭМ!$B$33:$B$776,S$83)+'СЕТ СН'!$H$12+СВЦЭМ!$D$10+'СЕТ СН'!$H$6-'СЕТ СН'!$H$22</f>
        <v>1037.56777111</v>
      </c>
      <c r="T98" s="36">
        <f>SUMIFS(СВЦЭМ!$C$33:$C$776,СВЦЭМ!$A$33:$A$776,$A98,СВЦЭМ!$B$33:$B$776,T$83)+'СЕТ СН'!$H$12+СВЦЭМ!$D$10+'СЕТ СН'!$H$6-'СЕТ СН'!$H$22</f>
        <v>1041.9172984500001</v>
      </c>
      <c r="U98" s="36">
        <f>SUMIFS(СВЦЭМ!$C$33:$C$776,СВЦЭМ!$A$33:$A$776,$A98,СВЦЭМ!$B$33:$B$776,U$83)+'СЕТ СН'!$H$12+СВЦЭМ!$D$10+'СЕТ СН'!$H$6-'СЕТ СН'!$H$22</f>
        <v>1041.1171011900001</v>
      </c>
      <c r="V98" s="36">
        <f>SUMIFS(СВЦЭМ!$C$33:$C$776,СВЦЭМ!$A$33:$A$776,$A98,СВЦЭМ!$B$33:$B$776,V$83)+'СЕТ СН'!$H$12+СВЦЭМ!$D$10+'СЕТ СН'!$H$6-'СЕТ СН'!$H$22</f>
        <v>1050.53467047</v>
      </c>
      <c r="W98" s="36">
        <f>SUMIFS(СВЦЭМ!$C$33:$C$776,СВЦЭМ!$A$33:$A$776,$A98,СВЦЭМ!$B$33:$B$776,W$83)+'СЕТ СН'!$H$12+СВЦЭМ!$D$10+'СЕТ СН'!$H$6-'СЕТ СН'!$H$22</f>
        <v>1055.30061488</v>
      </c>
      <c r="X98" s="36">
        <f>SUMIFS(СВЦЭМ!$C$33:$C$776,СВЦЭМ!$A$33:$A$776,$A98,СВЦЭМ!$B$33:$B$776,X$83)+'СЕТ СН'!$H$12+СВЦЭМ!$D$10+'СЕТ СН'!$H$6-'СЕТ СН'!$H$22</f>
        <v>1016.3046727</v>
      </c>
      <c r="Y98" s="36">
        <f>SUMIFS(СВЦЭМ!$C$33:$C$776,СВЦЭМ!$A$33:$A$776,$A98,СВЦЭМ!$B$33:$B$776,Y$83)+'СЕТ СН'!$H$12+СВЦЭМ!$D$10+'СЕТ СН'!$H$6-'СЕТ СН'!$H$22</f>
        <v>960.77565487000004</v>
      </c>
    </row>
    <row r="99" spans="1:25" ht="15.75" x14ac:dyDescent="0.2">
      <c r="A99" s="35">
        <f t="shared" si="2"/>
        <v>43693</v>
      </c>
      <c r="B99" s="36">
        <f>SUMIFS(СВЦЭМ!$C$33:$C$776,СВЦЭМ!$A$33:$A$776,$A99,СВЦЭМ!$B$33:$B$776,B$83)+'СЕТ СН'!$H$12+СВЦЭМ!$D$10+'СЕТ СН'!$H$6-'СЕТ СН'!$H$22</f>
        <v>1071.27232933</v>
      </c>
      <c r="C99" s="36">
        <f>SUMIFS(СВЦЭМ!$C$33:$C$776,СВЦЭМ!$A$33:$A$776,$A99,СВЦЭМ!$B$33:$B$776,C$83)+'СЕТ СН'!$H$12+СВЦЭМ!$D$10+'СЕТ СН'!$H$6-'СЕТ СН'!$H$22</f>
        <v>1114.5853833799999</v>
      </c>
      <c r="D99" s="36">
        <f>SUMIFS(СВЦЭМ!$C$33:$C$776,СВЦЭМ!$A$33:$A$776,$A99,СВЦЭМ!$B$33:$B$776,D$83)+'СЕТ СН'!$H$12+СВЦЭМ!$D$10+'СЕТ СН'!$H$6-'СЕТ СН'!$H$22</f>
        <v>1144.8456635100001</v>
      </c>
      <c r="E99" s="36">
        <f>SUMIFS(СВЦЭМ!$C$33:$C$776,СВЦЭМ!$A$33:$A$776,$A99,СВЦЭМ!$B$33:$B$776,E$83)+'СЕТ СН'!$H$12+СВЦЭМ!$D$10+'СЕТ СН'!$H$6-'СЕТ СН'!$H$22</f>
        <v>1155.4416206000001</v>
      </c>
      <c r="F99" s="36">
        <f>SUMIFS(СВЦЭМ!$C$33:$C$776,СВЦЭМ!$A$33:$A$776,$A99,СВЦЭМ!$B$33:$B$776,F$83)+'СЕТ СН'!$H$12+СВЦЭМ!$D$10+'СЕТ СН'!$H$6-'СЕТ СН'!$H$22</f>
        <v>1147.73940268</v>
      </c>
      <c r="G99" s="36">
        <f>SUMIFS(СВЦЭМ!$C$33:$C$776,СВЦЭМ!$A$33:$A$776,$A99,СВЦЭМ!$B$33:$B$776,G$83)+'СЕТ СН'!$H$12+СВЦЭМ!$D$10+'СЕТ СН'!$H$6-'СЕТ СН'!$H$22</f>
        <v>1118.1880572800001</v>
      </c>
      <c r="H99" s="36">
        <f>SUMIFS(СВЦЭМ!$C$33:$C$776,СВЦЭМ!$A$33:$A$776,$A99,СВЦЭМ!$B$33:$B$776,H$83)+'СЕТ СН'!$H$12+СВЦЭМ!$D$10+'СЕТ СН'!$H$6-'СЕТ СН'!$H$22</f>
        <v>1088.3848879900002</v>
      </c>
      <c r="I99" s="36">
        <f>SUMIFS(СВЦЭМ!$C$33:$C$776,СВЦЭМ!$A$33:$A$776,$A99,СВЦЭМ!$B$33:$B$776,I$83)+'СЕТ СН'!$H$12+СВЦЭМ!$D$10+'СЕТ СН'!$H$6-'СЕТ СН'!$H$22</f>
        <v>1025.2530318300001</v>
      </c>
      <c r="J99" s="36">
        <f>SUMIFS(СВЦЭМ!$C$33:$C$776,СВЦЭМ!$A$33:$A$776,$A99,СВЦЭМ!$B$33:$B$776,J$83)+'СЕТ СН'!$H$12+СВЦЭМ!$D$10+'СЕТ СН'!$H$6-'СЕТ СН'!$H$22</f>
        <v>1006.71808435</v>
      </c>
      <c r="K99" s="36">
        <f>SUMIFS(СВЦЭМ!$C$33:$C$776,СВЦЭМ!$A$33:$A$776,$A99,СВЦЭМ!$B$33:$B$776,K$83)+'СЕТ СН'!$H$12+СВЦЭМ!$D$10+'СЕТ СН'!$H$6-'СЕТ СН'!$H$22</f>
        <v>1026.1323962500001</v>
      </c>
      <c r="L99" s="36">
        <f>SUMIFS(СВЦЭМ!$C$33:$C$776,СВЦЭМ!$A$33:$A$776,$A99,СВЦЭМ!$B$33:$B$776,L$83)+'СЕТ СН'!$H$12+СВЦЭМ!$D$10+'СЕТ СН'!$H$6-'СЕТ СН'!$H$22</f>
        <v>1024.81943701</v>
      </c>
      <c r="M99" s="36">
        <f>SUMIFS(СВЦЭМ!$C$33:$C$776,СВЦЭМ!$A$33:$A$776,$A99,СВЦЭМ!$B$33:$B$776,M$83)+'СЕТ СН'!$H$12+СВЦЭМ!$D$10+'СЕТ СН'!$H$6-'СЕТ СН'!$H$22</f>
        <v>1012.96392194</v>
      </c>
      <c r="N99" s="36">
        <f>SUMIFS(СВЦЭМ!$C$33:$C$776,СВЦЭМ!$A$33:$A$776,$A99,СВЦЭМ!$B$33:$B$776,N$83)+'СЕТ СН'!$H$12+СВЦЭМ!$D$10+'СЕТ СН'!$H$6-'СЕТ СН'!$H$22</f>
        <v>1004.4640978</v>
      </c>
      <c r="O99" s="36">
        <f>SUMIFS(СВЦЭМ!$C$33:$C$776,СВЦЭМ!$A$33:$A$776,$A99,СВЦЭМ!$B$33:$B$776,O$83)+'СЕТ СН'!$H$12+СВЦЭМ!$D$10+'СЕТ СН'!$H$6-'СЕТ СН'!$H$22</f>
        <v>1013.72459627</v>
      </c>
      <c r="P99" s="36">
        <f>SUMIFS(СВЦЭМ!$C$33:$C$776,СВЦЭМ!$A$33:$A$776,$A99,СВЦЭМ!$B$33:$B$776,P$83)+'СЕТ СН'!$H$12+СВЦЭМ!$D$10+'СЕТ СН'!$H$6-'СЕТ СН'!$H$22</f>
        <v>1025.9782672199999</v>
      </c>
      <c r="Q99" s="36">
        <f>SUMIFS(СВЦЭМ!$C$33:$C$776,СВЦЭМ!$A$33:$A$776,$A99,СВЦЭМ!$B$33:$B$776,Q$83)+'СЕТ СН'!$H$12+СВЦЭМ!$D$10+'СЕТ СН'!$H$6-'СЕТ СН'!$H$22</f>
        <v>1025.65606495</v>
      </c>
      <c r="R99" s="36">
        <f>SUMIFS(СВЦЭМ!$C$33:$C$776,СВЦЭМ!$A$33:$A$776,$A99,СВЦЭМ!$B$33:$B$776,R$83)+'СЕТ СН'!$H$12+СВЦЭМ!$D$10+'СЕТ СН'!$H$6-'СЕТ СН'!$H$22</f>
        <v>989.93864313999995</v>
      </c>
      <c r="S99" s="36">
        <f>SUMIFS(СВЦЭМ!$C$33:$C$776,СВЦЭМ!$A$33:$A$776,$A99,СВЦЭМ!$B$33:$B$776,S$83)+'СЕТ СН'!$H$12+СВЦЭМ!$D$10+'СЕТ СН'!$H$6-'СЕТ СН'!$H$22</f>
        <v>982.64246980999997</v>
      </c>
      <c r="T99" s="36">
        <f>SUMIFS(СВЦЭМ!$C$33:$C$776,СВЦЭМ!$A$33:$A$776,$A99,СВЦЭМ!$B$33:$B$776,T$83)+'СЕТ СН'!$H$12+СВЦЭМ!$D$10+'СЕТ СН'!$H$6-'СЕТ СН'!$H$22</f>
        <v>992.69990457999995</v>
      </c>
      <c r="U99" s="36">
        <f>SUMIFS(СВЦЭМ!$C$33:$C$776,СВЦЭМ!$A$33:$A$776,$A99,СВЦЭМ!$B$33:$B$776,U$83)+'СЕТ СН'!$H$12+СВЦЭМ!$D$10+'СЕТ СН'!$H$6-'СЕТ СН'!$H$22</f>
        <v>991.75643055</v>
      </c>
      <c r="V99" s="36">
        <f>SUMIFS(СВЦЭМ!$C$33:$C$776,СВЦЭМ!$A$33:$A$776,$A99,СВЦЭМ!$B$33:$B$776,V$83)+'СЕТ СН'!$H$12+СВЦЭМ!$D$10+'СЕТ СН'!$H$6-'СЕТ СН'!$H$22</f>
        <v>992.40535603000001</v>
      </c>
      <c r="W99" s="36">
        <f>SUMIFS(СВЦЭМ!$C$33:$C$776,СВЦЭМ!$A$33:$A$776,$A99,СВЦЭМ!$B$33:$B$776,W$83)+'СЕТ СН'!$H$12+СВЦЭМ!$D$10+'СЕТ СН'!$H$6-'СЕТ СН'!$H$22</f>
        <v>991.73421145999998</v>
      </c>
      <c r="X99" s="36">
        <f>SUMIFS(СВЦЭМ!$C$33:$C$776,СВЦЭМ!$A$33:$A$776,$A99,СВЦЭМ!$B$33:$B$776,X$83)+'СЕТ СН'!$H$12+СВЦЭМ!$D$10+'СЕТ СН'!$H$6-'СЕТ СН'!$H$22</f>
        <v>967.79399193999996</v>
      </c>
      <c r="Y99" s="36">
        <f>SUMIFS(СВЦЭМ!$C$33:$C$776,СВЦЭМ!$A$33:$A$776,$A99,СВЦЭМ!$B$33:$B$776,Y$83)+'СЕТ СН'!$H$12+СВЦЭМ!$D$10+'СЕТ СН'!$H$6-'СЕТ СН'!$H$22</f>
        <v>948.09364191999998</v>
      </c>
    </row>
    <row r="100" spans="1:25" ht="15.75" x14ac:dyDescent="0.2">
      <c r="A100" s="35">
        <f t="shared" si="2"/>
        <v>43694</v>
      </c>
      <c r="B100" s="36">
        <f>SUMIFS(СВЦЭМ!$C$33:$C$776,СВЦЭМ!$A$33:$A$776,$A100,СВЦЭМ!$B$33:$B$776,B$83)+'СЕТ СН'!$H$12+СВЦЭМ!$D$10+'СЕТ СН'!$H$6-'СЕТ СН'!$H$22</f>
        <v>1120.71880921</v>
      </c>
      <c r="C100" s="36">
        <f>SUMIFS(СВЦЭМ!$C$33:$C$776,СВЦЭМ!$A$33:$A$776,$A100,СВЦЭМ!$B$33:$B$776,C$83)+'СЕТ СН'!$H$12+СВЦЭМ!$D$10+'СЕТ СН'!$H$6-'СЕТ СН'!$H$22</f>
        <v>1204.3426197700001</v>
      </c>
      <c r="D100" s="36">
        <f>SUMIFS(СВЦЭМ!$C$33:$C$776,СВЦЭМ!$A$33:$A$776,$A100,СВЦЭМ!$B$33:$B$776,D$83)+'СЕТ СН'!$H$12+СВЦЭМ!$D$10+'СЕТ СН'!$H$6-'СЕТ СН'!$H$22</f>
        <v>1217.4584573500001</v>
      </c>
      <c r="E100" s="36">
        <f>SUMIFS(СВЦЭМ!$C$33:$C$776,СВЦЭМ!$A$33:$A$776,$A100,СВЦЭМ!$B$33:$B$776,E$83)+'СЕТ СН'!$H$12+СВЦЭМ!$D$10+'СЕТ СН'!$H$6-'СЕТ СН'!$H$22</f>
        <v>1253.3589669799999</v>
      </c>
      <c r="F100" s="36">
        <f>SUMIFS(СВЦЭМ!$C$33:$C$776,СВЦЭМ!$A$33:$A$776,$A100,СВЦЭМ!$B$33:$B$776,F$83)+'СЕТ СН'!$H$12+СВЦЭМ!$D$10+'СЕТ СН'!$H$6-'СЕТ СН'!$H$22</f>
        <v>1249.2417938600001</v>
      </c>
      <c r="G100" s="36">
        <f>SUMIFS(СВЦЭМ!$C$33:$C$776,СВЦЭМ!$A$33:$A$776,$A100,СВЦЭМ!$B$33:$B$776,G$83)+'СЕТ СН'!$H$12+СВЦЭМ!$D$10+'СЕТ СН'!$H$6-'СЕТ СН'!$H$22</f>
        <v>1223.2172027399999</v>
      </c>
      <c r="H100" s="36">
        <f>SUMIFS(СВЦЭМ!$C$33:$C$776,СВЦЭМ!$A$33:$A$776,$A100,СВЦЭМ!$B$33:$B$776,H$83)+'СЕТ СН'!$H$12+СВЦЭМ!$D$10+'СЕТ СН'!$H$6-'СЕТ СН'!$H$22</f>
        <v>1187.8123118899998</v>
      </c>
      <c r="I100" s="36">
        <f>SUMIFS(СВЦЭМ!$C$33:$C$776,СВЦЭМ!$A$33:$A$776,$A100,СВЦЭМ!$B$33:$B$776,I$83)+'СЕТ СН'!$H$12+СВЦЭМ!$D$10+'СЕТ СН'!$H$6-'СЕТ СН'!$H$22</f>
        <v>1112.0204821699999</v>
      </c>
      <c r="J100" s="36">
        <f>SUMIFS(СВЦЭМ!$C$33:$C$776,СВЦЭМ!$A$33:$A$776,$A100,СВЦЭМ!$B$33:$B$776,J$83)+'СЕТ СН'!$H$12+СВЦЭМ!$D$10+'СЕТ СН'!$H$6-'СЕТ СН'!$H$22</f>
        <v>1022.85667427</v>
      </c>
      <c r="K100" s="36">
        <f>SUMIFS(СВЦЭМ!$C$33:$C$776,СВЦЭМ!$A$33:$A$776,$A100,СВЦЭМ!$B$33:$B$776,K$83)+'СЕТ СН'!$H$12+СВЦЭМ!$D$10+'СЕТ СН'!$H$6-'СЕТ СН'!$H$22</f>
        <v>984.34738042999993</v>
      </c>
      <c r="L100" s="36">
        <f>SUMIFS(СВЦЭМ!$C$33:$C$776,СВЦЭМ!$A$33:$A$776,$A100,СВЦЭМ!$B$33:$B$776,L$83)+'СЕТ СН'!$H$12+СВЦЭМ!$D$10+'СЕТ СН'!$H$6-'СЕТ СН'!$H$22</f>
        <v>990.54381355999999</v>
      </c>
      <c r="M100" s="36">
        <f>SUMIFS(СВЦЭМ!$C$33:$C$776,СВЦЭМ!$A$33:$A$776,$A100,СВЦЭМ!$B$33:$B$776,M$83)+'СЕТ СН'!$H$12+СВЦЭМ!$D$10+'СЕТ СН'!$H$6-'СЕТ СН'!$H$22</f>
        <v>988.91242789</v>
      </c>
      <c r="N100" s="36">
        <f>SUMIFS(СВЦЭМ!$C$33:$C$776,СВЦЭМ!$A$33:$A$776,$A100,СВЦЭМ!$B$33:$B$776,N$83)+'СЕТ СН'!$H$12+СВЦЭМ!$D$10+'СЕТ СН'!$H$6-'СЕТ СН'!$H$22</f>
        <v>980.09097486999997</v>
      </c>
      <c r="O100" s="36">
        <f>SUMIFS(СВЦЭМ!$C$33:$C$776,СВЦЭМ!$A$33:$A$776,$A100,СВЦЭМ!$B$33:$B$776,O$83)+'СЕТ СН'!$H$12+СВЦЭМ!$D$10+'СЕТ СН'!$H$6-'СЕТ СН'!$H$22</f>
        <v>985.19858686999999</v>
      </c>
      <c r="P100" s="36">
        <f>SUMIFS(СВЦЭМ!$C$33:$C$776,СВЦЭМ!$A$33:$A$776,$A100,СВЦЭМ!$B$33:$B$776,P$83)+'СЕТ СН'!$H$12+СВЦЭМ!$D$10+'СЕТ СН'!$H$6-'СЕТ СН'!$H$22</f>
        <v>982.22792192999998</v>
      </c>
      <c r="Q100" s="36">
        <f>SUMIFS(СВЦЭМ!$C$33:$C$776,СВЦЭМ!$A$33:$A$776,$A100,СВЦЭМ!$B$33:$B$776,Q$83)+'СЕТ СН'!$H$12+СВЦЭМ!$D$10+'СЕТ СН'!$H$6-'СЕТ СН'!$H$22</f>
        <v>990.38461447999998</v>
      </c>
      <c r="R100" s="36">
        <f>SUMIFS(СВЦЭМ!$C$33:$C$776,СВЦЭМ!$A$33:$A$776,$A100,СВЦЭМ!$B$33:$B$776,R$83)+'СЕТ СН'!$H$12+СВЦЭМ!$D$10+'СЕТ СН'!$H$6-'СЕТ СН'!$H$22</f>
        <v>944.06408617</v>
      </c>
      <c r="S100" s="36">
        <f>SUMIFS(СВЦЭМ!$C$33:$C$776,СВЦЭМ!$A$33:$A$776,$A100,СВЦЭМ!$B$33:$B$776,S$83)+'СЕТ СН'!$H$12+СВЦЭМ!$D$10+'СЕТ СН'!$H$6-'СЕТ СН'!$H$22</f>
        <v>944.03151389999994</v>
      </c>
      <c r="T100" s="36">
        <f>SUMIFS(СВЦЭМ!$C$33:$C$776,СВЦЭМ!$A$33:$A$776,$A100,СВЦЭМ!$B$33:$B$776,T$83)+'СЕТ СН'!$H$12+СВЦЭМ!$D$10+'СЕТ СН'!$H$6-'СЕТ СН'!$H$22</f>
        <v>954.41577182000003</v>
      </c>
      <c r="U100" s="36">
        <f>SUMIFS(СВЦЭМ!$C$33:$C$776,СВЦЭМ!$A$33:$A$776,$A100,СВЦЭМ!$B$33:$B$776,U$83)+'СЕТ СН'!$H$12+СВЦЭМ!$D$10+'СЕТ СН'!$H$6-'СЕТ СН'!$H$22</f>
        <v>953.10530055000004</v>
      </c>
      <c r="V100" s="36">
        <f>SUMIFS(СВЦЭМ!$C$33:$C$776,СВЦЭМ!$A$33:$A$776,$A100,СВЦЭМ!$B$33:$B$776,V$83)+'СЕТ СН'!$H$12+СВЦЭМ!$D$10+'СЕТ СН'!$H$6-'СЕТ СН'!$H$22</f>
        <v>964.85698544000002</v>
      </c>
      <c r="W100" s="36">
        <f>SUMIFS(СВЦЭМ!$C$33:$C$776,СВЦЭМ!$A$33:$A$776,$A100,СВЦЭМ!$B$33:$B$776,W$83)+'СЕТ СН'!$H$12+СВЦЭМ!$D$10+'СЕТ СН'!$H$6-'СЕТ СН'!$H$22</f>
        <v>967.87843488999999</v>
      </c>
      <c r="X100" s="36">
        <f>SUMIFS(СВЦЭМ!$C$33:$C$776,СВЦЭМ!$A$33:$A$776,$A100,СВЦЭМ!$B$33:$B$776,X$83)+'СЕТ СН'!$H$12+СВЦЭМ!$D$10+'СЕТ СН'!$H$6-'СЕТ СН'!$H$22</f>
        <v>931.89537235</v>
      </c>
      <c r="Y100" s="36">
        <f>SUMIFS(СВЦЭМ!$C$33:$C$776,СВЦЭМ!$A$33:$A$776,$A100,СВЦЭМ!$B$33:$B$776,Y$83)+'СЕТ СН'!$H$12+СВЦЭМ!$D$10+'СЕТ СН'!$H$6-'СЕТ СН'!$H$22</f>
        <v>919.84697583000002</v>
      </c>
    </row>
    <row r="101" spans="1:25" ht="15.75" x14ac:dyDescent="0.2">
      <c r="A101" s="35">
        <f t="shared" si="2"/>
        <v>43695</v>
      </c>
      <c r="B101" s="36">
        <f>SUMIFS(СВЦЭМ!$C$33:$C$776,СВЦЭМ!$A$33:$A$776,$A101,СВЦЭМ!$B$33:$B$776,B$83)+'СЕТ СН'!$H$12+СВЦЭМ!$D$10+'СЕТ СН'!$H$6-'СЕТ СН'!$H$22</f>
        <v>987.21233993999999</v>
      </c>
      <c r="C101" s="36">
        <f>SUMIFS(СВЦЭМ!$C$33:$C$776,СВЦЭМ!$A$33:$A$776,$A101,СВЦЭМ!$B$33:$B$776,C$83)+'СЕТ СН'!$H$12+СВЦЭМ!$D$10+'СЕТ СН'!$H$6-'СЕТ СН'!$H$22</f>
        <v>1012.47536106</v>
      </c>
      <c r="D101" s="36">
        <f>SUMIFS(СВЦЭМ!$C$33:$C$776,СВЦЭМ!$A$33:$A$776,$A101,СВЦЭМ!$B$33:$B$776,D$83)+'СЕТ СН'!$H$12+СВЦЭМ!$D$10+'СЕТ СН'!$H$6-'СЕТ СН'!$H$22</f>
        <v>1059.89948205</v>
      </c>
      <c r="E101" s="36">
        <f>SUMIFS(СВЦЭМ!$C$33:$C$776,СВЦЭМ!$A$33:$A$776,$A101,СВЦЭМ!$B$33:$B$776,E$83)+'СЕТ СН'!$H$12+СВЦЭМ!$D$10+'СЕТ СН'!$H$6-'СЕТ СН'!$H$22</f>
        <v>1066.3095689900001</v>
      </c>
      <c r="F101" s="36">
        <f>SUMIFS(СВЦЭМ!$C$33:$C$776,СВЦЭМ!$A$33:$A$776,$A101,СВЦЭМ!$B$33:$B$776,F$83)+'СЕТ СН'!$H$12+СВЦЭМ!$D$10+'СЕТ СН'!$H$6-'СЕТ СН'!$H$22</f>
        <v>1069.76927118</v>
      </c>
      <c r="G101" s="36">
        <f>SUMIFS(СВЦЭМ!$C$33:$C$776,СВЦЭМ!$A$33:$A$776,$A101,СВЦЭМ!$B$33:$B$776,G$83)+'СЕТ СН'!$H$12+СВЦЭМ!$D$10+'СЕТ СН'!$H$6-'СЕТ СН'!$H$22</f>
        <v>1064.6710383700001</v>
      </c>
      <c r="H101" s="36">
        <f>SUMIFS(СВЦЭМ!$C$33:$C$776,СВЦЭМ!$A$33:$A$776,$A101,СВЦЭМ!$B$33:$B$776,H$83)+'СЕТ СН'!$H$12+СВЦЭМ!$D$10+'СЕТ СН'!$H$6-'СЕТ СН'!$H$22</f>
        <v>1063.8443361499999</v>
      </c>
      <c r="I101" s="36">
        <f>SUMIFS(СВЦЭМ!$C$33:$C$776,СВЦЭМ!$A$33:$A$776,$A101,СВЦЭМ!$B$33:$B$776,I$83)+'СЕТ СН'!$H$12+СВЦЭМ!$D$10+'СЕТ СН'!$H$6-'СЕТ СН'!$H$22</f>
        <v>1042.37122826</v>
      </c>
      <c r="J101" s="36">
        <f>SUMIFS(СВЦЭМ!$C$33:$C$776,СВЦЭМ!$A$33:$A$776,$A101,СВЦЭМ!$B$33:$B$776,J$83)+'СЕТ СН'!$H$12+СВЦЭМ!$D$10+'СЕТ СН'!$H$6-'СЕТ СН'!$H$22</f>
        <v>1033.5225656600001</v>
      </c>
      <c r="K101" s="36">
        <f>SUMIFS(СВЦЭМ!$C$33:$C$776,СВЦЭМ!$A$33:$A$776,$A101,СВЦЭМ!$B$33:$B$776,K$83)+'СЕТ СН'!$H$12+СВЦЭМ!$D$10+'СЕТ СН'!$H$6-'СЕТ СН'!$H$22</f>
        <v>987.22604949000004</v>
      </c>
      <c r="L101" s="36">
        <f>SUMIFS(СВЦЭМ!$C$33:$C$776,СВЦЭМ!$A$33:$A$776,$A101,СВЦЭМ!$B$33:$B$776,L$83)+'СЕТ СН'!$H$12+СВЦЭМ!$D$10+'СЕТ СН'!$H$6-'СЕТ СН'!$H$22</f>
        <v>988.42923779</v>
      </c>
      <c r="M101" s="36">
        <f>SUMIFS(СВЦЭМ!$C$33:$C$776,СВЦЭМ!$A$33:$A$776,$A101,СВЦЭМ!$B$33:$B$776,M$83)+'СЕТ СН'!$H$12+СВЦЭМ!$D$10+'СЕТ СН'!$H$6-'СЕТ СН'!$H$22</f>
        <v>987.59796093</v>
      </c>
      <c r="N101" s="36">
        <f>SUMIFS(СВЦЭМ!$C$33:$C$776,СВЦЭМ!$A$33:$A$776,$A101,СВЦЭМ!$B$33:$B$776,N$83)+'СЕТ СН'!$H$12+СВЦЭМ!$D$10+'СЕТ СН'!$H$6-'СЕТ СН'!$H$22</f>
        <v>977.38106101999995</v>
      </c>
      <c r="O101" s="36">
        <f>SUMIFS(СВЦЭМ!$C$33:$C$776,СВЦЭМ!$A$33:$A$776,$A101,СВЦЭМ!$B$33:$B$776,O$83)+'СЕТ СН'!$H$12+СВЦЭМ!$D$10+'СЕТ СН'!$H$6-'СЕТ СН'!$H$22</f>
        <v>976.52715534999993</v>
      </c>
      <c r="P101" s="36">
        <f>SUMIFS(СВЦЭМ!$C$33:$C$776,СВЦЭМ!$A$33:$A$776,$A101,СВЦЭМ!$B$33:$B$776,P$83)+'СЕТ СН'!$H$12+СВЦЭМ!$D$10+'СЕТ СН'!$H$6-'СЕТ СН'!$H$22</f>
        <v>965.65246694999996</v>
      </c>
      <c r="Q101" s="36">
        <f>SUMIFS(СВЦЭМ!$C$33:$C$776,СВЦЭМ!$A$33:$A$776,$A101,СВЦЭМ!$B$33:$B$776,Q$83)+'СЕТ СН'!$H$12+СВЦЭМ!$D$10+'СЕТ СН'!$H$6-'СЕТ СН'!$H$22</f>
        <v>971.19592779000004</v>
      </c>
      <c r="R101" s="36">
        <f>SUMIFS(СВЦЭМ!$C$33:$C$776,СВЦЭМ!$A$33:$A$776,$A101,СВЦЭМ!$B$33:$B$776,R$83)+'СЕТ СН'!$H$12+СВЦЭМ!$D$10+'СЕТ СН'!$H$6-'СЕТ СН'!$H$22</f>
        <v>944.86512839</v>
      </c>
      <c r="S101" s="36">
        <f>SUMIFS(СВЦЭМ!$C$33:$C$776,СВЦЭМ!$A$33:$A$776,$A101,СВЦЭМ!$B$33:$B$776,S$83)+'СЕТ СН'!$H$12+СВЦЭМ!$D$10+'СЕТ СН'!$H$6-'СЕТ СН'!$H$22</f>
        <v>954.70661173999997</v>
      </c>
      <c r="T101" s="36">
        <f>SUMIFS(СВЦЭМ!$C$33:$C$776,СВЦЭМ!$A$33:$A$776,$A101,СВЦЭМ!$B$33:$B$776,T$83)+'СЕТ СН'!$H$12+СВЦЭМ!$D$10+'СЕТ СН'!$H$6-'СЕТ СН'!$H$22</f>
        <v>965.05678732000001</v>
      </c>
      <c r="U101" s="36">
        <f>SUMIFS(СВЦЭМ!$C$33:$C$776,СВЦЭМ!$A$33:$A$776,$A101,СВЦЭМ!$B$33:$B$776,U$83)+'СЕТ СН'!$H$12+СВЦЭМ!$D$10+'СЕТ СН'!$H$6-'СЕТ СН'!$H$22</f>
        <v>968.57357516000002</v>
      </c>
      <c r="V101" s="36">
        <f>SUMIFS(СВЦЭМ!$C$33:$C$776,СВЦЭМ!$A$33:$A$776,$A101,СВЦЭМ!$B$33:$B$776,V$83)+'СЕТ СН'!$H$12+СВЦЭМ!$D$10+'СЕТ СН'!$H$6-'СЕТ СН'!$H$22</f>
        <v>974.89069025999993</v>
      </c>
      <c r="W101" s="36">
        <f>SUMIFS(СВЦЭМ!$C$33:$C$776,СВЦЭМ!$A$33:$A$776,$A101,СВЦЭМ!$B$33:$B$776,W$83)+'СЕТ СН'!$H$12+СВЦЭМ!$D$10+'СЕТ СН'!$H$6-'СЕТ СН'!$H$22</f>
        <v>987.17508863</v>
      </c>
      <c r="X101" s="36">
        <f>SUMIFS(СВЦЭМ!$C$33:$C$776,СВЦЭМ!$A$33:$A$776,$A101,СВЦЭМ!$B$33:$B$776,X$83)+'СЕТ СН'!$H$12+СВЦЭМ!$D$10+'СЕТ СН'!$H$6-'СЕТ СН'!$H$22</f>
        <v>956.43564485000002</v>
      </c>
      <c r="Y101" s="36">
        <f>SUMIFS(СВЦЭМ!$C$33:$C$776,СВЦЭМ!$A$33:$A$776,$A101,СВЦЭМ!$B$33:$B$776,Y$83)+'СЕТ СН'!$H$12+СВЦЭМ!$D$10+'СЕТ СН'!$H$6-'СЕТ СН'!$H$22</f>
        <v>986.84923258999993</v>
      </c>
    </row>
    <row r="102" spans="1:25" ht="15.75" x14ac:dyDescent="0.2">
      <c r="A102" s="35">
        <f t="shared" si="2"/>
        <v>43696</v>
      </c>
      <c r="B102" s="36">
        <f>SUMIFS(СВЦЭМ!$C$33:$C$776,СВЦЭМ!$A$33:$A$776,$A102,СВЦЭМ!$B$33:$B$776,B$83)+'СЕТ СН'!$H$12+СВЦЭМ!$D$10+'СЕТ СН'!$H$6-'СЕТ СН'!$H$22</f>
        <v>1026.61953234</v>
      </c>
      <c r="C102" s="36">
        <f>SUMIFS(СВЦЭМ!$C$33:$C$776,СВЦЭМ!$A$33:$A$776,$A102,СВЦЭМ!$B$33:$B$776,C$83)+'СЕТ СН'!$H$12+СВЦЭМ!$D$10+'СЕТ СН'!$H$6-'СЕТ СН'!$H$22</f>
        <v>1070.30152727</v>
      </c>
      <c r="D102" s="36">
        <f>SUMIFS(СВЦЭМ!$C$33:$C$776,СВЦЭМ!$A$33:$A$776,$A102,СВЦЭМ!$B$33:$B$776,D$83)+'СЕТ СН'!$H$12+СВЦЭМ!$D$10+'СЕТ СН'!$H$6-'СЕТ СН'!$H$22</f>
        <v>1101.3860395000002</v>
      </c>
      <c r="E102" s="36">
        <f>SUMIFS(СВЦЭМ!$C$33:$C$776,СВЦЭМ!$A$33:$A$776,$A102,СВЦЭМ!$B$33:$B$776,E$83)+'СЕТ СН'!$H$12+СВЦЭМ!$D$10+'СЕТ СН'!$H$6-'СЕТ СН'!$H$22</f>
        <v>1115.98482414</v>
      </c>
      <c r="F102" s="36">
        <f>SUMIFS(СВЦЭМ!$C$33:$C$776,СВЦЭМ!$A$33:$A$776,$A102,СВЦЭМ!$B$33:$B$776,F$83)+'СЕТ СН'!$H$12+СВЦЭМ!$D$10+'СЕТ СН'!$H$6-'СЕТ СН'!$H$22</f>
        <v>1116.8703569499999</v>
      </c>
      <c r="G102" s="36">
        <f>SUMIFS(СВЦЭМ!$C$33:$C$776,СВЦЭМ!$A$33:$A$776,$A102,СВЦЭМ!$B$33:$B$776,G$83)+'СЕТ СН'!$H$12+СВЦЭМ!$D$10+'СЕТ СН'!$H$6-'СЕТ СН'!$H$22</f>
        <v>1092.22174526</v>
      </c>
      <c r="H102" s="36">
        <f>SUMIFS(СВЦЭМ!$C$33:$C$776,СВЦЭМ!$A$33:$A$776,$A102,СВЦЭМ!$B$33:$B$776,H$83)+'СЕТ СН'!$H$12+СВЦЭМ!$D$10+'СЕТ СН'!$H$6-'СЕТ СН'!$H$22</f>
        <v>1053.3500312599999</v>
      </c>
      <c r="I102" s="36">
        <f>SUMIFS(СВЦЭМ!$C$33:$C$776,СВЦЭМ!$A$33:$A$776,$A102,СВЦЭМ!$B$33:$B$776,I$83)+'СЕТ СН'!$H$12+СВЦЭМ!$D$10+'СЕТ СН'!$H$6-'СЕТ СН'!$H$22</f>
        <v>1002.26856093</v>
      </c>
      <c r="J102" s="36">
        <f>SUMIFS(СВЦЭМ!$C$33:$C$776,СВЦЭМ!$A$33:$A$776,$A102,СВЦЭМ!$B$33:$B$776,J$83)+'СЕТ СН'!$H$12+СВЦЭМ!$D$10+'СЕТ СН'!$H$6-'СЕТ СН'!$H$22</f>
        <v>1033.8521059700001</v>
      </c>
      <c r="K102" s="36">
        <f>SUMIFS(СВЦЭМ!$C$33:$C$776,СВЦЭМ!$A$33:$A$776,$A102,СВЦЭМ!$B$33:$B$776,K$83)+'СЕТ СН'!$H$12+СВЦЭМ!$D$10+'СЕТ СН'!$H$6-'СЕТ СН'!$H$22</f>
        <v>1077.3298728700001</v>
      </c>
      <c r="L102" s="36">
        <f>SUMIFS(СВЦЭМ!$C$33:$C$776,СВЦЭМ!$A$33:$A$776,$A102,СВЦЭМ!$B$33:$B$776,L$83)+'СЕТ СН'!$H$12+СВЦЭМ!$D$10+'СЕТ СН'!$H$6-'СЕТ СН'!$H$22</f>
        <v>1075.6046576899998</v>
      </c>
      <c r="M102" s="36">
        <f>SUMIFS(СВЦЭМ!$C$33:$C$776,СВЦЭМ!$A$33:$A$776,$A102,СВЦЭМ!$B$33:$B$776,M$83)+'СЕТ СН'!$H$12+СВЦЭМ!$D$10+'СЕТ СН'!$H$6-'СЕТ СН'!$H$22</f>
        <v>1071.20388538</v>
      </c>
      <c r="N102" s="36">
        <f>SUMIFS(СВЦЭМ!$C$33:$C$776,СВЦЭМ!$A$33:$A$776,$A102,СВЦЭМ!$B$33:$B$776,N$83)+'СЕТ СН'!$H$12+СВЦЭМ!$D$10+'СЕТ СН'!$H$6-'СЕТ СН'!$H$22</f>
        <v>1067.4862217300001</v>
      </c>
      <c r="O102" s="36">
        <f>SUMIFS(СВЦЭМ!$C$33:$C$776,СВЦЭМ!$A$33:$A$776,$A102,СВЦЭМ!$B$33:$B$776,O$83)+'СЕТ СН'!$H$12+СВЦЭМ!$D$10+'СЕТ СН'!$H$6-'СЕТ СН'!$H$22</f>
        <v>1077.3430176699999</v>
      </c>
      <c r="P102" s="36">
        <f>SUMIFS(СВЦЭМ!$C$33:$C$776,СВЦЭМ!$A$33:$A$776,$A102,СВЦЭМ!$B$33:$B$776,P$83)+'СЕТ СН'!$H$12+СВЦЭМ!$D$10+'СЕТ СН'!$H$6-'СЕТ СН'!$H$22</f>
        <v>1080.9306432399999</v>
      </c>
      <c r="Q102" s="36">
        <f>SUMIFS(СВЦЭМ!$C$33:$C$776,СВЦЭМ!$A$33:$A$776,$A102,СВЦЭМ!$B$33:$B$776,Q$83)+'СЕТ СН'!$H$12+СВЦЭМ!$D$10+'СЕТ СН'!$H$6-'СЕТ СН'!$H$22</f>
        <v>1074.3801576000001</v>
      </c>
      <c r="R102" s="36">
        <f>SUMIFS(СВЦЭМ!$C$33:$C$776,СВЦЭМ!$A$33:$A$776,$A102,СВЦЭМ!$B$33:$B$776,R$83)+'СЕТ СН'!$H$12+СВЦЭМ!$D$10+'СЕТ СН'!$H$6-'СЕТ СН'!$H$22</f>
        <v>1102.0991156499999</v>
      </c>
      <c r="S102" s="36">
        <f>SUMIFS(СВЦЭМ!$C$33:$C$776,СВЦЭМ!$A$33:$A$776,$A102,СВЦЭМ!$B$33:$B$776,S$83)+'СЕТ СН'!$H$12+СВЦЭМ!$D$10+'СЕТ СН'!$H$6-'СЕТ СН'!$H$22</f>
        <v>1142.74756935</v>
      </c>
      <c r="T102" s="36">
        <f>SUMIFS(СВЦЭМ!$C$33:$C$776,СВЦЭМ!$A$33:$A$776,$A102,СВЦЭМ!$B$33:$B$776,T$83)+'СЕТ СН'!$H$12+СВЦЭМ!$D$10+'СЕТ СН'!$H$6-'СЕТ СН'!$H$22</f>
        <v>1139.39115915</v>
      </c>
      <c r="U102" s="36">
        <f>SUMIFS(СВЦЭМ!$C$33:$C$776,СВЦЭМ!$A$33:$A$776,$A102,СВЦЭМ!$B$33:$B$776,U$83)+'СЕТ СН'!$H$12+СВЦЭМ!$D$10+'СЕТ СН'!$H$6-'СЕТ СН'!$H$22</f>
        <v>1136.3420551199999</v>
      </c>
      <c r="V102" s="36">
        <f>SUMIFS(СВЦЭМ!$C$33:$C$776,СВЦЭМ!$A$33:$A$776,$A102,СВЦЭМ!$B$33:$B$776,V$83)+'СЕТ СН'!$H$12+СВЦЭМ!$D$10+'СЕТ СН'!$H$6-'СЕТ СН'!$H$22</f>
        <v>1131.0841043099999</v>
      </c>
      <c r="W102" s="36">
        <f>SUMIFS(СВЦЭМ!$C$33:$C$776,СВЦЭМ!$A$33:$A$776,$A102,СВЦЭМ!$B$33:$B$776,W$83)+'СЕТ СН'!$H$12+СВЦЭМ!$D$10+'СЕТ СН'!$H$6-'СЕТ СН'!$H$22</f>
        <v>1136.36159653</v>
      </c>
      <c r="X102" s="36">
        <f>SUMIFS(СВЦЭМ!$C$33:$C$776,СВЦЭМ!$A$33:$A$776,$A102,СВЦЭМ!$B$33:$B$776,X$83)+'СЕТ СН'!$H$12+СВЦЭМ!$D$10+'СЕТ СН'!$H$6-'СЕТ СН'!$H$22</f>
        <v>1210.2607106599999</v>
      </c>
      <c r="Y102" s="36">
        <f>SUMIFS(СВЦЭМ!$C$33:$C$776,СВЦЭМ!$A$33:$A$776,$A102,СВЦЭМ!$B$33:$B$776,Y$83)+'СЕТ СН'!$H$12+СВЦЭМ!$D$10+'СЕТ СН'!$H$6-'СЕТ СН'!$H$22</f>
        <v>1133.71397045</v>
      </c>
    </row>
    <row r="103" spans="1:25" ht="15.75" x14ac:dyDescent="0.2">
      <c r="A103" s="35">
        <f t="shared" si="2"/>
        <v>43697</v>
      </c>
      <c r="B103" s="36">
        <f>SUMIFS(СВЦЭМ!$C$33:$C$776,СВЦЭМ!$A$33:$A$776,$A103,СВЦЭМ!$B$33:$B$776,B$83)+'СЕТ СН'!$H$12+СВЦЭМ!$D$10+'СЕТ СН'!$H$6-'СЕТ СН'!$H$22</f>
        <v>998.84462812999993</v>
      </c>
      <c r="C103" s="36">
        <f>SUMIFS(СВЦЭМ!$C$33:$C$776,СВЦЭМ!$A$33:$A$776,$A103,СВЦЭМ!$B$33:$B$776,C$83)+'СЕТ СН'!$H$12+СВЦЭМ!$D$10+'СЕТ СН'!$H$6-'СЕТ СН'!$H$22</f>
        <v>1027.57539449</v>
      </c>
      <c r="D103" s="36">
        <f>SUMIFS(СВЦЭМ!$C$33:$C$776,СВЦЭМ!$A$33:$A$776,$A103,СВЦЭМ!$B$33:$B$776,D$83)+'СЕТ СН'!$H$12+СВЦЭМ!$D$10+'СЕТ СН'!$H$6-'СЕТ СН'!$H$22</f>
        <v>1059.47253705</v>
      </c>
      <c r="E103" s="36">
        <f>SUMIFS(СВЦЭМ!$C$33:$C$776,СВЦЭМ!$A$33:$A$776,$A103,СВЦЭМ!$B$33:$B$776,E$83)+'СЕТ СН'!$H$12+СВЦЭМ!$D$10+'СЕТ СН'!$H$6-'СЕТ СН'!$H$22</f>
        <v>1079.6036731899999</v>
      </c>
      <c r="F103" s="36">
        <f>SUMIFS(СВЦЭМ!$C$33:$C$776,СВЦЭМ!$A$33:$A$776,$A103,СВЦЭМ!$B$33:$B$776,F$83)+'СЕТ СН'!$H$12+СВЦЭМ!$D$10+'СЕТ СН'!$H$6-'СЕТ СН'!$H$22</f>
        <v>1089.5888728999998</v>
      </c>
      <c r="G103" s="36">
        <f>SUMIFS(СВЦЭМ!$C$33:$C$776,СВЦЭМ!$A$33:$A$776,$A103,СВЦЭМ!$B$33:$B$776,G$83)+'СЕТ СН'!$H$12+СВЦЭМ!$D$10+'СЕТ СН'!$H$6-'СЕТ СН'!$H$22</f>
        <v>1067.5879267599998</v>
      </c>
      <c r="H103" s="36">
        <f>SUMIFS(СВЦЭМ!$C$33:$C$776,СВЦЭМ!$A$33:$A$776,$A103,СВЦЭМ!$B$33:$B$776,H$83)+'СЕТ СН'!$H$12+СВЦЭМ!$D$10+'СЕТ СН'!$H$6-'СЕТ СН'!$H$22</f>
        <v>1031.19019843</v>
      </c>
      <c r="I103" s="36">
        <f>SUMIFS(СВЦЭМ!$C$33:$C$776,СВЦЭМ!$A$33:$A$776,$A103,СВЦЭМ!$B$33:$B$776,I$83)+'СЕТ СН'!$H$12+СВЦЭМ!$D$10+'СЕТ СН'!$H$6-'СЕТ СН'!$H$22</f>
        <v>980.45517007000001</v>
      </c>
      <c r="J103" s="36">
        <f>SUMIFS(СВЦЭМ!$C$33:$C$776,СВЦЭМ!$A$33:$A$776,$A103,СВЦЭМ!$B$33:$B$776,J$83)+'СЕТ СН'!$H$12+СВЦЭМ!$D$10+'СЕТ СН'!$H$6-'СЕТ СН'!$H$22</f>
        <v>972.21685190999995</v>
      </c>
      <c r="K103" s="36">
        <f>SUMIFS(СВЦЭМ!$C$33:$C$776,СВЦЭМ!$A$33:$A$776,$A103,СВЦЭМ!$B$33:$B$776,K$83)+'СЕТ СН'!$H$12+СВЦЭМ!$D$10+'СЕТ СН'!$H$6-'СЕТ СН'!$H$22</f>
        <v>994.14818876999993</v>
      </c>
      <c r="L103" s="36">
        <f>SUMIFS(СВЦЭМ!$C$33:$C$776,СВЦЭМ!$A$33:$A$776,$A103,СВЦЭМ!$B$33:$B$776,L$83)+'СЕТ СН'!$H$12+СВЦЭМ!$D$10+'СЕТ СН'!$H$6-'СЕТ СН'!$H$22</f>
        <v>991.41786044000003</v>
      </c>
      <c r="M103" s="36">
        <f>SUMIFS(СВЦЭМ!$C$33:$C$776,СВЦЭМ!$A$33:$A$776,$A103,СВЦЭМ!$B$33:$B$776,M$83)+'СЕТ СН'!$H$12+СВЦЭМ!$D$10+'СЕТ СН'!$H$6-'СЕТ СН'!$H$22</f>
        <v>990.82712663999996</v>
      </c>
      <c r="N103" s="36">
        <f>SUMIFS(СВЦЭМ!$C$33:$C$776,СВЦЭМ!$A$33:$A$776,$A103,СВЦЭМ!$B$33:$B$776,N$83)+'СЕТ СН'!$H$12+СВЦЭМ!$D$10+'СЕТ СН'!$H$6-'СЕТ СН'!$H$22</f>
        <v>978.36166235999997</v>
      </c>
      <c r="O103" s="36">
        <f>SUMIFS(СВЦЭМ!$C$33:$C$776,СВЦЭМ!$A$33:$A$776,$A103,СВЦЭМ!$B$33:$B$776,O$83)+'СЕТ СН'!$H$12+СВЦЭМ!$D$10+'СЕТ СН'!$H$6-'СЕТ СН'!$H$22</f>
        <v>982.86288359000002</v>
      </c>
      <c r="P103" s="36">
        <f>SUMIFS(СВЦЭМ!$C$33:$C$776,СВЦЭМ!$A$33:$A$776,$A103,СВЦЭМ!$B$33:$B$776,P$83)+'СЕТ СН'!$H$12+СВЦЭМ!$D$10+'СЕТ СН'!$H$6-'СЕТ СН'!$H$22</f>
        <v>991.57950632999996</v>
      </c>
      <c r="Q103" s="36">
        <f>SUMIFS(СВЦЭМ!$C$33:$C$776,СВЦЭМ!$A$33:$A$776,$A103,СВЦЭМ!$B$33:$B$776,Q$83)+'СЕТ СН'!$H$12+СВЦЭМ!$D$10+'СЕТ СН'!$H$6-'СЕТ СН'!$H$22</f>
        <v>993.82715875999997</v>
      </c>
      <c r="R103" s="36">
        <f>SUMIFS(СВЦЭМ!$C$33:$C$776,СВЦЭМ!$A$33:$A$776,$A103,СВЦЭМ!$B$33:$B$776,R$83)+'СЕТ СН'!$H$12+СВЦЭМ!$D$10+'СЕТ СН'!$H$6-'СЕТ СН'!$H$22</f>
        <v>1060.3129856199998</v>
      </c>
      <c r="S103" s="36">
        <f>SUMIFS(СВЦЭМ!$C$33:$C$776,СВЦЭМ!$A$33:$A$776,$A103,СВЦЭМ!$B$33:$B$776,S$83)+'СЕТ СН'!$H$12+СВЦЭМ!$D$10+'СЕТ СН'!$H$6-'СЕТ СН'!$H$22</f>
        <v>974.53115065999998</v>
      </c>
      <c r="T103" s="36">
        <f>SUMIFS(СВЦЭМ!$C$33:$C$776,СВЦЭМ!$A$33:$A$776,$A103,СВЦЭМ!$B$33:$B$776,T$83)+'СЕТ СН'!$H$12+СВЦЭМ!$D$10+'СЕТ СН'!$H$6-'СЕТ СН'!$H$22</f>
        <v>981.40254755000001</v>
      </c>
      <c r="U103" s="36">
        <f>SUMIFS(СВЦЭМ!$C$33:$C$776,СВЦЭМ!$A$33:$A$776,$A103,СВЦЭМ!$B$33:$B$776,U$83)+'СЕТ СН'!$H$12+СВЦЭМ!$D$10+'СЕТ СН'!$H$6-'СЕТ СН'!$H$22</f>
        <v>983.98326861999999</v>
      </c>
      <c r="V103" s="36">
        <f>SUMIFS(СВЦЭМ!$C$33:$C$776,СВЦЭМ!$A$33:$A$776,$A103,СВЦЭМ!$B$33:$B$776,V$83)+'СЕТ СН'!$H$12+СВЦЭМ!$D$10+'СЕТ СН'!$H$6-'СЕТ СН'!$H$22</f>
        <v>987.56308543</v>
      </c>
      <c r="W103" s="36">
        <f>SUMIFS(СВЦЭМ!$C$33:$C$776,СВЦЭМ!$A$33:$A$776,$A103,СВЦЭМ!$B$33:$B$776,W$83)+'СЕТ СН'!$H$12+СВЦЭМ!$D$10+'СЕТ СН'!$H$6-'СЕТ СН'!$H$22</f>
        <v>1005.08558635</v>
      </c>
      <c r="X103" s="36">
        <f>SUMIFS(СВЦЭМ!$C$33:$C$776,СВЦЭМ!$A$33:$A$776,$A103,СВЦЭМ!$B$33:$B$776,X$83)+'СЕТ СН'!$H$12+СВЦЭМ!$D$10+'СЕТ СН'!$H$6-'СЕТ СН'!$H$22</f>
        <v>968.72905001000004</v>
      </c>
      <c r="Y103" s="36">
        <f>SUMIFS(СВЦЭМ!$C$33:$C$776,СВЦЭМ!$A$33:$A$776,$A103,СВЦЭМ!$B$33:$B$776,Y$83)+'СЕТ СН'!$H$12+СВЦЭМ!$D$10+'СЕТ СН'!$H$6-'СЕТ СН'!$H$22</f>
        <v>919.73722498999996</v>
      </c>
    </row>
    <row r="104" spans="1:25" ht="15.75" x14ac:dyDescent="0.2">
      <c r="A104" s="35">
        <f t="shared" si="2"/>
        <v>43698</v>
      </c>
      <c r="B104" s="36">
        <f>SUMIFS(СВЦЭМ!$C$33:$C$776,СВЦЭМ!$A$33:$A$776,$A104,СВЦЭМ!$B$33:$B$776,B$83)+'СЕТ СН'!$H$12+СВЦЭМ!$D$10+'СЕТ СН'!$H$6-'СЕТ СН'!$H$22</f>
        <v>980.77078431999996</v>
      </c>
      <c r="C104" s="36">
        <f>SUMIFS(СВЦЭМ!$C$33:$C$776,СВЦЭМ!$A$33:$A$776,$A104,СВЦЭМ!$B$33:$B$776,C$83)+'СЕТ СН'!$H$12+СВЦЭМ!$D$10+'СЕТ СН'!$H$6-'СЕТ СН'!$H$22</f>
        <v>1027.1185386299999</v>
      </c>
      <c r="D104" s="36">
        <f>SUMIFS(СВЦЭМ!$C$33:$C$776,СВЦЭМ!$A$33:$A$776,$A104,СВЦЭМ!$B$33:$B$776,D$83)+'СЕТ СН'!$H$12+СВЦЭМ!$D$10+'СЕТ СН'!$H$6-'СЕТ СН'!$H$22</f>
        <v>1048.06312316</v>
      </c>
      <c r="E104" s="36">
        <f>SUMIFS(СВЦЭМ!$C$33:$C$776,СВЦЭМ!$A$33:$A$776,$A104,СВЦЭМ!$B$33:$B$776,E$83)+'СЕТ СН'!$H$12+СВЦЭМ!$D$10+'СЕТ СН'!$H$6-'СЕТ СН'!$H$22</f>
        <v>1056.4481227400001</v>
      </c>
      <c r="F104" s="36">
        <f>SUMIFS(СВЦЭМ!$C$33:$C$776,СВЦЭМ!$A$33:$A$776,$A104,СВЦЭМ!$B$33:$B$776,F$83)+'СЕТ СН'!$H$12+СВЦЭМ!$D$10+'СЕТ СН'!$H$6-'СЕТ СН'!$H$22</f>
        <v>1062.12636494</v>
      </c>
      <c r="G104" s="36">
        <f>SUMIFS(СВЦЭМ!$C$33:$C$776,СВЦЭМ!$A$33:$A$776,$A104,СВЦЭМ!$B$33:$B$776,G$83)+'СЕТ СН'!$H$12+СВЦЭМ!$D$10+'СЕТ СН'!$H$6-'СЕТ СН'!$H$22</f>
        <v>1028.5583765699998</v>
      </c>
      <c r="H104" s="36">
        <f>SUMIFS(СВЦЭМ!$C$33:$C$776,СВЦЭМ!$A$33:$A$776,$A104,СВЦЭМ!$B$33:$B$776,H$83)+'СЕТ СН'!$H$12+СВЦЭМ!$D$10+'СЕТ СН'!$H$6-'СЕТ СН'!$H$22</f>
        <v>983.10562975999994</v>
      </c>
      <c r="I104" s="36">
        <f>SUMIFS(СВЦЭМ!$C$33:$C$776,СВЦЭМ!$A$33:$A$776,$A104,СВЦЭМ!$B$33:$B$776,I$83)+'СЕТ СН'!$H$12+СВЦЭМ!$D$10+'СЕТ СН'!$H$6-'СЕТ СН'!$H$22</f>
        <v>927.59967533999998</v>
      </c>
      <c r="J104" s="36">
        <f>SUMIFS(СВЦЭМ!$C$33:$C$776,СВЦЭМ!$A$33:$A$776,$A104,СВЦЭМ!$B$33:$B$776,J$83)+'СЕТ СН'!$H$12+СВЦЭМ!$D$10+'СЕТ СН'!$H$6-'СЕТ СН'!$H$22</f>
        <v>938.01093361999995</v>
      </c>
      <c r="K104" s="36">
        <f>SUMIFS(СВЦЭМ!$C$33:$C$776,СВЦЭМ!$A$33:$A$776,$A104,СВЦЭМ!$B$33:$B$776,K$83)+'СЕТ СН'!$H$12+СВЦЭМ!$D$10+'СЕТ СН'!$H$6-'СЕТ СН'!$H$22</f>
        <v>966.52195129999996</v>
      </c>
      <c r="L104" s="36">
        <f>SUMIFS(СВЦЭМ!$C$33:$C$776,СВЦЭМ!$A$33:$A$776,$A104,СВЦЭМ!$B$33:$B$776,L$83)+'СЕТ СН'!$H$12+СВЦЭМ!$D$10+'СЕТ СН'!$H$6-'СЕТ СН'!$H$22</f>
        <v>977.34025093000002</v>
      </c>
      <c r="M104" s="36">
        <f>SUMIFS(СВЦЭМ!$C$33:$C$776,СВЦЭМ!$A$33:$A$776,$A104,СВЦЭМ!$B$33:$B$776,M$83)+'СЕТ СН'!$H$12+СВЦЭМ!$D$10+'СЕТ СН'!$H$6-'СЕТ СН'!$H$22</f>
        <v>974.45340229999999</v>
      </c>
      <c r="N104" s="36">
        <f>SUMIFS(СВЦЭМ!$C$33:$C$776,СВЦЭМ!$A$33:$A$776,$A104,СВЦЭМ!$B$33:$B$776,N$83)+'СЕТ СН'!$H$12+СВЦЭМ!$D$10+'СЕТ СН'!$H$6-'СЕТ СН'!$H$22</f>
        <v>965.61053423999999</v>
      </c>
      <c r="O104" s="36">
        <f>SUMIFS(СВЦЭМ!$C$33:$C$776,СВЦЭМ!$A$33:$A$776,$A104,СВЦЭМ!$B$33:$B$776,O$83)+'СЕТ СН'!$H$12+СВЦЭМ!$D$10+'СЕТ СН'!$H$6-'СЕТ СН'!$H$22</f>
        <v>970.02423895000004</v>
      </c>
      <c r="P104" s="36">
        <f>SUMIFS(СВЦЭМ!$C$33:$C$776,СВЦЭМ!$A$33:$A$776,$A104,СВЦЭМ!$B$33:$B$776,P$83)+'СЕТ СН'!$H$12+СВЦЭМ!$D$10+'СЕТ СН'!$H$6-'СЕТ СН'!$H$22</f>
        <v>971.83156577</v>
      </c>
      <c r="Q104" s="36">
        <f>SUMIFS(СВЦЭМ!$C$33:$C$776,СВЦЭМ!$A$33:$A$776,$A104,СВЦЭМ!$B$33:$B$776,Q$83)+'СЕТ СН'!$H$12+СВЦЭМ!$D$10+'СЕТ СН'!$H$6-'СЕТ СН'!$H$22</f>
        <v>978.78190762999998</v>
      </c>
      <c r="R104" s="36">
        <f>SUMIFS(СВЦЭМ!$C$33:$C$776,СВЦЭМ!$A$33:$A$776,$A104,СВЦЭМ!$B$33:$B$776,R$83)+'СЕТ СН'!$H$12+СВЦЭМ!$D$10+'СЕТ СН'!$H$6-'СЕТ СН'!$H$22</f>
        <v>980.13548471000001</v>
      </c>
      <c r="S104" s="36">
        <f>SUMIFS(СВЦЭМ!$C$33:$C$776,СВЦЭМ!$A$33:$A$776,$A104,СВЦЭМ!$B$33:$B$776,S$83)+'СЕТ СН'!$H$12+СВЦЭМ!$D$10+'СЕТ СН'!$H$6-'СЕТ СН'!$H$22</f>
        <v>1011.82917965</v>
      </c>
      <c r="T104" s="36">
        <f>SUMIFS(СВЦЭМ!$C$33:$C$776,СВЦЭМ!$A$33:$A$776,$A104,СВЦЭМ!$B$33:$B$776,T$83)+'СЕТ СН'!$H$12+СВЦЭМ!$D$10+'СЕТ СН'!$H$6-'СЕТ СН'!$H$22</f>
        <v>986.21816324999998</v>
      </c>
      <c r="U104" s="36">
        <f>SUMIFS(СВЦЭМ!$C$33:$C$776,СВЦЭМ!$A$33:$A$776,$A104,СВЦЭМ!$B$33:$B$776,U$83)+'СЕТ СН'!$H$12+СВЦЭМ!$D$10+'СЕТ СН'!$H$6-'СЕТ СН'!$H$22</f>
        <v>915.79246026999999</v>
      </c>
      <c r="V104" s="36">
        <f>SUMIFS(СВЦЭМ!$C$33:$C$776,СВЦЭМ!$A$33:$A$776,$A104,СВЦЭМ!$B$33:$B$776,V$83)+'СЕТ СН'!$H$12+СВЦЭМ!$D$10+'СЕТ СН'!$H$6-'СЕТ СН'!$H$22</f>
        <v>929.24177463000001</v>
      </c>
      <c r="W104" s="36">
        <f>SUMIFS(СВЦЭМ!$C$33:$C$776,СВЦЭМ!$A$33:$A$776,$A104,СВЦЭМ!$B$33:$B$776,W$83)+'СЕТ СН'!$H$12+СВЦЭМ!$D$10+'СЕТ СН'!$H$6-'СЕТ СН'!$H$22</f>
        <v>930.90123342999993</v>
      </c>
      <c r="X104" s="36">
        <f>SUMIFS(СВЦЭМ!$C$33:$C$776,СВЦЭМ!$A$33:$A$776,$A104,СВЦЭМ!$B$33:$B$776,X$83)+'СЕТ СН'!$H$12+СВЦЭМ!$D$10+'СЕТ СН'!$H$6-'СЕТ СН'!$H$22</f>
        <v>882.29175064000003</v>
      </c>
      <c r="Y104" s="36">
        <f>SUMIFS(СВЦЭМ!$C$33:$C$776,СВЦЭМ!$A$33:$A$776,$A104,СВЦЭМ!$B$33:$B$776,Y$83)+'СЕТ СН'!$H$12+СВЦЭМ!$D$10+'СЕТ СН'!$H$6-'СЕТ СН'!$H$22</f>
        <v>893.85255401999996</v>
      </c>
    </row>
    <row r="105" spans="1:25" ht="15.75" x14ac:dyDescent="0.2">
      <c r="A105" s="35">
        <f t="shared" si="2"/>
        <v>43699</v>
      </c>
      <c r="B105" s="36">
        <f>SUMIFS(СВЦЭМ!$C$33:$C$776,СВЦЭМ!$A$33:$A$776,$A105,СВЦЭМ!$B$33:$B$776,B$83)+'СЕТ СН'!$H$12+СВЦЭМ!$D$10+'СЕТ СН'!$H$6-'СЕТ СН'!$H$22</f>
        <v>1014.42520796</v>
      </c>
      <c r="C105" s="36">
        <f>SUMIFS(СВЦЭМ!$C$33:$C$776,СВЦЭМ!$A$33:$A$776,$A105,СВЦЭМ!$B$33:$B$776,C$83)+'СЕТ СН'!$H$12+СВЦЭМ!$D$10+'СЕТ СН'!$H$6-'СЕТ СН'!$H$22</f>
        <v>1050.2965453500001</v>
      </c>
      <c r="D105" s="36">
        <f>SUMIFS(СВЦЭМ!$C$33:$C$776,СВЦЭМ!$A$33:$A$776,$A105,СВЦЭМ!$B$33:$B$776,D$83)+'СЕТ СН'!$H$12+СВЦЭМ!$D$10+'СЕТ СН'!$H$6-'СЕТ СН'!$H$22</f>
        <v>1066.50924796</v>
      </c>
      <c r="E105" s="36">
        <f>SUMIFS(СВЦЭМ!$C$33:$C$776,СВЦЭМ!$A$33:$A$776,$A105,СВЦЭМ!$B$33:$B$776,E$83)+'СЕТ СН'!$H$12+СВЦЭМ!$D$10+'СЕТ СН'!$H$6-'СЕТ СН'!$H$22</f>
        <v>1078.1057842300002</v>
      </c>
      <c r="F105" s="36">
        <f>SUMIFS(СВЦЭМ!$C$33:$C$776,СВЦЭМ!$A$33:$A$776,$A105,СВЦЭМ!$B$33:$B$776,F$83)+'СЕТ СН'!$H$12+СВЦЭМ!$D$10+'СЕТ СН'!$H$6-'СЕТ СН'!$H$22</f>
        <v>1081.39298558</v>
      </c>
      <c r="G105" s="36">
        <f>SUMIFS(СВЦЭМ!$C$33:$C$776,СВЦЭМ!$A$33:$A$776,$A105,СВЦЭМ!$B$33:$B$776,G$83)+'СЕТ СН'!$H$12+СВЦЭМ!$D$10+'СЕТ СН'!$H$6-'СЕТ СН'!$H$22</f>
        <v>1057.8149808600001</v>
      </c>
      <c r="H105" s="36">
        <f>SUMIFS(СВЦЭМ!$C$33:$C$776,СВЦЭМ!$A$33:$A$776,$A105,СВЦЭМ!$B$33:$B$776,H$83)+'СЕТ СН'!$H$12+СВЦЭМ!$D$10+'СЕТ СН'!$H$6-'СЕТ СН'!$H$22</f>
        <v>1026.20979717</v>
      </c>
      <c r="I105" s="36">
        <f>SUMIFS(СВЦЭМ!$C$33:$C$776,СВЦЭМ!$A$33:$A$776,$A105,СВЦЭМ!$B$33:$B$776,I$83)+'СЕТ СН'!$H$12+СВЦЭМ!$D$10+'СЕТ СН'!$H$6-'СЕТ СН'!$H$22</f>
        <v>977.17228936000004</v>
      </c>
      <c r="J105" s="36">
        <f>SUMIFS(СВЦЭМ!$C$33:$C$776,СВЦЭМ!$A$33:$A$776,$A105,СВЦЭМ!$B$33:$B$776,J$83)+'СЕТ СН'!$H$12+СВЦЭМ!$D$10+'СЕТ СН'!$H$6-'СЕТ СН'!$H$22</f>
        <v>953.77394589999994</v>
      </c>
      <c r="K105" s="36">
        <f>SUMIFS(СВЦЭМ!$C$33:$C$776,СВЦЭМ!$A$33:$A$776,$A105,СВЦЭМ!$B$33:$B$776,K$83)+'СЕТ СН'!$H$12+СВЦЭМ!$D$10+'СЕТ СН'!$H$6-'СЕТ СН'!$H$22</f>
        <v>962.08546065999997</v>
      </c>
      <c r="L105" s="36">
        <f>SUMIFS(СВЦЭМ!$C$33:$C$776,СВЦЭМ!$A$33:$A$776,$A105,СВЦЭМ!$B$33:$B$776,L$83)+'СЕТ СН'!$H$12+СВЦЭМ!$D$10+'СЕТ СН'!$H$6-'СЕТ СН'!$H$22</f>
        <v>969.17308435999996</v>
      </c>
      <c r="M105" s="36">
        <f>SUMIFS(СВЦЭМ!$C$33:$C$776,СВЦЭМ!$A$33:$A$776,$A105,СВЦЭМ!$B$33:$B$776,M$83)+'СЕТ СН'!$H$12+СВЦЭМ!$D$10+'СЕТ СН'!$H$6-'СЕТ СН'!$H$22</f>
        <v>969.87237564999998</v>
      </c>
      <c r="N105" s="36">
        <f>SUMIFS(СВЦЭМ!$C$33:$C$776,СВЦЭМ!$A$33:$A$776,$A105,СВЦЭМ!$B$33:$B$776,N$83)+'СЕТ СН'!$H$12+СВЦЭМ!$D$10+'СЕТ СН'!$H$6-'СЕТ СН'!$H$22</f>
        <v>955.77039761000003</v>
      </c>
      <c r="O105" s="36">
        <f>SUMIFS(СВЦЭМ!$C$33:$C$776,СВЦЭМ!$A$33:$A$776,$A105,СВЦЭМ!$B$33:$B$776,O$83)+'СЕТ СН'!$H$12+СВЦЭМ!$D$10+'СЕТ СН'!$H$6-'СЕТ СН'!$H$22</f>
        <v>960.94387502999996</v>
      </c>
      <c r="P105" s="36">
        <f>SUMIFS(СВЦЭМ!$C$33:$C$776,СВЦЭМ!$A$33:$A$776,$A105,СВЦЭМ!$B$33:$B$776,P$83)+'СЕТ СН'!$H$12+СВЦЭМ!$D$10+'СЕТ СН'!$H$6-'СЕТ СН'!$H$22</f>
        <v>961.86234707999995</v>
      </c>
      <c r="Q105" s="36">
        <f>SUMIFS(СВЦЭМ!$C$33:$C$776,СВЦЭМ!$A$33:$A$776,$A105,СВЦЭМ!$B$33:$B$776,Q$83)+'СЕТ СН'!$H$12+СВЦЭМ!$D$10+'СЕТ СН'!$H$6-'СЕТ СН'!$H$22</f>
        <v>956.91895625999996</v>
      </c>
      <c r="R105" s="36">
        <f>SUMIFS(СВЦЭМ!$C$33:$C$776,СВЦЭМ!$A$33:$A$776,$A105,СВЦЭМ!$B$33:$B$776,R$83)+'СЕТ СН'!$H$12+СВЦЭМ!$D$10+'СЕТ СН'!$H$6-'СЕТ СН'!$H$22</f>
        <v>914.38143581999998</v>
      </c>
      <c r="S105" s="36">
        <f>SUMIFS(СВЦЭМ!$C$33:$C$776,СВЦЭМ!$A$33:$A$776,$A105,СВЦЭМ!$B$33:$B$776,S$83)+'СЕТ СН'!$H$12+СВЦЭМ!$D$10+'СЕТ СН'!$H$6-'СЕТ СН'!$H$22</f>
        <v>886.79476838999994</v>
      </c>
      <c r="T105" s="36">
        <f>SUMIFS(СВЦЭМ!$C$33:$C$776,СВЦЭМ!$A$33:$A$776,$A105,СВЦЭМ!$B$33:$B$776,T$83)+'СЕТ СН'!$H$12+СВЦЭМ!$D$10+'СЕТ СН'!$H$6-'СЕТ СН'!$H$22</f>
        <v>879.68608138000002</v>
      </c>
      <c r="U105" s="36">
        <f>SUMIFS(СВЦЭМ!$C$33:$C$776,СВЦЭМ!$A$33:$A$776,$A105,СВЦЭМ!$B$33:$B$776,U$83)+'СЕТ СН'!$H$12+СВЦЭМ!$D$10+'СЕТ СН'!$H$6-'СЕТ СН'!$H$22</f>
        <v>883.29568828999993</v>
      </c>
      <c r="V105" s="36">
        <f>SUMIFS(СВЦЭМ!$C$33:$C$776,СВЦЭМ!$A$33:$A$776,$A105,СВЦЭМ!$B$33:$B$776,V$83)+'СЕТ СН'!$H$12+СВЦЭМ!$D$10+'СЕТ СН'!$H$6-'СЕТ СН'!$H$22</f>
        <v>897.92074704999993</v>
      </c>
      <c r="W105" s="36">
        <f>SUMIFS(СВЦЭМ!$C$33:$C$776,СВЦЭМ!$A$33:$A$776,$A105,СВЦЭМ!$B$33:$B$776,W$83)+'СЕТ СН'!$H$12+СВЦЭМ!$D$10+'СЕТ СН'!$H$6-'СЕТ СН'!$H$22</f>
        <v>901.03536736000001</v>
      </c>
      <c r="X105" s="36">
        <f>SUMIFS(СВЦЭМ!$C$33:$C$776,СВЦЭМ!$A$33:$A$776,$A105,СВЦЭМ!$B$33:$B$776,X$83)+'СЕТ СН'!$H$12+СВЦЭМ!$D$10+'СЕТ СН'!$H$6-'СЕТ СН'!$H$22</f>
        <v>856.46680992999995</v>
      </c>
      <c r="Y105" s="36">
        <f>SUMIFS(СВЦЭМ!$C$33:$C$776,СВЦЭМ!$A$33:$A$776,$A105,СВЦЭМ!$B$33:$B$776,Y$83)+'СЕТ СН'!$H$12+СВЦЭМ!$D$10+'СЕТ СН'!$H$6-'СЕТ СН'!$H$22</f>
        <v>882.74421467000002</v>
      </c>
    </row>
    <row r="106" spans="1:25" ht="15.75" x14ac:dyDescent="0.2">
      <c r="A106" s="35">
        <f t="shared" si="2"/>
        <v>43700</v>
      </c>
      <c r="B106" s="36">
        <f>SUMIFS(СВЦЭМ!$C$33:$C$776,СВЦЭМ!$A$33:$A$776,$A106,СВЦЭМ!$B$33:$B$776,B$83)+'СЕТ СН'!$H$12+СВЦЭМ!$D$10+'СЕТ СН'!$H$6-'СЕТ СН'!$H$22</f>
        <v>965.40751248000004</v>
      </c>
      <c r="C106" s="36">
        <f>SUMIFS(СВЦЭМ!$C$33:$C$776,СВЦЭМ!$A$33:$A$776,$A106,СВЦЭМ!$B$33:$B$776,C$83)+'СЕТ СН'!$H$12+СВЦЭМ!$D$10+'СЕТ СН'!$H$6-'СЕТ СН'!$H$22</f>
        <v>993.35323714000003</v>
      </c>
      <c r="D106" s="36">
        <f>SUMIFS(СВЦЭМ!$C$33:$C$776,СВЦЭМ!$A$33:$A$776,$A106,СВЦЭМ!$B$33:$B$776,D$83)+'СЕТ СН'!$H$12+СВЦЭМ!$D$10+'СЕТ СН'!$H$6-'СЕТ СН'!$H$22</f>
        <v>979.51494231999993</v>
      </c>
      <c r="E106" s="36">
        <f>SUMIFS(СВЦЭМ!$C$33:$C$776,СВЦЭМ!$A$33:$A$776,$A106,СВЦЭМ!$B$33:$B$776,E$83)+'СЕТ СН'!$H$12+СВЦЭМ!$D$10+'СЕТ СН'!$H$6-'СЕТ СН'!$H$22</f>
        <v>970.00490568999999</v>
      </c>
      <c r="F106" s="36">
        <f>SUMIFS(СВЦЭМ!$C$33:$C$776,СВЦЭМ!$A$33:$A$776,$A106,СВЦЭМ!$B$33:$B$776,F$83)+'СЕТ СН'!$H$12+СВЦЭМ!$D$10+'СЕТ СН'!$H$6-'СЕТ СН'!$H$22</f>
        <v>970.29720679000002</v>
      </c>
      <c r="G106" s="36">
        <f>SUMIFS(СВЦЭМ!$C$33:$C$776,СВЦЭМ!$A$33:$A$776,$A106,СВЦЭМ!$B$33:$B$776,G$83)+'СЕТ СН'!$H$12+СВЦЭМ!$D$10+'СЕТ СН'!$H$6-'СЕТ СН'!$H$22</f>
        <v>978.55523043999995</v>
      </c>
      <c r="H106" s="36">
        <f>SUMIFS(СВЦЭМ!$C$33:$C$776,СВЦЭМ!$A$33:$A$776,$A106,СВЦЭМ!$B$33:$B$776,H$83)+'СЕТ СН'!$H$12+СВЦЭМ!$D$10+'СЕТ СН'!$H$6-'СЕТ СН'!$H$22</f>
        <v>949.21426128999997</v>
      </c>
      <c r="I106" s="36">
        <f>SUMIFS(СВЦЭМ!$C$33:$C$776,СВЦЭМ!$A$33:$A$776,$A106,СВЦЭМ!$B$33:$B$776,I$83)+'СЕТ СН'!$H$12+СВЦЭМ!$D$10+'СЕТ СН'!$H$6-'СЕТ СН'!$H$22</f>
        <v>941.67699526000001</v>
      </c>
      <c r="J106" s="36">
        <f>SUMIFS(СВЦЭМ!$C$33:$C$776,СВЦЭМ!$A$33:$A$776,$A106,СВЦЭМ!$B$33:$B$776,J$83)+'СЕТ СН'!$H$12+СВЦЭМ!$D$10+'СЕТ СН'!$H$6-'СЕТ СН'!$H$22</f>
        <v>978.91879100999995</v>
      </c>
      <c r="K106" s="36">
        <f>SUMIFS(СВЦЭМ!$C$33:$C$776,СВЦЭМ!$A$33:$A$776,$A106,СВЦЭМ!$B$33:$B$776,K$83)+'СЕТ СН'!$H$12+СВЦЭМ!$D$10+'СЕТ СН'!$H$6-'СЕТ СН'!$H$22</f>
        <v>1001.90381015</v>
      </c>
      <c r="L106" s="36">
        <f>SUMIFS(СВЦЭМ!$C$33:$C$776,СВЦЭМ!$A$33:$A$776,$A106,СВЦЭМ!$B$33:$B$776,L$83)+'СЕТ СН'!$H$12+СВЦЭМ!$D$10+'СЕТ СН'!$H$6-'СЕТ СН'!$H$22</f>
        <v>988.79747935</v>
      </c>
      <c r="M106" s="36">
        <f>SUMIFS(СВЦЭМ!$C$33:$C$776,СВЦЭМ!$A$33:$A$776,$A106,СВЦЭМ!$B$33:$B$776,M$83)+'СЕТ СН'!$H$12+СВЦЭМ!$D$10+'СЕТ СН'!$H$6-'СЕТ СН'!$H$22</f>
        <v>985.21680159999994</v>
      </c>
      <c r="N106" s="36">
        <f>SUMIFS(СВЦЭМ!$C$33:$C$776,СВЦЭМ!$A$33:$A$776,$A106,СВЦЭМ!$B$33:$B$776,N$83)+'СЕТ СН'!$H$12+СВЦЭМ!$D$10+'СЕТ СН'!$H$6-'СЕТ СН'!$H$22</f>
        <v>986.15410786999996</v>
      </c>
      <c r="O106" s="36">
        <f>SUMIFS(СВЦЭМ!$C$33:$C$776,СВЦЭМ!$A$33:$A$776,$A106,СВЦЭМ!$B$33:$B$776,O$83)+'СЕТ СН'!$H$12+СВЦЭМ!$D$10+'СЕТ СН'!$H$6-'СЕТ СН'!$H$22</f>
        <v>1004.7684641</v>
      </c>
      <c r="P106" s="36">
        <f>SUMIFS(СВЦЭМ!$C$33:$C$776,СВЦЭМ!$A$33:$A$776,$A106,СВЦЭМ!$B$33:$B$776,P$83)+'СЕТ СН'!$H$12+СВЦЭМ!$D$10+'СЕТ СН'!$H$6-'СЕТ СН'!$H$22</f>
        <v>1013.6139176</v>
      </c>
      <c r="Q106" s="36">
        <f>SUMIFS(СВЦЭМ!$C$33:$C$776,СВЦЭМ!$A$33:$A$776,$A106,СВЦЭМ!$B$33:$B$776,Q$83)+'СЕТ СН'!$H$12+СВЦЭМ!$D$10+'СЕТ СН'!$H$6-'СЕТ СН'!$H$22</f>
        <v>1010.15983226</v>
      </c>
      <c r="R106" s="36">
        <f>SUMIFS(СВЦЭМ!$C$33:$C$776,СВЦЭМ!$A$33:$A$776,$A106,СВЦЭМ!$B$33:$B$776,R$83)+'СЕТ СН'!$H$12+СВЦЭМ!$D$10+'СЕТ СН'!$H$6-'СЕТ СН'!$H$22</f>
        <v>989.57898837999994</v>
      </c>
      <c r="S106" s="36">
        <f>SUMIFS(СВЦЭМ!$C$33:$C$776,СВЦЭМ!$A$33:$A$776,$A106,СВЦЭМ!$B$33:$B$776,S$83)+'СЕТ СН'!$H$12+СВЦЭМ!$D$10+'СЕТ СН'!$H$6-'СЕТ СН'!$H$22</f>
        <v>974.62470005</v>
      </c>
      <c r="T106" s="36">
        <f>SUMIFS(СВЦЭМ!$C$33:$C$776,СВЦЭМ!$A$33:$A$776,$A106,СВЦЭМ!$B$33:$B$776,T$83)+'СЕТ СН'!$H$12+СВЦЭМ!$D$10+'СЕТ СН'!$H$6-'СЕТ СН'!$H$22</f>
        <v>965.67840387000001</v>
      </c>
      <c r="U106" s="36">
        <f>SUMIFS(СВЦЭМ!$C$33:$C$776,СВЦЭМ!$A$33:$A$776,$A106,СВЦЭМ!$B$33:$B$776,U$83)+'СЕТ СН'!$H$12+СВЦЭМ!$D$10+'СЕТ СН'!$H$6-'СЕТ СН'!$H$22</f>
        <v>952.73763796000003</v>
      </c>
      <c r="V106" s="36">
        <f>SUMIFS(СВЦЭМ!$C$33:$C$776,СВЦЭМ!$A$33:$A$776,$A106,СВЦЭМ!$B$33:$B$776,V$83)+'СЕТ СН'!$H$12+СВЦЭМ!$D$10+'СЕТ СН'!$H$6-'СЕТ СН'!$H$22</f>
        <v>936.18476950000002</v>
      </c>
      <c r="W106" s="36">
        <f>SUMIFS(СВЦЭМ!$C$33:$C$776,СВЦЭМ!$A$33:$A$776,$A106,СВЦЭМ!$B$33:$B$776,W$83)+'СЕТ СН'!$H$12+СВЦЭМ!$D$10+'СЕТ СН'!$H$6-'СЕТ СН'!$H$22</f>
        <v>941.01968939999995</v>
      </c>
      <c r="X106" s="36">
        <f>SUMIFS(СВЦЭМ!$C$33:$C$776,СВЦЭМ!$A$33:$A$776,$A106,СВЦЭМ!$B$33:$B$776,X$83)+'СЕТ СН'!$H$12+СВЦЭМ!$D$10+'СЕТ СН'!$H$6-'СЕТ СН'!$H$22</f>
        <v>946.85770346000004</v>
      </c>
      <c r="Y106" s="36">
        <f>SUMIFS(СВЦЭМ!$C$33:$C$776,СВЦЭМ!$A$33:$A$776,$A106,СВЦЭМ!$B$33:$B$776,Y$83)+'СЕТ СН'!$H$12+СВЦЭМ!$D$10+'СЕТ СН'!$H$6-'СЕТ СН'!$H$22</f>
        <v>990.25770919000001</v>
      </c>
    </row>
    <row r="107" spans="1:25" ht="15.75" x14ac:dyDescent="0.2">
      <c r="A107" s="35">
        <f t="shared" si="2"/>
        <v>43701</v>
      </c>
      <c r="B107" s="36">
        <f>SUMIFS(СВЦЭМ!$C$33:$C$776,СВЦЭМ!$A$33:$A$776,$A107,СВЦЭМ!$B$33:$B$776,B$83)+'СЕТ СН'!$H$12+СВЦЭМ!$D$10+'СЕТ СН'!$H$6-'СЕТ СН'!$H$22</f>
        <v>1004.07502671</v>
      </c>
      <c r="C107" s="36">
        <f>SUMIFS(СВЦЭМ!$C$33:$C$776,СВЦЭМ!$A$33:$A$776,$A107,СВЦЭМ!$B$33:$B$776,C$83)+'СЕТ СН'!$H$12+СВЦЭМ!$D$10+'СЕТ СН'!$H$6-'СЕТ СН'!$H$22</f>
        <v>1033.7693264899999</v>
      </c>
      <c r="D107" s="36">
        <f>SUMIFS(СВЦЭМ!$C$33:$C$776,СВЦЭМ!$A$33:$A$776,$A107,СВЦЭМ!$B$33:$B$776,D$83)+'СЕТ СН'!$H$12+СВЦЭМ!$D$10+'СЕТ СН'!$H$6-'СЕТ СН'!$H$22</f>
        <v>1057.3860241100001</v>
      </c>
      <c r="E107" s="36">
        <f>SUMIFS(СВЦЭМ!$C$33:$C$776,СВЦЭМ!$A$33:$A$776,$A107,СВЦЭМ!$B$33:$B$776,E$83)+'СЕТ СН'!$H$12+СВЦЭМ!$D$10+'СЕТ СН'!$H$6-'СЕТ СН'!$H$22</f>
        <v>1079.0118577399999</v>
      </c>
      <c r="F107" s="36">
        <f>SUMIFS(СВЦЭМ!$C$33:$C$776,СВЦЭМ!$A$33:$A$776,$A107,СВЦЭМ!$B$33:$B$776,F$83)+'СЕТ СН'!$H$12+СВЦЭМ!$D$10+'СЕТ СН'!$H$6-'СЕТ СН'!$H$22</f>
        <v>1078.33552102</v>
      </c>
      <c r="G107" s="36">
        <f>SUMIFS(СВЦЭМ!$C$33:$C$776,СВЦЭМ!$A$33:$A$776,$A107,СВЦЭМ!$B$33:$B$776,G$83)+'СЕТ СН'!$H$12+СВЦЭМ!$D$10+'СЕТ СН'!$H$6-'СЕТ СН'!$H$22</f>
        <v>1078.04371694</v>
      </c>
      <c r="H107" s="36">
        <f>SUMIFS(СВЦЭМ!$C$33:$C$776,СВЦЭМ!$A$33:$A$776,$A107,СВЦЭМ!$B$33:$B$776,H$83)+'СЕТ СН'!$H$12+СВЦЭМ!$D$10+'СЕТ СН'!$H$6-'СЕТ СН'!$H$22</f>
        <v>1046.51881951</v>
      </c>
      <c r="I107" s="36">
        <f>SUMIFS(СВЦЭМ!$C$33:$C$776,СВЦЭМ!$A$33:$A$776,$A107,СВЦЭМ!$B$33:$B$776,I$83)+'СЕТ СН'!$H$12+СВЦЭМ!$D$10+'СЕТ СН'!$H$6-'СЕТ СН'!$H$22</f>
        <v>1010.77118703</v>
      </c>
      <c r="J107" s="36">
        <f>SUMIFS(СВЦЭМ!$C$33:$C$776,СВЦЭМ!$A$33:$A$776,$A107,СВЦЭМ!$B$33:$B$776,J$83)+'СЕТ СН'!$H$12+СВЦЭМ!$D$10+'СЕТ СН'!$H$6-'СЕТ СН'!$H$22</f>
        <v>956.48664568000004</v>
      </c>
      <c r="K107" s="36">
        <f>SUMIFS(СВЦЭМ!$C$33:$C$776,СВЦЭМ!$A$33:$A$776,$A107,СВЦЭМ!$B$33:$B$776,K$83)+'СЕТ СН'!$H$12+СВЦЭМ!$D$10+'СЕТ СН'!$H$6-'СЕТ СН'!$H$22</f>
        <v>907.51844956000002</v>
      </c>
      <c r="L107" s="36">
        <f>SUMIFS(СВЦЭМ!$C$33:$C$776,СВЦЭМ!$A$33:$A$776,$A107,СВЦЭМ!$B$33:$B$776,L$83)+'СЕТ СН'!$H$12+СВЦЭМ!$D$10+'СЕТ СН'!$H$6-'СЕТ СН'!$H$22</f>
        <v>899.76080535999995</v>
      </c>
      <c r="M107" s="36">
        <f>SUMIFS(СВЦЭМ!$C$33:$C$776,СВЦЭМ!$A$33:$A$776,$A107,СВЦЭМ!$B$33:$B$776,M$83)+'СЕТ СН'!$H$12+СВЦЭМ!$D$10+'СЕТ СН'!$H$6-'СЕТ СН'!$H$22</f>
        <v>895.99335262</v>
      </c>
      <c r="N107" s="36">
        <f>SUMIFS(СВЦЭМ!$C$33:$C$776,СВЦЭМ!$A$33:$A$776,$A107,СВЦЭМ!$B$33:$B$776,N$83)+'СЕТ СН'!$H$12+СВЦЭМ!$D$10+'СЕТ СН'!$H$6-'СЕТ СН'!$H$22</f>
        <v>911.72407585999997</v>
      </c>
      <c r="O107" s="36">
        <f>SUMIFS(СВЦЭМ!$C$33:$C$776,СВЦЭМ!$A$33:$A$776,$A107,СВЦЭМ!$B$33:$B$776,O$83)+'СЕТ СН'!$H$12+СВЦЭМ!$D$10+'СЕТ СН'!$H$6-'СЕТ СН'!$H$22</f>
        <v>924.41495651000002</v>
      </c>
      <c r="P107" s="36">
        <f>SUMIFS(СВЦЭМ!$C$33:$C$776,СВЦЭМ!$A$33:$A$776,$A107,СВЦЭМ!$B$33:$B$776,P$83)+'СЕТ СН'!$H$12+СВЦЭМ!$D$10+'СЕТ СН'!$H$6-'СЕТ СН'!$H$22</f>
        <v>932.47600526999997</v>
      </c>
      <c r="Q107" s="36">
        <f>SUMIFS(СВЦЭМ!$C$33:$C$776,СВЦЭМ!$A$33:$A$776,$A107,СВЦЭМ!$B$33:$B$776,Q$83)+'СЕТ СН'!$H$12+СВЦЭМ!$D$10+'СЕТ СН'!$H$6-'СЕТ СН'!$H$22</f>
        <v>941.81510974000003</v>
      </c>
      <c r="R107" s="36">
        <f>SUMIFS(СВЦЭМ!$C$33:$C$776,СВЦЭМ!$A$33:$A$776,$A107,СВЦЭМ!$B$33:$B$776,R$83)+'СЕТ СН'!$H$12+СВЦЭМ!$D$10+'СЕТ СН'!$H$6-'СЕТ СН'!$H$22</f>
        <v>910.50716034999994</v>
      </c>
      <c r="S107" s="36">
        <f>SUMIFS(СВЦЭМ!$C$33:$C$776,СВЦЭМ!$A$33:$A$776,$A107,СВЦЭМ!$B$33:$B$776,S$83)+'СЕТ СН'!$H$12+СВЦЭМ!$D$10+'СЕТ СН'!$H$6-'СЕТ СН'!$H$22</f>
        <v>875.12341089999995</v>
      </c>
      <c r="T107" s="36">
        <f>SUMIFS(СВЦЭМ!$C$33:$C$776,СВЦЭМ!$A$33:$A$776,$A107,СВЦЭМ!$B$33:$B$776,T$83)+'СЕТ СН'!$H$12+СВЦЭМ!$D$10+'СЕТ СН'!$H$6-'СЕТ СН'!$H$22</f>
        <v>862.97445730000004</v>
      </c>
      <c r="U107" s="36">
        <f>SUMIFS(СВЦЭМ!$C$33:$C$776,СВЦЭМ!$A$33:$A$776,$A107,СВЦЭМ!$B$33:$B$776,U$83)+'СЕТ СН'!$H$12+СВЦЭМ!$D$10+'СЕТ СН'!$H$6-'СЕТ СН'!$H$22</f>
        <v>858.98250855999993</v>
      </c>
      <c r="V107" s="36">
        <f>SUMIFS(СВЦЭМ!$C$33:$C$776,СВЦЭМ!$A$33:$A$776,$A107,СВЦЭМ!$B$33:$B$776,V$83)+'СЕТ СН'!$H$12+СВЦЭМ!$D$10+'СЕТ СН'!$H$6-'СЕТ СН'!$H$22</f>
        <v>867.57241035000004</v>
      </c>
      <c r="W107" s="36">
        <f>SUMIFS(СВЦЭМ!$C$33:$C$776,СВЦЭМ!$A$33:$A$776,$A107,СВЦЭМ!$B$33:$B$776,W$83)+'СЕТ СН'!$H$12+СВЦЭМ!$D$10+'СЕТ СН'!$H$6-'СЕТ СН'!$H$22</f>
        <v>872.21662270000002</v>
      </c>
      <c r="X107" s="36">
        <f>SUMIFS(СВЦЭМ!$C$33:$C$776,СВЦЭМ!$A$33:$A$776,$A107,СВЦЭМ!$B$33:$B$776,X$83)+'СЕТ СН'!$H$12+СВЦЭМ!$D$10+'СЕТ СН'!$H$6-'СЕТ СН'!$H$22</f>
        <v>865.05266840000002</v>
      </c>
      <c r="Y107" s="36">
        <f>SUMIFS(СВЦЭМ!$C$33:$C$776,СВЦЭМ!$A$33:$A$776,$A107,СВЦЭМ!$B$33:$B$776,Y$83)+'СЕТ СН'!$H$12+СВЦЭМ!$D$10+'СЕТ СН'!$H$6-'СЕТ СН'!$H$22</f>
        <v>931.38316662</v>
      </c>
    </row>
    <row r="108" spans="1:25" ht="15.75" x14ac:dyDescent="0.2">
      <c r="A108" s="35">
        <f t="shared" si="2"/>
        <v>43702</v>
      </c>
      <c r="B108" s="36">
        <f>SUMIFS(СВЦЭМ!$C$33:$C$776,СВЦЭМ!$A$33:$A$776,$A108,СВЦЭМ!$B$33:$B$776,B$83)+'СЕТ СН'!$H$12+СВЦЭМ!$D$10+'СЕТ СН'!$H$6-'СЕТ СН'!$H$22</f>
        <v>982.86045662000004</v>
      </c>
      <c r="C108" s="36">
        <f>SUMIFS(СВЦЭМ!$C$33:$C$776,СВЦЭМ!$A$33:$A$776,$A108,СВЦЭМ!$B$33:$B$776,C$83)+'СЕТ СН'!$H$12+СВЦЭМ!$D$10+'СЕТ СН'!$H$6-'СЕТ СН'!$H$22</f>
        <v>1014.95353101</v>
      </c>
      <c r="D108" s="36">
        <f>SUMIFS(СВЦЭМ!$C$33:$C$776,СВЦЭМ!$A$33:$A$776,$A108,СВЦЭМ!$B$33:$B$776,D$83)+'СЕТ СН'!$H$12+СВЦЭМ!$D$10+'СЕТ СН'!$H$6-'СЕТ СН'!$H$22</f>
        <v>1021.52103163</v>
      </c>
      <c r="E108" s="36">
        <f>SUMIFS(СВЦЭМ!$C$33:$C$776,СВЦЭМ!$A$33:$A$776,$A108,СВЦЭМ!$B$33:$B$776,E$83)+'СЕТ СН'!$H$12+СВЦЭМ!$D$10+'СЕТ СН'!$H$6-'СЕТ СН'!$H$22</f>
        <v>1025.0734518199999</v>
      </c>
      <c r="F108" s="36">
        <f>SUMIFS(СВЦЭМ!$C$33:$C$776,СВЦЭМ!$A$33:$A$776,$A108,СВЦЭМ!$B$33:$B$776,F$83)+'СЕТ СН'!$H$12+СВЦЭМ!$D$10+'СЕТ СН'!$H$6-'СЕТ СН'!$H$22</f>
        <v>1025.8418899200001</v>
      </c>
      <c r="G108" s="36">
        <f>SUMIFS(СВЦЭМ!$C$33:$C$776,СВЦЭМ!$A$33:$A$776,$A108,СВЦЭМ!$B$33:$B$776,G$83)+'СЕТ СН'!$H$12+СВЦЭМ!$D$10+'СЕТ СН'!$H$6-'СЕТ СН'!$H$22</f>
        <v>1024.3902747900001</v>
      </c>
      <c r="H108" s="36">
        <f>SUMIFS(СВЦЭМ!$C$33:$C$776,СВЦЭМ!$A$33:$A$776,$A108,СВЦЭМ!$B$33:$B$776,H$83)+'СЕТ СН'!$H$12+СВЦЭМ!$D$10+'СЕТ СН'!$H$6-'СЕТ СН'!$H$22</f>
        <v>1013.96115788</v>
      </c>
      <c r="I108" s="36">
        <f>SUMIFS(СВЦЭМ!$C$33:$C$776,СВЦЭМ!$A$33:$A$776,$A108,СВЦЭМ!$B$33:$B$776,I$83)+'СЕТ СН'!$H$12+СВЦЭМ!$D$10+'СЕТ СН'!$H$6-'СЕТ СН'!$H$22</f>
        <v>1007.12356283</v>
      </c>
      <c r="J108" s="36">
        <f>SUMIFS(СВЦЭМ!$C$33:$C$776,СВЦЭМ!$A$33:$A$776,$A108,СВЦЭМ!$B$33:$B$776,J$83)+'СЕТ СН'!$H$12+СВЦЭМ!$D$10+'СЕТ СН'!$H$6-'СЕТ СН'!$H$22</f>
        <v>969.93170952000003</v>
      </c>
      <c r="K108" s="36">
        <f>SUMIFS(СВЦЭМ!$C$33:$C$776,СВЦЭМ!$A$33:$A$776,$A108,СВЦЭМ!$B$33:$B$776,K$83)+'СЕТ СН'!$H$12+СВЦЭМ!$D$10+'СЕТ СН'!$H$6-'СЕТ СН'!$H$22</f>
        <v>927.30388653</v>
      </c>
      <c r="L108" s="36">
        <f>SUMIFS(СВЦЭМ!$C$33:$C$776,СВЦЭМ!$A$33:$A$776,$A108,СВЦЭМ!$B$33:$B$776,L$83)+'СЕТ СН'!$H$12+СВЦЭМ!$D$10+'СЕТ СН'!$H$6-'СЕТ СН'!$H$22</f>
        <v>894.74317843999995</v>
      </c>
      <c r="M108" s="36">
        <f>SUMIFS(СВЦЭМ!$C$33:$C$776,СВЦЭМ!$A$33:$A$776,$A108,СВЦЭМ!$B$33:$B$776,M$83)+'СЕТ СН'!$H$12+СВЦЭМ!$D$10+'СЕТ СН'!$H$6-'СЕТ СН'!$H$22</f>
        <v>894.52479831999995</v>
      </c>
      <c r="N108" s="36">
        <f>SUMIFS(СВЦЭМ!$C$33:$C$776,СВЦЭМ!$A$33:$A$776,$A108,СВЦЭМ!$B$33:$B$776,N$83)+'СЕТ СН'!$H$12+СВЦЭМ!$D$10+'СЕТ СН'!$H$6-'СЕТ СН'!$H$22</f>
        <v>911.14199454999994</v>
      </c>
      <c r="O108" s="36">
        <f>SUMIFS(СВЦЭМ!$C$33:$C$776,СВЦЭМ!$A$33:$A$776,$A108,СВЦЭМ!$B$33:$B$776,O$83)+'СЕТ СН'!$H$12+СВЦЭМ!$D$10+'СЕТ СН'!$H$6-'СЕТ СН'!$H$22</f>
        <v>928.96374715000002</v>
      </c>
      <c r="P108" s="36">
        <f>SUMIFS(СВЦЭМ!$C$33:$C$776,СВЦЭМ!$A$33:$A$776,$A108,СВЦЭМ!$B$33:$B$776,P$83)+'СЕТ СН'!$H$12+СВЦЭМ!$D$10+'СЕТ СН'!$H$6-'СЕТ СН'!$H$22</f>
        <v>941.04487052000002</v>
      </c>
      <c r="Q108" s="36">
        <f>SUMIFS(СВЦЭМ!$C$33:$C$776,СВЦЭМ!$A$33:$A$776,$A108,СВЦЭМ!$B$33:$B$776,Q$83)+'СЕТ СН'!$H$12+СВЦЭМ!$D$10+'СЕТ СН'!$H$6-'СЕТ СН'!$H$22</f>
        <v>955.22608427</v>
      </c>
      <c r="R108" s="36">
        <f>SUMIFS(СВЦЭМ!$C$33:$C$776,СВЦЭМ!$A$33:$A$776,$A108,СВЦЭМ!$B$33:$B$776,R$83)+'СЕТ СН'!$H$12+СВЦЭМ!$D$10+'СЕТ СН'!$H$6-'СЕТ СН'!$H$22</f>
        <v>921.63224592999995</v>
      </c>
      <c r="S108" s="36">
        <f>SUMIFS(СВЦЭМ!$C$33:$C$776,СВЦЭМ!$A$33:$A$776,$A108,СВЦЭМ!$B$33:$B$776,S$83)+'СЕТ СН'!$H$12+СВЦЭМ!$D$10+'СЕТ СН'!$H$6-'СЕТ СН'!$H$22</f>
        <v>884.98880042999997</v>
      </c>
      <c r="T108" s="36">
        <f>SUMIFS(СВЦЭМ!$C$33:$C$776,СВЦЭМ!$A$33:$A$776,$A108,СВЦЭМ!$B$33:$B$776,T$83)+'СЕТ СН'!$H$12+СВЦЭМ!$D$10+'СЕТ СН'!$H$6-'СЕТ СН'!$H$22</f>
        <v>895.25578631999997</v>
      </c>
      <c r="U108" s="36">
        <f>SUMIFS(СВЦЭМ!$C$33:$C$776,СВЦЭМ!$A$33:$A$776,$A108,СВЦЭМ!$B$33:$B$776,U$83)+'СЕТ СН'!$H$12+СВЦЭМ!$D$10+'СЕТ СН'!$H$6-'СЕТ СН'!$H$22</f>
        <v>898.36915646</v>
      </c>
      <c r="V108" s="36">
        <f>SUMIFS(СВЦЭМ!$C$33:$C$776,СВЦЭМ!$A$33:$A$776,$A108,СВЦЭМ!$B$33:$B$776,V$83)+'СЕТ СН'!$H$12+СВЦЭМ!$D$10+'СЕТ СН'!$H$6-'СЕТ СН'!$H$22</f>
        <v>873.41400813999996</v>
      </c>
      <c r="W108" s="36">
        <f>SUMIFS(СВЦЭМ!$C$33:$C$776,СВЦЭМ!$A$33:$A$776,$A108,СВЦЭМ!$B$33:$B$776,W$83)+'СЕТ СН'!$H$12+СВЦЭМ!$D$10+'СЕТ СН'!$H$6-'СЕТ СН'!$H$22</f>
        <v>877.52223099000003</v>
      </c>
      <c r="X108" s="36">
        <f>SUMIFS(СВЦЭМ!$C$33:$C$776,СВЦЭМ!$A$33:$A$776,$A108,СВЦЭМ!$B$33:$B$776,X$83)+'СЕТ СН'!$H$12+СВЦЭМ!$D$10+'СЕТ СН'!$H$6-'СЕТ СН'!$H$22</f>
        <v>888.94583009999997</v>
      </c>
      <c r="Y108" s="36">
        <f>SUMIFS(СВЦЭМ!$C$33:$C$776,СВЦЭМ!$A$33:$A$776,$A108,СВЦЭМ!$B$33:$B$776,Y$83)+'СЕТ СН'!$H$12+СВЦЭМ!$D$10+'СЕТ СН'!$H$6-'СЕТ СН'!$H$22</f>
        <v>960.22004628000002</v>
      </c>
    </row>
    <row r="109" spans="1:25" ht="15.75" x14ac:dyDescent="0.2">
      <c r="A109" s="35">
        <f t="shared" si="2"/>
        <v>43703</v>
      </c>
      <c r="B109" s="36">
        <f>SUMIFS(СВЦЭМ!$C$33:$C$776,СВЦЭМ!$A$33:$A$776,$A109,СВЦЭМ!$B$33:$B$776,B$83)+'СЕТ СН'!$H$12+СВЦЭМ!$D$10+'СЕТ СН'!$H$6-'СЕТ СН'!$H$22</f>
        <v>1071.30580278</v>
      </c>
      <c r="C109" s="36">
        <f>SUMIFS(СВЦЭМ!$C$33:$C$776,СВЦЭМ!$A$33:$A$776,$A109,СВЦЭМ!$B$33:$B$776,C$83)+'СЕТ СН'!$H$12+СВЦЭМ!$D$10+'СЕТ СН'!$H$6-'СЕТ СН'!$H$22</f>
        <v>1124.0419368299999</v>
      </c>
      <c r="D109" s="36">
        <f>SUMIFS(СВЦЭМ!$C$33:$C$776,СВЦЭМ!$A$33:$A$776,$A109,СВЦЭМ!$B$33:$B$776,D$83)+'СЕТ СН'!$H$12+СВЦЭМ!$D$10+'СЕТ СН'!$H$6-'СЕТ СН'!$H$22</f>
        <v>1135.18509008</v>
      </c>
      <c r="E109" s="36">
        <f>SUMIFS(СВЦЭМ!$C$33:$C$776,СВЦЭМ!$A$33:$A$776,$A109,СВЦЭМ!$B$33:$B$776,E$83)+'СЕТ СН'!$H$12+СВЦЭМ!$D$10+'СЕТ СН'!$H$6-'СЕТ СН'!$H$22</f>
        <v>1149.6020997199998</v>
      </c>
      <c r="F109" s="36">
        <f>SUMIFS(СВЦЭМ!$C$33:$C$776,СВЦЭМ!$A$33:$A$776,$A109,СВЦЭМ!$B$33:$B$776,F$83)+'СЕТ СН'!$H$12+СВЦЭМ!$D$10+'СЕТ СН'!$H$6-'СЕТ СН'!$H$22</f>
        <v>1136.3967863100002</v>
      </c>
      <c r="G109" s="36">
        <f>SUMIFS(СВЦЭМ!$C$33:$C$776,СВЦЭМ!$A$33:$A$776,$A109,СВЦЭМ!$B$33:$B$776,G$83)+'СЕТ СН'!$H$12+СВЦЭМ!$D$10+'СЕТ СН'!$H$6-'СЕТ СН'!$H$22</f>
        <v>1103.67142906</v>
      </c>
      <c r="H109" s="36">
        <f>SUMIFS(СВЦЭМ!$C$33:$C$776,СВЦЭМ!$A$33:$A$776,$A109,СВЦЭМ!$B$33:$B$776,H$83)+'СЕТ СН'!$H$12+СВЦЭМ!$D$10+'СЕТ СН'!$H$6-'СЕТ СН'!$H$22</f>
        <v>1076.2709842199999</v>
      </c>
      <c r="I109" s="36">
        <f>SUMIFS(СВЦЭМ!$C$33:$C$776,СВЦЭМ!$A$33:$A$776,$A109,СВЦЭМ!$B$33:$B$776,I$83)+'СЕТ СН'!$H$12+СВЦЭМ!$D$10+'СЕТ СН'!$H$6-'СЕТ СН'!$H$22</f>
        <v>1025.4572095999999</v>
      </c>
      <c r="J109" s="36">
        <f>SUMIFS(СВЦЭМ!$C$33:$C$776,СВЦЭМ!$A$33:$A$776,$A109,СВЦЭМ!$B$33:$B$776,J$83)+'СЕТ СН'!$H$12+СВЦЭМ!$D$10+'СЕТ СН'!$H$6-'СЕТ СН'!$H$22</f>
        <v>983.73815538999997</v>
      </c>
      <c r="K109" s="36">
        <f>SUMIFS(СВЦЭМ!$C$33:$C$776,СВЦЭМ!$A$33:$A$776,$A109,СВЦЭМ!$B$33:$B$776,K$83)+'СЕТ СН'!$H$12+СВЦЭМ!$D$10+'СЕТ СН'!$H$6-'СЕТ СН'!$H$22</f>
        <v>954.17362687000002</v>
      </c>
      <c r="L109" s="36">
        <f>SUMIFS(СВЦЭМ!$C$33:$C$776,СВЦЭМ!$A$33:$A$776,$A109,СВЦЭМ!$B$33:$B$776,L$83)+'СЕТ СН'!$H$12+СВЦЭМ!$D$10+'СЕТ СН'!$H$6-'СЕТ СН'!$H$22</f>
        <v>936.38639381999997</v>
      </c>
      <c r="M109" s="36">
        <f>SUMIFS(СВЦЭМ!$C$33:$C$776,СВЦЭМ!$A$33:$A$776,$A109,СВЦЭМ!$B$33:$B$776,M$83)+'СЕТ СН'!$H$12+СВЦЭМ!$D$10+'СЕТ СН'!$H$6-'СЕТ СН'!$H$22</f>
        <v>932.27495405000002</v>
      </c>
      <c r="N109" s="36">
        <f>SUMIFS(СВЦЭМ!$C$33:$C$776,СВЦЭМ!$A$33:$A$776,$A109,СВЦЭМ!$B$33:$B$776,N$83)+'СЕТ СН'!$H$12+СВЦЭМ!$D$10+'СЕТ СН'!$H$6-'СЕТ СН'!$H$22</f>
        <v>930.06362189999993</v>
      </c>
      <c r="O109" s="36">
        <f>SUMIFS(СВЦЭМ!$C$33:$C$776,СВЦЭМ!$A$33:$A$776,$A109,СВЦЭМ!$B$33:$B$776,O$83)+'СЕТ СН'!$H$12+СВЦЭМ!$D$10+'СЕТ СН'!$H$6-'СЕТ СН'!$H$22</f>
        <v>930.69252960999995</v>
      </c>
      <c r="P109" s="36">
        <f>SUMIFS(СВЦЭМ!$C$33:$C$776,СВЦЭМ!$A$33:$A$776,$A109,СВЦЭМ!$B$33:$B$776,P$83)+'СЕТ СН'!$H$12+СВЦЭМ!$D$10+'СЕТ СН'!$H$6-'СЕТ СН'!$H$22</f>
        <v>926.38125325999999</v>
      </c>
      <c r="Q109" s="36">
        <f>SUMIFS(СВЦЭМ!$C$33:$C$776,СВЦЭМ!$A$33:$A$776,$A109,СВЦЭМ!$B$33:$B$776,Q$83)+'СЕТ СН'!$H$12+СВЦЭМ!$D$10+'СЕТ СН'!$H$6-'СЕТ СН'!$H$22</f>
        <v>934.91556527</v>
      </c>
      <c r="R109" s="36">
        <f>SUMIFS(СВЦЭМ!$C$33:$C$776,СВЦЭМ!$A$33:$A$776,$A109,СВЦЭМ!$B$33:$B$776,R$83)+'СЕТ СН'!$H$12+СВЦЭМ!$D$10+'СЕТ СН'!$H$6-'СЕТ СН'!$H$22</f>
        <v>907.56265931999997</v>
      </c>
      <c r="S109" s="36">
        <f>SUMIFS(СВЦЭМ!$C$33:$C$776,СВЦЭМ!$A$33:$A$776,$A109,СВЦЭМ!$B$33:$B$776,S$83)+'СЕТ СН'!$H$12+СВЦЭМ!$D$10+'СЕТ СН'!$H$6-'СЕТ СН'!$H$22</f>
        <v>935.01958058000002</v>
      </c>
      <c r="T109" s="36">
        <f>SUMIFS(СВЦЭМ!$C$33:$C$776,СВЦЭМ!$A$33:$A$776,$A109,СВЦЭМ!$B$33:$B$776,T$83)+'СЕТ СН'!$H$12+СВЦЭМ!$D$10+'СЕТ СН'!$H$6-'СЕТ СН'!$H$22</f>
        <v>939.51011527000003</v>
      </c>
      <c r="U109" s="36">
        <f>SUMIFS(СВЦЭМ!$C$33:$C$776,СВЦЭМ!$A$33:$A$776,$A109,СВЦЭМ!$B$33:$B$776,U$83)+'СЕТ СН'!$H$12+СВЦЭМ!$D$10+'СЕТ СН'!$H$6-'СЕТ СН'!$H$22</f>
        <v>942.47697631999995</v>
      </c>
      <c r="V109" s="36">
        <f>SUMIFS(СВЦЭМ!$C$33:$C$776,СВЦЭМ!$A$33:$A$776,$A109,СВЦЭМ!$B$33:$B$776,V$83)+'СЕТ СН'!$H$12+СВЦЭМ!$D$10+'СЕТ СН'!$H$6-'СЕТ СН'!$H$22</f>
        <v>955.89561571000002</v>
      </c>
      <c r="W109" s="36">
        <f>SUMIFS(СВЦЭМ!$C$33:$C$776,СВЦЭМ!$A$33:$A$776,$A109,СВЦЭМ!$B$33:$B$776,W$83)+'СЕТ СН'!$H$12+СВЦЭМ!$D$10+'СЕТ СН'!$H$6-'СЕТ СН'!$H$22</f>
        <v>957.7264093</v>
      </c>
      <c r="X109" s="36">
        <f>SUMIFS(СВЦЭМ!$C$33:$C$776,СВЦЭМ!$A$33:$A$776,$A109,СВЦЭМ!$B$33:$B$776,X$83)+'СЕТ СН'!$H$12+СВЦЭМ!$D$10+'СЕТ СН'!$H$6-'СЕТ СН'!$H$22</f>
        <v>920.15538924999998</v>
      </c>
      <c r="Y109" s="36">
        <f>SUMIFS(СВЦЭМ!$C$33:$C$776,СВЦЭМ!$A$33:$A$776,$A109,СВЦЭМ!$B$33:$B$776,Y$83)+'СЕТ СН'!$H$12+СВЦЭМ!$D$10+'СЕТ СН'!$H$6-'СЕТ СН'!$H$22</f>
        <v>970.29355137999994</v>
      </c>
    </row>
    <row r="110" spans="1:25" ht="15.75" x14ac:dyDescent="0.2">
      <c r="A110" s="35">
        <f t="shared" si="2"/>
        <v>43704</v>
      </c>
      <c r="B110" s="36">
        <f>SUMIFS(СВЦЭМ!$C$33:$C$776,СВЦЭМ!$A$33:$A$776,$A110,СВЦЭМ!$B$33:$B$776,B$83)+'СЕТ СН'!$H$12+СВЦЭМ!$D$10+'СЕТ СН'!$H$6-'СЕТ СН'!$H$22</f>
        <v>940.20567685000003</v>
      </c>
      <c r="C110" s="36">
        <f>SUMIFS(СВЦЭМ!$C$33:$C$776,СВЦЭМ!$A$33:$A$776,$A110,СВЦЭМ!$B$33:$B$776,C$83)+'СЕТ СН'!$H$12+СВЦЭМ!$D$10+'СЕТ СН'!$H$6-'СЕТ СН'!$H$22</f>
        <v>980.17708048999998</v>
      </c>
      <c r="D110" s="36">
        <f>SUMIFS(СВЦЭМ!$C$33:$C$776,СВЦЭМ!$A$33:$A$776,$A110,СВЦЭМ!$B$33:$B$776,D$83)+'СЕТ СН'!$H$12+СВЦЭМ!$D$10+'СЕТ СН'!$H$6-'СЕТ СН'!$H$22</f>
        <v>1024.4803404199999</v>
      </c>
      <c r="E110" s="36">
        <f>SUMIFS(СВЦЭМ!$C$33:$C$776,СВЦЭМ!$A$33:$A$776,$A110,СВЦЭМ!$B$33:$B$776,E$83)+'СЕТ СН'!$H$12+СВЦЭМ!$D$10+'СЕТ СН'!$H$6-'СЕТ СН'!$H$22</f>
        <v>1034.8318086899999</v>
      </c>
      <c r="F110" s="36">
        <f>SUMIFS(СВЦЭМ!$C$33:$C$776,СВЦЭМ!$A$33:$A$776,$A110,СВЦЭМ!$B$33:$B$776,F$83)+'СЕТ СН'!$H$12+СВЦЭМ!$D$10+'СЕТ СН'!$H$6-'СЕТ СН'!$H$22</f>
        <v>1022.9779334999999</v>
      </c>
      <c r="G110" s="36">
        <f>SUMIFS(СВЦЭМ!$C$33:$C$776,СВЦЭМ!$A$33:$A$776,$A110,СВЦЭМ!$B$33:$B$776,G$83)+'СЕТ СН'!$H$12+СВЦЭМ!$D$10+'СЕТ СН'!$H$6-'СЕТ СН'!$H$22</f>
        <v>997.93273453999996</v>
      </c>
      <c r="H110" s="36">
        <f>SUMIFS(СВЦЭМ!$C$33:$C$776,СВЦЭМ!$A$33:$A$776,$A110,СВЦЭМ!$B$33:$B$776,H$83)+'СЕТ СН'!$H$12+СВЦЭМ!$D$10+'СЕТ СН'!$H$6-'СЕТ СН'!$H$22</f>
        <v>989.78912203999994</v>
      </c>
      <c r="I110" s="36">
        <f>SUMIFS(СВЦЭМ!$C$33:$C$776,СВЦЭМ!$A$33:$A$776,$A110,СВЦЭМ!$B$33:$B$776,I$83)+'СЕТ СН'!$H$12+СВЦЭМ!$D$10+'СЕТ СН'!$H$6-'СЕТ СН'!$H$22</f>
        <v>946.00456966000002</v>
      </c>
      <c r="J110" s="36">
        <f>SUMIFS(СВЦЭМ!$C$33:$C$776,СВЦЭМ!$A$33:$A$776,$A110,СВЦЭМ!$B$33:$B$776,J$83)+'СЕТ СН'!$H$12+СВЦЭМ!$D$10+'СЕТ СН'!$H$6-'СЕТ СН'!$H$22</f>
        <v>995.24763587999996</v>
      </c>
      <c r="K110" s="36">
        <f>SUMIFS(СВЦЭМ!$C$33:$C$776,СВЦЭМ!$A$33:$A$776,$A110,СВЦЭМ!$B$33:$B$776,K$83)+'СЕТ СН'!$H$12+СВЦЭМ!$D$10+'СЕТ СН'!$H$6-'СЕТ СН'!$H$22</f>
        <v>1018.3893689399999</v>
      </c>
      <c r="L110" s="36">
        <f>SUMIFS(СВЦЭМ!$C$33:$C$776,СВЦЭМ!$A$33:$A$776,$A110,СВЦЭМ!$B$33:$B$776,L$83)+'СЕТ СН'!$H$12+СВЦЭМ!$D$10+'СЕТ СН'!$H$6-'СЕТ СН'!$H$22</f>
        <v>1021.37346962</v>
      </c>
      <c r="M110" s="36">
        <f>SUMIFS(СВЦЭМ!$C$33:$C$776,СВЦЭМ!$A$33:$A$776,$A110,СВЦЭМ!$B$33:$B$776,M$83)+'СЕТ СН'!$H$12+СВЦЭМ!$D$10+'СЕТ СН'!$H$6-'СЕТ СН'!$H$22</f>
        <v>1023.34635516</v>
      </c>
      <c r="N110" s="36">
        <f>SUMIFS(СВЦЭМ!$C$33:$C$776,СВЦЭМ!$A$33:$A$776,$A110,СВЦЭМ!$B$33:$B$776,N$83)+'СЕТ СН'!$H$12+СВЦЭМ!$D$10+'СЕТ СН'!$H$6-'СЕТ СН'!$H$22</f>
        <v>1027.3895468599999</v>
      </c>
      <c r="O110" s="36">
        <f>SUMIFS(СВЦЭМ!$C$33:$C$776,СВЦЭМ!$A$33:$A$776,$A110,СВЦЭМ!$B$33:$B$776,O$83)+'СЕТ СН'!$H$12+СВЦЭМ!$D$10+'СЕТ СН'!$H$6-'СЕТ СН'!$H$22</f>
        <v>1027.3503300299999</v>
      </c>
      <c r="P110" s="36">
        <f>SUMIFS(СВЦЭМ!$C$33:$C$776,СВЦЭМ!$A$33:$A$776,$A110,СВЦЭМ!$B$33:$B$776,P$83)+'СЕТ СН'!$H$12+СВЦЭМ!$D$10+'СЕТ СН'!$H$6-'СЕТ СН'!$H$22</f>
        <v>1031.6535249799999</v>
      </c>
      <c r="Q110" s="36">
        <f>SUMIFS(СВЦЭМ!$C$33:$C$776,СВЦЭМ!$A$33:$A$776,$A110,СВЦЭМ!$B$33:$B$776,Q$83)+'СЕТ СН'!$H$12+СВЦЭМ!$D$10+'СЕТ СН'!$H$6-'СЕТ СН'!$H$22</f>
        <v>1033.54022988</v>
      </c>
      <c r="R110" s="36">
        <f>SUMIFS(СВЦЭМ!$C$33:$C$776,СВЦЭМ!$A$33:$A$776,$A110,СВЦЭМ!$B$33:$B$776,R$83)+'СЕТ СН'!$H$12+СВЦЭМ!$D$10+'СЕТ СН'!$H$6-'СЕТ СН'!$H$22</f>
        <v>1037.7248102600001</v>
      </c>
      <c r="S110" s="36">
        <f>SUMIFS(СВЦЭМ!$C$33:$C$776,СВЦЭМ!$A$33:$A$776,$A110,СВЦЭМ!$B$33:$B$776,S$83)+'СЕТ СН'!$H$12+СВЦЭМ!$D$10+'СЕТ СН'!$H$6-'СЕТ СН'!$H$22</f>
        <v>1078.44882493</v>
      </c>
      <c r="T110" s="36">
        <f>SUMIFS(СВЦЭМ!$C$33:$C$776,СВЦЭМ!$A$33:$A$776,$A110,СВЦЭМ!$B$33:$B$776,T$83)+'СЕТ СН'!$H$12+СВЦЭМ!$D$10+'СЕТ СН'!$H$6-'СЕТ СН'!$H$22</f>
        <v>1082.70959096</v>
      </c>
      <c r="U110" s="36">
        <f>SUMIFS(СВЦЭМ!$C$33:$C$776,СВЦЭМ!$A$33:$A$776,$A110,СВЦЭМ!$B$33:$B$776,U$83)+'СЕТ СН'!$H$12+СВЦЭМ!$D$10+'СЕТ СН'!$H$6-'СЕТ СН'!$H$22</f>
        <v>1086.0172195300001</v>
      </c>
      <c r="V110" s="36">
        <f>SUMIFS(СВЦЭМ!$C$33:$C$776,СВЦЭМ!$A$33:$A$776,$A110,СВЦЭМ!$B$33:$B$776,V$83)+'СЕТ СН'!$H$12+СВЦЭМ!$D$10+'СЕТ СН'!$H$6-'СЕТ СН'!$H$22</f>
        <v>1099.3532502600001</v>
      </c>
      <c r="W110" s="36">
        <f>SUMIFS(СВЦЭМ!$C$33:$C$776,СВЦЭМ!$A$33:$A$776,$A110,СВЦЭМ!$B$33:$B$776,W$83)+'СЕТ СН'!$H$12+СВЦЭМ!$D$10+'СЕТ СН'!$H$6-'СЕТ СН'!$H$22</f>
        <v>1100.4796897799999</v>
      </c>
      <c r="X110" s="36">
        <f>SUMIFS(СВЦЭМ!$C$33:$C$776,СВЦЭМ!$A$33:$A$776,$A110,СВЦЭМ!$B$33:$B$776,X$83)+'СЕТ СН'!$H$12+СВЦЭМ!$D$10+'СЕТ СН'!$H$6-'СЕТ СН'!$H$22</f>
        <v>1072.08673748</v>
      </c>
      <c r="Y110" s="36">
        <f>SUMIFS(СВЦЭМ!$C$33:$C$776,СВЦЭМ!$A$33:$A$776,$A110,СВЦЭМ!$B$33:$B$776,Y$83)+'СЕТ СН'!$H$12+СВЦЭМ!$D$10+'СЕТ СН'!$H$6-'СЕТ СН'!$H$22</f>
        <v>1008.73109943</v>
      </c>
    </row>
    <row r="111" spans="1:25" ht="15.75" x14ac:dyDescent="0.2">
      <c r="A111" s="35">
        <f t="shared" si="2"/>
        <v>43705</v>
      </c>
      <c r="B111" s="36">
        <f>SUMIFS(СВЦЭМ!$C$33:$C$776,СВЦЭМ!$A$33:$A$776,$A111,СВЦЭМ!$B$33:$B$776,B$83)+'СЕТ СН'!$H$12+СВЦЭМ!$D$10+'СЕТ СН'!$H$6-'СЕТ СН'!$H$22</f>
        <v>979.84808468999995</v>
      </c>
      <c r="C111" s="36">
        <f>SUMIFS(СВЦЭМ!$C$33:$C$776,СВЦЭМ!$A$33:$A$776,$A111,СВЦЭМ!$B$33:$B$776,C$83)+'СЕТ СН'!$H$12+СВЦЭМ!$D$10+'СЕТ СН'!$H$6-'СЕТ СН'!$H$22</f>
        <v>1005.9064612</v>
      </c>
      <c r="D111" s="36">
        <f>SUMIFS(СВЦЭМ!$C$33:$C$776,СВЦЭМ!$A$33:$A$776,$A111,СВЦЭМ!$B$33:$B$776,D$83)+'СЕТ СН'!$H$12+СВЦЭМ!$D$10+'СЕТ СН'!$H$6-'СЕТ СН'!$H$22</f>
        <v>1036.19023597</v>
      </c>
      <c r="E111" s="36">
        <f>SUMIFS(СВЦЭМ!$C$33:$C$776,СВЦЭМ!$A$33:$A$776,$A111,СВЦЭМ!$B$33:$B$776,E$83)+'СЕТ СН'!$H$12+СВЦЭМ!$D$10+'СЕТ СН'!$H$6-'СЕТ СН'!$H$22</f>
        <v>1044.1745299700001</v>
      </c>
      <c r="F111" s="36">
        <f>SUMIFS(СВЦЭМ!$C$33:$C$776,СВЦЭМ!$A$33:$A$776,$A111,СВЦЭМ!$B$33:$B$776,F$83)+'СЕТ СН'!$H$12+СВЦЭМ!$D$10+'СЕТ СН'!$H$6-'СЕТ СН'!$H$22</f>
        <v>1040.3486712200001</v>
      </c>
      <c r="G111" s="36">
        <f>SUMIFS(СВЦЭМ!$C$33:$C$776,СВЦЭМ!$A$33:$A$776,$A111,СВЦЭМ!$B$33:$B$776,G$83)+'СЕТ СН'!$H$12+СВЦЭМ!$D$10+'СЕТ СН'!$H$6-'СЕТ СН'!$H$22</f>
        <v>1022.7284531299999</v>
      </c>
      <c r="H111" s="36">
        <f>SUMIFS(СВЦЭМ!$C$33:$C$776,СВЦЭМ!$A$33:$A$776,$A111,СВЦЭМ!$B$33:$B$776,H$83)+'СЕТ СН'!$H$12+СВЦЭМ!$D$10+'СЕТ СН'!$H$6-'СЕТ СН'!$H$22</f>
        <v>991.55750738999996</v>
      </c>
      <c r="I111" s="36">
        <f>SUMIFS(СВЦЭМ!$C$33:$C$776,СВЦЭМ!$A$33:$A$776,$A111,СВЦЭМ!$B$33:$B$776,I$83)+'СЕТ СН'!$H$12+СВЦЭМ!$D$10+'СЕТ СН'!$H$6-'СЕТ СН'!$H$22</f>
        <v>988.56872687999999</v>
      </c>
      <c r="J111" s="36">
        <f>SUMIFS(СВЦЭМ!$C$33:$C$776,СВЦЭМ!$A$33:$A$776,$A111,СВЦЭМ!$B$33:$B$776,J$83)+'СЕТ СН'!$H$12+СВЦЭМ!$D$10+'СЕТ СН'!$H$6-'СЕТ СН'!$H$22</f>
        <v>985.34984308000003</v>
      </c>
      <c r="K111" s="36">
        <f>SUMIFS(СВЦЭМ!$C$33:$C$776,СВЦЭМ!$A$33:$A$776,$A111,СВЦЭМ!$B$33:$B$776,K$83)+'СЕТ СН'!$H$12+СВЦЭМ!$D$10+'СЕТ СН'!$H$6-'СЕТ СН'!$H$22</f>
        <v>1020.1957973999999</v>
      </c>
      <c r="L111" s="36">
        <f>SUMIFS(СВЦЭМ!$C$33:$C$776,СВЦЭМ!$A$33:$A$776,$A111,СВЦЭМ!$B$33:$B$776,L$83)+'СЕТ СН'!$H$12+СВЦЭМ!$D$10+'СЕТ СН'!$H$6-'СЕТ СН'!$H$22</f>
        <v>1038.10202893</v>
      </c>
      <c r="M111" s="36">
        <f>SUMIFS(СВЦЭМ!$C$33:$C$776,СВЦЭМ!$A$33:$A$776,$A111,СВЦЭМ!$B$33:$B$776,M$83)+'СЕТ СН'!$H$12+СВЦЭМ!$D$10+'СЕТ СН'!$H$6-'СЕТ СН'!$H$22</f>
        <v>1040.3198371999999</v>
      </c>
      <c r="N111" s="36">
        <f>SUMIFS(СВЦЭМ!$C$33:$C$776,СВЦЭМ!$A$33:$A$776,$A111,СВЦЭМ!$B$33:$B$776,N$83)+'СЕТ СН'!$H$12+СВЦЭМ!$D$10+'СЕТ СН'!$H$6-'СЕТ СН'!$H$22</f>
        <v>1027.21805266</v>
      </c>
      <c r="O111" s="36">
        <f>SUMIFS(СВЦЭМ!$C$33:$C$776,СВЦЭМ!$A$33:$A$776,$A111,СВЦЭМ!$B$33:$B$776,O$83)+'СЕТ СН'!$H$12+СВЦЭМ!$D$10+'СЕТ СН'!$H$6-'СЕТ СН'!$H$22</f>
        <v>1022.35881612</v>
      </c>
      <c r="P111" s="36">
        <f>SUMIFS(СВЦЭМ!$C$33:$C$776,СВЦЭМ!$A$33:$A$776,$A111,СВЦЭМ!$B$33:$B$776,P$83)+'СЕТ СН'!$H$12+СВЦЭМ!$D$10+'СЕТ СН'!$H$6-'СЕТ СН'!$H$22</f>
        <v>1027.1151291699998</v>
      </c>
      <c r="Q111" s="36">
        <f>SUMIFS(СВЦЭМ!$C$33:$C$776,СВЦЭМ!$A$33:$A$776,$A111,СВЦЭМ!$B$33:$B$776,Q$83)+'СЕТ СН'!$H$12+СВЦЭМ!$D$10+'СЕТ СН'!$H$6-'СЕТ СН'!$H$22</f>
        <v>1025.10742805</v>
      </c>
      <c r="R111" s="36">
        <f>SUMIFS(СВЦЭМ!$C$33:$C$776,СВЦЭМ!$A$33:$A$776,$A111,СВЦЭМ!$B$33:$B$776,R$83)+'СЕТ СН'!$H$12+СВЦЭМ!$D$10+'СЕТ СН'!$H$6-'СЕТ СН'!$H$22</f>
        <v>1054.60009257</v>
      </c>
      <c r="S111" s="36">
        <f>SUMIFS(СВЦЭМ!$C$33:$C$776,СВЦЭМ!$A$33:$A$776,$A111,СВЦЭМ!$B$33:$B$776,S$83)+'СЕТ СН'!$H$12+СВЦЭМ!$D$10+'СЕТ СН'!$H$6-'СЕТ СН'!$H$22</f>
        <v>1101.3928894800001</v>
      </c>
      <c r="T111" s="36">
        <f>SUMIFS(СВЦЭМ!$C$33:$C$776,СВЦЭМ!$A$33:$A$776,$A111,СВЦЭМ!$B$33:$B$776,T$83)+'СЕТ СН'!$H$12+СВЦЭМ!$D$10+'СЕТ СН'!$H$6-'СЕТ СН'!$H$22</f>
        <v>1103.0855605699999</v>
      </c>
      <c r="U111" s="36">
        <f>SUMIFS(СВЦЭМ!$C$33:$C$776,СВЦЭМ!$A$33:$A$776,$A111,СВЦЭМ!$B$33:$B$776,U$83)+'СЕТ СН'!$H$12+СВЦЭМ!$D$10+'СЕТ СН'!$H$6-'СЕТ СН'!$H$22</f>
        <v>1101.1533237399999</v>
      </c>
      <c r="V111" s="36">
        <f>SUMIFS(СВЦЭМ!$C$33:$C$776,СВЦЭМ!$A$33:$A$776,$A111,СВЦЭМ!$B$33:$B$776,V$83)+'СЕТ СН'!$H$12+СВЦЭМ!$D$10+'СЕТ СН'!$H$6-'СЕТ СН'!$H$22</f>
        <v>1106.2514279100001</v>
      </c>
      <c r="W111" s="36">
        <f>SUMIFS(СВЦЭМ!$C$33:$C$776,СВЦЭМ!$A$33:$A$776,$A111,СВЦЭМ!$B$33:$B$776,W$83)+'СЕТ СН'!$H$12+СВЦЭМ!$D$10+'СЕТ СН'!$H$6-'СЕТ СН'!$H$22</f>
        <v>1114.4241114599999</v>
      </c>
      <c r="X111" s="36">
        <f>SUMIFS(СВЦЭМ!$C$33:$C$776,СВЦЭМ!$A$33:$A$776,$A111,СВЦЭМ!$B$33:$B$776,X$83)+'СЕТ СН'!$H$12+СВЦЭМ!$D$10+'СЕТ СН'!$H$6-'СЕТ СН'!$H$22</f>
        <v>1089.18366853</v>
      </c>
      <c r="Y111" s="36">
        <f>SUMIFS(СВЦЭМ!$C$33:$C$776,СВЦЭМ!$A$33:$A$776,$A111,СВЦЭМ!$B$33:$B$776,Y$83)+'СЕТ СН'!$H$12+СВЦЭМ!$D$10+'СЕТ СН'!$H$6-'СЕТ СН'!$H$22</f>
        <v>995.18126925000001</v>
      </c>
    </row>
    <row r="112" spans="1:25" ht="15.75" x14ac:dyDescent="0.2">
      <c r="A112" s="35">
        <f t="shared" si="2"/>
        <v>43706</v>
      </c>
      <c r="B112" s="36">
        <f>SUMIFS(СВЦЭМ!$C$33:$C$776,СВЦЭМ!$A$33:$A$776,$A112,СВЦЭМ!$B$33:$B$776,B$83)+'СЕТ СН'!$H$12+СВЦЭМ!$D$10+'СЕТ СН'!$H$6-'СЕТ СН'!$H$22</f>
        <v>986.43789993999997</v>
      </c>
      <c r="C112" s="36">
        <f>SUMIFS(СВЦЭМ!$C$33:$C$776,СВЦЭМ!$A$33:$A$776,$A112,СВЦЭМ!$B$33:$B$776,C$83)+'СЕТ СН'!$H$12+СВЦЭМ!$D$10+'СЕТ СН'!$H$6-'СЕТ СН'!$H$22</f>
        <v>1015.0732156</v>
      </c>
      <c r="D112" s="36">
        <f>SUMIFS(СВЦЭМ!$C$33:$C$776,СВЦЭМ!$A$33:$A$776,$A112,СВЦЭМ!$B$33:$B$776,D$83)+'СЕТ СН'!$H$12+СВЦЭМ!$D$10+'СЕТ СН'!$H$6-'СЕТ СН'!$H$22</f>
        <v>1040.8995765</v>
      </c>
      <c r="E112" s="36">
        <f>SUMIFS(СВЦЭМ!$C$33:$C$776,СВЦЭМ!$A$33:$A$776,$A112,СВЦЭМ!$B$33:$B$776,E$83)+'СЕТ СН'!$H$12+СВЦЭМ!$D$10+'СЕТ СН'!$H$6-'СЕТ СН'!$H$22</f>
        <v>1055.35167067</v>
      </c>
      <c r="F112" s="36">
        <f>SUMIFS(СВЦЭМ!$C$33:$C$776,СВЦЭМ!$A$33:$A$776,$A112,СВЦЭМ!$B$33:$B$776,F$83)+'СЕТ СН'!$H$12+СВЦЭМ!$D$10+'СЕТ СН'!$H$6-'СЕТ СН'!$H$22</f>
        <v>1068.1690366799999</v>
      </c>
      <c r="G112" s="36">
        <f>SUMIFS(СВЦЭМ!$C$33:$C$776,СВЦЭМ!$A$33:$A$776,$A112,СВЦЭМ!$B$33:$B$776,G$83)+'СЕТ СН'!$H$12+СВЦЭМ!$D$10+'СЕТ СН'!$H$6-'СЕТ СН'!$H$22</f>
        <v>1049.0521409200001</v>
      </c>
      <c r="H112" s="36">
        <f>SUMIFS(СВЦЭМ!$C$33:$C$776,СВЦЭМ!$A$33:$A$776,$A112,СВЦЭМ!$B$33:$B$776,H$83)+'СЕТ СН'!$H$12+СВЦЭМ!$D$10+'СЕТ СН'!$H$6-'СЕТ СН'!$H$22</f>
        <v>1019.72157272</v>
      </c>
      <c r="I112" s="36">
        <f>SUMIFS(СВЦЭМ!$C$33:$C$776,СВЦЭМ!$A$33:$A$776,$A112,СВЦЭМ!$B$33:$B$776,I$83)+'СЕТ СН'!$H$12+СВЦЭМ!$D$10+'СЕТ СН'!$H$6-'СЕТ СН'!$H$22</f>
        <v>985.74888796999994</v>
      </c>
      <c r="J112" s="36">
        <f>SUMIFS(СВЦЭМ!$C$33:$C$776,СВЦЭМ!$A$33:$A$776,$A112,СВЦЭМ!$B$33:$B$776,J$83)+'СЕТ СН'!$H$12+СВЦЭМ!$D$10+'СЕТ СН'!$H$6-'СЕТ СН'!$H$22</f>
        <v>997.00669421999999</v>
      </c>
      <c r="K112" s="36">
        <f>SUMIFS(СВЦЭМ!$C$33:$C$776,СВЦЭМ!$A$33:$A$776,$A112,СВЦЭМ!$B$33:$B$776,K$83)+'СЕТ СН'!$H$12+СВЦЭМ!$D$10+'СЕТ СН'!$H$6-'СЕТ СН'!$H$22</f>
        <v>1010.47547874</v>
      </c>
      <c r="L112" s="36">
        <f>SUMIFS(СВЦЭМ!$C$33:$C$776,СВЦЭМ!$A$33:$A$776,$A112,СВЦЭМ!$B$33:$B$776,L$83)+'СЕТ СН'!$H$12+СВЦЭМ!$D$10+'СЕТ СН'!$H$6-'СЕТ СН'!$H$22</f>
        <v>1027.3182817100001</v>
      </c>
      <c r="M112" s="36">
        <f>SUMIFS(СВЦЭМ!$C$33:$C$776,СВЦЭМ!$A$33:$A$776,$A112,СВЦЭМ!$B$33:$B$776,M$83)+'СЕТ СН'!$H$12+СВЦЭМ!$D$10+'СЕТ СН'!$H$6-'СЕТ СН'!$H$22</f>
        <v>1026.27323643</v>
      </c>
      <c r="N112" s="36">
        <f>SUMIFS(СВЦЭМ!$C$33:$C$776,СВЦЭМ!$A$33:$A$776,$A112,СВЦЭМ!$B$33:$B$776,N$83)+'СЕТ СН'!$H$12+СВЦЭМ!$D$10+'СЕТ СН'!$H$6-'СЕТ СН'!$H$22</f>
        <v>1017.35534888</v>
      </c>
      <c r="O112" s="36">
        <f>SUMIFS(СВЦЭМ!$C$33:$C$776,СВЦЭМ!$A$33:$A$776,$A112,СВЦЭМ!$B$33:$B$776,O$83)+'СЕТ СН'!$H$12+СВЦЭМ!$D$10+'СЕТ СН'!$H$6-'СЕТ СН'!$H$22</f>
        <v>1016.00424305</v>
      </c>
      <c r="P112" s="36">
        <f>SUMIFS(СВЦЭМ!$C$33:$C$776,СВЦЭМ!$A$33:$A$776,$A112,СВЦЭМ!$B$33:$B$776,P$83)+'СЕТ СН'!$H$12+СВЦЭМ!$D$10+'СЕТ СН'!$H$6-'СЕТ СН'!$H$22</f>
        <v>1018.4601337299999</v>
      </c>
      <c r="Q112" s="36">
        <f>SUMIFS(СВЦЭМ!$C$33:$C$776,СВЦЭМ!$A$33:$A$776,$A112,СВЦЭМ!$B$33:$B$776,Q$83)+'СЕТ СН'!$H$12+СВЦЭМ!$D$10+'СЕТ СН'!$H$6-'СЕТ СН'!$H$22</f>
        <v>1017.43043922</v>
      </c>
      <c r="R112" s="36">
        <f>SUMIFS(СВЦЭМ!$C$33:$C$776,СВЦЭМ!$A$33:$A$776,$A112,СВЦЭМ!$B$33:$B$776,R$83)+'СЕТ СН'!$H$12+СВЦЭМ!$D$10+'СЕТ СН'!$H$6-'СЕТ СН'!$H$22</f>
        <v>1042.71610072</v>
      </c>
      <c r="S112" s="36">
        <f>SUMIFS(СВЦЭМ!$C$33:$C$776,СВЦЭМ!$A$33:$A$776,$A112,СВЦЭМ!$B$33:$B$776,S$83)+'СЕТ СН'!$H$12+СВЦЭМ!$D$10+'СЕТ СН'!$H$6-'СЕТ СН'!$H$22</f>
        <v>1077.62438954</v>
      </c>
      <c r="T112" s="36">
        <f>SUMIFS(СВЦЭМ!$C$33:$C$776,СВЦЭМ!$A$33:$A$776,$A112,СВЦЭМ!$B$33:$B$776,T$83)+'СЕТ СН'!$H$12+СВЦЭМ!$D$10+'СЕТ СН'!$H$6-'СЕТ СН'!$H$22</f>
        <v>1078.2637709800001</v>
      </c>
      <c r="U112" s="36">
        <f>SUMIFS(СВЦЭМ!$C$33:$C$776,СВЦЭМ!$A$33:$A$776,$A112,СВЦЭМ!$B$33:$B$776,U$83)+'СЕТ СН'!$H$12+СВЦЭМ!$D$10+'СЕТ СН'!$H$6-'СЕТ СН'!$H$22</f>
        <v>1081.6288733199999</v>
      </c>
      <c r="V112" s="36">
        <f>SUMIFS(СВЦЭМ!$C$33:$C$776,СВЦЭМ!$A$33:$A$776,$A112,СВЦЭМ!$B$33:$B$776,V$83)+'СЕТ СН'!$H$12+СВЦЭМ!$D$10+'СЕТ СН'!$H$6-'СЕТ СН'!$H$22</f>
        <v>1092.64837453</v>
      </c>
      <c r="W112" s="36">
        <f>SUMIFS(СВЦЭМ!$C$33:$C$776,СВЦЭМ!$A$33:$A$776,$A112,СВЦЭМ!$B$33:$B$776,W$83)+'СЕТ СН'!$H$12+СВЦЭМ!$D$10+'СЕТ СН'!$H$6-'СЕТ СН'!$H$22</f>
        <v>1093.8083357800001</v>
      </c>
      <c r="X112" s="36">
        <f>SUMIFS(СВЦЭМ!$C$33:$C$776,СВЦЭМ!$A$33:$A$776,$A112,СВЦЭМ!$B$33:$B$776,X$83)+'СЕТ СН'!$H$12+СВЦЭМ!$D$10+'СЕТ СН'!$H$6-'СЕТ СН'!$H$22</f>
        <v>1053.45748097</v>
      </c>
      <c r="Y112" s="36">
        <f>SUMIFS(СВЦЭМ!$C$33:$C$776,СВЦЭМ!$A$33:$A$776,$A112,СВЦЭМ!$B$33:$B$776,Y$83)+'СЕТ СН'!$H$12+СВЦЭМ!$D$10+'СЕТ СН'!$H$6-'СЕТ СН'!$H$22</f>
        <v>979.86407150000002</v>
      </c>
    </row>
    <row r="113" spans="1:27" ht="15.75" x14ac:dyDescent="0.2">
      <c r="A113" s="35">
        <f t="shared" si="2"/>
        <v>43707</v>
      </c>
      <c r="B113" s="36">
        <f>SUMIFS(СВЦЭМ!$C$33:$C$776,СВЦЭМ!$A$33:$A$776,$A113,СВЦЭМ!$B$33:$B$776,B$83)+'СЕТ СН'!$H$12+СВЦЭМ!$D$10+'СЕТ СН'!$H$6-'СЕТ СН'!$H$22</f>
        <v>1042.30580291</v>
      </c>
      <c r="C113" s="36">
        <f>SUMIFS(СВЦЭМ!$C$33:$C$776,СВЦЭМ!$A$33:$A$776,$A113,СВЦЭМ!$B$33:$B$776,C$83)+'СЕТ СН'!$H$12+СВЦЭМ!$D$10+'СЕТ СН'!$H$6-'СЕТ СН'!$H$22</f>
        <v>1049.0122459700001</v>
      </c>
      <c r="D113" s="36">
        <f>SUMIFS(СВЦЭМ!$C$33:$C$776,СВЦЭМ!$A$33:$A$776,$A113,СВЦЭМ!$B$33:$B$776,D$83)+'СЕТ СН'!$H$12+СВЦЭМ!$D$10+'СЕТ СН'!$H$6-'СЕТ СН'!$H$22</f>
        <v>1082.44283623</v>
      </c>
      <c r="E113" s="36">
        <f>SUMIFS(СВЦЭМ!$C$33:$C$776,СВЦЭМ!$A$33:$A$776,$A113,СВЦЭМ!$B$33:$B$776,E$83)+'СЕТ СН'!$H$12+СВЦЭМ!$D$10+'СЕТ СН'!$H$6-'СЕТ СН'!$H$22</f>
        <v>1099.7209877499999</v>
      </c>
      <c r="F113" s="36">
        <f>SUMIFS(СВЦЭМ!$C$33:$C$776,СВЦЭМ!$A$33:$A$776,$A113,СВЦЭМ!$B$33:$B$776,F$83)+'СЕТ СН'!$H$12+СВЦЭМ!$D$10+'СЕТ СН'!$H$6-'СЕТ СН'!$H$22</f>
        <v>1110.4899468200001</v>
      </c>
      <c r="G113" s="36">
        <f>SUMIFS(СВЦЭМ!$C$33:$C$776,СВЦЭМ!$A$33:$A$776,$A113,СВЦЭМ!$B$33:$B$776,G$83)+'СЕТ СН'!$H$12+СВЦЭМ!$D$10+'СЕТ СН'!$H$6-'СЕТ СН'!$H$22</f>
        <v>1090.0946043200001</v>
      </c>
      <c r="H113" s="36">
        <f>SUMIFS(СВЦЭМ!$C$33:$C$776,СВЦЭМ!$A$33:$A$776,$A113,СВЦЭМ!$B$33:$B$776,H$83)+'СЕТ СН'!$H$12+СВЦЭМ!$D$10+'СЕТ СН'!$H$6-'СЕТ СН'!$H$22</f>
        <v>1042.9229394399999</v>
      </c>
      <c r="I113" s="36">
        <f>SUMIFS(СВЦЭМ!$C$33:$C$776,СВЦЭМ!$A$33:$A$776,$A113,СВЦЭМ!$B$33:$B$776,I$83)+'СЕТ СН'!$H$12+СВЦЭМ!$D$10+'СЕТ СН'!$H$6-'СЕТ СН'!$H$22</f>
        <v>983.51130378999994</v>
      </c>
      <c r="J113" s="36">
        <f>SUMIFS(СВЦЭМ!$C$33:$C$776,СВЦЭМ!$A$33:$A$776,$A113,СВЦЭМ!$B$33:$B$776,J$83)+'СЕТ СН'!$H$12+СВЦЭМ!$D$10+'СЕТ СН'!$H$6-'СЕТ СН'!$H$22</f>
        <v>955.15105084999993</v>
      </c>
      <c r="K113" s="36">
        <f>SUMIFS(СВЦЭМ!$C$33:$C$776,СВЦЭМ!$A$33:$A$776,$A113,СВЦЭМ!$B$33:$B$776,K$83)+'СЕТ СН'!$H$12+СВЦЭМ!$D$10+'СЕТ СН'!$H$6-'СЕТ СН'!$H$22</f>
        <v>972.88596087999997</v>
      </c>
      <c r="L113" s="36">
        <f>SUMIFS(СВЦЭМ!$C$33:$C$776,СВЦЭМ!$A$33:$A$776,$A113,СВЦЭМ!$B$33:$B$776,L$83)+'СЕТ СН'!$H$12+СВЦЭМ!$D$10+'СЕТ СН'!$H$6-'СЕТ СН'!$H$22</f>
        <v>989.64150924</v>
      </c>
      <c r="M113" s="36">
        <f>SUMIFS(СВЦЭМ!$C$33:$C$776,СВЦЭМ!$A$33:$A$776,$A113,СВЦЭМ!$B$33:$B$776,M$83)+'СЕТ СН'!$H$12+СВЦЭМ!$D$10+'СЕТ СН'!$H$6-'СЕТ СН'!$H$22</f>
        <v>991.76219350999997</v>
      </c>
      <c r="N113" s="36">
        <f>SUMIFS(СВЦЭМ!$C$33:$C$776,СВЦЭМ!$A$33:$A$776,$A113,СВЦЭМ!$B$33:$B$776,N$83)+'СЕТ СН'!$H$12+СВЦЭМ!$D$10+'СЕТ СН'!$H$6-'СЕТ СН'!$H$22</f>
        <v>985.15412530000003</v>
      </c>
      <c r="O113" s="36">
        <f>SUMIFS(СВЦЭМ!$C$33:$C$776,СВЦЭМ!$A$33:$A$776,$A113,СВЦЭМ!$B$33:$B$776,O$83)+'СЕТ СН'!$H$12+СВЦЭМ!$D$10+'СЕТ СН'!$H$6-'СЕТ СН'!$H$22</f>
        <v>994.31240050999997</v>
      </c>
      <c r="P113" s="36">
        <f>SUMIFS(СВЦЭМ!$C$33:$C$776,СВЦЭМ!$A$33:$A$776,$A113,СВЦЭМ!$B$33:$B$776,P$83)+'СЕТ СН'!$H$12+СВЦЭМ!$D$10+'СЕТ СН'!$H$6-'СЕТ СН'!$H$22</f>
        <v>999.37886188999994</v>
      </c>
      <c r="Q113" s="36">
        <f>SUMIFS(СВЦЭМ!$C$33:$C$776,СВЦЭМ!$A$33:$A$776,$A113,СВЦЭМ!$B$33:$B$776,Q$83)+'СЕТ СН'!$H$12+СВЦЭМ!$D$10+'СЕТ СН'!$H$6-'СЕТ СН'!$H$22</f>
        <v>991.37644136999995</v>
      </c>
      <c r="R113" s="36">
        <f>SUMIFS(СВЦЭМ!$C$33:$C$776,СВЦЭМ!$A$33:$A$776,$A113,СВЦЭМ!$B$33:$B$776,R$83)+'СЕТ СН'!$H$12+СВЦЭМ!$D$10+'СЕТ СН'!$H$6-'СЕТ СН'!$H$22</f>
        <v>1019.99677066</v>
      </c>
      <c r="S113" s="36">
        <f>SUMIFS(СВЦЭМ!$C$33:$C$776,СВЦЭМ!$A$33:$A$776,$A113,СВЦЭМ!$B$33:$B$776,S$83)+'СЕТ СН'!$H$12+СВЦЭМ!$D$10+'СЕТ СН'!$H$6-'СЕТ СН'!$H$22</f>
        <v>1061.19630233</v>
      </c>
      <c r="T113" s="36">
        <f>SUMIFS(СВЦЭМ!$C$33:$C$776,СВЦЭМ!$A$33:$A$776,$A113,СВЦЭМ!$B$33:$B$776,T$83)+'СЕТ СН'!$H$12+СВЦЭМ!$D$10+'СЕТ СН'!$H$6-'СЕТ СН'!$H$22</f>
        <v>1062.2316157599998</v>
      </c>
      <c r="U113" s="36">
        <f>SUMIFS(СВЦЭМ!$C$33:$C$776,СВЦЭМ!$A$33:$A$776,$A113,СВЦЭМ!$B$33:$B$776,U$83)+'СЕТ СН'!$H$12+СВЦЭМ!$D$10+'СЕТ СН'!$H$6-'СЕТ СН'!$H$22</f>
        <v>1053.4228512300001</v>
      </c>
      <c r="V113" s="36">
        <f>SUMIFS(СВЦЭМ!$C$33:$C$776,СВЦЭМ!$A$33:$A$776,$A113,СВЦЭМ!$B$33:$B$776,V$83)+'СЕТ СН'!$H$12+СВЦЭМ!$D$10+'СЕТ СН'!$H$6-'СЕТ СН'!$H$22</f>
        <v>1059.1937482200001</v>
      </c>
      <c r="W113" s="36">
        <f>SUMIFS(СВЦЭМ!$C$33:$C$776,СВЦЭМ!$A$33:$A$776,$A113,СВЦЭМ!$B$33:$B$776,W$83)+'СЕТ СН'!$H$12+СВЦЭМ!$D$10+'СЕТ СН'!$H$6-'СЕТ СН'!$H$22</f>
        <v>1076.64780741</v>
      </c>
      <c r="X113" s="36">
        <f>SUMIFS(СВЦЭМ!$C$33:$C$776,СВЦЭМ!$A$33:$A$776,$A113,СВЦЭМ!$B$33:$B$776,X$83)+'СЕТ СН'!$H$12+СВЦЭМ!$D$10+'СЕТ СН'!$H$6-'СЕТ СН'!$H$22</f>
        <v>1046.1686330100001</v>
      </c>
      <c r="Y113" s="36">
        <f>SUMIFS(СВЦЭМ!$C$33:$C$776,СВЦЭМ!$A$33:$A$776,$A113,СВЦЭМ!$B$33:$B$776,Y$83)+'СЕТ СН'!$H$12+СВЦЭМ!$D$10+'СЕТ СН'!$H$6-'СЕТ СН'!$H$22</f>
        <v>956.32740482999998</v>
      </c>
      <c r="AA113" s="37"/>
    </row>
    <row r="114" spans="1:27" ht="15.75" x14ac:dyDescent="0.2">
      <c r="A114" s="35">
        <f t="shared" si="2"/>
        <v>43708</v>
      </c>
      <c r="B114" s="36">
        <f>SUMIFS(СВЦЭМ!$C$33:$C$776,СВЦЭМ!$A$33:$A$776,$A114,СВЦЭМ!$B$33:$B$776,B$83)+'СЕТ СН'!$H$12+СВЦЭМ!$D$10+'СЕТ СН'!$H$6-'СЕТ СН'!$H$22</f>
        <v>1012.61812158</v>
      </c>
      <c r="C114" s="36">
        <f>SUMIFS(СВЦЭМ!$C$33:$C$776,СВЦЭМ!$A$33:$A$776,$A114,СВЦЭМ!$B$33:$B$776,C$83)+'СЕТ СН'!$H$12+СВЦЭМ!$D$10+'СЕТ СН'!$H$6-'СЕТ СН'!$H$22</f>
        <v>1050.78111481</v>
      </c>
      <c r="D114" s="36">
        <f>SUMIFS(СВЦЭМ!$C$33:$C$776,СВЦЭМ!$A$33:$A$776,$A114,СВЦЭМ!$B$33:$B$776,D$83)+'СЕТ СН'!$H$12+СВЦЭМ!$D$10+'СЕТ СН'!$H$6-'СЕТ СН'!$H$22</f>
        <v>1075.6429860399999</v>
      </c>
      <c r="E114" s="36">
        <f>SUMIFS(СВЦЭМ!$C$33:$C$776,СВЦЭМ!$A$33:$A$776,$A114,СВЦЭМ!$B$33:$B$776,E$83)+'СЕТ СН'!$H$12+СВЦЭМ!$D$10+'СЕТ СН'!$H$6-'СЕТ СН'!$H$22</f>
        <v>1088.6098009500001</v>
      </c>
      <c r="F114" s="36">
        <f>SUMIFS(СВЦЭМ!$C$33:$C$776,СВЦЭМ!$A$33:$A$776,$A114,СВЦЭМ!$B$33:$B$776,F$83)+'СЕТ СН'!$H$12+СВЦЭМ!$D$10+'СЕТ СН'!$H$6-'СЕТ СН'!$H$22</f>
        <v>1098.86215055</v>
      </c>
      <c r="G114" s="36">
        <f>SUMIFS(СВЦЭМ!$C$33:$C$776,СВЦЭМ!$A$33:$A$776,$A114,СВЦЭМ!$B$33:$B$776,G$83)+'СЕТ СН'!$H$12+СВЦЭМ!$D$10+'СЕТ СН'!$H$6-'СЕТ СН'!$H$22</f>
        <v>1087.5133440099999</v>
      </c>
      <c r="H114" s="36">
        <f>SUMIFS(СВЦЭМ!$C$33:$C$776,СВЦЭМ!$A$33:$A$776,$A114,СВЦЭМ!$B$33:$B$776,H$83)+'СЕТ СН'!$H$12+СВЦЭМ!$D$10+'СЕТ СН'!$H$6-'СЕТ СН'!$H$22</f>
        <v>1071.60794996</v>
      </c>
      <c r="I114" s="36">
        <f>SUMIFS(СВЦЭМ!$C$33:$C$776,СВЦЭМ!$A$33:$A$776,$A114,СВЦЭМ!$B$33:$B$776,I$83)+'СЕТ СН'!$H$12+СВЦЭМ!$D$10+'СЕТ СН'!$H$6-'СЕТ СН'!$H$22</f>
        <v>1022.8963138299999</v>
      </c>
      <c r="J114" s="36">
        <f>SUMIFS(СВЦЭМ!$C$33:$C$776,СВЦЭМ!$A$33:$A$776,$A114,СВЦЭМ!$B$33:$B$776,J$83)+'СЕТ СН'!$H$12+СВЦЭМ!$D$10+'СЕТ СН'!$H$6-'СЕТ СН'!$H$22</f>
        <v>958.10919772</v>
      </c>
      <c r="K114" s="36">
        <f>SUMIFS(СВЦЭМ!$C$33:$C$776,СВЦЭМ!$A$33:$A$776,$A114,СВЦЭМ!$B$33:$B$776,K$83)+'СЕТ СН'!$H$12+СВЦЭМ!$D$10+'СЕТ СН'!$H$6-'СЕТ СН'!$H$22</f>
        <v>904.79650244000004</v>
      </c>
      <c r="L114" s="36">
        <f>SUMIFS(СВЦЭМ!$C$33:$C$776,СВЦЭМ!$A$33:$A$776,$A114,СВЦЭМ!$B$33:$B$776,L$83)+'СЕТ СН'!$H$12+СВЦЭМ!$D$10+'СЕТ СН'!$H$6-'СЕТ СН'!$H$22</f>
        <v>893.54456688999994</v>
      </c>
      <c r="M114" s="36">
        <f>SUMIFS(СВЦЭМ!$C$33:$C$776,СВЦЭМ!$A$33:$A$776,$A114,СВЦЭМ!$B$33:$B$776,M$83)+'СЕТ СН'!$H$12+СВЦЭМ!$D$10+'СЕТ СН'!$H$6-'СЕТ СН'!$H$22</f>
        <v>886.10776609000004</v>
      </c>
      <c r="N114" s="36">
        <f>SUMIFS(СВЦЭМ!$C$33:$C$776,СВЦЭМ!$A$33:$A$776,$A114,СВЦЭМ!$B$33:$B$776,N$83)+'СЕТ СН'!$H$12+СВЦЭМ!$D$10+'СЕТ СН'!$H$6-'СЕТ СН'!$H$22</f>
        <v>894.65563195999994</v>
      </c>
      <c r="O114" s="36">
        <f>SUMIFS(СВЦЭМ!$C$33:$C$776,СВЦЭМ!$A$33:$A$776,$A114,СВЦЭМ!$B$33:$B$776,O$83)+'СЕТ СН'!$H$12+СВЦЭМ!$D$10+'СЕТ СН'!$H$6-'СЕТ СН'!$H$22</f>
        <v>891.19853533000003</v>
      </c>
      <c r="P114" s="36">
        <f>SUMIFS(СВЦЭМ!$C$33:$C$776,СВЦЭМ!$A$33:$A$776,$A114,СВЦЭМ!$B$33:$B$776,P$83)+'СЕТ СН'!$H$12+СВЦЭМ!$D$10+'СЕТ СН'!$H$6-'СЕТ СН'!$H$22</f>
        <v>895.65629482999998</v>
      </c>
      <c r="Q114" s="36">
        <f>SUMIFS(СВЦЭМ!$C$33:$C$776,СВЦЭМ!$A$33:$A$776,$A114,СВЦЭМ!$B$33:$B$776,Q$83)+'СЕТ СН'!$H$12+СВЦЭМ!$D$10+'СЕТ СН'!$H$6-'СЕТ СН'!$H$22</f>
        <v>902.90729243999999</v>
      </c>
      <c r="R114" s="36">
        <f>SUMIFS(СВЦЭМ!$C$33:$C$776,СВЦЭМ!$A$33:$A$776,$A114,СВЦЭМ!$B$33:$B$776,R$83)+'СЕТ СН'!$H$12+СВЦЭМ!$D$10+'СЕТ СН'!$H$6-'СЕТ СН'!$H$22</f>
        <v>864.72178588999998</v>
      </c>
      <c r="S114" s="36">
        <f>SUMIFS(СВЦЭМ!$C$33:$C$776,СВЦЭМ!$A$33:$A$776,$A114,СВЦЭМ!$B$33:$B$776,S$83)+'СЕТ СН'!$H$12+СВЦЭМ!$D$10+'СЕТ СН'!$H$6-'СЕТ СН'!$H$22</f>
        <v>825.38989225</v>
      </c>
      <c r="T114" s="36">
        <f>SUMIFS(СВЦЭМ!$C$33:$C$776,СВЦЭМ!$A$33:$A$776,$A114,СВЦЭМ!$B$33:$B$776,T$83)+'СЕТ СН'!$H$12+СВЦЭМ!$D$10+'СЕТ СН'!$H$6-'СЕТ СН'!$H$22</f>
        <v>818.41682211</v>
      </c>
      <c r="U114" s="36">
        <f>SUMIFS(СВЦЭМ!$C$33:$C$776,СВЦЭМ!$A$33:$A$776,$A114,СВЦЭМ!$B$33:$B$776,U$83)+'СЕТ СН'!$H$12+СВЦЭМ!$D$10+'СЕТ СН'!$H$6-'СЕТ СН'!$H$22</f>
        <v>814.84617035999997</v>
      </c>
      <c r="V114" s="36">
        <f>SUMIFS(СВЦЭМ!$C$33:$C$776,СВЦЭМ!$A$33:$A$776,$A114,СВЦЭМ!$B$33:$B$776,V$83)+'СЕТ СН'!$H$12+СВЦЭМ!$D$10+'СЕТ СН'!$H$6-'СЕТ СН'!$H$22</f>
        <v>816.14280087999998</v>
      </c>
      <c r="W114" s="36">
        <f>SUMIFS(СВЦЭМ!$C$33:$C$776,СВЦЭМ!$A$33:$A$776,$A114,СВЦЭМ!$B$33:$B$776,W$83)+'СЕТ СН'!$H$12+СВЦЭМ!$D$10+'СЕТ СН'!$H$6-'СЕТ СН'!$H$22</f>
        <v>809.49410306999994</v>
      </c>
      <c r="X114" s="36">
        <f>SUMIFS(СВЦЭМ!$C$33:$C$776,СВЦЭМ!$A$33:$A$776,$A114,СВЦЭМ!$B$33:$B$776,X$83)+'СЕТ СН'!$H$12+СВЦЭМ!$D$10+'СЕТ СН'!$H$6-'СЕТ СН'!$H$22</f>
        <v>828.06852695999999</v>
      </c>
      <c r="Y114" s="36">
        <f>SUMIFS(СВЦЭМ!$C$33:$C$776,СВЦЭМ!$A$33:$A$776,$A114,СВЦЭМ!$B$33:$B$776,Y$83)+'СЕТ СН'!$H$12+СВЦЭМ!$D$10+'СЕТ СН'!$H$6-'СЕТ СН'!$H$22</f>
        <v>903.30051041000002</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8"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29"/>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01.08.2019</v>
      </c>
      <c r="B120" s="36">
        <f>SUMIFS(СВЦЭМ!$C$33:$C$776,СВЦЭМ!$A$33:$A$776,$A120,СВЦЭМ!$B$33:$B$776,B$119)+'СЕТ СН'!$I$12+СВЦЭМ!$D$10+'СЕТ СН'!$I$6-'СЕТ СН'!$I$22</f>
        <v>1244.67320019</v>
      </c>
      <c r="C120" s="36">
        <f>SUMIFS(СВЦЭМ!$C$33:$C$776,СВЦЭМ!$A$33:$A$776,$A120,СВЦЭМ!$B$33:$B$776,C$119)+'СЕТ СН'!$I$12+СВЦЭМ!$D$10+'СЕТ СН'!$I$6-'СЕТ СН'!$I$22</f>
        <v>1345.1769919799999</v>
      </c>
      <c r="D120" s="36">
        <f>SUMIFS(СВЦЭМ!$C$33:$C$776,СВЦЭМ!$A$33:$A$776,$A120,СВЦЭМ!$B$33:$B$776,D$119)+'СЕТ СН'!$I$12+СВЦЭМ!$D$10+'СЕТ СН'!$I$6-'СЕТ СН'!$I$22</f>
        <v>1384.3001726699999</v>
      </c>
      <c r="E120" s="36">
        <f>SUMIFS(СВЦЭМ!$C$33:$C$776,СВЦЭМ!$A$33:$A$776,$A120,СВЦЭМ!$B$33:$B$776,E$119)+'СЕТ СН'!$I$12+СВЦЭМ!$D$10+'СЕТ СН'!$I$6-'СЕТ СН'!$I$22</f>
        <v>1421.6162643500002</v>
      </c>
      <c r="F120" s="36">
        <f>SUMIFS(СВЦЭМ!$C$33:$C$776,СВЦЭМ!$A$33:$A$776,$A120,СВЦЭМ!$B$33:$B$776,F$119)+'СЕТ СН'!$I$12+СВЦЭМ!$D$10+'СЕТ СН'!$I$6-'СЕТ СН'!$I$22</f>
        <v>1445.08654097</v>
      </c>
      <c r="G120" s="36">
        <f>SUMIFS(СВЦЭМ!$C$33:$C$776,СВЦЭМ!$A$33:$A$776,$A120,СВЦЭМ!$B$33:$B$776,G$119)+'СЕТ СН'!$I$12+СВЦЭМ!$D$10+'СЕТ СН'!$I$6-'СЕТ СН'!$I$22</f>
        <v>1411.36804852</v>
      </c>
      <c r="H120" s="36">
        <f>SUMIFS(СВЦЭМ!$C$33:$C$776,СВЦЭМ!$A$33:$A$776,$A120,СВЦЭМ!$B$33:$B$776,H$119)+'СЕТ СН'!$I$12+СВЦЭМ!$D$10+'СЕТ СН'!$I$6-'СЕТ СН'!$I$22</f>
        <v>1350.71533972</v>
      </c>
      <c r="I120" s="36">
        <f>SUMIFS(СВЦЭМ!$C$33:$C$776,СВЦЭМ!$A$33:$A$776,$A120,СВЦЭМ!$B$33:$B$776,I$119)+'СЕТ СН'!$I$12+СВЦЭМ!$D$10+'СЕТ СН'!$I$6-'СЕТ СН'!$I$22</f>
        <v>1311.7317353200001</v>
      </c>
      <c r="J120" s="36">
        <f>SUMIFS(СВЦЭМ!$C$33:$C$776,СВЦЭМ!$A$33:$A$776,$A120,СВЦЭМ!$B$33:$B$776,J$119)+'СЕТ СН'!$I$12+СВЦЭМ!$D$10+'СЕТ СН'!$I$6-'СЕТ СН'!$I$22</f>
        <v>1349.7023457400001</v>
      </c>
      <c r="K120" s="36">
        <f>SUMIFS(СВЦЭМ!$C$33:$C$776,СВЦЭМ!$A$33:$A$776,$A120,СВЦЭМ!$B$33:$B$776,K$119)+'СЕТ СН'!$I$12+СВЦЭМ!$D$10+'СЕТ СН'!$I$6-'СЕТ СН'!$I$22</f>
        <v>1361.2676006300001</v>
      </c>
      <c r="L120" s="36">
        <f>SUMIFS(СВЦЭМ!$C$33:$C$776,СВЦЭМ!$A$33:$A$776,$A120,СВЦЭМ!$B$33:$B$776,L$119)+'СЕТ СН'!$I$12+СВЦЭМ!$D$10+'СЕТ СН'!$I$6-'СЕТ СН'!$I$22</f>
        <v>1369.3777879700001</v>
      </c>
      <c r="M120" s="36">
        <f>SUMIFS(СВЦЭМ!$C$33:$C$776,СВЦЭМ!$A$33:$A$776,$A120,СВЦЭМ!$B$33:$B$776,M$119)+'СЕТ СН'!$I$12+СВЦЭМ!$D$10+'СЕТ СН'!$I$6-'СЕТ СН'!$I$22</f>
        <v>1369.1157610300002</v>
      </c>
      <c r="N120" s="36">
        <f>SUMIFS(СВЦЭМ!$C$33:$C$776,СВЦЭМ!$A$33:$A$776,$A120,СВЦЭМ!$B$33:$B$776,N$119)+'СЕТ СН'!$I$12+СВЦЭМ!$D$10+'СЕТ СН'!$I$6-'СЕТ СН'!$I$22</f>
        <v>1366.68881934</v>
      </c>
      <c r="O120" s="36">
        <f>SUMIFS(СВЦЭМ!$C$33:$C$776,СВЦЭМ!$A$33:$A$776,$A120,СВЦЭМ!$B$33:$B$776,O$119)+'СЕТ СН'!$I$12+СВЦЭМ!$D$10+'СЕТ СН'!$I$6-'СЕТ СН'!$I$22</f>
        <v>1366.6422050599999</v>
      </c>
      <c r="P120" s="36">
        <f>SUMIFS(СВЦЭМ!$C$33:$C$776,СВЦЭМ!$A$33:$A$776,$A120,СВЦЭМ!$B$33:$B$776,P$119)+'СЕТ СН'!$I$12+СВЦЭМ!$D$10+'СЕТ СН'!$I$6-'СЕТ СН'!$I$22</f>
        <v>1374.8790574</v>
      </c>
      <c r="Q120" s="36">
        <f>SUMIFS(СВЦЭМ!$C$33:$C$776,СВЦЭМ!$A$33:$A$776,$A120,СВЦЭМ!$B$33:$B$776,Q$119)+'СЕТ СН'!$I$12+СВЦЭМ!$D$10+'СЕТ СН'!$I$6-'СЕТ СН'!$I$22</f>
        <v>1379.6207901299999</v>
      </c>
      <c r="R120" s="36">
        <f>SUMIFS(СВЦЭМ!$C$33:$C$776,СВЦЭМ!$A$33:$A$776,$A120,СВЦЭМ!$B$33:$B$776,R$119)+'СЕТ СН'!$I$12+СВЦЭМ!$D$10+'СЕТ СН'!$I$6-'СЕТ СН'!$I$22</f>
        <v>1384.9256464999999</v>
      </c>
      <c r="S120" s="36">
        <f>SUMIFS(СВЦЭМ!$C$33:$C$776,СВЦЭМ!$A$33:$A$776,$A120,СВЦЭМ!$B$33:$B$776,S$119)+'СЕТ СН'!$I$12+СВЦЭМ!$D$10+'СЕТ СН'!$I$6-'СЕТ СН'!$I$22</f>
        <v>1383.5528798400001</v>
      </c>
      <c r="T120" s="36">
        <f>SUMIFS(СВЦЭМ!$C$33:$C$776,СВЦЭМ!$A$33:$A$776,$A120,СВЦЭМ!$B$33:$B$776,T$119)+'СЕТ СН'!$I$12+СВЦЭМ!$D$10+'СЕТ СН'!$I$6-'СЕТ СН'!$I$22</f>
        <v>1374.67153177</v>
      </c>
      <c r="U120" s="36">
        <f>SUMIFS(СВЦЭМ!$C$33:$C$776,СВЦЭМ!$A$33:$A$776,$A120,СВЦЭМ!$B$33:$B$776,U$119)+'СЕТ СН'!$I$12+СВЦЭМ!$D$10+'СЕТ СН'!$I$6-'СЕТ СН'!$I$22</f>
        <v>1369.3287111899999</v>
      </c>
      <c r="V120" s="36">
        <f>SUMIFS(СВЦЭМ!$C$33:$C$776,СВЦЭМ!$A$33:$A$776,$A120,СВЦЭМ!$B$33:$B$776,V$119)+'СЕТ СН'!$I$12+СВЦЭМ!$D$10+'СЕТ СН'!$I$6-'СЕТ СН'!$I$22</f>
        <v>1364.57785296</v>
      </c>
      <c r="W120" s="36">
        <f>SUMIFS(СВЦЭМ!$C$33:$C$776,СВЦЭМ!$A$33:$A$776,$A120,СВЦЭМ!$B$33:$B$776,W$119)+'СЕТ СН'!$I$12+СВЦЭМ!$D$10+'СЕТ СН'!$I$6-'СЕТ СН'!$I$22</f>
        <v>1363.59347746</v>
      </c>
      <c r="X120" s="36">
        <f>SUMIFS(СВЦЭМ!$C$33:$C$776,СВЦЭМ!$A$33:$A$776,$A120,СВЦЭМ!$B$33:$B$776,X$119)+'СЕТ СН'!$I$12+СВЦЭМ!$D$10+'СЕТ СН'!$I$6-'СЕТ СН'!$I$22</f>
        <v>1337.6688643500001</v>
      </c>
      <c r="Y120" s="36">
        <f>SUMIFS(СВЦЭМ!$C$33:$C$776,СВЦЭМ!$A$33:$A$776,$A120,СВЦЭМ!$B$33:$B$776,Y$119)+'СЕТ СН'!$I$12+СВЦЭМ!$D$10+'СЕТ СН'!$I$6-'СЕТ СН'!$I$22</f>
        <v>1309.8794423499999</v>
      </c>
    </row>
    <row r="121" spans="1:27" ht="15.75" x14ac:dyDescent="0.2">
      <c r="A121" s="35">
        <f>A120+1</f>
        <v>43679</v>
      </c>
      <c r="B121" s="36">
        <f>SUMIFS(СВЦЭМ!$C$33:$C$776,СВЦЭМ!$A$33:$A$776,$A121,СВЦЭМ!$B$33:$B$776,B$119)+'СЕТ СН'!$I$12+СВЦЭМ!$D$10+'СЕТ СН'!$I$6-'СЕТ СН'!$I$22</f>
        <v>1294.6597635600001</v>
      </c>
      <c r="C121" s="36">
        <f>SUMIFS(СВЦЭМ!$C$33:$C$776,СВЦЭМ!$A$33:$A$776,$A121,СВЦЭМ!$B$33:$B$776,C$119)+'СЕТ СН'!$I$12+СВЦЭМ!$D$10+'СЕТ СН'!$I$6-'СЕТ СН'!$I$22</f>
        <v>1303.74083307</v>
      </c>
      <c r="D121" s="36">
        <f>SUMIFS(СВЦЭМ!$C$33:$C$776,СВЦЭМ!$A$33:$A$776,$A121,СВЦЭМ!$B$33:$B$776,D$119)+'СЕТ СН'!$I$12+СВЦЭМ!$D$10+'СЕТ СН'!$I$6-'СЕТ СН'!$I$22</f>
        <v>1332.3665635900002</v>
      </c>
      <c r="E121" s="36">
        <f>SUMIFS(СВЦЭМ!$C$33:$C$776,СВЦЭМ!$A$33:$A$776,$A121,СВЦЭМ!$B$33:$B$776,E$119)+'СЕТ СН'!$I$12+СВЦЭМ!$D$10+'СЕТ СН'!$I$6-'СЕТ СН'!$I$22</f>
        <v>1352.4064234900002</v>
      </c>
      <c r="F121" s="36">
        <f>SUMIFS(СВЦЭМ!$C$33:$C$776,СВЦЭМ!$A$33:$A$776,$A121,СВЦЭМ!$B$33:$B$776,F$119)+'СЕТ СН'!$I$12+СВЦЭМ!$D$10+'СЕТ СН'!$I$6-'СЕТ СН'!$I$22</f>
        <v>1354.3491849900001</v>
      </c>
      <c r="G121" s="36">
        <f>SUMIFS(СВЦЭМ!$C$33:$C$776,СВЦЭМ!$A$33:$A$776,$A121,СВЦЭМ!$B$33:$B$776,G$119)+'СЕТ СН'!$I$12+СВЦЭМ!$D$10+'СЕТ СН'!$I$6-'СЕТ СН'!$I$22</f>
        <v>1332.2022621400001</v>
      </c>
      <c r="H121" s="36">
        <f>SUMIFS(СВЦЭМ!$C$33:$C$776,СВЦЭМ!$A$33:$A$776,$A121,СВЦЭМ!$B$33:$B$776,H$119)+'СЕТ СН'!$I$12+СВЦЭМ!$D$10+'СЕТ СН'!$I$6-'СЕТ СН'!$I$22</f>
        <v>1297.69143035</v>
      </c>
      <c r="I121" s="36">
        <f>SUMIFS(СВЦЭМ!$C$33:$C$776,СВЦЭМ!$A$33:$A$776,$A121,СВЦЭМ!$B$33:$B$776,I$119)+'СЕТ СН'!$I$12+СВЦЭМ!$D$10+'СЕТ СН'!$I$6-'СЕТ СН'!$I$22</f>
        <v>1304.3214110600002</v>
      </c>
      <c r="J121" s="36">
        <f>SUMIFS(СВЦЭМ!$C$33:$C$776,СВЦЭМ!$A$33:$A$776,$A121,СВЦЭМ!$B$33:$B$776,J$119)+'СЕТ СН'!$I$12+СВЦЭМ!$D$10+'СЕТ СН'!$I$6-'СЕТ СН'!$I$22</f>
        <v>1344.0958766900001</v>
      </c>
      <c r="K121" s="36">
        <f>SUMIFS(СВЦЭМ!$C$33:$C$776,СВЦЭМ!$A$33:$A$776,$A121,СВЦЭМ!$B$33:$B$776,K$119)+'СЕТ СН'!$I$12+СВЦЭМ!$D$10+'СЕТ СН'!$I$6-'СЕТ СН'!$I$22</f>
        <v>1372.25559877</v>
      </c>
      <c r="L121" s="36">
        <f>SUMIFS(СВЦЭМ!$C$33:$C$776,СВЦЭМ!$A$33:$A$776,$A121,СВЦЭМ!$B$33:$B$776,L$119)+'СЕТ СН'!$I$12+СВЦЭМ!$D$10+'СЕТ СН'!$I$6-'СЕТ СН'!$I$22</f>
        <v>1362.0862517300002</v>
      </c>
      <c r="M121" s="36">
        <f>SUMIFS(СВЦЭМ!$C$33:$C$776,СВЦЭМ!$A$33:$A$776,$A121,СВЦЭМ!$B$33:$B$776,M$119)+'СЕТ СН'!$I$12+СВЦЭМ!$D$10+'СЕТ СН'!$I$6-'СЕТ СН'!$I$22</f>
        <v>1362.75808944</v>
      </c>
      <c r="N121" s="36">
        <f>SUMIFS(СВЦЭМ!$C$33:$C$776,СВЦЭМ!$A$33:$A$776,$A121,СВЦЭМ!$B$33:$B$776,N$119)+'СЕТ СН'!$I$12+СВЦЭМ!$D$10+'СЕТ СН'!$I$6-'СЕТ СН'!$I$22</f>
        <v>1353.6119542500001</v>
      </c>
      <c r="O121" s="36">
        <f>SUMIFS(СВЦЭМ!$C$33:$C$776,СВЦЭМ!$A$33:$A$776,$A121,СВЦЭМ!$B$33:$B$776,O$119)+'СЕТ СН'!$I$12+СВЦЭМ!$D$10+'СЕТ СН'!$I$6-'СЕТ СН'!$I$22</f>
        <v>1368.1017998699999</v>
      </c>
      <c r="P121" s="36">
        <f>SUMIFS(СВЦЭМ!$C$33:$C$776,СВЦЭМ!$A$33:$A$776,$A121,СВЦЭМ!$B$33:$B$776,P$119)+'СЕТ СН'!$I$12+СВЦЭМ!$D$10+'СЕТ СН'!$I$6-'СЕТ СН'!$I$22</f>
        <v>1363.9828950800002</v>
      </c>
      <c r="Q121" s="36">
        <f>SUMIFS(СВЦЭМ!$C$33:$C$776,СВЦЭМ!$A$33:$A$776,$A121,СВЦЭМ!$B$33:$B$776,Q$119)+'СЕТ СН'!$I$12+СВЦЭМ!$D$10+'СЕТ СН'!$I$6-'СЕТ СН'!$I$22</f>
        <v>1363.7234081000001</v>
      </c>
      <c r="R121" s="36">
        <f>SUMIFS(СВЦЭМ!$C$33:$C$776,СВЦЭМ!$A$33:$A$776,$A121,СВЦЭМ!$B$33:$B$776,R$119)+'СЕТ СН'!$I$12+СВЦЭМ!$D$10+'СЕТ СН'!$I$6-'СЕТ СН'!$I$22</f>
        <v>1356.86124466</v>
      </c>
      <c r="S121" s="36">
        <f>SUMIFS(СВЦЭМ!$C$33:$C$776,СВЦЭМ!$A$33:$A$776,$A121,СВЦЭМ!$B$33:$B$776,S$119)+'СЕТ СН'!$I$12+СВЦЭМ!$D$10+'СЕТ СН'!$I$6-'СЕТ СН'!$I$22</f>
        <v>1354.7952534000001</v>
      </c>
      <c r="T121" s="36">
        <f>SUMIFS(СВЦЭМ!$C$33:$C$776,СВЦЭМ!$A$33:$A$776,$A121,СВЦЭМ!$B$33:$B$776,T$119)+'СЕТ СН'!$I$12+СВЦЭМ!$D$10+'СЕТ СН'!$I$6-'СЕТ СН'!$I$22</f>
        <v>1351.84123718</v>
      </c>
      <c r="U121" s="36">
        <f>SUMIFS(СВЦЭМ!$C$33:$C$776,СВЦЭМ!$A$33:$A$776,$A121,СВЦЭМ!$B$33:$B$776,U$119)+'СЕТ СН'!$I$12+СВЦЭМ!$D$10+'СЕТ СН'!$I$6-'СЕТ СН'!$I$22</f>
        <v>1349.38082573</v>
      </c>
      <c r="V121" s="36">
        <f>SUMIFS(СВЦЭМ!$C$33:$C$776,СВЦЭМ!$A$33:$A$776,$A121,СВЦЭМ!$B$33:$B$776,V$119)+'СЕТ СН'!$I$12+СВЦЭМ!$D$10+'СЕТ СН'!$I$6-'СЕТ СН'!$I$22</f>
        <v>1346.19036099</v>
      </c>
      <c r="W121" s="36">
        <f>SUMIFS(СВЦЭМ!$C$33:$C$776,СВЦЭМ!$A$33:$A$776,$A121,СВЦЭМ!$B$33:$B$776,W$119)+'СЕТ СН'!$I$12+СВЦЭМ!$D$10+'СЕТ СН'!$I$6-'СЕТ СН'!$I$22</f>
        <v>1356.00405082</v>
      </c>
      <c r="X121" s="36">
        <f>SUMIFS(СВЦЭМ!$C$33:$C$776,СВЦЭМ!$A$33:$A$776,$A121,СВЦЭМ!$B$33:$B$776,X$119)+'СЕТ СН'!$I$12+СВЦЭМ!$D$10+'СЕТ СН'!$I$6-'СЕТ СН'!$I$22</f>
        <v>1334.94640325</v>
      </c>
      <c r="Y121" s="36">
        <f>SUMIFS(СВЦЭМ!$C$33:$C$776,СВЦЭМ!$A$33:$A$776,$A121,СВЦЭМ!$B$33:$B$776,Y$119)+'СЕТ СН'!$I$12+СВЦЭМ!$D$10+'СЕТ СН'!$I$6-'СЕТ СН'!$I$22</f>
        <v>1302.1854019699999</v>
      </c>
    </row>
    <row r="122" spans="1:27" ht="15.75" x14ac:dyDescent="0.2">
      <c r="A122" s="35">
        <f t="shared" ref="A122:A150" si="3">A121+1</f>
        <v>43680</v>
      </c>
      <c r="B122" s="36">
        <f>SUMIFS(СВЦЭМ!$C$33:$C$776,СВЦЭМ!$A$33:$A$776,$A122,СВЦЭМ!$B$33:$B$776,B$119)+'СЕТ СН'!$I$12+СВЦЭМ!$D$10+'СЕТ СН'!$I$6-'СЕТ СН'!$I$22</f>
        <v>1284.6551267</v>
      </c>
      <c r="C122" s="36">
        <f>SUMIFS(СВЦЭМ!$C$33:$C$776,СВЦЭМ!$A$33:$A$776,$A122,СВЦЭМ!$B$33:$B$776,C$119)+'СЕТ СН'!$I$12+СВЦЭМ!$D$10+'СЕТ СН'!$I$6-'СЕТ СН'!$I$22</f>
        <v>1302.7559727500002</v>
      </c>
      <c r="D122" s="36">
        <f>SUMIFS(СВЦЭМ!$C$33:$C$776,СВЦЭМ!$A$33:$A$776,$A122,СВЦЭМ!$B$33:$B$776,D$119)+'СЕТ СН'!$I$12+СВЦЭМ!$D$10+'СЕТ СН'!$I$6-'СЕТ СН'!$I$22</f>
        <v>1338.9341380400001</v>
      </c>
      <c r="E122" s="36">
        <f>SUMIFS(СВЦЭМ!$C$33:$C$776,СВЦЭМ!$A$33:$A$776,$A122,СВЦЭМ!$B$33:$B$776,E$119)+'СЕТ СН'!$I$12+СВЦЭМ!$D$10+'СЕТ СН'!$I$6-'СЕТ СН'!$I$22</f>
        <v>1345.60165364</v>
      </c>
      <c r="F122" s="36">
        <f>SUMIFS(СВЦЭМ!$C$33:$C$776,СВЦЭМ!$A$33:$A$776,$A122,СВЦЭМ!$B$33:$B$776,F$119)+'СЕТ СН'!$I$12+СВЦЭМ!$D$10+'СЕТ СН'!$I$6-'СЕТ СН'!$I$22</f>
        <v>1351.84323464</v>
      </c>
      <c r="G122" s="36">
        <f>SUMIFS(СВЦЭМ!$C$33:$C$776,СВЦЭМ!$A$33:$A$776,$A122,СВЦЭМ!$B$33:$B$776,G$119)+'СЕТ СН'!$I$12+СВЦЭМ!$D$10+'СЕТ СН'!$I$6-'СЕТ СН'!$I$22</f>
        <v>1336.3561481199999</v>
      </c>
      <c r="H122" s="36">
        <f>SUMIFS(СВЦЭМ!$C$33:$C$776,СВЦЭМ!$A$33:$A$776,$A122,СВЦЭМ!$B$33:$B$776,H$119)+'СЕТ СН'!$I$12+СВЦЭМ!$D$10+'СЕТ СН'!$I$6-'СЕТ СН'!$I$22</f>
        <v>1326.36488057</v>
      </c>
      <c r="I122" s="36">
        <f>SUMIFS(СВЦЭМ!$C$33:$C$776,СВЦЭМ!$A$33:$A$776,$A122,СВЦЭМ!$B$33:$B$776,I$119)+'СЕТ СН'!$I$12+СВЦЭМ!$D$10+'СЕТ СН'!$I$6-'СЕТ СН'!$I$22</f>
        <v>1285.66439285</v>
      </c>
      <c r="J122" s="36">
        <f>SUMIFS(СВЦЭМ!$C$33:$C$776,СВЦЭМ!$A$33:$A$776,$A122,СВЦЭМ!$B$33:$B$776,J$119)+'СЕТ СН'!$I$12+СВЦЭМ!$D$10+'СЕТ СН'!$I$6-'СЕТ СН'!$I$22</f>
        <v>1215.45687438</v>
      </c>
      <c r="K122" s="36">
        <f>SUMIFS(СВЦЭМ!$C$33:$C$776,СВЦЭМ!$A$33:$A$776,$A122,СВЦЭМ!$B$33:$B$776,K$119)+'СЕТ СН'!$I$12+СВЦЭМ!$D$10+'СЕТ СН'!$I$6-'СЕТ СН'!$I$22</f>
        <v>1216.9532914599999</v>
      </c>
      <c r="L122" s="36">
        <f>SUMIFS(СВЦЭМ!$C$33:$C$776,СВЦЭМ!$A$33:$A$776,$A122,СВЦЭМ!$B$33:$B$776,L$119)+'СЕТ СН'!$I$12+СВЦЭМ!$D$10+'СЕТ СН'!$I$6-'СЕТ СН'!$I$22</f>
        <v>1229.3080887199999</v>
      </c>
      <c r="M122" s="36">
        <f>SUMIFS(СВЦЭМ!$C$33:$C$776,СВЦЭМ!$A$33:$A$776,$A122,СВЦЭМ!$B$33:$B$776,M$119)+'СЕТ СН'!$I$12+СВЦЭМ!$D$10+'СЕТ СН'!$I$6-'СЕТ СН'!$I$22</f>
        <v>1232.44984411</v>
      </c>
      <c r="N122" s="36">
        <f>SUMIFS(СВЦЭМ!$C$33:$C$776,СВЦЭМ!$A$33:$A$776,$A122,СВЦЭМ!$B$33:$B$776,N$119)+'СЕТ СН'!$I$12+СВЦЭМ!$D$10+'СЕТ СН'!$I$6-'СЕТ СН'!$I$22</f>
        <v>1239.0386387399999</v>
      </c>
      <c r="O122" s="36">
        <f>SUMIFS(СВЦЭМ!$C$33:$C$776,СВЦЭМ!$A$33:$A$776,$A122,СВЦЭМ!$B$33:$B$776,O$119)+'СЕТ СН'!$I$12+СВЦЭМ!$D$10+'СЕТ СН'!$I$6-'СЕТ СН'!$I$22</f>
        <v>1236.5041021699999</v>
      </c>
      <c r="P122" s="36">
        <f>SUMIFS(СВЦЭМ!$C$33:$C$776,СВЦЭМ!$A$33:$A$776,$A122,СВЦЭМ!$B$33:$B$776,P$119)+'СЕТ СН'!$I$12+СВЦЭМ!$D$10+'СЕТ СН'!$I$6-'СЕТ СН'!$I$22</f>
        <v>1235.1803467499999</v>
      </c>
      <c r="Q122" s="36">
        <f>SUMIFS(СВЦЭМ!$C$33:$C$776,СВЦЭМ!$A$33:$A$776,$A122,СВЦЭМ!$B$33:$B$776,Q$119)+'СЕТ СН'!$I$12+СВЦЭМ!$D$10+'СЕТ СН'!$I$6-'СЕТ СН'!$I$22</f>
        <v>1240.1035387500001</v>
      </c>
      <c r="R122" s="36">
        <f>SUMIFS(СВЦЭМ!$C$33:$C$776,СВЦЭМ!$A$33:$A$776,$A122,СВЦЭМ!$B$33:$B$776,R$119)+'СЕТ СН'!$I$12+СВЦЭМ!$D$10+'СЕТ СН'!$I$6-'СЕТ СН'!$I$22</f>
        <v>1234.9802463800002</v>
      </c>
      <c r="S122" s="36">
        <f>SUMIFS(СВЦЭМ!$C$33:$C$776,СВЦЭМ!$A$33:$A$776,$A122,СВЦЭМ!$B$33:$B$776,S$119)+'СЕТ СН'!$I$12+СВЦЭМ!$D$10+'СЕТ СН'!$I$6-'СЕТ СН'!$I$22</f>
        <v>1233.06716009</v>
      </c>
      <c r="T122" s="36">
        <f>SUMIFS(СВЦЭМ!$C$33:$C$776,СВЦЭМ!$A$33:$A$776,$A122,СВЦЭМ!$B$33:$B$776,T$119)+'СЕТ СН'!$I$12+СВЦЭМ!$D$10+'СЕТ СН'!$I$6-'СЕТ СН'!$I$22</f>
        <v>1233.81284297</v>
      </c>
      <c r="U122" s="36">
        <f>SUMIFS(СВЦЭМ!$C$33:$C$776,СВЦЭМ!$A$33:$A$776,$A122,СВЦЭМ!$B$33:$B$776,U$119)+'СЕТ СН'!$I$12+СВЦЭМ!$D$10+'СЕТ СН'!$I$6-'СЕТ СН'!$I$22</f>
        <v>1238.42241399</v>
      </c>
      <c r="V122" s="36">
        <f>SUMIFS(СВЦЭМ!$C$33:$C$776,СВЦЭМ!$A$33:$A$776,$A122,СВЦЭМ!$B$33:$B$776,V$119)+'СЕТ СН'!$I$12+СВЦЭМ!$D$10+'СЕТ СН'!$I$6-'СЕТ СН'!$I$22</f>
        <v>1234.1936366099999</v>
      </c>
      <c r="W122" s="36">
        <f>SUMIFS(СВЦЭМ!$C$33:$C$776,СВЦЭМ!$A$33:$A$776,$A122,СВЦЭМ!$B$33:$B$776,W$119)+'СЕТ СН'!$I$12+СВЦЭМ!$D$10+'СЕТ СН'!$I$6-'СЕТ СН'!$I$22</f>
        <v>1242.0983466100001</v>
      </c>
      <c r="X122" s="36">
        <f>SUMIFS(СВЦЭМ!$C$33:$C$776,СВЦЭМ!$A$33:$A$776,$A122,СВЦЭМ!$B$33:$B$776,X$119)+'СЕТ СН'!$I$12+СВЦЭМ!$D$10+'СЕТ СН'!$I$6-'СЕТ СН'!$I$22</f>
        <v>1220.98011092</v>
      </c>
      <c r="Y122" s="36">
        <f>SUMIFS(СВЦЭМ!$C$33:$C$776,СВЦЭМ!$A$33:$A$776,$A122,СВЦЭМ!$B$33:$B$776,Y$119)+'СЕТ СН'!$I$12+СВЦЭМ!$D$10+'СЕТ СН'!$I$6-'СЕТ СН'!$I$22</f>
        <v>1237.18262968</v>
      </c>
    </row>
    <row r="123" spans="1:27" ht="15.75" x14ac:dyDescent="0.2">
      <c r="A123" s="35">
        <f t="shared" si="3"/>
        <v>43681</v>
      </c>
      <c r="B123" s="36">
        <f>SUMIFS(СВЦЭМ!$C$33:$C$776,СВЦЭМ!$A$33:$A$776,$A123,СВЦЭМ!$B$33:$B$776,B$119)+'СЕТ СН'!$I$12+СВЦЭМ!$D$10+'СЕТ СН'!$I$6-'СЕТ СН'!$I$22</f>
        <v>1239.00849754</v>
      </c>
      <c r="C123" s="36">
        <f>SUMIFS(СВЦЭМ!$C$33:$C$776,СВЦЭМ!$A$33:$A$776,$A123,СВЦЭМ!$B$33:$B$776,C$119)+'СЕТ СН'!$I$12+СВЦЭМ!$D$10+'СЕТ СН'!$I$6-'СЕТ СН'!$I$22</f>
        <v>1273.7665792</v>
      </c>
      <c r="D123" s="36">
        <f>SUMIFS(СВЦЭМ!$C$33:$C$776,СВЦЭМ!$A$33:$A$776,$A123,СВЦЭМ!$B$33:$B$776,D$119)+'СЕТ СН'!$I$12+СВЦЭМ!$D$10+'СЕТ СН'!$I$6-'СЕТ СН'!$I$22</f>
        <v>1293.6679960400002</v>
      </c>
      <c r="E123" s="36">
        <f>SUMIFS(СВЦЭМ!$C$33:$C$776,СВЦЭМ!$A$33:$A$776,$A123,СВЦЭМ!$B$33:$B$776,E$119)+'СЕТ СН'!$I$12+СВЦЭМ!$D$10+'СЕТ СН'!$I$6-'СЕТ СН'!$I$22</f>
        <v>1320.7418512200002</v>
      </c>
      <c r="F123" s="36">
        <f>SUMIFS(СВЦЭМ!$C$33:$C$776,СВЦЭМ!$A$33:$A$776,$A123,СВЦЭМ!$B$33:$B$776,F$119)+'СЕТ СН'!$I$12+СВЦЭМ!$D$10+'СЕТ СН'!$I$6-'СЕТ СН'!$I$22</f>
        <v>1320.9816337500001</v>
      </c>
      <c r="G123" s="36">
        <f>SUMIFS(СВЦЭМ!$C$33:$C$776,СВЦЭМ!$A$33:$A$776,$A123,СВЦЭМ!$B$33:$B$776,G$119)+'СЕТ СН'!$I$12+СВЦЭМ!$D$10+'СЕТ СН'!$I$6-'СЕТ СН'!$I$22</f>
        <v>1334.36874289</v>
      </c>
      <c r="H123" s="36">
        <f>SUMIFS(СВЦЭМ!$C$33:$C$776,СВЦЭМ!$A$33:$A$776,$A123,СВЦЭМ!$B$33:$B$776,H$119)+'СЕТ СН'!$I$12+СВЦЭМ!$D$10+'СЕТ СН'!$I$6-'СЕТ СН'!$I$22</f>
        <v>1308.7786438000001</v>
      </c>
      <c r="I123" s="36">
        <f>SUMIFS(СВЦЭМ!$C$33:$C$776,СВЦЭМ!$A$33:$A$776,$A123,СВЦЭМ!$B$33:$B$776,I$119)+'СЕТ СН'!$I$12+СВЦЭМ!$D$10+'СЕТ СН'!$I$6-'СЕТ СН'!$I$22</f>
        <v>1275.23475547</v>
      </c>
      <c r="J123" s="36">
        <f>SUMIFS(СВЦЭМ!$C$33:$C$776,СВЦЭМ!$A$33:$A$776,$A123,СВЦЭМ!$B$33:$B$776,J$119)+'СЕТ СН'!$I$12+СВЦЭМ!$D$10+'СЕТ СН'!$I$6-'СЕТ СН'!$I$22</f>
        <v>1228.2685756400001</v>
      </c>
      <c r="K123" s="36">
        <f>SUMIFS(СВЦЭМ!$C$33:$C$776,СВЦЭМ!$A$33:$A$776,$A123,СВЦЭМ!$B$33:$B$776,K$119)+'СЕТ СН'!$I$12+СВЦЭМ!$D$10+'СЕТ СН'!$I$6-'СЕТ СН'!$I$22</f>
        <v>1230.2157568600001</v>
      </c>
      <c r="L123" s="36">
        <f>SUMIFS(СВЦЭМ!$C$33:$C$776,СВЦЭМ!$A$33:$A$776,$A123,СВЦЭМ!$B$33:$B$776,L$119)+'СЕТ СН'!$I$12+СВЦЭМ!$D$10+'СЕТ СН'!$I$6-'СЕТ СН'!$I$22</f>
        <v>1254.8721362700001</v>
      </c>
      <c r="M123" s="36">
        <f>SUMIFS(СВЦЭМ!$C$33:$C$776,СВЦЭМ!$A$33:$A$776,$A123,СВЦЭМ!$B$33:$B$776,M$119)+'СЕТ СН'!$I$12+СВЦЭМ!$D$10+'СЕТ СН'!$I$6-'СЕТ СН'!$I$22</f>
        <v>1259.69855828</v>
      </c>
      <c r="N123" s="36">
        <f>SUMIFS(СВЦЭМ!$C$33:$C$776,СВЦЭМ!$A$33:$A$776,$A123,СВЦЭМ!$B$33:$B$776,N$119)+'СЕТ СН'!$I$12+СВЦЭМ!$D$10+'СЕТ СН'!$I$6-'СЕТ СН'!$I$22</f>
        <v>1258.73929469</v>
      </c>
      <c r="O123" s="36">
        <f>SUMIFS(СВЦЭМ!$C$33:$C$776,СВЦЭМ!$A$33:$A$776,$A123,СВЦЭМ!$B$33:$B$776,O$119)+'СЕТ СН'!$I$12+СВЦЭМ!$D$10+'СЕТ СН'!$I$6-'СЕТ СН'!$I$22</f>
        <v>1249.7092914099999</v>
      </c>
      <c r="P123" s="36">
        <f>SUMIFS(СВЦЭМ!$C$33:$C$776,СВЦЭМ!$A$33:$A$776,$A123,СВЦЭМ!$B$33:$B$776,P$119)+'СЕТ СН'!$I$12+СВЦЭМ!$D$10+'СЕТ СН'!$I$6-'СЕТ СН'!$I$22</f>
        <v>1249.53600256</v>
      </c>
      <c r="Q123" s="36">
        <f>SUMIFS(СВЦЭМ!$C$33:$C$776,СВЦЭМ!$A$33:$A$776,$A123,СВЦЭМ!$B$33:$B$776,Q$119)+'СЕТ СН'!$I$12+СВЦЭМ!$D$10+'СЕТ СН'!$I$6-'СЕТ СН'!$I$22</f>
        <v>1247.21918205</v>
      </c>
      <c r="R123" s="36">
        <f>SUMIFS(СВЦЭМ!$C$33:$C$776,СВЦЭМ!$A$33:$A$776,$A123,СВЦЭМ!$B$33:$B$776,R$119)+'СЕТ СН'!$I$12+СВЦЭМ!$D$10+'СЕТ СН'!$I$6-'СЕТ СН'!$I$22</f>
        <v>1199.3192672999999</v>
      </c>
      <c r="S123" s="36">
        <f>SUMIFS(СВЦЭМ!$C$33:$C$776,СВЦЭМ!$A$33:$A$776,$A123,СВЦЭМ!$B$33:$B$776,S$119)+'СЕТ СН'!$I$12+СВЦЭМ!$D$10+'СЕТ СН'!$I$6-'СЕТ СН'!$I$22</f>
        <v>1171.19053631</v>
      </c>
      <c r="T123" s="36">
        <f>SUMIFS(СВЦЭМ!$C$33:$C$776,СВЦЭМ!$A$33:$A$776,$A123,СВЦЭМ!$B$33:$B$776,T$119)+'СЕТ СН'!$I$12+СВЦЭМ!$D$10+'СЕТ СН'!$I$6-'СЕТ СН'!$I$22</f>
        <v>1168.46334626</v>
      </c>
      <c r="U123" s="36">
        <f>SUMIFS(СВЦЭМ!$C$33:$C$776,СВЦЭМ!$A$33:$A$776,$A123,СВЦЭМ!$B$33:$B$776,U$119)+'СЕТ СН'!$I$12+СВЦЭМ!$D$10+'СЕТ СН'!$I$6-'СЕТ СН'!$I$22</f>
        <v>1166.24279333</v>
      </c>
      <c r="V123" s="36">
        <f>SUMIFS(СВЦЭМ!$C$33:$C$776,СВЦЭМ!$A$33:$A$776,$A123,СВЦЭМ!$B$33:$B$776,V$119)+'СЕТ СН'!$I$12+СВЦЭМ!$D$10+'СЕТ СН'!$I$6-'СЕТ СН'!$I$22</f>
        <v>1164.4959390600002</v>
      </c>
      <c r="W123" s="36">
        <f>SUMIFS(СВЦЭМ!$C$33:$C$776,СВЦЭМ!$A$33:$A$776,$A123,СВЦЭМ!$B$33:$B$776,W$119)+'СЕТ СН'!$I$12+СВЦЭМ!$D$10+'СЕТ СН'!$I$6-'СЕТ СН'!$I$22</f>
        <v>1175.7286685200002</v>
      </c>
      <c r="X123" s="36">
        <f>SUMIFS(СВЦЭМ!$C$33:$C$776,СВЦЭМ!$A$33:$A$776,$A123,СВЦЭМ!$B$33:$B$776,X$119)+'СЕТ СН'!$I$12+СВЦЭМ!$D$10+'СЕТ СН'!$I$6-'СЕТ СН'!$I$22</f>
        <v>1148.9886303000001</v>
      </c>
      <c r="Y123" s="36">
        <f>SUMIFS(СВЦЭМ!$C$33:$C$776,СВЦЭМ!$A$33:$A$776,$A123,СВЦЭМ!$B$33:$B$776,Y$119)+'СЕТ СН'!$I$12+СВЦЭМ!$D$10+'СЕТ СН'!$I$6-'СЕТ СН'!$I$22</f>
        <v>1141.4108102600001</v>
      </c>
    </row>
    <row r="124" spans="1:27" ht="15.75" x14ac:dyDescent="0.2">
      <c r="A124" s="35">
        <f t="shared" si="3"/>
        <v>43682</v>
      </c>
      <c r="B124" s="36">
        <f>SUMIFS(СВЦЭМ!$C$33:$C$776,СВЦЭМ!$A$33:$A$776,$A124,СВЦЭМ!$B$33:$B$776,B$119)+'СЕТ СН'!$I$12+СВЦЭМ!$D$10+'СЕТ СН'!$I$6-'СЕТ СН'!$I$22</f>
        <v>1234.94031522</v>
      </c>
      <c r="C124" s="36">
        <f>SUMIFS(СВЦЭМ!$C$33:$C$776,СВЦЭМ!$A$33:$A$776,$A124,СВЦЭМ!$B$33:$B$776,C$119)+'СЕТ СН'!$I$12+СВЦЭМ!$D$10+'СЕТ СН'!$I$6-'СЕТ СН'!$I$22</f>
        <v>1266.87695908</v>
      </c>
      <c r="D124" s="36">
        <f>SUMIFS(СВЦЭМ!$C$33:$C$776,СВЦЭМ!$A$33:$A$776,$A124,СВЦЭМ!$B$33:$B$776,D$119)+'СЕТ СН'!$I$12+СВЦЭМ!$D$10+'СЕТ СН'!$I$6-'СЕТ СН'!$I$22</f>
        <v>1296.2031568299999</v>
      </c>
      <c r="E124" s="36">
        <f>SUMIFS(СВЦЭМ!$C$33:$C$776,СВЦЭМ!$A$33:$A$776,$A124,СВЦЭМ!$B$33:$B$776,E$119)+'СЕТ СН'!$I$12+СВЦЭМ!$D$10+'СЕТ СН'!$I$6-'СЕТ СН'!$I$22</f>
        <v>1306.2173397500001</v>
      </c>
      <c r="F124" s="36">
        <f>SUMIFS(СВЦЭМ!$C$33:$C$776,СВЦЭМ!$A$33:$A$776,$A124,СВЦЭМ!$B$33:$B$776,F$119)+'СЕТ СН'!$I$12+СВЦЭМ!$D$10+'СЕТ СН'!$I$6-'СЕТ СН'!$I$22</f>
        <v>1304.6820385599999</v>
      </c>
      <c r="G124" s="36">
        <f>SUMIFS(СВЦЭМ!$C$33:$C$776,СВЦЭМ!$A$33:$A$776,$A124,СВЦЭМ!$B$33:$B$776,G$119)+'СЕТ СН'!$I$12+СВЦЭМ!$D$10+'СЕТ СН'!$I$6-'СЕТ СН'!$I$22</f>
        <v>1289.0941156200001</v>
      </c>
      <c r="H124" s="36">
        <f>SUMIFS(СВЦЭМ!$C$33:$C$776,СВЦЭМ!$A$33:$A$776,$A124,СВЦЭМ!$B$33:$B$776,H$119)+'СЕТ СН'!$I$12+СВЦЭМ!$D$10+'СЕТ СН'!$I$6-'СЕТ СН'!$I$22</f>
        <v>1250.73615782</v>
      </c>
      <c r="I124" s="36">
        <f>SUMIFS(СВЦЭМ!$C$33:$C$776,СВЦЭМ!$A$33:$A$776,$A124,СВЦЭМ!$B$33:$B$776,I$119)+'СЕТ СН'!$I$12+СВЦЭМ!$D$10+'СЕТ СН'!$I$6-'СЕТ СН'!$I$22</f>
        <v>1237.5630070299999</v>
      </c>
      <c r="J124" s="36">
        <f>SUMIFS(СВЦЭМ!$C$33:$C$776,СВЦЭМ!$A$33:$A$776,$A124,СВЦЭМ!$B$33:$B$776,J$119)+'СЕТ СН'!$I$12+СВЦЭМ!$D$10+'СЕТ СН'!$I$6-'СЕТ СН'!$I$22</f>
        <v>1231.9476359099999</v>
      </c>
      <c r="K124" s="36">
        <f>SUMIFS(СВЦЭМ!$C$33:$C$776,СВЦЭМ!$A$33:$A$776,$A124,СВЦЭМ!$B$33:$B$776,K$119)+'СЕТ СН'!$I$12+СВЦЭМ!$D$10+'СЕТ СН'!$I$6-'СЕТ СН'!$I$22</f>
        <v>1254.0860582999999</v>
      </c>
      <c r="L124" s="36">
        <f>SUMIFS(СВЦЭМ!$C$33:$C$776,СВЦЭМ!$A$33:$A$776,$A124,СВЦЭМ!$B$33:$B$776,L$119)+'СЕТ СН'!$I$12+СВЦЭМ!$D$10+'СЕТ СН'!$I$6-'СЕТ СН'!$I$22</f>
        <v>1255.8084724099999</v>
      </c>
      <c r="M124" s="36">
        <f>SUMIFS(СВЦЭМ!$C$33:$C$776,СВЦЭМ!$A$33:$A$776,$A124,СВЦЭМ!$B$33:$B$776,M$119)+'СЕТ СН'!$I$12+СВЦЭМ!$D$10+'СЕТ СН'!$I$6-'СЕТ СН'!$I$22</f>
        <v>1262.7774800500001</v>
      </c>
      <c r="N124" s="36">
        <f>SUMIFS(СВЦЭМ!$C$33:$C$776,СВЦЭМ!$A$33:$A$776,$A124,СВЦЭМ!$B$33:$B$776,N$119)+'СЕТ СН'!$I$12+СВЦЭМ!$D$10+'СЕТ СН'!$I$6-'СЕТ СН'!$I$22</f>
        <v>1259.49880983</v>
      </c>
      <c r="O124" s="36">
        <f>SUMIFS(СВЦЭМ!$C$33:$C$776,СВЦЭМ!$A$33:$A$776,$A124,СВЦЭМ!$B$33:$B$776,O$119)+'СЕТ СН'!$I$12+СВЦЭМ!$D$10+'СЕТ СН'!$I$6-'СЕТ СН'!$I$22</f>
        <v>1267.5170580500001</v>
      </c>
      <c r="P124" s="36">
        <f>SUMIFS(СВЦЭМ!$C$33:$C$776,СВЦЭМ!$A$33:$A$776,$A124,СВЦЭМ!$B$33:$B$776,P$119)+'СЕТ СН'!$I$12+СВЦЭМ!$D$10+'СЕТ СН'!$I$6-'СЕТ СН'!$I$22</f>
        <v>1272.3576396799999</v>
      </c>
      <c r="Q124" s="36">
        <f>SUMIFS(СВЦЭМ!$C$33:$C$776,СВЦЭМ!$A$33:$A$776,$A124,СВЦЭМ!$B$33:$B$776,Q$119)+'СЕТ СН'!$I$12+СВЦЭМ!$D$10+'СЕТ СН'!$I$6-'СЕТ СН'!$I$22</f>
        <v>1271.0992354</v>
      </c>
      <c r="R124" s="36">
        <f>SUMIFS(СВЦЭМ!$C$33:$C$776,СВЦЭМ!$A$33:$A$776,$A124,СВЦЭМ!$B$33:$B$776,R$119)+'СЕТ СН'!$I$12+СВЦЭМ!$D$10+'СЕТ СН'!$I$6-'СЕТ СН'!$I$22</f>
        <v>1239.4924521</v>
      </c>
      <c r="S124" s="36">
        <f>SUMIFS(СВЦЭМ!$C$33:$C$776,СВЦЭМ!$A$33:$A$776,$A124,СВЦЭМ!$B$33:$B$776,S$119)+'СЕТ СН'!$I$12+СВЦЭМ!$D$10+'СЕТ СН'!$I$6-'СЕТ СН'!$I$22</f>
        <v>1193.0477201900001</v>
      </c>
      <c r="T124" s="36">
        <f>SUMIFS(СВЦЭМ!$C$33:$C$776,СВЦЭМ!$A$33:$A$776,$A124,СВЦЭМ!$B$33:$B$776,T$119)+'СЕТ СН'!$I$12+СВЦЭМ!$D$10+'СЕТ СН'!$I$6-'СЕТ СН'!$I$22</f>
        <v>1182.5847614200002</v>
      </c>
      <c r="U124" s="36">
        <f>SUMIFS(СВЦЭМ!$C$33:$C$776,СВЦЭМ!$A$33:$A$776,$A124,СВЦЭМ!$B$33:$B$776,U$119)+'СЕТ СН'!$I$12+СВЦЭМ!$D$10+'СЕТ СН'!$I$6-'СЕТ СН'!$I$22</f>
        <v>1181.3618447600002</v>
      </c>
      <c r="V124" s="36">
        <f>SUMIFS(СВЦЭМ!$C$33:$C$776,СВЦЭМ!$A$33:$A$776,$A124,СВЦЭМ!$B$33:$B$776,V$119)+'СЕТ СН'!$I$12+СВЦЭМ!$D$10+'СЕТ СН'!$I$6-'СЕТ СН'!$I$22</f>
        <v>1173.4996480700001</v>
      </c>
      <c r="W124" s="36">
        <f>SUMIFS(СВЦЭМ!$C$33:$C$776,СВЦЭМ!$A$33:$A$776,$A124,СВЦЭМ!$B$33:$B$776,W$119)+'СЕТ СН'!$I$12+СВЦЭМ!$D$10+'СЕТ СН'!$I$6-'СЕТ СН'!$I$22</f>
        <v>1192.8175669</v>
      </c>
      <c r="X124" s="36">
        <f>SUMIFS(СВЦЭМ!$C$33:$C$776,СВЦЭМ!$A$33:$A$776,$A124,СВЦЭМ!$B$33:$B$776,X$119)+'СЕТ СН'!$I$12+СВЦЭМ!$D$10+'СЕТ СН'!$I$6-'СЕТ СН'!$I$22</f>
        <v>1173.6703388000001</v>
      </c>
      <c r="Y124" s="36">
        <f>SUMIFS(СВЦЭМ!$C$33:$C$776,СВЦЭМ!$A$33:$A$776,$A124,СВЦЭМ!$B$33:$B$776,Y$119)+'СЕТ СН'!$I$12+СВЦЭМ!$D$10+'СЕТ СН'!$I$6-'СЕТ СН'!$I$22</f>
        <v>1179.29717568</v>
      </c>
    </row>
    <row r="125" spans="1:27" ht="15.75" x14ac:dyDescent="0.2">
      <c r="A125" s="35">
        <f t="shared" si="3"/>
        <v>43683</v>
      </c>
      <c r="B125" s="36">
        <f>SUMIFS(СВЦЭМ!$C$33:$C$776,СВЦЭМ!$A$33:$A$776,$A125,СВЦЭМ!$B$33:$B$776,B$119)+'СЕТ СН'!$I$12+СВЦЭМ!$D$10+'СЕТ СН'!$I$6-'СЕТ СН'!$I$22</f>
        <v>1238.7118268499999</v>
      </c>
      <c r="C125" s="36">
        <f>SUMIFS(СВЦЭМ!$C$33:$C$776,СВЦЭМ!$A$33:$A$776,$A125,СВЦЭМ!$B$33:$B$776,C$119)+'СЕТ СН'!$I$12+СВЦЭМ!$D$10+'СЕТ СН'!$I$6-'СЕТ СН'!$I$22</f>
        <v>1270.29396221</v>
      </c>
      <c r="D125" s="36">
        <f>SUMIFS(СВЦЭМ!$C$33:$C$776,СВЦЭМ!$A$33:$A$776,$A125,СВЦЭМ!$B$33:$B$776,D$119)+'СЕТ СН'!$I$12+СВЦЭМ!$D$10+'СЕТ СН'!$I$6-'СЕТ СН'!$I$22</f>
        <v>1286.4847081100002</v>
      </c>
      <c r="E125" s="36">
        <f>SUMIFS(СВЦЭМ!$C$33:$C$776,СВЦЭМ!$A$33:$A$776,$A125,СВЦЭМ!$B$33:$B$776,E$119)+'СЕТ СН'!$I$12+СВЦЭМ!$D$10+'СЕТ СН'!$I$6-'СЕТ СН'!$I$22</f>
        <v>1295.59862331</v>
      </c>
      <c r="F125" s="36">
        <f>SUMIFS(СВЦЭМ!$C$33:$C$776,СВЦЭМ!$A$33:$A$776,$A125,СВЦЭМ!$B$33:$B$776,F$119)+'СЕТ СН'!$I$12+СВЦЭМ!$D$10+'СЕТ СН'!$I$6-'СЕТ СН'!$I$22</f>
        <v>1305.54124469</v>
      </c>
      <c r="G125" s="36">
        <f>SUMIFS(СВЦЭМ!$C$33:$C$776,СВЦЭМ!$A$33:$A$776,$A125,СВЦЭМ!$B$33:$B$776,G$119)+'СЕТ СН'!$I$12+СВЦЭМ!$D$10+'СЕТ СН'!$I$6-'СЕТ СН'!$I$22</f>
        <v>1282.1801747099998</v>
      </c>
      <c r="H125" s="36">
        <f>SUMIFS(СВЦЭМ!$C$33:$C$776,СВЦЭМ!$A$33:$A$776,$A125,СВЦЭМ!$B$33:$B$776,H$119)+'СЕТ СН'!$I$12+СВЦЭМ!$D$10+'СЕТ СН'!$I$6-'СЕТ СН'!$I$22</f>
        <v>1253.00727882</v>
      </c>
      <c r="I125" s="36">
        <f>SUMIFS(СВЦЭМ!$C$33:$C$776,СВЦЭМ!$A$33:$A$776,$A125,СВЦЭМ!$B$33:$B$776,I$119)+'СЕТ СН'!$I$12+СВЦЭМ!$D$10+'СЕТ СН'!$I$6-'СЕТ СН'!$I$22</f>
        <v>1208.0132273700001</v>
      </c>
      <c r="J125" s="36">
        <f>SUMIFS(СВЦЭМ!$C$33:$C$776,СВЦЭМ!$A$33:$A$776,$A125,СВЦЭМ!$B$33:$B$776,J$119)+'СЕТ СН'!$I$12+СВЦЭМ!$D$10+'СЕТ СН'!$I$6-'СЕТ СН'!$I$22</f>
        <v>1238.7515262900001</v>
      </c>
      <c r="K125" s="36">
        <f>SUMIFS(СВЦЭМ!$C$33:$C$776,СВЦЭМ!$A$33:$A$776,$A125,СВЦЭМ!$B$33:$B$776,K$119)+'СЕТ СН'!$I$12+СВЦЭМ!$D$10+'СЕТ СН'!$I$6-'СЕТ СН'!$I$22</f>
        <v>1273.0817590000001</v>
      </c>
      <c r="L125" s="36">
        <f>SUMIFS(СВЦЭМ!$C$33:$C$776,СВЦЭМ!$A$33:$A$776,$A125,СВЦЭМ!$B$33:$B$776,L$119)+'СЕТ СН'!$I$12+СВЦЭМ!$D$10+'СЕТ СН'!$I$6-'СЕТ СН'!$I$22</f>
        <v>1277.7540131999999</v>
      </c>
      <c r="M125" s="36">
        <f>SUMIFS(СВЦЭМ!$C$33:$C$776,СВЦЭМ!$A$33:$A$776,$A125,СВЦЭМ!$B$33:$B$776,M$119)+'СЕТ СН'!$I$12+СВЦЭМ!$D$10+'СЕТ СН'!$I$6-'СЕТ СН'!$I$22</f>
        <v>1278.24592046</v>
      </c>
      <c r="N125" s="36">
        <f>SUMIFS(СВЦЭМ!$C$33:$C$776,СВЦЭМ!$A$33:$A$776,$A125,СВЦЭМ!$B$33:$B$776,N$119)+'СЕТ СН'!$I$12+СВЦЭМ!$D$10+'СЕТ СН'!$I$6-'СЕТ СН'!$I$22</f>
        <v>1276.7095520299999</v>
      </c>
      <c r="O125" s="36">
        <f>SUMIFS(СВЦЭМ!$C$33:$C$776,СВЦЭМ!$A$33:$A$776,$A125,СВЦЭМ!$B$33:$B$776,O$119)+'СЕТ СН'!$I$12+СВЦЭМ!$D$10+'СЕТ СН'!$I$6-'СЕТ СН'!$I$22</f>
        <v>1279.66580131</v>
      </c>
      <c r="P125" s="36">
        <f>SUMIFS(СВЦЭМ!$C$33:$C$776,СВЦЭМ!$A$33:$A$776,$A125,СВЦЭМ!$B$33:$B$776,P$119)+'СЕТ СН'!$I$12+СВЦЭМ!$D$10+'СЕТ СН'!$I$6-'СЕТ СН'!$I$22</f>
        <v>1283.66203034</v>
      </c>
      <c r="Q125" s="36">
        <f>SUMIFS(СВЦЭМ!$C$33:$C$776,СВЦЭМ!$A$33:$A$776,$A125,СВЦЭМ!$B$33:$B$776,Q$119)+'СЕТ СН'!$I$12+СВЦЭМ!$D$10+'СЕТ СН'!$I$6-'СЕТ СН'!$I$22</f>
        <v>1287.2683919199999</v>
      </c>
      <c r="R125" s="36">
        <f>SUMIFS(СВЦЭМ!$C$33:$C$776,СВЦЭМ!$A$33:$A$776,$A125,СВЦЭМ!$B$33:$B$776,R$119)+'СЕТ СН'!$I$12+СВЦЭМ!$D$10+'СЕТ СН'!$I$6-'СЕТ СН'!$I$22</f>
        <v>1234.7369755700001</v>
      </c>
      <c r="S125" s="36">
        <f>SUMIFS(СВЦЭМ!$C$33:$C$776,СВЦЭМ!$A$33:$A$776,$A125,СВЦЭМ!$B$33:$B$776,S$119)+'СЕТ СН'!$I$12+СВЦЭМ!$D$10+'СЕТ СН'!$I$6-'СЕТ СН'!$I$22</f>
        <v>1191.0204801499999</v>
      </c>
      <c r="T125" s="36">
        <f>SUMIFS(СВЦЭМ!$C$33:$C$776,СВЦЭМ!$A$33:$A$776,$A125,СВЦЭМ!$B$33:$B$776,T$119)+'СЕТ СН'!$I$12+СВЦЭМ!$D$10+'СЕТ СН'!$I$6-'СЕТ СН'!$I$22</f>
        <v>1178.1197424299999</v>
      </c>
      <c r="U125" s="36">
        <f>SUMIFS(СВЦЭМ!$C$33:$C$776,СВЦЭМ!$A$33:$A$776,$A125,СВЦЭМ!$B$33:$B$776,U$119)+'СЕТ СН'!$I$12+СВЦЭМ!$D$10+'СЕТ СН'!$I$6-'СЕТ СН'!$I$22</f>
        <v>1178.93437765</v>
      </c>
      <c r="V125" s="36">
        <f>SUMIFS(СВЦЭМ!$C$33:$C$776,СВЦЭМ!$A$33:$A$776,$A125,СВЦЭМ!$B$33:$B$776,V$119)+'СЕТ СН'!$I$12+СВЦЭМ!$D$10+'СЕТ СН'!$I$6-'СЕТ СН'!$I$22</f>
        <v>1181.3561855299999</v>
      </c>
      <c r="W125" s="36">
        <f>SUMIFS(СВЦЭМ!$C$33:$C$776,СВЦЭМ!$A$33:$A$776,$A125,СВЦЭМ!$B$33:$B$776,W$119)+'СЕТ СН'!$I$12+СВЦЭМ!$D$10+'СЕТ СН'!$I$6-'СЕТ СН'!$I$22</f>
        <v>1183.25931932</v>
      </c>
      <c r="X125" s="36">
        <f>SUMIFS(СВЦЭМ!$C$33:$C$776,СВЦЭМ!$A$33:$A$776,$A125,СВЦЭМ!$B$33:$B$776,X$119)+'СЕТ СН'!$I$12+СВЦЭМ!$D$10+'СЕТ СН'!$I$6-'СЕТ СН'!$I$22</f>
        <v>1159.54336042</v>
      </c>
      <c r="Y125" s="36">
        <f>SUMIFS(СВЦЭМ!$C$33:$C$776,СВЦЭМ!$A$33:$A$776,$A125,СВЦЭМ!$B$33:$B$776,Y$119)+'СЕТ СН'!$I$12+СВЦЭМ!$D$10+'СЕТ СН'!$I$6-'СЕТ СН'!$I$22</f>
        <v>1173.86408138</v>
      </c>
    </row>
    <row r="126" spans="1:27" ht="15.75" x14ac:dyDescent="0.2">
      <c r="A126" s="35">
        <f t="shared" si="3"/>
        <v>43684</v>
      </c>
      <c r="B126" s="36">
        <f>SUMIFS(СВЦЭМ!$C$33:$C$776,СВЦЭМ!$A$33:$A$776,$A126,СВЦЭМ!$B$33:$B$776,B$119)+'СЕТ СН'!$I$12+СВЦЭМ!$D$10+'СЕТ СН'!$I$6-'СЕТ СН'!$I$22</f>
        <v>1240.80699482</v>
      </c>
      <c r="C126" s="36">
        <f>SUMIFS(СВЦЭМ!$C$33:$C$776,СВЦЭМ!$A$33:$A$776,$A126,СВЦЭМ!$B$33:$B$776,C$119)+'СЕТ СН'!$I$12+СВЦЭМ!$D$10+'СЕТ СН'!$I$6-'СЕТ СН'!$I$22</f>
        <v>1241.7081660600002</v>
      </c>
      <c r="D126" s="36">
        <f>SUMIFS(СВЦЭМ!$C$33:$C$776,СВЦЭМ!$A$33:$A$776,$A126,СВЦЭМ!$B$33:$B$776,D$119)+'СЕТ СН'!$I$12+СВЦЭМ!$D$10+'СЕТ СН'!$I$6-'СЕТ СН'!$I$22</f>
        <v>1270.6915967800001</v>
      </c>
      <c r="E126" s="36">
        <f>SUMIFS(СВЦЭМ!$C$33:$C$776,СВЦЭМ!$A$33:$A$776,$A126,СВЦЭМ!$B$33:$B$776,E$119)+'СЕТ СН'!$I$12+СВЦЭМ!$D$10+'СЕТ СН'!$I$6-'СЕТ СН'!$I$22</f>
        <v>1267.1196303199999</v>
      </c>
      <c r="F126" s="36">
        <f>SUMIFS(СВЦЭМ!$C$33:$C$776,СВЦЭМ!$A$33:$A$776,$A126,СВЦЭМ!$B$33:$B$776,F$119)+'СЕТ СН'!$I$12+СВЦЭМ!$D$10+'СЕТ СН'!$I$6-'СЕТ СН'!$I$22</f>
        <v>1280.4986997999999</v>
      </c>
      <c r="G126" s="36">
        <f>SUMIFS(СВЦЭМ!$C$33:$C$776,СВЦЭМ!$A$33:$A$776,$A126,СВЦЭМ!$B$33:$B$776,G$119)+'СЕТ СН'!$I$12+СВЦЭМ!$D$10+'СЕТ СН'!$I$6-'СЕТ СН'!$I$22</f>
        <v>1275.8264335399999</v>
      </c>
      <c r="H126" s="36">
        <f>SUMIFS(СВЦЭМ!$C$33:$C$776,СВЦЭМ!$A$33:$A$776,$A126,СВЦЭМ!$B$33:$B$776,H$119)+'СЕТ СН'!$I$12+СВЦЭМ!$D$10+'СЕТ СН'!$I$6-'СЕТ СН'!$I$22</f>
        <v>1237.1654413000001</v>
      </c>
      <c r="I126" s="36">
        <f>SUMIFS(СВЦЭМ!$C$33:$C$776,СВЦЭМ!$A$33:$A$776,$A126,СВЦЭМ!$B$33:$B$776,I$119)+'СЕТ СН'!$I$12+СВЦЭМ!$D$10+'СЕТ СН'!$I$6-'СЕТ СН'!$I$22</f>
        <v>1222.8757319700001</v>
      </c>
      <c r="J126" s="36">
        <f>SUMIFS(СВЦЭМ!$C$33:$C$776,СВЦЭМ!$A$33:$A$776,$A126,СВЦЭМ!$B$33:$B$776,J$119)+'СЕТ СН'!$I$12+СВЦЭМ!$D$10+'СЕТ СН'!$I$6-'СЕТ СН'!$I$22</f>
        <v>1244.58673398</v>
      </c>
      <c r="K126" s="36">
        <f>SUMIFS(СВЦЭМ!$C$33:$C$776,СВЦЭМ!$A$33:$A$776,$A126,СВЦЭМ!$B$33:$B$776,K$119)+'СЕТ СН'!$I$12+СВЦЭМ!$D$10+'СЕТ СН'!$I$6-'СЕТ СН'!$I$22</f>
        <v>1261.9750954900001</v>
      </c>
      <c r="L126" s="36">
        <f>SUMIFS(СВЦЭМ!$C$33:$C$776,СВЦЭМ!$A$33:$A$776,$A126,СВЦЭМ!$B$33:$B$776,L$119)+'СЕТ СН'!$I$12+СВЦЭМ!$D$10+'СЕТ СН'!$I$6-'СЕТ СН'!$I$22</f>
        <v>1263.1902322199999</v>
      </c>
      <c r="M126" s="36">
        <f>SUMIFS(СВЦЭМ!$C$33:$C$776,СВЦЭМ!$A$33:$A$776,$A126,СВЦЭМ!$B$33:$B$776,M$119)+'СЕТ СН'!$I$12+СВЦЭМ!$D$10+'СЕТ СН'!$I$6-'СЕТ СН'!$I$22</f>
        <v>1268.6201970100001</v>
      </c>
      <c r="N126" s="36">
        <f>SUMIFS(СВЦЭМ!$C$33:$C$776,СВЦЭМ!$A$33:$A$776,$A126,СВЦЭМ!$B$33:$B$776,N$119)+'СЕТ СН'!$I$12+СВЦЭМ!$D$10+'СЕТ СН'!$I$6-'СЕТ СН'!$I$22</f>
        <v>1261.9716264399999</v>
      </c>
      <c r="O126" s="36">
        <f>SUMIFS(СВЦЭМ!$C$33:$C$776,СВЦЭМ!$A$33:$A$776,$A126,СВЦЭМ!$B$33:$B$776,O$119)+'СЕТ СН'!$I$12+СВЦЭМ!$D$10+'СЕТ СН'!$I$6-'СЕТ СН'!$I$22</f>
        <v>1265.9426712499999</v>
      </c>
      <c r="P126" s="36">
        <f>SUMIFS(СВЦЭМ!$C$33:$C$776,СВЦЭМ!$A$33:$A$776,$A126,СВЦЭМ!$B$33:$B$776,P$119)+'СЕТ СН'!$I$12+СВЦЭМ!$D$10+'СЕТ СН'!$I$6-'СЕТ СН'!$I$22</f>
        <v>1268.8340624900002</v>
      </c>
      <c r="Q126" s="36">
        <f>SUMIFS(СВЦЭМ!$C$33:$C$776,СВЦЭМ!$A$33:$A$776,$A126,СВЦЭМ!$B$33:$B$776,Q$119)+'СЕТ СН'!$I$12+СВЦЭМ!$D$10+'СЕТ СН'!$I$6-'СЕТ СН'!$I$22</f>
        <v>1264.59472224</v>
      </c>
      <c r="R126" s="36">
        <f>SUMIFS(СВЦЭМ!$C$33:$C$776,СВЦЭМ!$A$33:$A$776,$A126,СВЦЭМ!$B$33:$B$776,R$119)+'СЕТ СН'!$I$12+СВЦЭМ!$D$10+'СЕТ СН'!$I$6-'СЕТ СН'!$I$22</f>
        <v>1233.9053182</v>
      </c>
      <c r="S126" s="36">
        <f>SUMIFS(СВЦЭМ!$C$33:$C$776,СВЦЭМ!$A$33:$A$776,$A126,СВЦЭМ!$B$33:$B$776,S$119)+'СЕТ СН'!$I$12+СВЦЭМ!$D$10+'СЕТ СН'!$I$6-'СЕТ СН'!$I$22</f>
        <v>1190.0446670800002</v>
      </c>
      <c r="T126" s="36">
        <f>SUMIFS(СВЦЭМ!$C$33:$C$776,СВЦЭМ!$A$33:$A$776,$A126,СВЦЭМ!$B$33:$B$776,T$119)+'СЕТ СН'!$I$12+СВЦЭМ!$D$10+'СЕТ СН'!$I$6-'СЕТ СН'!$I$22</f>
        <v>1176.3901926399999</v>
      </c>
      <c r="U126" s="36">
        <f>SUMIFS(СВЦЭМ!$C$33:$C$776,СВЦЭМ!$A$33:$A$776,$A126,СВЦЭМ!$B$33:$B$776,U$119)+'СЕТ СН'!$I$12+СВЦЭМ!$D$10+'СЕТ СН'!$I$6-'СЕТ СН'!$I$22</f>
        <v>1179.23740976</v>
      </c>
      <c r="V126" s="36">
        <f>SUMIFS(СВЦЭМ!$C$33:$C$776,СВЦЭМ!$A$33:$A$776,$A126,СВЦЭМ!$B$33:$B$776,V$119)+'СЕТ СН'!$I$12+СВЦЭМ!$D$10+'СЕТ СН'!$I$6-'СЕТ СН'!$I$22</f>
        <v>1176.3534681800002</v>
      </c>
      <c r="W126" s="36">
        <f>SUMIFS(СВЦЭМ!$C$33:$C$776,СВЦЭМ!$A$33:$A$776,$A126,СВЦЭМ!$B$33:$B$776,W$119)+'СЕТ СН'!$I$12+СВЦЭМ!$D$10+'СЕТ СН'!$I$6-'СЕТ СН'!$I$22</f>
        <v>1183.8277646000001</v>
      </c>
      <c r="X126" s="36">
        <f>SUMIFS(СВЦЭМ!$C$33:$C$776,СВЦЭМ!$A$33:$A$776,$A126,СВЦЭМ!$B$33:$B$776,X$119)+'СЕТ СН'!$I$12+СВЦЭМ!$D$10+'СЕТ СН'!$I$6-'СЕТ СН'!$I$22</f>
        <v>1156.91269917</v>
      </c>
      <c r="Y126" s="36">
        <f>SUMIFS(СВЦЭМ!$C$33:$C$776,СВЦЭМ!$A$33:$A$776,$A126,СВЦЭМ!$B$33:$B$776,Y$119)+'СЕТ СН'!$I$12+СВЦЭМ!$D$10+'СЕТ СН'!$I$6-'СЕТ СН'!$I$22</f>
        <v>1184.2088486500002</v>
      </c>
    </row>
    <row r="127" spans="1:27" ht="15.75" x14ac:dyDescent="0.2">
      <c r="A127" s="35">
        <f t="shared" si="3"/>
        <v>43685</v>
      </c>
      <c r="B127" s="36">
        <f>SUMIFS(СВЦЭМ!$C$33:$C$776,СВЦЭМ!$A$33:$A$776,$A127,СВЦЭМ!$B$33:$B$776,B$119)+'СЕТ СН'!$I$12+СВЦЭМ!$D$10+'СЕТ СН'!$I$6-'СЕТ СН'!$I$22</f>
        <v>1274.6669001600001</v>
      </c>
      <c r="C127" s="36">
        <f>SUMIFS(СВЦЭМ!$C$33:$C$776,СВЦЭМ!$A$33:$A$776,$A127,СВЦЭМ!$B$33:$B$776,C$119)+'СЕТ СН'!$I$12+СВЦЭМ!$D$10+'СЕТ СН'!$I$6-'СЕТ СН'!$I$22</f>
        <v>1311.63457896</v>
      </c>
      <c r="D127" s="36">
        <f>SUMIFS(СВЦЭМ!$C$33:$C$776,СВЦЭМ!$A$33:$A$776,$A127,СВЦЭМ!$B$33:$B$776,D$119)+'СЕТ СН'!$I$12+СВЦЭМ!$D$10+'СЕТ СН'!$I$6-'СЕТ СН'!$I$22</f>
        <v>1342.6695318500001</v>
      </c>
      <c r="E127" s="36">
        <f>SUMIFS(СВЦЭМ!$C$33:$C$776,СВЦЭМ!$A$33:$A$776,$A127,СВЦЭМ!$B$33:$B$776,E$119)+'СЕТ СН'!$I$12+СВЦЭМ!$D$10+'СЕТ СН'!$I$6-'СЕТ СН'!$I$22</f>
        <v>1362.95982523</v>
      </c>
      <c r="F127" s="36">
        <f>SUMIFS(СВЦЭМ!$C$33:$C$776,СВЦЭМ!$A$33:$A$776,$A127,СВЦЭМ!$B$33:$B$776,F$119)+'СЕТ СН'!$I$12+СВЦЭМ!$D$10+'СЕТ СН'!$I$6-'СЕТ СН'!$I$22</f>
        <v>1402.1468845100001</v>
      </c>
      <c r="G127" s="36">
        <f>SUMIFS(СВЦЭМ!$C$33:$C$776,СВЦЭМ!$A$33:$A$776,$A127,СВЦЭМ!$B$33:$B$776,G$119)+'СЕТ СН'!$I$12+СВЦЭМ!$D$10+'СЕТ СН'!$I$6-'СЕТ СН'!$I$22</f>
        <v>1384.3505501</v>
      </c>
      <c r="H127" s="36">
        <f>SUMIFS(СВЦЭМ!$C$33:$C$776,СВЦЭМ!$A$33:$A$776,$A127,СВЦЭМ!$B$33:$B$776,H$119)+'СЕТ СН'!$I$12+СВЦЭМ!$D$10+'СЕТ СН'!$I$6-'СЕТ СН'!$I$22</f>
        <v>1341.69580167</v>
      </c>
      <c r="I127" s="36">
        <f>SUMIFS(СВЦЭМ!$C$33:$C$776,СВЦЭМ!$A$33:$A$776,$A127,СВЦЭМ!$B$33:$B$776,I$119)+'СЕТ СН'!$I$12+СВЦЭМ!$D$10+'СЕТ СН'!$I$6-'СЕТ СН'!$I$22</f>
        <v>1290.46549226</v>
      </c>
      <c r="J127" s="36">
        <f>SUMIFS(СВЦЭМ!$C$33:$C$776,СВЦЭМ!$A$33:$A$776,$A127,СВЦЭМ!$B$33:$B$776,J$119)+'СЕТ СН'!$I$12+СВЦЭМ!$D$10+'СЕТ СН'!$I$6-'СЕТ СН'!$I$22</f>
        <v>1251.97170504</v>
      </c>
      <c r="K127" s="36">
        <f>SUMIFS(СВЦЭМ!$C$33:$C$776,СВЦЭМ!$A$33:$A$776,$A127,СВЦЭМ!$B$33:$B$776,K$119)+'СЕТ СН'!$I$12+СВЦЭМ!$D$10+'СЕТ СН'!$I$6-'СЕТ СН'!$I$22</f>
        <v>1282.38688841</v>
      </c>
      <c r="L127" s="36">
        <f>SUMIFS(СВЦЭМ!$C$33:$C$776,СВЦЭМ!$A$33:$A$776,$A127,СВЦЭМ!$B$33:$B$776,L$119)+'СЕТ СН'!$I$12+СВЦЭМ!$D$10+'СЕТ СН'!$I$6-'СЕТ СН'!$I$22</f>
        <v>1294.2100745</v>
      </c>
      <c r="M127" s="36">
        <f>SUMIFS(СВЦЭМ!$C$33:$C$776,СВЦЭМ!$A$33:$A$776,$A127,СВЦЭМ!$B$33:$B$776,M$119)+'СЕТ СН'!$I$12+СВЦЭМ!$D$10+'СЕТ СН'!$I$6-'СЕТ СН'!$I$22</f>
        <v>1290.8152144999999</v>
      </c>
      <c r="N127" s="36">
        <f>SUMIFS(СВЦЭМ!$C$33:$C$776,СВЦЭМ!$A$33:$A$776,$A127,СВЦЭМ!$B$33:$B$776,N$119)+'СЕТ СН'!$I$12+СВЦЭМ!$D$10+'СЕТ СН'!$I$6-'СЕТ СН'!$I$22</f>
        <v>1286.5832148300001</v>
      </c>
      <c r="O127" s="36">
        <f>SUMIFS(СВЦЭМ!$C$33:$C$776,СВЦЭМ!$A$33:$A$776,$A127,СВЦЭМ!$B$33:$B$776,O$119)+'СЕТ СН'!$I$12+СВЦЭМ!$D$10+'СЕТ СН'!$I$6-'СЕТ СН'!$I$22</f>
        <v>1291.7515517699999</v>
      </c>
      <c r="P127" s="36">
        <f>SUMIFS(СВЦЭМ!$C$33:$C$776,СВЦЭМ!$A$33:$A$776,$A127,СВЦЭМ!$B$33:$B$776,P$119)+'СЕТ СН'!$I$12+СВЦЭМ!$D$10+'СЕТ СН'!$I$6-'СЕТ СН'!$I$22</f>
        <v>1295.1020438300002</v>
      </c>
      <c r="Q127" s="36">
        <f>SUMIFS(СВЦЭМ!$C$33:$C$776,СВЦЭМ!$A$33:$A$776,$A127,СВЦЭМ!$B$33:$B$776,Q$119)+'СЕТ СН'!$I$12+СВЦЭМ!$D$10+'СЕТ СН'!$I$6-'СЕТ СН'!$I$22</f>
        <v>1299.15668568</v>
      </c>
      <c r="R127" s="36">
        <f>SUMIFS(СВЦЭМ!$C$33:$C$776,СВЦЭМ!$A$33:$A$776,$A127,СВЦЭМ!$B$33:$B$776,R$119)+'СЕТ СН'!$I$12+СВЦЭМ!$D$10+'СЕТ СН'!$I$6-'СЕТ СН'!$I$22</f>
        <v>1248.95448951</v>
      </c>
      <c r="S127" s="36">
        <f>SUMIFS(СВЦЭМ!$C$33:$C$776,СВЦЭМ!$A$33:$A$776,$A127,СВЦЭМ!$B$33:$B$776,S$119)+'СЕТ СН'!$I$12+СВЦЭМ!$D$10+'СЕТ СН'!$I$6-'СЕТ СН'!$I$22</f>
        <v>1231.33563787</v>
      </c>
      <c r="T127" s="36">
        <f>SUMIFS(СВЦЭМ!$C$33:$C$776,СВЦЭМ!$A$33:$A$776,$A127,СВЦЭМ!$B$33:$B$776,T$119)+'СЕТ СН'!$I$12+СВЦЭМ!$D$10+'СЕТ СН'!$I$6-'СЕТ СН'!$I$22</f>
        <v>1231.0041642800002</v>
      </c>
      <c r="U127" s="36">
        <f>SUMIFS(СВЦЭМ!$C$33:$C$776,СВЦЭМ!$A$33:$A$776,$A127,СВЦЭМ!$B$33:$B$776,U$119)+'СЕТ СН'!$I$12+СВЦЭМ!$D$10+'СЕТ СН'!$I$6-'СЕТ СН'!$I$22</f>
        <v>1197.80451986</v>
      </c>
      <c r="V127" s="36">
        <f>SUMIFS(СВЦЭМ!$C$33:$C$776,СВЦЭМ!$A$33:$A$776,$A127,СВЦЭМ!$B$33:$B$776,V$119)+'СЕТ СН'!$I$12+СВЦЭМ!$D$10+'СЕТ СН'!$I$6-'СЕТ СН'!$I$22</f>
        <v>1190.3721639300002</v>
      </c>
      <c r="W127" s="36">
        <f>SUMIFS(СВЦЭМ!$C$33:$C$776,СВЦЭМ!$A$33:$A$776,$A127,СВЦЭМ!$B$33:$B$776,W$119)+'СЕТ СН'!$I$12+СВЦЭМ!$D$10+'СЕТ СН'!$I$6-'СЕТ СН'!$I$22</f>
        <v>1194.8398599299999</v>
      </c>
      <c r="X127" s="36">
        <f>SUMIFS(СВЦЭМ!$C$33:$C$776,СВЦЭМ!$A$33:$A$776,$A127,СВЦЭМ!$B$33:$B$776,X$119)+'СЕТ СН'!$I$12+СВЦЭМ!$D$10+'СЕТ СН'!$I$6-'СЕТ СН'!$I$22</f>
        <v>1173.9711573</v>
      </c>
      <c r="Y127" s="36">
        <f>SUMIFS(СВЦЭМ!$C$33:$C$776,СВЦЭМ!$A$33:$A$776,$A127,СВЦЭМ!$B$33:$B$776,Y$119)+'СЕТ СН'!$I$12+СВЦЭМ!$D$10+'СЕТ СН'!$I$6-'СЕТ СН'!$I$22</f>
        <v>1204.30289825</v>
      </c>
    </row>
    <row r="128" spans="1:27" ht="15.75" x14ac:dyDescent="0.2">
      <c r="A128" s="35">
        <f t="shared" si="3"/>
        <v>43686</v>
      </c>
      <c r="B128" s="36">
        <f>SUMIFS(СВЦЭМ!$C$33:$C$776,СВЦЭМ!$A$33:$A$776,$A128,СВЦЭМ!$B$33:$B$776,B$119)+'СЕТ СН'!$I$12+СВЦЭМ!$D$10+'СЕТ СН'!$I$6-'СЕТ СН'!$I$22</f>
        <v>1299.07004613</v>
      </c>
      <c r="C128" s="36">
        <f>SUMIFS(СВЦЭМ!$C$33:$C$776,СВЦЭМ!$A$33:$A$776,$A128,СВЦЭМ!$B$33:$B$776,C$119)+'СЕТ СН'!$I$12+СВЦЭМ!$D$10+'СЕТ СН'!$I$6-'СЕТ СН'!$I$22</f>
        <v>1331.0867889599999</v>
      </c>
      <c r="D128" s="36">
        <f>SUMIFS(СВЦЭМ!$C$33:$C$776,СВЦЭМ!$A$33:$A$776,$A128,СВЦЭМ!$B$33:$B$776,D$119)+'СЕТ СН'!$I$12+СВЦЭМ!$D$10+'СЕТ СН'!$I$6-'СЕТ СН'!$I$22</f>
        <v>1356.47803288</v>
      </c>
      <c r="E128" s="36">
        <f>SUMIFS(СВЦЭМ!$C$33:$C$776,СВЦЭМ!$A$33:$A$776,$A128,СВЦЭМ!$B$33:$B$776,E$119)+'СЕТ СН'!$I$12+СВЦЭМ!$D$10+'СЕТ СН'!$I$6-'СЕТ СН'!$I$22</f>
        <v>1369.22008433</v>
      </c>
      <c r="F128" s="36">
        <f>SUMIFS(СВЦЭМ!$C$33:$C$776,СВЦЭМ!$A$33:$A$776,$A128,СВЦЭМ!$B$33:$B$776,F$119)+'СЕТ СН'!$I$12+СВЦЭМ!$D$10+'СЕТ СН'!$I$6-'СЕТ СН'!$I$22</f>
        <v>1383.6048284200001</v>
      </c>
      <c r="G128" s="36">
        <f>SUMIFS(СВЦЭМ!$C$33:$C$776,СВЦЭМ!$A$33:$A$776,$A128,СВЦЭМ!$B$33:$B$776,G$119)+'СЕТ СН'!$I$12+СВЦЭМ!$D$10+'СЕТ СН'!$I$6-'СЕТ СН'!$I$22</f>
        <v>1371.5690220000001</v>
      </c>
      <c r="H128" s="36">
        <f>SUMIFS(СВЦЭМ!$C$33:$C$776,СВЦЭМ!$A$33:$A$776,$A128,СВЦЭМ!$B$33:$B$776,H$119)+'СЕТ СН'!$I$12+СВЦЭМ!$D$10+'СЕТ СН'!$I$6-'СЕТ СН'!$I$22</f>
        <v>1343.8207021200001</v>
      </c>
      <c r="I128" s="36">
        <f>SUMIFS(СВЦЭМ!$C$33:$C$776,СВЦЭМ!$A$33:$A$776,$A128,СВЦЭМ!$B$33:$B$776,I$119)+'СЕТ СН'!$I$12+СВЦЭМ!$D$10+'СЕТ СН'!$I$6-'СЕТ СН'!$I$22</f>
        <v>1309.0138454600001</v>
      </c>
      <c r="J128" s="36">
        <f>SUMIFS(СВЦЭМ!$C$33:$C$776,СВЦЭМ!$A$33:$A$776,$A128,СВЦЭМ!$B$33:$B$776,J$119)+'СЕТ СН'!$I$12+СВЦЭМ!$D$10+'СЕТ СН'!$I$6-'СЕТ СН'!$I$22</f>
        <v>1267.8180905300001</v>
      </c>
      <c r="K128" s="36">
        <f>SUMIFS(СВЦЭМ!$C$33:$C$776,СВЦЭМ!$A$33:$A$776,$A128,СВЦЭМ!$B$33:$B$776,K$119)+'СЕТ СН'!$I$12+СВЦЭМ!$D$10+'СЕТ СН'!$I$6-'СЕТ СН'!$I$22</f>
        <v>1285.82382087</v>
      </c>
      <c r="L128" s="36">
        <f>SUMIFS(СВЦЭМ!$C$33:$C$776,СВЦЭМ!$A$33:$A$776,$A128,СВЦЭМ!$B$33:$B$776,L$119)+'СЕТ СН'!$I$12+СВЦЭМ!$D$10+'СЕТ СН'!$I$6-'СЕТ СН'!$I$22</f>
        <v>1294.97796262</v>
      </c>
      <c r="M128" s="36">
        <f>SUMIFS(СВЦЭМ!$C$33:$C$776,СВЦЭМ!$A$33:$A$776,$A128,СВЦЭМ!$B$33:$B$776,M$119)+'СЕТ СН'!$I$12+СВЦЭМ!$D$10+'СЕТ СН'!$I$6-'СЕТ СН'!$I$22</f>
        <v>1293.3905216100002</v>
      </c>
      <c r="N128" s="36">
        <f>SUMIFS(СВЦЭМ!$C$33:$C$776,СВЦЭМ!$A$33:$A$776,$A128,СВЦЭМ!$B$33:$B$776,N$119)+'СЕТ СН'!$I$12+СВЦЭМ!$D$10+'СЕТ СН'!$I$6-'СЕТ СН'!$I$22</f>
        <v>1285.9296400000001</v>
      </c>
      <c r="O128" s="36">
        <f>SUMIFS(СВЦЭМ!$C$33:$C$776,СВЦЭМ!$A$33:$A$776,$A128,СВЦЭМ!$B$33:$B$776,O$119)+'СЕТ СН'!$I$12+СВЦЭМ!$D$10+'СЕТ СН'!$I$6-'СЕТ СН'!$I$22</f>
        <v>1286.85875194</v>
      </c>
      <c r="P128" s="36">
        <f>SUMIFS(СВЦЭМ!$C$33:$C$776,СВЦЭМ!$A$33:$A$776,$A128,СВЦЭМ!$B$33:$B$776,P$119)+'СЕТ СН'!$I$12+СВЦЭМ!$D$10+'СЕТ СН'!$I$6-'СЕТ СН'!$I$22</f>
        <v>1316.6528547200001</v>
      </c>
      <c r="Q128" s="36">
        <f>SUMIFS(СВЦЭМ!$C$33:$C$776,СВЦЭМ!$A$33:$A$776,$A128,СВЦЭМ!$B$33:$B$776,Q$119)+'СЕТ СН'!$I$12+СВЦЭМ!$D$10+'СЕТ СН'!$I$6-'СЕТ СН'!$I$22</f>
        <v>1313.92353329</v>
      </c>
      <c r="R128" s="36">
        <f>SUMIFS(СВЦЭМ!$C$33:$C$776,СВЦЭМ!$A$33:$A$776,$A128,СВЦЭМ!$B$33:$B$776,R$119)+'СЕТ СН'!$I$12+СВЦЭМ!$D$10+'СЕТ СН'!$I$6-'СЕТ СН'!$I$22</f>
        <v>1276.3337517499999</v>
      </c>
      <c r="S128" s="36">
        <f>SUMIFS(СВЦЭМ!$C$33:$C$776,СВЦЭМ!$A$33:$A$776,$A128,СВЦЭМ!$B$33:$B$776,S$119)+'СЕТ СН'!$I$12+СВЦЭМ!$D$10+'СЕТ СН'!$I$6-'СЕТ СН'!$I$22</f>
        <v>1230.4734641300001</v>
      </c>
      <c r="T128" s="36">
        <f>SUMIFS(СВЦЭМ!$C$33:$C$776,СВЦЭМ!$A$33:$A$776,$A128,СВЦЭМ!$B$33:$B$776,T$119)+'СЕТ СН'!$I$12+СВЦЭМ!$D$10+'СЕТ СН'!$I$6-'СЕТ СН'!$I$22</f>
        <v>1221.3134680600001</v>
      </c>
      <c r="U128" s="36">
        <f>SUMIFS(СВЦЭМ!$C$33:$C$776,СВЦЭМ!$A$33:$A$776,$A128,СВЦЭМ!$B$33:$B$776,U$119)+'СЕТ СН'!$I$12+СВЦЭМ!$D$10+'СЕТ СН'!$I$6-'СЕТ СН'!$I$22</f>
        <v>1219.08317577</v>
      </c>
      <c r="V128" s="36">
        <f>SUMIFS(СВЦЭМ!$C$33:$C$776,СВЦЭМ!$A$33:$A$776,$A128,СВЦЭМ!$B$33:$B$776,V$119)+'СЕТ СН'!$I$12+СВЦЭМ!$D$10+'СЕТ СН'!$I$6-'СЕТ СН'!$I$22</f>
        <v>1194.0550306999999</v>
      </c>
      <c r="W128" s="36">
        <f>SUMIFS(СВЦЭМ!$C$33:$C$776,СВЦЭМ!$A$33:$A$776,$A128,СВЦЭМ!$B$33:$B$776,W$119)+'СЕТ СН'!$I$12+СВЦЭМ!$D$10+'СЕТ СН'!$I$6-'СЕТ СН'!$I$22</f>
        <v>1201.44452228</v>
      </c>
      <c r="X128" s="36">
        <f>SUMIFS(СВЦЭМ!$C$33:$C$776,СВЦЭМ!$A$33:$A$776,$A128,СВЦЭМ!$B$33:$B$776,X$119)+'СЕТ СН'!$I$12+СВЦЭМ!$D$10+'СЕТ СН'!$I$6-'СЕТ СН'!$I$22</f>
        <v>1174.13412924</v>
      </c>
      <c r="Y128" s="36">
        <f>SUMIFS(СВЦЭМ!$C$33:$C$776,СВЦЭМ!$A$33:$A$776,$A128,СВЦЭМ!$B$33:$B$776,Y$119)+'СЕТ СН'!$I$12+СВЦЭМ!$D$10+'СЕТ СН'!$I$6-'СЕТ СН'!$I$22</f>
        <v>1229.6628264800001</v>
      </c>
    </row>
    <row r="129" spans="1:25" ht="15.75" x14ac:dyDescent="0.2">
      <c r="A129" s="35">
        <f t="shared" si="3"/>
        <v>43687</v>
      </c>
      <c r="B129" s="36">
        <f>SUMIFS(СВЦЭМ!$C$33:$C$776,СВЦЭМ!$A$33:$A$776,$A129,СВЦЭМ!$B$33:$B$776,B$119)+'СЕТ СН'!$I$12+СВЦЭМ!$D$10+'СЕТ СН'!$I$6-'СЕТ СН'!$I$22</f>
        <v>1353.13598834</v>
      </c>
      <c r="C129" s="36">
        <f>SUMIFS(СВЦЭМ!$C$33:$C$776,СВЦЭМ!$A$33:$A$776,$A129,СВЦЭМ!$B$33:$B$776,C$119)+'СЕТ СН'!$I$12+СВЦЭМ!$D$10+'СЕТ СН'!$I$6-'СЕТ СН'!$I$22</f>
        <v>1361.2704082600001</v>
      </c>
      <c r="D129" s="36">
        <f>SUMIFS(СВЦЭМ!$C$33:$C$776,СВЦЭМ!$A$33:$A$776,$A129,СВЦЭМ!$B$33:$B$776,D$119)+'СЕТ СН'!$I$12+СВЦЭМ!$D$10+'СЕТ СН'!$I$6-'СЕТ СН'!$I$22</f>
        <v>1374.4232221699999</v>
      </c>
      <c r="E129" s="36">
        <f>SUMIFS(СВЦЭМ!$C$33:$C$776,СВЦЭМ!$A$33:$A$776,$A129,СВЦЭМ!$B$33:$B$776,E$119)+'СЕТ СН'!$I$12+СВЦЭМ!$D$10+'СЕТ СН'!$I$6-'СЕТ СН'!$I$22</f>
        <v>1393.73336741</v>
      </c>
      <c r="F129" s="36">
        <f>SUMIFS(СВЦЭМ!$C$33:$C$776,СВЦЭМ!$A$33:$A$776,$A129,СВЦЭМ!$B$33:$B$776,F$119)+'СЕТ СН'!$I$12+СВЦЭМ!$D$10+'СЕТ СН'!$I$6-'СЕТ СН'!$I$22</f>
        <v>1409.41915969</v>
      </c>
      <c r="G129" s="36">
        <f>SUMIFS(СВЦЭМ!$C$33:$C$776,СВЦЭМ!$A$33:$A$776,$A129,СВЦЭМ!$B$33:$B$776,G$119)+'СЕТ СН'!$I$12+СВЦЭМ!$D$10+'СЕТ СН'!$I$6-'СЕТ СН'!$I$22</f>
        <v>1388.44242104</v>
      </c>
      <c r="H129" s="36">
        <f>SUMIFS(СВЦЭМ!$C$33:$C$776,СВЦЭМ!$A$33:$A$776,$A129,СВЦЭМ!$B$33:$B$776,H$119)+'СЕТ СН'!$I$12+СВЦЭМ!$D$10+'СЕТ СН'!$I$6-'СЕТ СН'!$I$22</f>
        <v>1348.03762893</v>
      </c>
      <c r="I129" s="36">
        <f>SUMIFS(СВЦЭМ!$C$33:$C$776,СВЦЭМ!$A$33:$A$776,$A129,СВЦЭМ!$B$33:$B$776,I$119)+'СЕТ СН'!$I$12+СВЦЭМ!$D$10+'СЕТ СН'!$I$6-'СЕТ СН'!$I$22</f>
        <v>1364.97060906</v>
      </c>
      <c r="J129" s="36">
        <f>SUMIFS(СВЦЭМ!$C$33:$C$776,СВЦЭМ!$A$33:$A$776,$A129,СВЦЭМ!$B$33:$B$776,J$119)+'СЕТ СН'!$I$12+СВЦЭМ!$D$10+'СЕТ СН'!$I$6-'СЕТ СН'!$I$22</f>
        <v>1265.8325026900002</v>
      </c>
      <c r="K129" s="36">
        <f>SUMIFS(СВЦЭМ!$C$33:$C$776,СВЦЭМ!$A$33:$A$776,$A129,СВЦЭМ!$B$33:$B$776,K$119)+'СЕТ СН'!$I$12+СВЦЭМ!$D$10+'СЕТ СН'!$I$6-'СЕТ СН'!$I$22</f>
        <v>1292.6027280399999</v>
      </c>
      <c r="L129" s="36">
        <f>SUMIFS(СВЦЭМ!$C$33:$C$776,СВЦЭМ!$A$33:$A$776,$A129,СВЦЭМ!$B$33:$B$776,L$119)+'СЕТ СН'!$I$12+СВЦЭМ!$D$10+'СЕТ СН'!$I$6-'СЕТ СН'!$I$22</f>
        <v>1310.1677804199999</v>
      </c>
      <c r="M129" s="36">
        <f>SUMIFS(СВЦЭМ!$C$33:$C$776,СВЦЭМ!$A$33:$A$776,$A129,СВЦЭМ!$B$33:$B$776,M$119)+'СЕТ СН'!$I$12+СВЦЭМ!$D$10+'СЕТ СН'!$I$6-'СЕТ СН'!$I$22</f>
        <v>1304.7895097800001</v>
      </c>
      <c r="N129" s="36">
        <f>SUMIFS(СВЦЭМ!$C$33:$C$776,СВЦЭМ!$A$33:$A$776,$A129,СВЦЭМ!$B$33:$B$776,N$119)+'СЕТ СН'!$I$12+СВЦЭМ!$D$10+'СЕТ СН'!$I$6-'СЕТ СН'!$I$22</f>
        <v>1294.6915589499999</v>
      </c>
      <c r="O129" s="36">
        <f>SUMIFS(СВЦЭМ!$C$33:$C$776,СВЦЭМ!$A$33:$A$776,$A129,СВЦЭМ!$B$33:$B$776,O$119)+'СЕТ СН'!$I$12+СВЦЭМ!$D$10+'СЕТ СН'!$I$6-'СЕТ СН'!$I$22</f>
        <v>1296.9341841300002</v>
      </c>
      <c r="P129" s="36">
        <f>SUMIFS(СВЦЭМ!$C$33:$C$776,СВЦЭМ!$A$33:$A$776,$A129,СВЦЭМ!$B$33:$B$776,P$119)+'СЕТ СН'!$I$12+СВЦЭМ!$D$10+'СЕТ СН'!$I$6-'СЕТ СН'!$I$22</f>
        <v>1298.3093652299999</v>
      </c>
      <c r="Q129" s="36">
        <f>SUMIFS(СВЦЭМ!$C$33:$C$776,СВЦЭМ!$A$33:$A$776,$A129,СВЦЭМ!$B$33:$B$776,Q$119)+'СЕТ СН'!$I$12+СВЦЭМ!$D$10+'СЕТ СН'!$I$6-'СЕТ СН'!$I$22</f>
        <v>1309.2856238899999</v>
      </c>
      <c r="R129" s="36">
        <f>SUMIFS(СВЦЭМ!$C$33:$C$776,СВЦЭМ!$A$33:$A$776,$A129,СВЦЭМ!$B$33:$B$776,R$119)+'СЕТ СН'!$I$12+СВЦЭМ!$D$10+'СЕТ СН'!$I$6-'СЕТ СН'!$I$22</f>
        <v>1255.3697847200001</v>
      </c>
      <c r="S129" s="36">
        <f>SUMIFS(СВЦЭМ!$C$33:$C$776,СВЦЭМ!$A$33:$A$776,$A129,СВЦЭМ!$B$33:$B$776,S$119)+'СЕТ СН'!$I$12+СВЦЭМ!$D$10+'СЕТ СН'!$I$6-'СЕТ СН'!$I$22</f>
        <v>1254.4816140799999</v>
      </c>
      <c r="T129" s="36">
        <f>SUMIFS(СВЦЭМ!$C$33:$C$776,СВЦЭМ!$A$33:$A$776,$A129,СВЦЭМ!$B$33:$B$776,T$119)+'СЕТ СН'!$I$12+СВЦЭМ!$D$10+'СЕТ СН'!$I$6-'СЕТ СН'!$I$22</f>
        <v>1252.2218403000002</v>
      </c>
      <c r="U129" s="36">
        <f>SUMIFS(СВЦЭМ!$C$33:$C$776,СВЦЭМ!$A$33:$A$776,$A129,СВЦЭМ!$B$33:$B$776,U$119)+'СЕТ СН'!$I$12+СВЦЭМ!$D$10+'СЕТ СН'!$I$6-'СЕТ СН'!$I$22</f>
        <v>1243.0644628800001</v>
      </c>
      <c r="V129" s="36">
        <f>SUMIFS(СВЦЭМ!$C$33:$C$776,СВЦЭМ!$A$33:$A$776,$A129,СВЦЭМ!$B$33:$B$776,V$119)+'СЕТ СН'!$I$12+СВЦЭМ!$D$10+'СЕТ СН'!$I$6-'СЕТ СН'!$I$22</f>
        <v>1248.6995992500001</v>
      </c>
      <c r="W129" s="36">
        <f>SUMIFS(СВЦЭМ!$C$33:$C$776,СВЦЭМ!$A$33:$A$776,$A129,СВЦЭМ!$B$33:$B$776,W$119)+'СЕТ СН'!$I$12+СВЦЭМ!$D$10+'СЕТ СН'!$I$6-'СЕТ СН'!$I$22</f>
        <v>1269.7742094800001</v>
      </c>
      <c r="X129" s="36">
        <f>SUMIFS(СВЦЭМ!$C$33:$C$776,СВЦЭМ!$A$33:$A$776,$A129,СВЦЭМ!$B$33:$B$776,X$119)+'СЕТ СН'!$I$12+СВЦЭМ!$D$10+'СЕТ СН'!$I$6-'СЕТ СН'!$I$22</f>
        <v>1244.7622063899998</v>
      </c>
      <c r="Y129" s="36">
        <f>SUMIFS(СВЦЭМ!$C$33:$C$776,СВЦЭМ!$A$33:$A$776,$A129,СВЦЭМ!$B$33:$B$776,Y$119)+'СЕТ СН'!$I$12+СВЦЭМ!$D$10+'СЕТ СН'!$I$6-'СЕТ СН'!$I$22</f>
        <v>1239.11601268</v>
      </c>
    </row>
    <row r="130" spans="1:25" ht="15.75" x14ac:dyDescent="0.2">
      <c r="A130" s="35">
        <f t="shared" si="3"/>
        <v>43688</v>
      </c>
      <c r="B130" s="36">
        <f>SUMIFS(СВЦЭМ!$C$33:$C$776,СВЦЭМ!$A$33:$A$776,$A130,СВЦЭМ!$B$33:$B$776,B$119)+'СЕТ СН'!$I$12+СВЦЭМ!$D$10+'СЕТ СН'!$I$6-'СЕТ СН'!$I$22</f>
        <v>1340.32493522</v>
      </c>
      <c r="C130" s="36">
        <f>SUMIFS(СВЦЭМ!$C$33:$C$776,СВЦЭМ!$A$33:$A$776,$A130,СВЦЭМ!$B$33:$B$776,C$119)+'СЕТ СН'!$I$12+СВЦЭМ!$D$10+'СЕТ СН'!$I$6-'СЕТ СН'!$I$22</f>
        <v>1372.01475798</v>
      </c>
      <c r="D130" s="36">
        <f>SUMIFS(СВЦЭМ!$C$33:$C$776,СВЦЭМ!$A$33:$A$776,$A130,СВЦЭМ!$B$33:$B$776,D$119)+'СЕТ СН'!$I$12+СВЦЭМ!$D$10+'СЕТ СН'!$I$6-'СЕТ СН'!$I$22</f>
        <v>1398.96685886</v>
      </c>
      <c r="E130" s="36">
        <f>SUMIFS(СВЦЭМ!$C$33:$C$776,СВЦЭМ!$A$33:$A$776,$A130,СВЦЭМ!$B$33:$B$776,E$119)+'СЕТ СН'!$I$12+СВЦЭМ!$D$10+'СЕТ СН'!$I$6-'СЕТ СН'!$I$22</f>
        <v>1408.6023196800002</v>
      </c>
      <c r="F130" s="36">
        <f>SUMIFS(СВЦЭМ!$C$33:$C$776,СВЦЭМ!$A$33:$A$776,$A130,СВЦЭМ!$B$33:$B$776,F$119)+'СЕТ СН'!$I$12+СВЦЭМ!$D$10+'СЕТ СН'!$I$6-'СЕТ СН'!$I$22</f>
        <v>1419.6031182199999</v>
      </c>
      <c r="G130" s="36">
        <f>SUMIFS(СВЦЭМ!$C$33:$C$776,СВЦЭМ!$A$33:$A$776,$A130,СВЦЭМ!$B$33:$B$776,G$119)+'СЕТ СН'!$I$12+СВЦЭМ!$D$10+'СЕТ СН'!$I$6-'СЕТ СН'!$I$22</f>
        <v>1414.5310798099999</v>
      </c>
      <c r="H130" s="36">
        <f>SUMIFS(СВЦЭМ!$C$33:$C$776,СВЦЭМ!$A$33:$A$776,$A130,СВЦЭМ!$B$33:$B$776,H$119)+'СЕТ СН'!$I$12+СВЦЭМ!$D$10+'СЕТ СН'!$I$6-'СЕТ СН'!$I$22</f>
        <v>1397.45149666</v>
      </c>
      <c r="I130" s="36">
        <f>SUMIFS(СВЦЭМ!$C$33:$C$776,СВЦЭМ!$A$33:$A$776,$A130,СВЦЭМ!$B$33:$B$776,I$119)+'СЕТ СН'!$I$12+СВЦЭМ!$D$10+'СЕТ СН'!$I$6-'СЕТ СН'!$I$22</f>
        <v>1366.4585482100001</v>
      </c>
      <c r="J130" s="36">
        <f>SUMIFS(СВЦЭМ!$C$33:$C$776,СВЦЭМ!$A$33:$A$776,$A130,СВЦЭМ!$B$33:$B$776,J$119)+'СЕТ СН'!$I$12+СВЦЭМ!$D$10+'СЕТ СН'!$I$6-'СЕТ СН'!$I$22</f>
        <v>1298.22179529</v>
      </c>
      <c r="K130" s="36">
        <f>SUMIFS(СВЦЭМ!$C$33:$C$776,СВЦЭМ!$A$33:$A$776,$A130,СВЦЭМ!$B$33:$B$776,K$119)+'СЕТ СН'!$I$12+СВЦЭМ!$D$10+'СЕТ СН'!$I$6-'СЕТ СН'!$I$22</f>
        <v>1272.7135486299999</v>
      </c>
      <c r="L130" s="36">
        <f>SUMIFS(СВЦЭМ!$C$33:$C$776,СВЦЭМ!$A$33:$A$776,$A130,СВЦЭМ!$B$33:$B$776,L$119)+'СЕТ СН'!$I$12+СВЦЭМ!$D$10+'СЕТ СН'!$I$6-'СЕТ СН'!$I$22</f>
        <v>1289.1371675400001</v>
      </c>
      <c r="M130" s="36">
        <f>SUMIFS(СВЦЭМ!$C$33:$C$776,СВЦЭМ!$A$33:$A$776,$A130,СВЦЭМ!$B$33:$B$776,M$119)+'СЕТ СН'!$I$12+СВЦЭМ!$D$10+'СЕТ СН'!$I$6-'СЕТ СН'!$I$22</f>
        <v>1290.09659175</v>
      </c>
      <c r="N130" s="36">
        <f>SUMIFS(СВЦЭМ!$C$33:$C$776,СВЦЭМ!$A$33:$A$776,$A130,СВЦЭМ!$B$33:$B$776,N$119)+'СЕТ СН'!$I$12+СВЦЭМ!$D$10+'СЕТ СН'!$I$6-'СЕТ СН'!$I$22</f>
        <v>1287.5893809899999</v>
      </c>
      <c r="O130" s="36">
        <f>SUMIFS(СВЦЭМ!$C$33:$C$776,СВЦЭМ!$A$33:$A$776,$A130,СВЦЭМ!$B$33:$B$776,O$119)+'СЕТ СН'!$I$12+СВЦЭМ!$D$10+'СЕТ СН'!$I$6-'СЕТ СН'!$I$22</f>
        <v>1287.8551978300002</v>
      </c>
      <c r="P130" s="36">
        <f>SUMIFS(СВЦЭМ!$C$33:$C$776,СВЦЭМ!$A$33:$A$776,$A130,СВЦЭМ!$B$33:$B$776,P$119)+'СЕТ СН'!$I$12+СВЦЭМ!$D$10+'СЕТ СН'!$I$6-'СЕТ СН'!$I$22</f>
        <v>1289.66333102</v>
      </c>
      <c r="Q130" s="36">
        <f>SUMIFS(СВЦЭМ!$C$33:$C$776,СВЦЭМ!$A$33:$A$776,$A130,СВЦЭМ!$B$33:$B$776,Q$119)+'СЕТ СН'!$I$12+СВЦЭМ!$D$10+'СЕТ СН'!$I$6-'СЕТ СН'!$I$22</f>
        <v>1282.0536300900001</v>
      </c>
      <c r="R130" s="36">
        <f>SUMIFS(СВЦЭМ!$C$33:$C$776,СВЦЭМ!$A$33:$A$776,$A130,СВЦЭМ!$B$33:$B$776,R$119)+'СЕТ СН'!$I$12+СВЦЭМ!$D$10+'СЕТ СН'!$I$6-'СЕТ СН'!$I$22</f>
        <v>1250.44663646</v>
      </c>
      <c r="S130" s="36">
        <f>SUMIFS(СВЦЭМ!$C$33:$C$776,СВЦЭМ!$A$33:$A$776,$A130,СВЦЭМ!$B$33:$B$776,S$119)+'СЕТ СН'!$I$12+СВЦЭМ!$D$10+'СЕТ СН'!$I$6-'СЕТ СН'!$I$22</f>
        <v>1247.6362190099999</v>
      </c>
      <c r="T130" s="36">
        <f>SUMIFS(СВЦЭМ!$C$33:$C$776,СВЦЭМ!$A$33:$A$776,$A130,СВЦЭМ!$B$33:$B$776,T$119)+'СЕТ СН'!$I$12+СВЦЭМ!$D$10+'СЕТ СН'!$I$6-'СЕТ СН'!$I$22</f>
        <v>1255.8763447700001</v>
      </c>
      <c r="U130" s="36">
        <f>SUMIFS(СВЦЭМ!$C$33:$C$776,СВЦЭМ!$A$33:$A$776,$A130,СВЦЭМ!$B$33:$B$776,U$119)+'СЕТ СН'!$I$12+СВЦЭМ!$D$10+'СЕТ СН'!$I$6-'СЕТ СН'!$I$22</f>
        <v>1258.38934619</v>
      </c>
      <c r="V130" s="36">
        <f>SUMIFS(СВЦЭМ!$C$33:$C$776,СВЦЭМ!$A$33:$A$776,$A130,СВЦЭМ!$B$33:$B$776,V$119)+'СЕТ СН'!$I$12+СВЦЭМ!$D$10+'СЕТ СН'!$I$6-'СЕТ СН'!$I$22</f>
        <v>1267.50878457</v>
      </c>
      <c r="W130" s="36">
        <f>SUMIFS(СВЦЭМ!$C$33:$C$776,СВЦЭМ!$A$33:$A$776,$A130,СВЦЭМ!$B$33:$B$776,W$119)+'СЕТ СН'!$I$12+СВЦЭМ!$D$10+'СЕТ СН'!$I$6-'СЕТ СН'!$I$22</f>
        <v>1282.6050083499999</v>
      </c>
      <c r="X130" s="36">
        <f>SUMIFS(СВЦЭМ!$C$33:$C$776,СВЦЭМ!$A$33:$A$776,$A130,СВЦЭМ!$B$33:$B$776,X$119)+'СЕТ СН'!$I$12+СВЦЭМ!$D$10+'СЕТ СН'!$I$6-'СЕТ СН'!$I$22</f>
        <v>1249.9071424700001</v>
      </c>
      <c r="Y130" s="36">
        <f>SUMIFS(СВЦЭМ!$C$33:$C$776,СВЦЭМ!$A$33:$A$776,$A130,СВЦЭМ!$B$33:$B$776,Y$119)+'СЕТ СН'!$I$12+СВЦЭМ!$D$10+'СЕТ СН'!$I$6-'СЕТ СН'!$I$22</f>
        <v>1233.38540444</v>
      </c>
    </row>
    <row r="131" spans="1:25" ht="15.75" x14ac:dyDescent="0.2">
      <c r="A131" s="35">
        <f t="shared" si="3"/>
        <v>43689</v>
      </c>
      <c r="B131" s="36">
        <f>SUMIFS(СВЦЭМ!$C$33:$C$776,СВЦЭМ!$A$33:$A$776,$A131,СВЦЭМ!$B$33:$B$776,B$119)+'СЕТ СН'!$I$12+СВЦЭМ!$D$10+'СЕТ СН'!$I$6-'СЕТ СН'!$I$22</f>
        <v>1313.7628336100001</v>
      </c>
      <c r="C131" s="36">
        <f>SUMIFS(СВЦЭМ!$C$33:$C$776,СВЦЭМ!$A$33:$A$776,$A131,СВЦЭМ!$B$33:$B$776,C$119)+'СЕТ СН'!$I$12+СВЦЭМ!$D$10+'СЕТ СН'!$I$6-'СЕТ СН'!$I$22</f>
        <v>1355.09968759</v>
      </c>
      <c r="D131" s="36">
        <f>SUMIFS(СВЦЭМ!$C$33:$C$776,СВЦЭМ!$A$33:$A$776,$A131,СВЦЭМ!$B$33:$B$776,D$119)+'СЕТ СН'!$I$12+СВЦЭМ!$D$10+'СЕТ СН'!$I$6-'СЕТ СН'!$I$22</f>
        <v>1400.44727334</v>
      </c>
      <c r="E131" s="36">
        <f>SUMIFS(СВЦЭМ!$C$33:$C$776,СВЦЭМ!$A$33:$A$776,$A131,СВЦЭМ!$B$33:$B$776,E$119)+'СЕТ СН'!$I$12+СВЦЭМ!$D$10+'СЕТ СН'!$I$6-'СЕТ СН'!$I$22</f>
        <v>1412.0477476800002</v>
      </c>
      <c r="F131" s="36">
        <f>SUMIFS(СВЦЭМ!$C$33:$C$776,СВЦЭМ!$A$33:$A$776,$A131,СВЦЭМ!$B$33:$B$776,F$119)+'СЕТ СН'!$I$12+СВЦЭМ!$D$10+'СЕТ СН'!$I$6-'СЕТ СН'!$I$22</f>
        <v>1421.2794275800002</v>
      </c>
      <c r="G131" s="36">
        <f>SUMIFS(СВЦЭМ!$C$33:$C$776,СВЦЭМ!$A$33:$A$776,$A131,СВЦЭМ!$B$33:$B$776,G$119)+'СЕТ СН'!$I$12+СВЦЭМ!$D$10+'СЕТ СН'!$I$6-'СЕТ СН'!$I$22</f>
        <v>1398.0382858200001</v>
      </c>
      <c r="H131" s="36">
        <f>SUMIFS(СВЦЭМ!$C$33:$C$776,СВЦЭМ!$A$33:$A$776,$A131,СВЦЭМ!$B$33:$B$776,H$119)+'СЕТ СН'!$I$12+СВЦЭМ!$D$10+'СЕТ СН'!$I$6-'СЕТ СН'!$I$22</f>
        <v>1364.8768785</v>
      </c>
      <c r="I131" s="36">
        <f>SUMIFS(СВЦЭМ!$C$33:$C$776,СВЦЭМ!$A$33:$A$776,$A131,СВЦЭМ!$B$33:$B$776,I$119)+'СЕТ СН'!$I$12+СВЦЭМ!$D$10+'СЕТ СН'!$I$6-'СЕТ СН'!$I$22</f>
        <v>1320.0159511299998</v>
      </c>
      <c r="J131" s="36">
        <f>SUMIFS(СВЦЭМ!$C$33:$C$776,СВЦЭМ!$A$33:$A$776,$A131,СВЦЭМ!$B$33:$B$776,J$119)+'СЕТ СН'!$I$12+СВЦЭМ!$D$10+'СЕТ СН'!$I$6-'СЕТ СН'!$I$22</f>
        <v>1291.7416452500001</v>
      </c>
      <c r="K131" s="36">
        <f>SUMIFS(СВЦЭМ!$C$33:$C$776,СВЦЭМ!$A$33:$A$776,$A131,СВЦЭМ!$B$33:$B$776,K$119)+'СЕТ СН'!$I$12+СВЦЭМ!$D$10+'СЕТ СН'!$I$6-'СЕТ СН'!$I$22</f>
        <v>1311.16238026</v>
      </c>
      <c r="L131" s="36">
        <f>SUMIFS(СВЦЭМ!$C$33:$C$776,СВЦЭМ!$A$33:$A$776,$A131,СВЦЭМ!$B$33:$B$776,L$119)+'СЕТ СН'!$I$12+СВЦЭМ!$D$10+'СЕТ СН'!$I$6-'СЕТ СН'!$I$22</f>
        <v>1317.4031848099999</v>
      </c>
      <c r="M131" s="36">
        <f>SUMIFS(СВЦЭМ!$C$33:$C$776,СВЦЭМ!$A$33:$A$776,$A131,СВЦЭМ!$B$33:$B$776,M$119)+'СЕТ СН'!$I$12+СВЦЭМ!$D$10+'СЕТ СН'!$I$6-'СЕТ СН'!$I$22</f>
        <v>1324.6722016399999</v>
      </c>
      <c r="N131" s="36">
        <f>SUMIFS(СВЦЭМ!$C$33:$C$776,СВЦЭМ!$A$33:$A$776,$A131,СВЦЭМ!$B$33:$B$776,N$119)+'СЕТ СН'!$I$12+СВЦЭМ!$D$10+'СЕТ СН'!$I$6-'СЕТ СН'!$I$22</f>
        <v>1321.4067278800001</v>
      </c>
      <c r="O131" s="36">
        <f>SUMIFS(СВЦЭМ!$C$33:$C$776,СВЦЭМ!$A$33:$A$776,$A131,СВЦЭМ!$B$33:$B$776,O$119)+'СЕТ СН'!$I$12+СВЦЭМ!$D$10+'СЕТ СН'!$I$6-'СЕТ СН'!$I$22</f>
        <v>1321.5662296800001</v>
      </c>
      <c r="P131" s="36">
        <f>SUMIFS(СВЦЭМ!$C$33:$C$776,СВЦЭМ!$A$33:$A$776,$A131,СВЦЭМ!$B$33:$B$776,P$119)+'СЕТ СН'!$I$12+СВЦЭМ!$D$10+'СЕТ СН'!$I$6-'СЕТ СН'!$I$22</f>
        <v>1321.84225468</v>
      </c>
      <c r="Q131" s="36">
        <f>SUMIFS(СВЦЭМ!$C$33:$C$776,СВЦЭМ!$A$33:$A$776,$A131,СВЦЭМ!$B$33:$B$776,Q$119)+'СЕТ СН'!$I$12+СВЦЭМ!$D$10+'СЕТ СН'!$I$6-'СЕТ СН'!$I$22</f>
        <v>1316.77406608</v>
      </c>
      <c r="R131" s="36">
        <f>SUMIFS(СВЦЭМ!$C$33:$C$776,СВЦЭМ!$A$33:$A$776,$A131,СВЦЭМ!$B$33:$B$776,R$119)+'СЕТ СН'!$I$12+СВЦЭМ!$D$10+'СЕТ СН'!$I$6-'СЕТ СН'!$I$22</f>
        <v>1273.4515276900001</v>
      </c>
      <c r="S131" s="36">
        <f>SUMIFS(СВЦЭМ!$C$33:$C$776,СВЦЭМ!$A$33:$A$776,$A131,СВЦЭМ!$B$33:$B$776,S$119)+'СЕТ СН'!$I$12+СВЦЭМ!$D$10+'СЕТ СН'!$I$6-'СЕТ СН'!$I$22</f>
        <v>1264.9644562399999</v>
      </c>
      <c r="T131" s="36">
        <f>SUMIFS(СВЦЭМ!$C$33:$C$776,СВЦЭМ!$A$33:$A$776,$A131,СВЦЭМ!$B$33:$B$776,T$119)+'СЕТ СН'!$I$12+СВЦЭМ!$D$10+'СЕТ СН'!$I$6-'СЕТ СН'!$I$22</f>
        <v>1260.3783238599999</v>
      </c>
      <c r="U131" s="36">
        <f>SUMIFS(СВЦЭМ!$C$33:$C$776,СВЦЭМ!$A$33:$A$776,$A131,СВЦЭМ!$B$33:$B$776,U$119)+'СЕТ СН'!$I$12+СВЦЭМ!$D$10+'СЕТ СН'!$I$6-'СЕТ СН'!$I$22</f>
        <v>1260.02807904</v>
      </c>
      <c r="V131" s="36">
        <f>SUMIFS(СВЦЭМ!$C$33:$C$776,СВЦЭМ!$A$33:$A$776,$A131,СВЦЭМ!$B$33:$B$776,V$119)+'СЕТ СН'!$I$12+СВЦЭМ!$D$10+'СЕТ СН'!$I$6-'СЕТ СН'!$I$22</f>
        <v>1259.13735703</v>
      </c>
      <c r="W131" s="36">
        <f>SUMIFS(СВЦЭМ!$C$33:$C$776,СВЦЭМ!$A$33:$A$776,$A131,СВЦЭМ!$B$33:$B$776,W$119)+'СЕТ СН'!$I$12+СВЦЭМ!$D$10+'СЕТ СН'!$I$6-'СЕТ СН'!$I$22</f>
        <v>1268.0450875199999</v>
      </c>
      <c r="X131" s="36">
        <f>SUMIFS(СВЦЭМ!$C$33:$C$776,СВЦЭМ!$A$33:$A$776,$A131,СВЦЭМ!$B$33:$B$776,X$119)+'СЕТ СН'!$I$12+СВЦЭМ!$D$10+'СЕТ СН'!$I$6-'СЕТ СН'!$I$22</f>
        <v>1237.9953409300001</v>
      </c>
      <c r="Y131" s="36">
        <f>SUMIFS(СВЦЭМ!$C$33:$C$776,СВЦЭМ!$A$33:$A$776,$A131,СВЦЭМ!$B$33:$B$776,Y$119)+'СЕТ СН'!$I$12+СВЦЭМ!$D$10+'СЕТ СН'!$I$6-'СЕТ СН'!$I$22</f>
        <v>1265.3649504499999</v>
      </c>
    </row>
    <row r="132" spans="1:25" ht="15.75" x14ac:dyDescent="0.2">
      <c r="A132" s="35">
        <f t="shared" si="3"/>
        <v>43690</v>
      </c>
      <c r="B132" s="36">
        <f>SUMIFS(СВЦЭМ!$C$33:$C$776,СВЦЭМ!$A$33:$A$776,$A132,СВЦЭМ!$B$33:$B$776,B$119)+'СЕТ СН'!$I$12+СВЦЭМ!$D$10+'СЕТ СН'!$I$6-'СЕТ СН'!$I$22</f>
        <v>1350.7294463600001</v>
      </c>
      <c r="C132" s="36">
        <f>SUMIFS(СВЦЭМ!$C$33:$C$776,СВЦЭМ!$A$33:$A$776,$A132,СВЦЭМ!$B$33:$B$776,C$119)+'СЕТ СН'!$I$12+СВЦЭМ!$D$10+'СЕТ СН'!$I$6-'СЕТ СН'!$I$22</f>
        <v>1390.76329674</v>
      </c>
      <c r="D132" s="36">
        <f>SUMIFS(СВЦЭМ!$C$33:$C$776,СВЦЭМ!$A$33:$A$776,$A132,СВЦЭМ!$B$33:$B$776,D$119)+'СЕТ СН'!$I$12+СВЦЭМ!$D$10+'СЕТ СН'!$I$6-'СЕТ СН'!$I$22</f>
        <v>1412.7664246100001</v>
      </c>
      <c r="E132" s="36">
        <f>SUMIFS(СВЦЭМ!$C$33:$C$776,СВЦЭМ!$A$33:$A$776,$A132,СВЦЭМ!$B$33:$B$776,E$119)+'СЕТ СН'!$I$12+СВЦЭМ!$D$10+'СЕТ СН'!$I$6-'СЕТ СН'!$I$22</f>
        <v>1425.4596127499999</v>
      </c>
      <c r="F132" s="36">
        <f>SUMIFS(СВЦЭМ!$C$33:$C$776,СВЦЭМ!$A$33:$A$776,$A132,СВЦЭМ!$B$33:$B$776,F$119)+'СЕТ СН'!$I$12+СВЦЭМ!$D$10+'СЕТ СН'!$I$6-'СЕТ СН'!$I$22</f>
        <v>1432.20625376</v>
      </c>
      <c r="G132" s="36">
        <f>SUMIFS(СВЦЭМ!$C$33:$C$776,СВЦЭМ!$A$33:$A$776,$A132,СВЦЭМ!$B$33:$B$776,G$119)+'СЕТ СН'!$I$12+СВЦЭМ!$D$10+'СЕТ СН'!$I$6-'СЕТ СН'!$I$22</f>
        <v>1421.0712611500001</v>
      </c>
      <c r="H132" s="36">
        <f>SUMIFS(СВЦЭМ!$C$33:$C$776,СВЦЭМ!$A$33:$A$776,$A132,СВЦЭМ!$B$33:$B$776,H$119)+'СЕТ СН'!$I$12+СВЦЭМ!$D$10+'СЕТ СН'!$I$6-'СЕТ СН'!$I$22</f>
        <v>1388.13072743</v>
      </c>
      <c r="I132" s="36">
        <f>SUMIFS(СВЦЭМ!$C$33:$C$776,СВЦЭМ!$A$33:$A$776,$A132,СВЦЭМ!$B$33:$B$776,I$119)+'СЕТ СН'!$I$12+СВЦЭМ!$D$10+'СЕТ СН'!$I$6-'СЕТ СН'!$I$22</f>
        <v>1345.39442953</v>
      </c>
      <c r="J132" s="36">
        <f>SUMIFS(СВЦЭМ!$C$33:$C$776,СВЦЭМ!$A$33:$A$776,$A132,СВЦЭМ!$B$33:$B$776,J$119)+'СЕТ СН'!$I$12+СВЦЭМ!$D$10+'СЕТ СН'!$I$6-'СЕТ СН'!$I$22</f>
        <v>1323.46338578</v>
      </c>
      <c r="K132" s="36">
        <f>SUMIFS(СВЦЭМ!$C$33:$C$776,СВЦЭМ!$A$33:$A$776,$A132,СВЦЭМ!$B$33:$B$776,K$119)+'СЕТ СН'!$I$12+СВЦЭМ!$D$10+'СЕТ СН'!$I$6-'СЕТ СН'!$I$22</f>
        <v>1286.8957800100002</v>
      </c>
      <c r="L132" s="36">
        <f>SUMIFS(СВЦЭМ!$C$33:$C$776,СВЦЭМ!$A$33:$A$776,$A132,СВЦЭМ!$B$33:$B$776,L$119)+'СЕТ СН'!$I$12+СВЦЭМ!$D$10+'СЕТ СН'!$I$6-'СЕТ СН'!$I$22</f>
        <v>1291.9774980100001</v>
      </c>
      <c r="M132" s="36">
        <f>SUMIFS(СВЦЭМ!$C$33:$C$776,СВЦЭМ!$A$33:$A$776,$A132,СВЦЭМ!$B$33:$B$776,M$119)+'СЕТ СН'!$I$12+СВЦЭМ!$D$10+'СЕТ СН'!$I$6-'СЕТ СН'!$I$22</f>
        <v>1290.1307216700002</v>
      </c>
      <c r="N132" s="36">
        <f>SUMIFS(СВЦЭМ!$C$33:$C$776,СВЦЭМ!$A$33:$A$776,$A132,СВЦЭМ!$B$33:$B$776,N$119)+'СЕТ СН'!$I$12+СВЦЭМ!$D$10+'СЕТ СН'!$I$6-'СЕТ СН'!$I$22</f>
        <v>1282.2454539999999</v>
      </c>
      <c r="O132" s="36">
        <f>SUMIFS(СВЦЭМ!$C$33:$C$776,СВЦЭМ!$A$33:$A$776,$A132,СВЦЭМ!$B$33:$B$776,O$119)+'СЕТ СН'!$I$12+СВЦЭМ!$D$10+'СЕТ СН'!$I$6-'СЕТ СН'!$I$22</f>
        <v>1290.74918914</v>
      </c>
      <c r="P132" s="36">
        <f>SUMIFS(СВЦЭМ!$C$33:$C$776,СВЦЭМ!$A$33:$A$776,$A132,СВЦЭМ!$B$33:$B$776,P$119)+'СЕТ СН'!$I$12+СВЦЭМ!$D$10+'СЕТ СН'!$I$6-'СЕТ СН'!$I$22</f>
        <v>1290.8796849599998</v>
      </c>
      <c r="Q132" s="36">
        <f>SUMIFS(СВЦЭМ!$C$33:$C$776,СВЦЭМ!$A$33:$A$776,$A132,СВЦЭМ!$B$33:$B$776,Q$119)+'СЕТ СН'!$I$12+СВЦЭМ!$D$10+'СЕТ СН'!$I$6-'СЕТ СН'!$I$22</f>
        <v>1288.8653577300001</v>
      </c>
      <c r="R132" s="36">
        <f>SUMIFS(СВЦЭМ!$C$33:$C$776,СВЦЭМ!$A$33:$A$776,$A132,СВЦЭМ!$B$33:$B$776,R$119)+'СЕТ СН'!$I$12+СВЦЭМ!$D$10+'СЕТ СН'!$I$6-'СЕТ СН'!$I$22</f>
        <v>1243.69713714</v>
      </c>
      <c r="S132" s="36">
        <f>SUMIFS(СВЦЭМ!$C$33:$C$776,СВЦЭМ!$A$33:$A$776,$A132,СВЦЭМ!$B$33:$B$776,S$119)+'СЕТ СН'!$I$12+СВЦЭМ!$D$10+'СЕТ СН'!$I$6-'СЕТ СН'!$I$22</f>
        <v>1239.43430203</v>
      </c>
      <c r="T132" s="36">
        <f>SUMIFS(СВЦЭМ!$C$33:$C$776,СВЦЭМ!$A$33:$A$776,$A132,СВЦЭМ!$B$33:$B$776,T$119)+'СЕТ СН'!$I$12+СВЦЭМ!$D$10+'СЕТ СН'!$I$6-'СЕТ СН'!$I$22</f>
        <v>1243.9901764199999</v>
      </c>
      <c r="U132" s="36">
        <f>SUMIFS(СВЦЭМ!$C$33:$C$776,СВЦЭМ!$A$33:$A$776,$A132,СВЦЭМ!$B$33:$B$776,U$119)+'СЕТ СН'!$I$12+СВЦЭМ!$D$10+'СЕТ СН'!$I$6-'СЕТ СН'!$I$22</f>
        <v>1240.6763303500002</v>
      </c>
      <c r="V132" s="36">
        <f>SUMIFS(СВЦЭМ!$C$33:$C$776,СВЦЭМ!$A$33:$A$776,$A132,СВЦЭМ!$B$33:$B$776,V$119)+'СЕТ СН'!$I$12+СВЦЭМ!$D$10+'СЕТ СН'!$I$6-'СЕТ СН'!$I$22</f>
        <v>1245.9436615499999</v>
      </c>
      <c r="W132" s="36">
        <f>SUMIFS(СВЦЭМ!$C$33:$C$776,СВЦЭМ!$A$33:$A$776,$A132,СВЦЭМ!$B$33:$B$776,W$119)+'СЕТ СН'!$I$12+СВЦЭМ!$D$10+'СЕТ СН'!$I$6-'СЕТ СН'!$I$22</f>
        <v>1248.9588356700001</v>
      </c>
      <c r="X132" s="36">
        <f>SUMIFS(СВЦЭМ!$C$33:$C$776,СВЦЭМ!$A$33:$A$776,$A132,СВЦЭМ!$B$33:$B$776,X$119)+'СЕТ СН'!$I$12+СВЦЭМ!$D$10+'СЕТ СН'!$I$6-'СЕТ СН'!$I$22</f>
        <v>1218.0412644799999</v>
      </c>
      <c r="Y132" s="36">
        <f>SUMIFS(СВЦЭМ!$C$33:$C$776,СВЦЭМ!$A$33:$A$776,$A132,СВЦЭМ!$B$33:$B$776,Y$119)+'СЕТ СН'!$I$12+СВЦЭМ!$D$10+'СЕТ СН'!$I$6-'СЕТ СН'!$I$22</f>
        <v>1240.7923383299999</v>
      </c>
    </row>
    <row r="133" spans="1:25" ht="15.75" x14ac:dyDescent="0.2">
      <c r="A133" s="35">
        <f t="shared" si="3"/>
        <v>43691</v>
      </c>
      <c r="B133" s="36">
        <f>SUMIFS(СВЦЭМ!$C$33:$C$776,СВЦЭМ!$A$33:$A$776,$A133,СВЦЭМ!$B$33:$B$776,B$119)+'СЕТ СН'!$I$12+СВЦЭМ!$D$10+'СЕТ СН'!$I$6-'СЕТ СН'!$I$22</f>
        <v>1336.8157406999999</v>
      </c>
      <c r="C133" s="36">
        <f>SUMIFS(СВЦЭМ!$C$33:$C$776,СВЦЭМ!$A$33:$A$776,$A133,СВЦЭМ!$B$33:$B$776,C$119)+'СЕТ СН'!$I$12+СВЦЭМ!$D$10+'СЕТ СН'!$I$6-'СЕТ СН'!$I$22</f>
        <v>1348.07076061</v>
      </c>
      <c r="D133" s="36">
        <f>SUMIFS(СВЦЭМ!$C$33:$C$776,СВЦЭМ!$A$33:$A$776,$A133,СВЦЭМ!$B$33:$B$776,D$119)+'СЕТ СН'!$I$12+СВЦЭМ!$D$10+'СЕТ СН'!$I$6-'СЕТ СН'!$I$22</f>
        <v>1344.31128154</v>
      </c>
      <c r="E133" s="36">
        <f>SUMIFS(СВЦЭМ!$C$33:$C$776,СВЦЭМ!$A$33:$A$776,$A133,СВЦЭМ!$B$33:$B$776,E$119)+'СЕТ СН'!$I$12+СВЦЭМ!$D$10+'СЕТ СН'!$I$6-'СЕТ СН'!$I$22</f>
        <v>1349.3143162400002</v>
      </c>
      <c r="F133" s="36">
        <f>SUMIFS(СВЦЭМ!$C$33:$C$776,СВЦЭМ!$A$33:$A$776,$A133,СВЦЭМ!$B$33:$B$776,F$119)+'СЕТ СН'!$I$12+СВЦЭМ!$D$10+'СЕТ СН'!$I$6-'СЕТ СН'!$I$22</f>
        <v>1347.15652342</v>
      </c>
      <c r="G133" s="36">
        <f>SUMIFS(СВЦЭМ!$C$33:$C$776,СВЦЭМ!$A$33:$A$776,$A133,СВЦЭМ!$B$33:$B$776,G$119)+'СЕТ СН'!$I$12+СВЦЭМ!$D$10+'СЕТ СН'!$I$6-'СЕТ СН'!$I$22</f>
        <v>1330.5078478800001</v>
      </c>
      <c r="H133" s="36">
        <f>SUMIFS(СВЦЭМ!$C$33:$C$776,СВЦЭМ!$A$33:$A$776,$A133,СВЦЭМ!$B$33:$B$776,H$119)+'СЕТ СН'!$I$12+СВЦЭМ!$D$10+'СЕТ СН'!$I$6-'СЕТ СН'!$I$22</f>
        <v>1307.68468325</v>
      </c>
      <c r="I133" s="36">
        <f>SUMIFS(СВЦЭМ!$C$33:$C$776,СВЦЭМ!$A$33:$A$776,$A133,СВЦЭМ!$B$33:$B$776,I$119)+'СЕТ СН'!$I$12+СВЦЭМ!$D$10+'СЕТ СН'!$I$6-'СЕТ СН'!$I$22</f>
        <v>1255.04903307</v>
      </c>
      <c r="J133" s="36">
        <f>SUMIFS(СВЦЭМ!$C$33:$C$776,СВЦЭМ!$A$33:$A$776,$A133,СВЦЭМ!$B$33:$B$776,J$119)+'СЕТ СН'!$I$12+СВЦЭМ!$D$10+'СЕТ СН'!$I$6-'СЕТ СН'!$I$22</f>
        <v>1250.53957201</v>
      </c>
      <c r="K133" s="36">
        <f>SUMIFS(СВЦЭМ!$C$33:$C$776,СВЦЭМ!$A$33:$A$776,$A133,СВЦЭМ!$B$33:$B$776,K$119)+'СЕТ СН'!$I$12+СВЦЭМ!$D$10+'СЕТ СН'!$I$6-'СЕТ СН'!$I$22</f>
        <v>1272.6748835399999</v>
      </c>
      <c r="L133" s="36">
        <f>SUMIFS(СВЦЭМ!$C$33:$C$776,СВЦЭМ!$A$33:$A$776,$A133,СВЦЭМ!$B$33:$B$776,L$119)+'СЕТ СН'!$I$12+СВЦЭМ!$D$10+'СЕТ СН'!$I$6-'СЕТ СН'!$I$22</f>
        <v>1273.04198432</v>
      </c>
      <c r="M133" s="36">
        <f>SUMIFS(СВЦЭМ!$C$33:$C$776,СВЦЭМ!$A$33:$A$776,$A133,СВЦЭМ!$B$33:$B$776,M$119)+'СЕТ СН'!$I$12+СВЦЭМ!$D$10+'СЕТ СН'!$I$6-'СЕТ СН'!$I$22</f>
        <v>1279.9621259099999</v>
      </c>
      <c r="N133" s="36">
        <f>SUMIFS(СВЦЭМ!$C$33:$C$776,СВЦЭМ!$A$33:$A$776,$A133,СВЦЭМ!$B$33:$B$776,N$119)+'СЕТ СН'!$I$12+СВЦЭМ!$D$10+'СЕТ СН'!$I$6-'СЕТ СН'!$I$22</f>
        <v>1260.60338022</v>
      </c>
      <c r="O133" s="36">
        <f>SUMIFS(СВЦЭМ!$C$33:$C$776,СВЦЭМ!$A$33:$A$776,$A133,СВЦЭМ!$B$33:$B$776,O$119)+'СЕТ СН'!$I$12+СВЦЭМ!$D$10+'СЕТ СН'!$I$6-'СЕТ СН'!$I$22</f>
        <v>1287.4929600099999</v>
      </c>
      <c r="P133" s="36">
        <f>SUMIFS(СВЦЭМ!$C$33:$C$776,СВЦЭМ!$A$33:$A$776,$A133,СВЦЭМ!$B$33:$B$776,P$119)+'СЕТ СН'!$I$12+СВЦЭМ!$D$10+'СЕТ СН'!$I$6-'СЕТ СН'!$I$22</f>
        <v>1263.2562238800001</v>
      </c>
      <c r="Q133" s="36">
        <f>SUMIFS(СВЦЭМ!$C$33:$C$776,СВЦЭМ!$A$33:$A$776,$A133,СВЦЭМ!$B$33:$B$776,Q$119)+'СЕТ СН'!$I$12+СВЦЭМ!$D$10+'СЕТ СН'!$I$6-'СЕТ СН'!$I$22</f>
        <v>1263.18985653</v>
      </c>
      <c r="R133" s="36">
        <f>SUMIFS(СВЦЭМ!$C$33:$C$776,СВЦЭМ!$A$33:$A$776,$A133,СВЦЭМ!$B$33:$B$776,R$119)+'СЕТ СН'!$I$12+СВЦЭМ!$D$10+'СЕТ СН'!$I$6-'СЕТ СН'!$I$22</f>
        <v>1234.3074507900001</v>
      </c>
      <c r="S133" s="36">
        <f>SUMIFS(СВЦЭМ!$C$33:$C$776,СВЦЭМ!$A$33:$A$776,$A133,СВЦЭМ!$B$33:$B$776,S$119)+'СЕТ СН'!$I$12+СВЦЭМ!$D$10+'СЕТ СН'!$I$6-'СЕТ СН'!$I$22</f>
        <v>1239.41347453</v>
      </c>
      <c r="T133" s="36">
        <f>SUMIFS(СВЦЭМ!$C$33:$C$776,СВЦЭМ!$A$33:$A$776,$A133,СВЦЭМ!$B$33:$B$776,T$119)+'СЕТ СН'!$I$12+СВЦЭМ!$D$10+'СЕТ СН'!$I$6-'СЕТ СН'!$I$22</f>
        <v>1246.2494757300001</v>
      </c>
      <c r="U133" s="36">
        <f>SUMIFS(СВЦЭМ!$C$33:$C$776,СВЦЭМ!$A$33:$A$776,$A133,СВЦЭМ!$B$33:$B$776,U$119)+'СЕТ СН'!$I$12+СВЦЭМ!$D$10+'СЕТ СН'!$I$6-'СЕТ СН'!$I$22</f>
        <v>1233.83147964</v>
      </c>
      <c r="V133" s="36">
        <f>SUMIFS(СВЦЭМ!$C$33:$C$776,СВЦЭМ!$A$33:$A$776,$A133,СВЦЭМ!$B$33:$B$776,V$119)+'СЕТ СН'!$I$12+СВЦЭМ!$D$10+'СЕТ СН'!$I$6-'СЕТ СН'!$I$22</f>
        <v>1252.6375721300001</v>
      </c>
      <c r="W133" s="36">
        <f>SUMIFS(СВЦЭМ!$C$33:$C$776,СВЦЭМ!$A$33:$A$776,$A133,СВЦЭМ!$B$33:$B$776,W$119)+'СЕТ СН'!$I$12+СВЦЭМ!$D$10+'СЕТ СН'!$I$6-'СЕТ СН'!$I$22</f>
        <v>1267.0971044799999</v>
      </c>
      <c r="X133" s="36">
        <f>SUMIFS(СВЦЭМ!$C$33:$C$776,СВЦЭМ!$A$33:$A$776,$A133,СВЦЭМ!$B$33:$B$776,X$119)+'СЕТ СН'!$I$12+СВЦЭМ!$D$10+'СЕТ СН'!$I$6-'СЕТ СН'!$I$22</f>
        <v>1230.4721963500001</v>
      </c>
      <c r="Y133" s="36">
        <f>SUMIFS(СВЦЭМ!$C$33:$C$776,СВЦЭМ!$A$33:$A$776,$A133,СВЦЭМ!$B$33:$B$776,Y$119)+'СЕТ СН'!$I$12+СВЦЭМ!$D$10+'СЕТ СН'!$I$6-'СЕТ СН'!$I$22</f>
        <v>1212.2854495000001</v>
      </c>
    </row>
    <row r="134" spans="1:25" ht="15.75" x14ac:dyDescent="0.2">
      <c r="A134" s="35">
        <f t="shared" si="3"/>
        <v>43692</v>
      </c>
      <c r="B134" s="36">
        <f>SUMIFS(СВЦЭМ!$C$33:$C$776,СВЦЭМ!$A$33:$A$776,$A134,СВЦЭМ!$B$33:$B$776,B$119)+'СЕТ СН'!$I$12+СВЦЭМ!$D$10+'СЕТ СН'!$I$6-'СЕТ СН'!$I$22</f>
        <v>1227.24630516</v>
      </c>
      <c r="C134" s="36">
        <f>SUMIFS(СВЦЭМ!$C$33:$C$776,СВЦЭМ!$A$33:$A$776,$A134,СВЦЭМ!$B$33:$B$776,C$119)+'СЕТ СН'!$I$12+СВЦЭМ!$D$10+'СЕТ СН'!$I$6-'СЕТ СН'!$I$22</f>
        <v>1277.73997162</v>
      </c>
      <c r="D134" s="36">
        <f>SUMIFS(СВЦЭМ!$C$33:$C$776,СВЦЭМ!$A$33:$A$776,$A134,СВЦЭМ!$B$33:$B$776,D$119)+'СЕТ СН'!$I$12+СВЦЭМ!$D$10+'СЕТ СН'!$I$6-'СЕТ СН'!$I$22</f>
        <v>1292.61522752</v>
      </c>
      <c r="E134" s="36">
        <f>SUMIFS(СВЦЭМ!$C$33:$C$776,СВЦЭМ!$A$33:$A$776,$A134,СВЦЭМ!$B$33:$B$776,E$119)+'СЕТ СН'!$I$12+СВЦЭМ!$D$10+'СЕТ СН'!$I$6-'СЕТ СН'!$I$22</f>
        <v>1301.83467707</v>
      </c>
      <c r="F134" s="36">
        <f>SUMIFS(СВЦЭМ!$C$33:$C$776,СВЦЭМ!$A$33:$A$776,$A134,СВЦЭМ!$B$33:$B$776,F$119)+'СЕТ СН'!$I$12+СВЦЭМ!$D$10+'СЕТ СН'!$I$6-'СЕТ СН'!$I$22</f>
        <v>1304.2861133400002</v>
      </c>
      <c r="G134" s="36">
        <f>SUMIFS(СВЦЭМ!$C$33:$C$776,СВЦЭМ!$A$33:$A$776,$A134,СВЦЭМ!$B$33:$B$776,G$119)+'СЕТ СН'!$I$12+СВЦЭМ!$D$10+'СЕТ СН'!$I$6-'СЕТ СН'!$I$22</f>
        <v>1286.9893295100001</v>
      </c>
      <c r="H134" s="36">
        <f>SUMIFS(СВЦЭМ!$C$33:$C$776,СВЦЭМ!$A$33:$A$776,$A134,СВЦЭМ!$B$33:$B$776,H$119)+'СЕТ СН'!$I$12+СВЦЭМ!$D$10+'СЕТ СН'!$I$6-'СЕТ СН'!$I$22</f>
        <v>1256.6552363199999</v>
      </c>
      <c r="I134" s="36">
        <f>SUMIFS(СВЦЭМ!$C$33:$C$776,СВЦЭМ!$A$33:$A$776,$A134,СВЦЭМ!$B$33:$B$776,I$119)+'СЕТ СН'!$I$12+СВЦЭМ!$D$10+'СЕТ СН'!$I$6-'СЕТ СН'!$I$22</f>
        <v>1225.6155108600001</v>
      </c>
      <c r="J134" s="36">
        <f>SUMIFS(СВЦЭМ!$C$33:$C$776,СВЦЭМ!$A$33:$A$776,$A134,СВЦЭМ!$B$33:$B$776,J$119)+'СЕТ СН'!$I$12+СВЦЭМ!$D$10+'СЕТ СН'!$I$6-'СЕТ СН'!$I$22</f>
        <v>1234.78757595</v>
      </c>
      <c r="K134" s="36">
        <f>SUMIFS(СВЦЭМ!$C$33:$C$776,СВЦЭМ!$A$33:$A$776,$A134,СВЦЭМ!$B$33:$B$776,K$119)+'СЕТ СН'!$I$12+СВЦЭМ!$D$10+'СЕТ СН'!$I$6-'СЕТ СН'!$I$22</f>
        <v>1246.17170973</v>
      </c>
      <c r="L134" s="36">
        <f>SUMIFS(СВЦЭМ!$C$33:$C$776,СВЦЭМ!$A$33:$A$776,$A134,СВЦЭМ!$B$33:$B$776,L$119)+'СЕТ СН'!$I$12+СВЦЭМ!$D$10+'СЕТ СН'!$I$6-'СЕТ СН'!$I$22</f>
        <v>1249.2566531699999</v>
      </c>
      <c r="M134" s="36">
        <f>SUMIFS(СВЦЭМ!$C$33:$C$776,СВЦЭМ!$A$33:$A$776,$A134,СВЦЭМ!$B$33:$B$776,M$119)+'СЕТ СН'!$I$12+СВЦЭМ!$D$10+'СЕТ СН'!$I$6-'СЕТ СН'!$I$22</f>
        <v>1244.9057166</v>
      </c>
      <c r="N134" s="36">
        <f>SUMIFS(СВЦЭМ!$C$33:$C$776,СВЦЭМ!$A$33:$A$776,$A134,СВЦЭМ!$B$33:$B$776,N$119)+'СЕТ СН'!$I$12+СВЦЭМ!$D$10+'СЕТ СН'!$I$6-'СЕТ СН'!$I$22</f>
        <v>1237.11036625</v>
      </c>
      <c r="O134" s="36">
        <f>SUMIFS(СВЦЭМ!$C$33:$C$776,СВЦЭМ!$A$33:$A$776,$A134,СВЦЭМ!$B$33:$B$776,O$119)+'СЕТ СН'!$I$12+СВЦЭМ!$D$10+'СЕТ СН'!$I$6-'СЕТ СН'!$I$22</f>
        <v>1252.75642434</v>
      </c>
      <c r="P134" s="36">
        <f>SUMIFS(СВЦЭМ!$C$33:$C$776,СВЦЭМ!$A$33:$A$776,$A134,СВЦЭМ!$B$33:$B$776,P$119)+'СЕТ СН'!$I$12+СВЦЭМ!$D$10+'СЕТ СН'!$I$6-'СЕТ СН'!$I$22</f>
        <v>1258.2388498</v>
      </c>
      <c r="Q134" s="36">
        <f>SUMIFS(СВЦЭМ!$C$33:$C$776,СВЦЭМ!$A$33:$A$776,$A134,СВЦЭМ!$B$33:$B$776,Q$119)+'СЕТ СН'!$I$12+СВЦЭМ!$D$10+'СЕТ СН'!$I$6-'СЕТ СН'!$I$22</f>
        <v>1263.38775822</v>
      </c>
      <c r="R134" s="36">
        <f>SUMIFS(СВЦЭМ!$C$33:$C$776,СВЦЭМ!$A$33:$A$776,$A134,СВЦЭМ!$B$33:$B$776,R$119)+'СЕТ СН'!$I$12+СВЦЭМ!$D$10+'СЕТ СН'!$I$6-'СЕТ СН'!$I$22</f>
        <v>1274.2080147300001</v>
      </c>
      <c r="S134" s="36">
        <f>SUMIFS(СВЦЭМ!$C$33:$C$776,СВЦЭМ!$A$33:$A$776,$A134,СВЦЭМ!$B$33:$B$776,S$119)+'СЕТ СН'!$I$12+СВЦЭМ!$D$10+'СЕТ СН'!$I$6-'СЕТ СН'!$I$22</f>
        <v>1284.4077711099999</v>
      </c>
      <c r="T134" s="36">
        <f>SUMIFS(СВЦЭМ!$C$33:$C$776,СВЦЭМ!$A$33:$A$776,$A134,СВЦЭМ!$B$33:$B$776,T$119)+'СЕТ СН'!$I$12+СВЦЭМ!$D$10+'СЕТ СН'!$I$6-'СЕТ СН'!$I$22</f>
        <v>1288.75729845</v>
      </c>
      <c r="U134" s="36">
        <f>SUMIFS(СВЦЭМ!$C$33:$C$776,СВЦЭМ!$A$33:$A$776,$A134,СВЦЭМ!$B$33:$B$776,U$119)+'СЕТ СН'!$I$12+СВЦЭМ!$D$10+'СЕТ СН'!$I$6-'СЕТ СН'!$I$22</f>
        <v>1287.95710119</v>
      </c>
      <c r="V134" s="36">
        <f>SUMIFS(СВЦЭМ!$C$33:$C$776,СВЦЭМ!$A$33:$A$776,$A134,СВЦЭМ!$B$33:$B$776,V$119)+'СЕТ СН'!$I$12+СВЦЭМ!$D$10+'СЕТ СН'!$I$6-'СЕТ СН'!$I$22</f>
        <v>1297.3746704700002</v>
      </c>
      <c r="W134" s="36">
        <f>SUMIFS(СВЦЭМ!$C$33:$C$776,СВЦЭМ!$A$33:$A$776,$A134,СВЦЭМ!$B$33:$B$776,W$119)+'СЕТ СН'!$I$12+СВЦЭМ!$D$10+'СЕТ СН'!$I$6-'СЕТ СН'!$I$22</f>
        <v>1302.1406148800002</v>
      </c>
      <c r="X134" s="36">
        <f>SUMIFS(СВЦЭМ!$C$33:$C$776,СВЦЭМ!$A$33:$A$776,$A134,СВЦЭМ!$B$33:$B$776,X$119)+'СЕТ СН'!$I$12+СВЦЭМ!$D$10+'СЕТ СН'!$I$6-'СЕТ СН'!$I$22</f>
        <v>1263.1446727</v>
      </c>
      <c r="Y134" s="36">
        <f>SUMIFS(СВЦЭМ!$C$33:$C$776,СВЦЭМ!$A$33:$A$776,$A134,СВЦЭМ!$B$33:$B$776,Y$119)+'СЕТ СН'!$I$12+СВЦЭМ!$D$10+'СЕТ СН'!$I$6-'СЕТ СН'!$I$22</f>
        <v>1207.6156548700001</v>
      </c>
    </row>
    <row r="135" spans="1:25" ht="15.75" x14ac:dyDescent="0.2">
      <c r="A135" s="35">
        <f t="shared" si="3"/>
        <v>43693</v>
      </c>
      <c r="B135" s="36">
        <f>SUMIFS(СВЦЭМ!$C$33:$C$776,СВЦЭМ!$A$33:$A$776,$A135,СВЦЭМ!$B$33:$B$776,B$119)+'СЕТ СН'!$I$12+СВЦЭМ!$D$10+'СЕТ СН'!$I$6-'СЕТ СН'!$I$22</f>
        <v>1318.11232933</v>
      </c>
      <c r="C135" s="36">
        <f>SUMIFS(СВЦЭМ!$C$33:$C$776,СВЦЭМ!$A$33:$A$776,$A135,СВЦЭМ!$B$33:$B$776,C$119)+'СЕТ СН'!$I$12+СВЦЭМ!$D$10+'СЕТ СН'!$I$6-'СЕТ СН'!$I$22</f>
        <v>1361.4253833799999</v>
      </c>
      <c r="D135" s="36">
        <f>SUMIFS(СВЦЭМ!$C$33:$C$776,СВЦЭМ!$A$33:$A$776,$A135,СВЦЭМ!$B$33:$B$776,D$119)+'СЕТ СН'!$I$12+СВЦЭМ!$D$10+'СЕТ СН'!$I$6-'СЕТ СН'!$I$22</f>
        <v>1391.68566351</v>
      </c>
      <c r="E135" s="36">
        <f>SUMIFS(СВЦЭМ!$C$33:$C$776,СВЦЭМ!$A$33:$A$776,$A135,СВЦЭМ!$B$33:$B$776,E$119)+'СЕТ СН'!$I$12+СВЦЭМ!$D$10+'СЕТ СН'!$I$6-'СЕТ СН'!$I$22</f>
        <v>1402.2816206</v>
      </c>
      <c r="F135" s="36">
        <f>SUMIFS(СВЦЭМ!$C$33:$C$776,СВЦЭМ!$A$33:$A$776,$A135,СВЦЭМ!$B$33:$B$776,F$119)+'СЕТ СН'!$I$12+СВЦЭМ!$D$10+'СЕТ СН'!$I$6-'СЕТ СН'!$I$22</f>
        <v>1394.5794026799999</v>
      </c>
      <c r="G135" s="36">
        <f>SUMIFS(СВЦЭМ!$C$33:$C$776,СВЦЭМ!$A$33:$A$776,$A135,СВЦЭМ!$B$33:$B$776,G$119)+'СЕТ СН'!$I$12+СВЦЭМ!$D$10+'СЕТ СН'!$I$6-'СЕТ СН'!$I$22</f>
        <v>1365.02805728</v>
      </c>
      <c r="H135" s="36">
        <f>SUMIFS(СВЦЭМ!$C$33:$C$776,СВЦЭМ!$A$33:$A$776,$A135,СВЦЭМ!$B$33:$B$776,H$119)+'СЕТ СН'!$I$12+СВЦЭМ!$D$10+'СЕТ СН'!$I$6-'СЕТ СН'!$I$22</f>
        <v>1335.2248879900001</v>
      </c>
      <c r="I135" s="36">
        <f>SUMIFS(СВЦЭМ!$C$33:$C$776,СВЦЭМ!$A$33:$A$776,$A135,СВЦЭМ!$B$33:$B$776,I$119)+'СЕТ СН'!$I$12+СВЦЭМ!$D$10+'СЕТ СН'!$I$6-'СЕТ СН'!$I$22</f>
        <v>1272.09303183</v>
      </c>
      <c r="J135" s="36">
        <f>SUMIFS(СВЦЭМ!$C$33:$C$776,СВЦЭМ!$A$33:$A$776,$A135,СВЦЭМ!$B$33:$B$776,J$119)+'СЕТ СН'!$I$12+СВЦЭМ!$D$10+'СЕТ СН'!$I$6-'СЕТ СН'!$I$22</f>
        <v>1253.5580843500002</v>
      </c>
      <c r="K135" s="36">
        <f>SUMIFS(СВЦЭМ!$C$33:$C$776,СВЦЭМ!$A$33:$A$776,$A135,СВЦЭМ!$B$33:$B$776,K$119)+'СЕТ СН'!$I$12+СВЦЭМ!$D$10+'СЕТ СН'!$I$6-'СЕТ СН'!$I$22</f>
        <v>1272.97239625</v>
      </c>
      <c r="L135" s="36">
        <f>SUMIFS(СВЦЭМ!$C$33:$C$776,СВЦЭМ!$A$33:$A$776,$A135,СВЦЭМ!$B$33:$B$776,L$119)+'СЕТ СН'!$I$12+СВЦЭМ!$D$10+'СЕТ СН'!$I$6-'СЕТ СН'!$I$22</f>
        <v>1271.6594370100001</v>
      </c>
      <c r="M135" s="36">
        <f>SUMIFS(СВЦЭМ!$C$33:$C$776,СВЦЭМ!$A$33:$A$776,$A135,СВЦЭМ!$B$33:$B$776,M$119)+'СЕТ СН'!$I$12+СВЦЭМ!$D$10+'СЕТ СН'!$I$6-'СЕТ СН'!$I$22</f>
        <v>1259.80392194</v>
      </c>
      <c r="N135" s="36">
        <f>SUMIFS(СВЦЭМ!$C$33:$C$776,СВЦЭМ!$A$33:$A$776,$A135,СВЦЭМ!$B$33:$B$776,N$119)+'СЕТ СН'!$I$12+СВЦЭМ!$D$10+'СЕТ СН'!$I$6-'СЕТ СН'!$I$22</f>
        <v>1251.3040977999999</v>
      </c>
      <c r="O135" s="36">
        <f>SUMIFS(СВЦЭМ!$C$33:$C$776,СВЦЭМ!$A$33:$A$776,$A135,СВЦЭМ!$B$33:$B$776,O$119)+'СЕТ СН'!$I$12+СВЦЭМ!$D$10+'СЕТ СН'!$I$6-'СЕТ СН'!$I$22</f>
        <v>1260.56459627</v>
      </c>
      <c r="P135" s="36">
        <f>SUMIFS(СВЦЭМ!$C$33:$C$776,СВЦЭМ!$A$33:$A$776,$A135,СВЦЭМ!$B$33:$B$776,P$119)+'СЕТ СН'!$I$12+СВЦЭМ!$D$10+'СЕТ СН'!$I$6-'СЕТ СН'!$I$22</f>
        <v>1272.8182672200001</v>
      </c>
      <c r="Q135" s="36">
        <f>SUMIFS(СВЦЭМ!$C$33:$C$776,СВЦЭМ!$A$33:$A$776,$A135,СВЦЭМ!$B$33:$B$776,Q$119)+'СЕТ СН'!$I$12+СВЦЭМ!$D$10+'СЕТ СН'!$I$6-'СЕТ СН'!$I$22</f>
        <v>1272.4960649499999</v>
      </c>
      <c r="R135" s="36">
        <f>SUMIFS(СВЦЭМ!$C$33:$C$776,СВЦЭМ!$A$33:$A$776,$A135,СВЦЭМ!$B$33:$B$776,R$119)+'СЕТ СН'!$I$12+СВЦЭМ!$D$10+'СЕТ СН'!$I$6-'СЕТ СН'!$I$22</f>
        <v>1236.77864314</v>
      </c>
      <c r="S135" s="36">
        <f>SUMIFS(СВЦЭМ!$C$33:$C$776,СВЦЭМ!$A$33:$A$776,$A135,СВЦЭМ!$B$33:$B$776,S$119)+'СЕТ СН'!$I$12+СВЦЭМ!$D$10+'СЕТ СН'!$I$6-'СЕТ СН'!$I$22</f>
        <v>1229.4824698100001</v>
      </c>
      <c r="T135" s="36">
        <f>SUMIFS(СВЦЭМ!$C$33:$C$776,СВЦЭМ!$A$33:$A$776,$A135,СВЦЭМ!$B$33:$B$776,T$119)+'СЕТ СН'!$I$12+СВЦЭМ!$D$10+'СЕТ СН'!$I$6-'СЕТ СН'!$I$22</f>
        <v>1239.53990458</v>
      </c>
      <c r="U135" s="36">
        <f>SUMIFS(СВЦЭМ!$C$33:$C$776,СВЦЭМ!$A$33:$A$776,$A135,СВЦЭМ!$B$33:$B$776,U$119)+'СЕТ СН'!$I$12+СВЦЭМ!$D$10+'СЕТ СН'!$I$6-'СЕТ СН'!$I$22</f>
        <v>1238.5964305500002</v>
      </c>
      <c r="V135" s="36">
        <f>SUMIFS(СВЦЭМ!$C$33:$C$776,СВЦЭМ!$A$33:$A$776,$A135,СВЦЭМ!$B$33:$B$776,V$119)+'СЕТ СН'!$I$12+СВЦЭМ!$D$10+'СЕТ СН'!$I$6-'СЕТ СН'!$I$22</f>
        <v>1239.24535603</v>
      </c>
      <c r="W135" s="36">
        <f>SUMIFS(СВЦЭМ!$C$33:$C$776,СВЦЭМ!$A$33:$A$776,$A135,СВЦЭМ!$B$33:$B$776,W$119)+'СЕТ СН'!$I$12+СВЦЭМ!$D$10+'СЕТ СН'!$I$6-'СЕТ СН'!$I$22</f>
        <v>1238.57421146</v>
      </c>
      <c r="X135" s="36">
        <f>SUMIFS(СВЦЭМ!$C$33:$C$776,СВЦЭМ!$A$33:$A$776,$A135,СВЦЭМ!$B$33:$B$776,X$119)+'СЕТ СН'!$I$12+СВЦЭМ!$D$10+'СЕТ СН'!$I$6-'СЕТ СН'!$I$22</f>
        <v>1214.63399194</v>
      </c>
      <c r="Y135" s="36">
        <f>SUMIFS(СВЦЭМ!$C$33:$C$776,СВЦЭМ!$A$33:$A$776,$A135,СВЦЭМ!$B$33:$B$776,Y$119)+'СЕТ СН'!$I$12+СВЦЭМ!$D$10+'СЕТ СН'!$I$6-'СЕТ СН'!$I$22</f>
        <v>1194.9336419199999</v>
      </c>
    </row>
    <row r="136" spans="1:25" ht="15.75" x14ac:dyDescent="0.2">
      <c r="A136" s="35">
        <f t="shared" si="3"/>
        <v>43694</v>
      </c>
      <c r="B136" s="36">
        <f>SUMIFS(СВЦЭМ!$C$33:$C$776,СВЦЭМ!$A$33:$A$776,$A136,СВЦЭМ!$B$33:$B$776,B$119)+'СЕТ СН'!$I$12+СВЦЭМ!$D$10+'СЕТ СН'!$I$6-'СЕТ СН'!$I$22</f>
        <v>1367.5588092100002</v>
      </c>
      <c r="C136" s="36">
        <f>SUMIFS(СВЦЭМ!$C$33:$C$776,СВЦЭМ!$A$33:$A$776,$A136,СВЦЭМ!$B$33:$B$776,C$119)+'СЕТ СН'!$I$12+СВЦЭМ!$D$10+'СЕТ СН'!$I$6-'СЕТ СН'!$I$22</f>
        <v>1451.18261977</v>
      </c>
      <c r="D136" s="36">
        <f>SUMIFS(СВЦЭМ!$C$33:$C$776,СВЦЭМ!$A$33:$A$776,$A136,СВЦЭМ!$B$33:$B$776,D$119)+'СЕТ СН'!$I$12+СВЦЭМ!$D$10+'СЕТ СН'!$I$6-'СЕТ СН'!$I$22</f>
        <v>1464.29845735</v>
      </c>
      <c r="E136" s="36">
        <f>SUMIFS(СВЦЭМ!$C$33:$C$776,СВЦЭМ!$A$33:$A$776,$A136,СВЦЭМ!$B$33:$B$776,E$119)+'СЕТ СН'!$I$12+СВЦЭМ!$D$10+'СЕТ СН'!$I$6-'СЕТ СН'!$I$22</f>
        <v>1500.19896698</v>
      </c>
      <c r="F136" s="36">
        <f>SUMIFS(СВЦЭМ!$C$33:$C$776,СВЦЭМ!$A$33:$A$776,$A136,СВЦЭМ!$B$33:$B$776,F$119)+'СЕТ СН'!$I$12+СВЦЭМ!$D$10+'СЕТ СН'!$I$6-'СЕТ СН'!$I$22</f>
        <v>1496.0817938600001</v>
      </c>
      <c r="G136" s="36">
        <f>SUMIFS(СВЦЭМ!$C$33:$C$776,СВЦЭМ!$A$33:$A$776,$A136,СВЦЭМ!$B$33:$B$776,G$119)+'СЕТ СН'!$I$12+СВЦЭМ!$D$10+'СЕТ СН'!$I$6-'СЕТ СН'!$I$22</f>
        <v>1470.0572027399999</v>
      </c>
      <c r="H136" s="36">
        <f>SUMIFS(СВЦЭМ!$C$33:$C$776,СВЦЭМ!$A$33:$A$776,$A136,СВЦЭМ!$B$33:$B$776,H$119)+'СЕТ СН'!$I$12+СВЦЭМ!$D$10+'СЕТ СН'!$I$6-'СЕТ СН'!$I$22</f>
        <v>1434.65231189</v>
      </c>
      <c r="I136" s="36">
        <f>SUMIFS(СВЦЭМ!$C$33:$C$776,СВЦЭМ!$A$33:$A$776,$A136,СВЦЭМ!$B$33:$B$776,I$119)+'СЕТ СН'!$I$12+СВЦЭМ!$D$10+'СЕТ СН'!$I$6-'СЕТ СН'!$I$22</f>
        <v>1358.8604821700001</v>
      </c>
      <c r="J136" s="36">
        <f>SUMIFS(СВЦЭМ!$C$33:$C$776,СВЦЭМ!$A$33:$A$776,$A136,СВЦЭМ!$B$33:$B$776,J$119)+'СЕТ СН'!$I$12+СВЦЭМ!$D$10+'СЕТ СН'!$I$6-'СЕТ СН'!$I$22</f>
        <v>1269.6966742700001</v>
      </c>
      <c r="K136" s="36">
        <f>SUMIFS(СВЦЭМ!$C$33:$C$776,СВЦЭМ!$A$33:$A$776,$A136,СВЦЭМ!$B$33:$B$776,K$119)+'СЕТ СН'!$I$12+СВЦЭМ!$D$10+'СЕТ СН'!$I$6-'СЕТ СН'!$I$22</f>
        <v>1231.1873804299998</v>
      </c>
      <c r="L136" s="36">
        <f>SUMIFS(СВЦЭМ!$C$33:$C$776,СВЦЭМ!$A$33:$A$776,$A136,СВЦЭМ!$B$33:$B$776,L$119)+'СЕТ СН'!$I$12+СВЦЭМ!$D$10+'СЕТ СН'!$I$6-'СЕТ СН'!$I$22</f>
        <v>1237.3838135599999</v>
      </c>
      <c r="M136" s="36">
        <f>SUMIFS(СВЦЭМ!$C$33:$C$776,СВЦЭМ!$A$33:$A$776,$A136,СВЦЭМ!$B$33:$B$776,M$119)+'СЕТ СН'!$I$12+СВЦЭМ!$D$10+'СЕТ СН'!$I$6-'СЕТ СН'!$I$22</f>
        <v>1235.75242789</v>
      </c>
      <c r="N136" s="36">
        <f>SUMIFS(СВЦЭМ!$C$33:$C$776,СВЦЭМ!$A$33:$A$776,$A136,СВЦЭМ!$B$33:$B$776,N$119)+'СЕТ СН'!$I$12+СВЦЭМ!$D$10+'СЕТ СН'!$I$6-'СЕТ СН'!$I$22</f>
        <v>1226.93097487</v>
      </c>
      <c r="O136" s="36">
        <f>SUMIFS(СВЦЭМ!$C$33:$C$776,СВЦЭМ!$A$33:$A$776,$A136,СВЦЭМ!$B$33:$B$776,O$119)+'СЕТ СН'!$I$12+СВЦЭМ!$D$10+'СЕТ СН'!$I$6-'СЕТ СН'!$I$22</f>
        <v>1232.03858687</v>
      </c>
      <c r="P136" s="36">
        <f>SUMIFS(СВЦЭМ!$C$33:$C$776,СВЦЭМ!$A$33:$A$776,$A136,СВЦЭМ!$B$33:$B$776,P$119)+'СЕТ СН'!$I$12+СВЦЭМ!$D$10+'СЕТ СН'!$I$6-'СЕТ СН'!$I$22</f>
        <v>1229.06792193</v>
      </c>
      <c r="Q136" s="36">
        <f>SUMIFS(СВЦЭМ!$C$33:$C$776,СВЦЭМ!$A$33:$A$776,$A136,СВЦЭМ!$B$33:$B$776,Q$119)+'СЕТ СН'!$I$12+СВЦЭМ!$D$10+'СЕТ СН'!$I$6-'СЕТ СН'!$I$22</f>
        <v>1237.2246144800001</v>
      </c>
      <c r="R136" s="36">
        <f>SUMIFS(СВЦЭМ!$C$33:$C$776,СВЦЭМ!$A$33:$A$776,$A136,СВЦЭМ!$B$33:$B$776,R$119)+'СЕТ СН'!$I$12+СВЦЭМ!$D$10+'СЕТ СН'!$I$6-'СЕТ СН'!$I$22</f>
        <v>1190.90408617</v>
      </c>
      <c r="S136" s="36">
        <f>SUMIFS(СВЦЭМ!$C$33:$C$776,СВЦЭМ!$A$33:$A$776,$A136,СВЦЭМ!$B$33:$B$776,S$119)+'СЕТ СН'!$I$12+СВЦЭМ!$D$10+'СЕТ СН'!$I$6-'СЕТ СН'!$I$22</f>
        <v>1190.8715139000001</v>
      </c>
      <c r="T136" s="36">
        <f>SUMIFS(СВЦЭМ!$C$33:$C$776,СВЦЭМ!$A$33:$A$776,$A136,СВЦЭМ!$B$33:$B$776,T$119)+'СЕТ СН'!$I$12+СВЦЭМ!$D$10+'СЕТ СН'!$I$6-'СЕТ СН'!$I$22</f>
        <v>1201.2557718200001</v>
      </c>
      <c r="U136" s="36">
        <f>SUMIFS(СВЦЭМ!$C$33:$C$776,СВЦЭМ!$A$33:$A$776,$A136,СВЦЭМ!$B$33:$B$776,U$119)+'СЕТ СН'!$I$12+СВЦЭМ!$D$10+'СЕТ СН'!$I$6-'СЕТ СН'!$I$22</f>
        <v>1199.94530055</v>
      </c>
      <c r="V136" s="36">
        <f>SUMIFS(СВЦЭМ!$C$33:$C$776,СВЦЭМ!$A$33:$A$776,$A136,СВЦЭМ!$B$33:$B$776,V$119)+'СЕТ СН'!$I$12+СВЦЭМ!$D$10+'СЕТ СН'!$I$6-'СЕТ СН'!$I$22</f>
        <v>1211.6969854399999</v>
      </c>
      <c r="W136" s="36">
        <f>SUMIFS(СВЦЭМ!$C$33:$C$776,СВЦЭМ!$A$33:$A$776,$A136,СВЦЭМ!$B$33:$B$776,W$119)+'СЕТ СН'!$I$12+СВЦЭМ!$D$10+'СЕТ СН'!$I$6-'СЕТ СН'!$I$22</f>
        <v>1214.71843489</v>
      </c>
      <c r="X136" s="36">
        <f>SUMIFS(СВЦЭМ!$C$33:$C$776,СВЦЭМ!$A$33:$A$776,$A136,СВЦЭМ!$B$33:$B$776,X$119)+'СЕТ СН'!$I$12+СВЦЭМ!$D$10+'СЕТ СН'!$I$6-'СЕТ СН'!$I$22</f>
        <v>1178.73537235</v>
      </c>
      <c r="Y136" s="36">
        <f>SUMIFS(СВЦЭМ!$C$33:$C$776,СВЦЭМ!$A$33:$A$776,$A136,СВЦЭМ!$B$33:$B$776,Y$119)+'СЕТ СН'!$I$12+СВЦЭМ!$D$10+'СЕТ СН'!$I$6-'СЕТ СН'!$I$22</f>
        <v>1166.6869758299999</v>
      </c>
    </row>
    <row r="137" spans="1:25" ht="15.75" x14ac:dyDescent="0.2">
      <c r="A137" s="35">
        <f t="shared" si="3"/>
        <v>43695</v>
      </c>
      <c r="B137" s="36">
        <f>SUMIFS(СВЦЭМ!$C$33:$C$776,СВЦЭМ!$A$33:$A$776,$A137,СВЦЭМ!$B$33:$B$776,B$119)+'СЕТ СН'!$I$12+СВЦЭМ!$D$10+'СЕТ СН'!$I$6-'СЕТ СН'!$I$22</f>
        <v>1234.0523399399999</v>
      </c>
      <c r="C137" s="36">
        <f>SUMIFS(СВЦЭМ!$C$33:$C$776,СВЦЭМ!$A$33:$A$776,$A137,СВЦЭМ!$B$33:$B$776,C$119)+'СЕТ СН'!$I$12+СВЦЭМ!$D$10+'СЕТ СН'!$I$6-'СЕТ СН'!$I$22</f>
        <v>1259.31536106</v>
      </c>
      <c r="D137" s="36">
        <f>SUMIFS(СВЦЭМ!$C$33:$C$776,СВЦЭМ!$A$33:$A$776,$A137,СВЦЭМ!$B$33:$B$776,D$119)+'СЕТ СН'!$I$12+СВЦЭМ!$D$10+'СЕТ СН'!$I$6-'СЕТ СН'!$I$22</f>
        <v>1306.7394820499999</v>
      </c>
      <c r="E137" s="36">
        <f>SUMIFS(СВЦЭМ!$C$33:$C$776,СВЦЭМ!$A$33:$A$776,$A137,СВЦЭМ!$B$33:$B$776,E$119)+'СЕТ СН'!$I$12+СВЦЭМ!$D$10+'СЕТ СН'!$I$6-'СЕТ СН'!$I$22</f>
        <v>1313.14956899</v>
      </c>
      <c r="F137" s="36">
        <f>SUMIFS(СВЦЭМ!$C$33:$C$776,СВЦЭМ!$A$33:$A$776,$A137,СВЦЭМ!$B$33:$B$776,F$119)+'СЕТ СН'!$I$12+СВЦЭМ!$D$10+'СЕТ СН'!$I$6-'СЕТ СН'!$I$22</f>
        <v>1316.6092711800002</v>
      </c>
      <c r="G137" s="36">
        <f>SUMIFS(СВЦЭМ!$C$33:$C$776,СВЦЭМ!$A$33:$A$776,$A137,СВЦЭМ!$B$33:$B$776,G$119)+'СЕТ СН'!$I$12+СВЦЭМ!$D$10+'СЕТ СН'!$I$6-'СЕТ СН'!$I$22</f>
        <v>1311.5110383700001</v>
      </c>
      <c r="H137" s="36">
        <f>SUMIFS(СВЦЭМ!$C$33:$C$776,СВЦЭМ!$A$33:$A$776,$A137,СВЦЭМ!$B$33:$B$776,H$119)+'СЕТ СН'!$I$12+СВЦЭМ!$D$10+'СЕТ СН'!$I$6-'СЕТ СН'!$I$22</f>
        <v>1310.68433615</v>
      </c>
      <c r="I137" s="36">
        <f>SUMIFS(СВЦЭМ!$C$33:$C$776,СВЦЭМ!$A$33:$A$776,$A137,СВЦЭМ!$B$33:$B$776,I$119)+'СЕТ СН'!$I$12+СВЦЭМ!$D$10+'СЕТ СН'!$I$6-'СЕТ СН'!$I$22</f>
        <v>1289.2112282600001</v>
      </c>
      <c r="J137" s="36">
        <f>SUMIFS(СВЦЭМ!$C$33:$C$776,СВЦЭМ!$A$33:$A$776,$A137,СВЦЭМ!$B$33:$B$776,J$119)+'СЕТ СН'!$I$12+СВЦЭМ!$D$10+'СЕТ СН'!$I$6-'СЕТ СН'!$I$22</f>
        <v>1280.36256566</v>
      </c>
      <c r="K137" s="36">
        <f>SUMIFS(СВЦЭМ!$C$33:$C$776,СВЦЭМ!$A$33:$A$776,$A137,СВЦЭМ!$B$33:$B$776,K$119)+'СЕТ СН'!$I$12+СВЦЭМ!$D$10+'СЕТ СН'!$I$6-'СЕТ СН'!$I$22</f>
        <v>1234.0660494900001</v>
      </c>
      <c r="L137" s="36">
        <f>SUMIFS(СВЦЭМ!$C$33:$C$776,СВЦЭМ!$A$33:$A$776,$A137,СВЦЭМ!$B$33:$B$776,L$119)+'СЕТ СН'!$I$12+СВЦЭМ!$D$10+'СЕТ СН'!$I$6-'СЕТ СН'!$I$22</f>
        <v>1235.26923779</v>
      </c>
      <c r="M137" s="36">
        <f>SUMIFS(СВЦЭМ!$C$33:$C$776,СВЦЭМ!$A$33:$A$776,$A137,СВЦЭМ!$B$33:$B$776,M$119)+'СЕТ СН'!$I$12+СВЦЭМ!$D$10+'СЕТ СН'!$I$6-'СЕТ СН'!$I$22</f>
        <v>1234.4379609299999</v>
      </c>
      <c r="N137" s="36">
        <f>SUMIFS(СВЦЭМ!$C$33:$C$776,СВЦЭМ!$A$33:$A$776,$A137,СВЦЭМ!$B$33:$B$776,N$119)+'СЕТ СН'!$I$12+СВЦЭМ!$D$10+'СЕТ СН'!$I$6-'СЕТ СН'!$I$22</f>
        <v>1224.22106102</v>
      </c>
      <c r="O137" s="36">
        <f>SUMIFS(СВЦЭМ!$C$33:$C$776,СВЦЭМ!$A$33:$A$776,$A137,СВЦЭМ!$B$33:$B$776,O$119)+'СЕТ СН'!$I$12+СВЦЭМ!$D$10+'СЕТ СН'!$I$6-'СЕТ СН'!$I$22</f>
        <v>1223.3671553499998</v>
      </c>
      <c r="P137" s="36">
        <f>SUMIFS(СВЦЭМ!$C$33:$C$776,СВЦЭМ!$A$33:$A$776,$A137,СВЦЭМ!$B$33:$B$776,P$119)+'СЕТ СН'!$I$12+СВЦЭМ!$D$10+'СЕТ СН'!$I$6-'СЕТ СН'!$I$22</f>
        <v>1212.4924669500001</v>
      </c>
      <c r="Q137" s="36">
        <f>SUMIFS(СВЦЭМ!$C$33:$C$776,СВЦЭМ!$A$33:$A$776,$A137,СВЦЭМ!$B$33:$B$776,Q$119)+'СЕТ СН'!$I$12+СВЦЭМ!$D$10+'СЕТ СН'!$I$6-'СЕТ СН'!$I$22</f>
        <v>1218.0359277900002</v>
      </c>
      <c r="R137" s="36">
        <f>SUMIFS(СВЦЭМ!$C$33:$C$776,СВЦЭМ!$A$33:$A$776,$A137,СВЦЭМ!$B$33:$B$776,R$119)+'СЕТ СН'!$I$12+СВЦЭМ!$D$10+'СЕТ СН'!$I$6-'СЕТ СН'!$I$22</f>
        <v>1191.70512839</v>
      </c>
      <c r="S137" s="36">
        <f>SUMIFS(СВЦЭМ!$C$33:$C$776,СВЦЭМ!$A$33:$A$776,$A137,СВЦЭМ!$B$33:$B$776,S$119)+'СЕТ СН'!$I$12+СВЦЭМ!$D$10+'СЕТ СН'!$I$6-'СЕТ СН'!$I$22</f>
        <v>1201.5466117400001</v>
      </c>
      <c r="T137" s="36">
        <f>SUMIFS(СВЦЭМ!$C$33:$C$776,СВЦЭМ!$A$33:$A$776,$A137,СВЦЭМ!$B$33:$B$776,T$119)+'СЕТ СН'!$I$12+СВЦЭМ!$D$10+'СЕТ СН'!$I$6-'СЕТ СН'!$I$22</f>
        <v>1211.8967873199999</v>
      </c>
      <c r="U137" s="36">
        <f>SUMIFS(СВЦЭМ!$C$33:$C$776,СВЦЭМ!$A$33:$A$776,$A137,СВЦЭМ!$B$33:$B$776,U$119)+'СЕТ СН'!$I$12+СВЦЭМ!$D$10+'СЕТ СН'!$I$6-'СЕТ СН'!$I$22</f>
        <v>1215.4135751600002</v>
      </c>
      <c r="V137" s="36">
        <f>SUMIFS(СВЦЭМ!$C$33:$C$776,СВЦЭМ!$A$33:$A$776,$A137,СВЦЭМ!$B$33:$B$776,V$119)+'СЕТ СН'!$I$12+СВЦЭМ!$D$10+'СЕТ СН'!$I$6-'СЕТ СН'!$I$22</f>
        <v>1221.7306902599998</v>
      </c>
      <c r="W137" s="36">
        <f>SUMIFS(СВЦЭМ!$C$33:$C$776,СВЦЭМ!$A$33:$A$776,$A137,СВЦЭМ!$B$33:$B$776,W$119)+'СЕТ СН'!$I$12+СВЦЭМ!$D$10+'СЕТ СН'!$I$6-'СЕТ СН'!$I$22</f>
        <v>1234.01508863</v>
      </c>
      <c r="X137" s="36">
        <f>SUMIFS(СВЦЭМ!$C$33:$C$776,СВЦЭМ!$A$33:$A$776,$A137,СВЦЭМ!$B$33:$B$776,X$119)+'СЕТ СН'!$I$12+СВЦЭМ!$D$10+'СЕТ СН'!$I$6-'СЕТ СН'!$I$22</f>
        <v>1203.2756448499999</v>
      </c>
      <c r="Y137" s="36">
        <f>SUMIFS(СВЦЭМ!$C$33:$C$776,СВЦЭМ!$A$33:$A$776,$A137,СВЦЭМ!$B$33:$B$776,Y$119)+'СЕТ СН'!$I$12+СВЦЭМ!$D$10+'СЕТ СН'!$I$6-'СЕТ СН'!$I$22</f>
        <v>1233.6892325899998</v>
      </c>
    </row>
    <row r="138" spans="1:25" ht="15.75" x14ac:dyDescent="0.2">
      <c r="A138" s="35">
        <f t="shared" si="3"/>
        <v>43696</v>
      </c>
      <c r="B138" s="36">
        <f>SUMIFS(СВЦЭМ!$C$33:$C$776,СВЦЭМ!$A$33:$A$776,$A138,СВЦЭМ!$B$33:$B$776,B$119)+'СЕТ СН'!$I$12+СВЦЭМ!$D$10+'СЕТ СН'!$I$6-'СЕТ СН'!$I$22</f>
        <v>1273.4595323399999</v>
      </c>
      <c r="C138" s="36">
        <f>SUMIFS(СВЦЭМ!$C$33:$C$776,СВЦЭМ!$A$33:$A$776,$A138,СВЦЭМ!$B$33:$B$776,C$119)+'СЕТ СН'!$I$12+СВЦЭМ!$D$10+'СЕТ СН'!$I$6-'СЕТ СН'!$I$22</f>
        <v>1317.1415272700001</v>
      </c>
      <c r="D138" s="36">
        <f>SUMIFS(СВЦЭМ!$C$33:$C$776,СВЦЭМ!$A$33:$A$776,$A138,СВЦЭМ!$B$33:$B$776,D$119)+'СЕТ СН'!$I$12+СВЦЭМ!$D$10+'СЕТ СН'!$I$6-'СЕТ СН'!$I$22</f>
        <v>1348.2260395000001</v>
      </c>
      <c r="E138" s="36">
        <f>SUMIFS(СВЦЭМ!$C$33:$C$776,СВЦЭМ!$A$33:$A$776,$A138,СВЦЭМ!$B$33:$B$776,E$119)+'СЕТ СН'!$I$12+СВЦЭМ!$D$10+'СЕТ СН'!$I$6-'СЕТ СН'!$I$22</f>
        <v>1362.8248241400001</v>
      </c>
      <c r="F138" s="36">
        <f>SUMIFS(СВЦЭМ!$C$33:$C$776,СВЦЭМ!$A$33:$A$776,$A138,СВЦЭМ!$B$33:$B$776,F$119)+'СЕТ СН'!$I$12+СВЦЭМ!$D$10+'СЕТ СН'!$I$6-'СЕТ СН'!$I$22</f>
        <v>1363.71035695</v>
      </c>
      <c r="G138" s="36">
        <f>SUMIFS(СВЦЭМ!$C$33:$C$776,СВЦЭМ!$A$33:$A$776,$A138,СВЦЭМ!$B$33:$B$776,G$119)+'СЕТ СН'!$I$12+СВЦЭМ!$D$10+'СЕТ СН'!$I$6-'СЕТ СН'!$I$22</f>
        <v>1339.06174526</v>
      </c>
      <c r="H138" s="36">
        <f>SUMIFS(СВЦЭМ!$C$33:$C$776,СВЦЭМ!$A$33:$A$776,$A138,СВЦЭМ!$B$33:$B$776,H$119)+'СЕТ СН'!$I$12+СВЦЭМ!$D$10+'СЕТ СН'!$I$6-'СЕТ СН'!$I$22</f>
        <v>1300.1900312600001</v>
      </c>
      <c r="I138" s="36">
        <f>SUMIFS(СВЦЭМ!$C$33:$C$776,СВЦЭМ!$A$33:$A$776,$A138,СВЦЭМ!$B$33:$B$776,I$119)+'СЕТ СН'!$I$12+СВЦЭМ!$D$10+'СЕТ СН'!$I$6-'СЕТ СН'!$I$22</f>
        <v>1249.1085609300001</v>
      </c>
      <c r="J138" s="36">
        <f>SUMIFS(СВЦЭМ!$C$33:$C$776,СВЦЭМ!$A$33:$A$776,$A138,СВЦЭМ!$B$33:$B$776,J$119)+'СЕТ СН'!$I$12+СВЦЭМ!$D$10+'СЕТ СН'!$I$6-'СЕТ СН'!$I$22</f>
        <v>1280.6921059700001</v>
      </c>
      <c r="K138" s="36">
        <f>SUMIFS(СВЦЭМ!$C$33:$C$776,СВЦЭМ!$A$33:$A$776,$A138,СВЦЭМ!$B$33:$B$776,K$119)+'СЕТ СН'!$I$12+СВЦЭМ!$D$10+'СЕТ СН'!$I$6-'СЕТ СН'!$I$22</f>
        <v>1324.1698728700001</v>
      </c>
      <c r="L138" s="36">
        <f>SUMIFS(СВЦЭМ!$C$33:$C$776,СВЦЭМ!$A$33:$A$776,$A138,СВЦЭМ!$B$33:$B$776,L$119)+'СЕТ СН'!$I$12+СВЦЭМ!$D$10+'СЕТ СН'!$I$6-'СЕТ СН'!$I$22</f>
        <v>1322.44465769</v>
      </c>
      <c r="M138" s="36">
        <f>SUMIFS(СВЦЭМ!$C$33:$C$776,СВЦЭМ!$A$33:$A$776,$A138,СВЦЭМ!$B$33:$B$776,M$119)+'СЕТ СН'!$I$12+СВЦЭМ!$D$10+'СЕТ СН'!$I$6-'СЕТ СН'!$I$22</f>
        <v>1318.0438853800001</v>
      </c>
      <c r="N138" s="36">
        <f>SUMIFS(СВЦЭМ!$C$33:$C$776,СВЦЭМ!$A$33:$A$776,$A138,СВЦЭМ!$B$33:$B$776,N$119)+'СЕТ СН'!$I$12+СВЦЭМ!$D$10+'СЕТ СН'!$I$6-'СЕТ СН'!$I$22</f>
        <v>1314.32622173</v>
      </c>
      <c r="O138" s="36">
        <f>SUMIFS(СВЦЭМ!$C$33:$C$776,СВЦЭМ!$A$33:$A$776,$A138,СВЦЭМ!$B$33:$B$776,O$119)+'СЕТ СН'!$I$12+СВЦЭМ!$D$10+'СЕТ СН'!$I$6-'СЕТ СН'!$I$22</f>
        <v>1324.18301767</v>
      </c>
      <c r="P138" s="36">
        <f>SUMIFS(СВЦЭМ!$C$33:$C$776,СВЦЭМ!$A$33:$A$776,$A138,СВЦЭМ!$B$33:$B$776,P$119)+'СЕТ СН'!$I$12+СВЦЭМ!$D$10+'СЕТ СН'!$I$6-'СЕТ СН'!$I$22</f>
        <v>1327.77064324</v>
      </c>
      <c r="Q138" s="36">
        <f>SUMIFS(СВЦЭМ!$C$33:$C$776,СВЦЭМ!$A$33:$A$776,$A138,СВЦЭМ!$B$33:$B$776,Q$119)+'СЕТ СН'!$I$12+СВЦЭМ!$D$10+'СЕТ СН'!$I$6-'СЕТ СН'!$I$22</f>
        <v>1321.2201576</v>
      </c>
      <c r="R138" s="36">
        <f>SUMIFS(СВЦЭМ!$C$33:$C$776,СВЦЭМ!$A$33:$A$776,$A138,СВЦЭМ!$B$33:$B$776,R$119)+'СЕТ СН'!$I$12+СВЦЭМ!$D$10+'СЕТ СН'!$I$6-'СЕТ СН'!$I$22</f>
        <v>1348.9391156500001</v>
      </c>
      <c r="S138" s="36">
        <f>SUMIFS(СВЦЭМ!$C$33:$C$776,СВЦЭМ!$A$33:$A$776,$A138,СВЦЭМ!$B$33:$B$776,S$119)+'СЕТ СН'!$I$12+СВЦЭМ!$D$10+'СЕТ СН'!$I$6-'СЕТ СН'!$I$22</f>
        <v>1389.58756935</v>
      </c>
      <c r="T138" s="36">
        <f>SUMIFS(СВЦЭМ!$C$33:$C$776,СВЦЭМ!$A$33:$A$776,$A138,СВЦЭМ!$B$33:$B$776,T$119)+'СЕТ СН'!$I$12+СВЦЭМ!$D$10+'СЕТ СН'!$I$6-'СЕТ СН'!$I$22</f>
        <v>1386.2311591500002</v>
      </c>
      <c r="U138" s="36">
        <f>SUMIFS(СВЦЭМ!$C$33:$C$776,СВЦЭМ!$A$33:$A$776,$A138,СВЦЭМ!$B$33:$B$776,U$119)+'СЕТ СН'!$I$12+СВЦЭМ!$D$10+'СЕТ СН'!$I$6-'СЕТ СН'!$I$22</f>
        <v>1383.1820551199999</v>
      </c>
      <c r="V138" s="36">
        <f>SUMIFS(СВЦЭМ!$C$33:$C$776,СВЦЭМ!$A$33:$A$776,$A138,СВЦЭМ!$B$33:$B$776,V$119)+'СЕТ СН'!$I$12+СВЦЭМ!$D$10+'СЕТ СН'!$I$6-'СЕТ СН'!$I$22</f>
        <v>1377.9241043100001</v>
      </c>
      <c r="W138" s="36">
        <f>SUMIFS(СВЦЭМ!$C$33:$C$776,СВЦЭМ!$A$33:$A$776,$A138,СВЦЭМ!$B$33:$B$776,W$119)+'СЕТ СН'!$I$12+СВЦЭМ!$D$10+'СЕТ СН'!$I$6-'СЕТ СН'!$I$22</f>
        <v>1383.20159653</v>
      </c>
      <c r="X138" s="36">
        <f>SUMIFS(СВЦЭМ!$C$33:$C$776,СВЦЭМ!$A$33:$A$776,$A138,СВЦЭМ!$B$33:$B$776,X$119)+'СЕТ СН'!$I$12+СВЦЭМ!$D$10+'СЕТ СН'!$I$6-'СЕТ СН'!$I$22</f>
        <v>1457.10071066</v>
      </c>
      <c r="Y138" s="36">
        <f>SUMIFS(СВЦЭМ!$C$33:$C$776,СВЦЭМ!$A$33:$A$776,$A138,СВЦЭМ!$B$33:$B$776,Y$119)+'СЕТ СН'!$I$12+СВЦЭМ!$D$10+'СЕТ СН'!$I$6-'СЕТ СН'!$I$22</f>
        <v>1380.5539704500002</v>
      </c>
    </row>
    <row r="139" spans="1:25" ht="15.75" x14ac:dyDescent="0.2">
      <c r="A139" s="35">
        <f t="shared" si="3"/>
        <v>43697</v>
      </c>
      <c r="B139" s="36">
        <f>SUMIFS(СВЦЭМ!$C$33:$C$776,СВЦЭМ!$A$33:$A$776,$A139,СВЦЭМ!$B$33:$B$776,B$119)+'СЕТ СН'!$I$12+СВЦЭМ!$D$10+'СЕТ СН'!$I$6-'СЕТ СН'!$I$22</f>
        <v>1245.68462813</v>
      </c>
      <c r="C139" s="36">
        <f>SUMIFS(СВЦЭМ!$C$33:$C$776,СВЦЭМ!$A$33:$A$776,$A139,СВЦЭМ!$B$33:$B$776,C$119)+'СЕТ СН'!$I$12+СВЦЭМ!$D$10+'СЕТ СН'!$I$6-'СЕТ СН'!$I$22</f>
        <v>1274.4153944899999</v>
      </c>
      <c r="D139" s="36">
        <f>SUMIFS(СВЦЭМ!$C$33:$C$776,СВЦЭМ!$A$33:$A$776,$A139,СВЦЭМ!$B$33:$B$776,D$119)+'СЕТ СН'!$I$12+СВЦЭМ!$D$10+'СЕТ СН'!$I$6-'СЕТ СН'!$I$22</f>
        <v>1306.3125370500002</v>
      </c>
      <c r="E139" s="36">
        <f>SUMIFS(СВЦЭМ!$C$33:$C$776,СВЦЭМ!$A$33:$A$776,$A139,СВЦЭМ!$B$33:$B$776,E$119)+'СЕТ СН'!$I$12+СВЦЭМ!$D$10+'СЕТ СН'!$I$6-'СЕТ СН'!$I$22</f>
        <v>1326.44367319</v>
      </c>
      <c r="F139" s="36">
        <f>SUMIFS(СВЦЭМ!$C$33:$C$776,СВЦЭМ!$A$33:$A$776,$A139,СВЦЭМ!$B$33:$B$776,F$119)+'СЕТ СН'!$I$12+СВЦЭМ!$D$10+'СЕТ СН'!$I$6-'СЕТ СН'!$I$22</f>
        <v>1336.4288729</v>
      </c>
      <c r="G139" s="36">
        <f>SUMIFS(СВЦЭМ!$C$33:$C$776,СВЦЭМ!$A$33:$A$776,$A139,СВЦЭМ!$B$33:$B$776,G$119)+'СЕТ СН'!$I$12+СВЦЭМ!$D$10+'СЕТ СН'!$I$6-'СЕТ СН'!$I$22</f>
        <v>1314.42792676</v>
      </c>
      <c r="H139" s="36">
        <f>SUMIFS(СВЦЭМ!$C$33:$C$776,СВЦЭМ!$A$33:$A$776,$A139,СВЦЭМ!$B$33:$B$776,H$119)+'СЕТ СН'!$I$12+СВЦЭМ!$D$10+'СЕТ СН'!$I$6-'СЕТ СН'!$I$22</f>
        <v>1278.0301984299999</v>
      </c>
      <c r="I139" s="36">
        <f>SUMIFS(СВЦЭМ!$C$33:$C$776,СВЦЭМ!$A$33:$A$776,$A139,СВЦЭМ!$B$33:$B$776,I$119)+'СЕТ СН'!$I$12+СВЦЭМ!$D$10+'СЕТ СН'!$I$6-'СЕТ СН'!$I$22</f>
        <v>1227.29517007</v>
      </c>
      <c r="J139" s="36">
        <f>SUMIFS(СВЦЭМ!$C$33:$C$776,СВЦЭМ!$A$33:$A$776,$A139,СВЦЭМ!$B$33:$B$776,J$119)+'СЕТ СН'!$I$12+СВЦЭМ!$D$10+'СЕТ СН'!$I$6-'СЕТ СН'!$I$22</f>
        <v>1219.05685191</v>
      </c>
      <c r="K139" s="36">
        <f>SUMIFS(СВЦЭМ!$C$33:$C$776,СВЦЭМ!$A$33:$A$776,$A139,СВЦЭМ!$B$33:$B$776,K$119)+'СЕТ СН'!$I$12+СВЦЭМ!$D$10+'СЕТ СН'!$I$6-'СЕТ СН'!$I$22</f>
        <v>1240.9881887699999</v>
      </c>
      <c r="L139" s="36">
        <f>SUMIFS(СВЦЭМ!$C$33:$C$776,СВЦЭМ!$A$33:$A$776,$A139,СВЦЭМ!$B$33:$B$776,L$119)+'СЕТ СН'!$I$12+СВЦЭМ!$D$10+'СЕТ СН'!$I$6-'СЕТ СН'!$I$22</f>
        <v>1238.2578604400001</v>
      </c>
      <c r="M139" s="36">
        <f>SUMIFS(СВЦЭМ!$C$33:$C$776,СВЦЭМ!$A$33:$A$776,$A139,СВЦЭМ!$B$33:$B$776,M$119)+'СЕТ СН'!$I$12+СВЦЭМ!$D$10+'СЕТ СН'!$I$6-'СЕТ СН'!$I$22</f>
        <v>1237.6671266399999</v>
      </c>
      <c r="N139" s="36">
        <f>SUMIFS(СВЦЭМ!$C$33:$C$776,СВЦЭМ!$A$33:$A$776,$A139,СВЦЭМ!$B$33:$B$776,N$119)+'СЕТ СН'!$I$12+СВЦЭМ!$D$10+'СЕТ СН'!$I$6-'СЕТ СН'!$I$22</f>
        <v>1225.20166236</v>
      </c>
      <c r="O139" s="36">
        <f>SUMIFS(СВЦЭМ!$C$33:$C$776,СВЦЭМ!$A$33:$A$776,$A139,СВЦЭМ!$B$33:$B$776,O$119)+'СЕТ СН'!$I$12+СВЦЭМ!$D$10+'СЕТ СН'!$I$6-'СЕТ СН'!$I$22</f>
        <v>1229.7028835900001</v>
      </c>
      <c r="P139" s="36">
        <f>SUMIFS(СВЦЭМ!$C$33:$C$776,СВЦЭМ!$A$33:$A$776,$A139,СВЦЭМ!$B$33:$B$776,P$119)+'СЕТ СН'!$I$12+СВЦЭМ!$D$10+'СЕТ СН'!$I$6-'СЕТ СН'!$I$22</f>
        <v>1238.4195063299999</v>
      </c>
      <c r="Q139" s="36">
        <f>SUMIFS(СВЦЭМ!$C$33:$C$776,СВЦЭМ!$A$33:$A$776,$A139,СВЦЭМ!$B$33:$B$776,Q$119)+'СЕТ СН'!$I$12+СВЦЭМ!$D$10+'СЕТ СН'!$I$6-'СЕТ СН'!$I$22</f>
        <v>1240.6671587599999</v>
      </c>
      <c r="R139" s="36">
        <f>SUMIFS(СВЦЭМ!$C$33:$C$776,СВЦЭМ!$A$33:$A$776,$A139,СВЦЭМ!$B$33:$B$776,R$119)+'СЕТ СН'!$I$12+СВЦЭМ!$D$10+'СЕТ СН'!$I$6-'СЕТ СН'!$I$22</f>
        <v>1307.15298562</v>
      </c>
      <c r="S139" s="36">
        <f>SUMIFS(СВЦЭМ!$C$33:$C$776,СВЦЭМ!$A$33:$A$776,$A139,СВЦЭМ!$B$33:$B$776,S$119)+'СЕТ СН'!$I$12+СВЦЭМ!$D$10+'СЕТ СН'!$I$6-'СЕТ СН'!$I$22</f>
        <v>1221.37115066</v>
      </c>
      <c r="T139" s="36">
        <f>SUMIFS(СВЦЭМ!$C$33:$C$776,СВЦЭМ!$A$33:$A$776,$A139,СВЦЭМ!$B$33:$B$776,T$119)+'СЕТ СН'!$I$12+СВЦЭМ!$D$10+'СЕТ СН'!$I$6-'СЕТ СН'!$I$22</f>
        <v>1228.2425475499999</v>
      </c>
      <c r="U139" s="36">
        <f>SUMIFS(СВЦЭМ!$C$33:$C$776,СВЦЭМ!$A$33:$A$776,$A139,СВЦЭМ!$B$33:$B$776,U$119)+'СЕТ СН'!$I$12+СВЦЭМ!$D$10+'СЕТ СН'!$I$6-'СЕТ СН'!$I$22</f>
        <v>1230.8232686199999</v>
      </c>
      <c r="V139" s="36">
        <f>SUMIFS(СВЦЭМ!$C$33:$C$776,СВЦЭМ!$A$33:$A$776,$A139,СВЦЭМ!$B$33:$B$776,V$119)+'СЕТ СН'!$I$12+СВЦЭМ!$D$10+'СЕТ СН'!$I$6-'СЕТ СН'!$I$22</f>
        <v>1234.4030854299999</v>
      </c>
      <c r="W139" s="36">
        <f>SUMIFS(СВЦЭМ!$C$33:$C$776,СВЦЭМ!$A$33:$A$776,$A139,СВЦЭМ!$B$33:$B$776,W$119)+'СЕТ СН'!$I$12+СВЦЭМ!$D$10+'СЕТ СН'!$I$6-'СЕТ СН'!$I$22</f>
        <v>1251.92558635</v>
      </c>
      <c r="X139" s="36">
        <f>SUMIFS(СВЦЭМ!$C$33:$C$776,СВЦЭМ!$A$33:$A$776,$A139,СВЦЭМ!$B$33:$B$776,X$119)+'СЕТ СН'!$I$12+СВЦЭМ!$D$10+'СЕТ СН'!$I$6-'СЕТ СН'!$I$22</f>
        <v>1215.56905001</v>
      </c>
      <c r="Y139" s="36">
        <f>SUMIFS(СВЦЭМ!$C$33:$C$776,СВЦЭМ!$A$33:$A$776,$A139,СВЦЭМ!$B$33:$B$776,Y$119)+'СЕТ СН'!$I$12+СВЦЭМ!$D$10+'СЕТ СН'!$I$6-'СЕТ СН'!$I$22</f>
        <v>1166.5772249900001</v>
      </c>
    </row>
    <row r="140" spans="1:25" ht="15.75" x14ac:dyDescent="0.2">
      <c r="A140" s="35">
        <f t="shared" si="3"/>
        <v>43698</v>
      </c>
      <c r="B140" s="36">
        <f>SUMIFS(СВЦЭМ!$C$33:$C$776,СВЦЭМ!$A$33:$A$776,$A140,СВЦЭМ!$B$33:$B$776,B$119)+'СЕТ СН'!$I$12+СВЦЭМ!$D$10+'СЕТ СН'!$I$6-'СЕТ СН'!$I$22</f>
        <v>1227.61078432</v>
      </c>
      <c r="C140" s="36">
        <f>SUMIFS(СВЦЭМ!$C$33:$C$776,СВЦЭМ!$A$33:$A$776,$A140,СВЦЭМ!$B$33:$B$776,C$119)+'СЕТ СН'!$I$12+СВЦЭМ!$D$10+'СЕТ СН'!$I$6-'СЕТ СН'!$I$22</f>
        <v>1273.95853863</v>
      </c>
      <c r="D140" s="36">
        <f>SUMIFS(СВЦЭМ!$C$33:$C$776,СВЦЭМ!$A$33:$A$776,$A140,СВЦЭМ!$B$33:$B$776,D$119)+'СЕТ СН'!$I$12+СВЦЭМ!$D$10+'СЕТ СН'!$I$6-'СЕТ СН'!$I$22</f>
        <v>1294.9031231600002</v>
      </c>
      <c r="E140" s="36">
        <f>SUMIFS(СВЦЭМ!$C$33:$C$776,СВЦЭМ!$A$33:$A$776,$A140,СВЦЭМ!$B$33:$B$776,E$119)+'СЕТ СН'!$I$12+СВЦЭМ!$D$10+'СЕТ СН'!$I$6-'СЕТ СН'!$I$22</f>
        <v>1303.2881227400001</v>
      </c>
      <c r="F140" s="36">
        <f>SUMIFS(СВЦЭМ!$C$33:$C$776,СВЦЭМ!$A$33:$A$776,$A140,СВЦЭМ!$B$33:$B$776,F$119)+'СЕТ СН'!$I$12+СВЦЭМ!$D$10+'СЕТ СН'!$I$6-'СЕТ СН'!$I$22</f>
        <v>1308.9663649399999</v>
      </c>
      <c r="G140" s="36">
        <f>SUMIFS(СВЦЭМ!$C$33:$C$776,СВЦЭМ!$A$33:$A$776,$A140,СВЦЭМ!$B$33:$B$776,G$119)+'СЕТ СН'!$I$12+СВЦЭМ!$D$10+'СЕТ СН'!$I$6-'СЕТ СН'!$I$22</f>
        <v>1275.39837657</v>
      </c>
      <c r="H140" s="36">
        <f>SUMIFS(СВЦЭМ!$C$33:$C$776,СВЦЭМ!$A$33:$A$776,$A140,СВЦЭМ!$B$33:$B$776,H$119)+'СЕТ СН'!$I$12+СВЦЭМ!$D$10+'СЕТ СН'!$I$6-'СЕТ СН'!$I$22</f>
        <v>1229.94562976</v>
      </c>
      <c r="I140" s="36">
        <f>SUMIFS(СВЦЭМ!$C$33:$C$776,СВЦЭМ!$A$33:$A$776,$A140,СВЦЭМ!$B$33:$B$776,I$119)+'СЕТ СН'!$I$12+СВЦЭМ!$D$10+'СЕТ СН'!$I$6-'СЕТ СН'!$I$22</f>
        <v>1174.4396753400001</v>
      </c>
      <c r="J140" s="36">
        <f>SUMIFS(СВЦЭМ!$C$33:$C$776,СВЦЭМ!$A$33:$A$776,$A140,СВЦЭМ!$B$33:$B$776,J$119)+'СЕТ СН'!$I$12+СВЦЭМ!$D$10+'СЕТ СН'!$I$6-'СЕТ СН'!$I$22</f>
        <v>1184.85093362</v>
      </c>
      <c r="K140" s="36">
        <f>SUMIFS(СВЦЭМ!$C$33:$C$776,СВЦЭМ!$A$33:$A$776,$A140,СВЦЭМ!$B$33:$B$776,K$119)+'СЕТ СН'!$I$12+СВЦЭМ!$D$10+'СЕТ СН'!$I$6-'СЕТ СН'!$I$22</f>
        <v>1213.3619512999999</v>
      </c>
      <c r="L140" s="36">
        <f>SUMIFS(СВЦЭМ!$C$33:$C$776,СВЦЭМ!$A$33:$A$776,$A140,СВЦЭМ!$B$33:$B$776,L$119)+'СЕТ СН'!$I$12+СВЦЭМ!$D$10+'СЕТ СН'!$I$6-'СЕТ СН'!$I$22</f>
        <v>1224.1802509300001</v>
      </c>
      <c r="M140" s="36">
        <f>SUMIFS(СВЦЭМ!$C$33:$C$776,СВЦЭМ!$A$33:$A$776,$A140,СВЦЭМ!$B$33:$B$776,M$119)+'СЕТ СН'!$I$12+СВЦЭМ!$D$10+'СЕТ СН'!$I$6-'СЕТ СН'!$I$22</f>
        <v>1221.2934023</v>
      </c>
      <c r="N140" s="36">
        <f>SUMIFS(СВЦЭМ!$C$33:$C$776,СВЦЭМ!$A$33:$A$776,$A140,СВЦЭМ!$B$33:$B$776,N$119)+'СЕТ СН'!$I$12+СВЦЭМ!$D$10+'СЕТ СН'!$I$6-'СЕТ СН'!$I$22</f>
        <v>1212.45053424</v>
      </c>
      <c r="O140" s="36">
        <f>SUMIFS(СВЦЭМ!$C$33:$C$776,СВЦЭМ!$A$33:$A$776,$A140,СВЦЭМ!$B$33:$B$776,O$119)+'СЕТ СН'!$I$12+СВЦЭМ!$D$10+'СЕТ СН'!$I$6-'СЕТ СН'!$I$22</f>
        <v>1216.8642389500001</v>
      </c>
      <c r="P140" s="36">
        <f>SUMIFS(СВЦЭМ!$C$33:$C$776,СВЦЭМ!$A$33:$A$776,$A140,СВЦЭМ!$B$33:$B$776,P$119)+'СЕТ СН'!$I$12+СВЦЭМ!$D$10+'СЕТ СН'!$I$6-'СЕТ СН'!$I$22</f>
        <v>1218.6715657700001</v>
      </c>
      <c r="Q140" s="36">
        <f>SUMIFS(СВЦЭМ!$C$33:$C$776,СВЦЭМ!$A$33:$A$776,$A140,СВЦЭМ!$B$33:$B$776,Q$119)+'СЕТ СН'!$I$12+СВЦЭМ!$D$10+'СЕТ СН'!$I$6-'СЕТ СН'!$I$22</f>
        <v>1225.6219076299999</v>
      </c>
      <c r="R140" s="36">
        <f>SUMIFS(СВЦЭМ!$C$33:$C$776,СВЦЭМ!$A$33:$A$776,$A140,СВЦЭМ!$B$33:$B$776,R$119)+'СЕТ СН'!$I$12+СВЦЭМ!$D$10+'СЕТ СН'!$I$6-'СЕТ СН'!$I$22</f>
        <v>1226.97548471</v>
      </c>
      <c r="S140" s="36">
        <f>SUMIFS(СВЦЭМ!$C$33:$C$776,СВЦЭМ!$A$33:$A$776,$A140,СВЦЭМ!$B$33:$B$776,S$119)+'СЕТ СН'!$I$12+СВЦЭМ!$D$10+'СЕТ СН'!$I$6-'СЕТ СН'!$I$22</f>
        <v>1258.6691796499999</v>
      </c>
      <c r="T140" s="36">
        <f>SUMIFS(СВЦЭМ!$C$33:$C$776,СВЦЭМ!$A$33:$A$776,$A140,СВЦЭМ!$B$33:$B$776,T$119)+'СЕТ СН'!$I$12+СВЦЭМ!$D$10+'СЕТ СН'!$I$6-'СЕТ СН'!$I$22</f>
        <v>1233.05816325</v>
      </c>
      <c r="U140" s="36">
        <f>SUMIFS(СВЦЭМ!$C$33:$C$776,СВЦЭМ!$A$33:$A$776,$A140,СВЦЭМ!$B$33:$B$776,U$119)+'СЕТ СН'!$I$12+СВЦЭМ!$D$10+'СЕТ СН'!$I$6-'СЕТ СН'!$I$22</f>
        <v>1162.6324602700001</v>
      </c>
      <c r="V140" s="36">
        <f>SUMIFS(СВЦЭМ!$C$33:$C$776,СВЦЭМ!$A$33:$A$776,$A140,СВЦЭМ!$B$33:$B$776,V$119)+'СЕТ СН'!$I$12+СВЦЭМ!$D$10+'СЕТ СН'!$I$6-'СЕТ СН'!$I$22</f>
        <v>1176.0817746299999</v>
      </c>
      <c r="W140" s="36">
        <f>SUMIFS(СВЦЭМ!$C$33:$C$776,СВЦЭМ!$A$33:$A$776,$A140,СВЦЭМ!$B$33:$B$776,W$119)+'СЕТ СН'!$I$12+СВЦЭМ!$D$10+'СЕТ СН'!$I$6-'СЕТ СН'!$I$22</f>
        <v>1177.74123343</v>
      </c>
      <c r="X140" s="36">
        <f>SUMIFS(СВЦЭМ!$C$33:$C$776,СВЦЭМ!$A$33:$A$776,$A140,СВЦЭМ!$B$33:$B$776,X$119)+'СЕТ СН'!$I$12+СВЦЭМ!$D$10+'СЕТ СН'!$I$6-'СЕТ СН'!$I$22</f>
        <v>1129.1317506400001</v>
      </c>
      <c r="Y140" s="36">
        <f>SUMIFS(СВЦЭМ!$C$33:$C$776,СВЦЭМ!$A$33:$A$776,$A140,СВЦЭМ!$B$33:$B$776,Y$119)+'СЕТ СН'!$I$12+СВЦЭМ!$D$10+'СЕТ СН'!$I$6-'СЕТ СН'!$I$22</f>
        <v>1140.69255402</v>
      </c>
    </row>
    <row r="141" spans="1:25" ht="15.75" x14ac:dyDescent="0.2">
      <c r="A141" s="35">
        <f t="shared" si="3"/>
        <v>43699</v>
      </c>
      <c r="B141" s="36">
        <f>SUMIFS(СВЦЭМ!$C$33:$C$776,СВЦЭМ!$A$33:$A$776,$A141,СВЦЭМ!$B$33:$B$776,B$119)+'СЕТ СН'!$I$12+СВЦЭМ!$D$10+'СЕТ СН'!$I$6-'СЕТ СН'!$I$22</f>
        <v>1261.26520796</v>
      </c>
      <c r="C141" s="36">
        <f>SUMIFS(СВЦЭМ!$C$33:$C$776,СВЦЭМ!$A$33:$A$776,$A141,СВЦЭМ!$B$33:$B$776,C$119)+'СЕТ СН'!$I$12+СВЦЭМ!$D$10+'СЕТ СН'!$I$6-'СЕТ СН'!$I$22</f>
        <v>1297.13654535</v>
      </c>
      <c r="D141" s="36">
        <f>SUMIFS(СВЦЭМ!$C$33:$C$776,СВЦЭМ!$A$33:$A$776,$A141,СВЦЭМ!$B$33:$B$776,D$119)+'СЕТ СН'!$I$12+СВЦЭМ!$D$10+'СЕТ СН'!$I$6-'СЕТ СН'!$I$22</f>
        <v>1313.34924796</v>
      </c>
      <c r="E141" s="36">
        <f>SUMIFS(СВЦЭМ!$C$33:$C$776,СВЦЭМ!$A$33:$A$776,$A141,СВЦЭМ!$B$33:$B$776,E$119)+'СЕТ СН'!$I$12+СВЦЭМ!$D$10+'СЕТ СН'!$I$6-'СЕТ СН'!$I$22</f>
        <v>1324.9457842300001</v>
      </c>
      <c r="F141" s="36">
        <f>SUMIFS(СВЦЭМ!$C$33:$C$776,СВЦЭМ!$A$33:$A$776,$A141,СВЦЭМ!$B$33:$B$776,F$119)+'СЕТ СН'!$I$12+СВЦЭМ!$D$10+'СЕТ СН'!$I$6-'СЕТ СН'!$I$22</f>
        <v>1328.2329855799999</v>
      </c>
      <c r="G141" s="36">
        <f>SUMIFS(СВЦЭМ!$C$33:$C$776,СВЦЭМ!$A$33:$A$776,$A141,СВЦЭМ!$B$33:$B$776,G$119)+'СЕТ СН'!$I$12+СВЦЭМ!$D$10+'СЕТ СН'!$I$6-'СЕТ СН'!$I$22</f>
        <v>1304.65498086</v>
      </c>
      <c r="H141" s="36">
        <f>SUMIFS(СВЦЭМ!$C$33:$C$776,СВЦЭМ!$A$33:$A$776,$A141,СВЦЭМ!$B$33:$B$776,H$119)+'СЕТ СН'!$I$12+СВЦЭМ!$D$10+'СЕТ СН'!$I$6-'СЕТ СН'!$I$22</f>
        <v>1273.0497971700001</v>
      </c>
      <c r="I141" s="36">
        <f>SUMIFS(СВЦЭМ!$C$33:$C$776,СВЦЭМ!$A$33:$A$776,$A141,СВЦЭМ!$B$33:$B$776,I$119)+'СЕТ СН'!$I$12+СВЦЭМ!$D$10+'СЕТ СН'!$I$6-'СЕТ СН'!$I$22</f>
        <v>1224.0122893600001</v>
      </c>
      <c r="J141" s="36">
        <f>SUMIFS(СВЦЭМ!$C$33:$C$776,СВЦЭМ!$A$33:$A$776,$A141,СВЦЭМ!$B$33:$B$776,J$119)+'СЕТ СН'!$I$12+СВЦЭМ!$D$10+'СЕТ СН'!$I$6-'СЕТ СН'!$I$22</f>
        <v>1200.6139459000001</v>
      </c>
      <c r="K141" s="36">
        <f>SUMIFS(СВЦЭМ!$C$33:$C$776,СВЦЭМ!$A$33:$A$776,$A141,СВЦЭМ!$B$33:$B$776,K$119)+'СЕТ СН'!$I$12+СВЦЭМ!$D$10+'СЕТ СН'!$I$6-'СЕТ СН'!$I$22</f>
        <v>1208.92546066</v>
      </c>
      <c r="L141" s="36">
        <f>SUMIFS(СВЦЭМ!$C$33:$C$776,СВЦЭМ!$A$33:$A$776,$A141,СВЦЭМ!$B$33:$B$776,L$119)+'СЕТ СН'!$I$12+СВЦЭМ!$D$10+'СЕТ СН'!$I$6-'СЕТ СН'!$I$22</f>
        <v>1216.01308436</v>
      </c>
      <c r="M141" s="36">
        <f>SUMIFS(СВЦЭМ!$C$33:$C$776,СВЦЭМ!$A$33:$A$776,$A141,СВЦЭМ!$B$33:$B$776,M$119)+'СЕТ СН'!$I$12+СВЦЭМ!$D$10+'СЕТ СН'!$I$6-'СЕТ СН'!$I$22</f>
        <v>1216.71237565</v>
      </c>
      <c r="N141" s="36">
        <f>SUMIFS(СВЦЭМ!$C$33:$C$776,СВЦЭМ!$A$33:$A$776,$A141,СВЦЭМ!$B$33:$B$776,N$119)+'СЕТ СН'!$I$12+СВЦЭМ!$D$10+'СЕТ СН'!$I$6-'СЕТ СН'!$I$22</f>
        <v>1202.6103976100001</v>
      </c>
      <c r="O141" s="36">
        <f>SUMIFS(СВЦЭМ!$C$33:$C$776,СВЦЭМ!$A$33:$A$776,$A141,СВЦЭМ!$B$33:$B$776,O$119)+'СЕТ СН'!$I$12+СВЦЭМ!$D$10+'СЕТ СН'!$I$6-'СЕТ СН'!$I$22</f>
        <v>1207.78387503</v>
      </c>
      <c r="P141" s="36">
        <f>SUMIFS(СВЦЭМ!$C$33:$C$776,СВЦЭМ!$A$33:$A$776,$A141,СВЦЭМ!$B$33:$B$776,P$119)+'СЕТ СН'!$I$12+СВЦЭМ!$D$10+'СЕТ СН'!$I$6-'СЕТ СН'!$I$22</f>
        <v>1208.70234708</v>
      </c>
      <c r="Q141" s="36">
        <f>SUMIFS(СВЦЭМ!$C$33:$C$776,СВЦЭМ!$A$33:$A$776,$A141,СВЦЭМ!$B$33:$B$776,Q$119)+'СЕТ СН'!$I$12+СВЦЭМ!$D$10+'СЕТ СН'!$I$6-'СЕТ СН'!$I$22</f>
        <v>1203.7589562600001</v>
      </c>
      <c r="R141" s="36">
        <f>SUMIFS(СВЦЭМ!$C$33:$C$776,СВЦЭМ!$A$33:$A$776,$A141,СВЦЭМ!$B$33:$B$776,R$119)+'СЕТ СН'!$I$12+СВЦЭМ!$D$10+'СЕТ СН'!$I$6-'СЕТ СН'!$I$22</f>
        <v>1161.2214358199999</v>
      </c>
      <c r="S141" s="36">
        <f>SUMIFS(СВЦЭМ!$C$33:$C$776,СВЦЭМ!$A$33:$A$776,$A141,СВЦЭМ!$B$33:$B$776,S$119)+'СЕТ СН'!$I$12+СВЦЭМ!$D$10+'СЕТ СН'!$I$6-'СЕТ СН'!$I$22</f>
        <v>1133.6347683899999</v>
      </c>
      <c r="T141" s="36">
        <f>SUMIFS(СВЦЭМ!$C$33:$C$776,СВЦЭМ!$A$33:$A$776,$A141,СВЦЭМ!$B$33:$B$776,T$119)+'СЕТ СН'!$I$12+СВЦЭМ!$D$10+'СЕТ СН'!$I$6-'СЕТ СН'!$I$22</f>
        <v>1126.5260813800001</v>
      </c>
      <c r="U141" s="36">
        <f>SUMIFS(СВЦЭМ!$C$33:$C$776,СВЦЭМ!$A$33:$A$776,$A141,СВЦЭМ!$B$33:$B$776,U$119)+'СЕТ СН'!$I$12+СВЦЭМ!$D$10+'СЕТ СН'!$I$6-'СЕТ СН'!$I$22</f>
        <v>1130.13568829</v>
      </c>
      <c r="V141" s="36">
        <f>SUMIFS(СВЦЭМ!$C$33:$C$776,СВЦЭМ!$A$33:$A$776,$A141,СВЦЭМ!$B$33:$B$776,V$119)+'СЕТ СН'!$I$12+СВЦЭМ!$D$10+'СЕТ СН'!$I$6-'СЕТ СН'!$I$22</f>
        <v>1144.76074705</v>
      </c>
      <c r="W141" s="36">
        <f>SUMIFS(СВЦЭМ!$C$33:$C$776,СВЦЭМ!$A$33:$A$776,$A141,СВЦЭМ!$B$33:$B$776,W$119)+'СЕТ СН'!$I$12+СВЦЭМ!$D$10+'СЕТ СН'!$I$6-'СЕТ СН'!$I$22</f>
        <v>1147.8753673599999</v>
      </c>
      <c r="X141" s="36">
        <f>SUMIFS(СВЦЭМ!$C$33:$C$776,СВЦЭМ!$A$33:$A$776,$A141,СВЦЭМ!$B$33:$B$776,X$119)+'СЕТ СН'!$I$12+СВЦЭМ!$D$10+'СЕТ СН'!$I$6-'СЕТ СН'!$I$22</f>
        <v>1103.3068099299999</v>
      </c>
      <c r="Y141" s="36">
        <f>SUMIFS(СВЦЭМ!$C$33:$C$776,СВЦЭМ!$A$33:$A$776,$A141,СВЦЭМ!$B$33:$B$776,Y$119)+'СЕТ СН'!$I$12+СВЦЭМ!$D$10+'СЕТ СН'!$I$6-'СЕТ СН'!$I$22</f>
        <v>1129.5842146700002</v>
      </c>
    </row>
    <row r="142" spans="1:25" ht="15.75" x14ac:dyDescent="0.2">
      <c r="A142" s="35">
        <f t="shared" si="3"/>
        <v>43700</v>
      </c>
      <c r="B142" s="36">
        <f>SUMIFS(СВЦЭМ!$C$33:$C$776,СВЦЭМ!$A$33:$A$776,$A142,СВЦЭМ!$B$33:$B$776,B$119)+'СЕТ СН'!$I$12+СВЦЭМ!$D$10+'СЕТ СН'!$I$6-'СЕТ СН'!$I$22</f>
        <v>1212.2475124800001</v>
      </c>
      <c r="C142" s="36">
        <f>SUMIFS(СВЦЭМ!$C$33:$C$776,СВЦЭМ!$A$33:$A$776,$A142,СВЦЭМ!$B$33:$B$776,C$119)+'СЕТ СН'!$I$12+СВЦЭМ!$D$10+'СЕТ СН'!$I$6-'СЕТ СН'!$I$22</f>
        <v>1240.1932371400001</v>
      </c>
      <c r="D142" s="36">
        <f>SUMIFS(СВЦЭМ!$C$33:$C$776,СВЦЭМ!$A$33:$A$776,$A142,СВЦЭМ!$B$33:$B$776,D$119)+'СЕТ СН'!$I$12+СВЦЭМ!$D$10+'СЕТ СН'!$I$6-'СЕТ СН'!$I$22</f>
        <v>1226.35494232</v>
      </c>
      <c r="E142" s="36">
        <f>SUMIFS(СВЦЭМ!$C$33:$C$776,СВЦЭМ!$A$33:$A$776,$A142,СВЦЭМ!$B$33:$B$776,E$119)+'СЕТ СН'!$I$12+СВЦЭМ!$D$10+'СЕТ СН'!$I$6-'СЕТ СН'!$I$22</f>
        <v>1216.8449056899999</v>
      </c>
      <c r="F142" s="36">
        <f>SUMIFS(СВЦЭМ!$C$33:$C$776,СВЦЭМ!$A$33:$A$776,$A142,СВЦЭМ!$B$33:$B$776,F$119)+'СЕТ СН'!$I$12+СВЦЭМ!$D$10+'СЕТ СН'!$I$6-'СЕТ СН'!$I$22</f>
        <v>1217.1372067900002</v>
      </c>
      <c r="G142" s="36">
        <f>SUMIFS(СВЦЭМ!$C$33:$C$776,СВЦЭМ!$A$33:$A$776,$A142,СВЦЭМ!$B$33:$B$776,G$119)+'СЕТ СН'!$I$12+СВЦЭМ!$D$10+'СЕТ СН'!$I$6-'СЕТ СН'!$I$22</f>
        <v>1225.39523044</v>
      </c>
      <c r="H142" s="36">
        <f>SUMIFS(СВЦЭМ!$C$33:$C$776,СВЦЭМ!$A$33:$A$776,$A142,СВЦЭМ!$B$33:$B$776,H$119)+'СЕТ СН'!$I$12+СВЦЭМ!$D$10+'СЕТ СН'!$I$6-'СЕТ СН'!$I$22</f>
        <v>1196.0542612899999</v>
      </c>
      <c r="I142" s="36">
        <f>SUMIFS(СВЦЭМ!$C$33:$C$776,СВЦЭМ!$A$33:$A$776,$A142,СВЦЭМ!$B$33:$B$776,I$119)+'СЕТ СН'!$I$12+СВЦЭМ!$D$10+'СЕТ СН'!$I$6-'СЕТ СН'!$I$22</f>
        <v>1188.5169952599999</v>
      </c>
      <c r="J142" s="36">
        <f>SUMIFS(СВЦЭМ!$C$33:$C$776,СВЦЭМ!$A$33:$A$776,$A142,СВЦЭМ!$B$33:$B$776,J$119)+'СЕТ СН'!$I$12+СВЦЭМ!$D$10+'СЕТ СН'!$I$6-'СЕТ СН'!$I$22</f>
        <v>1225.7587910100001</v>
      </c>
      <c r="K142" s="36">
        <f>SUMIFS(СВЦЭМ!$C$33:$C$776,СВЦЭМ!$A$33:$A$776,$A142,СВЦЭМ!$B$33:$B$776,K$119)+'СЕТ СН'!$I$12+СВЦЭМ!$D$10+'СЕТ СН'!$I$6-'СЕТ СН'!$I$22</f>
        <v>1248.7438101500002</v>
      </c>
      <c r="L142" s="36">
        <f>SUMIFS(СВЦЭМ!$C$33:$C$776,СВЦЭМ!$A$33:$A$776,$A142,СВЦЭМ!$B$33:$B$776,L$119)+'СЕТ СН'!$I$12+СВЦЭМ!$D$10+'СЕТ СН'!$I$6-'СЕТ СН'!$I$22</f>
        <v>1235.6374793499999</v>
      </c>
      <c r="M142" s="36">
        <f>SUMIFS(СВЦЭМ!$C$33:$C$776,СВЦЭМ!$A$33:$A$776,$A142,СВЦЭМ!$B$33:$B$776,M$119)+'СЕТ СН'!$I$12+СВЦЭМ!$D$10+'СЕТ СН'!$I$6-'СЕТ СН'!$I$22</f>
        <v>1232.0568016</v>
      </c>
      <c r="N142" s="36">
        <f>SUMIFS(СВЦЭМ!$C$33:$C$776,СВЦЭМ!$A$33:$A$776,$A142,СВЦЭМ!$B$33:$B$776,N$119)+'СЕТ СН'!$I$12+СВЦЭМ!$D$10+'СЕТ СН'!$I$6-'СЕТ СН'!$I$22</f>
        <v>1232.9941078699999</v>
      </c>
      <c r="O142" s="36">
        <f>SUMIFS(СВЦЭМ!$C$33:$C$776,СВЦЭМ!$A$33:$A$776,$A142,СВЦЭМ!$B$33:$B$776,O$119)+'СЕТ СН'!$I$12+СВЦЭМ!$D$10+'СЕТ СН'!$I$6-'СЕТ СН'!$I$22</f>
        <v>1251.6084641</v>
      </c>
      <c r="P142" s="36">
        <f>SUMIFS(СВЦЭМ!$C$33:$C$776,СВЦЭМ!$A$33:$A$776,$A142,СВЦЭМ!$B$33:$B$776,P$119)+'СЕТ СН'!$I$12+СВЦЭМ!$D$10+'СЕТ СН'!$I$6-'СЕТ СН'!$I$22</f>
        <v>1260.4539176000001</v>
      </c>
      <c r="Q142" s="36">
        <f>SUMIFS(СВЦЭМ!$C$33:$C$776,СВЦЭМ!$A$33:$A$776,$A142,СВЦЭМ!$B$33:$B$776,Q$119)+'СЕТ СН'!$I$12+СВЦЭМ!$D$10+'СЕТ СН'!$I$6-'СЕТ СН'!$I$22</f>
        <v>1256.9998322599999</v>
      </c>
      <c r="R142" s="36">
        <f>SUMIFS(СВЦЭМ!$C$33:$C$776,СВЦЭМ!$A$33:$A$776,$A142,СВЦЭМ!$B$33:$B$776,R$119)+'СЕТ СН'!$I$12+СВЦЭМ!$D$10+'СЕТ СН'!$I$6-'СЕТ СН'!$I$22</f>
        <v>1236.41898838</v>
      </c>
      <c r="S142" s="36">
        <f>SUMIFS(СВЦЭМ!$C$33:$C$776,СВЦЭМ!$A$33:$A$776,$A142,СВЦЭМ!$B$33:$B$776,S$119)+'СЕТ СН'!$I$12+СВЦЭМ!$D$10+'СЕТ СН'!$I$6-'СЕТ СН'!$I$22</f>
        <v>1221.4647000499999</v>
      </c>
      <c r="T142" s="36">
        <f>SUMIFS(СВЦЭМ!$C$33:$C$776,СВЦЭМ!$A$33:$A$776,$A142,СВЦЭМ!$B$33:$B$776,T$119)+'СЕТ СН'!$I$12+СВЦЭМ!$D$10+'СЕТ СН'!$I$6-'СЕТ СН'!$I$22</f>
        <v>1212.5184038699999</v>
      </c>
      <c r="U142" s="36">
        <f>SUMIFS(СВЦЭМ!$C$33:$C$776,СВЦЭМ!$A$33:$A$776,$A142,СВЦЭМ!$B$33:$B$776,U$119)+'СЕТ СН'!$I$12+СВЦЭМ!$D$10+'СЕТ СН'!$I$6-'СЕТ СН'!$I$22</f>
        <v>1199.5776379600002</v>
      </c>
      <c r="V142" s="36">
        <f>SUMIFS(СВЦЭМ!$C$33:$C$776,СВЦЭМ!$A$33:$A$776,$A142,СВЦЭМ!$B$33:$B$776,V$119)+'СЕТ СН'!$I$12+СВЦЭМ!$D$10+'СЕТ СН'!$I$6-'СЕТ СН'!$I$22</f>
        <v>1183.0247695</v>
      </c>
      <c r="W142" s="36">
        <f>SUMIFS(СВЦЭМ!$C$33:$C$776,СВЦЭМ!$A$33:$A$776,$A142,СВЦЭМ!$B$33:$B$776,W$119)+'СЕТ СН'!$I$12+СВЦЭМ!$D$10+'СЕТ СН'!$I$6-'СЕТ СН'!$I$22</f>
        <v>1187.8596894</v>
      </c>
      <c r="X142" s="36">
        <f>SUMIFS(СВЦЭМ!$C$33:$C$776,СВЦЭМ!$A$33:$A$776,$A142,СВЦЭМ!$B$33:$B$776,X$119)+'СЕТ СН'!$I$12+СВЦЭМ!$D$10+'СЕТ СН'!$I$6-'СЕТ СН'!$I$22</f>
        <v>1193.69770346</v>
      </c>
      <c r="Y142" s="36">
        <f>SUMIFS(СВЦЭМ!$C$33:$C$776,СВЦЭМ!$A$33:$A$776,$A142,СВЦЭМ!$B$33:$B$776,Y$119)+'СЕТ СН'!$I$12+СВЦЭМ!$D$10+'СЕТ СН'!$I$6-'СЕТ СН'!$I$22</f>
        <v>1237.0977091899999</v>
      </c>
    </row>
    <row r="143" spans="1:25" ht="15.75" x14ac:dyDescent="0.2">
      <c r="A143" s="35">
        <f t="shared" si="3"/>
        <v>43701</v>
      </c>
      <c r="B143" s="36">
        <f>SUMIFS(СВЦЭМ!$C$33:$C$776,СВЦЭМ!$A$33:$A$776,$A143,СВЦЭМ!$B$33:$B$776,B$119)+'СЕТ СН'!$I$12+СВЦЭМ!$D$10+'СЕТ СН'!$I$6-'СЕТ СН'!$I$22</f>
        <v>1250.9150267099999</v>
      </c>
      <c r="C143" s="36">
        <f>SUMIFS(СВЦЭМ!$C$33:$C$776,СВЦЭМ!$A$33:$A$776,$A143,СВЦЭМ!$B$33:$B$776,C$119)+'СЕТ СН'!$I$12+СВЦЭМ!$D$10+'СЕТ СН'!$I$6-'СЕТ СН'!$I$22</f>
        <v>1280.6093264900001</v>
      </c>
      <c r="D143" s="36">
        <f>SUMIFS(СВЦЭМ!$C$33:$C$776,СВЦЭМ!$A$33:$A$776,$A143,СВЦЭМ!$B$33:$B$776,D$119)+'СЕТ СН'!$I$12+СВЦЭМ!$D$10+'СЕТ СН'!$I$6-'СЕТ СН'!$I$22</f>
        <v>1304.22602411</v>
      </c>
      <c r="E143" s="36">
        <f>SUMIFS(СВЦЭМ!$C$33:$C$776,СВЦЭМ!$A$33:$A$776,$A143,СВЦЭМ!$B$33:$B$776,E$119)+'СЕТ СН'!$I$12+СВЦЭМ!$D$10+'СЕТ СН'!$I$6-'СЕТ СН'!$I$22</f>
        <v>1325.85185774</v>
      </c>
      <c r="F143" s="36">
        <f>SUMIFS(СВЦЭМ!$C$33:$C$776,СВЦЭМ!$A$33:$A$776,$A143,СВЦЭМ!$B$33:$B$776,F$119)+'СЕТ СН'!$I$12+СВЦЭМ!$D$10+'СЕТ СН'!$I$6-'СЕТ СН'!$I$22</f>
        <v>1325.1755210199999</v>
      </c>
      <c r="G143" s="36">
        <f>SUMIFS(СВЦЭМ!$C$33:$C$776,СВЦЭМ!$A$33:$A$776,$A143,СВЦЭМ!$B$33:$B$776,G$119)+'СЕТ СН'!$I$12+СВЦЭМ!$D$10+'СЕТ СН'!$I$6-'СЕТ СН'!$I$22</f>
        <v>1324.8837169399999</v>
      </c>
      <c r="H143" s="36">
        <f>SUMIFS(СВЦЭМ!$C$33:$C$776,СВЦЭМ!$A$33:$A$776,$A143,СВЦЭМ!$B$33:$B$776,H$119)+'СЕТ СН'!$I$12+СВЦЭМ!$D$10+'СЕТ СН'!$I$6-'СЕТ СН'!$I$22</f>
        <v>1293.3588195100001</v>
      </c>
      <c r="I143" s="36">
        <f>SUMIFS(СВЦЭМ!$C$33:$C$776,СВЦЭМ!$A$33:$A$776,$A143,СВЦЭМ!$B$33:$B$776,I$119)+'СЕТ СН'!$I$12+СВЦЭМ!$D$10+'СЕТ СН'!$I$6-'СЕТ СН'!$I$22</f>
        <v>1257.6111870300001</v>
      </c>
      <c r="J143" s="36">
        <f>SUMIFS(СВЦЭМ!$C$33:$C$776,СВЦЭМ!$A$33:$A$776,$A143,СВЦЭМ!$B$33:$B$776,J$119)+'СЕТ СН'!$I$12+СВЦЭМ!$D$10+'СЕТ СН'!$I$6-'СЕТ СН'!$I$22</f>
        <v>1203.3266456800002</v>
      </c>
      <c r="K143" s="36">
        <f>SUMIFS(СВЦЭМ!$C$33:$C$776,СВЦЭМ!$A$33:$A$776,$A143,СВЦЭМ!$B$33:$B$776,K$119)+'СЕТ СН'!$I$12+СВЦЭМ!$D$10+'СЕТ СН'!$I$6-'СЕТ СН'!$I$22</f>
        <v>1154.3584495600001</v>
      </c>
      <c r="L143" s="36">
        <f>SUMIFS(СВЦЭМ!$C$33:$C$776,СВЦЭМ!$A$33:$A$776,$A143,СВЦЭМ!$B$33:$B$776,L$119)+'СЕТ СН'!$I$12+СВЦЭМ!$D$10+'СЕТ СН'!$I$6-'СЕТ СН'!$I$22</f>
        <v>1146.6008053599999</v>
      </c>
      <c r="M143" s="36">
        <f>SUMIFS(СВЦЭМ!$C$33:$C$776,СВЦЭМ!$A$33:$A$776,$A143,СВЦЭМ!$B$33:$B$776,M$119)+'СЕТ СН'!$I$12+СВЦЭМ!$D$10+'СЕТ СН'!$I$6-'СЕТ СН'!$I$22</f>
        <v>1142.8333526199999</v>
      </c>
      <c r="N143" s="36">
        <f>SUMIFS(СВЦЭМ!$C$33:$C$776,СВЦЭМ!$A$33:$A$776,$A143,СВЦЭМ!$B$33:$B$776,N$119)+'СЕТ СН'!$I$12+СВЦЭМ!$D$10+'СЕТ СН'!$I$6-'СЕТ СН'!$I$22</f>
        <v>1158.56407586</v>
      </c>
      <c r="O143" s="36">
        <f>SUMIFS(СВЦЭМ!$C$33:$C$776,СВЦЭМ!$A$33:$A$776,$A143,СВЦЭМ!$B$33:$B$776,O$119)+'СЕТ СН'!$I$12+СВЦЭМ!$D$10+'СЕТ СН'!$I$6-'СЕТ СН'!$I$22</f>
        <v>1171.2549565100001</v>
      </c>
      <c r="P143" s="36">
        <f>SUMIFS(СВЦЭМ!$C$33:$C$776,СВЦЭМ!$A$33:$A$776,$A143,СВЦЭМ!$B$33:$B$776,P$119)+'СЕТ СН'!$I$12+СВЦЭМ!$D$10+'СЕТ СН'!$I$6-'СЕТ СН'!$I$22</f>
        <v>1179.31600527</v>
      </c>
      <c r="Q143" s="36">
        <f>SUMIFS(СВЦЭМ!$C$33:$C$776,СВЦЭМ!$A$33:$A$776,$A143,СВЦЭМ!$B$33:$B$776,Q$119)+'СЕТ СН'!$I$12+СВЦЭМ!$D$10+'СЕТ СН'!$I$6-'СЕТ СН'!$I$22</f>
        <v>1188.6551097400002</v>
      </c>
      <c r="R143" s="36">
        <f>SUMIFS(СВЦЭМ!$C$33:$C$776,СВЦЭМ!$A$33:$A$776,$A143,СВЦЭМ!$B$33:$B$776,R$119)+'СЕТ СН'!$I$12+СВЦЭМ!$D$10+'СЕТ СН'!$I$6-'СЕТ СН'!$I$22</f>
        <v>1157.34716035</v>
      </c>
      <c r="S143" s="36">
        <f>SUMIFS(СВЦЭМ!$C$33:$C$776,СВЦЭМ!$A$33:$A$776,$A143,СВЦЭМ!$B$33:$B$776,S$119)+'СЕТ СН'!$I$12+СВЦЭМ!$D$10+'СЕТ СН'!$I$6-'СЕТ СН'!$I$22</f>
        <v>1121.9634108999999</v>
      </c>
      <c r="T143" s="36">
        <f>SUMIFS(СВЦЭМ!$C$33:$C$776,СВЦЭМ!$A$33:$A$776,$A143,СВЦЭМ!$B$33:$B$776,T$119)+'СЕТ СН'!$I$12+СВЦЭМ!$D$10+'СЕТ СН'!$I$6-'СЕТ СН'!$I$22</f>
        <v>1109.8144573</v>
      </c>
      <c r="U143" s="36">
        <f>SUMIFS(СВЦЭМ!$C$33:$C$776,СВЦЭМ!$A$33:$A$776,$A143,СВЦЭМ!$B$33:$B$776,U$119)+'СЕТ СН'!$I$12+СВЦЭМ!$D$10+'СЕТ СН'!$I$6-'СЕТ СН'!$I$22</f>
        <v>1105.82250856</v>
      </c>
      <c r="V143" s="36">
        <f>SUMIFS(СВЦЭМ!$C$33:$C$776,СВЦЭМ!$A$33:$A$776,$A143,СВЦЭМ!$B$33:$B$776,V$119)+'СЕТ СН'!$I$12+СВЦЭМ!$D$10+'СЕТ СН'!$I$6-'СЕТ СН'!$I$22</f>
        <v>1114.4124103500001</v>
      </c>
      <c r="W143" s="36">
        <f>SUMIFS(СВЦЭМ!$C$33:$C$776,СВЦЭМ!$A$33:$A$776,$A143,СВЦЭМ!$B$33:$B$776,W$119)+'СЕТ СН'!$I$12+СВЦЭМ!$D$10+'СЕТ СН'!$I$6-'СЕТ СН'!$I$22</f>
        <v>1119.0566226999999</v>
      </c>
      <c r="X143" s="36">
        <f>SUMIFS(СВЦЭМ!$C$33:$C$776,СВЦЭМ!$A$33:$A$776,$A143,СВЦЭМ!$B$33:$B$776,X$119)+'СЕТ СН'!$I$12+СВЦЭМ!$D$10+'СЕТ СН'!$I$6-'СЕТ СН'!$I$22</f>
        <v>1111.8926684</v>
      </c>
      <c r="Y143" s="36">
        <f>SUMIFS(СВЦЭМ!$C$33:$C$776,СВЦЭМ!$A$33:$A$776,$A143,СВЦЭМ!$B$33:$B$776,Y$119)+'СЕТ СН'!$I$12+СВЦЭМ!$D$10+'СЕТ СН'!$I$6-'СЕТ СН'!$I$22</f>
        <v>1178.22316662</v>
      </c>
    </row>
    <row r="144" spans="1:25" ht="15.75" x14ac:dyDescent="0.2">
      <c r="A144" s="35">
        <f t="shared" si="3"/>
        <v>43702</v>
      </c>
      <c r="B144" s="36">
        <f>SUMIFS(СВЦЭМ!$C$33:$C$776,СВЦЭМ!$A$33:$A$776,$A144,СВЦЭМ!$B$33:$B$776,B$119)+'СЕТ СН'!$I$12+СВЦЭМ!$D$10+'СЕТ СН'!$I$6-'СЕТ СН'!$I$22</f>
        <v>1229.7004566200001</v>
      </c>
      <c r="C144" s="36">
        <f>SUMIFS(СВЦЭМ!$C$33:$C$776,СВЦЭМ!$A$33:$A$776,$A144,СВЦЭМ!$B$33:$B$776,C$119)+'СЕТ СН'!$I$12+СВЦЭМ!$D$10+'СЕТ СН'!$I$6-'СЕТ СН'!$I$22</f>
        <v>1261.7935310100002</v>
      </c>
      <c r="D144" s="36">
        <f>SUMIFS(СВЦЭМ!$C$33:$C$776,СВЦЭМ!$A$33:$A$776,$A144,СВЦЭМ!$B$33:$B$776,D$119)+'СЕТ СН'!$I$12+СВЦЭМ!$D$10+'СЕТ СН'!$I$6-'СЕТ СН'!$I$22</f>
        <v>1268.3610316300001</v>
      </c>
      <c r="E144" s="36">
        <f>SUMIFS(СВЦЭМ!$C$33:$C$776,СВЦЭМ!$A$33:$A$776,$A144,СВЦЭМ!$B$33:$B$776,E$119)+'СЕТ СН'!$I$12+СВЦЭМ!$D$10+'СЕТ СН'!$I$6-'СЕТ СН'!$I$22</f>
        <v>1271.9134518199999</v>
      </c>
      <c r="F144" s="36">
        <f>SUMIFS(СВЦЭМ!$C$33:$C$776,СВЦЭМ!$A$33:$A$776,$A144,СВЦЭМ!$B$33:$B$776,F$119)+'СЕТ СН'!$I$12+СВЦЭМ!$D$10+'СЕТ СН'!$I$6-'СЕТ СН'!$I$22</f>
        <v>1272.68188992</v>
      </c>
      <c r="G144" s="36">
        <f>SUMIFS(СВЦЭМ!$C$33:$C$776,СВЦЭМ!$A$33:$A$776,$A144,СВЦЭМ!$B$33:$B$776,G$119)+'СЕТ СН'!$I$12+СВЦЭМ!$D$10+'СЕТ СН'!$I$6-'СЕТ СН'!$I$22</f>
        <v>1271.2302747900001</v>
      </c>
      <c r="H144" s="36">
        <f>SUMIFS(СВЦЭМ!$C$33:$C$776,СВЦЭМ!$A$33:$A$776,$A144,СВЦЭМ!$B$33:$B$776,H$119)+'СЕТ СН'!$I$12+СВЦЭМ!$D$10+'СЕТ СН'!$I$6-'СЕТ СН'!$I$22</f>
        <v>1260.8011578800001</v>
      </c>
      <c r="I144" s="36">
        <f>SUMIFS(СВЦЭМ!$C$33:$C$776,СВЦЭМ!$A$33:$A$776,$A144,СВЦЭМ!$B$33:$B$776,I$119)+'СЕТ СН'!$I$12+СВЦЭМ!$D$10+'СЕТ СН'!$I$6-'СЕТ СН'!$I$22</f>
        <v>1253.96356283</v>
      </c>
      <c r="J144" s="36">
        <f>SUMIFS(СВЦЭМ!$C$33:$C$776,СВЦЭМ!$A$33:$A$776,$A144,СВЦЭМ!$B$33:$B$776,J$119)+'СЕТ СН'!$I$12+СВЦЭМ!$D$10+'СЕТ СН'!$I$6-'СЕТ СН'!$I$22</f>
        <v>1216.7717095200001</v>
      </c>
      <c r="K144" s="36">
        <f>SUMIFS(СВЦЭМ!$C$33:$C$776,СВЦЭМ!$A$33:$A$776,$A144,СВЦЭМ!$B$33:$B$776,K$119)+'СЕТ СН'!$I$12+СВЦЭМ!$D$10+'СЕТ СН'!$I$6-'СЕТ СН'!$I$22</f>
        <v>1174.1438865300001</v>
      </c>
      <c r="L144" s="36">
        <f>SUMIFS(СВЦЭМ!$C$33:$C$776,СВЦЭМ!$A$33:$A$776,$A144,СВЦЭМ!$B$33:$B$776,L$119)+'СЕТ СН'!$I$12+СВЦЭМ!$D$10+'СЕТ СН'!$I$6-'СЕТ СН'!$I$22</f>
        <v>1141.58317844</v>
      </c>
      <c r="M144" s="36">
        <f>SUMIFS(СВЦЭМ!$C$33:$C$776,СВЦЭМ!$A$33:$A$776,$A144,СВЦЭМ!$B$33:$B$776,M$119)+'СЕТ СН'!$I$12+СВЦЭМ!$D$10+'СЕТ СН'!$I$6-'СЕТ СН'!$I$22</f>
        <v>1141.3647983199999</v>
      </c>
      <c r="N144" s="36">
        <f>SUMIFS(СВЦЭМ!$C$33:$C$776,СВЦЭМ!$A$33:$A$776,$A144,СВЦЭМ!$B$33:$B$776,N$119)+'СЕТ СН'!$I$12+СВЦЭМ!$D$10+'СЕТ СН'!$I$6-'СЕТ СН'!$I$22</f>
        <v>1157.9819945499999</v>
      </c>
      <c r="O144" s="36">
        <f>SUMIFS(СВЦЭМ!$C$33:$C$776,СВЦЭМ!$A$33:$A$776,$A144,СВЦЭМ!$B$33:$B$776,O$119)+'СЕТ СН'!$I$12+СВЦЭМ!$D$10+'СЕТ СН'!$I$6-'СЕТ СН'!$I$22</f>
        <v>1175.8037471500002</v>
      </c>
      <c r="P144" s="36">
        <f>SUMIFS(СВЦЭМ!$C$33:$C$776,СВЦЭМ!$A$33:$A$776,$A144,СВЦЭМ!$B$33:$B$776,P$119)+'СЕТ СН'!$I$12+СВЦЭМ!$D$10+'СЕТ СН'!$I$6-'СЕТ СН'!$I$22</f>
        <v>1187.88487052</v>
      </c>
      <c r="Q144" s="36">
        <f>SUMIFS(СВЦЭМ!$C$33:$C$776,СВЦЭМ!$A$33:$A$776,$A144,СВЦЭМ!$B$33:$B$776,Q$119)+'СЕТ СН'!$I$12+СВЦЭМ!$D$10+'СЕТ СН'!$I$6-'СЕТ СН'!$I$22</f>
        <v>1202.0660842699999</v>
      </c>
      <c r="R144" s="36">
        <f>SUMIFS(СВЦЭМ!$C$33:$C$776,СВЦЭМ!$A$33:$A$776,$A144,СВЦЭМ!$B$33:$B$776,R$119)+'СЕТ СН'!$I$12+СВЦЭМ!$D$10+'СЕТ СН'!$I$6-'СЕТ СН'!$I$22</f>
        <v>1168.4722459300001</v>
      </c>
      <c r="S144" s="36">
        <f>SUMIFS(СВЦЭМ!$C$33:$C$776,СВЦЭМ!$A$33:$A$776,$A144,СВЦЭМ!$B$33:$B$776,S$119)+'СЕТ СН'!$I$12+СВЦЭМ!$D$10+'СЕТ СН'!$I$6-'СЕТ СН'!$I$22</f>
        <v>1131.82880043</v>
      </c>
      <c r="T144" s="36">
        <f>SUMIFS(СВЦЭМ!$C$33:$C$776,СВЦЭМ!$A$33:$A$776,$A144,СВЦЭМ!$B$33:$B$776,T$119)+'СЕТ СН'!$I$12+СВЦЭМ!$D$10+'СЕТ СН'!$I$6-'СЕТ СН'!$I$22</f>
        <v>1142.0957863200001</v>
      </c>
      <c r="U144" s="36">
        <f>SUMIFS(СВЦЭМ!$C$33:$C$776,СВЦЭМ!$A$33:$A$776,$A144,СВЦЭМ!$B$33:$B$776,U$119)+'СЕТ СН'!$I$12+СВЦЭМ!$D$10+'СЕТ СН'!$I$6-'СЕТ СН'!$I$22</f>
        <v>1145.20915646</v>
      </c>
      <c r="V144" s="36">
        <f>SUMIFS(СВЦЭМ!$C$33:$C$776,СВЦЭМ!$A$33:$A$776,$A144,СВЦЭМ!$B$33:$B$776,V$119)+'СЕТ СН'!$I$12+СВЦЭМ!$D$10+'СЕТ СН'!$I$6-'СЕТ СН'!$I$22</f>
        <v>1120.25400814</v>
      </c>
      <c r="W144" s="36">
        <f>SUMIFS(СВЦЭМ!$C$33:$C$776,СВЦЭМ!$A$33:$A$776,$A144,СВЦЭМ!$B$33:$B$776,W$119)+'СЕТ СН'!$I$12+СВЦЭМ!$D$10+'СЕТ СН'!$I$6-'СЕТ СН'!$I$22</f>
        <v>1124.3622309900002</v>
      </c>
      <c r="X144" s="36">
        <f>SUMIFS(СВЦЭМ!$C$33:$C$776,СВЦЭМ!$A$33:$A$776,$A144,СВЦЭМ!$B$33:$B$776,X$119)+'СЕТ СН'!$I$12+СВЦЭМ!$D$10+'СЕТ СН'!$I$6-'СЕТ СН'!$I$22</f>
        <v>1135.7858301000001</v>
      </c>
      <c r="Y144" s="36">
        <f>SUMIFS(СВЦЭМ!$C$33:$C$776,СВЦЭМ!$A$33:$A$776,$A144,СВЦЭМ!$B$33:$B$776,Y$119)+'СЕТ СН'!$I$12+СВЦЭМ!$D$10+'СЕТ СН'!$I$6-'СЕТ СН'!$I$22</f>
        <v>1207.0600462800001</v>
      </c>
    </row>
    <row r="145" spans="1:26" ht="15.75" x14ac:dyDescent="0.2">
      <c r="A145" s="35">
        <f t="shared" si="3"/>
        <v>43703</v>
      </c>
      <c r="B145" s="36">
        <f>SUMIFS(СВЦЭМ!$C$33:$C$776,СВЦЭМ!$A$33:$A$776,$A145,СВЦЭМ!$B$33:$B$776,B$119)+'СЕТ СН'!$I$12+СВЦЭМ!$D$10+'СЕТ СН'!$I$6-'СЕТ СН'!$I$22</f>
        <v>1318.1458027799999</v>
      </c>
      <c r="C145" s="36">
        <f>SUMIFS(СВЦЭМ!$C$33:$C$776,СВЦЭМ!$A$33:$A$776,$A145,СВЦЭМ!$B$33:$B$776,C$119)+'СЕТ СН'!$I$12+СВЦЭМ!$D$10+'СЕТ СН'!$I$6-'СЕТ СН'!$I$22</f>
        <v>1370.8819368300001</v>
      </c>
      <c r="D145" s="36">
        <f>SUMIFS(СВЦЭМ!$C$33:$C$776,СВЦЭМ!$A$33:$A$776,$A145,СВЦЭМ!$B$33:$B$776,D$119)+'СЕТ СН'!$I$12+СВЦЭМ!$D$10+'СЕТ СН'!$I$6-'СЕТ СН'!$I$22</f>
        <v>1382.0250900800002</v>
      </c>
      <c r="E145" s="36">
        <f>SUMIFS(СВЦЭМ!$C$33:$C$776,СВЦЭМ!$A$33:$A$776,$A145,СВЦЭМ!$B$33:$B$776,E$119)+'СЕТ СН'!$I$12+СВЦЭМ!$D$10+'СЕТ СН'!$I$6-'СЕТ СН'!$I$22</f>
        <v>1396.44209972</v>
      </c>
      <c r="F145" s="36">
        <f>SUMIFS(СВЦЭМ!$C$33:$C$776,СВЦЭМ!$A$33:$A$776,$A145,СВЦЭМ!$B$33:$B$776,F$119)+'СЕТ СН'!$I$12+СВЦЭМ!$D$10+'СЕТ СН'!$I$6-'СЕТ СН'!$I$22</f>
        <v>1383.2367863100001</v>
      </c>
      <c r="G145" s="36">
        <f>SUMIFS(СВЦЭМ!$C$33:$C$776,СВЦЭМ!$A$33:$A$776,$A145,СВЦЭМ!$B$33:$B$776,G$119)+'СЕТ СН'!$I$12+СВЦЭМ!$D$10+'СЕТ СН'!$I$6-'СЕТ СН'!$I$22</f>
        <v>1350.51142906</v>
      </c>
      <c r="H145" s="36">
        <f>SUMIFS(СВЦЭМ!$C$33:$C$776,СВЦЭМ!$A$33:$A$776,$A145,СВЦЭМ!$B$33:$B$776,H$119)+'СЕТ СН'!$I$12+СВЦЭМ!$D$10+'СЕТ СН'!$I$6-'СЕТ СН'!$I$22</f>
        <v>1323.1109842199999</v>
      </c>
      <c r="I145" s="36">
        <f>SUMIFS(СВЦЭМ!$C$33:$C$776,СВЦЭМ!$A$33:$A$776,$A145,СВЦЭМ!$B$33:$B$776,I$119)+'СЕТ СН'!$I$12+СВЦЭМ!$D$10+'СЕТ СН'!$I$6-'СЕТ СН'!$I$22</f>
        <v>1272.2972095999999</v>
      </c>
      <c r="J145" s="36">
        <f>SUMIFS(СВЦЭМ!$C$33:$C$776,СВЦЭМ!$A$33:$A$776,$A145,СВЦЭМ!$B$33:$B$776,J$119)+'СЕТ СН'!$I$12+СВЦЭМ!$D$10+'СЕТ СН'!$I$6-'СЕТ СН'!$I$22</f>
        <v>1230.5781553900001</v>
      </c>
      <c r="K145" s="36">
        <f>SUMIFS(СВЦЭМ!$C$33:$C$776,СВЦЭМ!$A$33:$A$776,$A145,СВЦЭМ!$B$33:$B$776,K$119)+'СЕТ СН'!$I$12+СВЦЭМ!$D$10+'СЕТ СН'!$I$6-'СЕТ СН'!$I$22</f>
        <v>1201.0136268700001</v>
      </c>
      <c r="L145" s="36">
        <f>SUMIFS(СВЦЭМ!$C$33:$C$776,СВЦЭМ!$A$33:$A$776,$A145,СВЦЭМ!$B$33:$B$776,L$119)+'СЕТ СН'!$I$12+СВЦЭМ!$D$10+'СЕТ СН'!$I$6-'СЕТ СН'!$I$22</f>
        <v>1183.2263938199999</v>
      </c>
      <c r="M145" s="36">
        <f>SUMIFS(СВЦЭМ!$C$33:$C$776,СВЦЭМ!$A$33:$A$776,$A145,СВЦЭМ!$B$33:$B$776,M$119)+'СЕТ СН'!$I$12+СВЦЭМ!$D$10+'СЕТ СН'!$I$6-'СЕТ СН'!$I$22</f>
        <v>1179.1149540500001</v>
      </c>
      <c r="N145" s="36">
        <f>SUMIFS(СВЦЭМ!$C$33:$C$776,СВЦЭМ!$A$33:$A$776,$A145,СВЦЭМ!$B$33:$B$776,N$119)+'СЕТ СН'!$I$12+СВЦЭМ!$D$10+'СЕТ СН'!$I$6-'СЕТ СН'!$I$22</f>
        <v>1176.9036219</v>
      </c>
      <c r="O145" s="36">
        <f>SUMIFS(СВЦЭМ!$C$33:$C$776,СВЦЭМ!$A$33:$A$776,$A145,СВЦЭМ!$B$33:$B$776,O$119)+'СЕТ СН'!$I$12+СВЦЭМ!$D$10+'СЕТ СН'!$I$6-'СЕТ СН'!$I$22</f>
        <v>1177.53252961</v>
      </c>
      <c r="P145" s="36">
        <f>SUMIFS(СВЦЭМ!$C$33:$C$776,СВЦЭМ!$A$33:$A$776,$A145,СВЦЭМ!$B$33:$B$776,P$119)+'СЕТ СН'!$I$12+СВЦЭМ!$D$10+'СЕТ СН'!$I$6-'СЕТ СН'!$I$22</f>
        <v>1173.2212532600001</v>
      </c>
      <c r="Q145" s="36">
        <f>SUMIFS(СВЦЭМ!$C$33:$C$776,СВЦЭМ!$A$33:$A$776,$A145,СВЦЭМ!$B$33:$B$776,Q$119)+'СЕТ СН'!$I$12+СВЦЭМ!$D$10+'СЕТ СН'!$I$6-'СЕТ СН'!$I$22</f>
        <v>1181.75556527</v>
      </c>
      <c r="R145" s="36">
        <f>SUMIFS(СВЦЭМ!$C$33:$C$776,СВЦЭМ!$A$33:$A$776,$A145,СВЦЭМ!$B$33:$B$776,R$119)+'СЕТ СН'!$I$12+СВЦЭМ!$D$10+'СЕТ СН'!$I$6-'СЕТ СН'!$I$22</f>
        <v>1154.4026593200001</v>
      </c>
      <c r="S145" s="36">
        <f>SUMIFS(СВЦЭМ!$C$33:$C$776,СВЦЭМ!$A$33:$A$776,$A145,СВЦЭМ!$B$33:$B$776,S$119)+'СЕТ СН'!$I$12+СВЦЭМ!$D$10+'СЕТ СН'!$I$6-'СЕТ СН'!$I$22</f>
        <v>1181.8595805800001</v>
      </c>
      <c r="T145" s="36">
        <f>SUMIFS(СВЦЭМ!$C$33:$C$776,СВЦЭМ!$A$33:$A$776,$A145,СВЦЭМ!$B$33:$B$776,T$119)+'СЕТ СН'!$I$12+СВЦЭМ!$D$10+'СЕТ СН'!$I$6-'СЕТ СН'!$I$22</f>
        <v>1186.3501152700001</v>
      </c>
      <c r="U145" s="36">
        <f>SUMIFS(СВЦЭМ!$C$33:$C$776,СВЦЭМ!$A$33:$A$776,$A145,СВЦЭМ!$B$33:$B$776,U$119)+'СЕТ СН'!$I$12+СВЦЭМ!$D$10+'СЕТ СН'!$I$6-'СЕТ СН'!$I$22</f>
        <v>1189.3169763199999</v>
      </c>
      <c r="V145" s="36">
        <f>SUMIFS(СВЦЭМ!$C$33:$C$776,СВЦЭМ!$A$33:$A$776,$A145,СВЦЭМ!$B$33:$B$776,V$119)+'СЕТ СН'!$I$12+СВЦЭМ!$D$10+'СЕТ СН'!$I$6-'СЕТ СН'!$I$22</f>
        <v>1202.73561571</v>
      </c>
      <c r="W145" s="36">
        <f>SUMIFS(СВЦЭМ!$C$33:$C$776,СВЦЭМ!$A$33:$A$776,$A145,СВЦЭМ!$B$33:$B$776,W$119)+'СЕТ СН'!$I$12+СВЦЭМ!$D$10+'СЕТ СН'!$I$6-'СЕТ СН'!$I$22</f>
        <v>1204.5664093</v>
      </c>
      <c r="X145" s="36">
        <f>SUMIFS(СВЦЭМ!$C$33:$C$776,СВЦЭМ!$A$33:$A$776,$A145,СВЦЭМ!$B$33:$B$776,X$119)+'СЕТ СН'!$I$12+СВЦЭМ!$D$10+'СЕТ СН'!$I$6-'СЕТ СН'!$I$22</f>
        <v>1166.99538925</v>
      </c>
      <c r="Y145" s="36">
        <f>SUMIFS(СВЦЭМ!$C$33:$C$776,СВЦЭМ!$A$33:$A$776,$A145,СВЦЭМ!$B$33:$B$776,Y$119)+'СЕТ СН'!$I$12+СВЦЭМ!$D$10+'СЕТ СН'!$I$6-'СЕТ СН'!$I$22</f>
        <v>1217.13355138</v>
      </c>
    </row>
    <row r="146" spans="1:26" ht="15.75" x14ac:dyDescent="0.2">
      <c r="A146" s="35">
        <f t="shared" si="3"/>
        <v>43704</v>
      </c>
      <c r="B146" s="36">
        <f>SUMIFS(СВЦЭМ!$C$33:$C$776,СВЦЭМ!$A$33:$A$776,$A146,СВЦЭМ!$B$33:$B$776,B$119)+'СЕТ СН'!$I$12+СВЦЭМ!$D$10+'СЕТ СН'!$I$6-'СЕТ СН'!$I$22</f>
        <v>1187.0456768500001</v>
      </c>
      <c r="C146" s="36">
        <f>SUMIFS(СВЦЭМ!$C$33:$C$776,СВЦЭМ!$A$33:$A$776,$A146,СВЦЭМ!$B$33:$B$776,C$119)+'СЕТ СН'!$I$12+СВЦЭМ!$D$10+'СЕТ СН'!$I$6-'СЕТ СН'!$I$22</f>
        <v>1227.0170804899999</v>
      </c>
      <c r="D146" s="36">
        <f>SUMIFS(СВЦЭМ!$C$33:$C$776,СВЦЭМ!$A$33:$A$776,$A146,СВЦЭМ!$B$33:$B$776,D$119)+'СЕТ СН'!$I$12+СВЦЭМ!$D$10+'СЕТ СН'!$I$6-'СЕТ СН'!$I$22</f>
        <v>1271.3203404199999</v>
      </c>
      <c r="E146" s="36">
        <f>SUMIFS(СВЦЭМ!$C$33:$C$776,СВЦЭМ!$A$33:$A$776,$A146,СВЦЭМ!$B$33:$B$776,E$119)+'СЕТ СН'!$I$12+СВЦЭМ!$D$10+'СЕТ СН'!$I$6-'СЕТ СН'!$I$22</f>
        <v>1281.67180869</v>
      </c>
      <c r="F146" s="36">
        <f>SUMIFS(СВЦЭМ!$C$33:$C$776,СВЦЭМ!$A$33:$A$776,$A146,СВЦЭМ!$B$33:$B$776,F$119)+'СЕТ СН'!$I$12+СВЦЭМ!$D$10+'СЕТ СН'!$I$6-'СЕТ СН'!$I$22</f>
        <v>1269.8179335</v>
      </c>
      <c r="G146" s="36">
        <f>SUMIFS(СВЦЭМ!$C$33:$C$776,СВЦЭМ!$A$33:$A$776,$A146,СВЦЭМ!$B$33:$B$776,G$119)+'СЕТ СН'!$I$12+СВЦЭМ!$D$10+'СЕТ СН'!$I$6-'СЕТ СН'!$I$22</f>
        <v>1244.7727345399999</v>
      </c>
      <c r="H146" s="36">
        <f>SUMIFS(СВЦЭМ!$C$33:$C$776,СВЦЭМ!$A$33:$A$776,$A146,СВЦЭМ!$B$33:$B$776,H$119)+'СЕТ СН'!$I$12+СВЦЭМ!$D$10+'СЕТ СН'!$I$6-'СЕТ СН'!$I$22</f>
        <v>1236.6291220399999</v>
      </c>
      <c r="I146" s="36">
        <f>SUMIFS(СВЦЭМ!$C$33:$C$776,СВЦЭМ!$A$33:$A$776,$A146,СВЦЭМ!$B$33:$B$776,I$119)+'СЕТ СН'!$I$12+СВЦЭМ!$D$10+'СЕТ СН'!$I$6-'СЕТ СН'!$I$22</f>
        <v>1192.8445696600002</v>
      </c>
      <c r="J146" s="36">
        <f>SUMIFS(СВЦЭМ!$C$33:$C$776,СВЦЭМ!$A$33:$A$776,$A146,СВЦЭМ!$B$33:$B$776,J$119)+'СЕТ СН'!$I$12+СВЦЭМ!$D$10+'СЕТ СН'!$I$6-'СЕТ СН'!$I$22</f>
        <v>1242.0876358800001</v>
      </c>
      <c r="K146" s="36">
        <f>SUMIFS(СВЦЭМ!$C$33:$C$776,СВЦЭМ!$A$33:$A$776,$A146,СВЦЭМ!$B$33:$B$776,K$119)+'СЕТ СН'!$I$12+СВЦЭМ!$D$10+'СЕТ СН'!$I$6-'СЕТ СН'!$I$22</f>
        <v>1265.2293689399999</v>
      </c>
      <c r="L146" s="36">
        <f>SUMIFS(СВЦЭМ!$C$33:$C$776,СВЦЭМ!$A$33:$A$776,$A146,СВЦЭМ!$B$33:$B$776,L$119)+'СЕТ СН'!$I$12+СВЦЭМ!$D$10+'СЕТ СН'!$I$6-'СЕТ СН'!$I$22</f>
        <v>1268.2134696200001</v>
      </c>
      <c r="M146" s="36">
        <f>SUMIFS(СВЦЭМ!$C$33:$C$776,СВЦЭМ!$A$33:$A$776,$A146,СВЦЭМ!$B$33:$B$776,M$119)+'СЕТ СН'!$I$12+СВЦЭМ!$D$10+'СЕТ СН'!$I$6-'СЕТ СН'!$I$22</f>
        <v>1270.1863551599999</v>
      </c>
      <c r="N146" s="36">
        <f>SUMIFS(СВЦЭМ!$C$33:$C$776,СВЦЭМ!$A$33:$A$776,$A146,СВЦЭМ!$B$33:$B$776,N$119)+'СЕТ СН'!$I$12+СВЦЭМ!$D$10+'СЕТ СН'!$I$6-'СЕТ СН'!$I$22</f>
        <v>1274.22954686</v>
      </c>
      <c r="O146" s="36">
        <f>SUMIFS(СВЦЭМ!$C$33:$C$776,СВЦЭМ!$A$33:$A$776,$A146,СВЦЭМ!$B$33:$B$776,O$119)+'СЕТ СН'!$I$12+СВЦЭМ!$D$10+'СЕТ СН'!$I$6-'СЕТ СН'!$I$22</f>
        <v>1274.19033003</v>
      </c>
      <c r="P146" s="36">
        <f>SUMIFS(СВЦЭМ!$C$33:$C$776,СВЦЭМ!$A$33:$A$776,$A146,СВЦЭМ!$B$33:$B$776,P$119)+'СЕТ СН'!$I$12+СВЦЭМ!$D$10+'СЕТ СН'!$I$6-'СЕТ СН'!$I$22</f>
        <v>1278.4935249800001</v>
      </c>
      <c r="Q146" s="36">
        <f>SUMIFS(СВЦЭМ!$C$33:$C$776,СВЦЭМ!$A$33:$A$776,$A146,СВЦЭМ!$B$33:$B$776,Q$119)+'СЕТ СН'!$I$12+СВЦЭМ!$D$10+'СЕТ СН'!$I$6-'СЕТ СН'!$I$22</f>
        <v>1280.3802298800001</v>
      </c>
      <c r="R146" s="36">
        <f>SUMIFS(СВЦЭМ!$C$33:$C$776,СВЦЭМ!$A$33:$A$776,$A146,СВЦЭМ!$B$33:$B$776,R$119)+'СЕТ СН'!$I$12+СВЦЭМ!$D$10+'СЕТ СН'!$I$6-'СЕТ СН'!$I$22</f>
        <v>1284.5648102600001</v>
      </c>
      <c r="S146" s="36">
        <f>SUMIFS(СВЦЭМ!$C$33:$C$776,СВЦЭМ!$A$33:$A$776,$A146,СВЦЭМ!$B$33:$B$776,S$119)+'СЕТ СН'!$I$12+СВЦЭМ!$D$10+'СЕТ СН'!$I$6-'СЕТ СН'!$I$22</f>
        <v>1325.2888249299999</v>
      </c>
      <c r="T146" s="36">
        <f>SUMIFS(СВЦЭМ!$C$33:$C$776,СВЦЭМ!$A$33:$A$776,$A146,СВЦЭМ!$B$33:$B$776,T$119)+'СЕТ СН'!$I$12+СВЦЭМ!$D$10+'СЕТ СН'!$I$6-'СЕТ СН'!$I$22</f>
        <v>1329.5495909599999</v>
      </c>
      <c r="U146" s="36">
        <f>SUMIFS(СВЦЭМ!$C$33:$C$776,СВЦЭМ!$A$33:$A$776,$A146,СВЦЭМ!$B$33:$B$776,U$119)+'СЕТ СН'!$I$12+СВЦЭМ!$D$10+'СЕТ СН'!$I$6-'СЕТ СН'!$I$22</f>
        <v>1332.8572195300001</v>
      </c>
      <c r="V146" s="36">
        <f>SUMIFS(СВЦЭМ!$C$33:$C$776,СВЦЭМ!$A$33:$A$776,$A146,СВЦЭМ!$B$33:$B$776,V$119)+'СЕТ СН'!$I$12+СВЦЭМ!$D$10+'СЕТ СН'!$I$6-'СЕТ СН'!$I$22</f>
        <v>1346.19325026</v>
      </c>
      <c r="W146" s="36">
        <f>SUMIFS(СВЦЭМ!$C$33:$C$776,СВЦЭМ!$A$33:$A$776,$A146,СВЦЭМ!$B$33:$B$776,W$119)+'СЕТ СН'!$I$12+СВЦЭМ!$D$10+'СЕТ СН'!$I$6-'СЕТ СН'!$I$22</f>
        <v>1347.3196897799999</v>
      </c>
      <c r="X146" s="36">
        <f>SUMIFS(СВЦЭМ!$C$33:$C$776,СВЦЭМ!$A$33:$A$776,$A146,СВЦЭМ!$B$33:$B$776,X$119)+'СЕТ СН'!$I$12+СВЦЭМ!$D$10+'СЕТ СН'!$I$6-'СЕТ СН'!$I$22</f>
        <v>1318.9267374800002</v>
      </c>
      <c r="Y146" s="36">
        <f>SUMIFS(СВЦЭМ!$C$33:$C$776,СВЦЭМ!$A$33:$A$776,$A146,СВЦЭМ!$B$33:$B$776,Y$119)+'СЕТ СН'!$I$12+СВЦЭМ!$D$10+'СЕТ СН'!$I$6-'СЕТ СН'!$I$22</f>
        <v>1255.57109943</v>
      </c>
    </row>
    <row r="147" spans="1:26" ht="15.75" x14ac:dyDescent="0.2">
      <c r="A147" s="35">
        <f t="shared" si="3"/>
        <v>43705</v>
      </c>
      <c r="B147" s="36">
        <f>SUMIFS(СВЦЭМ!$C$33:$C$776,СВЦЭМ!$A$33:$A$776,$A147,СВЦЭМ!$B$33:$B$776,B$119)+'СЕТ СН'!$I$12+СВЦЭМ!$D$10+'СЕТ СН'!$I$6-'СЕТ СН'!$I$22</f>
        <v>1226.6880846899999</v>
      </c>
      <c r="C147" s="36">
        <f>SUMIFS(СВЦЭМ!$C$33:$C$776,СВЦЭМ!$A$33:$A$776,$A147,СВЦЭМ!$B$33:$B$776,C$119)+'СЕТ СН'!$I$12+СВЦЭМ!$D$10+'СЕТ СН'!$I$6-'СЕТ СН'!$I$22</f>
        <v>1252.7464611999999</v>
      </c>
      <c r="D147" s="36">
        <f>SUMIFS(СВЦЭМ!$C$33:$C$776,СВЦЭМ!$A$33:$A$776,$A147,СВЦЭМ!$B$33:$B$776,D$119)+'СЕТ СН'!$I$12+СВЦЭМ!$D$10+'СЕТ СН'!$I$6-'СЕТ СН'!$I$22</f>
        <v>1283.0302359699999</v>
      </c>
      <c r="E147" s="36">
        <f>SUMIFS(СВЦЭМ!$C$33:$C$776,СВЦЭМ!$A$33:$A$776,$A147,СВЦЭМ!$B$33:$B$776,E$119)+'СЕТ СН'!$I$12+СВЦЭМ!$D$10+'СЕТ СН'!$I$6-'СЕТ СН'!$I$22</f>
        <v>1291.01452997</v>
      </c>
      <c r="F147" s="36">
        <f>SUMIFS(СВЦЭМ!$C$33:$C$776,СВЦЭМ!$A$33:$A$776,$A147,СВЦЭМ!$B$33:$B$776,F$119)+'СЕТ СН'!$I$12+СВЦЭМ!$D$10+'СЕТ СН'!$I$6-'СЕТ СН'!$I$22</f>
        <v>1287.1886712200001</v>
      </c>
      <c r="G147" s="36">
        <f>SUMIFS(СВЦЭМ!$C$33:$C$776,СВЦЭМ!$A$33:$A$776,$A147,СВЦЭМ!$B$33:$B$776,G$119)+'СЕТ СН'!$I$12+СВЦЭМ!$D$10+'СЕТ СН'!$I$6-'СЕТ СН'!$I$22</f>
        <v>1269.5684531299999</v>
      </c>
      <c r="H147" s="36">
        <f>SUMIFS(СВЦЭМ!$C$33:$C$776,СВЦЭМ!$A$33:$A$776,$A147,СВЦЭМ!$B$33:$B$776,H$119)+'СЕТ СН'!$I$12+СВЦЭМ!$D$10+'СЕТ СН'!$I$6-'СЕТ СН'!$I$22</f>
        <v>1238.3975073900001</v>
      </c>
      <c r="I147" s="36">
        <f>SUMIFS(СВЦЭМ!$C$33:$C$776,СВЦЭМ!$A$33:$A$776,$A147,СВЦЭМ!$B$33:$B$776,I$119)+'СЕТ СН'!$I$12+СВЦЭМ!$D$10+'СЕТ СН'!$I$6-'СЕТ СН'!$I$22</f>
        <v>1235.4087268799999</v>
      </c>
      <c r="J147" s="36">
        <f>SUMIFS(СВЦЭМ!$C$33:$C$776,СВЦЭМ!$A$33:$A$776,$A147,СВЦЭМ!$B$33:$B$776,J$119)+'СЕТ СН'!$I$12+СВЦЭМ!$D$10+'СЕТ СН'!$I$6-'СЕТ СН'!$I$22</f>
        <v>1232.1898430800002</v>
      </c>
      <c r="K147" s="36">
        <f>SUMIFS(СВЦЭМ!$C$33:$C$776,СВЦЭМ!$A$33:$A$776,$A147,СВЦЭМ!$B$33:$B$776,K$119)+'СЕТ СН'!$I$12+СВЦЭМ!$D$10+'СЕТ СН'!$I$6-'СЕТ СН'!$I$22</f>
        <v>1267.0357973999999</v>
      </c>
      <c r="L147" s="36">
        <f>SUMIFS(СВЦЭМ!$C$33:$C$776,СВЦЭМ!$A$33:$A$776,$A147,СВЦЭМ!$B$33:$B$776,L$119)+'СЕТ СН'!$I$12+СВЦЭМ!$D$10+'СЕТ СН'!$I$6-'СЕТ СН'!$I$22</f>
        <v>1284.9420289300001</v>
      </c>
      <c r="M147" s="36">
        <f>SUMIFS(СВЦЭМ!$C$33:$C$776,СВЦЭМ!$A$33:$A$776,$A147,СВЦЭМ!$B$33:$B$776,M$119)+'СЕТ СН'!$I$12+СВЦЭМ!$D$10+'СЕТ СН'!$I$6-'СЕТ СН'!$I$22</f>
        <v>1287.1598371999999</v>
      </c>
      <c r="N147" s="36">
        <f>SUMIFS(СВЦЭМ!$C$33:$C$776,СВЦЭМ!$A$33:$A$776,$A147,СВЦЭМ!$B$33:$B$776,N$119)+'СЕТ СН'!$I$12+СВЦЭМ!$D$10+'СЕТ СН'!$I$6-'СЕТ СН'!$I$22</f>
        <v>1274.0580526600002</v>
      </c>
      <c r="O147" s="36">
        <f>SUMIFS(СВЦЭМ!$C$33:$C$776,СВЦЭМ!$A$33:$A$776,$A147,СВЦЭМ!$B$33:$B$776,O$119)+'СЕТ СН'!$I$12+СВЦЭМ!$D$10+'СЕТ СН'!$I$6-'СЕТ СН'!$I$22</f>
        <v>1269.1988161200002</v>
      </c>
      <c r="P147" s="36">
        <f>SUMIFS(СВЦЭМ!$C$33:$C$776,СВЦЭМ!$A$33:$A$776,$A147,СВЦЭМ!$B$33:$B$776,P$119)+'СЕТ СН'!$I$12+СВЦЭМ!$D$10+'СЕТ СН'!$I$6-'СЕТ СН'!$I$22</f>
        <v>1273.95512917</v>
      </c>
      <c r="Q147" s="36">
        <f>SUMIFS(СВЦЭМ!$C$33:$C$776,СВЦЭМ!$A$33:$A$776,$A147,СВЦЭМ!$B$33:$B$776,Q$119)+'СЕТ СН'!$I$12+СВЦЭМ!$D$10+'СЕТ СН'!$I$6-'СЕТ СН'!$I$22</f>
        <v>1271.9474280499999</v>
      </c>
      <c r="R147" s="36">
        <f>SUMIFS(СВЦЭМ!$C$33:$C$776,СВЦЭМ!$A$33:$A$776,$A147,СВЦЭМ!$B$33:$B$776,R$119)+'СЕТ СН'!$I$12+СВЦЭМ!$D$10+'СЕТ СН'!$I$6-'СЕТ СН'!$I$22</f>
        <v>1301.4400925700002</v>
      </c>
      <c r="S147" s="36">
        <f>SUMIFS(СВЦЭМ!$C$33:$C$776,СВЦЭМ!$A$33:$A$776,$A147,СВЦЭМ!$B$33:$B$776,S$119)+'СЕТ СН'!$I$12+СВЦЭМ!$D$10+'СЕТ СН'!$I$6-'СЕТ СН'!$I$22</f>
        <v>1348.23288948</v>
      </c>
      <c r="T147" s="36">
        <f>SUMIFS(СВЦЭМ!$C$33:$C$776,СВЦЭМ!$A$33:$A$776,$A147,СВЦЭМ!$B$33:$B$776,T$119)+'СЕТ СН'!$I$12+СВЦЭМ!$D$10+'СЕТ СН'!$I$6-'СЕТ СН'!$I$22</f>
        <v>1349.92556057</v>
      </c>
      <c r="U147" s="36">
        <f>SUMIFS(СВЦЭМ!$C$33:$C$776,СВЦЭМ!$A$33:$A$776,$A147,СВЦЭМ!$B$33:$B$776,U$119)+'СЕТ СН'!$I$12+СВЦЭМ!$D$10+'СЕТ СН'!$I$6-'СЕТ СН'!$I$22</f>
        <v>1347.9933237400001</v>
      </c>
      <c r="V147" s="36">
        <f>SUMIFS(СВЦЭМ!$C$33:$C$776,СВЦЭМ!$A$33:$A$776,$A147,СВЦЭМ!$B$33:$B$776,V$119)+'СЕТ СН'!$I$12+СВЦЭМ!$D$10+'СЕТ СН'!$I$6-'СЕТ СН'!$I$22</f>
        <v>1353.09142791</v>
      </c>
      <c r="W147" s="36">
        <f>SUMIFS(СВЦЭМ!$C$33:$C$776,СВЦЭМ!$A$33:$A$776,$A147,СВЦЭМ!$B$33:$B$776,W$119)+'СЕТ СН'!$I$12+СВЦЭМ!$D$10+'СЕТ СН'!$I$6-'СЕТ СН'!$I$22</f>
        <v>1361.2641114600001</v>
      </c>
      <c r="X147" s="36">
        <f>SUMIFS(СВЦЭМ!$C$33:$C$776,СВЦЭМ!$A$33:$A$776,$A147,СВЦЭМ!$B$33:$B$776,X$119)+'СЕТ СН'!$I$12+СВЦЭМ!$D$10+'СЕТ СН'!$I$6-'СЕТ СН'!$I$22</f>
        <v>1336.0236685300001</v>
      </c>
      <c r="Y147" s="36">
        <f>SUMIFS(СВЦЭМ!$C$33:$C$776,СВЦЭМ!$A$33:$A$776,$A147,СВЦЭМ!$B$33:$B$776,Y$119)+'СЕТ СН'!$I$12+СВЦЭМ!$D$10+'СЕТ СН'!$I$6-'СЕТ СН'!$I$22</f>
        <v>1242.0212692499999</v>
      </c>
    </row>
    <row r="148" spans="1:26" ht="15.75" x14ac:dyDescent="0.2">
      <c r="A148" s="35">
        <f t="shared" si="3"/>
        <v>43706</v>
      </c>
      <c r="B148" s="36">
        <f>SUMIFS(СВЦЭМ!$C$33:$C$776,СВЦЭМ!$A$33:$A$776,$A148,СВЦЭМ!$B$33:$B$776,B$119)+'СЕТ СН'!$I$12+СВЦЭМ!$D$10+'СЕТ СН'!$I$6-'СЕТ СН'!$I$22</f>
        <v>1233.27789994</v>
      </c>
      <c r="C148" s="36">
        <f>SUMIFS(СВЦЭМ!$C$33:$C$776,СВЦЭМ!$A$33:$A$776,$A148,СВЦЭМ!$B$33:$B$776,C$119)+'СЕТ СН'!$I$12+СВЦЭМ!$D$10+'СЕТ СН'!$I$6-'СЕТ СН'!$I$22</f>
        <v>1261.9132156000001</v>
      </c>
      <c r="D148" s="36">
        <f>SUMIFS(СВЦЭМ!$C$33:$C$776,СВЦЭМ!$A$33:$A$776,$A148,СВЦЭМ!$B$33:$B$776,D$119)+'СЕТ СН'!$I$12+СВЦЭМ!$D$10+'СЕТ СН'!$I$6-'СЕТ СН'!$I$22</f>
        <v>1287.7395765000001</v>
      </c>
      <c r="E148" s="36">
        <f>SUMIFS(СВЦЭМ!$C$33:$C$776,СВЦЭМ!$A$33:$A$776,$A148,СВЦЭМ!$B$33:$B$776,E$119)+'СЕТ СН'!$I$12+СВЦЭМ!$D$10+'СЕТ СН'!$I$6-'СЕТ СН'!$I$22</f>
        <v>1302.1916706699999</v>
      </c>
      <c r="F148" s="36">
        <f>SUMIFS(СВЦЭМ!$C$33:$C$776,СВЦЭМ!$A$33:$A$776,$A148,СВЦЭМ!$B$33:$B$776,F$119)+'СЕТ СН'!$I$12+СВЦЭМ!$D$10+'СЕТ СН'!$I$6-'СЕТ СН'!$I$22</f>
        <v>1315.00903668</v>
      </c>
      <c r="G148" s="36">
        <f>SUMIFS(СВЦЭМ!$C$33:$C$776,СВЦЭМ!$A$33:$A$776,$A148,СВЦЭМ!$B$33:$B$776,G$119)+'СЕТ СН'!$I$12+СВЦЭМ!$D$10+'СЕТ СН'!$I$6-'СЕТ СН'!$I$22</f>
        <v>1295.89214092</v>
      </c>
      <c r="H148" s="36">
        <f>SUMIFS(СВЦЭМ!$C$33:$C$776,СВЦЭМ!$A$33:$A$776,$A148,СВЦЭМ!$B$33:$B$776,H$119)+'СЕТ СН'!$I$12+СВЦЭМ!$D$10+'СЕТ СН'!$I$6-'СЕТ СН'!$I$22</f>
        <v>1266.5615727200002</v>
      </c>
      <c r="I148" s="36">
        <f>SUMIFS(СВЦЭМ!$C$33:$C$776,СВЦЭМ!$A$33:$A$776,$A148,СВЦЭМ!$B$33:$B$776,I$119)+'СЕТ СН'!$I$12+СВЦЭМ!$D$10+'СЕТ СН'!$I$6-'СЕТ СН'!$I$22</f>
        <v>1232.5888879700001</v>
      </c>
      <c r="J148" s="36">
        <f>SUMIFS(СВЦЭМ!$C$33:$C$776,СВЦЭМ!$A$33:$A$776,$A148,СВЦЭМ!$B$33:$B$776,J$119)+'СЕТ СН'!$I$12+СВЦЭМ!$D$10+'СЕТ СН'!$I$6-'СЕТ СН'!$I$22</f>
        <v>1243.84669422</v>
      </c>
      <c r="K148" s="36">
        <f>SUMIFS(СВЦЭМ!$C$33:$C$776,СВЦЭМ!$A$33:$A$776,$A148,СВЦЭМ!$B$33:$B$776,K$119)+'СЕТ СН'!$I$12+СВЦЭМ!$D$10+'СЕТ СН'!$I$6-'СЕТ СН'!$I$22</f>
        <v>1257.3154787399999</v>
      </c>
      <c r="L148" s="36">
        <f>SUMIFS(СВЦЭМ!$C$33:$C$776,СВЦЭМ!$A$33:$A$776,$A148,СВЦЭМ!$B$33:$B$776,L$119)+'СЕТ СН'!$I$12+СВЦЭМ!$D$10+'СЕТ СН'!$I$6-'СЕТ СН'!$I$22</f>
        <v>1274.15828171</v>
      </c>
      <c r="M148" s="36">
        <f>SUMIFS(СВЦЭМ!$C$33:$C$776,СВЦЭМ!$A$33:$A$776,$A148,СВЦЭМ!$B$33:$B$776,M$119)+'СЕТ СН'!$I$12+СВЦЭМ!$D$10+'СЕТ СН'!$I$6-'СЕТ СН'!$I$22</f>
        <v>1273.1132364300001</v>
      </c>
      <c r="N148" s="36">
        <f>SUMIFS(СВЦЭМ!$C$33:$C$776,СВЦЭМ!$A$33:$A$776,$A148,СВЦЭМ!$B$33:$B$776,N$119)+'СЕТ СН'!$I$12+СВЦЭМ!$D$10+'СЕТ СН'!$I$6-'СЕТ СН'!$I$22</f>
        <v>1264.19534888</v>
      </c>
      <c r="O148" s="36">
        <f>SUMIFS(СВЦЭМ!$C$33:$C$776,СВЦЭМ!$A$33:$A$776,$A148,СВЦЭМ!$B$33:$B$776,O$119)+'СЕТ СН'!$I$12+СВЦЭМ!$D$10+'СЕТ СН'!$I$6-'СЕТ СН'!$I$22</f>
        <v>1262.8442430499999</v>
      </c>
      <c r="P148" s="36">
        <f>SUMIFS(СВЦЭМ!$C$33:$C$776,СВЦЭМ!$A$33:$A$776,$A148,СВЦЭМ!$B$33:$B$776,P$119)+'СЕТ СН'!$I$12+СВЦЭМ!$D$10+'СЕТ СН'!$I$6-'СЕТ СН'!$I$22</f>
        <v>1265.30013373</v>
      </c>
      <c r="Q148" s="36">
        <f>SUMIFS(СВЦЭМ!$C$33:$C$776,СВЦЭМ!$A$33:$A$776,$A148,СВЦЭМ!$B$33:$B$776,Q$119)+'СЕТ СН'!$I$12+СВЦЭМ!$D$10+'СЕТ СН'!$I$6-'СЕТ СН'!$I$22</f>
        <v>1264.2704392200001</v>
      </c>
      <c r="R148" s="36">
        <f>SUMIFS(СВЦЭМ!$C$33:$C$776,СВЦЭМ!$A$33:$A$776,$A148,СВЦЭМ!$B$33:$B$776,R$119)+'СЕТ СН'!$I$12+СВЦЭМ!$D$10+'СЕТ СН'!$I$6-'СЕТ СН'!$I$22</f>
        <v>1289.5561007199999</v>
      </c>
      <c r="S148" s="36">
        <f>SUMIFS(СВЦЭМ!$C$33:$C$776,СВЦЭМ!$A$33:$A$776,$A148,СВЦЭМ!$B$33:$B$776,S$119)+'СЕТ СН'!$I$12+СВЦЭМ!$D$10+'СЕТ СН'!$I$6-'СЕТ СН'!$I$22</f>
        <v>1324.46438954</v>
      </c>
      <c r="T148" s="36">
        <f>SUMIFS(СВЦЭМ!$C$33:$C$776,СВЦЭМ!$A$33:$A$776,$A148,СВЦЭМ!$B$33:$B$776,T$119)+'СЕТ СН'!$I$12+СВЦЭМ!$D$10+'СЕТ СН'!$I$6-'СЕТ СН'!$I$22</f>
        <v>1325.10377098</v>
      </c>
      <c r="U148" s="36">
        <f>SUMIFS(СВЦЭМ!$C$33:$C$776,СВЦЭМ!$A$33:$A$776,$A148,СВЦЭМ!$B$33:$B$776,U$119)+'СЕТ СН'!$I$12+СВЦЭМ!$D$10+'СЕТ СН'!$I$6-'СЕТ СН'!$I$22</f>
        <v>1328.4688733200001</v>
      </c>
      <c r="V148" s="36">
        <f>SUMIFS(СВЦЭМ!$C$33:$C$776,СВЦЭМ!$A$33:$A$776,$A148,СВЦЭМ!$B$33:$B$776,V$119)+'СЕТ СН'!$I$12+СВЦЭМ!$D$10+'СЕТ СН'!$I$6-'СЕТ СН'!$I$22</f>
        <v>1339.4883745299999</v>
      </c>
      <c r="W148" s="36">
        <f>SUMIFS(СВЦЭМ!$C$33:$C$776,СВЦЭМ!$A$33:$A$776,$A148,СВЦЭМ!$B$33:$B$776,W$119)+'СЕТ СН'!$I$12+СВЦЭМ!$D$10+'СЕТ СН'!$I$6-'СЕТ СН'!$I$22</f>
        <v>1340.64833578</v>
      </c>
      <c r="X148" s="36">
        <f>SUMIFS(СВЦЭМ!$C$33:$C$776,СВЦЭМ!$A$33:$A$776,$A148,СВЦЭМ!$B$33:$B$776,X$119)+'СЕТ СН'!$I$12+СВЦЭМ!$D$10+'СЕТ СН'!$I$6-'СЕТ СН'!$I$22</f>
        <v>1300.2974809699999</v>
      </c>
      <c r="Y148" s="36">
        <f>SUMIFS(СВЦЭМ!$C$33:$C$776,СВЦЭМ!$A$33:$A$776,$A148,СВЦЭМ!$B$33:$B$776,Y$119)+'СЕТ СН'!$I$12+СВЦЭМ!$D$10+'СЕТ СН'!$I$6-'СЕТ СН'!$I$22</f>
        <v>1226.7040715000001</v>
      </c>
    </row>
    <row r="149" spans="1:26" ht="15.75" x14ac:dyDescent="0.2">
      <c r="A149" s="35">
        <f t="shared" si="3"/>
        <v>43707</v>
      </c>
      <c r="B149" s="36">
        <f>SUMIFS(СВЦЭМ!$C$33:$C$776,СВЦЭМ!$A$33:$A$776,$A149,СВЦЭМ!$B$33:$B$776,B$119)+'СЕТ СН'!$I$12+СВЦЭМ!$D$10+'СЕТ СН'!$I$6-'СЕТ СН'!$I$22</f>
        <v>1289.1458029099999</v>
      </c>
      <c r="C149" s="36">
        <f>SUMIFS(СВЦЭМ!$C$33:$C$776,СВЦЭМ!$A$33:$A$776,$A149,СВЦЭМ!$B$33:$B$776,C$119)+'СЕТ СН'!$I$12+СВЦЭМ!$D$10+'СЕТ СН'!$I$6-'СЕТ СН'!$I$22</f>
        <v>1295.85224597</v>
      </c>
      <c r="D149" s="36">
        <f>SUMIFS(СВЦЭМ!$C$33:$C$776,СВЦЭМ!$A$33:$A$776,$A149,СВЦЭМ!$B$33:$B$776,D$119)+'СЕТ СН'!$I$12+СВЦЭМ!$D$10+'СЕТ СН'!$I$6-'СЕТ СН'!$I$22</f>
        <v>1329.2828362300002</v>
      </c>
      <c r="E149" s="36">
        <f>SUMIFS(СВЦЭМ!$C$33:$C$776,СВЦЭМ!$A$33:$A$776,$A149,СВЦЭМ!$B$33:$B$776,E$119)+'СЕТ СН'!$I$12+СВЦЭМ!$D$10+'СЕТ СН'!$I$6-'СЕТ СН'!$I$22</f>
        <v>1346.5609877500001</v>
      </c>
      <c r="F149" s="36">
        <f>SUMIFS(СВЦЭМ!$C$33:$C$776,СВЦЭМ!$A$33:$A$776,$A149,СВЦЭМ!$B$33:$B$776,F$119)+'СЕТ СН'!$I$12+СВЦЭМ!$D$10+'СЕТ СН'!$I$6-'СЕТ СН'!$I$22</f>
        <v>1357.32994682</v>
      </c>
      <c r="G149" s="36">
        <f>SUMIFS(СВЦЭМ!$C$33:$C$776,СВЦЭМ!$A$33:$A$776,$A149,СВЦЭМ!$B$33:$B$776,G$119)+'СЕТ СН'!$I$12+СВЦЭМ!$D$10+'СЕТ СН'!$I$6-'СЕТ СН'!$I$22</f>
        <v>1336.9346043200001</v>
      </c>
      <c r="H149" s="36">
        <f>SUMIFS(СВЦЭМ!$C$33:$C$776,СВЦЭМ!$A$33:$A$776,$A149,СВЦЭМ!$B$33:$B$776,H$119)+'СЕТ СН'!$I$12+СВЦЭМ!$D$10+'СЕТ СН'!$I$6-'СЕТ СН'!$I$22</f>
        <v>1289.7629394400001</v>
      </c>
      <c r="I149" s="36">
        <f>SUMIFS(СВЦЭМ!$C$33:$C$776,СВЦЭМ!$A$33:$A$776,$A149,СВЦЭМ!$B$33:$B$776,I$119)+'СЕТ СН'!$I$12+СВЦЭМ!$D$10+'СЕТ СН'!$I$6-'СЕТ СН'!$I$22</f>
        <v>1230.35130379</v>
      </c>
      <c r="J149" s="36">
        <f>SUMIFS(СВЦЭМ!$C$33:$C$776,СВЦЭМ!$A$33:$A$776,$A149,СВЦЭМ!$B$33:$B$776,J$119)+'СЕТ СН'!$I$12+СВЦЭМ!$D$10+'СЕТ СН'!$I$6-'СЕТ СН'!$I$22</f>
        <v>1201.99105085</v>
      </c>
      <c r="K149" s="36">
        <f>SUMIFS(СВЦЭМ!$C$33:$C$776,СВЦЭМ!$A$33:$A$776,$A149,СВЦЭМ!$B$33:$B$776,K$119)+'СЕТ СН'!$I$12+СВЦЭМ!$D$10+'СЕТ СН'!$I$6-'СЕТ СН'!$I$22</f>
        <v>1219.72596088</v>
      </c>
      <c r="L149" s="36">
        <f>SUMIFS(СВЦЭМ!$C$33:$C$776,СВЦЭМ!$A$33:$A$776,$A149,СВЦЭМ!$B$33:$B$776,L$119)+'СЕТ СН'!$I$12+СВЦЭМ!$D$10+'СЕТ СН'!$I$6-'СЕТ СН'!$I$22</f>
        <v>1236.4815092399999</v>
      </c>
      <c r="M149" s="36">
        <f>SUMIFS(СВЦЭМ!$C$33:$C$776,СВЦЭМ!$A$33:$A$776,$A149,СВЦЭМ!$B$33:$B$776,M$119)+'СЕТ СН'!$I$12+СВЦЭМ!$D$10+'СЕТ СН'!$I$6-'СЕТ СН'!$I$22</f>
        <v>1238.60219351</v>
      </c>
      <c r="N149" s="36">
        <f>SUMIFS(СВЦЭМ!$C$33:$C$776,СВЦЭМ!$A$33:$A$776,$A149,СВЦЭМ!$B$33:$B$776,N$119)+'СЕТ СН'!$I$12+СВЦЭМ!$D$10+'СЕТ СН'!$I$6-'СЕТ СН'!$I$22</f>
        <v>1231.9941253000002</v>
      </c>
      <c r="O149" s="36">
        <f>SUMIFS(СВЦЭМ!$C$33:$C$776,СВЦЭМ!$A$33:$A$776,$A149,СВЦЭМ!$B$33:$B$776,O$119)+'СЕТ СН'!$I$12+СВЦЭМ!$D$10+'СЕТ СН'!$I$6-'СЕТ СН'!$I$22</f>
        <v>1241.15240051</v>
      </c>
      <c r="P149" s="36">
        <f>SUMIFS(СВЦЭМ!$C$33:$C$776,СВЦЭМ!$A$33:$A$776,$A149,СВЦЭМ!$B$33:$B$776,P$119)+'СЕТ СН'!$I$12+СВЦЭМ!$D$10+'СЕТ СН'!$I$6-'СЕТ СН'!$I$22</f>
        <v>1246.21886189</v>
      </c>
      <c r="Q149" s="36">
        <f>SUMIFS(СВЦЭМ!$C$33:$C$776,СВЦЭМ!$A$33:$A$776,$A149,СВЦЭМ!$B$33:$B$776,Q$119)+'СЕТ СН'!$I$12+СВЦЭМ!$D$10+'СЕТ СН'!$I$6-'СЕТ СН'!$I$22</f>
        <v>1238.21644137</v>
      </c>
      <c r="R149" s="36">
        <f>SUMIFS(СВЦЭМ!$C$33:$C$776,СВЦЭМ!$A$33:$A$776,$A149,СВЦЭМ!$B$33:$B$776,R$119)+'СЕТ СН'!$I$12+СВЦЭМ!$D$10+'СЕТ СН'!$I$6-'СЕТ СН'!$I$22</f>
        <v>1266.8367706600002</v>
      </c>
      <c r="S149" s="36">
        <f>SUMIFS(СВЦЭМ!$C$33:$C$776,СВЦЭМ!$A$33:$A$776,$A149,СВЦЭМ!$B$33:$B$776,S$119)+'СЕТ СН'!$I$12+СВЦЭМ!$D$10+'СЕТ СН'!$I$6-'СЕТ СН'!$I$22</f>
        <v>1308.0363023300001</v>
      </c>
      <c r="T149" s="36">
        <f>SUMIFS(СВЦЭМ!$C$33:$C$776,СВЦЭМ!$A$33:$A$776,$A149,СВЦЭМ!$B$33:$B$776,T$119)+'СЕТ СН'!$I$12+СВЦЭМ!$D$10+'СЕТ СН'!$I$6-'СЕТ СН'!$I$22</f>
        <v>1309.07161576</v>
      </c>
      <c r="U149" s="36">
        <f>SUMIFS(СВЦЭМ!$C$33:$C$776,СВЦЭМ!$A$33:$A$776,$A149,СВЦЭМ!$B$33:$B$776,U$119)+'СЕТ СН'!$I$12+СВЦЭМ!$D$10+'СЕТ СН'!$I$6-'СЕТ СН'!$I$22</f>
        <v>1300.26285123</v>
      </c>
      <c r="V149" s="36">
        <f>SUMIFS(СВЦЭМ!$C$33:$C$776,СВЦЭМ!$A$33:$A$776,$A149,СВЦЭМ!$B$33:$B$776,V$119)+'СЕТ СН'!$I$12+СВЦЭМ!$D$10+'СЕТ СН'!$I$6-'СЕТ СН'!$I$22</f>
        <v>1306.03374822</v>
      </c>
      <c r="W149" s="36">
        <f>SUMIFS(СВЦЭМ!$C$33:$C$776,СВЦЭМ!$A$33:$A$776,$A149,СВЦЭМ!$B$33:$B$776,W$119)+'СЕТ СН'!$I$12+СВЦЭМ!$D$10+'СЕТ СН'!$I$6-'СЕТ СН'!$I$22</f>
        <v>1323.4878074100002</v>
      </c>
      <c r="X149" s="36">
        <f>SUMIFS(СВЦЭМ!$C$33:$C$776,СВЦЭМ!$A$33:$A$776,$A149,СВЦЭМ!$B$33:$B$776,X$119)+'СЕТ СН'!$I$12+СВЦЭМ!$D$10+'СЕТ СН'!$I$6-'СЕТ СН'!$I$22</f>
        <v>1293.00863301</v>
      </c>
      <c r="Y149" s="36">
        <f>SUMIFS(СВЦЭМ!$C$33:$C$776,СВЦЭМ!$A$33:$A$776,$A149,СВЦЭМ!$B$33:$B$776,Y$119)+'СЕТ СН'!$I$12+СВЦЭМ!$D$10+'СЕТ СН'!$I$6-'СЕТ СН'!$I$22</f>
        <v>1203.1674048300001</v>
      </c>
    </row>
    <row r="150" spans="1:26" ht="15.75" x14ac:dyDescent="0.2">
      <c r="A150" s="35">
        <f t="shared" si="3"/>
        <v>43708</v>
      </c>
      <c r="B150" s="36">
        <f>SUMIFS(СВЦЭМ!$C$33:$C$776,СВЦЭМ!$A$33:$A$776,$A150,СВЦЭМ!$B$33:$B$776,B$119)+'СЕТ СН'!$I$12+СВЦЭМ!$D$10+'СЕТ СН'!$I$6-'СЕТ СН'!$I$22</f>
        <v>1259.4581215799999</v>
      </c>
      <c r="C150" s="36">
        <f>SUMIFS(СВЦЭМ!$C$33:$C$776,СВЦЭМ!$A$33:$A$776,$A150,СВЦЭМ!$B$33:$B$776,C$119)+'СЕТ СН'!$I$12+СВЦЭМ!$D$10+'СЕТ СН'!$I$6-'СЕТ СН'!$I$22</f>
        <v>1297.6211148100001</v>
      </c>
      <c r="D150" s="36">
        <f>SUMIFS(СВЦЭМ!$C$33:$C$776,СВЦЭМ!$A$33:$A$776,$A150,СВЦЭМ!$B$33:$B$776,D$119)+'СЕТ СН'!$I$12+СВЦЭМ!$D$10+'СЕТ СН'!$I$6-'СЕТ СН'!$I$22</f>
        <v>1322.48298604</v>
      </c>
      <c r="E150" s="36">
        <f>SUMIFS(СВЦЭМ!$C$33:$C$776,СВЦЭМ!$A$33:$A$776,$A150,СВЦЭМ!$B$33:$B$776,E$119)+'СЕТ СН'!$I$12+СВЦЭМ!$D$10+'СЕТ СН'!$I$6-'СЕТ СН'!$I$22</f>
        <v>1335.4498009500001</v>
      </c>
      <c r="F150" s="36">
        <f>SUMIFS(СВЦЭМ!$C$33:$C$776,СВЦЭМ!$A$33:$A$776,$A150,СВЦЭМ!$B$33:$B$776,F$119)+'СЕТ СН'!$I$12+СВЦЭМ!$D$10+'СЕТ СН'!$I$6-'СЕТ СН'!$I$22</f>
        <v>1345.7021505500002</v>
      </c>
      <c r="G150" s="36">
        <f>SUMIFS(СВЦЭМ!$C$33:$C$776,СВЦЭМ!$A$33:$A$776,$A150,СВЦЭМ!$B$33:$B$776,G$119)+'СЕТ СН'!$I$12+СВЦЭМ!$D$10+'СЕТ СН'!$I$6-'СЕТ СН'!$I$22</f>
        <v>1334.35334401</v>
      </c>
      <c r="H150" s="36">
        <f>SUMIFS(СВЦЭМ!$C$33:$C$776,СВЦЭМ!$A$33:$A$776,$A150,СВЦЭМ!$B$33:$B$776,H$119)+'СЕТ СН'!$I$12+СВЦЭМ!$D$10+'СЕТ СН'!$I$6-'СЕТ СН'!$I$22</f>
        <v>1318.4479499600002</v>
      </c>
      <c r="I150" s="36">
        <f>SUMIFS(СВЦЭМ!$C$33:$C$776,СВЦЭМ!$A$33:$A$776,$A150,СВЦЭМ!$B$33:$B$776,I$119)+'СЕТ СН'!$I$12+СВЦЭМ!$D$10+'СЕТ СН'!$I$6-'СЕТ СН'!$I$22</f>
        <v>1269.73631383</v>
      </c>
      <c r="J150" s="36">
        <f>SUMIFS(СВЦЭМ!$C$33:$C$776,СВЦЭМ!$A$33:$A$776,$A150,СВЦЭМ!$B$33:$B$776,J$119)+'СЕТ СН'!$I$12+СВЦЭМ!$D$10+'СЕТ СН'!$I$6-'СЕТ СН'!$I$22</f>
        <v>1204.94919772</v>
      </c>
      <c r="K150" s="36">
        <f>SUMIFS(СВЦЭМ!$C$33:$C$776,СВЦЭМ!$A$33:$A$776,$A150,СВЦЭМ!$B$33:$B$776,K$119)+'СЕТ СН'!$I$12+СВЦЭМ!$D$10+'СЕТ СН'!$I$6-'СЕТ СН'!$I$22</f>
        <v>1151.6365024400002</v>
      </c>
      <c r="L150" s="36">
        <f>SUMIFS(СВЦЭМ!$C$33:$C$776,СВЦЭМ!$A$33:$A$776,$A150,СВЦЭМ!$B$33:$B$776,L$119)+'СЕТ СН'!$I$12+СВЦЭМ!$D$10+'СЕТ СН'!$I$6-'СЕТ СН'!$I$22</f>
        <v>1140.3845668899999</v>
      </c>
      <c r="M150" s="36">
        <f>SUMIFS(СВЦЭМ!$C$33:$C$776,СВЦЭМ!$A$33:$A$776,$A150,СВЦЭМ!$B$33:$B$776,M$119)+'СЕТ СН'!$I$12+СВЦЭМ!$D$10+'СЕТ СН'!$I$6-'СЕТ СН'!$I$22</f>
        <v>1132.9477660900002</v>
      </c>
      <c r="N150" s="36">
        <f>SUMIFS(СВЦЭМ!$C$33:$C$776,СВЦЭМ!$A$33:$A$776,$A150,СВЦЭМ!$B$33:$B$776,N$119)+'СЕТ СН'!$I$12+СВЦЭМ!$D$10+'СЕТ СН'!$I$6-'СЕТ СН'!$I$22</f>
        <v>1141.4956319600001</v>
      </c>
      <c r="O150" s="36">
        <f>SUMIFS(СВЦЭМ!$C$33:$C$776,СВЦЭМ!$A$33:$A$776,$A150,СВЦЭМ!$B$33:$B$776,O$119)+'СЕТ СН'!$I$12+СВЦЭМ!$D$10+'СЕТ СН'!$I$6-'СЕТ СН'!$I$22</f>
        <v>1138.0385353300001</v>
      </c>
      <c r="P150" s="36">
        <f>SUMIFS(СВЦЭМ!$C$33:$C$776,СВЦЭМ!$A$33:$A$776,$A150,СВЦЭМ!$B$33:$B$776,P$119)+'СЕТ СН'!$I$12+СВЦЭМ!$D$10+'СЕТ СН'!$I$6-'СЕТ СН'!$I$22</f>
        <v>1142.4962948299999</v>
      </c>
      <c r="Q150" s="36">
        <f>SUMIFS(СВЦЭМ!$C$33:$C$776,СВЦЭМ!$A$33:$A$776,$A150,СВЦЭМ!$B$33:$B$776,Q$119)+'СЕТ СН'!$I$12+СВЦЭМ!$D$10+'СЕТ СН'!$I$6-'СЕТ СН'!$I$22</f>
        <v>1149.7472924399999</v>
      </c>
      <c r="R150" s="36">
        <f>SUMIFS(СВЦЭМ!$C$33:$C$776,СВЦЭМ!$A$33:$A$776,$A150,СВЦЭМ!$B$33:$B$776,R$119)+'СЕТ СН'!$I$12+СВЦЭМ!$D$10+'СЕТ СН'!$I$6-'СЕТ СН'!$I$22</f>
        <v>1111.56178589</v>
      </c>
      <c r="S150" s="36">
        <f>SUMIFS(СВЦЭМ!$C$33:$C$776,СВЦЭМ!$A$33:$A$776,$A150,СВЦЭМ!$B$33:$B$776,S$119)+'СЕТ СН'!$I$12+СВЦЭМ!$D$10+'СЕТ СН'!$I$6-'СЕТ СН'!$I$22</f>
        <v>1072.2298922499999</v>
      </c>
      <c r="T150" s="36">
        <f>SUMIFS(СВЦЭМ!$C$33:$C$776,СВЦЭМ!$A$33:$A$776,$A150,СВЦЭМ!$B$33:$B$776,T$119)+'СЕТ СН'!$I$12+СВЦЭМ!$D$10+'СЕТ СН'!$I$6-'СЕТ СН'!$I$22</f>
        <v>1065.25682211</v>
      </c>
      <c r="U150" s="36">
        <f>SUMIFS(СВЦЭМ!$C$33:$C$776,СВЦЭМ!$A$33:$A$776,$A150,СВЦЭМ!$B$33:$B$776,U$119)+'СЕТ СН'!$I$12+СВЦЭМ!$D$10+'СЕТ СН'!$I$6-'СЕТ СН'!$I$22</f>
        <v>1061.68617036</v>
      </c>
      <c r="V150" s="36">
        <f>SUMIFS(СВЦЭМ!$C$33:$C$776,СВЦЭМ!$A$33:$A$776,$A150,СВЦЭМ!$B$33:$B$776,V$119)+'СЕТ СН'!$I$12+СВЦЭМ!$D$10+'СЕТ СН'!$I$6-'СЕТ СН'!$I$22</f>
        <v>1062.98280088</v>
      </c>
      <c r="W150" s="36">
        <f>SUMIFS(СВЦЭМ!$C$33:$C$776,СВЦЭМ!$A$33:$A$776,$A150,СВЦЭМ!$B$33:$B$776,W$119)+'СЕТ СН'!$I$12+СВЦЭМ!$D$10+'СЕТ СН'!$I$6-'СЕТ СН'!$I$22</f>
        <v>1056.3341030699999</v>
      </c>
      <c r="X150" s="36">
        <f>SUMIFS(СВЦЭМ!$C$33:$C$776,СВЦЭМ!$A$33:$A$776,$A150,СВЦЭМ!$B$33:$B$776,X$119)+'СЕТ СН'!$I$12+СВЦЭМ!$D$10+'СЕТ СН'!$I$6-'СЕТ СН'!$I$22</f>
        <v>1074.90852696</v>
      </c>
      <c r="Y150" s="36">
        <f>SUMIFS(СВЦЭМ!$C$33:$C$776,СВЦЭМ!$A$33:$A$776,$A150,СВЦЭМ!$B$33:$B$776,Y$119)+'СЕТ СН'!$I$12+СВЦЭМ!$D$10+'СЕТ СН'!$I$6-'СЕТ СН'!$I$22</f>
        <v>1150.1405104099999</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39" t="s">
        <v>74</v>
      </c>
      <c r="B153" s="139"/>
      <c r="C153" s="139"/>
      <c r="D153" s="139"/>
      <c r="E153" s="139"/>
      <c r="F153" s="139"/>
      <c r="G153" s="139"/>
      <c r="H153" s="139"/>
      <c r="I153" s="139"/>
      <c r="J153" s="139"/>
      <c r="K153" s="139"/>
      <c r="L153" s="139"/>
      <c r="M153" s="139"/>
      <c r="N153" s="140" t="s">
        <v>29</v>
      </c>
      <c r="O153" s="140"/>
      <c r="P153" s="140"/>
      <c r="Q153" s="140"/>
      <c r="R153" s="140"/>
      <c r="S153" s="140"/>
      <c r="T153" s="140"/>
      <c r="U153" s="140"/>
      <c r="V153" s="39"/>
      <c r="W153" s="39"/>
      <c r="X153" s="39"/>
      <c r="Y153" s="39"/>
      <c r="Z153" s="39"/>
    </row>
    <row r="154" spans="1:26" ht="15.75" x14ac:dyDescent="0.25">
      <c r="A154" s="139"/>
      <c r="B154" s="139"/>
      <c r="C154" s="139"/>
      <c r="D154" s="139"/>
      <c r="E154" s="139"/>
      <c r="F154" s="139"/>
      <c r="G154" s="139"/>
      <c r="H154" s="139"/>
      <c r="I154" s="139"/>
      <c r="J154" s="139"/>
      <c r="K154" s="139"/>
      <c r="L154" s="139"/>
      <c r="M154" s="139"/>
      <c r="N154" s="141" t="s">
        <v>0</v>
      </c>
      <c r="O154" s="141"/>
      <c r="P154" s="141" t="s">
        <v>1</v>
      </c>
      <c r="Q154" s="141"/>
      <c r="R154" s="141" t="s">
        <v>2</v>
      </c>
      <c r="S154" s="141"/>
      <c r="T154" s="141" t="s">
        <v>3</v>
      </c>
      <c r="U154" s="141"/>
      <c r="V154" s="32"/>
      <c r="W154" s="32"/>
      <c r="X154" s="32"/>
      <c r="Y154" s="32"/>
    </row>
    <row r="155" spans="1:26" ht="15.75" x14ac:dyDescent="0.2">
      <c r="A155" s="139"/>
      <c r="B155" s="139"/>
      <c r="C155" s="139"/>
      <c r="D155" s="139"/>
      <c r="E155" s="139"/>
      <c r="F155" s="139"/>
      <c r="G155" s="139"/>
      <c r="H155" s="139"/>
      <c r="I155" s="139"/>
      <c r="J155" s="139"/>
      <c r="K155" s="139"/>
      <c r="L155" s="139"/>
      <c r="M155" s="139"/>
      <c r="N155" s="142">
        <f>СВЦЭМ!$D$12+'СЕТ СН'!$F$13-'СЕТ СН'!$F$23</f>
        <v>460820.94476744183</v>
      </c>
      <c r="O155" s="143"/>
      <c r="P155" s="142">
        <f>СВЦЭМ!$D$12+'СЕТ СН'!$F$13-'СЕТ СН'!$G$23</f>
        <v>460820.94476744183</v>
      </c>
      <c r="Q155" s="143"/>
      <c r="R155" s="142">
        <f>СВЦЭМ!$D$12+'СЕТ СН'!$F$13-'СЕТ СН'!$H$23</f>
        <v>460820.94476744183</v>
      </c>
      <c r="S155" s="143"/>
      <c r="T155" s="142">
        <f>СВЦЭМ!$D$12+'СЕТ СН'!$F$13-'СЕТ СН'!$I$23</f>
        <v>460820.94476744183</v>
      </c>
      <c r="U155" s="143"/>
      <c r="V155" s="40"/>
      <c r="W155" s="40"/>
      <c r="X155" s="40"/>
      <c r="Y155" s="40"/>
    </row>
    <row r="156" spans="1:26" x14ac:dyDescent="0.25">
      <c r="A156" s="145"/>
      <c r="B156" s="145"/>
      <c r="C156" s="145"/>
      <c r="D156" s="145"/>
      <c r="E156" s="145"/>
      <c r="F156" s="146"/>
      <c r="G156" s="146"/>
      <c r="H156" s="146"/>
      <c r="I156" s="146"/>
      <c r="J156" s="146"/>
      <c r="K156" s="146"/>
      <c r="L156" s="146"/>
      <c r="M156" s="146"/>
    </row>
    <row r="157" spans="1:26" ht="15.75" x14ac:dyDescent="0.25">
      <c r="A157" s="148" t="s">
        <v>75</v>
      </c>
      <c r="B157" s="149"/>
      <c r="C157" s="149"/>
      <c r="D157" s="149"/>
      <c r="E157" s="149"/>
      <c r="F157" s="149"/>
      <c r="G157" s="149"/>
      <c r="H157" s="149"/>
      <c r="I157" s="149"/>
      <c r="J157" s="149"/>
      <c r="K157" s="149"/>
      <c r="L157" s="149"/>
      <c r="M157" s="150"/>
      <c r="N157" s="140" t="s">
        <v>29</v>
      </c>
      <c r="O157" s="140"/>
      <c r="P157" s="140"/>
      <c r="Q157" s="140"/>
      <c r="R157" s="140"/>
      <c r="S157" s="140"/>
      <c r="T157" s="140"/>
      <c r="U157" s="140"/>
    </row>
    <row r="158" spans="1:26" ht="15.75" x14ac:dyDescent="0.25">
      <c r="A158" s="151"/>
      <c r="B158" s="152"/>
      <c r="C158" s="152"/>
      <c r="D158" s="152"/>
      <c r="E158" s="152"/>
      <c r="F158" s="152"/>
      <c r="G158" s="152"/>
      <c r="H158" s="152"/>
      <c r="I158" s="152"/>
      <c r="J158" s="152"/>
      <c r="K158" s="152"/>
      <c r="L158" s="152"/>
      <c r="M158" s="153"/>
      <c r="N158" s="141" t="s">
        <v>0</v>
      </c>
      <c r="O158" s="141"/>
      <c r="P158" s="141" t="s">
        <v>1</v>
      </c>
      <c r="Q158" s="141"/>
      <c r="R158" s="141" t="s">
        <v>2</v>
      </c>
      <c r="S158" s="141"/>
      <c r="T158" s="141" t="s">
        <v>3</v>
      </c>
      <c r="U158" s="141"/>
    </row>
    <row r="159" spans="1:26" ht="15.75" x14ac:dyDescent="0.25">
      <c r="A159" s="154"/>
      <c r="B159" s="155"/>
      <c r="C159" s="155"/>
      <c r="D159" s="155"/>
      <c r="E159" s="155"/>
      <c r="F159" s="155"/>
      <c r="G159" s="155"/>
      <c r="H159" s="155"/>
      <c r="I159" s="155"/>
      <c r="J159" s="155"/>
      <c r="K159" s="155"/>
      <c r="L159" s="155"/>
      <c r="M159" s="156"/>
      <c r="N159" s="147">
        <f>'СЕТ СН'!$F$7</f>
        <v>536381.65</v>
      </c>
      <c r="O159" s="147"/>
      <c r="P159" s="147">
        <f>'СЕТ СН'!$G$7</f>
        <v>827486.86</v>
      </c>
      <c r="Q159" s="147"/>
      <c r="R159" s="147">
        <f>'СЕТ СН'!$H$7</f>
        <v>834163.81</v>
      </c>
      <c r="S159" s="147"/>
      <c r="T159" s="147">
        <f>'СЕТ СН'!$I$7</f>
        <v>528373.91</v>
      </c>
      <c r="U159" s="147"/>
    </row>
  </sheetData>
  <sheetProtection password="CF36" sheet="1" objects="1" scenarios="1" formatCells="0" formatColumns="0" formatRows="0" insertColumns="0" insertRows="0" insertHyperlinks="0" deleteColumns="0" deleteRows="0" sort="0" autoFilter="0" pivotTables="0"/>
  <mergeCells count="36">
    <mergeCell ref="N159:O159"/>
    <mergeCell ref="P159:Q159"/>
    <mergeCell ref="R159:S159"/>
    <mergeCell ref="T159:U159"/>
    <mergeCell ref="A157:M159"/>
    <mergeCell ref="N157:U157"/>
    <mergeCell ref="N158:O158"/>
    <mergeCell ref="P158:Q158"/>
    <mergeCell ref="R158:S158"/>
    <mergeCell ref="T158:U158"/>
    <mergeCell ref="A156:E156"/>
    <mergeCell ref="F156:G156"/>
    <mergeCell ref="H156:I156"/>
    <mergeCell ref="J156:K156"/>
    <mergeCell ref="L156:M156"/>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45:A47"/>
    <mergeCell ref="B45:Y4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0.5" defaultRowHeight="15" x14ac:dyDescent="0.25"/>
  <cols>
    <col min="1" max="25" width="10.5" style="49"/>
    <col min="26" max="16384" width="10.5" style="42"/>
  </cols>
  <sheetData>
    <row r="1" spans="1:27" ht="30.75" customHeight="1" x14ac:dyDescent="0.2">
      <c r="A1" s="12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августе 2019г.</v>
      </c>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27" t="s">
        <v>40</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27" ht="32.25" customHeight="1" x14ac:dyDescent="0.2">
      <c r="A4" s="127" t="s">
        <v>10</v>
      </c>
      <c r="B4" s="127"/>
      <c r="C4" s="127"/>
      <c r="D4" s="127"/>
      <c r="E4" s="127"/>
      <c r="F4" s="127"/>
      <c r="G4" s="127"/>
      <c r="H4" s="127"/>
      <c r="I4" s="127"/>
      <c r="J4" s="127"/>
      <c r="K4" s="127"/>
      <c r="L4" s="127"/>
      <c r="M4" s="127"/>
      <c r="N4" s="127"/>
      <c r="O4" s="127"/>
      <c r="P4" s="127"/>
      <c r="Q4" s="127"/>
      <c r="R4" s="127"/>
      <c r="S4" s="127"/>
      <c r="T4" s="127"/>
      <c r="U4" s="127"/>
      <c r="V4" s="127"/>
      <c r="W4" s="127"/>
      <c r="X4" s="127"/>
      <c r="Y4" s="127"/>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8"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customHeight="1" x14ac:dyDescent="0.2">
      <c r="A10" s="129"/>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01.08.2019</v>
      </c>
      <c r="B12" s="36">
        <f>SUMIFS(СВЦЭМ!$D$33:$D$776,СВЦЭМ!$A$33:$A$776,$A12,СВЦЭМ!$B$33:$B$776,B$11)+'СЕТ СН'!$F$14+СВЦЭМ!$D$10+'СЕТ СН'!$F$5-'СЕТ СН'!$F$24</f>
        <v>1712.7314114599999</v>
      </c>
      <c r="C12" s="36">
        <f>SUMIFS(СВЦЭМ!$D$33:$D$776,СВЦЭМ!$A$33:$A$776,$A12,СВЦЭМ!$B$33:$B$776,C$11)+'СЕТ СН'!$F$14+СВЦЭМ!$D$10+'СЕТ СН'!$F$5-'СЕТ СН'!$F$24</f>
        <v>1812.87381759</v>
      </c>
      <c r="D12" s="36">
        <f>SUMIFS(СВЦЭМ!$D$33:$D$776,СВЦЭМ!$A$33:$A$776,$A12,СВЦЭМ!$B$33:$B$776,D$11)+'СЕТ СН'!$F$14+СВЦЭМ!$D$10+'СЕТ СН'!$F$5-'СЕТ СН'!$F$24</f>
        <v>1851.3153228900001</v>
      </c>
      <c r="E12" s="36">
        <f>SUMIFS(СВЦЭМ!$D$33:$D$776,СВЦЭМ!$A$33:$A$776,$A12,СВЦЭМ!$B$33:$B$776,E$11)+'СЕТ СН'!$F$14+СВЦЭМ!$D$10+'СЕТ СН'!$F$5-'СЕТ СН'!$F$24</f>
        <v>1893.45301997</v>
      </c>
      <c r="F12" s="36">
        <f>SUMIFS(СВЦЭМ!$D$33:$D$776,СВЦЭМ!$A$33:$A$776,$A12,СВЦЭМ!$B$33:$B$776,F$11)+'СЕТ СН'!$F$14+СВЦЭМ!$D$10+'СЕТ СН'!$F$5-'СЕТ СН'!$F$24</f>
        <v>1911.7098294500001</v>
      </c>
      <c r="G12" s="36">
        <f>SUMIFS(СВЦЭМ!$D$33:$D$776,СВЦЭМ!$A$33:$A$776,$A12,СВЦЭМ!$B$33:$B$776,G$11)+'СЕТ СН'!$F$14+СВЦЭМ!$D$10+'СЕТ СН'!$F$5-'СЕТ СН'!$F$24</f>
        <v>1879.51683232</v>
      </c>
      <c r="H12" s="36">
        <f>SUMIFS(СВЦЭМ!$D$33:$D$776,СВЦЭМ!$A$33:$A$776,$A12,СВЦЭМ!$B$33:$B$776,H$11)+'СЕТ СН'!$F$14+СВЦЭМ!$D$10+'СЕТ СН'!$F$5-'СЕТ СН'!$F$24</f>
        <v>1820.4839084099999</v>
      </c>
      <c r="I12" s="36">
        <f>SUMIFS(СВЦЭМ!$D$33:$D$776,СВЦЭМ!$A$33:$A$776,$A12,СВЦЭМ!$B$33:$B$776,I$11)+'СЕТ СН'!$F$14+СВЦЭМ!$D$10+'СЕТ СН'!$F$5-'СЕТ СН'!$F$24</f>
        <v>1781.9216960900001</v>
      </c>
      <c r="J12" s="36">
        <f>SUMIFS(СВЦЭМ!$D$33:$D$776,СВЦЭМ!$A$33:$A$776,$A12,СВЦЭМ!$B$33:$B$776,J$11)+'СЕТ СН'!$F$14+СВЦЭМ!$D$10+'СЕТ СН'!$F$5-'СЕТ СН'!$F$24</f>
        <v>1818.0853356600001</v>
      </c>
      <c r="K12" s="36">
        <f>SUMIFS(СВЦЭМ!$D$33:$D$776,СВЦЭМ!$A$33:$A$776,$A12,СВЦЭМ!$B$33:$B$776,K$11)+'СЕТ СН'!$F$14+СВЦЭМ!$D$10+'СЕТ СН'!$F$5-'СЕТ СН'!$F$24</f>
        <v>1829.8689026400002</v>
      </c>
      <c r="L12" s="36">
        <f>SUMIFS(СВЦЭМ!$D$33:$D$776,СВЦЭМ!$A$33:$A$776,$A12,СВЦЭМ!$B$33:$B$776,L$11)+'СЕТ СН'!$F$14+СВЦЭМ!$D$10+'СЕТ СН'!$F$5-'СЕТ СН'!$F$24</f>
        <v>1838.5860434199999</v>
      </c>
      <c r="M12" s="36">
        <f>SUMIFS(СВЦЭМ!$D$33:$D$776,СВЦЭМ!$A$33:$A$776,$A12,СВЦЭМ!$B$33:$B$776,M$11)+'СЕТ СН'!$F$14+СВЦЭМ!$D$10+'СЕТ СН'!$F$5-'СЕТ СН'!$F$24</f>
        <v>1838.5223052800002</v>
      </c>
      <c r="N12" s="36">
        <f>SUMIFS(СВЦЭМ!$D$33:$D$776,СВЦЭМ!$A$33:$A$776,$A12,СВЦЭМ!$B$33:$B$776,N$11)+'СЕТ СН'!$F$14+СВЦЭМ!$D$10+'СЕТ СН'!$F$5-'СЕТ СН'!$F$24</f>
        <v>1836.5703586499999</v>
      </c>
      <c r="O12" s="36">
        <f>SUMIFS(СВЦЭМ!$D$33:$D$776,СВЦЭМ!$A$33:$A$776,$A12,СВЦЭМ!$B$33:$B$776,O$11)+'СЕТ СН'!$F$14+СВЦЭМ!$D$10+'СЕТ СН'!$F$5-'СЕТ СН'!$F$24</f>
        <v>1840.1289360200001</v>
      </c>
      <c r="P12" s="36">
        <f>SUMIFS(СВЦЭМ!$D$33:$D$776,СВЦЭМ!$A$33:$A$776,$A12,СВЦЭМ!$B$33:$B$776,P$11)+'СЕТ СН'!$F$14+СВЦЭМ!$D$10+'СЕТ СН'!$F$5-'СЕТ СН'!$F$24</f>
        <v>1840.0989081800001</v>
      </c>
      <c r="Q12" s="36">
        <f>SUMIFS(СВЦЭМ!$D$33:$D$776,СВЦЭМ!$A$33:$A$776,$A12,СВЦЭМ!$B$33:$B$776,Q$11)+'СЕТ СН'!$F$14+СВЦЭМ!$D$10+'СЕТ СН'!$F$5-'СЕТ СН'!$F$24</f>
        <v>1844.73660322</v>
      </c>
      <c r="R12" s="36">
        <f>SUMIFS(СВЦЭМ!$D$33:$D$776,СВЦЭМ!$A$33:$A$776,$A12,СВЦЭМ!$B$33:$B$776,R$11)+'СЕТ СН'!$F$14+СВЦЭМ!$D$10+'СЕТ СН'!$F$5-'СЕТ СН'!$F$24</f>
        <v>1848.6788591899999</v>
      </c>
      <c r="S12" s="36">
        <f>SUMIFS(СВЦЭМ!$D$33:$D$776,СВЦЭМ!$A$33:$A$776,$A12,СВЦЭМ!$B$33:$B$776,S$11)+'СЕТ СН'!$F$14+СВЦЭМ!$D$10+'СЕТ СН'!$F$5-'СЕТ СН'!$F$24</f>
        <v>1847.3400329900001</v>
      </c>
      <c r="T12" s="36">
        <f>SUMIFS(СВЦЭМ!$D$33:$D$776,СВЦЭМ!$A$33:$A$776,$A12,СВЦЭМ!$B$33:$B$776,T$11)+'СЕТ СН'!$F$14+СВЦЭМ!$D$10+'СЕТ СН'!$F$5-'СЕТ СН'!$F$24</f>
        <v>1839.10103974</v>
      </c>
      <c r="U12" s="36">
        <f>SUMIFS(СВЦЭМ!$D$33:$D$776,СВЦЭМ!$A$33:$A$776,$A12,СВЦЭМ!$B$33:$B$776,U$11)+'СЕТ СН'!$F$14+СВЦЭМ!$D$10+'СЕТ СН'!$F$5-'СЕТ СН'!$F$24</f>
        <v>1832.1210138000001</v>
      </c>
      <c r="V12" s="36">
        <f>SUMIFS(СВЦЭМ!$D$33:$D$776,СВЦЭМ!$A$33:$A$776,$A12,СВЦЭМ!$B$33:$B$776,V$11)+'СЕТ СН'!$F$14+СВЦЭМ!$D$10+'СЕТ СН'!$F$5-'СЕТ СН'!$F$24</f>
        <v>1829.3063056400001</v>
      </c>
      <c r="W12" s="36">
        <f>SUMIFS(СВЦЭМ!$D$33:$D$776,СВЦЭМ!$A$33:$A$776,$A12,СВЦЭМ!$B$33:$B$776,W$11)+'СЕТ СН'!$F$14+СВЦЭМ!$D$10+'СЕТ СН'!$F$5-'СЕТ СН'!$F$24</f>
        <v>1832.1603336600001</v>
      </c>
      <c r="X12" s="36">
        <f>SUMIFS(СВЦЭМ!$D$33:$D$776,СВЦЭМ!$A$33:$A$776,$A12,СВЦЭМ!$B$33:$B$776,X$11)+'СЕТ СН'!$F$14+СВЦЭМ!$D$10+'СЕТ СН'!$F$5-'СЕТ СН'!$F$24</f>
        <v>1809.1574062899999</v>
      </c>
      <c r="Y12" s="36">
        <f>SUMIFS(СВЦЭМ!$D$33:$D$776,СВЦЭМ!$A$33:$A$776,$A12,СВЦЭМ!$B$33:$B$776,Y$11)+'СЕТ СН'!$F$14+СВЦЭМ!$D$10+'СЕТ СН'!$F$5-'СЕТ СН'!$F$24</f>
        <v>1776.1065517900001</v>
      </c>
      <c r="AA12" s="45"/>
    </row>
    <row r="13" spans="1:27" ht="15.75" x14ac:dyDescent="0.2">
      <c r="A13" s="35">
        <f>A12+1</f>
        <v>43679</v>
      </c>
      <c r="B13" s="36">
        <f>SUMIFS(СВЦЭМ!$D$33:$D$776,СВЦЭМ!$A$33:$A$776,$A13,СВЦЭМ!$B$33:$B$776,B$11)+'СЕТ СН'!$F$14+СВЦЭМ!$D$10+'СЕТ СН'!$F$5-'СЕТ СН'!$F$24</f>
        <v>1757.7480076300001</v>
      </c>
      <c r="C13" s="36">
        <f>SUMIFS(СВЦЭМ!$D$33:$D$776,СВЦЭМ!$A$33:$A$776,$A13,СВЦЭМ!$B$33:$B$776,C$11)+'СЕТ СН'!$F$14+СВЦЭМ!$D$10+'СЕТ СН'!$F$5-'СЕТ СН'!$F$24</f>
        <v>1776.3322663399999</v>
      </c>
      <c r="D13" s="36">
        <f>SUMIFS(СВЦЭМ!$D$33:$D$776,СВЦЭМ!$A$33:$A$776,$A13,СВЦЭМ!$B$33:$B$776,D$11)+'СЕТ СН'!$F$14+СВЦЭМ!$D$10+'СЕТ СН'!$F$5-'СЕТ СН'!$F$24</f>
        <v>1800.05347738</v>
      </c>
      <c r="E13" s="36">
        <f>SUMIFS(СВЦЭМ!$D$33:$D$776,СВЦЭМ!$A$33:$A$776,$A13,СВЦЭМ!$B$33:$B$776,E$11)+'СЕТ СН'!$F$14+СВЦЭМ!$D$10+'СЕТ СН'!$F$5-'СЕТ СН'!$F$24</f>
        <v>1818.5732764700001</v>
      </c>
      <c r="F13" s="36">
        <f>SUMIFS(СВЦЭМ!$D$33:$D$776,СВЦЭМ!$A$33:$A$776,$A13,СВЦЭМ!$B$33:$B$776,F$11)+'СЕТ СН'!$F$14+СВЦЭМ!$D$10+'СЕТ СН'!$F$5-'СЕТ СН'!$F$24</f>
        <v>1820.3145185799999</v>
      </c>
      <c r="G13" s="36">
        <f>SUMIFS(СВЦЭМ!$D$33:$D$776,СВЦЭМ!$A$33:$A$776,$A13,СВЦЭМ!$B$33:$B$776,G$11)+'СЕТ СН'!$F$14+СВЦЭМ!$D$10+'СЕТ СН'!$F$5-'СЕТ СН'!$F$24</f>
        <v>1805.06353279</v>
      </c>
      <c r="H13" s="36">
        <f>SUMIFS(СВЦЭМ!$D$33:$D$776,СВЦЭМ!$A$33:$A$776,$A13,СВЦЭМ!$B$33:$B$776,H$11)+'СЕТ СН'!$F$14+СВЦЭМ!$D$10+'СЕТ СН'!$F$5-'СЕТ СН'!$F$24</f>
        <v>1767.28942181</v>
      </c>
      <c r="I13" s="36">
        <f>SUMIFS(СВЦЭМ!$D$33:$D$776,СВЦЭМ!$A$33:$A$776,$A13,СВЦЭМ!$B$33:$B$776,I$11)+'СЕТ СН'!$F$14+СВЦЭМ!$D$10+'СЕТ СН'!$F$5-'СЕТ СН'!$F$24</f>
        <v>1774.32803117</v>
      </c>
      <c r="J13" s="36">
        <f>SUMIFS(СВЦЭМ!$D$33:$D$776,СВЦЭМ!$A$33:$A$776,$A13,СВЦЭМ!$B$33:$B$776,J$11)+'СЕТ СН'!$F$14+СВЦЭМ!$D$10+'СЕТ СН'!$F$5-'СЕТ СН'!$F$24</f>
        <v>1813.0045407500002</v>
      </c>
      <c r="K13" s="36">
        <f>SUMIFS(СВЦЭМ!$D$33:$D$776,СВЦЭМ!$A$33:$A$776,$A13,СВЦЭМ!$B$33:$B$776,K$11)+'СЕТ СН'!$F$14+СВЦЭМ!$D$10+'СЕТ СН'!$F$5-'СЕТ СН'!$F$24</f>
        <v>1839.1458329000002</v>
      </c>
      <c r="L13" s="36">
        <f>SUMIFS(СВЦЭМ!$D$33:$D$776,СВЦЭМ!$A$33:$A$776,$A13,СВЦЭМ!$B$33:$B$776,L$11)+'СЕТ СН'!$F$14+СВЦЭМ!$D$10+'СЕТ СН'!$F$5-'СЕТ СН'!$F$24</f>
        <v>1829.0751915300002</v>
      </c>
      <c r="M13" s="36">
        <f>SUMIFS(СВЦЭМ!$D$33:$D$776,СВЦЭМ!$A$33:$A$776,$A13,СВЦЭМ!$B$33:$B$776,M$11)+'СЕТ СН'!$F$14+СВЦЭМ!$D$10+'СЕТ СН'!$F$5-'СЕТ СН'!$F$24</f>
        <v>1830.0812109000001</v>
      </c>
      <c r="N13" s="36">
        <f>SUMIFS(СВЦЭМ!$D$33:$D$776,СВЦЭМ!$A$33:$A$776,$A13,СВЦЭМ!$B$33:$B$776,N$11)+'СЕТ СН'!$F$14+СВЦЭМ!$D$10+'СЕТ СН'!$F$5-'СЕТ СН'!$F$24</f>
        <v>1827.2912564100002</v>
      </c>
      <c r="O13" s="36">
        <f>SUMIFS(СВЦЭМ!$D$33:$D$776,СВЦЭМ!$A$33:$A$776,$A13,СВЦЭМ!$B$33:$B$776,O$11)+'СЕТ СН'!$F$14+СВЦЭМ!$D$10+'СЕТ СН'!$F$5-'СЕТ СН'!$F$24</f>
        <v>1834.4053466099999</v>
      </c>
      <c r="P13" s="36">
        <f>SUMIFS(СВЦЭМ!$D$33:$D$776,СВЦЭМ!$A$33:$A$776,$A13,СВЦЭМ!$B$33:$B$776,P$11)+'СЕТ СН'!$F$14+СВЦЭМ!$D$10+'СЕТ СН'!$F$5-'СЕТ СН'!$F$24</f>
        <v>1832.0037144200001</v>
      </c>
      <c r="Q13" s="36">
        <f>SUMIFS(СВЦЭМ!$D$33:$D$776,СВЦЭМ!$A$33:$A$776,$A13,СВЦЭМ!$B$33:$B$776,Q$11)+'СЕТ СН'!$F$14+СВЦЭМ!$D$10+'СЕТ СН'!$F$5-'СЕТ СН'!$F$24</f>
        <v>1830.92911673</v>
      </c>
      <c r="R13" s="36">
        <f>SUMIFS(СВЦЭМ!$D$33:$D$776,СВЦЭМ!$A$33:$A$776,$A13,СВЦЭМ!$B$33:$B$776,R$11)+'СЕТ СН'!$F$14+СВЦЭМ!$D$10+'СЕТ СН'!$F$5-'СЕТ СН'!$F$24</f>
        <v>1825.00650651</v>
      </c>
      <c r="S13" s="36">
        <f>SUMIFS(СВЦЭМ!$D$33:$D$776,СВЦЭМ!$A$33:$A$776,$A13,СВЦЭМ!$B$33:$B$776,S$11)+'СЕТ СН'!$F$14+СВЦЭМ!$D$10+'СЕТ СН'!$F$5-'СЕТ СН'!$F$24</f>
        <v>1822.0759032400001</v>
      </c>
      <c r="T13" s="36">
        <f>SUMIFS(СВЦЭМ!$D$33:$D$776,СВЦЭМ!$A$33:$A$776,$A13,СВЦЭМ!$B$33:$B$776,T$11)+'СЕТ СН'!$F$14+СВЦЭМ!$D$10+'СЕТ СН'!$F$5-'СЕТ СН'!$F$24</f>
        <v>1816.79148842</v>
      </c>
      <c r="U13" s="36">
        <f>SUMIFS(СВЦЭМ!$D$33:$D$776,СВЦЭМ!$A$33:$A$776,$A13,СВЦЭМ!$B$33:$B$776,U$11)+'СЕТ СН'!$F$14+СВЦЭМ!$D$10+'СЕТ СН'!$F$5-'СЕТ СН'!$F$24</f>
        <v>1813.8476278600001</v>
      </c>
      <c r="V13" s="36">
        <f>SUMIFS(СВЦЭМ!$D$33:$D$776,СВЦЭМ!$A$33:$A$776,$A13,СВЦЭМ!$B$33:$B$776,V$11)+'СЕТ СН'!$F$14+СВЦЭМ!$D$10+'СЕТ СН'!$F$5-'СЕТ СН'!$F$24</f>
        <v>1817.5990817699999</v>
      </c>
      <c r="W13" s="36">
        <f>SUMIFS(СВЦЭМ!$D$33:$D$776,СВЦЭМ!$A$33:$A$776,$A13,СВЦЭМ!$B$33:$B$776,W$11)+'СЕТ СН'!$F$14+СВЦЭМ!$D$10+'СЕТ СН'!$F$5-'СЕТ СН'!$F$24</f>
        <v>1819.01735024</v>
      </c>
      <c r="X13" s="36">
        <f>SUMIFS(СВЦЭМ!$D$33:$D$776,СВЦЭМ!$A$33:$A$776,$A13,СВЦЭМ!$B$33:$B$776,X$11)+'СЕТ СН'!$F$14+СВЦЭМ!$D$10+'СЕТ СН'!$F$5-'СЕТ СН'!$F$24</f>
        <v>1799.7723421400001</v>
      </c>
      <c r="Y13" s="36">
        <f>SUMIFS(СВЦЭМ!$D$33:$D$776,СВЦЭМ!$A$33:$A$776,$A13,СВЦЭМ!$B$33:$B$776,Y$11)+'СЕТ СН'!$F$14+СВЦЭМ!$D$10+'СЕТ СН'!$F$5-'СЕТ СН'!$F$24</f>
        <v>1767.4151724000001</v>
      </c>
    </row>
    <row r="14" spans="1:27" ht="15.75" x14ac:dyDescent="0.2">
      <c r="A14" s="35">
        <f t="shared" ref="A14:A42" si="0">A13+1</f>
        <v>43680</v>
      </c>
      <c r="B14" s="36">
        <f>SUMIFS(СВЦЭМ!$D$33:$D$776,СВЦЭМ!$A$33:$A$776,$A14,СВЦЭМ!$B$33:$B$776,B$11)+'СЕТ СН'!$F$14+СВЦЭМ!$D$10+'СЕТ СН'!$F$5-'СЕТ СН'!$F$24</f>
        <v>1749.9722066200002</v>
      </c>
      <c r="C14" s="36">
        <f>SUMIFS(СВЦЭМ!$D$33:$D$776,СВЦЭМ!$A$33:$A$776,$A14,СВЦЭМ!$B$33:$B$776,C$11)+'СЕТ СН'!$F$14+СВЦЭМ!$D$10+'СЕТ СН'!$F$5-'СЕТ СН'!$F$24</f>
        <v>1768.6493935600001</v>
      </c>
      <c r="D14" s="36">
        <f>SUMIFS(СВЦЭМ!$D$33:$D$776,СВЦЭМ!$A$33:$A$776,$A14,СВЦЭМ!$B$33:$B$776,D$11)+'СЕТ СН'!$F$14+СВЦЭМ!$D$10+'СЕТ СН'!$F$5-'СЕТ СН'!$F$24</f>
        <v>1803.9351588700001</v>
      </c>
      <c r="E14" s="36">
        <f>SUMIFS(СВЦЭМ!$D$33:$D$776,СВЦЭМ!$A$33:$A$776,$A14,СВЦЭМ!$B$33:$B$776,E$11)+'СЕТ СН'!$F$14+СВЦЭМ!$D$10+'СЕТ СН'!$F$5-'СЕТ СН'!$F$24</f>
        <v>1808.39112129</v>
      </c>
      <c r="F14" s="36">
        <f>SUMIFS(СВЦЭМ!$D$33:$D$776,СВЦЭМ!$A$33:$A$776,$A14,СВЦЭМ!$B$33:$B$776,F$11)+'СЕТ СН'!$F$14+СВЦЭМ!$D$10+'СЕТ СН'!$F$5-'СЕТ СН'!$F$24</f>
        <v>1815.4607193100001</v>
      </c>
      <c r="G14" s="36">
        <f>SUMIFS(СВЦЭМ!$D$33:$D$776,СВЦЭМ!$A$33:$A$776,$A14,СВЦЭМ!$B$33:$B$776,G$11)+'СЕТ СН'!$F$14+СВЦЭМ!$D$10+'СЕТ СН'!$F$5-'СЕТ СН'!$F$24</f>
        <v>1802.4580267700001</v>
      </c>
      <c r="H14" s="36">
        <f>SUMIFS(СВЦЭМ!$D$33:$D$776,СВЦЭМ!$A$33:$A$776,$A14,СВЦЭМ!$B$33:$B$776,H$11)+'СЕТ СН'!$F$14+СВЦЭМ!$D$10+'СЕТ СН'!$F$5-'СЕТ СН'!$F$24</f>
        <v>1793.25553068</v>
      </c>
      <c r="I14" s="36">
        <f>SUMIFS(СВЦЭМ!$D$33:$D$776,СВЦЭМ!$A$33:$A$776,$A14,СВЦЭМ!$B$33:$B$776,I$11)+'СЕТ СН'!$F$14+СВЦЭМ!$D$10+'СЕТ СН'!$F$5-'СЕТ СН'!$F$24</f>
        <v>1753.68940864</v>
      </c>
      <c r="J14" s="36">
        <f>SUMIFS(СВЦЭМ!$D$33:$D$776,СВЦЭМ!$A$33:$A$776,$A14,СВЦЭМ!$B$33:$B$776,J$11)+'СЕТ СН'!$F$14+СВЦЭМ!$D$10+'СЕТ СН'!$F$5-'СЕТ СН'!$F$24</f>
        <v>1686.1536613200001</v>
      </c>
      <c r="K14" s="36">
        <f>SUMIFS(СВЦЭМ!$D$33:$D$776,СВЦЭМ!$A$33:$A$776,$A14,СВЦЭМ!$B$33:$B$776,K$11)+'СЕТ СН'!$F$14+СВЦЭМ!$D$10+'СЕТ СН'!$F$5-'СЕТ СН'!$F$24</f>
        <v>1684.10321303</v>
      </c>
      <c r="L14" s="36">
        <f>SUMIFS(СВЦЭМ!$D$33:$D$776,СВЦЭМ!$A$33:$A$776,$A14,СВЦЭМ!$B$33:$B$776,L$11)+'СЕТ СН'!$F$14+СВЦЭМ!$D$10+'СЕТ СН'!$F$5-'СЕТ СН'!$F$24</f>
        <v>1700.9358040900001</v>
      </c>
      <c r="M14" s="36">
        <f>SUMIFS(СВЦЭМ!$D$33:$D$776,СВЦЭМ!$A$33:$A$776,$A14,СВЦЭМ!$B$33:$B$776,M$11)+'СЕТ СН'!$F$14+СВЦЭМ!$D$10+'СЕТ СН'!$F$5-'СЕТ СН'!$F$24</f>
        <v>1701.5789790399999</v>
      </c>
      <c r="N14" s="36">
        <f>SUMIFS(СВЦЭМ!$D$33:$D$776,СВЦЭМ!$A$33:$A$776,$A14,СВЦЭМ!$B$33:$B$776,N$11)+'СЕТ СН'!$F$14+СВЦЭМ!$D$10+'СЕТ СН'!$F$5-'СЕТ СН'!$F$24</f>
        <v>1704.8335667700001</v>
      </c>
      <c r="O14" s="36">
        <f>SUMIFS(СВЦЭМ!$D$33:$D$776,СВЦЭМ!$A$33:$A$776,$A14,СВЦЭМ!$B$33:$B$776,O$11)+'СЕТ СН'!$F$14+СВЦЭМ!$D$10+'СЕТ СН'!$F$5-'СЕТ СН'!$F$24</f>
        <v>1705.9519976900001</v>
      </c>
      <c r="P14" s="36">
        <f>SUMIFS(СВЦЭМ!$D$33:$D$776,СВЦЭМ!$A$33:$A$776,$A14,СВЦЭМ!$B$33:$B$776,P$11)+'СЕТ СН'!$F$14+СВЦЭМ!$D$10+'СЕТ СН'!$F$5-'СЕТ СН'!$F$24</f>
        <v>1704.91858686</v>
      </c>
      <c r="Q14" s="36">
        <f>SUMIFS(СВЦЭМ!$D$33:$D$776,СВЦЭМ!$A$33:$A$776,$A14,СВЦЭМ!$B$33:$B$776,Q$11)+'СЕТ СН'!$F$14+СВЦЭМ!$D$10+'СЕТ СН'!$F$5-'СЕТ СН'!$F$24</f>
        <v>1708.9906257500002</v>
      </c>
      <c r="R14" s="36">
        <f>SUMIFS(СВЦЭМ!$D$33:$D$776,СВЦЭМ!$A$33:$A$776,$A14,СВЦЭМ!$B$33:$B$776,R$11)+'СЕТ СН'!$F$14+СВЦЭМ!$D$10+'СЕТ СН'!$F$5-'СЕТ СН'!$F$24</f>
        <v>1705.1456332299999</v>
      </c>
      <c r="S14" s="36">
        <f>SUMIFS(СВЦЭМ!$D$33:$D$776,СВЦЭМ!$A$33:$A$776,$A14,СВЦЭМ!$B$33:$B$776,S$11)+'СЕТ СН'!$F$14+СВЦЭМ!$D$10+'СЕТ СН'!$F$5-'СЕТ СН'!$F$24</f>
        <v>1703.6271195899999</v>
      </c>
      <c r="T14" s="36">
        <f>SUMIFS(СВЦЭМ!$D$33:$D$776,СВЦЭМ!$A$33:$A$776,$A14,СВЦЭМ!$B$33:$B$776,T$11)+'СЕТ СН'!$F$14+СВЦЭМ!$D$10+'СЕТ СН'!$F$5-'СЕТ СН'!$F$24</f>
        <v>1705.7386121200002</v>
      </c>
      <c r="U14" s="36">
        <f>SUMIFS(СВЦЭМ!$D$33:$D$776,СВЦЭМ!$A$33:$A$776,$A14,СВЦЭМ!$B$33:$B$776,U$11)+'СЕТ СН'!$F$14+СВЦЭМ!$D$10+'СЕТ СН'!$F$5-'СЕТ СН'!$F$24</f>
        <v>1703.6879239099999</v>
      </c>
      <c r="V14" s="36">
        <f>SUMIFS(СВЦЭМ!$D$33:$D$776,СВЦЭМ!$A$33:$A$776,$A14,СВЦЭМ!$B$33:$B$776,V$11)+'СЕТ СН'!$F$14+СВЦЭМ!$D$10+'СЕТ СН'!$F$5-'СЕТ СН'!$F$24</f>
        <v>1697.51064202</v>
      </c>
      <c r="W14" s="36">
        <f>SUMIFS(СВЦЭМ!$D$33:$D$776,СВЦЭМ!$A$33:$A$776,$A14,СВЦЭМ!$B$33:$B$776,W$11)+'СЕТ СН'!$F$14+СВЦЭМ!$D$10+'СЕТ СН'!$F$5-'СЕТ СН'!$F$24</f>
        <v>1706.4817241800001</v>
      </c>
      <c r="X14" s="36">
        <f>SUMIFS(СВЦЭМ!$D$33:$D$776,СВЦЭМ!$A$33:$A$776,$A14,СВЦЭМ!$B$33:$B$776,X$11)+'СЕТ СН'!$F$14+СВЦЭМ!$D$10+'СЕТ СН'!$F$5-'СЕТ СН'!$F$24</f>
        <v>1686.3598650900001</v>
      </c>
      <c r="Y14" s="36">
        <f>SUMIFS(СВЦЭМ!$D$33:$D$776,СВЦЭМ!$A$33:$A$776,$A14,СВЦЭМ!$B$33:$B$776,Y$11)+'СЕТ СН'!$F$14+СВЦЭМ!$D$10+'СЕТ СН'!$F$5-'СЕТ СН'!$F$24</f>
        <v>1703.4117811900001</v>
      </c>
    </row>
    <row r="15" spans="1:27" ht="15.75" x14ac:dyDescent="0.2">
      <c r="A15" s="35">
        <f t="shared" si="0"/>
        <v>43681</v>
      </c>
      <c r="B15" s="36">
        <f>SUMIFS(СВЦЭМ!$D$33:$D$776,СВЦЭМ!$A$33:$A$776,$A15,СВЦЭМ!$B$33:$B$776,B$11)+'СЕТ СН'!$F$14+СВЦЭМ!$D$10+'СЕТ СН'!$F$5-'СЕТ СН'!$F$24</f>
        <v>1705.1931553700001</v>
      </c>
      <c r="C15" s="36">
        <f>SUMIFS(СВЦЭМ!$D$33:$D$776,СВЦЭМ!$A$33:$A$776,$A15,СВЦЭМ!$B$33:$B$776,C$11)+'СЕТ СН'!$F$14+СВЦЭМ!$D$10+'СЕТ СН'!$F$5-'СЕТ СН'!$F$24</f>
        <v>1740.7699339400001</v>
      </c>
      <c r="D15" s="36">
        <f>SUMIFS(СВЦЭМ!$D$33:$D$776,СВЦЭМ!$A$33:$A$776,$A15,СВЦЭМ!$B$33:$B$776,D$11)+'СЕТ СН'!$F$14+СВЦЭМ!$D$10+'СЕТ СН'!$F$5-'СЕТ СН'!$F$24</f>
        <v>1758.7077589999999</v>
      </c>
      <c r="E15" s="36">
        <f>SUMIFS(СВЦЭМ!$D$33:$D$776,СВЦЭМ!$A$33:$A$776,$A15,СВЦЭМ!$B$33:$B$776,E$11)+'СЕТ СН'!$F$14+СВЦЭМ!$D$10+'СЕТ СН'!$F$5-'СЕТ СН'!$F$24</f>
        <v>1785.3264821600001</v>
      </c>
      <c r="F15" s="36">
        <f>SUMIFS(СВЦЭМ!$D$33:$D$776,СВЦЭМ!$A$33:$A$776,$A15,СВЦЭМ!$B$33:$B$776,F$11)+'СЕТ СН'!$F$14+СВЦЭМ!$D$10+'СЕТ СН'!$F$5-'СЕТ СН'!$F$24</f>
        <v>1787.2164886200001</v>
      </c>
      <c r="G15" s="36">
        <f>SUMIFS(СВЦЭМ!$D$33:$D$776,СВЦЭМ!$A$33:$A$776,$A15,СВЦЭМ!$B$33:$B$776,G$11)+'СЕТ СН'!$F$14+СВЦЭМ!$D$10+'СЕТ СН'!$F$5-'СЕТ СН'!$F$24</f>
        <v>1799.5075026</v>
      </c>
      <c r="H15" s="36">
        <f>SUMIFS(СВЦЭМ!$D$33:$D$776,СВЦЭМ!$A$33:$A$776,$A15,СВЦЭМ!$B$33:$B$776,H$11)+'СЕТ СН'!$F$14+СВЦЭМ!$D$10+'СЕТ СН'!$F$5-'СЕТ СН'!$F$24</f>
        <v>1775.2385251400001</v>
      </c>
      <c r="I15" s="36">
        <f>SUMIFS(СВЦЭМ!$D$33:$D$776,СВЦЭМ!$A$33:$A$776,$A15,СВЦЭМ!$B$33:$B$776,I$11)+'СЕТ СН'!$F$14+СВЦЭМ!$D$10+'СЕТ СН'!$F$5-'СЕТ СН'!$F$24</f>
        <v>1745.25896863</v>
      </c>
      <c r="J15" s="36">
        <f>SUMIFS(СВЦЭМ!$D$33:$D$776,СВЦЭМ!$A$33:$A$776,$A15,СВЦЭМ!$B$33:$B$776,J$11)+'СЕТ СН'!$F$14+СВЦЭМ!$D$10+'СЕТ СН'!$F$5-'СЕТ СН'!$F$24</f>
        <v>1698.1480900900001</v>
      </c>
      <c r="K15" s="36">
        <f>SUMIFS(СВЦЭМ!$D$33:$D$776,СВЦЭМ!$A$33:$A$776,$A15,СВЦЭМ!$B$33:$B$776,K$11)+'СЕТ СН'!$F$14+СВЦЭМ!$D$10+'СЕТ СН'!$F$5-'СЕТ СН'!$F$24</f>
        <v>1698.3206471600001</v>
      </c>
      <c r="L15" s="36">
        <f>SUMIFS(СВЦЭМ!$D$33:$D$776,СВЦЭМ!$A$33:$A$776,$A15,СВЦЭМ!$B$33:$B$776,L$11)+'СЕТ СН'!$F$14+СВЦЭМ!$D$10+'СЕТ СН'!$F$5-'СЕТ СН'!$F$24</f>
        <v>1722.7727246700001</v>
      </c>
      <c r="M15" s="36">
        <f>SUMIFS(СВЦЭМ!$D$33:$D$776,СВЦЭМ!$A$33:$A$776,$A15,СВЦЭМ!$B$33:$B$776,M$11)+'СЕТ СН'!$F$14+СВЦЭМ!$D$10+'СЕТ СН'!$F$5-'СЕТ СН'!$F$24</f>
        <v>1724.88633529</v>
      </c>
      <c r="N15" s="36">
        <f>SUMIFS(СВЦЭМ!$D$33:$D$776,СВЦЭМ!$A$33:$A$776,$A15,СВЦЭМ!$B$33:$B$776,N$11)+'СЕТ СН'!$F$14+СВЦЭМ!$D$10+'СЕТ СН'!$F$5-'СЕТ СН'!$F$24</f>
        <v>1722.32453708</v>
      </c>
      <c r="O15" s="36">
        <f>SUMIFS(СВЦЭМ!$D$33:$D$776,СВЦЭМ!$A$33:$A$776,$A15,СВЦЭМ!$B$33:$B$776,O$11)+'СЕТ СН'!$F$14+СВЦЭМ!$D$10+'СЕТ СН'!$F$5-'СЕТ СН'!$F$24</f>
        <v>1714.5237121800001</v>
      </c>
      <c r="P15" s="36">
        <f>SUMIFS(СВЦЭМ!$D$33:$D$776,СВЦЭМ!$A$33:$A$776,$A15,СВЦЭМ!$B$33:$B$776,P$11)+'СЕТ СН'!$F$14+СВЦЭМ!$D$10+'СЕТ СН'!$F$5-'СЕТ СН'!$F$24</f>
        <v>1715.6218046399999</v>
      </c>
      <c r="Q15" s="36">
        <f>SUMIFS(СВЦЭМ!$D$33:$D$776,СВЦЭМ!$A$33:$A$776,$A15,СВЦЭМ!$B$33:$B$776,Q$11)+'СЕТ СН'!$F$14+СВЦЭМ!$D$10+'СЕТ СН'!$F$5-'СЕТ СН'!$F$24</f>
        <v>1714.0634286200002</v>
      </c>
      <c r="R15" s="36">
        <f>SUMIFS(СВЦЭМ!$D$33:$D$776,СВЦЭМ!$A$33:$A$776,$A15,СВЦЭМ!$B$33:$B$776,R$11)+'СЕТ СН'!$F$14+СВЦЭМ!$D$10+'СЕТ СН'!$F$5-'СЕТ СН'!$F$24</f>
        <v>1672.78416885</v>
      </c>
      <c r="S15" s="36">
        <f>SUMIFS(СВЦЭМ!$D$33:$D$776,СВЦЭМ!$A$33:$A$776,$A15,СВЦЭМ!$B$33:$B$776,S$11)+'СЕТ СН'!$F$14+СВЦЭМ!$D$10+'СЕТ СН'!$F$5-'СЕТ СН'!$F$24</f>
        <v>1640.03123871</v>
      </c>
      <c r="T15" s="36">
        <f>SUMIFS(СВЦЭМ!$D$33:$D$776,СВЦЭМ!$A$33:$A$776,$A15,СВЦЭМ!$B$33:$B$776,T$11)+'СЕТ СН'!$F$14+СВЦЭМ!$D$10+'СЕТ СН'!$F$5-'СЕТ СН'!$F$24</f>
        <v>1633.46835818</v>
      </c>
      <c r="U15" s="36">
        <f>SUMIFS(СВЦЭМ!$D$33:$D$776,СВЦЭМ!$A$33:$A$776,$A15,СВЦЭМ!$B$33:$B$776,U$11)+'СЕТ СН'!$F$14+СВЦЭМ!$D$10+'СЕТ СН'!$F$5-'СЕТ СН'!$F$24</f>
        <v>1632.8565983799999</v>
      </c>
      <c r="V15" s="36">
        <f>SUMIFS(СВЦЭМ!$D$33:$D$776,СВЦЭМ!$A$33:$A$776,$A15,СВЦЭМ!$B$33:$B$776,V$11)+'СЕТ СН'!$F$14+СВЦЭМ!$D$10+'СЕТ СН'!$F$5-'СЕТ СН'!$F$24</f>
        <v>1632.3463284300001</v>
      </c>
      <c r="W15" s="36">
        <f>SUMIFS(СВЦЭМ!$D$33:$D$776,СВЦЭМ!$A$33:$A$776,$A15,СВЦЭМ!$B$33:$B$776,W$11)+'СЕТ СН'!$F$14+СВЦЭМ!$D$10+'СЕТ СН'!$F$5-'СЕТ СН'!$F$24</f>
        <v>1642.67273507</v>
      </c>
      <c r="X15" s="36">
        <f>SUMIFS(СВЦЭМ!$D$33:$D$776,СВЦЭМ!$A$33:$A$776,$A15,СВЦЭМ!$B$33:$B$776,X$11)+'СЕТ СН'!$F$14+СВЦЭМ!$D$10+'СЕТ СН'!$F$5-'СЕТ СН'!$F$24</f>
        <v>1617.1972102899999</v>
      </c>
      <c r="Y15" s="36">
        <f>SUMIFS(СВЦЭМ!$D$33:$D$776,СВЦЭМ!$A$33:$A$776,$A15,СВЦЭМ!$B$33:$B$776,Y$11)+'СЕТ СН'!$F$14+СВЦЭМ!$D$10+'СЕТ СН'!$F$5-'СЕТ СН'!$F$24</f>
        <v>1609.7471334100001</v>
      </c>
    </row>
    <row r="16" spans="1:27" ht="15.75" x14ac:dyDescent="0.2">
      <c r="A16" s="35">
        <f t="shared" si="0"/>
        <v>43682</v>
      </c>
      <c r="B16" s="36">
        <f>SUMIFS(СВЦЭМ!$D$33:$D$776,СВЦЭМ!$A$33:$A$776,$A16,СВЦЭМ!$B$33:$B$776,B$11)+'СЕТ СН'!$F$14+СВЦЭМ!$D$10+'СЕТ СН'!$F$5-'СЕТ СН'!$F$24</f>
        <v>1700.92491694</v>
      </c>
      <c r="C16" s="36">
        <f>SUMIFS(СВЦЭМ!$D$33:$D$776,СВЦЭМ!$A$33:$A$776,$A16,СВЦЭМ!$B$33:$B$776,C$11)+'СЕТ СН'!$F$14+СВЦЭМ!$D$10+'СЕТ СН'!$F$5-'СЕТ СН'!$F$24</f>
        <v>1733.24315103</v>
      </c>
      <c r="D16" s="36">
        <f>SUMIFS(СВЦЭМ!$D$33:$D$776,СВЦЭМ!$A$33:$A$776,$A16,СВЦЭМ!$B$33:$B$776,D$11)+'СЕТ СН'!$F$14+СВЦЭМ!$D$10+'СЕТ СН'!$F$5-'СЕТ СН'!$F$24</f>
        <v>1762.4370753200001</v>
      </c>
      <c r="E16" s="36">
        <f>SUMIFS(СВЦЭМ!$D$33:$D$776,СВЦЭМ!$A$33:$A$776,$A16,СВЦЭМ!$B$33:$B$776,E$11)+'СЕТ СН'!$F$14+СВЦЭМ!$D$10+'СЕТ СН'!$F$5-'СЕТ СН'!$F$24</f>
        <v>1771.35636434</v>
      </c>
      <c r="F16" s="36">
        <f>SUMIFS(СВЦЭМ!$D$33:$D$776,СВЦЭМ!$A$33:$A$776,$A16,СВЦЭМ!$B$33:$B$776,F$11)+'СЕТ СН'!$F$14+СВЦЭМ!$D$10+'СЕТ СН'!$F$5-'СЕТ СН'!$F$24</f>
        <v>1771.24367145</v>
      </c>
      <c r="G16" s="36">
        <f>SUMIFS(СВЦЭМ!$D$33:$D$776,СВЦЭМ!$A$33:$A$776,$A16,СВЦЭМ!$B$33:$B$776,G$11)+'СЕТ СН'!$F$14+СВЦЭМ!$D$10+'СЕТ СН'!$F$5-'СЕТ СН'!$F$24</f>
        <v>1756.7552081399999</v>
      </c>
      <c r="H16" s="36">
        <f>SUMIFS(СВЦЭМ!$D$33:$D$776,СВЦЭМ!$A$33:$A$776,$A16,СВЦЭМ!$B$33:$B$776,H$11)+'СЕТ СН'!$F$14+СВЦЭМ!$D$10+'СЕТ СН'!$F$5-'СЕТ СН'!$F$24</f>
        <v>1720.2719898700002</v>
      </c>
      <c r="I16" s="36">
        <f>SUMIFS(СВЦЭМ!$D$33:$D$776,СВЦЭМ!$A$33:$A$776,$A16,СВЦЭМ!$B$33:$B$776,I$11)+'СЕТ СН'!$F$14+СВЦЭМ!$D$10+'СЕТ СН'!$F$5-'СЕТ СН'!$F$24</f>
        <v>1706.8471607800002</v>
      </c>
      <c r="J16" s="36">
        <f>SUMIFS(СВЦЭМ!$D$33:$D$776,СВЦЭМ!$A$33:$A$776,$A16,СВЦЭМ!$B$33:$B$776,J$11)+'СЕТ СН'!$F$14+СВЦЭМ!$D$10+'СЕТ СН'!$F$5-'СЕТ СН'!$F$24</f>
        <v>1699.3868067799999</v>
      </c>
      <c r="K16" s="36">
        <f>SUMIFS(СВЦЭМ!$D$33:$D$776,СВЦЭМ!$A$33:$A$776,$A16,СВЦЭМ!$B$33:$B$776,K$11)+'СЕТ СН'!$F$14+СВЦЭМ!$D$10+'СЕТ СН'!$F$5-'СЕТ СН'!$F$24</f>
        <v>1721.2983773999999</v>
      </c>
      <c r="L16" s="36">
        <f>SUMIFS(СВЦЭМ!$D$33:$D$776,СВЦЭМ!$A$33:$A$776,$A16,СВЦЭМ!$B$33:$B$776,L$11)+'СЕТ СН'!$F$14+СВЦЭМ!$D$10+'СЕТ СН'!$F$5-'СЕТ СН'!$F$24</f>
        <v>1722.6011529699999</v>
      </c>
      <c r="M16" s="36">
        <f>SUMIFS(СВЦЭМ!$D$33:$D$776,СВЦЭМ!$A$33:$A$776,$A16,СВЦЭМ!$B$33:$B$776,M$11)+'СЕТ СН'!$F$14+СВЦЭМ!$D$10+'СЕТ СН'!$F$5-'СЕТ СН'!$F$24</f>
        <v>1729.7817261099999</v>
      </c>
      <c r="N16" s="36">
        <f>SUMIFS(СВЦЭМ!$D$33:$D$776,СВЦЭМ!$A$33:$A$776,$A16,СВЦЭМ!$B$33:$B$776,N$11)+'СЕТ СН'!$F$14+СВЦЭМ!$D$10+'СЕТ СН'!$F$5-'СЕТ СН'!$F$24</f>
        <v>1727.0115665100002</v>
      </c>
      <c r="O16" s="36">
        <f>SUMIFS(СВЦЭМ!$D$33:$D$776,СВЦЭМ!$A$33:$A$776,$A16,СВЦЭМ!$B$33:$B$776,O$11)+'СЕТ СН'!$F$14+СВЦЭМ!$D$10+'СЕТ СН'!$F$5-'СЕТ СН'!$F$24</f>
        <v>1733.5555535200001</v>
      </c>
      <c r="P16" s="36">
        <f>SUMIFS(СВЦЭМ!$D$33:$D$776,СВЦЭМ!$A$33:$A$776,$A16,СВЦЭМ!$B$33:$B$776,P$11)+'СЕТ СН'!$F$14+СВЦЭМ!$D$10+'СЕТ СН'!$F$5-'СЕТ СН'!$F$24</f>
        <v>1739.08598198</v>
      </c>
      <c r="Q16" s="36">
        <f>SUMIFS(СВЦЭМ!$D$33:$D$776,СВЦЭМ!$A$33:$A$776,$A16,СВЦЭМ!$B$33:$B$776,Q$11)+'СЕТ СН'!$F$14+СВЦЭМ!$D$10+'СЕТ СН'!$F$5-'СЕТ СН'!$F$24</f>
        <v>1737.61512728</v>
      </c>
      <c r="R16" s="36">
        <f>SUMIFS(СВЦЭМ!$D$33:$D$776,СВЦЭМ!$A$33:$A$776,$A16,СВЦЭМ!$B$33:$B$776,R$11)+'СЕТ СН'!$F$14+СВЦЭМ!$D$10+'СЕТ СН'!$F$5-'СЕТ СН'!$F$24</f>
        <v>1706.3694891600001</v>
      </c>
      <c r="S16" s="36">
        <f>SUMIFS(СВЦЭМ!$D$33:$D$776,СВЦЭМ!$A$33:$A$776,$A16,СВЦЭМ!$B$33:$B$776,S$11)+'СЕТ СН'!$F$14+СВЦЭМ!$D$10+'СЕТ СН'!$F$5-'СЕТ СН'!$F$24</f>
        <v>1662.9563582400001</v>
      </c>
      <c r="T16" s="36">
        <f>SUMIFS(СВЦЭМ!$D$33:$D$776,СВЦЭМ!$A$33:$A$776,$A16,СВЦЭМ!$B$33:$B$776,T$11)+'СЕТ СН'!$F$14+СВЦЭМ!$D$10+'СЕТ СН'!$F$5-'СЕТ СН'!$F$24</f>
        <v>1653.78231572</v>
      </c>
      <c r="U16" s="36">
        <f>SUMIFS(СВЦЭМ!$D$33:$D$776,СВЦЭМ!$A$33:$A$776,$A16,СВЦЭМ!$B$33:$B$776,U$11)+'СЕТ СН'!$F$14+СВЦЭМ!$D$10+'СЕТ СН'!$F$5-'СЕТ СН'!$F$24</f>
        <v>1648.8260930599999</v>
      </c>
      <c r="V16" s="36">
        <f>SUMIFS(СВЦЭМ!$D$33:$D$776,СВЦЭМ!$A$33:$A$776,$A16,СВЦЭМ!$B$33:$B$776,V$11)+'СЕТ СН'!$F$14+СВЦЭМ!$D$10+'СЕТ СН'!$F$5-'СЕТ СН'!$F$24</f>
        <v>1646.6176555900001</v>
      </c>
      <c r="W16" s="36">
        <f>SUMIFS(СВЦЭМ!$D$33:$D$776,СВЦЭМ!$A$33:$A$776,$A16,СВЦЭМ!$B$33:$B$776,W$11)+'СЕТ СН'!$F$14+СВЦЭМ!$D$10+'СЕТ СН'!$F$5-'СЕТ СН'!$F$24</f>
        <v>1660.08457148</v>
      </c>
      <c r="X16" s="36">
        <f>SUMIFS(СВЦЭМ!$D$33:$D$776,СВЦЭМ!$A$33:$A$776,$A16,СВЦЭМ!$B$33:$B$776,X$11)+'СЕТ СН'!$F$14+СВЦЭМ!$D$10+'СЕТ СН'!$F$5-'СЕТ СН'!$F$24</f>
        <v>1640.4147463200002</v>
      </c>
      <c r="Y16" s="36">
        <f>SUMIFS(СВЦЭМ!$D$33:$D$776,СВЦЭМ!$A$33:$A$776,$A16,СВЦЭМ!$B$33:$B$776,Y$11)+'СЕТ СН'!$F$14+СВЦЭМ!$D$10+'СЕТ СН'!$F$5-'СЕТ СН'!$F$24</f>
        <v>1646.38249271</v>
      </c>
    </row>
    <row r="17" spans="1:25" ht="15.75" x14ac:dyDescent="0.2">
      <c r="A17" s="35">
        <f t="shared" si="0"/>
        <v>43683</v>
      </c>
      <c r="B17" s="36">
        <f>SUMIFS(СВЦЭМ!$D$33:$D$776,СВЦЭМ!$A$33:$A$776,$A17,СВЦЭМ!$B$33:$B$776,B$11)+'СЕТ СН'!$F$14+СВЦЭМ!$D$10+'СЕТ СН'!$F$5-'СЕТ СН'!$F$24</f>
        <v>1704.75213605</v>
      </c>
      <c r="C17" s="36">
        <f>SUMIFS(СВЦЭМ!$D$33:$D$776,СВЦЭМ!$A$33:$A$776,$A17,СВЦЭМ!$B$33:$B$776,C$11)+'СЕТ СН'!$F$14+СВЦЭМ!$D$10+'СЕТ СН'!$F$5-'СЕТ СН'!$F$24</f>
        <v>1737.3170364699999</v>
      </c>
      <c r="D17" s="36">
        <f>SUMIFS(СВЦЭМ!$D$33:$D$776,СВЦЭМ!$A$33:$A$776,$A17,СВЦЭМ!$B$33:$B$776,D$11)+'СЕТ СН'!$F$14+СВЦЭМ!$D$10+'СЕТ СН'!$F$5-'СЕТ СН'!$F$24</f>
        <v>1759.48291161</v>
      </c>
      <c r="E17" s="36">
        <f>SUMIFS(СВЦЭМ!$D$33:$D$776,СВЦЭМ!$A$33:$A$776,$A17,СВЦЭМ!$B$33:$B$776,E$11)+'СЕТ СН'!$F$14+СВЦЭМ!$D$10+'СЕТ СН'!$F$5-'СЕТ СН'!$F$24</f>
        <v>1769.41677261</v>
      </c>
      <c r="F17" s="36">
        <f>SUMIFS(СВЦЭМ!$D$33:$D$776,СВЦЭМ!$A$33:$A$776,$A17,СВЦЭМ!$B$33:$B$776,F$11)+'СЕТ СН'!$F$14+СВЦЭМ!$D$10+'СЕТ СН'!$F$5-'СЕТ СН'!$F$24</f>
        <v>1778.39592769</v>
      </c>
      <c r="G17" s="36">
        <f>SUMIFS(СВЦЭМ!$D$33:$D$776,СВЦЭМ!$A$33:$A$776,$A17,СВЦЭМ!$B$33:$B$776,G$11)+'СЕТ СН'!$F$14+СВЦЭМ!$D$10+'СЕТ СН'!$F$5-'СЕТ СН'!$F$24</f>
        <v>1755.14475143</v>
      </c>
      <c r="H17" s="36">
        <f>SUMIFS(СВЦЭМ!$D$33:$D$776,СВЦЭМ!$A$33:$A$776,$A17,СВЦЭМ!$B$33:$B$776,H$11)+'СЕТ СН'!$F$14+СВЦЭМ!$D$10+'СЕТ СН'!$F$5-'СЕТ СН'!$F$24</f>
        <v>1720.99999856</v>
      </c>
      <c r="I17" s="36">
        <f>SUMIFS(СВЦЭМ!$D$33:$D$776,СВЦЭМ!$A$33:$A$776,$A17,СВЦЭМ!$B$33:$B$776,I$11)+'СЕТ СН'!$F$14+СВЦЭМ!$D$10+'СЕТ СН'!$F$5-'СЕТ СН'!$F$24</f>
        <v>1677.1010928800001</v>
      </c>
      <c r="J17" s="36">
        <f>SUMIFS(СВЦЭМ!$D$33:$D$776,СВЦЭМ!$A$33:$A$776,$A17,СВЦЭМ!$B$33:$B$776,J$11)+'СЕТ СН'!$F$14+СВЦЭМ!$D$10+'СЕТ СН'!$F$5-'СЕТ СН'!$F$24</f>
        <v>1709.4930636700001</v>
      </c>
      <c r="K17" s="36">
        <f>SUMIFS(СВЦЭМ!$D$33:$D$776,СВЦЭМ!$A$33:$A$776,$A17,СВЦЭМ!$B$33:$B$776,K$11)+'СЕТ СН'!$F$14+СВЦЭМ!$D$10+'СЕТ СН'!$F$5-'СЕТ СН'!$F$24</f>
        <v>1743.8655827800001</v>
      </c>
      <c r="L17" s="36">
        <f>SUMIFS(СВЦЭМ!$D$33:$D$776,СВЦЭМ!$A$33:$A$776,$A17,СВЦЭМ!$B$33:$B$776,L$11)+'СЕТ СН'!$F$14+СВЦЭМ!$D$10+'СЕТ СН'!$F$5-'СЕТ СН'!$F$24</f>
        <v>1748.0098205100001</v>
      </c>
      <c r="M17" s="36">
        <f>SUMIFS(СВЦЭМ!$D$33:$D$776,СВЦЭМ!$A$33:$A$776,$A17,СВЦЭМ!$B$33:$B$776,M$11)+'СЕТ СН'!$F$14+СВЦЭМ!$D$10+'СЕТ СН'!$F$5-'СЕТ СН'!$F$24</f>
        <v>1746.99573461</v>
      </c>
      <c r="N17" s="36">
        <f>SUMIFS(СВЦЭМ!$D$33:$D$776,СВЦЭМ!$A$33:$A$776,$A17,СВЦЭМ!$B$33:$B$776,N$11)+'СЕТ СН'!$F$14+СВЦЭМ!$D$10+'СЕТ СН'!$F$5-'СЕТ СН'!$F$24</f>
        <v>1747.35454488</v>
      </c>
      <c r="O17" s="36">
        <f>SUMIFS(СВЦЭМ!$D$33:$D$776,СВЦЭМ!$A$33:$A$776,$A17,СВЦЭМ!$B$33:$B$776,O$11)+'СЕТ СН'!$F$14+СВЦЭМ!$D$10+'СЕТ СН'!$F$5-'СЕТ СН'!$F$24</f>
        <v>1747.6063044299999</v>
      </c>
      <c r="P17" s="36">
        <f>SUMIFS(СВЦЭМ!$D$33:$D$776,СВЦЭМ!$A$33:$A$776,$A17,СВЦЭМ!$B$33:$B$776,P$11)+'СЕТ СН'!$F$14+СВЦЭМ!$D$10+'СЕТ СН'!$F$5-'СЕТ СН'!$F$24</f>
        <v>1750.4094156000001</v>
      </c>
      <c r="Q17" s="36">
        <f>SUMIFS(СВЦЭМ!$D$33:$D$776,СВЦЭМ!$A$33:$A$776,$A17,СВЦЭМ!$B$33:$B$776,Q$11)+'СЕТ СН'!$F$14+СВЦЭМ!$D$10+'СЕТ СН'!$F$5-'СЕТ СН'!$F$24</f>
        <v>1752.99737246</v>
      </c>
      <c r="R17" s="36">
        <f>SUMIFS(СВЦЭМ!$D$33:$D$776,СВЦЭМ!$A$33:$A$776,$A17,СВЦЭМ!$B$33:$B$776,R$11)+'СЕТ СН'!$F$14+СВЦЭМ!$D$10+'СЕТ СН'!$F$5-'СЕТ СН'!$F$24</f>
        <v>1703.67382572</v>
      </c>
      <c r="S17" s="36">
        <f>SUMIFS(СВЦЭМ!$D$33:$D$776,СВЦЭМ!$A$33:$A$776,$A17,СВЦЭМ!$B$33:$B$776,S$11)+'СЕТ СН'!$F$14+СВЦЭМ!$D$10+'СЕТ СН'!$F$5-'СЕТ СН'!$F$24</f>
        <v>1658.85248039</v>
      </c>
      <c r="T17" s="36">
        <f>SUMIFS(СВЦЭМ!$D$33:$D$776,СВЦЭМ!$A$33:$A$776,$A17,СВЦЭМ!$B$33:$B$776,T$11)+'СЕТ СН'!$F$14+СВЦЭМ!$D$10+'СЕТ СН'!$F$5-'СЕТ СН'!$F$24</f>
        <v>1647.5173156400001</v>
      </c>
      <c r="U17" s="36">
        <f>SUMIFS(СВЦЭМ!$D$33:$D$776,СВЦЭМ!$A$33:$A$776,$A17,СВЦЭМ!$B$33:$B$776,U$11)+'СЕТ СН'!$F$14+СВЦЭМ!$D$10+'СЕТ СН'!$F$5-'СЕТ СН'!$F$24</f>
        <v>1652.27790865</v>
      </c>
      <c r="V17" s="36">
        <f>SUMIFS(СВЦЭМ!$D$33:$D$776,СВЦЭМ!$A$33:$A$776,$A17,СВЦЭМ!$B$33:$B$776,V$11)+'СЕТ СН'!$F$14+СВЦЭМ!$D$10+'СЕТ СН'!$F$5-'СЕТ СН'!$F$24</f>
        <v>1650.3976873800002</v>
      </c>
      <c r="W17" s="36">
        <f>SUMIFS(СВЦЭМ!$D$33:$D$776,СВЦЭМ!$A$33:$A$776,$A17,СВЦЭМ!$B$33:$B$776,W$11)+'СЕТ СН'!$F$14+СВЦЭМ!$D$10+'СЕТ СН'!$F$5-'СЕТ СН'!$F$24</f>
        <v>1652.13526342</v>
      </c>
      <c r="X17" s="36">
        <f>SUMIFS(СВЦЭМ!$D$33:$D$776,СВЦЭМ!$A$33:$A$776,$A17,СВЦЭМ!$B$33:$B$776,X$11)+'СЕТ СН'!$F$14+СВЦЭМ!$D$10+'СЕТ СН'!$F$5-'СЕТ СН'!$F$24</f>
        <v>1632.52440075</v>
      </c>
      <c r="Y17" s="36">
        <f>SUMIFS(СВЦЭМ!$D$33:$D$776,СВЦЭМ!$A$33:$A$776,$A17,СВЦЭМ!$B$33:$B$776,Y$11)+'СЕТ СН'!$F$14+СВЦЭМ!$D$10+'СЕТ СН'!$F$5-'СЕТ СН'!$F$24</f>
        <v>1641.2543058000001</v>
      </c>
    </row>
    <row r="18" spans="1:25" ht="15.75" x14ac:dyDescent="0.2">
      <c r="A18" s="35">
        <f t="shared" si="0"/>
        <v>43684</v>
      </c>
      <c r="B18" s="36">
        <f>SUMIFS(СВЦЭМ!$D$33:$D$776,СВЦЭМ!$A$33:$A$776,$A18,СВЦЭМ!$B$33:$B$776,B$11)+'СЕТ СН'!$F$14+СВЦЭМ!$D$10+'СЕТ СН'!$F$5-'СЕТ СН'!$F$24</f>
        <v>1709.2127599600001</v>
      </c>
      <c r="C18" s="36">
        <f>SUMIFS(СВЦЭМ!$D$33:$D$776,СВЦЭМ!$A$33:$A$776,$A18,СВЦЭМ!$B$33:$B$776,C$11)+'СЕТ СН'!$F$14+СВЦЭМ!$D$10+'СЕТ СН'!$F$5-'СЕТ СН'!$F$24</f>
        <v>1712.9993697800001</v>
      </c>
      <c r="D18" s="36">
        <f>SUMIFS(СВЦЭМ!$D$33:$D$776,СВЦЭМ!$A$33:$A$776,$A18,СВЦЭМ!$B$33:$B$776,D$11)+'СЕТ СН'!$F$14+СВЦЭМ!$D$10+'СЕТ СН'!$F$5-'СЕТ СН'!$F$24</f>
        <v>1737.7100536400001</v>
      </c>
      <c r="E18" s="36">
        <f>SUMIFS(СВЦЭМ!$D$33:$D$776,СВЦЭМ!$A$33:$A$776,$A18,СВЦЭМ!$B$33:$B$776,E$11)+'СЕТ СН'!$F$14+СВЦЭМ!$D$10+'СЕТ СН'!$F$5-'СЕТ СН'!$F$24</f>
        <v>1740.46438173</v>
      </c>
      <c r="F18" s="36">
        <f>SUMIFS(СВЦЭМ!$D$33:$D$776,СВЦЭМ!$A$33:$A$776,$A18,СВЦЭМ!$B$33:$B$776,F$11)+'СЕТ СН'!$F$14+СВЦЭМ!$D$10+'СЕТ СН'!$F$5-'СЕТ СН'!$F$24</f>
        <v>1747.5047303800002</v>
      </c>
      <c r="G18" s="36">
        <f>SUMIFS(СВЦЭМ!$D$33:$D$776,СВЦЭМ!$A$33:$A$776,$A18,СВЦЭМ!$B$33:$B$776,G$11)+'СЕТ СН'!$F$14+СВЦЭМ!$D$10+'СЕТ СН'!$F$5-'СЕТ СН'!$F$24</f>
        <v>1741.2497401200001</v>
      </c>
      <c r="H18" s="36">
        <f>SUMIFS(СВЦЭМ!$D$33:$D$776,СВЦЭМ!$A$33:$A$776,$A18,СВЦЭМ!$B$33:$B$776,H$11)+'СЕТ СН'!$F$14+СВЦЭМ!$D$10+'СЕТ СН'!$F$5-'СЕТ СН'!$F$24</f>
        <v>1706.02789052</v>
      </c>
      <c r="I18" s="36">
        <f>SUMIFS(СВЦЭМ!$D$33:$D$776,СВЦЭМ!$A$33:$A$776,$A18,СВЦЭМ!$B$33:$B$776,I$11)+'СЕТ СН'!$F$14+СВЦЭМ!$D$10+'СЕТ СН'!$F$5-'СЕТ СН'!$F$24</f>
        <v>1692.2188922099999</v>
      </c>
      <c r="J18" s="36">
        <f>SUMIFS(СВЦЭМ!$D$33:$D$776,СВЦЭМ!$A$33:$A$776,$A18,СВЦЭМ!$B$33:$B$776,J$11)+'СЕТ СН'!$F$14+СВЦЭМ!$D$10+'СЕТ СН'!$F$5-'СЕТ СН'!$F$24</f>
        <v>1714.9807931700002</v>
      </c>
      <c r="K18" s="36">
        <f>SUMIFS(СВЦЭМ!$D$33:$D$776,СВЦЭМ!$A$33:$A$776,$A18,СВЦЭМ!$B$33:$B$776,K$11)+'СЕТ СН'!$F$14+СВЦЭМ!$D$10+'СЕТ СН'!$F$5-'СЕТ СН'!$F$24</f>
        <v>1731.5310844200001</v>
      </c>
      <c r="L18" s="36">
        <f>SUMIFS(СВЦЭМ!$D$33:$D$776,СВЦЭМ!$A$33:$A$776,$A18,СВЦЭМ!$B$33:$B$776,L$11)+'СЕТ СН'!$F$14+СВЦЭМ!$D$10+'СЕТ СН'!$F$5-'СЕТ СН'!$F$24</f>
        <v>1732.1171367300001</v>
      </c>
      <c r="M18" s="36">
        <f>SUMIFS(СВЦЭМ!$D$33:$D$776,СВЦЭМ!$A$33:$A$776,$A18,СВЦЭМ!$B$33:$B$776,M$11)+'СЕТ СН'!$F$14+СВЦЭМ!$D$10+'СЕТ СН'!$F$5-'СЕТ СН'!$F$24</f>
        <v>1735.1203037600001</v>
      </c>
      <c r="N18" s="36">
        <f>SUMIFS(СВЦЭМ!$D$33:$D$776,СВЦЭМ!$A$33:$A$776,$A18,СВЦЭМ!$B$33:$B$776,N$11)+'СЕТ СН'!$F$14+СВЦЭМ!$D$10+'СЕТ СН'!$F$5-'СЕТ СН'!$F$24</f>
        <v>1728.89306128</v>
      </c>
      <c r="O18" s="36">
        <f>SUMIFS(СВЦЭМ!$D$33:$D$776,СВЦЭМ!$A$33:$A$776,$A18,СВЦЭМ!$B$33:$B$776,O$11)+'СЕТ СН'!$F$14+СВЦЭМ!$D$10+'СЕТ СН'!$F$5-'СЕТ СН'!$F$24</f>
        <v>1733.93883499</v>
      </c>
      <c r="P18" s="36">
        <f>SUMIFS(СВЦЭМ!$D$33:$D$776,СВЦЭМ!$A$33:$A$776,$A18,СВЦЭМ!$B$33:$B$776,P$11)+'СЕТ СН'!$F$14+СВЦЭМ!$D$10+'СЕТ СН'!$F$5-'СЕТ СН'!$F$24</f>
        <v>1737.57300306</v>
      </c>
      <c r="Q18" s="36">
        <f>SUMIFS(СВЦЭМ!$D$33:$D$776,СВЦЭМ!$A$33:$A$776,$A18,СВЦЭМ!$B$33:$B$776,Q$11)+'СЕТ СН'!$F$14+СВЦЭМ!$D$10+'СЕТ СН'!$F$5-'СЕТ СН'!$F$24</f>
        <v>1737.3953345899999</v>
      </c>
      <c r="R18" s="36">
        <f>SUMIFS(СВЦЭМ!$D$33:$D$776,СВЦЭМ!$A$33:$A$776,$A18,СВЦЭМ!$B$33:$B$776,R$11)+'СЕТ СН'!$F$14+СВЦЭМ!$D$10+'СЕТ СН'!$F$5-'СЕТ СН'!$F$24</f>
        <v>1698.8071645</v>
      </c>
      <c r="S18" s="36">
        <f>SUMIFS(СВЦЭМ!$D$33:$D$776,СВЦЭМ!$A$33:$A$776,$A18,СВЦЭМ!$B$33:$B$776,S$11)+'СЕТ СН'!$F$14+СВЦЭМ!$D$10+'СЕТ СН'!$F$5-'СЕТ СН'!$F$24</f>
        <v>1657.0265815299999</v>
      </c>
      <c r="T18" s="36">
        <f>SUMIFS(СВЦЭМ!$D$33:$D$776,СВЦЭМ!$A$33:$A$776,$A18,СВЦЭМ!$B$33:$B$776,T$11)+'СЕТ СН'!$F$14+СВЦЭМ!$D$10+'СЕТ СН'!$F$5-'СЕТ СН'!$F$24</f>
        <v>1645.4228695000002</v>
      </c>
      <c r="U18" s="36">
        <f>SUMIFS(СВЦЭМ!$D$33:$D$776,СВЦЭМ!$A$33:$A$776,$A18,СВЦЭМ!$B$33:$B$776,U$11)+'СЕТ СН'!$F$14+СВЦЭМ!$D$10+'СЕТ СН'!$F$5-'СЕТ СН'!$F$24</f>
        <v>1646.7693604599999</v>
      </c>
      <c r="V18" s="36">
        <f>SUMIFS(СВЦЭМ!$D$33:$D$776,СВЦЭМ!$A$33:$A$776,$A18,СВЦЭМ!$B$33:$B$776,V$11)+'СЕТ СН'!$F$14+СВЦЭМ!$D$10+'СЕТ СН'!$F$5-'СЕТ СН'!$F$24</f>
        <v>1642.3098324699999</v>
      </c>
      <c r="W18" s="36">
        <f>SUMIFS(СВЦЭМ!$D$33:$D$776,СВЦЭМ!$A$33:$A$776,$A18,СВЦЭМ!$B$33:$B$776,W$11)+'СЕТ СН'!$F$14+СВЦЭМ!$D$10+'СЕТ СН'!$F$5-'СЕТ СН'!$F$24</f>
        <v>1650.6038104500001</v>
      </c>
      <c r="X18" s="36">
        <f>SUMIFS(СВЦЭМ!$D$33:$D$776,СВЦЭМ!$A$33:$A$776,$A18,СВЦЭМ!$B$33:$B$776,X$11)+'СЕТ СН'!$F$14+СВЦЭМ!$D$10+'СЕТ СН'!$F$5-'СЕТ СН'!$F$24</f>
        <v>1624.2928553400002</v>
      </c>
      <c r="Y18" s="36">
        <f>SUMIFS(СВЦЭМ!$D$33:$D$776,СВЦЭМ!$A$33:$A$776,$A18,СВЦЭМ!$B$33:$B$776,Y$11)+'СЕТ СН'!$F$14+СВЦЭМ!$D$10+'СЕТ СН'!$F$5-'СЕТ СН'!$F$24</f>
        <v>1653.2557869699999</v>
      </c>
    </row>
    <row r="19" spans="1:25" ht="15.75" x14ac:dyDescent="0.2">
      <c r="A19" s="35">
        <f t="shared" si="0"/>
        <v>43685</v>
      </c>
      <c r="B19" s="36">
        <f>SUMIFS(СВЦЭМ!$D$33:$D$776,СВЦЭМ!$A$33:$A$776,$A19,СВЦЭМ!$B$33:$B$776,B$11)+'СЕТ СН'!$F$14+СВЦЭМ!$D$10+'СЕТ СН'!$F$5-'СЕТ СН'!$F$24</f>
        <v>1741.5229180400001</v>
      </c>
      <c r="C19" s="36">
        <f>SUMIFS(СВЦЭМ!$D$33:$D$776,СВЦЭМ!$A$33:$A$776,$A19,СВЦЭМ!$B$33:$B$776,C$11)+'СЕТ СН'!$F$14+СВЦЭМ!$D$10+'СЕТ СН'!$F$5-'СЕТ СН'!$F$24</f>
        <v>1779.53377787</v>
      </c>
      <c r="D19" s="36">
        <f>SUMIFS(СВЦЭМ!$D$33:$D$776,СВЦЭМ!$A$33:$A$776,$A19,СВЦЭМ!$B$33:$B$776,D$11)+'СЕТ СН'!$F$14+СВЦЭМ!$D$10+'СЕТ СН'!$F$5-'СЕТ СН'!$F$24</f>
        <v>1807.3845823800002</v>
      </c>
      <c r="E19" s="36">
        <f>SUMIFS(СВЦЭМ!$D$33:$D$776,СВЦЭМ!$A$33:$A$776,$A19,СВЦЭМ!$B$33:$B$776,E$11)+'СЕТ СН'!$F$14+СВЦЭМ!$D$10+'СЕТ СН'!$F$5-'СЕТ СН'!$F$24</f>
        <v>1828.4827276000001</v>
      </c>
      <c r="F19" s="36">
        <f>SUMIFS(СВЦЭМ!$D$33:$D$776,СВЦЭМ!$A$33:$A$776,$A19,СВЦЭМ!$B$33:$B$776,F$11)+'СЕТ СН'!$F$14+СВЦЭМ!$D$10+'СЕТ СН'!$F$5-'СЕТ СН'!$F$24</f>
        <v>1869.9256903600001</v>
      </c>
      <c r="G19" s="36">
        <f>SUMIFS(СВЦЭМ!$D$33:$D$776,СВЦЭМ!$A$33:$A$776,$A19,СВЦЭМ!$B$33:$B$776,G$11)+'СЕТ СН'!$F$14+СВЦЭМ!$D$10+'СЕТ СН'!$F$5-'СЕТ СН'!$F$24</f>
        <v>1851.2782587300001</v>
      </c>
      <c r="H19" s="36">
        <f>SUMIFS(СВЦЭМ!$D$33:$D$776,СВЦЭМ!$A$33:$A$776,$A19,СВЦЭМ!$B$33:$B$776,H$11)+'СЕТ СН'!$F$14+СВЦЭМ!$D$10+'СЕТ СН'!$F$5-'СЕТ СН'!$F$24</f>
        <v>1810.4761965600001</v>
      </c>
      <c r="I19" s="36">
        <f>SUMIFS(СВЦЭМ!$D$33:$D$776,СВЦЭМ!$A$33:$A$776,$A19,СВЦЭМ!$B$33:$B$776,I$11)+'СЕТ СН'!$F$14+СВЦЭМ!$D$10+'СЕТ СН'!$F$5-'СЕТ СН'!$F$24</f>
        <v>1761.3446985300002</v>
      </c>
      <c r="J19" s="36">
        <f>SUMIFS(СВЦЭМ!$D$33:$D$776,СВЦЭМ!$A$33:$A$776,$A19,СВЦЭМ!$B$33:$B$776,J$11)+'СЕТ СН'!$F$14+СВЦЭМ!$D$10+'СЕТ СН'!$F$5-'СЕТ СН'!$F$24</f>
        <v>1721.5898854699999</v>
      </c>
      <c r="K19" s="36">
        <f>SUMIFS(СВЦЭМ!$D$33:$D$776,СВЦЭМ!$A$33:$A$776,$A19,СВЦЭМ!$B$33:$B$776,K$11)+'СЕТ СН'!$F$14+СВЦЭМ!$D$10+'СЕТ СН'!$F$5-'СЕТ СН'!$F$24</f>
        <v>1751.73312846</v>
      </c>
      <c r="L19" s="36">
        <f>SUMIFS(СВЦЭМ!$D$33:$D$776,СВЦЭМ!$A$33:$A$776,$A19,СВЦЭМ!$B$33:$B$776,L$11)+'СЕТ СН'!$F$14+СВЦЭМ!$D$10+'СЕТ СН'!$F$5-'СЕТ СН'!$F$24</f>
        <v>1762.4157408999999</v>
      </c>
      <c r="M19" s="36">
        <f>SUMIFS(СВЦЭМ!$D$33:$D$776,СВЦЭМ!$A$33:$A$776,$A19,СВЦЭМ!$B$33:$B$776,M$11)+'СЕТ СН'!$F$14+СВЦЭМ!$D$10+'СЕТ СН'!$F$5-'СЕТ СН'!$F$24</f>
        <v>1760.1023954299999</v>
      </c>
      <c r="N19" s="36">
        <f>SUMIFS(СВЦЭМ!$D$33:$D$776,СВЦЭМ!$A$33:$A$776,$A19,СВЦЭМ!$B$33:$B$776,N$11)+'СЕТ СН'!$F$14+СВЦЭМ!$D$10+'СЕТ СН'!$F$5-'СЕТ СН'!$F$24</f>
        <v>1755.69576652</v>
      </c>
      <c r="O19" s="36">
        <f>SUMIFS(СВЦЭМ!$D$33:$D$776,СВЦЭМ!$A$33:$A$776,$A19,СВЦЭМ!$B$33:$B$776,O$11)+'СЕТ СН'!$F$14+СВЦЭМ!$D$10+'СЕТ СН'!$F$5-'СЕТ СН'!$F$24</f>
        <v>1761.8013967100001</v>
      </c>
      <c r="P19" s="36">
        <f>SUMIFS(СВЦЭМ!$D$33:$D$776,СВЦЭМ!$A$33:$A$776,$A19,СВЦЭМ!$B$33:$B$776,P$11)+'СЕТ СН'!$F$14+СВЦЭМ!$D$10+'СЕТ СН'!$F$5-'СЕТ СН'!$F$24</f>
        <v>1764.04003545</v>
      </c>
      <c r="Q19" s="36">
        <f>SUMIFS(СВЦЭМ!$D$33:$D$776,СВЦЭМ!$A$33:$A$776,$A19,СВЦЭМ!$B$33:$B$776,Q$11)+'СЕТ СН'!$F$14+СВЦЭМ!$D$10+'СЕТ СН'!$F$5-'СЕТ СН'!$F$24</f>
        <v>1768.4019936</v>
      </c>
      <c r="R19" s="36">
        <f>SUMIFS(СВЦЭМ!$D$33:$D$776,СВЦЭМ!$A$33:$A$776,$A19,СВЦЭМ!$B$33:$B$776,R$11)+'СЕТ СН'!$F$14+СВЦЭМ!$D$10+'СЕТ СН'!$F$5-'СЕТ СН'!$F$24</f>
        <v>1717.2285004300002</v>
      </c>
      <c r="S19" s="36">
        <f>SUMIFS(СВЦЭМ!$D$33:$D$776,СВЦЭМ!$A$33:$A$776,$A19,СВЦЭМ!$B$33:$B$776,S$11)+'СЕТ СН'!$F$14+СВЦЭМ!$D$10+'СЕТ СН'!$F$5-'СЕТ СН'!$F$24</f>
        <v>1700.4679913499999</v>
      </c>
      <c r="T19" s="36">
        <f>SUMIFS(СВЦЭМ!$D$33:$D$776,СВЦЭМ!$A$33:$A$776,$A19,СВЦЭМ!$B$33:$B$776,T$11)+'СЕТ СН'!$F$14+СВЦЭМ!$D$10+'СЕТ СН'!$F$5-'СЕТ СН'!$F$24</f>
        <v>1700.0805407</v>
      </c>
      <c r="U19" s="36">
        <f>SUMIFS(СВЦЭМ!$D$33:$D$776,СВЦЭМ!$A$33:$A$776,$A19,СВЦЭМ!$B$33:$B$776,U$11)+'СЕТ СН'!$F$14+СВЦЭМ!$D$10+'СЕТ СН'!$F$5-'СЕТ СН'!$F$24</f>
        <v>1664.6116287100001</v>
      </c>
      <c r="V19" s="36">
        <f>SUMIFS(СВЦЭМ!$D$33:$D$776,СВЦЭМ!$A$33:$A$776,$A19,СВЦЭМ!$B$33:$B$776,V$11)+'СЕТ СН'!$F$14+СВЦЭМ!$D$10+'СЕТ СН'!$F$5-'СЕТ СН'!$F$24</f>
        <v>1663.8563711900001</v>
      </c>
      <c r="W19" s="36">
        <f>SUMIFS(СВЦЭМ!$D$33:$D$776,СВЦЭМ!$A$33:$A$776,$A19,СВЦЭМ!$B$33:$B$776,W$11)+'СЕТ СН'!$F$14+СВЦЭМ!$D$10+'СЕТ СН'!$F$5-'СЕТ СН'!$F$24</f>
        <v>1665.3490862000001</v>
      </c>
      <c r="X19" s="36">
        <f>SUMIFS(СВЦЭМ!$D$33:$D$776,СВЦЭМ!$A$33:$A$776,$A19,СВЦЭМ!$B$33:$B$776,X$11)+'СЕТ СН'!$F$14+СВЦЭМ!$D$10+'СЕТ СН'!$F$5-'СЕТ СН'!$F$24</f>
        <v>1642.9494571600001</v>
      </c>
      <c r="Y19" s="36">
        <f>SUMIFS(СВЦЭМ!$D$33:$D$776,СВЦЭМ!$A$33:$A$776,$A19,СВЦЭМ!$B$33:$B$776,Y$11)+'СЕТ СН'!$F$14+СВЦЭМ!$D$10+'СЕТ СН'!$F$5-'СЕТ СН'!$F$24</f>
        <v>1671.8671934900001</v>
      </c>
    </row>
    <row r="20" spans="1:25" ht="15.75" x14ac:dyDescent="0.2">
      <c r="A20" s="35">
        <f t="shared" si="0"/>
        <v>43686</v>
      </c>
      <c r="B20" s="36">
        <f>SUMIFS(СВЦЭМ!$D$33:$D$776,СВЦЭМ!$A$33:$A$776,$A20,СВЦЭМ!$B$33:$B$776,B$11)+'СЕТ СН'!$F$14+СВЦЭМ!$D$10+'СЕТ СН'!$F$5-'СЕТ СН'!$F$24</f>
        <v>1762.4242907600001</v>
      </c>
      <c r="C20" s="36">
        <f>SUMIFS(СВЦЭМ!$D$33:$D$776,СВЦЭМ!$A$33:$A$776,$A20,СВЦЭМ!$B$33:$B$776,C$11)+'СЕТ СН'!$F$14+СВЦЭМ!$D$10+'СЕТ СН'!$F$5-'СЕТ СН'!$F$24</f>
        <v>1799.5555524800002</v>
      </c>
      <c r="D20" s="36">
        <f>SUMIFS(СВЦЭМ!$D$33:$D$776,СВЦЭМ!$A$33:$A$776,$A20,СВЦЭМ!$B$33:$B$776,D$11)+'СЕТ СН'!$F$14+СВЦЭМ!$D$10+'СЕТ СН'!$F$5-'СЕТ СН'!$F$24</f>
        <v>1823.9272852500001</v>
      </c>
      <c r="E20" s="36">
        <f>SUMIFS(СВЦЭМ!$D$33:$D$776,СВЦЭМ!$A$33:$A$776,$A20,СВЦЭМ!$B$33:$B$776,E$11)+'СЕТ СН'!$F$14+СВЦЭМ!$D$10+'СЕТ СН'!$F$5-'СЕТ СН'!$F$24</f>
        <v>1840.8606012099999</v>
      </c>
      <c r="F20" s="36">
        <f>SUMIFS(СВЦЭМ!$D$33:$D$776,СВЦЭМ!$A$33:$A$776,$A20,СВЦЭМ!$B$33:$B$776,F$11)+'СЕТ СН'!$F$14+СВЦЭМ!$D$10+'СЕТ СН'!$F$5-'СЕТ СН'!$F$24</f>
        <v>1851.91103307</v>
      </c>
      <c r="G20" s="36">
        <f>SUMIFS(СВЦЭМ!$D$33:$D$776,СВЦЭМ!$A$33:$A$776,$A20,СВЦЭМ!$B$33:$B$776,G$11)+'СЕТ СН'!$F$14+СВЦЭМ!$D$10+'СЕТ СН'!$F$5-'СЕТ СН'!$F$24</f>
        <v>1839.4066021600001</v>
      </c>
      <c r="H20" s="36">
        <f>SUMIFS(СВЦЭМ!$D$33:$D$776,СВЦЭМ!$A$33:$A$776,$A20,СВЦЭМ!$B$33:$B$776,H$11)+'СЕТ СН'!$F$14+СВЦЭМ!$D$10+'СЕТ СН'!$F$5-'СЕТ СН'!$F$24</f>
        <v>1812.76871867</v>
      </c>
      <c r="I20" s="36">
        <f>SUMIFS(СВЦЭМ!$D$33:$D$776,СВЦЭМ!$A$33:$A$776,$A20,СВЦЭМ!$B$33:$B$776,I$11)+'СЕТ СН'!$F$14+СВЦЭМ!$D$10+'СЕТ СН'!$F$5-'СЕТ СН'!$F$24</f>
        <v>1778.7084963000002</v>
      </c>
      <c r="J20" s="36">
        <f>SUMIFS(СВЦЭМ!$D$33:$D$776,СВЦЭМ!$A$33:$A$776,$A20,СВЦЭМ!$B$33:$B$776,J$11)+'СЕТ СН'!$F$14+СВЦЭМ!$D$10+'СЕТ СН'!$F$5-'СЕТ СН'!$F$24</f>
        <v>1734.3206274600002</v>
      </c>
      <c r="K20" s="36">
        <f>SUMIFS(СВЦЭМ!$D$33:$D$776,СВЦЭМ!$A$33:$A$776,$A20,СВЦЭМ!$B$33:$B$776,K$11)+'СЕТ СН'!$F$14+СВЦЭМ!$D$10+'СЕТ СН'!$F$5-'СЕТ СН'!$F$24</f>
        <v>1752.4053576599999</v>
      </c>
      <c r="L20" s="36">
        <f>SUMIFS(СВЦЭМ!$D$33:$D$776,СВЦЭМ!$A$33:$A$776,$A20,СВЦЭМ!$B$33:$B$776,L$11)+'СЕТ СН'!$F$14+СВЦЭМ!$D$10+'СЕТ СН'!$F$5-'СЕТ СН'!$F$24</f>
        <v>1762.5944856800002</v>
      </c>
      <c r="M20" s="36">
        <f>SUMIFS(СВЦЭМ!$D$33:$D$776,СВЦЭМ!$A$33:$A$776,$A20,СВЦЭМ!$B$33:$B$776,M$11)+'СЕТ СН'!$F$14+СВЦЭМ!$D$10+'СЕТ СН'!$F$5-'СЕТ СН'!$F$24</f>
        <v>1761.3649918599999</v>
      </c>
      <c r="N20" s="36">
        <f>SUMIFS(СВЦЭМ!$D$33:$D$776,СВЦЭМ!$A$33:$A$776,$A20,СВЦЭМ!$B$33:$B$776,N$11)+'СЕТ СН'!$F$14+СВЦЭМ!$D$10+'СЕТ СН'!$F$5-'СЕТ СН'!$F$24</f>
        <v>1755.26659713</v>
      </c>
      <c r="O20" s="36">
        <f>SUMIFS(СВЦЭМ!$D$33:$D$776,СВЦЭМ!$A$33:$A$776,$A20,СВЦЭМ!$B$33:$B$776,O$11)+'СЕТ СН'!$F$14+СВЦЭМ!$D$10+'СЕТ СН'!$F$5-'СЕТ СН'!$F$24</f>
        <v>1759.7900882500001</v>
      </c>
      <c r="P20" s="36">
        <f>SUMIFS(СВЦЭМ!$D$33:$D$776,СВЦЭМ!$A$33:$A$776,$A20,СВЦЭМ!$B$33:$B$776,P$11)+'СЕТ СН'!$F$14+СВЦЭМ!$D$10+'СЕТ СН'!$F$5-'СЕТ СН'!$F$24</f>
        <v>1783.2674149200002</v>
      </c>
      <c r="Q20" s="36">
        <f>SUMIFS(СВЦЭМ!$D$33:$D$776,СВЦЭМ!$A$33:$A$776,$A20,СВЦЭМ!$B$33:$B$776,Q$11)+'СЕТ СН'!$F$14+СВЦЭМ!$D$10+'СЕТ СН'!$F$5-'СЕТ СН'!$F$24</f>
        <v>1784.0356280800002</v>
      </c>
      <c r="R20" s="36">
        <f>SUMIFS(СВЦЭМ!$D$33:$D$776,СВЦЭМ!$A$33:$A$776,$A20,СВЦЭМ!$B$33:$B$776,R$11)+'СЕТ СН'!$F$14+СВЦЭМ!$D$10+'СЕТ СН'!$F$5-'СЕТ СН'!$F$24</f>
        <v>1742.59049129</v>
      </c>
      <c r="S20" s="36">
        <f>SUMIFS(СВЦЭМ!$D$33:$D$776,СВЦЭМ!$A$33:$A$776,$A20,СВЦЭМ!$B$33:$B$776,S$11)+'СЕТ СН'!$F$14+СВЦЭМ!$D$10+'СЕТ СН'!$F$5-'СЕТ СН'!$F$24</f>
        <v>1697.4214805900001</v>
      </c>
      <c r="T20" s="36">
        <f>SUMIFS(СВЦЭМ!$D$33:$D$776,СВЦЭМ!$A$33:$A$776,$A20,СВЦЭМ!$B$33:$B$776,T$11)+'СЕТ СН'!$F$14+СВЦЭМ!$D$10+'СЕТ СН'!$F$5-'СЕТ СН'!$F$24</f>
        <v>1687.03834568</v>
      </c>
      <c r="U20" s="36">
        <f>SUMIFS(СВЦЭМ!$D$33:$D$776,СВЦЭМ!$A$33:$A$776,$A20,СВЦЭМ!$B$33:$B$776,U$11)+'СЕТ СН'!$F$14+СВЦЭМ!$D$10+'СЕТ СН'!$F$5-'СЕТ СН'!$F$24</f>
        <v>1684.20688329</v>
      </c>
      <c r="V20" s="36">
        <f>SUMIFS(СВЦЭМ!$D$33:$D$776,СВЦЭМ!$A$33:$A$776,$A20,СВЦЭМ!$B$33:$B$776,V$11)+'СЕТ СН'!$F$14+СВЦЭМ!$D$10+'СЕТ СН'!$F$5-'СЕТ СН'!$F$24</f>
        <v>1661.7215669000002</v>
      </c>
      <c r="W20" s="36">
        <f>SUMIFS(СВЦЭМ!$D$33:$D$776,СВЦЭМ!$A$33:$A$776,$A20,СВЦЭМ!$B$33:$B$776,W$11)+'СЕТ СН'!$F$14+СВЦЭМ!$D$10+'СЕТ СН'!$F$5-'СЕТ СН'!$F$24</f>
        <v>1668.50219715</v>
      </c>
      <c r="X20" s="36">
        <f>SUMIFS(СВЦЭМ!$D$33:$D$776,СВЦЭМ!$A$33:$A$776,$A20,СВЦЭМ!$B$33:$B$776,X$11)+'СЕТ СН'!$F$14+СВЦЭМ!$D$10+'СЕТ СН'!$F$5-'СЕТ СН'!$F$24</f>
        <v>1645.31423963</v>
      </c>
      <c r="Y20" s="36">
        <f>SUMIFS(СВЦЭМ!$D$33:$D$776,СВЦЭМ!$A$33:$A$776,$A20,СВЦЭМ!$B$33:$B$776,Y$11)+'СЕТ СН'!$F$14+СВЦЭМ!$D$10+'СЕТ СН'!$F$5-'СЕТ СН'!$F$24</f>
        <v>1698.6721172900002</v>
      </c>
    </row>
    <row r="21" spans="1:25" ht="15.75" x14ac:dyDescent="0.2">
      <c r="A21" s="35">
        <f t="shared" si="0"/>
        <v>43687</v>
      </c>
      <c r="B21" s="36">
        <f>SUMIFS(СВЦЭМ!$D$33:$D$776,СВЦЭМ!$A$33:$A$776,$A21,СВЦЭМ!$B$33:$B$776,B$11)+'СЕТ СН'!$F$14+СВЦЭМ!$D$10+'СЕТ СН'!$F$5-'СЕТ СН'!$F$24</f>
        <v>1821.06585649</v>
      </c>
      <c r="C21" s="36">
        <f>SUMIFS(СВЦЭМ!$D$33:$D$776,СВЦЭМ!$A$33:$A$776,$A21,СВЦЭМ!$B$33:$B$776,C$11)+'СЕТ СН'!$F$14+СВЦЭМ!$D$10+'СЕТ СН'!$F$5-'СЕТ СН'!$F$24</f>
        <v>1830.2402445</v>
      </c>
      <c r="D21" s="36">
        <f>SUMIFS(СВЦЭМ!$D$33:$D$776,СВЦЭМ!$A$33:$A$776,$A21,СВЦЭМ!$B$33:$B$776,D$11)+'СЕТ СН'!$F$14+СВЦЭМ!$D$10+'СЕТ СН'!$F$5-'СЕТ СН'!$F$24</f>
        <v>1842.70026063</v>
      </c>
      <c r="E21" s="36">
        <f>SUMIFS(СВЦЭМ!$D$33:$D$776,СВЦЭМ!$A$33:$A$776,$A21,СВЦЭМ!$B$33:$B$776,E$11)+'СЕТ СН'!$F$14+СВЦЭМ!$D$10+'СЕТ СН'!$F$5-'СЕТ СН'!$F$24</f>
        <v>1861.7233697900001</v>
      </c>
      <c r="F21" s="36">
        <f>SUMIFS(СВЦЭМ!$D$33:$D$776,СВЦЭМ!$A$33:$A$776,$A21,СВЦЭМ!$B$33:$B$776,F$11)+'СЕТ СН'!$F$14+СВЦЭМ!$D$10+'СЕТ СН'!$F$5-'СЕТ СН'!$F$24</f>
        <v>1880.965416</v>
      </c>
      <c r="G21" s="36">
        <f>SUMIFS(СВЦЭМ!$D$33:$D$776,СВЦЭМ!$A$33:$A$776,$A21,СВЦЭМ!$B$33:$B$776,G$11)+'СЕТ СН'!$F$14+СВЦЭМ!$D$10+'СЕТ СН'!$F$5-'СЕТ СН'!$F$24</f>
        <v>1855.1533608499999</v>
      </c>
      <c r="H21" s="36">
        <f>SUMIFS(СВЦЭМ!$D$33:$D$776,СВЦЭМ!$A$33:$A$776,$A21,СВЦЭМ!$B$33:$B$776,H$11)+'СЕТ СН'!$F$14+СВЦЭМ!$D$10+'СЕТ СН'!$F$5-'СЕТ СН'!$F$24</f>
        <v>1815.92194617</v>
      </c>
      <c r="I21" s="36">
        <f>SUMIFS(СВЦЭМ!$D$33:$D$776,СВЦЭМ!$A$33:$A$776,$A21,СВЦЭМ!$B$33:$B$776,I$11)+'СЕТ СН'!$F$14+СВЦЭМ!$D$10+'СЕТ СН'!$F$5-'СЕТ СН'!$F$24</f>
        <v>1832.03908069</v>
      </c>
      <c r="J21" s="36">
        <f>SUMIFS(СВЦЭМ!$D$33:$D$776,СВЦЭМ!$A$33:$A$776,$A21,СВЦЭМ!$B$33:$B$776,J$11)+'СЕТ СН'!$F$14+СВЦЭМ!$D$10+'СЕТ СН'!$F$5-'СЕТ СН'!$F$24</f>
        <v>1738.8363836100002</v>
      </c>
      <c r="K21" s="36">
        <f>SUMIFS(СВЦЭМ!$D$33:$D$776,СВЦЭМ!$A$33:$A$776,$A21,СВЦЭМ!$B$33:$B$776,K$11)+'СЕТ СН'!$F$14+СВЦЭМ!$D$10+'СЕТ СН'!$F$5-'СЕТ СН'!$F$24</f>
        <v>1758.96288387</v>
      </c>
      <c r="L21" s="36">
        <f>SUMIFS(СВЦЭМ!$D$33:$D$776,СВЦЭМ!$A$33:$A$776,$A21,СВЦЭМ!$B$33:$B$776,L$11)+'СЕТ СН'!$F$14+СВЦЭМ!$D$10+'СЕТ СН'!$F$5-'СЕТ СН'!$F$24</f>
        <v>1774.6996558800001</v>
      </c>
      <c r="M21" s="36">
        <f>SUMIFS(СВЦЭМ!$D$33:$D$776,СВЦЭМ!$A$33:$A$776,$A21,СВЦЭМ!$B$33:$B$776,M$11)+'СЕТ СН'!$F$14+СВЦЭМ!$D$10+'СЕТ СН'!$F$5-'СЕТ СН'!$F$24</f>
        <v>1769.90481959</v>
      </c>
      <c r="N21" s="36">
        <f>SUMIFS(СВЦЭМ!$D$33:$D$776,СВЦЭМ!$A$33:$A$776,$A21,СВЦЭМ!$B$33:$B$776,N$11)+'СЕТ СН'!$F$14+СВЦЭМ!$D$10+'СЕТ СН'!$F$5-'СЕТ СН'!$F$24</f>
        <v>1762.9920242600001</v>
      </c>
      <c r="O21" s="36">
        <f>SUMIFS(СВЦЭМ!$D$33:$D$776,СВЦЭМ!$A$33:$A$776,$A21,СВЦЭМ!$B$33:$B$776,O$11)+'СЕТ СН'!$F$14+СВЦЭМ!$D$10+'СЕТ СН'!$F$5-'СЕТ СН'!$F$24</f>
        <v>1763.69072112</v>
      </c>
      <c r="P21" s="36">
        <f>SUMIFS(СВЦЭМ!$D$33:$D$776,СВЦЭМ!$A$33:$A$776,$A21,СВЦЭМ!$B$33:$B$776,P$11)+'СЕТ СН'!$F$14+СВЦЭМ!$D$10+'СЕТ СН'!$F$5-'СЕТ СН'!$F$24</f>
        <v>1764.0083173400001</v>
      </c>
      <c r="Q21" s="36">
        <f>SUMIFS(СВЦЭМ!$D$33:$D$776,СВЦЭМ!$A$33:$A$776,$A21,СВЦЭМ!$B$33:$B$776,Q$11)+'СЕТ СН'!$F$14+СВЦЭМ!$D$10+'СЕТ СН'!$F$5-'СЕТ СН'!$F$24</f>
        <v>1774.02213932</v>
      </c>
      <c r="R21" s="36">
        <f>SUMIFS(СВЦЭМ!$D$33:$D$776,СВЦЭМ!$A$33:$A$776,$A21,СВЦЭМ!$B$33:$B$776,R$11)+'СЕТ СН'!$F$14+СВЦЭМ!$D$10+'СЕТ СН'!$F$5-'СЕТ СН'!$F$24</f>
        <v>1722.4913737300001</v>
      </c>
      <c r="S21" s="36">
        <f>SUMIFS(СВЦЭМ!$D$33:$D$776,СВЦЭМ!$A$33:$A$776,$A21,СВЦЭМ!$B$33:$B$776,S$11)+'СЕТ СН'!$F$14+СВЦЭМ!$D$10+'СЕТ СН'!$F$5-'СЕТ СН'!$F$24</f>
        <v>1720.1502590300001</v>
      </c>
      <c r="T21" s="36">
        <f>SUMIFS(СВЦЭМ!$D$33:$D$776,СВЦЭМ!$A$33:$A$776,$A21,СВЦЭМ!$B$33:$B$776,T$11)+'СЕТ СН'!$F$14+СВЦЭМ!$D$10+'СЕТ СН'!$F$5-'СЕТ СН'!$F$24</f>
        <v>1718.0454869099999</v>
      </c>
      <c r="U21" s="36">
        <f>SUMIFS(СВЦЭМ!$D$33:$D$776,СВЦЭМ!$A$33:$A$776,$A21,СВЦЭМ!$B$33:$B$776,U$11)+'СЕТ СН'!$F$14+СВЦЭМ!$D$10+'СЕТ СН'!$F$5-'СЕТ СН'!$F$24</f>
        <v>1708.3691383</v>
      </c>
      <c r="V21" s="36">
        <f>SUMIFS(СВЦЭМ!$D$33:$D$776,СВЦЭМ!$A$33:$A$776,$A21,СВЦЭМ!$B$33:$B$776,V$11)+'СЕТ СН'!$F$14+СВЦЭМ!$D$10+'СЕТ СН'!$F$5-'СЕТ СН'!$F$24</f>
        <v>1713.9918538900001</v>
      </c>
      <c r="W21" s="36">
        <f>SUMIFS(СВЦЭМ!$D$33:$D$776,СВЦЭМ!$A$33:$A$776,$A21,СВЦЭМ!$B$33:$B$776,W$11)+'СЕТ СН'!$F$14+СВЦЭМ!$D$10+'СЕТ СН'!$F$5-'СЕТ СН'!$F$24</f>
        <v>1733.50727794</v>
      </c>
      <c r="X21" s="36">
        <f>SUMIFS(СВЦЭМ!$D$33:$D$776,СВЦЭМ!$A$33:$A$776,$A21,СВЦЭМ!$B$33:$B$776,X$11)+'СЕТ СН'!$F$14+СВЦЭМ!$D$10+'СЕТ СН'!$F$5-'СЕТ СН'!$F$24</f>
        <v>1709.4329049299999</v>
      </c>
      <c r="Y21" s="36">
        <f>SUMIFS(СВЦЭМ!$D$33:$D$776,СВЦЭМ!$A$33:$A$776,$A21,СВЦЭМ!$B$33:$B$776,Y$11)+'СЕТ СН'!$F$14+СВЦЭМ!$D$10+'СЕТ СН'!$F$5-'СЕТ СН'!$F$24</f>
        <v>1705.618823</v>
      </c>
    </row>
    <row r="22" spans="1:25" ht="15.75" x14ac:dyDescent="0.2">
      <c r="A22" s="35">
        <f t="shared" si="0"/>
        <v>43688</v>
      </c>
      <c r="B22" s="36">
        <f>SUMIFS(СВЦЭМ!$D$33:$D$776,СВЦЭМ!$A$33:$A$776,$A22,СВЦЭМ!$B$33:$B$776,B$11)+'СЕТ СН'!$F$14+СВЦЭМ!$D$10+'СЕТ СН'!$F$5-'СЕТ СН'!$F$24</f>
        <v>1809.6027529400001</v>
      </c>
      <c r="C22" s="36">
        <f>SUMIFS(СВЦЭМ!$D$33:$D$776,СВЦЭМ!$A$33:$A$776,$A22,СВЦЭМ!$B$33:$B$776,C$11)+'СЕТ СН'!$F$14+СВЦЭМ!$D$10+'СЕТ СН'!$F$5-'СЕТ СН'!$F$24</f>
        <v>1839.12573967</v>
      </c>
      <c r="D22" s="36">
        <f>SUMIFS(СВЦЭМ!$D$33:$D$776,СВЦЭМ!$A$33:$A$776,$A22,СВЦЭМ!$B$33:$B$776,D$11)+'СЕТ СН'!$F$14+СВЦЭМ!$D$10+'СЕТ СН'!$F$5-'СЕТ СН'!$F$24</f>
        <v>1864.4043423400001</v>
      </c>
      <c r="E22" s="36">
        <f>SUMIFS(СВЦЭМ!$D$33:$D$776,СВЦЭМ!$A$33:$A$776,$A22,СВЦЭМ!$B$33:$B$776,E$11)+'СЕТ СН'!$F$14+СВЦЭМ!$D$10+'СЕТ СН'!$F$5-'СЕТ СН'!$F$24</f>
        <v>1872.9132081</v>
      </c>
      <c r="F22" s="36">
        <f>SUMIFS(СВЦЭМ!$D$33:$D$776,СВЦЭМ!$A$33:$A$776,$A22,СВЦЭМ!$B$33:$B$776,F$11)+'СЕТ СН'!$F$14+СВЦЭМ!$D$10+'СЕТ СН'!$F$5-'СЕТ СН'!$F$24</f>
        <v>1892.3217172100001</v>
      </c>
      <c r="G22" s="36">
        <f>SUMIFS(СВЦЭМ!$D$33:$D$776,СВЦЭМ!$A$33:$A$776,$A22,СВЦЭМ!$B$33:$B$776,G$11)+'СЕТ СН'!$F$14+СВЦЭМ!$D$10+'СЕТ СН'!$F$5-'СЕТ СН'!$F$24</f>
        <v>1879.6187230600001</v>
      </c>
      <c r="H22" s="36">
        <f>SUMIFS(СВЦЭМ!$D$33:$D$776,СВЦЭМ!$A$33:$A$776,$A22,СВЦЭМ!$B$33:$B$776,H$11)+'СЕТ СН'!$F$14+СВЦЭМ!$D$10+'СЕТ СН'!$F$5-'СЕТ СН'!$F$24</f>
        <v>1865.1681021600002</v>
      </c>
      <c r="I22" s="36">
        <f>SUMIFS(СВЦЭМ!$D$33:$D$776,СВЦЭМ!$A$33:$A$776,$A22,СВЦЭМ!$B$33:$B$776,I$11)+'СЕТ СН'!$F$14+СВЦЭМ!$D$10+'СЕТ СН'!$F$5-'СЕТ СН'!$F$24</f>
        <v>1837.0309050400001</v>
      </c>
      <c r="J22" s="36">
        <f>SUMIFS(СВЦЭМ!$D$33:$D$776,СВЦЭМ!$A$33:$A$776,$A22,СВЦЭМ!$B$33:$B$776,J$11)+'СЕТ СН'!$F$14+СВЦЭМ!$D$10+'СЕТ СН'!$F$5-'СЕТ СН'!$F$24</f>
        <v>1768.8097240900001</v>
      </c>
      <c r="K22" s="36">
        <f>SUMIFS(СВЦЭМ!$D$33:$D$776,СВЦЭМ!$A$33:$A$776,$A22,СВЦЭМ!$B$33:$B$776,K$11)+'СЕТ СН'!$F$14+СВЦЭМ!$D$10+'СЕТ СН'!$F$5-'СЕТ СН'!$F$24</f>
        <v>1742.7742609900001</v>
      </c>
      <c r="L22" s="36">
        <f>SUMIFS(СВЦЭМ!$D$33:$D$776,СВЦЭМ!$A$33:$A$776,$A22,СВЦЭМ!$B$33:$B$776,L$11)+'СЕТ СН'!$F$14+СВЦЭМ!$D$10+'СЕТ СН'!$F$5-'СЕТ СН'!$F$24</f>
        <v>1758.5273747800002</v>
      </c>
      <c r="M22" s="36">
        <f>SUMIFS(СВЦЭМ!$D$33:$D$776,СВЦЭМ!$A$33:$A$776,$A22,СВЦЭМ!$B$33:$B$776,M$11)+'СЕТ СН'!$F$14+СВЦЭМ!$D$10+'СЕТ СН'!$F$5-'СЕТ СН'!$F$24</f>
        <v>1758.3315151300001</v>
      </c>
      <c r="N22" s="36">
        <f>SUMIFS(СВЦЭМ!$D$33:$D$776,СВЦЭМ!$A$33:$A$776,$A22,СВЦЭМ!$B$33:$B$776,N$11)+'СЕТ СН'!$F$14+СВЦЭМ!$D$10+'СЕТ СН'!$F$5-'СЕТ СН'!$F$24</f>
        <v>1755.87250468</v>
      </c>
      <c r="O22" s="36">
        <f>SUMIFS(СВЦЭМ!$D$33:$D$776,СВЦЭМ!$A$33:$A$776,$A22,СВЦЭМ!$B$33:$B$776,O$11)+'СЕТ СН'!$F$14+СВЦЭМ!$D$10+'СЕТ СН'!$F$5-'СЕТ СН'!$F$24</f>
        <v>1757.45250214</v>
      </c>
      <c r="P22" s="36">
        <f>SUMIFS(СВЦЭМ!$D$33:$D$776,СВЦЭМ!$A$33:$A$776,$A22,СВЦЭМ!$B$33:$B$776,P$11)+'СЕТ СН'!$F$14+СВЦЭМ!$D$10+'СЕТ СН'!$F$5-'СЕТ СН'!$F$24</f>
        <v>1758.1457718400002</v>
      </c>
      <c r="Q22" s="36">
        <f>SUMIFS(СВЦЭМ!$D$33:$D$776,СВЦЭМ!$A$33:$A$776,$A22,СВЦЭМ!$B$33:$B$776,Q$11)+'СЕТ СН'!$F$14+СВЦЭМ!$D$10+'СЕТ СН'!$F$5-'СЕТ СН'!$F$24</f>
        <v>1751.30240082</v>
      </c>
      <c r="R22" s="36">
        <f>SUMIFS(СВЦЭМ!$D$33:$D$776,СВЦЭМ!$A$33:$A$776,$A22,СВЦЭМ!$B$33:$B$776,R$11)+'СЕТ СН'!$F$14+СВЦЭМ!$D$10+'СЕТ СН'!$F$5-'СЕТ СН'!$F$24</f>
        <v>1718.5411592200001</v>
      </c>
      <c r="S22" s="36">
        <f>SUMIFS(СВЦЭМ!$D$33:$D$776,СВЦЭМ!$A$33:$A$776,$A22,СВЦЭМ!$B$33:$B$776,S$11)+'СЕТ СН'!$F$14+СВЦЭМ!$D$10+'СЕТ СН'!$F$5-'СЕТ СН'!$F$24</f>
        <v>1716.8168003200001</v>
      </c>
      <c r="T22" s="36">
        <f>SUMIFS(СВЦЭМ!$D$33:$D$776,СВЦЭМ!$A$33:$A$776,$A22,СВЦЭМ!$B$33:$B$776,T$11)+'СЕТ СН'!$F$14+СВЦЭМ!$D$10+'СЕТ СН'!$F$5-'СЕТ СН'!$F$24</f>
        <v>1724.62723673</v>
      </c>
      <c r="U22" s="36">
        <f>SUMIFS(СВЦЭМ!$D$33:$D$776,СВЦЭМ!$A$33:$A$776,$A22,СВЦЭМ!$B$33:$B$776,U$11)+'СЕТ СН'!$F$14+СВЦЭМ!$D$10+'СЕТ СН'!$F$5-'СЕТ СН'!$F$24</f>
        <v>1729.33723861</v>
      </c>
      <c r="V22" s="36">
        <f>SUMIFS(СВЦЭМ!$D$33:$D$776,СВЦЭМ!$A$33:$A$776,$A22,СВЦЭМ!$B$33:$B$776,V$11)+'СЕТ СН'!$F$14+СВЦЭМ!$D$10+'СЕТ СН'!$F$5-'СЕТ СН'!$F$24</f>
        <v>1737.2313081299999</v>
      </c>
      <c r="W22" s="36">
        <f>SUMIFS(СВЦЭМ!$D$33:$D$776,СВЦЭМ!$A$33:$A$776,$A22,СВЦЭМ!$B$33:$B$776,W$11)+'СЕТ СН'!$F$14+СВЦЭМ!$D$10+'СЕТ СН'!$F$5-'СЕТ СН'!$F$24</f>
        <v>1751.78856215</v>
      </c>
      <c r="X22" s="36">
        <f>SUMIFS(СВЦЭМ!$D$33:$D$776,СВЦЭМ!$A$33:$A$776,$A22,СВЦЭМ!$B$33:$B$776,X$11)+'СЕТ СН'!$F$14+СВЦЭМ!$D$10+'СЕТ СН'!$F$5-'СЕТ СН'!$F$24</f>
        <v>1718.4924718699999</v>
      </c>
      <c r="Y22" s="36">
        <f>SUMIFS(СВЦЭМ!$D$33:$D$776,СВЦЭМ!$A$33:$A$776,$A22,СВЦЭМ!$B$33:$B$776,Y$11)+'СЕТ СН'!$F$14+СВЦЭМ!$D$10+'СЕТ СН'!$F$5-'СЕТ СН'!$F$24</f>
        <v>1701.9847272000002</v>
      </c>
    </row>
    <row r="23" spans="1:25" ht="15.75" x14ac:dyDescent="0.2">
      <c r="A23" s="35">
        <f t="shared" si="0"/>
        <v>43689</v>
      </c>
      <c r="B23" s="36">
        <f>SUMIFS(СВЦЭМ!$D$33:$D$776,СВЦЭМ!$A$33:$A$776,$A23,СВЦЭМ!$B$33:$B$776,B$11)+'СЕТ СН'!$F$14+СВЦЭМ!$D$10+'СЕТ СН'!$F$5-'СЕТ СН'!$F$24</f>
        <v>1781.70227776</v>
      </c>
      <c r="C23" s="36">
        <f>SUMIFS(СВЦЭМ!$D$33:$D$776,СВЦЭМ!$A$33:$A$776,$A23,СВЦЭМ!$B$33:$B$776,C$11)+'СЕТ СН'!$F$14+СВЦЭМ!$D$10+'СЕТ СН'!$F$5-'СЕТ СН'!$F$24</f>
        <v>1818.64266432</v>
      </c>
      <c r="D23" s="36">
        <f>SUMIFS(СВЦЭМ!$D$33:$D$776,СВЦЭМ!$A$33:$A$776,$A23,СВЦЭМ!$B$33:$B$776,D$11)+'СЕТ СН'!$F$14+СВЦЭМ!$D$10+'СЕТ СН'!$F$5-'СЕТ СН'!$F$24</f>
        <v>1866.1459666599999</v>
      </c>
      <c r="E23" s="36">
        <f>SUMIFS(СВЦЭМ!$D$33:$D$776,СВЦЭМ!$A$33:$A$776,$A23,СВЦЭМ!$B$33:$B$776,E$11)+'СЕТ СН'!$F$14+СВЦЭМ!$D$10+'СЕТ СН'!$F$5-'СЕТ СН'!$F$24</f>
        <v>1876.37539578</v>
      </c>
      <c r="F23" s="36">
        <f>SUMIFS(СВЦЭМ!$D$33:$D$776,СВЦЭМ!$A$33:$A$776,$A23,СВЦЭМ!$B$33:$B$776,F$11)+'СЕТ СН'!$F$14+СВЦЭМ!$D$10+'СЕТ СН'!$F$5-'СЕТ СН'!$F$24</f>
        <v>1887.73475841</v>
      </c>
      <c r="G23" s="36">
        <f>SUMIFS(СВЦЭМ!$D$33:$D$776,СВЦЭМ!$A$33:$A$776,$A23,СВЦЭМ!$B$33:$B$776,G$11)+'СЕТ СН'!$F$14+СВЦЭМ!$D$10+'СЕТ СН'!$F$5-'СЕТ СН'!$F$24</f>
        <v>1866.9981008200002</v>
      </c>
      <c r="H23" s="36">
        <f>SUMIFS(СВЦЭМ!$D$33:$D$776,СВЦЭМ!$A$33:$A$776,$A23,СВЦЭМ!$B$33:$B$776,H$11)+'СЕТ СН'!$F$14+СВЦЭМ!$D$10+'СЕТ СН'!$F$5-'СЕТ СН'!$F$24</f>
        <v>1831.13084417</v>
      </c>
      <c r="I23" s="36">
        <f>SUMIFS(СВЦЭМ!$D$33:$D$776,СВЦЭМ!$A$33:$A$776,$A23,СВЦЭМ!$B$33:$B$776,I$11)+'СЕТ СН'!$F$14+СВЦЭМ!$D$10+'СЕТ СН'!$F$5-'СЕТ СН'!$F$24</f>
        <v>1788.2611901</v>
      </c>
      <c r="J23" s="36">
        <f>SUMIFS(СВЦЭМ!$D$33:$D$776,СВЦЭМ!$A$33:$A$776,$A23,СВЦЭМ!$B$33:$B$776,J$11)+'СЕТ СН'!$F$14+СВЦЭМ!$D$10+'СЕТ СН'!$F$5-'СЕТ СН'!$F$24</f>
        <v>1763.36673339</v>
      </c>
      <c r="K23" s="36">
        <f>SUMIFS(СВЦЭМ!$D$33:$D$776,СВЦЭМ!$A$33:$A$776,$A23,СВЦЭМ!$B$33:$B$776,K$11)+'СЕТ СН'!$F$14+СВЦЭМ!$D$10+'СЕТ СН'!$F$5-'СЕТ СН'!$F$24</f>
        <v>1783.1485930399999</v>
      </c>
      <c r="L23" s="36">
        <f>SUMIFS(СВЦЭМ!$D$33:$D$776,СВЦЭМ!$A$33:$A$776,$A23,СВЦЭМ!$B$33:$B$776,L$11)+'СЕТ СН'!$F$14+СВЦЭМ!$D$10+'СЕТ СН'!$F$5-'СЕТ СН'!$F$24</f>
        <v>1783.0453708499999</v>
      </c>
      <c r="M23" s="36">
        <f>SUMIFS(СВЦЭМ!$D$33:$D$776,СВЦЭМ!$A$33:$A$776,$A23,СВЦЭМ!$B$33:$B$776,M$11)+'СЕТ СН'!$F$14+СВЦЭМ!$D$10+'СЕТ СН'!$F$5-'СЕТ СН'!$F$24</f>
        <v>1790.3712645000001</v>
      </c>
      <c r="N23" s="36">
        <f>SUMIFS(СВЦЭМ!$D$33:$D$776,СВЦЭМ!$A$33:$A$776,$A23,СВЦЭМ!$B$33:$B$776,N$11)+'СЕТ СН'!$F$14+СВЦЭМ!$D$10+'СЕТ СН'!$F$5-'СЕТ СН'!$F$24</f>
        <v>1786.5143042100001</v>
      </c>
      <c r="O23" s="36">
        <f>SUMIFS(СВЦЭМ!$D$33:$D$776,СВЦЭМ!$A$33:$A$776,$A23,СВЦЭМ!$B$33:$B$776,O$11)+'СЕТ СН'!$F$14+СВЦЭМ!$D$10+'СЕТ СН'!$F$5-'СЕТ СН'!$F$24</f>
        <v>1786.4165811800001</v>
      </c>
      <c r="P23" s="36">
        <f>SUMIFS(СВЦЭМ!$D$33:$D$776,СВЦЭМ!$A$33:$A$776,$A23,СВЦЭМ!$B$33:$B$776,P$11)+'СЕТ СН'!$F$14+СВЦЭМ!$D$10+'СЕТ СН'!$F$5-'СЕТ СН'!$F$24</f>
        <v>1790.0093991200001</v>
      </c>
      <c r="Q23" s="36">
        <f>SUMIFS(СВЦЭМ!$D$33:$D$776,СВЦЭМ!$A$33:$A$776,$A23,СВЦЭМ!$B$33:$B$776,Q$11)+'СЕТ СН'!$F$14+СВЦЭМ!$D$10+'СЕТ СН'!$F$5-'СЕТ СН'!$F$24</f>
        <v>1785.93535402</v>
      </c>
      <c r="R23" s="36">
        <f>SUMIFS(СВЦЭМ!$D$33:$D$776,СВЦЭМ!$A$33:$A$776,$A23,СВЦЭМ!$B$33:$B$776,R$11)+'СЕТ СН'!$F$14+СВЦЭМ!$D$10+'СЕТ СН'!$F$5-'СЕТ СН'!$F$24</f>
        <v>1742.37607647</v>
      </c>
      <c r="S23" s="36">
        <f>SUMIFS(СВЦЭМ!$D$33:$D$776,СВЦЭМ!$A$33:$A$776,$A23,СВЦЭМ!$B$33:$B$776,S$11)+'СЕТ СН'!$F$14+СВЦЭМ!$D$10+'СЕТ СН'!$F$5-'СЕТ СН'!$F$24</f>
        <v>1734.0795133500001</v>
      </c>
      <c r="T23" s="36">
        <f>SUMIFS(СВЦЭМ!$D$33:$D$776,СВЦЭМ!$A$33:$A$776,$A23,СВЦЭМ!$B$33:$B$776,T$11)+'СЕТ СН'!$F$14+СВЦЭМ!$D$10+'СЕТ СН'!$F$5-'СЕТ СН'!$F$24</f>
        <v>1730.2921442500001</v>
      </c>
      <c r="U23" s="36">
        <f>SUMIFS(СВЦЭМ!$D$33:$D$776,СВЦЭМ!$A$33:$A$776,$A23,СВЦЭМ!$B$33:$B$776,U$11)+'СЕТ СН'!$F$14+СВЦЭМ!$D$10+'СЕТ СН'!$F$5-'СЕТ СН'!$F$24</f>
        <v>1725.9965315899999</v>
      </c>
      <c r="V23" s="36">
        <f>SUMIFS(СВЦЭМ!$D$33:$D$776,СВЦЭМ!$A$33:$A$776,$A23,СВЦЭМ!$B$33:$B$776,V$11)+'СЕТ СН'!$F$14+СВЦЭМ!$D$10+'СЕТ СН'!$F$5-'СЕТ СН'!$F$24</f>
        <v>1726.9732842399999</v>
      </c>
      <c r="W23" s="36">
        <f>SUMIFS(СВЦЭМ!$D$33:$D$776,СВЦЭМ!$A$33:$A$776,$A23,СВЦЭМ!$B$33:$B$776,W$11)+'СЕТ СН'!$F$14+СВЦЭМ!$D$10+'СЕТ СН'!$F$5-'СЕТ СН'!$F$24</f>
        <v>1734.6258690300001</v>
      </c>
      <c r="X23" s="36">
        <f>SUMIFS(СВЦЭМ!$D$33:$D$776,СВЦЭМ!$A$33:$A$776,$A23,СВЦЭМ!$B$33:$B$776,X$11)+'СЕТ СН'!$F$14+СВЦЭМ!$D$10+'СЕТ СН'!$F$5-'СЕТ СН'!$F$24</f>
        <v>1704.9154452299999</v>
      </c>
      <c r="Y23" s="36">
        <f>SUMIFS(СВЦЭМ!$D$33:$D$776,СВЦЭМ!$A$33:$A$776,$A23,СВЦЭМ!$B$33:$B$776,Y$11)+'СЕТ СН'!$F$14+СВЦЭМ!$D$10+'СЕТ СН'!$F$5-'СЕТ СН'!$F$24</f>
        <v>1730.1809023300002</v>
      </c>
    </row>
    <row r="24" spans="1:25" ht="15.75" x14ac:dyDescent="0.2">
      <c r="A24" s="35">
        <f t="shared" si="0"/>
        <v>43690</v>
      </c>
      <c r="B24" s="36">
        <f>SUMIFS(СВЦЭМ!$D$33:$D$776,СВЦЭМ!$A$33:$A$776,$A24,СВЦЭМ!$B$33:$B$776,B$11)+'СЕТ СН'!$F$14+СВЦЭМ!$D$10+'СЕТ СН'!$F$5-'СЕТ СН'!$F$24</f>
        <v>1814.35994441</v>
      </c>
      <c r="C24" s="36">
        <f>SUMIFS(СВЦЭМ!$D$33:$D$776,СВЦЭМ!$A$33:$A$776,$A24,СВЦЭМ!$B$33:$B$776,C$11)+'СЕТ СН'!$F$14+СВЦЭМ!$D$10+'СЕТ СН'!$F$5-'СЕТ СН'!$F$24</f>
        <v>1856.5131879300002</v>
      </c>
      <c r="D24" s="36">
        <f>SUMIFS(СВЦЭМ!$D$33:$D$776,СВЦЭМ!$A$33:$A$776,$A24,СВЦЭМ!$B$33:$B$776,D$11)+'СЕТ СН'!$F$14+СВЦЭМ!$D$10+'СЕТ СН'!$F$5-'СЕТ СН'!$F$24</f>
        <v>1879.92777301</v>
      </c>
      <c r="E24" s="36">
        <f>SUMIFS(СВЦЭМ!$D$33:$D$776,СВЦЭМ!$A$33:$A$776,$A24,СВЦЭМ!$B$33:$B$776,E$11)+'СЕТ СН'!$F$14+СВЦЭМ!$D$10+'СЕТ СН'!$F$5-'СЕТ СН'!$F$24</f>
        <v>1890.8725824400001</v>
      </c>
      <c r="F24" s="36">
        <f>SUMIFS(СВЦЭМ!$D$33:$D$776,СВЦЭМ!$A$33:$A$776,$A24,СВЦЭМ!$B$33:$B$776,F$11)+'СЕТ СН'!$F$14+СВЦЭМ!$D$10+'СЕТ СН'!$F$5-'СЕТ СН'!$F$24</f>
        <v>1897.4556046500002</v>
      </c>
      <c r="G24" s="36">
        <f>SUMIFS(СВЦЭМ!$D$33:$D$776,СВЦЭМ!$A$33:$A$776,$A24,СВЦЭМ!$B$33:$B$776,G$11)+'СЕТ СН'!$F$14+СВЦЭМ!$D$10+'СЕТ СН'!$F$5-'СЕТ СН'!$F$24</f>
        <v>1888.57015606</v>
      </c>
      <c r="H24" s="36">
        <f>SUMIFS(СВЦЭМ!$D$33:$D$776,СВЦЭМ!$A$33:$A$776,$A24,СВЦЭМ!$B$33:$B$776,H$11)+'СЕТ СН'!$F$14+СВЦЭМ!$D$10+'СЕТ СН'!$F$5-'СЕТ СН'!$F$24</f>
        <v>1852.8250802</v>
      </c>
      <c r="I24" s="36">
        <f>SUMIFS(СВЦЭМ!$D$33:$D$776,СВЦЭМ!$A$33:$A$776,$A24,СВЦЭМ!$B$33:$B$776,I$11)+'СЕТ СН'!$F$14+СВЦЭМ!$D$10+'СЕТ СН'!$F$5-'СЕТ СН'!$F$24</f>
        <v>1813.5408835500002</v>
      </c>
      <c r="J24" s="36">
        <f>SUMIFS(СВЦЭМ!$D$33:$D$776,СВЦЭМ!$A$33:$A$776,$A24,СВЦЭМ!$B$33:$B$776,J$11)+'СЕТ СН'!$F$14+СВЦЭМ!$D$10+'СЕТ СН'!$F$5-'СЕТ СН'!$F$24</f>
        <v>1787.7277318800002</v>
      </c>
      <c r="K24" s="36">
        <f>SUMIFS(СВЦЭМ!$D$33:$D$776,СВЦЭМ!$A$33:$A$776,$A24,СВЦЭМ!$B$33:$B$776,K$11)+'СЕТ СН'!$F$14+СВЦЭМ!$D$10+'СЕТ СН'!$F$5-'СЕТ СН'!$F$24</f>
        <v>1750.3336371700002</v>
      </c>
      <c r="L24" s="36">
        <f>SUMIFS(СВЦЭМ!$D$33:$D$776,СВЦЭМ!$A$33:$A$776,$A24,СВЦЭМ!$B$33:$B$776,L$11)+'СЕТ СН'!$F$14+СВЦЭМ!$D$10+'СЕТ СН'!$F$5-'СЕТ СН'!$F$24</f>
        <v>1755.1692406699999</v>
      </c>
      <c r="M24" s="36">
        <f>SUMIFS(СВЦЭМ!$D$33:$D$776,СВЦЭМ!$A$33:$A$776,$A24,СВЦЭМ!$B$33:$B$776,M$11)+'СЕТ СН'!$F$14+СВЦЭМ!$D$10+'СЕТ СН'!$F$5-'СЕТ СН'!$F$24</f>
        <v>1754.7219321800001</v>
      </c>
      <c r="N24" s="36">
        <f>SUMIFS(СВЦЭМ!$D$33:$D$776,СВЦЭМ!$A$33:$A$776,$A24,СВЦЭМ!$B$33:$B$776,N$11)+'СЕТ СН'!$F$14+СВЦЭМ!$D$10+'СЕТ СН'!$F$5-'СЕТ СН'!$F$24</f>
        <v>1745.7803609800001</v>
      </c>
      <c r="O24" s="36">
        <f>SUMIFS(СВЦЭМ!$D$33:$D$776,СВЦЭМ!$A$33:$A$776,$A24,СВЦЭМ!$B$33:$B$776,O$11)+'СЕТ СН'!$F$14+СВЦЭМ!$D$10+'СЕТ СН'!$F$5-'СЕТ СН'!$F$24</f>
        <v>1755.5590746900002</v>
      </c>
      <c r="P24" s="36">
        <f>SUMIFS(СВЦЭМ!$D$33:$D$776,СВЦЭМ!$A$33:$A$776,$A24,СВЦЭМ!$B$33:$B$776,P$11)+'СЕТ СН'!$F$14+СВЦЭМ!$D$10+'СЕТ СН'!$F$5-'СЕТ СН'!$F$24</f>
        <v>1754.51798031</v>
      </c>
      <c r="Q24" s="36">
        <f>SUMIFS(СВЦЭМ!$D$33:$D$776,СВЦЭМ!$A$33:$A$776,$A24,СВЦЭМ!$B$33:$B$776,Q$11)+'СЕТ СН'!$F$14+СВЦЭМ!$D$10+'СЕТ СН'!$F$5-'СЕТ СН'!$F$24</f>
        <v>1751.97310956</v>
      </c>
      <c r="R24" s="36">
        <f>SUMIFS(СВЦЭМ!$D$33:$D$776,СВЦЭМ!$A$33:$A$776,$A24,СВЦЭМ!$B$33:$B$776,R$11)+'СЕТ СН'!$F$14+СВЦЭМ!$D$10+'СЕТ СН'!$F$5-'СЕТ СН'!$F$24</f>
        <v>1707.9864137899999</v>
      </c>
      <c r="S24" s="36">
        <f>SUMIFS(СВЦЭМ!$D$33:$D$776,СВЦЭМ!$A$33:$A$776,$A24,СВЦЭМ!$B$33:$B$776,S$11)+'СЕТ СН'!$F$14+СВЦЭМ!$D$10+'СЕТ СН'!$F$5-'СЕТ СН'!$F$24</f>
        <v>1706.40284696</v>
      </c>
      <c r="T24" s="36">
        <f>SUMIFS(СВЦЭМ!$D$33:$D$776,СВЦЭМ!$A$33:$A$776,$A24,СВЦЭМ!$B$33:$B$776,T$11)+'СЕТ СН'!$F$14+СВЦЭМ!$D$10+'СЕТ СН'!$F$5-'СЕТ СН'!$F$24</f>
        <v>1712.3582565900001</v>
      </c>
      <c r="U24" s="36">
        <f>SUMIFS(СВЦЭМ!$D$33:$D$776,СВЦЭМ!$A$33:$A$776,$A24,СВЦЭМ!$B$33:$B$776,U$11)+'СЕТ СН'!$F$14+СВЦЭМ!$D$10+'СЕТ СН'!$F$5-'СЕТ СН'!$F$24</f>
        <v>1709.2841363800001</v>
      </c>
      <c r="V24" s="36">
        <f>SUMIFS(СВЦЭМ!$D$33:$D$776,СВЦЭМ!$A$33:$A$776,$A24,СВЦЭМ!$B$33:$B$776,V$11)+'СЕТ СН'!$F$14+СВЦЭМ!$D$10+'СЕТ СН'!$F$5-'СЕТ СН'!$F$24</f>
        <v>1714.07286419</v>
      </c>
      <c r="W24" s="36">
        <f>SUMIFS(СВЦЭМ!$D$33:$D$776,СВЦЭМ!$A$33:$A$776,$A24,СВЦЭМ!$B$33:$B$776,W$11)+'СЕТ СН'!$F$14+СВЦЭМ!$D$10+'СЕТ СН'!$F$5-'СЕТ СН'!$F$24</f>
        <v>1715.79307694</v>
      </c>
      <c r="X24" s="36">
        <f>SUMIFS(СВЦЭМ!$D$33:$D$776,СВЦЭМ!$A$33:$A$776,$A24,СВЦЭМ!$B$33:$B$776,X$11)+'СЕТ СН'!$F$14+СВЦЭМ!$D$10+'СЕТ СН'!$F$5-'СЕТ СН'!$F$24</f>
        <v>1683.2871401000002</v>
      </c>
      <c r="Y24" s="36">
        <f>SUMIFS(СВЦЭМ!$D$33:$D$776,СВЦЭМ!$A$33:$A$776,$A24,СВЦЭМ!$B$33:$B$776,Y$11)+'СЕТ СН'!$F$14+СВЦЭМ!$D$10+'СЕТ СН'!$F$5-'СЕТ СН'!$F$24</f>
        <v>1708.80698575</v>
      </c>
    </row>
    <row r="25" spans="1:25" ht="15.75" x14ac:dyDescent="0.2">
      <c r="A25" s="35">
        <f t="shared" si="0"/>
        <v>43691</v>
      </c>
      <c r="B25" s="36">
        <f>SUMIFS(СВЦЭМ!$D$33:$D$776,СВЦЭМ!$A$33:$A$776,$A25,СВЦЭМ!$B$33:$B$776,B$11)+'СЕТ СН'!$F$14+СВЦЭМ!$D$10+'СЕТ СН'!$F$5-'СЕТ СН'!$F$24</f>
        <v>1802.4708311700001</v>
      </c>
      <c r="C25" s="36">
        <f>SUMIFS(СВЦЭМ!$D$33:$D$776,СВЦЭМ!$A$33:$A$776,$A25,СВЦЭМ!$B$33:$B$776,C$11)+'СЕТ СН'!$F$14+СВЦЭМ!$D$10+'СЕТ СН'!$F$5-'СЕТ СН'!$F$24</f>
        <v>1815.2419700300002</v>
      </c>
      <c r="D25" s="36">
        <f>SUMIFS(СВЦЭМ!$D$33:$D$776,СВЦЭМ!$A$33:$A$776,$A25,СВЦЭМ!$B$33:$B$776,D$11)+'СЕТ СН'!$F$14+СВЦЭМ!$D$10+'СЕТ СН'!$F$5-'СЕТ СН'!$F$24</f>
        <v>1812.1673575</v>
      </c>
      <c r="E25" s="36">
        <f>SUMIFS(СВЦЭМ!$D$33:$D$776,СВЦЭМ!$A$33:$A$776,$A25,СВЦЭМ!$B$33:$B$776,E$11)+'СЕТ СН'!$F$14+СВЦЭМ!$D$10+'СЕТ СН'!$F$5-'СЕТ СН'!$F$24</f>
        <v>1816.85750186</v>
      </c>
      <c r="F25" s="36">
        <f>SUMIFS(СВЦЭМ!$D$33:$D$776,СВЦЭМ!$A$33:$A$776,$A25,СВЦЭМ!$B$33:$B$776,F$11)+'СЕТ СН'!$F$14+СВЦЭМ!$D$10+'СЕТ СН'!$F$5-'СЕТ СН'!$F$24</f>
        <v>1814.8598067500002</v>
      </c>
      <c r="G25" s="36">
        <f>SUMIFS(СВЦЭМ!$D$33:$D$776,СВЦЭМ!$A$33:$A$776,$A25,СВЦЭМ!$B$33:$B$776,G$11)+'СЕТ СН'!$F$14+СВЦЭМ!$D$10+'СЕТ СН'!$F$5-'СЕТ СН'!$F$24</f>
        <v>1799.14351227</v>
      </c>
      <c r="H25" s="36">
        <f>SUMIFS(СВЦЭМ!$D$33:$D$776,СВЦЭМ!$A$33:$A$776,$A25,СВЦЭМ!$B$33:$B$776,H$11)+'СЕТ СН'!$F$14+СВЦЭМ!$D$10+'СЕТ СН'!$F$5-'СЕТ СН'!$F$24</f>
        <v>1778.2230096600001</v>
      </c>
      <c r="I25" s="36">
        <f>SUMIFS(СВЦЭМ!$D$33:$D$776,СВЦЭМ!$A$33:$A$776,$A25,СВЦЭМ!$B$33:$B$776,I$11)+'СЕТ СН'!$F$14+СВЦЭМ!$D$10+'СЕТ СН'!$F$5-'СЕТ СН'!$F$24</f>
        <v>1723.9503409500001</v>
      </c>
      <c r="J25" s="36">
        <f>SUMIFS(СВЦЭМ!$D$33:$D$776,СВЦЭМ!$A$33:$A$776,$A25,СВЦЭМ!$B$33:$B$776,J$11)+'СЕТ СН'!$F$14+СВЦЭМ!$D$10+'СЕТ СН'!$F$5-'СЕТ СН'!$F$24</f>
        <v>1716.6964975999999</v>
      </c>
      <c r="K25" s="36">
        <f>SUMIFS(СВЦЭМ!$D$33:$D$776,СВЦЭМ!$A$33:$A$776,$A25,СВЦЭМ!$B$33:$B$776,K$11)+'СЕТ СН'!$F$14+СВЦЭМ!$D$10+'СЕТ СН'!$F$5-'СЕТ СН'!$F$24</f>
        <v>1740.5483109300001</v>
      </c>
      <c r="L25" s="36">
        <f>SUMIFS(СВЦЭМ!$D$33:$D$776,СВЦЭМ!$A$33:$A$776,$A25,СВЦЭМ!$B$33:$B$776,L$11)+'СЕТ СН'!$F$14+СВЦЭМ!$D$10+'СЕТ СН'!$F$5-'СЕТ СН'!$F$24</f>
        <v>1741.7534227400001</v>
      </c>
      <c r="M25" s="36">
        <f>SUMIFS(СВЦЭМ!$D$33:$D$776,СВЦЭМ!$A$33:$A$776,$A25,СВЦЭМ!$B$33:$B$776,M$11)+'СЕТ СН'!$F$14+СВЦЭМ!$D$10+'СЕТ СН'!$F$5-'СЕТ СН'!$F$24</f>
        <v>1749.0007939699999</v>
      </c>
      <c r="N25" s="36">
        <f>SUMIFS(СВЦЭМ!$D$33:$D$776,СВЦЭМ!$A$33:$A$776,$A25,СВЦЭМ!$B$33:$B$776,N$11)+'СЕТ СН'!$F$14+СВЦЭМ!$D$10+'СЕТ СН'!$F$5-'СЕТ СН'!$F$24</f>
        <v>1730.0834088700001</v>
      </c>
      <c r="O25" s="36">
        <f>SUMIFS(СВЦЭМ!$D$33:$D$776,СВЦЭМ!$A$33:$A$776,$A25,СВЦЭМ!$B$33:$B$776,O$11)+'СЕТ СН'!$F$14+СВЦЭМ!$D$10+'СЕТ СН'!$F$5-'СЕТ СН'!$F$24</f>
        <v>1755.3965660200001</v>
      </c>
      <c r="P25" s="36">
        <f>SUMIFS(СВЦЭМ!$D$33:$D$776,СВЦЭМ!$A$33:$A$776,$A25,СВЦЭМ!$B$33:$B$776,P$11)+'СЕТ СН'!$F$14+СВЦЭМ!$D$10+'СЕТ СН'!$F$5-'СЕТ СН'!$F$24</f>
        <v>1731.5517289100001</v>
      </c>
      <c r="Q25" s="36">
        <f>SUMIFS(СВЦЭМ!$D$33:$D$776,СВЦЭМ!$A$33:$A$776,$A25,СВЦЭМ!$B$33:$B$776,Q$11)+'СЕТ СН'!$F$14+СВЦЭМ!$D$10+'СЕТ СН'!$F$5-'СЕТ СН'!$F$24</f>
        <v>1735.50679537</v>
      </c>
      <c r="R25" s="36">
        <f>SUMIFS(СВЦЭМ!$D$33:$D$776,СВЦЭМ!$A$33:$A$776,$A25,СВЦЭМ!$B$33:$B$776,R$11)+'СЕТ СН'!$F$14+СВЦЭМ!$D$10+'СЕТ СН'!$F$5-'СЕТ СН'!$F$24</f>
        <v>1700.4148801199999</v>
      </c>
      <c r="S25" s="36">
        <f>SUMIFS(СВЦЭМ!$D$33:$D$776,СВЦЭМ!$A$33:$A$776,$A25,СВЦЭМ!$B$33:$B$776,S$11)+'СЕТ СН'!$F$14+СВЦЭМ!$D$10+'СЕТ СН'!$F$5-'СЕТ СН'!$F$24</f>
        <v>1708.48378529</v>
      </c>
      <c r="T25" s="36">
        <f>SUMIFS(СВЦЭМ!$D$33:$D$776,СВЦЭМ!$A$33:$A$776,$A25,СВЦЭМ!$B$33:$B$776,T$11)+'СЕТ СН'!$F$14+СВЦЭМ!$D$10+'СЕТ СН'!$F$5-'СЕТ СН'!$F$24</f>
        <v>1712.60842675</v>
      </c>
      <c r="U25" s="36">
        <f>SUMIFS(СВЦЭМ!$D$33:$D$776,СВЦЭМ!$A$33:$A$776,$A25,СВЦЭМ!$B$33:$B$776,U$11)+'СЕТ СН'!$F$14+СВЦЭМ!$D$10+'СЕТ СН'!$F$5-'СЕТ СН'!$F$24</f>
        <v>1707.01121635</v>
      </c>
      <c r="V25" s="36">
        <f>SUMIFS(СВЦЭМ!$D$33:$D$776,СВЦЭМ!$A$33:$A$776,$A25,СВЦЭМ!$B$33:$B$776,V$11)+'СЕТ СН'!$F$14+СВЦЭМ!$D$10+'СЕТ СН'!$F$5-'СЕТ СН'!$F$24</f>
        <v>1719.58238551</v>
      </c>
      <c r="W25" s="36">
        <f>SUMIFS(СВЦЭМ!$D$33:$D$776,СВЦЭМ!$A$33:$A$776,$A25,СВЦЭМ!$B$33:$B$776,W$11)+'СЕТ СН'!$F$14+СВЦЭМ!$D$10+'СЕТ СН'!$F$5-'СЕТ СН'!$F$24</f>
        <v>1731.8838273900001</v>
      </c>
      <c r="X25" s="36">
        <f>SUMIFS(СВЦЭМ!$D$33:$D$776,СВЦЭМ!$A$33:$A$776,$A25,СВЦЭМ!$B$33:$B$776,X$11)+'СЕТ СН'!$F$14+СВЦЭМ!$D$10+'СЕТ СН'!$F$5-'СЕТ СН'!$F$24</f>
        <v>1695.7981955700002</v>
      </c>
      <c r="Y25" s="36">
        <f>SUMIFS(СВЦЭМ!$D$33:$D$776,СВЦЭМ!$A$33:$A$776,$A25,СВЦЭМ!$B$33:$B$776,Y$11)+'СЕТ СН'!$F$14+СВЦЭМ!$D$10+'СЕТ СН'!$F$5-'СЕТ СН'!$F$24</f>
        <v>1677.05215727</v>
      </c>
    </row>
    <row r="26" spans="1:25" ht="15.75" x14ac:dyDescent="0.2">
      <c r="A26" s="35">
        <f t="shared" si="0"/>
        <v>43692</v>
      </c>
      <c r="B26" s="36">
        <f>SUMIFS(СВЦЭМ!$D$33:$D$776,СВЦЭМ!$A$33:$A$776,$A26,СВЦЭМ!$B$33:$B$776,B$11)+'СЕТ СН'!$F$14+СВЦЭМ!$D$10+'СЕТ СН'!$F$5-'СЕТ СН'!$F$24</f>
        <v>1693.8013599200001</v>
      </c>
      <c r="C26" s="36">
        <f>SUMIFS(СВЦЭМ!$D$33:$D$776,СВЦЭМ!$A$33:$A$776,$A26,СВЦЭМ!$B$33:$B$776,C$11)+'СЕТ СН'!$F$14+СВЦЭМ!$D$10+'СЕТ СН'!$F$5-'СЕТ СН'!$F$24</f>
        <v>1740.6039847500001</v>
      </c>
      <c r="D26" s="36">
        <f>SUMIFS(СВЦЭМ!$D$33:$D$776,СВЦЭМ!$A$33:$A$776,$A26,СВЦЭМ!$B$33:$B$776,D$11)+'СЕТ СН'!$F$14+СВЦЭМ!$D$10+'СЕТ СН'!$F$5-'СЕТ СН'!$F$24</f>
        <v>1757.6410108</v>
      </c>
      <c r="E26" s="36">
        <f>SUMIFS(СВЦЭМ!$D$33:$D$776,СВЦЭМ!$A$33:$A$776,$A26,СВЦЭМ!$B$33:$B$776,E$11)+'СЕТ СН'!$F$14+СВЦЭМ!$D$10+'СЕТ СН'!$F$5-'СЕТ СН'!$F$24</f>
        <v>1767.84653936</v>
      </c>
      <c r="F26" s="36">
        <f>SUMIFS(СВЦЭМ!$D$33:$D$776,СВЦЭМ!$A$33:$A$776,$A26,СВЦЭМ!$B$33:$B$776,F$11)+'СЕТ СН'!$F$14+СВЦЭМ!$D$10+'СЕТ СН'!$F$5-'СЕТ СН'!$F$24</f>
        <v>1769.7839542300001</v>
      </c>
      <c r="G26" s="36">
        <f>SUMIFS(СВЦЭМ!$D$33:$D$776,СВЦЭМ!$A$33:$A$776,$A26,СВЦЭМ!$B$33:$B$776,G$11)+'СЕТ СН'!$F$14+СВЦЭМ!$D$10+'СЕТ СН'!$F$5-'СЕТ СН'!$F$24</f>
        <v>1757.0841604900002</v>
      </c>
      <c r="H26" s="36">
        <f>SUMIFS(СВЦЭМ!$D$33:$D$776,СВЦЭМ!$A$33:$A$776,$A26,СВЦЭМ!$B$33:$B$776,H$11)+'СЕТ СН'!$F$14+СВЦЭМ!$D$10+'СЕТ СН'!$F$5-'СЕТ СН'!$F$24</f>
        <v>1725.4468284300001</v>
      </c>
      <c r="I26" s="36">
        <f>SUMIFS(СВЦЭМ!$D$33:$D$776,СВЦЭМ!$A$33:$A$776,$A26,СВЦЭМ!$B$33:$B$776,I$11)+'СЕТ СН'!$F$14+СВЦЭМ!$D$10+'СЕТ СН'!$F$5-'СЕТ СН'!$F$24</f>
        <v>1695.8542434200001</v>
      </c>
      <c r="J26" s="36">
        <f>SUMIFS(СВЦЭМ!$D$33:$D$776,СВЦЭМ!$A$33:$A$776,$A26,СВЦЭМ!$B$33:$B$776,J$11)+'СЕТ СН'!$F$14+СВЦЭМ!$D$10+'СЕТ СН'!$F$5-'СЕТ СН'!$F$24</f>
        <v>1703.3755127700001</v>
      </c>
      <c r="K26" s="36">
        <f>SUMIFS(СВЦЭМ!$D$33:$D$776,СВЦЭМ!$A$33:$A$776,$A26,СВЦЭМ!$B$33:$B$776,K$11)+'СЕТ СН'!$F$14+СВЦЭМ!$D$10+'СЕТ СН'!$F$5-'СЕТ СН'!$F$24</f>
        <v>1714.3759645099999</v>
      </c>
      <c r="L26" s="36">
        <f>SUMIFS(СВЦЭМ!$D$33:$D$776,СВЦЭМ!$A$33:$A$776,$A26,СВЦЭМ!$B$33:$B$776,L$11)+'СЕТ СН'!$F$14+СВЦЭМ!$D$10+'СЕТ СН'!$F$5-'СЕТ СН'!$F$24</f>
        <v>1717.1949835200001</v>
      </c>
      <c r="M26" s="36">
        <f>SUMIFS(СВЦЭМ!$D$33:$D$776,СВЦЭМ!$A$33:$A$776,$A26,СВЦЭМ!$B$33:$B$776,M$11)+'СЕТ СН'!$F$14+СВЦЭМ!$D$10+'СЕТ СН'!$F$5-'СЕТ СН'!$F$24</f>
        <v>1713.1190115100001</v>
      </c>
      <c r="N26" s="36">
        <f>SUMIFS(СВЦЭМ!$D$33:$D$776,СВЦЭМ!$A$33:$A$776,$A26,СВЦЭМ!$B$33:$B$776,N$11)+'СЕТ СН'!$F$14+СВЦЭМ!$D$10+'СЕТ СН'!$F$5-'СЕТ СН'!$F$24</f>
        <v>1706.73424073</v>
      </c>
      <c r="O26" s="36">
        <f>SUMIFS(СВЦЭМ!$D$33:$D$776,СВЦЭМ!$A$33:$A$776,$A26,СВЦЭМ!$B$33:$B$776,O$11)+'СЕТ СН'!$F$14+СВЦЭМ!$D$10+'СЕТ СН'!$F$5-'СЕТ СН'!$F$24</f>
        <v>1722.50152252</v>
      </c>
      <c r="P26" s="36">
        <f>SUMIFS(СВЦЭМ!$D$33:$D$776,СВЦЭМ!$A$33:$A$776,$A26,СВЦЭМ!$B$33:$B$776,P$11)+'СЕТ СН'!$F$14+СВЦЭМ!$D$10+'СЕТ СН'!$F$5-'СЕТ СН'!$F$24</f>
        <v>1727.17865136</v>
      </c>
      <c r="Q26" s="36">
        <f>SUMIFS(СВЦЭМ!$D$33:$D$776,СВЦЭМ!$A$33:$A$776,$A26,СВЦЭМ!$B$33:$B$776,Q$11)+'СЕТ СН'!$F$14+СВЦЭМ!$D$10+'СЕТ СН'!$F$5-'СЕТ СН'!$F$24</f>
        <v>1731.72156335</v>
      </c>
      <c r="R26" s="36">
        <f>SUMIFS(СВЦЭМ!$D$33:$D$776,СВЦЭМ!$A$33:$A$776,$A26,СВЦЭМ!$B$33:$B$776,R$11)+'СЕТ СН'!$F$14+СВЦЭМ!$D$10+'СЕТ СН'!$F$5-'СЕТ СН'!$F$24</f>
        <v>1740.1710881600002</v>
      </c>
      <c r="S26" s="36">
        <f>SUMIFS(СВЦЭМ!$D$33:$D$776,СВЦЭМ!$A$33:$A$776,$A26,СВЦЭМ!$B$33:$B$776,S$11)+'СЕТ СН'!$F$14+СВЦЭМ!$D$10+'СЕТ СН'!$F$5-'СЕТ СН'!$F$24</f>
        <v>1750.4568573199999</v>
      </c>
      <c r="T26" s="36">
        <f>SUMIFS(СВЦЭМ!$D$33:$D$776,СВЦЭМ!$A$33:$A$776,$A26,СВЦЭМ!$B$33:$B$776,T$11)+'СЕТ СН'!$F$14+СВЦЭМ!$D$10+'СЕТ СН'!$F$5-'СЕТ СН'!$F$24</f>
        <v>1754.0939339199999</v>
      </c>
      <c r="U26" s="36">
        <f>SUMIFS(СВЦЭМ!$D$33:$D$776,СВЦЭМ!$A$33:$A$776,$A26,СВЦЭМ!$B$33:$B$776,U$11)+'СЕТ СН'!$F$14+СВЦЭМ!$D$10+'СЕТ СН'!$F$5-'СЕТ СН'!$F$24</f>
        <v>1755.68482847</v>
      </c>
      <c r="V26" s="36">
        <f>SUMIFS(СВЦЭМ!$D$33:$D$776,СВЦЭМ!$A$33:$A$776,$A26,СВЦЭМ!$B$33:$B$776,V$11)+'СЕТ СН'!$F$14+СВЦЭМ!$D$10+'СЕТ СН'!$F$5-'СЕТ СН'!$F$24</f>
        <v>1763.8155407100001</v>
      </c>
      <c r="W26" s="36">
        <f>SUMIFS(СВЦЭМ!$D$33:$D$776,СВЦЭМ!$A$33:$A$776,$A26,СВЦЭМ!$B$33:$B$776,W$11)+'СЕТ СН'!$F$14+СВЦЭМ!$D$10+'СЕТ СН'!$F$5-'СЕТ СН'!$F$24</f>
        <v>1768.7319139700001</v>
      </c>
      <c r="X26" s="36">
        <f>SUMIFS(СВЦЭМ!$D$33:$D$776,СВЦЭМ!$A$33:$A$776,$A26,СВЦЭМ!$B$33:$B$776,X$11)+'СЕТ СН'!$F$14+СВЦЭМ!$D$10+'СЕТ СН'!$F$5-'СЕТ СН'!$F$24</f>
        <v>1732.46129122</v>
      </c>
      <c r="Y26" s="36">
        <f>SUMIFS(СВЦЭМ!$D$33:$D$776,СВЦЭМ!$A$33:$A$776,$A26,СВЦЭМ!$B$33:$B$776,Y$11)+'СЕТ СН'!$F$14+СВЦЭМ!$D$10+'СЕТ СН'!$F$5-'СЕТ СН'!$F$24</f>
        <v>1675.1796548500001</v>
      </c>
    </row>
    <row r="27" spans="1:25" ht="15.75" x14ac:dyDescent="0.2">
      <c r="A27" s="35">
        <f t="shared" si="0"/>
        <v>43693</v>
      </c>
      <c r="B27" s="36">
        <f>SUMIFS(СВЦЭМ!$D$33:$D$776,СВЦЭМ!$A$33:$A$776,$A27,СВЦЭМ!$B$33:$B$776,B$11)+'СЕТ СН'!$F$14+СВЦЭМ!$D$10+'СЕТ СН'!$F$5-'СЕТ СН'!$F$24</f>
        <v>1782.3375178199999</v>
      </c>
      <c r="C27" s="36">
        <f>SUMIFS(СВЦЭМ!$D$33:$D$776,СВЦЭМ!$A$33:$A$776,$A27,СВЦЭМ!$B$33:$B$776,C$11)+'СЕТ СН'!$F$14+СВЦЭМ!$D$10+'СЕТ СН'!$F$5-'СЕТ СН'!$F$24</f>
        <v>1825.4003588400001</v>
      </c>
      <c r="D27" s="36">
        <f>SUMIFS(СВЦЭМ!$D$33:$D$776,СВЦЭМ!$A$33:$A$776,$A27,СВЦЭМ!$B$33:$B$776,D$11)+'СЕТ СН'!$F$14+СВЦЭМ!$D$10+'СЕТ СН'!$F$5-'СЕТ СН'!$F$24</f>
        <v>1854.8385941199999</v>
      </c>
      <c r="E27" s="36">
        <f>SUMIFS(СВЦЭМ!$D$33:$D$776,СВЦЭМ!$A$33:$A$776,$A27,СВЦЭМ!$B$33:$B$776,E$11)+'СЕТ СН'!$F$14+СВЦЭМ!$D$10+'СЕТ СН'!$F$5-'СЕТ СН'!$F$24</f>
        <v>1865.7690558500001</v>
      </c>
      <c r="F27" s="36">
        <f>SUMIFS(СВЦЭМ!$D$33:$D$776,СВЦЭМ!$A$33:$A$776,$A27,СВЦЭМ!$B$33:$B$776,F$11)+'СЕТ СН'!$F$14+СВЦЭМ!$D$10+'СЕТ СН'!$F$5-'СЕТ СН'!$F$24</f>
        <v>1859.0119886100001</v>
      </c>
      <c r="G27" s="36">
        <f>SUMIFS(СВЦЭМ!$D$33:$D$776,СВЦЭМ!$A$33:$A$776,$A27,СВЦЭМ!$B$33:$B$776,G$11)+'СЕТ СН'!$F$14+СВЦЭМ!$D$10+'СЕТ СН'!$F$5-'СЕТ СН'!$F$24</f>
        <v>1832.0508568600001</v>
      </c>
      <c r="H27" s="36">
        <f>SUMIFS(СВЦЭМ!$D$33:$D$776,СВЦЭМ!$A$33:$A$776,$A27,СВЦЭМ!$B$33:$B$776,H$11)+'СЕТ СН'!$F$14+СВЦЭМ!$D$10+'СЕТ СН'!$F$5-'СЕТ СН'!$F$24</f>
        <v>1803.0145326300001</v>
      </c>
      <c r="I27" s="36">
        <f>SUMIFS(СВЦЭМ!$D$33:$D$776,СВЦЭМ!$A$33:$A$776,$A27,СВЦЭМ!$B$33:$B$776,I$11)+'СЕТ СН'!$F$14+СВЦЭМ!$D$10+'СЕТ СН'!$F$5-'СЕТ СН'!$F$24</f>
        <v>1742.6465898800002</v>
      </c>
      <c r="J27" s="36">
        <f>SUMIFS(СВЦЭМ!$D$33:$D$776,СВЦЭМ!$A$33:$A$776,$A27,СВЦЭМ!$B$33:$B$776,J$11)+'СЕТ СН'!$F$14+СВЦЭМ!$D$10+'СЕТ СН'!$F$5-'СЕТ СН'!$F$24</f>
        <v>1722.6265737799999</v>
      </c>
      <c r="K27" s="36">
        <f>SUMIFS(СВЦЭМ!$D$33:$D$776,СВЦЭМ!$A$33:$A$776,$A27,СВЦЭМ!$B$33:$B$776,K$11)+'СЕТ СН'!$F$14+СВЦЭМ!$D$10+'СЕТ СН'!$F$5-'СЕТ СН'!$F$24</f>
        <v>1742.0354506399999</v>
      </c>
      <c r="L27" s="36">
        <f>SUMIFS(СВЦЭМ!$D$33:$D$776,СВЦЭМ!$A$33:$A$776,$A27,СВЦЭМ!$B$33:$B$776,L$11)+'СЕТ СН'!$F$14+СВЦЭМ!$D$10+'СЕТ СН'!$F$5-'СЕТ СН'!$F$24</f>
        <v>1740.8355747300002</v>
      </c>
      <c r="M27" s="36">
        <f>SUMIFS(СВЦЭМ!$D$33:$D$776,СВЦЭМ!$A$33:$A$776,$A27,СВЦЭМ!$B$33:$B$776,M$11)+'СЕТ СН'!$F$14+СВЦЭМ!$D$10+'СЕТ СН'!$F$5-'СЕТ СН'!$F$24</f>
        <v>1728.8802146200001</v>
      </c>
      <c r="N27" s="36">
        <f>SUMIFS(СВЦЭМ!$D$33:$D$776,СВЦЭМ!$A$33:$A$776,$A27,СВЦЭМ!$B$33:$B$776,N$11)+'СЕТ СН'!$F$14+СВЦЭМ!$D$10+'СЕТ СН'!$F$5-'СЕТ СН'!$F$24</f>
        <v>1719.68296156</v>
      </c>
      <c r="O27" s="36">
        <f>SUMIFS(СВЦЭМ!$D$33:$D$776,СВЦЭМ!$A$33:$A$776,$A27,СВЦЭМ!$B$33:$B$776,O$11)+'СЕТ СН'!$F$14+СВЦЭМ!$D$10+'СЕТ СН'!$F$5-'СЕТ СН'!$F$24</f>
        <v>1728.5540794200001</v>
      </c>
      <c r="P27" s="36">
        <f>SUMIFS(СВЦЭМ!$D$33:$D$776,СВЦЭМ!$A$33:$A$776,$A27,СВЦЭМ!$B$33:$B$776,P$11)+'СЕТ СН'!$F$14+СВЦЭМ!$D$10+'СЕТ СН'!$F$5-'СЕТ СН'!$F$24</f>
        <v>1742.2527387800001</v>
      </c>
      <c r="Q27" s="36">
        <f>SUMIFS(СВЦЭМ!$D$33:$D$776,СВЦЭМ!$A$33:$A$776,$A27,СВЦЭМ!$B$33:$B$776,Q$11)+'СЕТ СН'!$F$14+СВЦЭМ!$D$10+'СЕТ СН'!$F$5-'СЕТ СН'!$F$24</f>
        <v>1742.2645166900002</v>
      </c>
      <c r="R27" s="36">
        <f>SUMIFS(СВЦЭМ!$D$33:$D$776,СВЦЭМ!$A$33:$A$776,$A27,СВЦЭМ!$B$33:$B$776,R$11)+'СЕТ СН'!$F$14+СВЦЭМ!$D$10+'СЕТ СН'!$F$5-'СЕТ СН'!$F$24</f>
        <v>1710.5357254800001</v>
      </c>
      <c r="S27" s="36">
        <f>SUMIFS(СВЦЭМ!$D$33:$D$776,СВЦЭМ!$A$33:$A$776,$A27,СВЦЭМ!$B$33:$B$776,S$11)+'СЕТ СН'!$F$14+СВЦЭМ!$D$10+'СЕТ СН'!$F$5-'СЕТ СН'!$F$24</f>
        <v>1698.52522318</v>
      </c>
      <c r="T27" s="36">
        <f>SUMIFS(СВЦЭМ!$D$33:$D$776,СВЦЭМ!$A$33:$A$776,$A27,СВЦЭМ!$B$33:$B$776,T$11)+'СЕТ СН'!$F$14+СВЦЭМ!$D$10+'СЕТ СН'!$F$5-'СЕТ СН'!$F$24</f>
        <v>1706.55383065</v>
      </c>
      <c r="U27" s="36">
        <f>SUMIFS(СВЦЭМ!$D$33:$D$776,СВЦЭМ!$A$33:$A$776,$A27,СВЦЭМ!$B$33:$B$776,U$11)+'СЕТ СН'!$F$14+СВЦЭМ!$D$10+'СЕТ СН'!$F$5-'СЕТ СН'!$F$24</f>
        <v>1705.8335987999999</v>
      </c>
      <c r="V27" s="36">
        <f>SUMIFS(СВЦЭМ!$D$33:$D$776,СВЦЭМ!$A$33:$A$776,$A27,СВЦЭМ!$B$33:$B$776,V$11)+'СЕТ СН'!$F$14+СВЦЭМ!$D$10+'СЕТ СН'!$F$5-'СЕТ СН'!$F$24</f>
        <v>1713.15239514</v>
      </c>
      <c r="W27" s="36">
        <f>SUMIFS(СВЦЭМ!$D$33:$D$776,СВЦЭМ!$A$33:$A$776,$A27,СВЦЭМ!$B$33:$B$776,W$11)+'СЕТ СН'!$F$14+СВЦЭМ!$D$10+'СЕТ СН'!$F$5-'СЕТ СН'!$F$24</f>
        <v>1710.89893396</v>
      </c>
      <c r="X27" s="36">
        <f>SUMIFS(СВЦЭМ!$D$33:$D$776,СВЦЭМ!$A$33:$A$776,$A27,СВЦЭМ!$B$33:$B$776,X$11)+'СЕТ СН'!$F$14+СВЦЭМ!$D$10+'СЕТ СН'!$F$5-'СЕТ СН'!$F$24</f>
        <v>1683.59711244</v>
      </c>
      <c r="Y27" s="36">
        <f>SUMIFS(СВЦЭМ!$D$33:$D$776,СВЦЭМ!$A$33:$A$776,$A27,СВЦЭМ!$B$33:$B$776,Y$11)+'СЕТ СН'!$F$14+СВЦЭМ!$D$10+'СЕТ СН'!$F$5-'СЕТ СН'!$F$24</f>
        <v>1664.04091905</v>
      </c>
    </row>
    <row r="28" spans="1:25" ht="15.75" x14ac:dyDescent="0.2">
      <c r="A28" s="35">
        <f t="shared" si="0"/>
        <v>43694</v>
      </c>
      <c r="B28" s="36">
        <f>SUMIFS(СВЦЭМ!$D$33:$D$776,СВЦЭМ!$A$33:$A$776,$A28,СВЦЭМ!$B$33:$B$776,B$11)+'СЕТ СН'!$F$14+СВЦЭМ!$D$10+'СЕТ СН'!$F$5-'СЕТ СН'!$F$24</f>
        <v>1829.9633614300001</v>
      </c>
      <c r="C28" s="36">
        <f>SUMIFS(СВЦЭМ!$D$33:$D$776,СВЦЭМ!$A$33:$A$776,$A28,СВЦЭМ!$B$33:$B$776,C$11)+'СЕТ СН'!$F$14+СВЦЭМ!$D$10+'СЕТ СН'!$F$5-'СЕТ СН'!$F$24</f>
        <v>1913.8635551000002</v>
      </c>
      <c r="D28" s="36">
        <f>SUMIFS(СВЦЭМ!$D$33:$D$776,СВЦЭМ!$A$33:$A$776,$A28,СВЦЭМ!$B$33:$B$776,D$11)+'СЕТ СН'!$F$14+СВЦЭМ!$D$10+'СЕТ СН'!$F$5-'СЕТ СН'!$F$24</f>
        <v>1928.9774614800001</v>
      </c>
      <c r="E28" s="36">
        <f>SUMIFS(СВЦЭМ!$D$33:$D$776,СВЦЭМ!$A$33:$A$776,$A28,СВЦЭМ!$B$33:$B$776,E$11)+'СЕТ СН'!$F$14+СВЦЭМ!$D$10+'СЕТ СН'!$F$5-'СЕТ СН'!$F$24</f>
        <v>1960.9513162500002</v>
      </c>
      <c r="F28" s="36">
        <f>SUMIFS(СВЦЭМ!$D$33:$D$776,СВЦЭМ!$A$33:$A$776,$A28,СВЦЭМ!$B$33:$B$776,F$11)+'СЕТ СН'!$F$14+СВЦЭМ!$D$10+'СЕТ СН'!$F$5-'СЕТ СН'!$F$24</f>
        <v>1957.27005841</v>
      </c>
      <c r="G28" s="36">
        <f>SUMIFS(СВЦЭМ!$D$33:$D$776,СВЦЭМ!$A$33:$A$776,$A28,СВЦЭМ!$B$33:$B$776,G$11)+'СЕТ СН'!$F$14+СВЦЭМ!$D$10+'СЕТ СН'!$F$5-'СЕТ СН'!$F$24</f>
        <v>1932.8348633200001</v>
      </c>
      <c r="H28" s="36">
        <f>SUMIFS(СВЦЭМ!$D$33:$D$776,СВЦЭМ!$A$33:$A$776,$A28,СВЦЭМ!$B$33:$B$776,H$11)+'СЕТ СН'!$F$14+СВЦЭМ!$D$10+'СЕТ СН'!$F$5-'СЕТ СН'!$F$24</f>
        <v>1898.9716721499999</v>
      </c>
      <c r="I28" s="36">
        <f>SUMIFS(СВЦЭМ!$D$33:$D$776,СВЦЭМ!$A$33:$A$776,$A28,СВЦЭМ!$B$33:$B$776,I$11)+'СЕТ СН'!$F$14+СВЦЭМ!$D$10+'СЕТ СН'!$F$5-'СЕТ СН'!$F$24</f>
        <v>1823.72478019</v>
      </c>
      <c r="J28" s="36">
        <f>SUMIFS(СВЦЭМ!$D$33:$D$776,СВЦЭМ!$A$33:$A$776,$A28,СВЦЭМ!$B$33:$B$776,J$11)+'СЕТ СН'!$F$14+СВЦЭМ!$D$10+'СЕТ СН'!$F$5-'СЕТ СН'!$F$24</f>
        <v>1740.0899698799999</v>
      </c>
      <c r="K28" s="36">
        <f>SUMIFS(СВЦЭМ!$D$33:$D$776,СВЦЭМ!$A$33:$A$776,$A28,СВЦЭМ!$B$33:$B$776,K$11)+'СЕТ СН'!$F$14+СВЦЭМ!$D$10+'СЕТ СН'!$F$5-'СЕТ СН'!$F$24</f>
        <v>1698.30489296</v>
      </c>
      <c r="L28" s="36">
        <f>SUMIFS(СВЦЭМ!$D$33:$D$776,СВЦЭМ!$A$33:$A$776,$A28,СВЦЭМ!$B$33:$B$776,L$11)+'СЕТ СН'!$F$14+СВЦЭМ!$D$10+'СЕТ СН'!$F$5-'СЕТ СН'!$F$24</f>
        <v>1704.71970151</v>
      </c>
      <c r="M28" s="36">
        <f>SUMIFS(СВЦЭМ!$D$33:$D$776,СВЦЭМ!$A$33:$A$776,$A28,СВЦЭМ!$B$33:$B$776,M$11)+'СЕТ СН'!$F$14+СВЦЭМ!$D$10+'СЕТ СН'!$F$5-'СЕТ СН'!$F$24</f>
        <v>1703.81523788</v>
      </c>
      <c r="N28" s="36">
        <f>SUMIFS(СВЦЭМ!$D$33:$D$776,СВЦЭМ!$A$33:$A$776,$A28,СВЦЭМ!$B$33:$B$776,N$11)+'СЕТ СН'!$F$14+СВЦЭМ!$D$10+'СЕТ СН'!$F$5-'СЕТ СН'!$F$24</f>
        <v>1696.6943659200001</v>
      </c>
      <c r="O28" s="36">
        <f>SUMIFS(СВЦЭМ!$D$33:$D$776,СВЦЭМ!$A$33:$A$776,$A28,СВЦЭМ!$B$33:$B$776,O$11)+'СЕТ СН'!$F$14+СВЦЭМ!$D$10+'СЕТ СН'!$F$5-'СЕТ СН'!$F$24</f>
        <v>1701.6227637100001</v>
      </c>
      <c r="P28" s="36">
        <f>SUMIFS(СВЦЭМ!$D$33:$D$776,СВЦЭМ!$A$33:$A$776,$A28,СВЦЭМ!$B$33:$B$776,P$11)+'СЕТ СН'!$F$14+СВЦЭМ!$D$10+'СЕТ СН'!$F$5-'СЕТ СН'!$F$24</f>
        <v>1699.0789882200002</v>
      </c>
      <c r="Q28" s="36">
        <f>SUMIFS(СВЦЭМ!$D$33:$D$776,СВЦЭМ!$A$33:$A$776,$A28,СВЦЭМ!$B$33:$B$776,Q$11)+'СЕТ СН'!$F$14+СВЦЭМ!$D$10+'СЕТ СН'!$F$5-'СЕТ СН'!$F$24</f>
        <v>1706.2872556299999</v>
      </c>
      <c r="R28" s="36">
        <f>SUMIFS(СВЦЭМ!$D$33:$D$776,СВЦЭМ!$A$33:$A$776,$A28,СВЦЭМ!$B$33:$B$776,R$11)+'СЕТ СН'!$F$14+СВЦЭМ!$D$10+'СЕТ СН'!$F$5-'СЕТ СН'!$F$24</f>
        <v>1660.4095387900002</v>
      </c>
      <c r="S28" s="36">
        <f>SUMIFS(СВЦЭМ!$D$33:$D$776,СВЦЭМ!$A$33:$A$776,$A28,СВЦЭМ!$B$33:$B$776,S$11)+'СЕТ СН'!$F$14+СВЦЭМ!$D$10+'СЕТ СН'!$F$5-'СЕТ СН'!$F$24</f>
        <v>1659.6940432900001</v>
      </c>
      <c r="T28" s="36">
        <f>SUMIFS(СВЦЭМ!$D$33:$D$776,СВЦЭМ!$A$33:$A$776,$A28,СВЦЭМ!$B$33:$B$776,T$11)+'СЕТ СН'!$F$14+СВЦЭМ!$D$10+'СЕТ СН'!$F$5-'СЕТ СН'!$F$24</f>
        <v>1668.3012802500002</v>
      </c>
      <c r="U28" s="36">
        <f>SUMIFS(СВЦЭМ!$D$33:$D$776,СВЦЭМ!$A$33:$A$776,$A28,СВЦЭМ!$B$33:$B$776,U$11)+'СЕТ СН'!$F$14+СВЦЭМ!$D$10+'СЕТ СН'!$F$5-'СЕТ СН'!$F$24</f>
        <v>1669.1154309200001</v>
      </c>
      <c r="V28" s="36">
        <f>SUMIFS(СВЦЭМ!$D$33:$D$776,СВЦЭМ!$A$33:$A$776,$A28,СВЦЭМ!$B$33:$B$776,V$11)+'СЕТ СН'!$F$14+СВЦЭМ!$D$10+'СЕТ СН'!$F$5-'СЕТ СН'!$F$24</f>
        <v>1679.01064752</v>
      </c>
      <c r="W28" s="36">
        <f>SUMIFS(СВЦЭМ!$D$33:$D$776,СВЦЭМ!$A$33:$A$776,$A28,СВЦЭМ!$B$33:$B$776,W$11)+'СЕТ СН'!$F$14+СВЦЭМ!$D$10+'СЕТ СН'!$F$5-'СЕТ СН'!$F$24</f>
        <v>1685.3461187800001</v>
      </c>
      <c r="X28" s="36">
        <f>SUMIFS(СВЦЭМ!$D$33:$D$776,СВЦЭМ!$A$33:$A$776,$A28,СВЦЭМ!$B$33:$B$776,X$11)+'СЕТ СН'!$F$14+СВЦЭМ!$D$10+'СЕТ СН'!$F$5-'СЕТ СН'!$F$24</f>
        <v>1647.2670632600002</v>
      </c>
      <c r="Y28" s="36">
        <f>SUMIFS(СВЦЭМ!$D$33:$D$776,СВЦЭМ!$A$33:$A$776,$A28,СВЦЭМ!$B$33:$B$776,Y$11)+'СЕТ СН'!$F$14+СВЦЭМ!$D$10+'СЕТ СН'!$F$5-'СЕТ СН'!$F$24</f>
        <v>1635.7159941499999</v>
      </c>
    </row>
    <row r="29" spans="1:25" ht="15.75" x14ac:dyDescent="0.2">
      <c r="A29" s="35">
        <f t="shared" si="0"/>
        <v>43695</v>
      </c>
      <c r="B29" s="36">
        <f>SUMIFS(СВЦЭМ!$D$33:$D$776,СВЦЭМ!$A$33:$A$776,$A29,СВЦЭМ!$B$33:$B$776,B$11)+'СЕТ СН'!$F$14+СВЦЭМ!$D$10+'СЕТ СН'!$F$5-'СЕТ СН'!$F$24</f>
        <v>1702.6202465800002</v>
      </c>
      <c r="C29" s="36">
        <f>SUMIFS(СВЦЭМ!$D$33:$D$776,СВЦЭМ!$A$33:$A$776,$A29,СВЦЭМ!$B$33:$B$776,C$11)+'СЕТ СН'!$F$14+СВЦЭМ!$D$10+'СЕТ СН'!$F$5-'СЕТ СН'!$F$24</f>
        <v>1733.0059732700001</v>
      </c>
      <c r="D29" s="36">
        <f>SUMIFS(СВЦЭМ!$D$33:$D$776,СВЦЭМ!$A$33:$A$776,$A29,СВЦЭМ!$B$33:$B$776,D$11)+'СЕТ СН'!$F$14+СВЦЭМ!$D$10+'СЕТ СН'!$F$5-'СЕТ СН'!$F$24</f>
        <v>1774.9316595499999</v>
      </c>
      <c r="E29" s="36">
        <f>SUMIFS(СВЦЭМ!$D$33:$D$776,СВЦЭМ!$A$33:$A$776,$A29,СВЦЭМ!$B$33:$B$776,E$11)+'СЕТ СН'!$F$14+СВЦЭМ!$D$10+'СЕТ СН'!$F$5-'СЕТ СН'!$F$24</f>
        <v>1782.38455146</v>
      </c>
      <c r="F29" s="36">
        <f>SUMIFS(СВЦЭМ!$D$33:$D$776,СВЦЭМ!$A$33:$A$776,$A29,СВЦЭМ!$B$33:$B$776,F$11)+'СЕТ СН'!$F$14+СВЦЭМ!$D$10+'СЕТ СН'!$F$5-'СЕТ СН'!$F$24</f>
        <v>1783.1198711699999</v>
      </c>
      <c r="G29" s="36">
        <f>SUMIFS(СВЦЭМ!$D$33:$D$776,СВЦЭМ!$A$33:$A$776,$A29,СВЦЭМ!$B$33:$B$776,G$11)+'СЕТ СН'!$F$14+СВЦЭМ!$D$10+'СЕТ СН'!$F$5-'СЕТ СН'!$F$24</f>
        <v>1779.31965296</v>
      </c>
      <c r="H29" s="36">
        <f>SUMIFS(СВЦЭМ!$D$33:$D$776,СВЦЭМ!$A$33:$A$776,$A29,СВЦЭМ!$B$33:$B$776,H$11)+'СЕТ СН'!$F$14+СВЦЭМ!$D$10+'СЕТ СН'!$F$5-'СЕТ СН'!$F$24</f>
        <v>1775.88419269</v>
      </c>
      <c r="I29" s="36">
        <f>SUMIFS(СВЦЭМ!$D$33:$D$776,СВЦЭМ!$A$33:$A$776,$A29,СВЦЭМ!$B$33:$B$776,I$11)+'СЕТ СН'!$F$14+СВЦЭМ!$D$10+'СЕТ СН'!$F$5-'СЕТ СН'!$F$24</f>
        <v>1760.5328632800001</v>
      </c>
      <c r="J29" s="36">
        <f>SUMIFS(СВЦЭМ!$D$33:$D$776,СВЦЭМ!$A$33:$A$776,$A29,СВЦЭМ!$B$33:$B$776,J$11)+'СЕТ СН'!$F$14+СВЦЭМ!$D$10+'СЕТ СН'!$F$5-'СЕТ СН'!$F$24</f>
        <v>1749.10695461</v>
      </c>
      <c r="K29" s="36">
        <f>SUMIFS(СВЦЭМ!$D$33:$D$776,СВЦЭМ!$A$33:$A$776,$A29,СВЦЭМ!$B$33:$B$776,K$11)+'СЕТ СН'!$F$14+СВЦЭМ!$D$10+'СЕТ СН'!$F$5-'СЕТ СН'!$F$24</f>
        <v>1703.4436859699999</v>
      </c>
      <c r="L29" s="36">
        <f>SUMIFS(СВЦЭМ!$D$33:$D$776,СВЦЭМ!$A$33:$A$776,$A29,СВЦЭМ!$B$33:$B$776,L$11)+'СЕТ СН'!$F$14+СВЦЭМ!$D$10+'СЕТ СН'!$F$5-'СЕТ СН'!$F$24</f>
        <v>1705.38308646</v>
      </c>
      <c r="M29" s="36">
        <f>SUMIFS(СВЦЭМ!$D$33:$D$776,СВЦЭМ!$A$33:$A$776,$A29,СВЦЭМ!$B$33:$B$776,M$11)+'СЕТ СН'!$F$14+СВЦЭМ!$D$10+'СЕТ СН'!$F$5-'СЕТ СН'!$F$24</f>
        <v>1704.15223326</v>
      </c>
      <c r="N29" s="36">
        <f>SUMIFS(СВЦЭМ!$D$33:$D$776,СВЦЭМ!$A$33:$A$776,$A29,СВЦЭМ!$B$33:$B$776,N$11)+'СЕТ СН'!$F$14+СВЦЭМ!$D$10+'СЕТ СН'!$F$5-'СЕТ СН'!$F$24</f>
        <v>1692.76689766</v>
      </c>
      <c r="O29" s="36">
        <f>SUMIFS(СВЦЭМ!$D$33:$D$776,СВЦЭМ!$A$33:$A$776,$A29,СВЦЭМ!$B$33:$B$776,O$11)+'СЕТ СН'!$F$14+СВЦЭМ!$D$10+'СЕТ СН'!$F$5-'СЕТ СН'!$F$24</f>
        <v>1692.2778031100001</v>
      </c>
      <c r="P29" s="36">
        <f>SUMIFS(СВЦЭМ!$D$33:$D$776,СВЦЭМ!$A$33:$A$776,$A29,СВЦЭМ!$B$33:$B$776,P$11)+'СЕТ СН'!$F$14+СВЦЭМ!$D$10+'СЕТ СН'!$F$5-'СЕТ СН'!$F$24</f>
        <v>1682.1439113700001</v>
      </c>
      <c r="Q29" s="36">
        <f>SUMIFS(СВЦЭМ!$D$33:$D$776,СВЦЭМ!$A$33:$A$776,$A29,СВЦЭМ!$B$33:$B$776,Q$11)+'СЕТ СН'!$F$14+СВЦЭМ!$D$10+'СЕТ СН'!$F$5-'СЕТ СН'!$F$24</f>
        <v>1686.4635282500001</v>
      </c>
      <c r="R29" s="36">
        <f>SUMIFS(СВЦЭМ!$D$33:$D$776,СВЦЭМ!$A$33:$A$776,$A29,СВЦЭМ!$B$33:$B$776,R$11)+'СЕТ СН'!$F$14+СВЦЭМ!$D$10+'СЕТ СН'!$F$5-'СЕТ СН'!$F$24</f>
        <v>1655.0731812600002</v>
      </c>
      <c r="S29" s="36">
        <f>SUMIFS(СВЦЭМ!$D$33:$D$776,СВЦЭМ!$A$33:$A$776,$A29,СВЦЭМ!$B$33:$B$776,S$11)+'СЕТ СН'!$F$14+СВЦЭМ!$D$10+'СЕТ СН'!$F$5-'СЕТ СН'!$F$24</f>
        <v>1667.58565555</v>
      </c>
      <c r="T29" s="36">
        <f>SUMIFS(СВЦЭМ!$D$33:$D$776,СВЦЭМ!$A$33:$A$776,$A29,СВЦЭМ!$B$33:$B$776,T$11)+'СЕТ СН'!$F$14+СВЦЭМ!$D$10+'СЕТ СН'!$F$5-'СЕТ СН'!$F$24</f>
        <v>1680.55448587</v>
      </c>
      <c r="U29" s="36">
        <f>SUMIFS(СВЦЭМ!$D$33:$D$776,СВЦЭМ!$A$33:$A$776,$A29,СВЦЭМ!$B$33:$B$776,U$11)+'СЕТ СН'!$F$14+СВЦЭМ!$D$10+'СЕТ СН'!$F$5-'СЕТ СН'!$F$24</f>
        <v>1684.284296</v>
      </c>
      <c r="V29" s="36">
        <f>SUMIFS(СВЦЭМ!$D$33:$D$776,СВЦЭМ!$A$33:$A$776,$A29,СВЦЭМ!$B$33:$B$776,V$11)+'СЕТ СН'!$F$14+СВЦЭМ!$D$10+'СЕТ СН'!$F$5-'СЕТ СН'!$F$24</f>
        <v>1690.4192429499999</v>
      </c>
      <c r="W29" s="36">
        <f>SUMIFS(СВЦЭМ!$D$33:$D$776,СВЦЭМ!$A$33:$A$776,$A29,СВЦЭМ!$B$33:$B$776,W$11)+'СЕТ СН'!$F$14+СВЦЭМ!$D$10+'СЕТ СН'!$F$5-'СЕТ СН'!$F$24</f>
        <v>1702.6211355400001</v>
      </c>
      <c r="X29" s="36">
        <f>SUMIFS(СВЦЭМ!$D$33:$D$776,СВЦЭМ!$A$33:$A$776,$A29,СВЦЭМ!$B$33:$B$776,X$11)+'СЕТ СН'!$F$14+СВЦЭМ!$D$10+'СЕТ СН'!$F$5-'СЕТ СН'!$F$24</f>
        <v>1672.2949174400001</v>
      </c>
      <c r="Y29" s="36">
        <f>SUMIFS(СВЦЭМ!$D$33:$D$776,СВЦЭМ!$A$33:$A$776,$A29,СВЦЭМ!$B$33:$B$776,Y$11)+'СЕТ СН'!$F$14+СВЦЭМ!$D$10+'СЕТ СН'!$F$5-'СЕТ СН'!$F$24</f>
        <v>1702.47179095</v>
      </c>
    </row>
    <row r="30" spans="1:25" ht="15.75" x14ac:dyDescent="0.2">
      <c r="A30" s="35">
        <f t="shared" si="0"/>
        <v>43696</v>
      </c>
      <c r="B30" s="36">
        <f>SUMIFS(СВЦЭМ!$D$33:$D$776,СВЦЭМ!$A$33:$A$776,$A30,СВЦЭМ!$B$33:$B$776,B$11)+'СЕТ СН'!$F$14+СВЦЭМ!$D$10+'СЕТ СН'!$F$5-'СЕТ СН'!$F$24</f>
        <v>1743.9696307500001</v>
      </c>
      <c r="C30" s="36">
        <f>SUMIFS(СВЦЭМ!$D$33:$D$776,СВЦЭМ!$A$33:$A$776,$A30,СВЦЭМ!$B$33:$B$776,C$11)+'СЕТ СН'!$F$14+СВЦЭМ!$D$10+'СЕТ СН'!$F$5-'СЕТ СН'!$F$24</f>
        <v>1785.2891475900001</v>
      </c>
      <c r="D30" s="36">
        <f>SUMIFS(СВЦЭМ!$D$33:$D$776,СВЦЭМ!$A$33:$A$776,$A30,СВЦЭМ!$B$33:$B$776,D$11)+'СЕТ СН'!$F$14+СВЦЭМ!$D$10+'СЕТ СН'!$F$5-'СЕТ СН'!$F$24</f>
        <v>1816.31921992</v>
      </c>
      <c r="E30" s="36">
        <f>SUMIFS(СВЦЭМ!$D$33:$D$776,СВЦЭМ!$A$33:$A$776,$A30,СВЦЭМ!$B$33:$B$776,E$11)+'СЕТ СН'!$F$14+СВЦЭМ!$D$10+'СЕТ СН'!$F$5-'СЕТ СН'!$F$24</f>
        <v>1830.7250106900001</v>
      </c>
      <c r="F30" s="36">
        <f>SUMIFS(СВЦЭМ!$D$33:$D$776,СВЦЭМ!$A$33:$A$776,$A30,СВЦЭМ!$B$33:$B$776,F$11)+'СЕТ СН'!$F$14+СВЦЭМ!$D$10+'СЕТ СН'!$F$5-'СЕТ СН'!$F$24</f>
        <v>1831.26310188</v>
      </c>
      <c r="G30" s="36">
        <f>SUMIFS(СВЦЭМ!$D$33:$D$776,СВЦЭМ!$A$33:$A$776,$A30,СВЦЭМ!$B$33:$B$776,G$11)+'СЕТ СН'!$F$14+СВЦЭМ!$D$10+'СЕТ СН'!$F$5-'СЕТ СН'!$F$24</f>
        <v>1808.3848444600001</v>
      </c>
      <c r="H30" s="36">
        <f>SUMIFS(СВЦЭМ!$D$33:$D$776,СВЦЭМ!$A$33:$A$776,$A30,СВЦЭМ!$B$33:$B$776,H$11)+'СЕТ СН'!$F$14+СВЦЭМ!$D$10+'СЕТ СН'!$F$5-'СЕТ СН'!$F$24</f>
        <v>1768.1450436300001</v>
      </c>
      <c r="I30" s="36">
        <f>SUMIFS(СВЦЭМ!$D$33:$D$776,СВЦЭМ!$A$33:$A$776,$A30,СВЦЭМ!$B$33:$B$776,I$11)+'СЕТ СН'!$F$14+СВЦЭМ!$D$10+'СЕТ СН'!$F$5-'СЕТ СН'!$F$24</f>
        <v>1718.7843688800001</v>
      </c>
      <c r="J30" s="36">
        <f>SUMIFS(СВЦЭМ!$D$33:$D$776,СВЦЭМ!$A$33:$A$776,$A30,СВЦЭМ!$B$33:$B$776,J$11)+'СЕТ СН'!$F$14+СВЦЭМ!$D$10+'СЕТ СН'!$F$5-'СЕТ СН'!$F$24</f>
        <v>1750.51803881</v>
      </c>
      <c r="K30" s="36">
        <f>SUMIFS(СВЦЭМ!$D$33:$D$776,СВЦЭМ!$A$33:$A$776,$A30,СВЦЭМ!$B$33:$B$776,K$11)+'СЕТ СН'!$F$14+СВЦЭМ!$D$10+'СЕТ СН'!$F$5-'СЕТ СН'!$F$24</f>
        <v>1792.76926181</v>
      </c>
      <c r="L30" s="36">
        <f>SUMIFS(СВЦЭМ!$D$33:$D$776,СВЦЭМ!$A$33:$A$776,$A30,СВЦЭМ!$B$33:$B$776,L$11)+'СЕТ СН'!$F$14+СВЦЭМ!$D$10+'СЕТ СН'!$F$5-'СЕТ СН'!$F$24</f>
        <v>1791.4444531300001</v>
      </c>
      <c r="M30" s="36">
        <f>SUMIFS(СВЦЭМ!$D$33:$D$776,СВЦЭМ!$A$33:$A$776,$A30,СВЦЭМ!$B$33:$B$776,M$11)+'СЕТ СН'!$F$14+СВЦЭМ!$D$10+'СЕТ СН'!$F$5-'СЕТ СН'!$F$24</f>
        <v>1786.6515395700001</v>
      </c>
      <c r="N30" s="36">
        <f>SUMIFS(СВЦЭМ!$D$33:$D$776,СВЦЭМ!$A$33:$A$776,$A30,СВЦЭМ!$B$33:$B$776,N$11)+'СЕТ СН'!$F$14+СВЦЭМ!$D$10+'СЕТ СН'!$F$5-'СЕТ СН'!$F$24</f>
        <v>1783.8016876800002</v>
      </c>
      <c r="O30" s="36">
        <f>SUMIFS(СВЦЭМ!$D$33:$D$776,СВЦЭМ!$A$33:$A$776,$A30,СВЦЭМ!$B$33:$B$776,O$11)+'СЕТ СН'!$F$14+СВЦЭМ!$D$10+'СЕТ СН'!$F$5-'СЕТ СН'!$F$24</f>
        <v>1794.34982199</v>
      </c>
      <c r="P30" s="36">
        <f>SUMIFS(СВЦЭМ!$D$33:$D$776,СВЦЭМ!$A$33:$A$776,$A30,СВЦЭМ!$B$33:$B$776,P$11)+'СЕТ СН'!$F$14+СВЦЭМ!$D$10+'СЕТ СН'!$F$5-'СЕТ СН'!$F$24</f>
        <v>1797.0284916300002</v>
      </c>
      <c r="Q30" s="36">
        <f>SUMIFS(СВЦЭМ!$D$33:$D$776,СВЦЭМ!$A$33:$A$776,$A30,СВЦЭМ!$B$33:$B$776,Q$11)+'СЕТ СН'!$F$14+СВЦЭМ!$D$10+'СЕТ СН'!$F$5-'СЕТ СН'!$F$24</f>
        <v>1789.1181379300001</v>
      </c>
      <c r="R30" s="36">
        <f>SUMIFS(СВЦЭМ!$D$33:$D$776,СВЦЭМ!$A$33:$A$776,$A30,СВЦЭМ!$B$33:$B$776,R$11)+'СЕТ СН'!$F$14+СВЦЭМ!$D$10+'СЕТ СН'!$F$5-'СЕТ СН'!$F$24</f>
        <v>1815.3396558700001</v>
      </c>
      <c r="S30" s="36">
        <f>SUMIFS(СВЦЭМ!$D$33:$D$776,СВЦЭМ!$A$33:$A$776,$A30,СВЦЭМ!$B$33:$B$776,S$11)+'СЕТ СН'!$F$14+СВЦЭМ!$D$10+'СЕТ СН'!$F$5-'СЕТ СН'!$F$24</f>
        <v>1854.4914582700001</v>
      </c>
      <c r="T30" s="36">
        <f>SUMIFS(СВЦЭМ!$D$33:$D$776,СВЦЭМ!$A$33:$A$776,$A30,СВЦЭМ!$B$33:$B$776,T$11)+'СЕТ СН'!$F$14+СВЦЭМ!$D$10+'СЕТ СН'!$F$5-'СЕТ СН'!$F$24</f>
        <v>1854.3319580100001</v>
      </c>
      <c r="U30" s="36">
        <f>SUMIFS(СВЦЭМ!$D$33:$D$776,СВЦЭМ!$A$33:$A$776,$A30,СВЦЭМ!$B$33:$B$776,U$11)+'СЕТ СН'!$F$14+СВЦЭМ!$D$10+'СЕТ СН'!$F$5-'СЕТ СН'!$F$24</f>
        <v>1850.6143183600002</v>
      </c>
      <c r="V30" s="36">
        <f>SUMIFS(СВЦЭМ!$D$33:$D$776,СВЦЭМ!$A$33:$A$776,$A30,СВЦЭМ!$B$33:$B$776,V$11)+'СЕТ СН'!$F$14+СВЦЭМ!$D$10+'СЕТ СН'!$F$5-'СЕТ СН'!$F$24</f>
        <v>1844.7355713900001</v>
      </c>
      <c r="W30" s="36">
        <f>SUMIFS(СВЦЭМ!$D$33:$D$776,СВЦЭМ!$A$33:$A$776,$A30,СВЦЭМ!$B$33:$B$776,W$11)+'СЕТ СН'!$F$14+СВЦЭМ!$D$10+'СЕТ СН'!$F$5-'СЕТ СН'!$F$24</f>
        <v>1856.32645766</v>
      </c>
      <c r="X30" s="36">
        <f>SUMIFS(СВЦЭМ!$D$33:$D$776,СВЦЭМ!$A$33:$A$776,$A30,СВЦЭМ!$B$33:$B$776,X$11)+'СЕТ СН'!$F$14+СВЦЭМ!$D$10+'СЕТ СН'!$F$5-'СЕТ СН'!$F$24</f>
        <v>1924.1739262900001</v>
      </c>
      <c r="Y30" s="36">
        <f>SUMIFS(СВЦЭМ!$D$33:$D$776,СВЦЭМ!$A$33:$A$776,$A30,СВЦЭМ!$B$33:$B$776,Y$11)+'СЕТ СН'!$F$14+СВЦЭМ!$D$10+'СЕТ СН'!$F$5-'СЕТ СН'!$F$24</f>
        <v>1848.1899056100001</v>
      </c>
    </row>
    <row r="31" spans="1:25" ht="15.75" x14ac:dyDescent="0.2">
      <c r="A31" s="35">
        <f t="shared" si="0"/>
        <v>43697</v>
      </c>
      <c r="B31" s="36">
        <f>SUMIFS(СВЦЭМ!$D$33:$D$776,СВЦЭМ!$A$33:$A$776,$A31,СВЦЭМ!$B$33:$B$776,B$11)+'СЕТ СН'!$F$14+СВЦЭМ!$D$10+'СЕТ СН'!$F$5-'СЕТ СН'!$F$24</f>
        <v>1711.3633824000001</v>
      </c>
      <c r="C31" s="36">
        <f>SUMIFS(СВЦЭМ!$D$33:$D$776,СВЦЭМ!$A$33:$A$776,$A31,СВЦЭМ!$B$33:$B$776,C$11)+'СЕТ СН'!$F$14+СВЦЭМ!$D$10+'СЕТ СН'!$F$5-'СЕТ СН'!$F$24</f>
        <v>1742.4964638599999</v>
      </c>
      <c r="D31" s="36">
        <f>SUMIFS(СВЦЭМ!$D$33:$D$776,СВЦЭМ!$A$33:$A$776,$A31,СВЦЭМ!$B$33:$B$776,D$11)+'СЕТ СН'!$F$14+СВЦЭМ!$D$10+'СЕТ СН'!$F$5-'СЕТ СН'!$F$24</f>
        <v>1777.7513318199999</v>
      </c>
      <c r="E31" s="36">
        <f>SUMIFS(СВЦЭМ!$D$33:$D$776,СВЦЭМ!$A$33:$A$776,$A31,СВЦЭМ!$B$33:$B$776,E$11)+'СЕТ СН'!$F$14+СВЦЭМ!$D$10+'СЕТ СН'!$F$5-'СЕТ СН'!$F$24</f>
        <v>1792.4683160200002</v>
      </c>
      <c r="F31" s="36">
        <f>SUMIFS(СВЦЭМ!$D$33:$D$776,СВЦЭМ!$A$33:$A$776,$A31,СВЦЭМ!$B$33:$B$776,F$11)+'СЕТ СН'!$F$14+СВЦЭМ!$D$10+'СЕТ СН'!$F$5-'СЕТ СН'!$F$24</f>
        <v>1800.9641962599999</v>
      </c>
      <c r="G31" s="36">
        <f>SUMIFS(СВЦЭМ!$D$33:$D$776,СВЦЭМ!$A$33:$A$776,$A31,СВЦЭМ!$B$33:$B$776,G$11)+'СЕТ СН'!$F$14+СВЦЭМ!$D$10+'СЕТ СН'!$F$5-'СЕТ СН'!$F$24</f>
        <v>1779.2096677899999</v>
      </c>
      <c r="H31" s="36">
        <f>SUMIFS(СВЦЭМ!$D$33:$D$776,СВЦЭМ!$A$33:$A$776,$A31,СВЦЭМ!$B$33:$B$776,H$11)+'СЕТ СН'!$F$14+СВЦЭМ!$D$10+'СЕТ СН'!$F$5-'СЕТ СН'!$F$24</f>
        <v>1743.9845552199999</v>
      </c>
      <c r="I31" s="36">
        <f>SUMIFS(СВЦЭМ!$D$33:$D$776,СВЦЭМ!$A$33:$A$776,$A31,СВЦЭМ!$B$33:$B$776,I$11)+'СЕТ СН'!$F$14+СВЦЭМ!$D$10+'СЕТ СН'!$F$5-'СЕТ СН'!$F$24</f>
        <v>1696.6442832800001</v>
      </c>
      <c r="J31" s="36">
        <f>SUMIFS(СВЦЭМ!$D$33:$D$776,СВЦЭМ!$A$33:$A$776,$A31,СВЦЭМ!$B$33:$B$776,J$11)+'СЕТ СН'!$F$14+СВЦЭМ!$D$10+'СЕТ СН'!$F$5-'СЕТ СН'!$F$24</f>
        <v>1688.96614408</v>
      </c>
      <c r="K31" s="36">
        <f>SUMIFS(СВЦЭМ!$D$33:$D$776,СВЦЭМ!$A$33:$A$776,$A31,СВЦЭМ!$B$33:$B$776,K$11)+'СЕТ СН'!$F$14+СВЦЭМ!$D$10+'СЕТ СН'!$F$5-'СЕТ СН'!$F$24</f>
        <v>1711.1077476700002</v>
      </c>
      <c r="L31" s="36">
        <f>SUMIFS(СВЦЭМ!$D$33:$D$776,СВЦЭМ!$A$33:$A$776,$A31,СВЦЭМ!$B$33:$B$776,L$11)+'СЕТ СН'!$F$14+СВЦЭМ!$D$10+'СЕТ СН'!$F$5-'СЕТ СН'!$F$24</f>
        <v>1707.7201354399999</v>
      </c>
      <c r="M31" s="36">
        <f>SUMIFS(СВЦЭМ!$D$33:$D$776,СВЦЭМ!$A$33:$A$776,$A31,СВЦЭМ!$B$33:$B$776,M$11)+'СЕТ СН'!$F$14+СВЦЭМ!$D$10+'СЕТ СН'!$F$5-'СЕТ СН'!$F$24</f>
        <v>1705.8151805699999</v>
      </c>
      <c r="N31" s="36">
        <f>SUMIFS(СВЦЭМ!$D$33:$D$776,СВЦЭМ!$A$33:$A$776,$A31,СВЦЭМ!$B$33:$B$776,N$11)+'СЕТ СН'!$F$14+СВЦЭМ!$D$10+'СЕТ СН'!$F$5-'СЕТ СН'!$F$24</f>
        <v>1695.5226980699999</v>
      </c>
      <c r="O31" s="36">
        <f>SUMIFS(СВЦЭМ!$D$33:$D$776,СВЦЭМ!$A$33:$A$776,$A31,СВЦЭМ!$B$33:$B$776,O$11)+'СЕТ СН'!$F$14+СВЦЭМ!$D$10+'СЕТ СН'!$F$5-'СЕТ СН'!$F$24</f>
        <v>1698.61314831</v>
      </c>
      <c r="P31" s="36">
        <f>SUMIFS(СВЦЭМ!$D$33:$D$776,СВЦЭМ!$A$33:$A$776,$A31,СВЦЭМ!$B$33:$B$776,P$11)+'СЕТ СН'!$F$14+СВЦЭМ!$D$10+'СЕТ СН'!$F$5-'СЕТ СН'!$F$24</f>
        <v>1706.8231821700001</v>
      </c>
      <c r="Q31" s="36">
        <f>SUMIFS(СВЦЭМ!$D$33:$D$776,СВЦЭМ!$A$33:$A$776,$A31,СВЦЭМ!$B$33:$B$776,Q$11)+'СЕТ СН'!$F$14+СВЦЭМ!$D$10+'СЕТ СН'!$F$5-'СЕТ СН'!$F$24</f>
        <v>1708.9452946400002</v>
      </c>
      <c r="R31" s="36">
        <f>SUMIFS(СВЦЭМ!$D$33:$D$776,СВЦЭМ!$A$33:$A$776,$A31,СВЦЭМ!$B$33:$B$776,R$11)+'СЕТ СН'!$F$14+СВЦЭМ!$D$10+'СЕТ СН'!$F$5-'СЕТ СН'!$F$24</f>
        <v>1773.10832942</v>
      </c>
      <c r="S31" s="36">
        <f>SUMIFS(СВЦЭМ!$D$33:$D$776,СВЦЭМ!$A$33:$A$776,$A31,СВЦЭМ!$B$33:$B$776,S$11)+'СЕТ СН'!$F$14+СВЦЭМ!$D$10+'СЕТ СН'!$F$5-'СЕТ СН'!$F$24</f>
        <v>1688.6367155100002</v>
      </c>
      <c r="T31" s="36">
        <f>SUMIFS(СВЦЭМ!$D$33:$D$776,СВЦЭМ!$A$33:$A$776,$A31,СВЦЭМ!$B$33:$B$776,T$11)+'СЕТ СН'!$F$14+СВЦЭМ!$D$10+'СЕТ СН'!$F$5-'СЕТ СН'!$F$24</f>
        <v>1694.5962775500002</v>
      </c>
      <c r="U31" s="36">
        <f>SUMIFS(СВЦЭМ!$D$33:$D$776,СВЦЭМ!$A$33:$A$776,$A31,СВЦЭМ!$B$33:$B$776,U$11)+'СЕТ СН'!$F$14+СВЦЭМ!$D$10+'СЕТ СН'!$F$5-'СЕТ СН'!$F$24</f>
        <v>1696.5848624600001</v>
      </c>
      <c r="V31" s="36">
        <f>SUMIFS(СВЦЭМ!$D$33:$D$776,СВЦЭМ!$A$33:$A$776,$A31,СВЦЭМ!$B$33:$B$776,V$11)+'СЕТ СН'!$F$14+СВЦЭМ!$D$10+'СЕТ СН'!$F$5-'СЕТ СН'!$F$24</f>
        <v>1707.84260468</v>
      </c>
      <c r="W31" s="36">
        <f>SUMIFS(СВЦЭМ!$D$33:$D$776,СВЦЭМ!$A$33:$A$776,$A31,СВЦЭМ!$B$33:$B$776,W$11)+'СЕТ СН'!$F$14+СВЦЭМ!$D$10+'СЕТ СН'!$F$5-'СЕТ СН'!$F$24</f>
        <v>1718.4456334400002</v>
      </c>
      <c r="X31" s="36">
        <f>SUMIFS(СВЦЭМ!$D$33:$D$776,СВЦЭМ!$A$33:$A$776,$A31,СВЦЭМ!$B$33:$B$776,X$11)+'СЕТ СН'!$F$14+СВЦЭМ!$D$10+'СЕТ СН'!$F$5-'СЕТ СН'!$F$24</f>
        <v>1682.8357796099999</v>
      </c>
      <c r="Y31" s="36">
        <f>SUMIFS(СВЦЭМ!$D$33:$D$776,СВЦЭМ!$A$33:$A$776,$A31,СВЦЭМ!$B$33:$B$776,Y$11)+'СЕТ СН'!$F$14+СВЦЭМ!$D$10+'СЕТ СН'!$F$5-'СЕТ СН'!$F$24</f>
        <v>1633.7540651300001</v>
      </c>
    </row>
    <row r="32" spans="1:25" ht="15.75" x14ac:dyDescent="0.2">
      <c r="A32" s="35">
        <f t="shared" si="0"/>
        <v>43698</v>
      </c>
      <c r="B32" s="36">
        <f>SUMIFS(СВЦЭМ!$D$33:$D$776,СВЦЭМ!$A$33:$A$776,$A32,СВЦЭМ!$B$33:$B$776,B$11)+'СЕТ СН'!$F$14+СВЦЭМ!$D$10+'СЕТ СН'!$F$5-'СЕТ СН'!$F$24</f>
        <v>1697.49296501</v>
      </c>
      <c r="C32" s="36">
        <f>SUMIFS(СВЦЭМ!$D$33:$D$776,СВЦЭМ!$A$33:$A$776,$A32,СВЦЭМ!$B$33:$B$776,C$11)+'СЕТ СН'!$F$14+СВЦЭМ!$D$10+'СЕТ СН'!$F$5-'СЕТ СН'!$F$24</f>
        <v>1743.78507534</v>
      </c>
      <c r="D32" s="36">
        <f>SUMIFS(СВЦЭМ!$D$33:$D$776,СВЦЭМ!$A$33:$A$776,$A32,СВЦЭМ!$B$33:$B$776,D$11)+'СЕТ СН'!$F$14+СВЦЭМ!$D$10+'СЕТ СН'!$F$5-'СЕТ СН'!$F$24</f>
        <v>1761.3637066900001</v>
      </c>
      <c r="E32" s="36">
        <f>SUMIFS(СВЦЭМ!$D$33:$D$776,СВЦЭМ!$A$33:$A$776,$A32,СВЦЭМ!$B$33:$B$776,E$11)+'СЕТ СН'!$F$14+СВЦЭМ!$D$10+'СЕТ СН'!$F$5-'СЕТ СН'!$F$24</f>
        <v>1769.1777580200001</v>
      </c>
      <c r="F32" s="36">
        <f>SUMIFS(СВЦЭМ!$D$33:$D$776,СВЦЭМ!$A$33:$A$776,$A32,СВЦЭМ!$B$33:$B$776,F$11)+'СЕТ СН'!$F$14+СВЦЭМ!$D$10+'СЕТ СН'!$F$5-'СЕТ СН'!$F$24</f>
        <v>1774.8045498800002</v>
      </c>
      <c r="G32" s="36">
        <f>SUMIFS(СВЦЭМ!$D$33:$D$776,СВЦЭМ!$A$33:$A$776,$A32,СВЦЭМ!$B$33:$B$776,G$11)+'СЕТ СН'!$F$14+СВЦЭМ!$D$10+'СЕТ СН'!$F$5-'СЕТ СН'!$F$24</f>
        <v>1745.15148692</v>
      </c>
      <c r="H32" s="36">
        <f>SUMIFS(СВЦЭМ!$D$33:$D$776,СВЦЭМ!$A$33:$A$776,$A32,СВЦЭМ!$B$33:$B$776,H$11)+'СЕТ СН'!$F$14+СВЦЭМ!$D$10+'СЕТ СН'!$F$5-'СЕТ СН'!$F$24</f>
        <v>1698.8129381900001</v>
      </c>
      <c r="I32" s="36">
        <f>SUMIFS(СВЦЭМ!$D$33:$D$776,СВЦЭМ!$A$33:$A$776,$A32,СВЦЭМ!$B$33:$B$776,I$11)+'СЕТ СН'!$F$14+СВЦЭМ!$D$10+'СЕТ СН'!$F$5-'СЕТ СН'!$F$24</f>
        <v>1643.2589016900001</v>
      </c>
      <c r="J32" s="36">
        <f>SUMIFS(СВЦЭМ!$D$33:$D$776,СВЦЭМ!$A$33:$A$776,$A32,СВЦЭМ!$B$33:$B$776,J$11)+'СЕТ СН'!$F$14+СВЦЭМ!$D$10+'СЕТ СН'!$F$5-'СЕТ СН'!$F$24</f>
        <v>1654.86952752</v>
      </c>
      <c r="K32" s="36">
        <f>SUMIFS(СВЦЭМ!$D$33:$D$776,СВЦЭМ!$A$33:$A$776,$A32,СВЦЭМ!$B$33:$B$776,K$11)+'СЕТ СН'!$F$14+СВЦЭМ!$D$10+'СЕТ СН'!$F$5-'СЕТ СН'!$F$24</f>
        <v>1682.2626810100001</v>
      </c>
      <c r="L32" s="36">
        <f>SUMIFS(СВЦЭМ!$D$33:$D$776,СВЦЭМ!$A$33:$A$776,$A32,СВЦЭМ!$B$33:$B$776,L$11)+'СЕТ СН'!$F$14+СВЦЭМ!$D$10+'СЕТ СН'!$F$5-'СЕТ СН'!$F$24</f>
        <v>1692.3623475600002</v>
      </c>
      <c r="M32" s="36">
        <f>SUMIFS(СВЦЭМ!$D$33:$D$776,СВЦЭМ!$A$33:$A$776,$A32,СВЦЭМ!$B$33:$B$776,M$11)+'СЕТ СН'!$F$14+СВЦЭМ!$D$10+'СЕТ СН'!$F$5-'СЕТ СН'!$F$24</f>
        <v>1689.4569373899999</v>
      </c>
      <c r="N32" s="36">
        <f>SUMIFS(СВЦЭМ!$D$33:$D$776,СВЦЭМ!$A$33:$A$776,$A32,СВЦЭМ!$B$33:$B$776,N$11)+'СЕТ СН'!$F$14+СВЦЭМ!$D$10+'СЕТ СН'!$F$5-'СЕТ СН'!$F$24</f>
        <v>1683.61918717</v>
      </c>
      <c r="O32" s="36">
        <f>SUMIFS(СВЦЭМ!$D$33:$D$776,СВЦЭМ!$A$33:$A$776,$A32,СВЦЭМ!$B$33:$B$776,O$11)+'СЕТ СН'!$F$14+СВЦЭМ!$D$10+'СЕТ СН'!$F$5-'СЕТ СН'!$F$24</f>
        <v>1685.01743551</v>
      </c>
      <c r="P32" s="36">
        <f>SUMIFS(СВЦЭМ!$D$33:$D$776,СВЦЭМ!$A$33:$A$776,$A32,СВЦЭМ!$B$33:$B$776,P$11)+'СЕТ СН'!$F$14+СВЦЭМ!$D$10+'СЕТ СН'!$F$5-'СЕТ СН'!$F$24</f>
        <v>1687.6130268699999</v>
      </c>
      <c r="Q32" s="36">
        <f>SUMIFS(СВЦЭМ!$D$33:$D$776,СВЦЭМ!$A$33:$A$776,$A32,СВЦЭМ!$B$33:$B$776,Q$11)+'СЕТ СН'!$F$14+СВЦЭМ!$D$10+'СЕТ СН'!$F$5-'СЕТ СН'!$F$24</f>
        <v>1694.6011347900001</v>
      </c>
      <c r="R32" s="36">
        <f>SUMIFS(СВЦЭМ!$D$33:$D$776,СВЦЭМ!$A$33:$A$776,$A32,СВЦЭМ!$B$33:$B$776,R$11)+'СЕТ СН'!$F$14+СВЦЭМ!$D$10+'СЕТ СН'!$F$5-'СЕТ СН'!$F$24</f>
        <v>1700.26774808</v>
      </c>
      <c r="S32" s="36">
        <f>SUMIFS(СВЦЭМ!$D$33:$D$776,СВЦЭМ!$A$33:$A$776,$A32,СВЦЭМ!$B$33:$B$776,S$11)+'СЕТ СН'!$F$14+СВЦЭМ!$D$10+'СЕТ СН'!$F$5-'СЕТ СН'!$F$24</f>
        <v>1732.0632844900001</v>
      </c>
      <c r="T32" s="36">
        <f>SUMIFS(СВЦЭМ!$D$33:$D$776,СВЦЭМ!$A$33:$A$776,$A32,СВЦЭМ!$B$33:$B$776,T$11)+'СЕТ СН'!$F$14+СВЦЭМ!$D$10+'СЕТ СН'!$F$5-'СЕТ СН'!$F$24</f>
        <v>1701.4435926800002</v>
      </c>
      <c r="U32" s="36">
        <f>SUMIFS(СВЦЭМ!$D$33:$D$776,СВЦЭМ!$A$33:$A$776,$A32,СВЦЭМ!$B$33:$B$776,U$11)+'СЕТ СН'!$F$14+СВЦЭМ!$D$10+'СЕТ СН'!$F$5-'СЕТ СН'!$F$24</f>
        <v>1629.84754391</v>
      </c>
      <c r="V32" s="36">
        <f>SUMIFS(СВЦЭМ!$D$33:$D$776,СВЦЭМ!$A$33:$A$776,$A32,СВЦЭМ!$B$33:$B$776,V$11)+'СЕТ СН'!$F$14+СВЦЭМ!$D$10+'СЕТ СН'!$F$5-'СЕТ СН'!$F$24</f>
        <v>1643.71127361</v>
      </c>
      <c r="W32" s="36">
        <f>SUMIFS(СВЦЭМ!$D$33:$D$776,СВЦЭМ!$A$33:$A$776,$A32,СВЦЭМ!$B$33:$B$776,W$11)+'СЕТ СН'!$F$14+СВЦЭМ!$D$10+'СЕТ СН'!$F$5-'СЕТ СН'!$F$24</f>
        <v>1645.2171087700001</v>
      </c>
      <c r="X32" s="36">
        <f>SUMIFS(СВЦЭМ!$D$33:$D$776,СВЦЭМ!$A$33:$A$776,$A32,СВЦЭМ!$B$33:$B$776,X$11)+'СЕТ СН'!$F$14+СВЦЭМ!$D$10+'СЕТ СН'!$F$5-'СЕТ СН'!$F$24</f>
        <v>1601.56379741</v>
      </c>
      <c r="Y32" s="36">
        <f>SUMIFS(СВЦЭМ!$D$33:$D$776,СВЦЭМ!$A$33:$A$776,$A32,СВЦЭМ!$B$33:$B$776,Y$11)+'СЕТ СН'!$F$14+СВЦЭМ!$D$10+'СЕТ СН'!$F$5-'СЕТ СН'!$F$24</f>
        <v>1608.2651285400002</v>
      </c>
    </row>
    <row r="33" spans="1:27" ht="15.75" x14ac:dyDescent="0.2">
      <c r="A33" s="35">
        <f t="shared" si="0"/>
        <v>43699</v>
      </c>
      <c r="B33" s="36">
        <f>SUMIFS(СВЦЭМ!$D$33:$D$776,СВЦЭМ!$A$33:$A$776,$A33,СВЦЭМ!$B$33:$B$776,B$11)+'СЕТ СН'!$F$14+СВЦЭМ!$D$10+'СЕТ СН'!$F$5-'СЕТ СН'!$F$24</f>
        <v>1728.0179388900001</v>
      </c>
      <c r="C33" s="36">
        <f>SUMIFS(СВЦЭМ!$D$33:$D$776,СВЦЭМ!$A$33:$A$776,$A33,СВЦЭМ!$B$33:$B$776,C$11)+'СЕТ СН'!$F$14+СВЦЭМ!$D$10+'СЕТ СН'!$F$5-'СЕТ СН'!$F$24</f>
        <v>1761.87633867</v>
      </c>
      <c r="D33" s="36">
        <f>SUMIFS(СВЦЭМ!$D$33:$D$776,СВЦЭМ!$A$33:$A$776,$A33,СВЦЭМ!$B$33:$B$776,D$11)+'СЕТ СН'!$F$14+СВЦЭМ!$D$10+'СЕТ СН'!$F$5-'СЕТ СН'!$F$24</f>
        <v>1777.7932655100001</v>
      </c>
      <c r="E33" s="36">
        <f>SUMIFS(СВЦЭМ!$D$33:$D$776,СВЦЭМ!$A$33:$A$776,$A33,СВЦЭМ!$B$33:$B$776,E$11)+'СЕТ СН'!$F$14+СВЦЭМ!$D$10+'СЕТ СН'!$F$5-'СЕТ СН'!$F$24</f>
        <v>1789.1687041499999</v>
      </c>
      <c r="F33" s="36">
        <f>SUMIFS(СВЦЭМ!$D$33:$D$776,СВЦЭМ!$A$33:$A$776,$A33,СВЦЭМ!$B$33:$B$776,F$11)+'СЕТ СН'!$F$14+СВЦЭМ!$D$10+'СЕТ СН'!$F$5-'СЕТ СН'!$F$24</f>
        <v>1795.6354829300001</v>
      </c>
      <c r="G33" s="36">
        <f>SUMIFS(СВЦЭМ!$D$33:$D$776,СВЦЭМ!$A$33:$A$776,$A33,СВЦЭМ!$B$33:$B$776,G$11)+'СЕТ СН'!$F$14+СВЦЭМ!$D$10+'СЕТ СН'!$F$5-'СЕТ СН'!$F$24</f>
        <v>1772.8394621900002</v>
      </c>
      <c r="H33" s="36">
        <f>SUMIFS(СВЦЭМ!$D$33:$D$776,СВЦЭМ!$A$33:$A$776,$A33,СВЦЭМ!$B$33:$B$776,H$11)+'СЕТ СН'!$F$14+СВЦЭМ!$D$10+'СЕТ СН'!$F$5-'СЕТ СН'!$F$24</f>
        <v>1741.7276885400001</v>
      </c>
      <c r="I33" s="36">
        <f>SUMIFS(СВЦЭМ!$D$33:$D$776,СВЦЭМ!$A$33:$A$776,$A33,СВЦЭМ!$B$33:$B$776,I$11)+'СЕТ СН'!$F$14+СВЦЭМ!$D$10+'СЕТ СН'!$F$5-'СЕТ СН'!$F$24</f>
        <v>1693.2883025800002</v>
      </c>
      <c r="J33" s="36">
        <f>SUMIFS(СВЦЭМ!$D$33:$D$776,СВЦЭМ!$A$33:$A$776,$A33,СВЦЭМ!$B$33:$B$776,J$11)+'СЕТ СН'!$F$14+СВЦЭМ!$D$10+'СЕТ СН'!$F$5-'СЕТ СН'!$F$24</f>
        <v>1670.4828589200001</v>
      </c>
      <c r="K33" s="36">
        <f>SUMIFS(СВЦЭМ!$D$33:$D$776,СВЦЭМ!$A$33:$A$776,$A33,СВЦЭМ!$B$33:$B$776,K$11)+'СЕТ СН'!$F$14+СВЦЭМ!$D$10+'СЕТ СН'!$F$5-'СЕТ СН'!$F$24</f>
        <v>1679.37602745</v>
      </c>
      <c r="L33" s="36">
        <f>SUMIFS(СВЦЭМ!$D$33:$D$776,СВЦЭМ!$A$33:$A$776,$A33,СВЦЭМ!$B$33:$B$776,L$11)+'СЕТ СН'!$F$14+СВЦЭМ!$D$10+'СЕТ СН'!$F$5-'СЕТ СН'!$F$24</f>
        <v>1686.4930068799999</v>
      </c>
      <c r="M33" s="36">
        <f>SUMIFS(СВЦЭМ!$D$33:$D$776,СВЦЭМ!$A$33:$A$776,$A33,СВЦЭМ!$B$33:$B$776,M$11)+'СЕТ СН'!$F$14+СВЦЭМ!$D$10+'СЕТ СН'!$F$5-'СЕТ СН'!$F$24</f>
        <v>1687.44525823</v>
      </c>
      <c r="N33" s="36">
        <f>SUMIFS(СВЦЭМ!$D$33:$D$776,СВЦЭМ!$A$33:$A$776,$A33,СВЦЭМ!$B$33:$B$776,N$11)+'СЕТ СН'!$F$14+СВЦЭМ!$D$10+'СЕТ СН'!$F$5-'СЕТ СН'!$F$24</f>
        <v>1673.6844563899999</v>
      </c>
      <c r="O33" s="36">
        <f>SUMIFS(СВЦЭМ!$D$33:$D$776,СВЦЭМ!$A$33:$A$776,$A33,СВЦЭМ!$B$33:$B$776,O$11)+'СЕТ СН'!$F$14+СВЦЭМ!$D$10+'СЕТ СН'!$F$5-'СЕТ СН'!$F$24</f>
        <v>1679.1317747200001</v>
      </c>
      <c r="P33" s="36">
        <f>SUMIFS(СВЦЭМ!$D$33:$D$776,СВЦЭМ!$A$33:$A$776,$A33,СВЦЭМ!$B$33:$B$776,P$11)+'СЕТ СН'!$F$14+СВЦЭМ!$D$10+'СЕТ СН'!$F$5-'СЕТ СН'!$F$24</f>
        <v>1679.0520101000002</v>
      </c>
      <c r="Q33" s="36">
        <f>SUMIFS(СВЦЭМ!$D$33:$D$776,СВЦЭМ!$A$33:$A$776,$A33,СВЦЭМ!$B$33:$B$776,Q$11)+'СЕТ СН'!$F$14+СВЦЭМ!$D$10+'СЕТ СН'!$F$5-'СЕТ СН'!$F$24</f>
        <v>1674.7044896900002</v>
      </c>
      <c r="R33" s="36">
        <f>SUMIFS(СВЦЭМ!$D$33:$D$776,СВЦЭМ!$A$33:$A$776,$A33,СВЦЭМ!$B$33:$B$776,R$11)+'СЕТ СН'!$F$14+СВЦЭМ!$D$10+'СЕТ СН'!$F$5-'СЕТ СН'!$F$24</f>
        <v>1631.78853407</v>
      </c>
      <c r="S33" s="36">
        <f>SUMIFS(СВЦЭМ!$D$33:$D$776,СВЦЭМ!$A$33:$A$776,$A33,СВЦЭМ!$B$33:$B$776,S$11)+'СЕТ СН'!$F$14+СВЦЭМ!$D$10+'СЕТ СН'!$F$5-'СЕТ СН'!$F$24</f>
        <v>1604.09245562</v>
      </c>
      <c r="T33" s="36">
        <f>SUMIFS(СВЦЭМ!$D$33:$D$776,СВЦЭМ!$A$33:$A$776,$A33,СВЦЭМ!$B$33:$B$776,T$11)+'СЕТ СН'!$F$14+СВЦЭМ!$D$10+'СЕТ СН'!$F$5-'СЕТ СН'!$F$24</f>
        <v>1597.7385858299999</v>
      </c>
      <c r="U33" s="36">
        <f>SUMIFS(СВЦЭМ!$D$33:$D$776,СВЦЭМ!$A$33:$A$776,$A33,СВЦЭМ!$B$33:$B$776,U$11)+'СЕТ СН'!$F$14+СВЦЭМ!$D$10+'СЕТ СН'!$F$5-'СЕТ СН'!$F$24</f>
        <v>1599.3982301199999</v>
      </c>
      <c r="V33" s="36">
        <f>SUMIFS(СВЦЭМ!$D$33:$D$776,СВЦЭМ!$A$33:$A$776,$A33,СВЦЭМ!$B$33:$B$776,V$11)+'СЕТ СН'!$F$14+СВЦЭМ!$D$10+'СЕТ СН'!$F$5-'СЕТ СН'!$F$24</f>
        <v>1615.5348694200002</v>
      </c>
      <c r="W33" s="36">
        <f>SUMIFS(СВЦЭМ!$D$33:$D$776,СВЦЭМ!$A$33:$A$776,$A33,СВЦЭМ!$B$33:$B$776,W$11)+'СЕТ СН'!$F$14+СВЦЭМ!$D$10+'СЕТ СН'!$F$5-'СЕТ СН'!$F$24</f>
        <v>1619.3002397099999</v>
      </c>
      <c r="X33" s="36">
        <f>SUMIFS(СВЦЭМ!$D$33:$D$776,СВЦЭМ!$A$33:$A$776,$A33,СВЦЭМ!$B$33:$B$776,X$11)+'СЕТ СН'!$F$14+СВЦЭМ!$D$10+'СЕТ СН'!$F$5-'СЕТ СН'!$F$24</f>
        <v>1571.8570200700001</v>
      </c>
      <c r="Y33" s="36">
        <f>SUMIFS(СВЦЭМ!$D$33:$D$776,СВЦЭМ!$A$33:$A$776,$A33,СВЦЭМ!$B$33:$B$776,Y$11)+'СЕТ СН'!$F$14+СВЦЭМ!$D$10+'СЕТ СН'!$F$5-'СЕТ СН'!$F$24</f>
        <v>1597.7694672500002</v>
      </c>
    </row>
    <row r="34" spans="1:27" ht="15.75" x14ac:dyDescent="0.2">
      <c r="A34" s="35">
        <f t="shared" si="0"/>
        <v>43700</v>
      </c>
      <c r="B34" s="36">
        <f>SUMIFS(СВЦЭМ!$D$33:$D$776,СВЦЭМ!$A$33:$A$776,$A34,СВЦЭМ!$B$33:$B$776,B$11)+'СЕТ СН'!$F$14+СВЦЭМ!$D$10+'СЕТ СН'!$F$5-'СЕТ СН'!$F$24</f>
        <v>1678.5537605100001</v>
      </c>
      <c r="C34" s="36">
        <f>SUMIFS(СВЦЭМ!$D$33:$D$776,СВЦЭМ!$A$33:$A$776,$A34,СВЦЭМ!$B$33:$B$776,C$11)+'СЕТ СН'!$F$14+СВЦЭМ!$D$10+'СЕТ СН'!$F$5-'СЕТ СН'!$F$24</f>
        <v>1712.9475105800002</v>
      </c>
      <c r="D34" s="36">
        <f>SUMIFS(СВЦЭМ!$D$33:$D$776,СВЦЭМ!$A$33:$A$776,$A34,СВЦЭМ!$B$33:$B$776,D$11)+'СЕТ СН'!$F$14+СВЦЭМ!$D$10+'СЕТ СН'!$F$5-'СЕТ СН'!$F$24</f>
        <v>1696.5880167300002</v>
      </c>
      <c r="E34" s="36">
        <f>SUMIFS(СВЦЭМ!$D$33:$D$776,СВЦЭМ!$A$33:$A$776,$A34,СВЦЭМ!$B$33:$B$776,E$11)+'СЕТ СН'!$F$14+СВЦЭМ!$D$10+'СЕТ СН'!$F$5-'СЕТ СН'!$F$24</f>
        <v>1685.9644362700001</v>
      </c>
      <c r="F34" s="36">
        <f>SUMIFS(СВЦЭМ!$D$33:$D$776,СВЦЭМ!$A$33:$A$776,$A34,СВЦЭМ!$B$33:$B$776,F$11)+'СЕТ СН'!$F$14+СВЦЭМ!$D$10+'СЕТ СН'!$F$5-'СЕТ СН'!$F$24</f>
        <v>1686.9216248299999</v>
      </c>
      <c r="G34" s="36">
        <f>SUMIFS(СВЦЭМ!$D$33:$D$776,СВЦЭМ!$A$33:$A$776,$A34,СВЦЭМ!$B$33:$B$776,G$11)+'СЕТ СН'!$F$14+СВЦЭМ!$D$10+'СЕТ СН'!$F$5-'СЕТ СН'!$F$24</f>
        <v>1695.8113281400001</v>
      </c>
      <c r="H34" s="36">
        <f>SUMIFS(СВЦЭМ!$D$33:$D$776,СВЦЭМ!$A$33:$A$776,$A34,СВЦЭМ!$B$33:$B$776,H$11)+'СЕТ СН'!$F$14+СВЦЭМ!$D$10+'СЕТ СН'!$F$5-'СЕТ СН'!$F$24</f>
        <v>1665.54711086</v>
      </c>
      <c r="I34" s="36">
        <f>SUMIFS(СВЦЭМ!$D$33:$D$776,СВЦЭМ!$A$33:$A$776,$A34,СВЦЭМ!$B$33:$B$776,I$11)+'СЕТ СН'!$F$14+СВЦЭМ!$D$10+'СЕТ СН'!$F$5-'СЕТ СН'!$F$24</f>
        <v>1659.3470735300002</v>
      </c>
      <c r="J34" s="36">
        <f>SUMIFS(СВЦЭМ!$D$33:$D$776,СВЦЭМ!$A$33:$A$776,$A34,СВЦЭМ!$B$33:$B$776,J$11)+'СЕТ СН'!$F$14+СВЦЭМ!$D$10+'СЕТ СН'!$F$5-'СЕТ СН'!$F$24</f>
        <v>1695.10409052</v>
      </c>
      <c r="K34" s="36">
        <f>SUMIFS(СВЦЭМ!$D$33:$D$776,СВЦЭМ!$A$33:$A$776,$A34,СВЦЭМ!$B$33:$B$776,K$11)+'СЕТ СН'!$F$14+СВЦЭМ!$D$10+'СЕТ СН'!$F$5-'СЕТ СН'!$F$24</f>
        <v>1717.17797993</v>
      </c>
      <c r="L34" s="36">
        <f>SUMIFS(СВЦЭМ!$D$33:$D$776,СВЦЭМ!$A$33:$A$776,$A34,СВЦЭМ!$B$33:$B$776,L$11)+'СЕТ СН'!$F$14+СВЦЭМ!$D$10+'СЕТ СН'!$F$5-'СЕТ СН'!$F$24</f>
        <v>1704.7399236800002</v>
      </c>
      <c r="M34" s="36">
        <f>SUMIFS(СВЦЭМ!$D$33:$D$776,СВЦЭМ!$A$33:$A$776,$A34,СВЦЭМ!$B$33:$B$776,M$11)+'СЕТ СН'!$F$14+СВЦЭМ!$D$10+'СЕТ СН'!$F$5-'СЕТ СН'!$F$24</f>
        <v>1701.9732489200001</v>
      </c>
      <c r="N34" s="36">
        <f>SUMIFS(СВЦЭМ!$D$33:$D$776,СВЦЭМ!$A$33:$A$776,$A34,СВЦЭМ!$B$33:$B$776,N$11)+'СЕТ СН'!$F$14+СВЦЭМ!$D$10+'СЕТ СН'!$F$5-'СЕТ СН'!$F$24</f>
        <v>1703.2102690400002</v>
      </c>
      <c r="O34" s="36">
        <f>SUMIFS(СВЦЭМ!$D$33:$D$776,СВЦЭМ!$A$33:$A$776,$A34,СВЦЭМ!$B$33:$B$776,O$11)+'СЕТ СН'!$F$14+СВЦЭМ!$D$10+'СЕТ СН'!$F$5-'СЕТ СН'!$F$24</f>
        <v>1720.1477038799999</v>
      </c>
      <c r="P34" s="36">
        <f>SUMIFS(СВЦЭМ!$D$33:$D$776,СВЦЭМ!$A$33:$A$776,$A34,СВЦЭМ!$B$33:$B$776,P$11)+'СЕТ СН'!$F$14+СВЦЭМ!$D$10+'СЕТ СН'!$F$5-'СЕТ СН'!$F$24</f>
        <v>1728.4290271</v>
      </c>
      <c r="Q34" s="36">
        <f>SUMIFS(СВЦЭМ!$D$33:$D$776,СВЦЭМ!$A$33:$A$776,$A34,СВЦЭМ!$B$33:$B$776,Q$11)+'СЕТ СН'!$F$14+СВЦЭМ!$D$10+'СЕТ СН'!$F$5-'СЕТ СН'!$F$24</f>
        <v>1725.6145357300002</v>
      </c>
      <c r="R34" s="36">
        <f>SUMIFS(СВЦЭМ!$D$33:$D$776,СВЦЭМ!$A$33:$A$776,$A34,СВЦЭМ!$B$33:$B$776,R$11)+'СЕТ СН'!$F$14+СВЦЭМ!$D$10+'СЕТ СН'!$F$5-'СЕТ СН'!$F$24</f>
        <v>1707.2696037300002</v>
      </c>
      <c r="S34" s="36">
        <f>SUMIFS(СВЦЭМ!$D$33:$D$776,СВЦЭМ!$A$33:$A$776,$A34,СВЦЭМ!$B$33:$B$776,S$11)+'СЕТ СН'!$F$14+СВЦЭМ!$D$10+'СЕТ СН'!$F$5-'СЕТ СН'!$F$24</f>
        <v>1689.8238179300001</v>
      </c>
      <c r="T34" s="36">
        <f>SUMIFS(СВЦЭМ!$D$33:$D$776,СВЦЭМ!$A$33:$A$776,$A34,СВЦЭМ!$B$33:$B$776,T$11)+'СЕТ СН'!$F$14+СВЦЭМ!$D$10+'СЕТ СН'!$F$5-'СЕТ СН'!$F$24</f>
        <v>1681.1781645599999</v>
      </c>
      <c r="U34" s="36">
        <f>SUMIFS(СВЦЭМ!$D$33:$D$776,СВЦЭМ!$A$33:$A$776,$A34,СВЦЭМ!$B$33:$B$776,U$11)+'СЕТ СН'!$F$14+СВЦЭМ!$D$10+'СЕТ СН'!$F$5-'СЕТ СН'!$F$24</f>
        <v>1668.39423177</v>
      </c>
      <c r="V34" s="36">
        <f>SUMIFS(СВЦЭМ!$D$33:$D$776,СВЦЭМ!$A$33:$A$776,$A34,СВЦЭМ!$B$33:$B$776,V$11)+'СЕТ СН'!$F$14+СВЦЭМ!$D$10+'СЕТ СН'!$F$5-'СЕТ СН'!$F$24</f>
        <v>1651.8960408100002</v>
      </c>
      <c r="W34" s="36">
        <f>SUMIFS(СВЦЭМ!$D$33:$D$776,СВЦЭМ!$A$33:$A$776,$A34,СВЦЭМ!$B$33:$B$776,W$11)+'СЕТ СН'!$F$14+СВЦЭМ!$D$10+'СЕТ СН'!$F$5-'СЕТ СН'!$F$24</f>
        <v>1656.93102322</v>
      </c>
      <c r="X34" s="36">
        <f>SUMIFS(СВЦЭМ!$D$33:$D$776,СВЦЭМ!$A$33:$A$776,$A34,СВЦЭМ!$B$33:$B$776,X$11)+'СЕТ СН'!$F$14+СВЦЭМ!$D$10+'СЕТ СН'!$F$5-'СЕТ СН'!$F$24</f>
        <v>1662.6334418900001</v>
      </c>
      <c r="Y34" s="36">
        <f>SUMIFS(СВЦЭМ!$D$33:$D$776,СВЦЭМ!$A$33:$A$776,$A34,СВЦЭМ!$B$33:$B$776,Y$11)+'СЕТ СН'!$F$14+СВЦЭМ!$D$10+'СЕТ СН'!$F$5-'СЕТ СН'!$F$24</f>
        <v>1705.60781634</v>
      </c>
    </row>
    <row r="35" spans="1:27" ht="15.75" x14ac:dyDescent="0.2">
      <c r="A35" s="35">
        <f t="shared" si="0"/>
        <v>43701</v>
      </c>
      <c r="B35" s="36">
        <f>SUMIFS(СВЦЭМ!$D$33:$D$776,СВЦЭМ!$A$33:$A$776,$A35,СВЦЭМ!$B$33:$B$776,B$11)+'СЕТ СН'!$F$14+СВЦЭМ!$D$10+'СЕТ СН'!$F$5-'СЕТ СН'!$F$24</f>
        <v>1714.70193511</v>
      </c>
      <c r="C35" s="36">
        <f>SUMIFS(СВЦЭМ!$D$33:$D$776,СВЦЭМ!$A$33:$A$776,$A35,СВЦЭМ!$B$33:$B$776,C$11)+'СЕТ СН'!$F$14+СВЦЭМ!$D$10+'СЕТ СН'!$F$5-'СЕТ СН'!$F$24</f>
        <v>1752.8148694500001</v>
      </c>
      <c r="D35" s="36">
        <f>SUMIFS(СВЦЭМ!$D$33:$D$776,СВЦЭМ!$A$33:$A$776,$A35,СВЦЭМ!$B$33:$B$776,D$11)+'СЕТ СН'!$F$14+СВЦЭМ!$D$10+'СЕТ СН'!$F$5-'СЕТ СН'!$F$24</f>
        <v>1774.6640894699999</v>
      </c>
      <c r="E35" s="36">
        <f>SUMIFS(СВЦЭМ!$D$33:$D$776,СВЦЭМ!$A$33:$A$776,$A35,СВЦЭМ!$B$33:$B$776,E$11)+'СЕТ СН'!$F$14+СВЦЭМ!$D$10+'СЕТ СН'!$F$5-'СЕТ СН'!$F$24</f>
        <v>1796.0008213599999</v>
      </c>
      <c r="F35" s="36">
        <f>SUMIFS(СВЦЭМ!$D$33:$D$776,СВЦЭМ!$A$33:$A$776,$A35,СВЦЭМ!$B$33:$B$776,F$11)+'СЕТ СН'!$F$14+СВЦЭМ!$D$10+'СЕТ СН'!$F$5-'СЕТ СН'!$F$24</f>
        <v>1797.6110277800001</v>
      </c>
      <c r="G35" s="36">
        <f>SUMIFS(СВЦЭМ!$D$33:$D$776,СВЦЭМ!$A$33:$A$776,$A35,СВЦЭМ!$B$33:$B$776,G$11)+'СЕТ СН'!$F$14+СВЦЭМ!$D$10+'СЕТ СН'!$F$5-'СЕТ СН'!$F$24</f>
        <v>1792.46712643</v>
      </c>
      <c r="H35" s="36">
        <f>SUMIFS(СВЦЭМ!$D$33:$D$776,СВЦЭМ!$A$33:$A$776,$A35,СВЦЭМ!$B$33:$B$776,H$11)+'СЕТ СН'!$F$14+СВЦЭМ!$D$10+'СЕТ СН'!$F$5-'СЕТ СН'!$F$24</f>
        <v>1765.61208339</v>
      </c>
      <c r="I35" s="36">
        <f>SUMIFS(СВЦЭМ!$D$33:$D$776,СВЦЭМ!$A$33:$A$776,$A35,СВЦЭМ!$B$33:$B$776,I$11)+'СЕТ СН'!$F$14+СВЦЭМ!$D$10+'СЕТ СН'!$F$5-'СЕТ СН'!$F$24</f>
        <v>1726.15772126</v>
      </c>
      <c r="J35" s="36">
        <f>SUMIFS(СВЦЭМ!$D$33:$D$776,СВЦЭМ!$A$33:$A$776,$A35,СВЦЭМ!$B$33:$B$776,J$11)+'СЕТ СН'!$F$14+СВЦЭМ!$D$10+'СЕТ СН'!$F$5-'СЕТ СН'!$F$24</f>
        <v>1672.2638605000002</v>
      </c>
      <c r="K35" s="36">
        <f>SUMIFS(СВЦЭМ!$D$33:$D$776,СВЦЭМ!$A$33:$A$776,$A35,СВЦЭМ!$B$33:$B$776,K$11)+'СЕТ СН'!$F$14+СВЦЭМ!$D$10+'СЕТ СН'!$F$5-'СЕТ СН'!$F$24</f>
        <v>1623.2131753900001</v>
      </c>
      <c r="L35" s="36">
        <f>SUMIFS(СВЦЭМ!$D$33:$D$776,СВЦЭМ!$A$33:$A$776,$A35,СВЦЭМ!$B$33:$B$776,L$11)+'СЕТ СН'!$F$14+СВЦЭМ!$D$10+'СЕТ СН'!$F$5-'СЕТ СН'!$F$24</f>
        <v>1616.1575716100001</v>
      </c>
      <c r="M35" s="36">
        <f>SUMIFS(СВЦЭМ!$D$33:$D$776,СВЦЭМ!$A$33:$A$776,$A35,СВЦЭМ!$B$33:$B$776,M$11)+'СЕТ СН'!$F$14+СВЦЭМ!$D$10+'СЕТ СН'!$F$5-'СЕТ СН'!$F$24</f>
        <v>1612.49393104</v>
      </c>
      <c r="N35" s="36">
        <f>SUMIFS(СВЦЭМ!$D$33:$D$776,СВЦЭМ!$A$33:$A$776,$A35,СВЦЭМ!$B$33:$B$776,N$11)+'СЕТ СН'!$F$14+СВЦЭМ!$D$10+'СЕТ СН'!$F$5-'СЕТ СН'!$F$24</f>
        <v>1628.7070646000002</v>
      </c>
      <c r="O35" s="36">
        <f>SUMIFS(СВЦЭМ!$D$33:$D$776,СВЦЭМ!$A$33:$A$776,$A35,СВЦЭМ!$B$33:$B$776,O$11)+'СЕТ СН'!$F$14+СВЦЭМ!$D$10+'СЕТ СН'!$F$5-'СЕТ СН'!$F$24</f>
        <v>1641.2243604099999</v>
      </c>
      <c r="P35" s="36">
        <f>SUMIFS(СВЦЭМ!$D$33:$D$776,СВЦЭМ!$A$33:$A$776,$A35,СВЦЭМ!$B$33:$B$776,P$11)+'СЕТ СН'!$F$14+СВЦЭМ!$D$10+'СЕТ СН'!$F$5-'СЕТ СН'!$F$24</f>
        <v>1649.09202852</v>
      </c>
      <c r="Q35" s="36">
        <f>SUMIFS(СВЦЭМ!$D$33:$D$776,СВЦЭМ!$A$33:$A$776,$A35,СВЦЭМ!$B$33:$B$776,Q$11)+'СЕТ СН'!$F$14+СВЦЭМ!$D$10+'СЕТ СН'!$F$5-'СЕТ СН'!$F$24</f>
        <v>1657.2491568</v>
      </c>
      <c r="R35" s="36">
        <f>SUMIFS(СВЦЭМ!$D$33:$D$776,СВЦЭМ!$A$33:$A$776,$A35,СВЦЭМ!$B$33:$B$776,R$11)+'СЕТ СН'!$F$14+СВЦЭМ!$D$10+'СЕТ СН'!$F$5-'СЕТ СН'!$F$24</f>
        <v>1626.5111380100002</v>
      </c>
      <c r="S35" s="36">
        <f>SUMIFS(СВЦЭМ!$D$33:$D$776,СВЦЭМ!$A$33:$A$776,$A35,СВЦЭМ!$B$33:$B$776,S$11)+'СЕТ СН'!$F$14+СВЦЭМ!$D$10+'СЕТ СН'!$F$5-'СЕТ СН'!$F$24</f>
        <v>1591.2918708100001</v>
      </c>
      <c r="T35" s="36">
        <f>SUMIFS(СВЦЭМ!$D$33:$D$776,СВЦЭМ!$A$33:$A$776,$A35,СВЦЭМ!$B$33:$B$776,T$11)+'СЕТ СН'!$F$14+СВЦЭМ!$D$10+'СЕТ СН'!$F$5-'СЕТ СН'!$F$24</f>
        <v>1580.10479919</v>
      </c>
      <c r="U35" s="36">
        <f>SUMIFS(СВЦЭМ!$D$33:$D$776,СВЦЭМ!$A$33:$A$776,$A35,СВЦЭМ!$B$33:$B$776,U$11)+'СЕТ СН'!$F$14+СВЦЭМ!$D$10+'СЕТ СН'!$F$5-'СЕТ СН'!$F$24</f>
        <v>1575.2891414999999</v>
      </c>
      <c r="V35" s="36">
        <f>SUMIFS(СВЦЭМ!$D$33:$D$776,СВЦЭМ!$A$33:$A$776,$A35,СВЦЭМ!$B$33:$B$776,V$11)+'СЕТ СН'!$F$14+СВЦЭМ!$D$10+'СЕТ СН'!$F$5-'СЕТ СН'!$F$24</f>
        <v>1584.0842717300002</v>
      </c>
      <c r="W35" s="36">
        <f>SUMIFS(СВЦЭМ!$D$33:$D$776,СВЦЭМ!$A$33:$A$776,$A35,СВЦЭМ!$B$33:$B$776,W$11)+'СЕТ СН'!$F$14+СВЦЭМ!$D$10+'СЕТ СН'!$F$5-'СЕТ СН'!$F$24</f>
        <v>1589.1998379199999</v>
      </c>
      <c r="X35" s="36">
        <f>SUMIFS(СВЦЭМ!$D$33:$D$776,СВЦЭМ!$A$33:$A$776,$A35,СВЦЭМ!$B$33:$B$776,X$11)+'СЕТ СН'!$F$14+СВЦЭМ!$D$10+'СЕТ СН'!$F$5-'СЕТ СН'!$F$24</f>
        <v>1582.2229012100001</v>
      </c>
      <c r="Y35" s="36">
        <f>SUMIFS(СВЦЭМ!$D$33:$D$776,СВЦЭМ!$A$33:$A$776,$A35,СВЦЭМ!$B$33:$B$776,Y$11)+'СЕТ СН'!$F$14+СВЦЭМ!$D$10+'СЕТ СН'!$F$5-'СЕТ СН'!$F$24</f>
        <v>1648.2873182100002</v>
      </c>
    </row>
    <row r="36" spans="1:27" ht="15.75" x14ac:dyDescent="0.2">
      <c r="A36" s="35">
        <f t="shared" si="0"/>
        <v>43702</v>
      </c>
      <c r="B36" s="36">
        <f>SUMIFS(СВЦЭМ!$D$33:$D$776,СВЦЭМ!$A$33:$A$776,$A36,СВЦЭМ!$B$33:$B$776,B$11)+'СЕТ СН'!$F$14+СВЦЭМ!$D$10+'СЕТ СН'!$F$5-'СЕТ СН'!$F$24</f>
        <v>1698.57893128</v>
      </c>
      <c r="C36" s="36">
        <f>SUMIFS(СВЦЭМ!$D$33:$D$776,СВЦЭМ!$A$33:$A$776,$A36,СВЦЭМ!$B$33:$B$776,C$11)+'СЕТ СН'!$F$14+СВЦЭМ!$D$10+'СЕТ СН'!$F$5-'СЕТ СН'!$F$24</f>
        <v>1731.8705015600001</v>
      </c>
      <c r="D36" s="36">
        <f>SUMIFS(СВЦЭМ!$D$33:$D$776,СВЦЭМ!$A$33:$A$776,$A36,СВЦЭМ!$B$33:$B$776,D$11)+'СЕТ СН'!$F$14+СВЦЭМ!$D$10+'СЕТ СН'!$F$5-'СЕТ СН'!$F$24</f>
        <v>1738.64848248</v>
      </c>
      <c r="E36" s="36">
        <f>SUMIFS(СВЦЭМ!$D$33:$D$776,СВЦЭМ!$A$33:$A$776,$A36,СВЦЭМ!$B$33:$B$776,E$11)+'СЕТ СН'!$F$14+СВЦЭМ!$D$10+'СЕТ СН'!$F$5-'СЕТ СН'!$F$24</f>
        <v>1742.27718359</v>
      </c>
      <c r="F36" s="36">
        <f>SUMIFS(СВЦЭМ!$D$33:$D$776,СВЦЭМ!$A$33:$A$776,$A36,СВЦЭМ!$B$33:$B$776,F$11)+'СЕТ СН'!$F$14+СВЦЭМ!$D$10+'СЕТ СН'!$F$5-'СЕТ СН'!$F$24</f>
        <v>1742.1661172600002</v>
      </c>
      <c r="G36" s="36">
        <f>SUMIFS(СВЦЭМ!$D$33:$D$776,СВЦЭМ!$A$33:$A$776,$A36,СВЦЭМ!$B$33:$B$776,G$11)+'СЕТ СН'!$F$14+СВЦЭМ!$D$10+'СЕТ СН'!$F$5-'СЕТ СН'!$F$24</f>
        <v>1741.2296379700001</v>
      </c>
      <c r="H36" s="36">
        <f>SUMIFS(СВЦЭМ!$D$33:$D$776,СВЦЭМ!$A$33:$A$776,$A36,СВЦЭМ!$B$33:$B$776,H$11)+'СЕТ СН'!$F$14+СВЦЭМ!$D$10+'СЕТ СН'!$F$5-'СЕТ СН'!$F$24</f>
        <v>1729.1051488200001</v>
      </c>
      <c r="I36" s="36">
        <f>SUMIFS(СВЦЭМ!$D$33:$D$776,СВЦЭМ!$A$33:$A$776,$A36,СВЦЭМ!$B$33:$B$776,I$11)+'СЕТ СН'!$F$14+СВЦЭМ!$D$10+'СЕТ СН'!$F$5-'СЕТ СН'!$F$24</f>
        <v>1719.6477304300001</v>
      </c>
      <c r="J36" s="36">
        <f>SUMIFS(СВЦЭМ!$D$33:$D$776,СВЦЭМ!$A$33:$A$776,$A36,СВЦЭМ!$B$33:$B$776,J$11)+'СЕТ СН'!$F$14+СВЦЭМ!$D$10+'СЕТ СН'!$F$5-'СЕТ СН'!$F$24</f>
        <v>1684.2671806100002</v>
      </c>
      <c r="K36" s="36">
        <f>SUMIFS(СВЦЭМ!$D$33:$D$776,СВЦЭМ!$A$33:$A$776,$A36,СВЦЭМ!$B$33:$B$776,K$11)+'СЕТ СН'!$F$14+СВЦЭМ!$D$10+'СЕТ СН'!$F$5-'СЕТ СН'!$F$24</f>
        <v>1643.2108397400002</v>
      </c>
      <c r="L36" s="36">
        <f>SUMIFS(СВЦЭМ!$D$33:$D$776,СВЦЭМ!$A$33:$A$776,$A36,СВЦЭМ!$B$33:$B$776,L$11)+'СЕТ СН'!$F$14+СВЦЭМ!$D$10+'СЕТ СН'!$F$5-'СЕТ СН'!$F$24</f>
        <v>1611.418756</v>
      </c>
      <c r="M36" s="36">
        <f>SUMIFS(СВЦЭМ!$D$33:$D$776,СВЦЭМ!$A$33:$A$776,$A36,СВЦЭМ!$B$33:$B$776,M$11)+'СЕТ СН'!$F$14+СВЦЭМ!$D$10+'СЕТ СН'!$F$5-'СЕТ СН'!$F$24</f>
        <v>1611.8149329299999</v>
      </c>
      <c r="N36" s="36">
        <f>SUMIFS(СВЦЭМ!$D$33:$D$776,СВЦЭМ!$A$33:$A$776,$A36,СВЦЭМ!$B$33:$B$776,N$11)+'СЕТ СН'!$F$14+СВЦЭМ!$D$10+'СЕТ СН'!$F$5-'СЕТ СН'!$F$24</f>
        <v>1627.9167500900001</v>
      </c>
      <c r="O36" s="36">
        <f>SUMIFS(СВЦЭМ!$D$33:$D$776,СВЦЭМ!$A$33:$A$776,$A36,СВЦЭМ!$B$33:$B$776,O$11)+'СЕТ СН'!$F$14+СВЦЭМ!$D$10+'СЕТ СН'!$F$5-'СЕТ СН'!$F$24</f>
        <v>1645.7735507100001</v>
      </c>
      <c r="P36" s="36">
        <f>SUMIFS(СВЦЭМ!$D$33:$D$776,СВЦЭМ!$A$33:$A$776,$A36,СВЦЭМ!$B$33:$B$776,P$11)+'СЕТ СН'!$F$14+СВЦЭМ!$D$10+'СЕТ СН'!$F$5-'СЕТ СН'!$F$24</f>
        <v>1658.3374821900002</v>
      </c>
      <c r="Q36" s="36">
        <f>SUMIFS(СВЦЭМ!$D$33:$D$776,СВЦЭМ!$A$33:$A$776,$A36,СВЦЭМ!$B$33:$B$776,Q$11)+'СЕТ СН'!$F$14+СВЦЭМ!$D$10+'СЕТ СН'!$F$5-'СЕТ СН'!$F$24</f>
        <v>1670.64078924</v>
      </c>
      <c r="R36" s="36">
        <f>SUMIFS(СВЦЭМ!$D$33:$D$776,СВЦЭМ!$A$33:$A$776,$A36,СВЦЭМ!$B$33:$B$776,R$11)+'СЕТ СН'!$F$14+СВЦЭМ!$D$10+'СЕТ СН'!$F$5-'СЕТ СН'!$F$24</f>
        <v>1635.9973158600001</v>
      </c>
      <c r="S36" s="36">
        <f>SUMIFS(СВЦЭМ!$D$33:$D$776,СВЦЭМ!$A$33:$A$776,$A36,СВЦЭМ!$B$33:$B$776,S$11)+'СЕТ СН'!$F$14+СВЦЭМ!$D$10+'СЕТ СН'!$F$5-'СЕТ СН'!$F$24</f>
        <v>1600.0834904400001</v>
      </c>
      <c r="T36" s="36">
        <f>SUMIFS(СВЦЭМ!$D$33:$D$776,СВЦЭМ!$A$33:$A$776,$A36,СВЦЭМ!$B$33:$B$776,T$11)+'СЕТ СН'!$F$14+СВЦЭМ!$D$10+'СЕТ СН'!$F$5-'СЕТ СН'!$F$24</f>
        <v>1611.8696120200002</v>
      </c>
      <c r="U36" s="36">
        <f>SUMIFS(СВЦЭМ!$D$33:$D$776,СВЦЭМ!$A$33:$A$776,$A36,СВЦЭМ!$B$33:$B$776,U$11)+'СЕТ СН'!$F$14+СВЦЭМ!$D$10+'СЕТ СН'!$F$5-'СЕТ СН'!$F$24</f>
        <v>1615.2847317999999</v>
      </c>
      <c r="V36" s="36">
        <f>SUMIFS(СВЦЭМ!$D$33:$D$776,СВЦЭМ!$A$33:$A$776,$A36,СВЦЭМ!$B$33:$B$776,V$11)+'СЕТ СН'!$F$14+СВЦЭМ!$D$10+'СЕТ СН'!$F$5-'СЕТ СН'!$F$24</f>
        <v>1590.4731325</v>
      </c>
      <c r="W36" s="36">
        <f>SUMIFS(СВЦЭМ!$D$33:$D$776,СВЦЭМ!$A$33:$A$776,$A36,СВЦЭМ!$B$33:$B$776,W$11)+'СЕТ СН'!$F$14+СВЦЭМ!$D$10+'СЕТ СН'!$F$5-'СЕТ СН'!$F$24</f>
        <v>1594.6735743899999</v>
      </c>
      <c r="X36" s="36">
        <f>SUMIFS(СВЦЭМ!$D$33:$D$776,СВЦЭМ!$A$33:$A$776,$A36,СВЦЭМ!$B$33:$B$776,X$11)+'СЕТ СН'!$F$14+СВЦЭМ!$D$10+'СЕТ СН'!$F$5-'СЕТ СН'!$F$24</f>
        <v>1605.3571257000001</v>
      </c>
      <c r="Y36" s="36">
        <f>SUMIFS(СВЦЭМ!$D$33:$D$776,СВЦЭМ!$A$33:$A$776,$A36,СВЦЭМ!$B$33:$B$776,Y$11)+'СЕТ СН'!$F$14+СВЦЭМ!$D$10+'СЕТ СН'!$F$5-'СЕТ СН'!$F$24</f>
        <v>1676.27411409</v>
      </c>
    </row>
    <row r="37" spans="1:27" ht="15.75" x14ac:dyDescent="0.2">
      <c r="A37" s="35">
        <f t="shared" si="0"/>
        <v>43703</v>
      </c>
      <c r="B37" s="36">
        <f>SUMIFS(СВЦЭМ!$D$33:$D$776,СВЦЭМ!$A$33:$A$776,$A37,СВЦЭМ!$B$33:$B$776,B$11)+'СЕТ СН'!$F$14+СВЦЭМ!$D$10+'СЕТ СН'!$F$5-'СЕТ СН'!$F$24</f>
        <v>1783.55157353</v>
      </c>
      <c r="C37" s="36">
        <f>SUMIFS(СВЦЭМ!$D$33:$D$776,СВЦЭМ!$A$33:$A$776,$A37,СВЦЭМ!$B$33:$B$776,C$11)+'СЕТ СН'!$F$14+СВЦЭМ!$D$10+'СЕТ СН'!$F$5-'СЕТ СН'!$F$24</f>
        <v>1835.5990322100001</v>
      </c>
      <c r="D37" s="36">
        <f>SUMIFS(СВЦЭМ!$D$33:$D$776,СВЦЭМ!$A$33:$A$776,$A37,СВЦЭМ!$B$33:$B$776,D$11)+'СЕТ СН'!$F$14+СВЦЭМ!$D$10+'СЕТ СН'!$F$5-'СЕТ СН'!$F$24</f>
        <v>1852.9131375000002</v>
      </c>
      <c r="E37" s="36">
        <f>SUMIFS(СВЦЭМ!$D$33:$D$776,СВЦЭМ!$A$33:$A$776,$A37,СВЦЭМ!$B$33:$B$776,E$11)+'СЕТ СН'!$F$14+СВЦЭМ!$D$10+'СЕТ СН'!$F$5-'СЕТ СН'!$F$24</f>
        <v>1863.615151</v>
      </c>
      <c r="F37" s="36">
        <f>SUMIFS(СВЦЭМ!$D$33:$D$776,СВЦЭМ!$A$33:$A$776,$A37,СВЦЭМ!$B$33:$B$776,F$11)+'СЕТ СН'!$F$14+СВЦЭМ!$D$10+'СЕТ СН'!$F$5-'СЕТ СН'!$F$24</f>
        <v>1850.6314796199999</v>
      </c>
      <c r="G37" s="36">
        <f>SUMIFS(СВЦЭМ!$D$33:$D$776,СВЦЭМ!$A$33:$A$776,$A37,СВЦЭМ!$B$33:$B$776,G$11)+'СЕТ СН'!$F$14+СВЦЭМ!$D$10+'СЕТ СН'!$F$5-'СЕТ СН'!$F$24</f>
        <v>1819.08211069</v>
      </c>
      <c r="H37" s="36">
        <f>SUMIFS(СВЦЭМ!$D$33:$D$776,СВЦЭМ!$A$33:$A$776,$A37,СВЦЭМ!$B$33:$B$776,H$11)+'СЕТ СН'!$F$14+СВЦЭМ!$D$10+'СЕТ СН'!$F$5-'СЕТ СН'!$F$24</f>
        <v>1792.2808613900002</v>
      </c>
      <c r="I37" s="36">
        <f>SUMIFS(СВЦЭМ!$D$33:$D$776,СВЦЭМ!$A$33:$A$776,$A37,СВЦЭМ!$B$33:$B$776,I$11)+'СЕТ СН'!$F$14+СВЦЭМ!$D$10+'СЕТ СН'!$F$5-'СЕТ СН'!$F$24</f>
        <v>1740.65364348</v>
      </c>
      <c r="J37" s="36">
        <f>SUMIFS(СВЦЭМ!$D$33:$D$776,СВЦЭМ!$A$33:$A$776,$A37,СВЦЭМ!$B$33:$B$776,J$11)+'СЕТ СН'!$F$14+СВЦЭМ!$D$10+'СЕТ СН'!$F$5-'СЕТ СН'!$F$24</f>
        <v>1699.38039506</v>
      </c>
      <c r="K37" s="36">
        <f>SUMIFS(СВЦЭМ!$D$33:$D$776,СВЦЭМ!$A$33:$A$776,$A37,СВЦЭМ!$B$33:$B$776,K$11)+'СЕТ СН'!$F$14+СВЦЭМ!$D$10+'СЕТ СН'!$F$5-'СЕТ СН'!$F$24</f>
        <v>1670.2726482799999</v>
      </c>
      <c r="L37" s="36">
        <f>SUMIFS(СВЦЭМ!$D$33:$D$776,СВЦЭМ!$A$33:$A$776,$A37,СВЦЭМ!$B$33:$B$776,L$11)+'СЕТ СН'!$F$14+СВЦЭМ!$D$10+'СЕТ СН'!$F$5-'СЕТ СН'!$F$24</f>
        <v>1653.2406765800001</v>
      </c>
      <c r="M37" s="36">
        <f>SUMIFS(СВЦЭМ!$D$33:$D$776,СВЦЭМ!$A$33:$A$776,$A37,СВЦЭМ!$B$33:$B$776,M$11)+'СЕТ СН'!$F$14+СВЦЭМ!$D$10+'СЕТ СН'!$F$5-'СЕТ СН'!$F$24</f>
        <v>1649.0989204</v>
      </c>
      <c r="N37" s="36">
        <f>SUMIFS(СВЦЭМ!$D$33:$D$776,СВЦЭМ!$A$33:$A$776,$A37,СВЦЭМ!$B$33:$B$776,N$11)+'СЕТ СН'!$F$14+СВЦЭМ!$D$10+'СЕТ СН'!$F$5-'СЕТ СН'!$F$24</f>
        <v>1647.75046389</v>
      </c>
      <c r="O37" s="36">
        <f>SUMIFS(СВЦЭМ!$D$33:$D$776,СВЦЭМ!$A$33:$A$776,$A37,СВЦЭМ!$B$33:$B$776,O$11)+'СЕТ СН'!$F$14+СВЦЭМ!$D$10+'СЕТ СН'!$F$5-'СЕТ СН'!$F$24</f>
        <v>1647.5951803500002</v>
      </c>
      <c r="P37" s="36">
        <f>SUMIFS(СВЦЭМ!$D$33:$D$776,СВЦЭМ!$A$33:$A$776,$A37,СВЦЭМ!$B$33:$B$776,P$11)+'СЕТ СН'!$F$14+СВЦЭМ!$D$10+'СЕТ СН'!$F$5-'СЕТ СН'!$F$24</f>
        <v>1643.8174650999999</v>
      </c>
      <c r="Q37" s="36">
        <f>SUMIFS(СВЦЭМ!$D$33:$D$776,СВЦЭМ!$A$33:$A$776,$A37,СВЦЭМ!$B$33:$B$776,Q$11)+'СЕТ СН'!$F$14+СВЦЭМ!$D$10+'СЕТ СН'!$F$5-'СЕТ СН'!$F$24</f>
        <v>1651.85929721</v>
      </c>
      <c r="R37" s="36">
        <f>SUMIFS(СВЦЭМ!$D$33:$D$776,СВЦЭМ!$A$33:$A$776,$A37,СВЦЭМ!$B$33:$B$776,R$11)+'СЕТ СН'!$F$14+СВЦЭМ!$D$10+'СЕТ СН'!$F$5-'СЕТ СН'!$F$24</f>
        <v>1624.0707498100001</v>
      </c>
      <c r="S37" s="36">
        <f>SUMIFS(СВЦЭМ!$D$33:$D$776,СВЦЭМ!$A$33:$A$776,$A37,СВЦЭМ!$B$33:$B$776,S$11)+'СЕТ СН'!$F$14+СВЦЭМ!$D$10+'СЕТ СН'!$F$5-'СЕТ СН'!$F$24</f>
        <v>1652.2324569699999</v>
      </c>
      <c r="T37" s="36">
        <f>SUMIFS(СВЦЭМ!$D$33:$D$776,СВЦЭМ!$A$33:$A$776,$A37,СВЦЭМ!$B$33:$B$776,T$11)+'СЕТ СН'!$F$14+СВЦЭМ!$D$10+'СЕТ СН'!$F$5-'СЕТ СН'!$F$24</f>
        <v>1657.01213805</v>
      </c>
      <c r="U37" s="36">
        <f>SUMIFS(СВЦЭМ!$D$33:$D$776,СВЦЭМ!$A$33:$A$776,$A37,СВЦЭМ!$B$33:$B$776,U$11)+'СЕТ СН'!$F$14+СВЦЭМ!$D$10+'СЕТ СН'!$F$5-'СЕТ СН'!$F$24</f>
        <v>1660.0488589000001</v>
      </c>
      <c r="V37" s="36">
        <f>SUMIFS(СВЦЭМ!$D$33:$D$776,СВЦЭМ!$A$33:$A$776,$A37,СВЦЭМ!$B$33:$B$776,V$11)+'СЕТ СН'!$F$14+СВЦЭМ!$D$10+'СЕТ СН'!$F$5-'СЕТ СН'!$F$24</f>
        <v>1671.4941897600002</v>
      </c>
      <c r="W37" s="36">
        <f>SUMIFS(СВЦЭМ!$D$33:$D$776,СВЦЭМ!$A$33:$A$776,$A37,СВЦЭМ!$B$33:$B$776,W$11)+'СЕТ СН'!$F$14+СВЦЭМ!$D$10+'СЕТ СН'!$F$5-'СЕТ СН'!$F$24</f>
        <v>1673.86887247</v>
      </c>
      <c r="X37" s="36">
        <f>SUMIFS(СВЦЭМ!$D$33:$D$776,СВЦЭМ!$A$33:$A$776,$A37,СВЦЭМ!$B$33:$B$776,X$11)+'СЕТ СН'!$F$14+СВЦЭМ!$D$10+'СЕТ СН'!$F$5-'СЕТ СН'!$F$24</f>
        <v>1636.6732666500002</v>
      </c>
      <c r="Y37" s="36">
        <f>SUMIFS(СВЦЭМ!$D$33:$D$776,СВЦЭМ!$A$33:$A$776,$A37,СВЦЭМ!$B$33:$B$776,Y$11)+'СЕТ СН'!$F$14+СВЦЭМ!$D$10+'СЕТ СН'!$F$5-'СЕТ СН'!$F$24</f>
        <v>1686.10424732</v>
      </c>
    </row>
    <row r="38" spans="1:27" ht="15.75" x14ac:dyDescent="0.2">
      <c r="A38" s="35">
        <f t="shared" si="0"/>
        <v>43704</v>
      </c>
      <c r="B38" s="36">
        <f>SUMIFS(СВЦЭМ!$D$33:$D$776,СВЦЭМ!$A$33:$A$776,$A38,СВЦЭМ!$B$33:$B$776,B$11)+'СЕТ СН'!$F$14+СВЦЭМ!$D$10+'СЕТ СН'!$F$5-'СЕТ СН'!$F$24</f>
        <v>1654.13154764</v>
      </c>
      <c r="C38" s="36">
        <f>SUMIFS(СВЦЭМ!$D$33:$D$776,СВЦЭМ!$A$33:$A$776,$A38,СВЦЭМ!$B$33:$B$776,C$11)+'СЕТ СН'!$F$14+СВЦЭМ!$D$10+'СЕТ СН'!$F$5-'СЕТ СН'!$F$24</f>
        <v>1700.8435646100002</v>
      </c>
      <c r="D38" s="36">
        <f>SUMIFS(СВЦЭМ!$D$33:$D$776,СВЦЭМ!$A$33:$A$776,$A38,СВЦЭМ!$B$33:$B$776,D$11)+'СЕТ СН'!$F$14+СВЦЭМ!$D$10+'СЕТ СН'!$F$5-'СЕТ СН'!$F$24</f>
        <v>1738.1361144800001</v>
      </c>
      <c r="E38" s="36">
        <f>SUMIFS(СВЦЭМ!$D$33:$D$776,СВЦЭМ!$A$33:$A$776,$A38,СВЦЭМ!$B$33:$B$776,E$11)+'СЕТ СН'!$F$14+СВЦЭМ!$D$10+'СЕТ СН'!$F$5-'СЕТ СН'!$F$24</f>
        <v>1747.62527806</v>
      </c>
      <c r="F38" s="36">
        <f>SUMIFS(СВЦЭМ!$D$33:$D$776,СВЦЭМ!$A$33:$A$776,$A38,СВЦЭМ!$B$33:$B$776,F$11)+'СЕТ СН'!$F$14+СВЦЭМ!$D$10+'СЕТ СН'!$F$5-'СЕТ СН'!$F$24</f>
        <v>1737.7326821900001</v>
      </c>
      <c r="G38" s="36">
        <f>SUMIFS(СВЦЭМ!$D$33:$D$776,СВЦЭМ!$A$33:$A$776,$A38,СВЦЭМ!$B$33:$B$776,G$11)+'СЕТ СН'!$F$14+СВЦЭМ!$D$10+'СЕТ СН'!$F$5-'СЕТ СН'!$F$24</f>
        <v>1712.78556819</v>
      </c>
      <c r="H38" s="36">
        <f>SUMIFS(СВЦЭМ!$D$33:$D$776,СВЦЭМ!$A$33:$A$776,$A38,СВЦЭМ!$B$33:$B$776,H$11)+'СЕТ СН'!$F$14+СВЦЭМ!$D$10+'СЕТ СН'!$F$5-'СЕТ СН'!$F$24</f>
        <v>1705.1952674600002</v>
      </c>
      <c r="I38" s="36">
        <f>SUMIFS(СВЦЭМ!$D$33:$D$776,СВЦЭМ!$A$33:$A$776,$A38,СВЦЭМ!$B$33:$B$776,I$11)+'СЕТ СН'!$F$14+СВЦЭМ!$D$10+'СЕТ СН'!$F$5-'СЕТ СН'!$F$24</f>
        <v>1662.7521475100002</v>
      </c>
      <c r="J38" s="36">
        <f>SUMIFS(СВЦЭМ!$D$33:$D$776,СВЦЭМ!$A$33:$A$776,$A38,СВЦЭМ!$B$33:$B$776,J$11)+'СЕТ СН'!$F$14+СВЦЭМ!$D$10+'СЕТ СН'!$F$5-'СЕТ СН'!$F$24</f>
        <v>1712.74968302</v>
      </c>
      <c r="K38" s="36">
        <f>SUMIFS(СВЦЭМ!$D$33:$D$776,СВЦЭМ!$A$33:$A$776,$A38,СВЦЭМ!$B$33:$B$776,K$11)+'СЕТ СН'!$F$14+СВЦЭМ!$D$10+'СЕТ СН'!$F$5-'СЕТ СН'!$F$24</f>
        <v>1735.13811541</v>
      </c>
      <c r="L38" s="36">
        <f>SUMIFS(СВЦЭМ!$D$33:$D$776,СВЦЭМ!$A$33:$A$776,$A38,СВЦЭМ!$B$33:$B$776,L$11)+'СЕТ СН'!$F$14+СВЦЭМ!$D$10+'СЕТ СН'!$F$5-'СЕТ СН'!$F$24</f>
        <v>1737.21357764</v>
      </c>
      <c r="M38" s="36">
        <f>SUMIFS(СВЦЭМ!$D$33:$D$776,СВЦЭМ!$A$33:$A$776,$A38,СВЦЭМ!$B$33:$B$776,M$11)+'СЕТ СН'!$F$14+СВЦЭМ!$D$10+'СЕТ СН'!$F$5-'СЕТ СН'!$F$24</f>
        <v>1739.1408442100001</v>
      </c>
      <c r="N38" s="36">
        <f>SUMIFS(СВЦЭМ!$D$33:$D$776,СВЦЭМ!$A$33:$A$776,$A38,СВЦЭМ!$B$33:$B$776,N$11)+'СЕТ СН'!$F$14+СВЦЭМ!$D$10+'СЕТ СН'!$F$5-'СЕТ СН'!$F$24</f>
        <v>1743.51086356</v>
      </c>
      <c r="O38" s="36">
        <f>SUMIFS(СВЦЭМ!$D$33:$D$776,СВЦЭМ!$A$33:$A$776,$A38,СВЦЭМ!$B$33:$B$776,O$11)+'СЕТ СН'!$F$14+СВЦЭМ!$D$10+'СЕТ СН'!$F$5-'СЕТ СН'!$F$24</f>
        <v>1742.61901661</v>
      </c>
      <c r="P38" s="36">
        <f>SUMIFS(СВЦЭМ!$D$33:$D$776,СВЦЭМ!$A$33:$A$776,$A38,СВЦЭМ!$B$33:$B$776,P$11)+'СЕТ СН'!$F$14+СВЦЭМ!$D$10+'СЕТ СН'!$F$5-'СЕТ СН'!$F$24</f>
        <v>1746.1940257000001</v>
      </c>
      <c r="Q38" s="36">
        <f>SUMIFS(СВЦЭМ!$D$33:$D$776,СВЦЭМ!$A$33:$A$776,$A38,СВЦЭМ!$B$33:$B$776,Q$11)+'СЕТ СН'!$F$14+СВЦЭМ!$D$10+'СЕТ СН'!$F$5-'СЕТ СН'!$F$24</f>
        <v>1748.1053688300001</v>
      </c>
      <c r="R38" s="36">
        <f>SUMIFS(СВЦЭМ!$D$33:$D$776,СВЦЭМ!$A$33:$A$776,$A38,СВЦЭМ!$B$33:$B$776,R$11)+'СЕТ СН'!$F$14+СВЦЭМ!$D$10+'СЕТ СН'!$F$5-'СЕТ СН'!$F$24</f>
        <v>1753.04137339</v>
      </c>
      <c r="S38" s="36">
        <f>SUMIFS(СВЦЭМ!$D$33:$D$776,СВЦЭМ!$A$33:$A$776,$A38,СВЦЭМ!$B$33:$B$776,S$11)+'СЕТ СН'!$F$14+СВЦЭМ!$D$10+'СЕТ СН'!$F$5-'СЕТ СН'!$F$24</f>
        <v>1793.7199705799999</v>
      </c>
      <c r="T38" s="36">
        <f>SUMIFS(СВЦЭМ!$D$33:$D$776,СВЦЭМ!$A$33:$A$776,$A38,СВЦЭМ!$B$33:$B$776,T$11)+'СЕТ СН'!$F$14+СВЦЭМ!$D$10+'СЕТ СН'!$F$5-'СЕТ СН'!$F$24</f>
        <v>1798.5671843700002</v>
      </c>
      <c r="U38" s="36">
        <f>SUMIFS(СВЦЭМ!$D$33:$D$776,СВЦЭМ!$A$33:$A$776,$A38,СВЦЭМ!$B$33:$B$776,U$11)+'СЕТ СН'!$F$14+СВЦЭМ!$D$10+'СЕТ СН'!$F$5-'СЕТ СН'!$F$24</f>
        <v>1801.4554721700001</v>
      </c>
      <c r="V38" s="36">
        <f>SUMIFS(СВЦЭМ!$D$33:$D$776,СВЦЭМ!$A$33:$A$776,$A38,СВЦЭМ!$B$33:$B$776,V$11)+'СЕТ СН'!$F$14+СВЦЭМ!$D$10+'СЕТ СН'!$F$5-'СЕТ СН'!$F$24</f>
        <v>1815.2621524400001</v>
      </c>
      <c r="W38" s="36">
        <f>SUMIFS(СВЦЭМ!$D$33:$D$776,СВЦЭМ!$A$33:$A$776,$A38,СВЦЭМ!$B$33:$B$776,W$11)+'СЕТ СН'!$F$14+СВЦЭМ!$D$10+'СЕТ СН'!$F$5-'СЕТ СН'!$F$24</f>
        <v>1815.6983637100002</v>
      </c>
      <c r="X38" s="36">
        <f>SUMIFS(СВЦЭМ!$D$33:$D$776,СВЦЭМ!$A$33:$A$776,$A38,СВЦЭМ!$B$33:$B$776,X$11)+'СЕТ СН'!$F$14+СВЦЭМ!$D$10+'СЕТ СН'!$F$5-'СЕТ СН'!$F$24</f>
        <v>1787.2591141900002</v>
      </c>
      <c r="Y38" s="36">
        <f>SUMIFS(СВЦЭМ!$D$33:$D$776,СВЦЭМ!$A$33:$A$776,$A38,СВЦЭМ!$B$33:$B$776,Y$11)+'СЕТ СН'!$F$14+СВЦЭМ!$D$10+'СЕТ СН'!$F$5-'СЕТ СН'!$F$24</f>
        <v>1724.26776918</v>
      </c>
    </row>
    <row r="39" spans="1:27" ht="15.75" x14ac:dyDescent="0.2">
      <c r="A39" s="35">
        <f t="shared" si="0"/>
        <v>43705</v>
      </c>
      <c r="B39" s="36">
        <f>SUMIFS(СВЦЭМ!$D$33:$D$776,СВЦЭМ!$A$33:$A$776,$A39,СВЦЭМ!$B$33:$B$776,B$11)+'СЕТ СН'!$F$14+СВЦЭМ!$D$10+'СЕТ СН'!$F$5-'СЕТ СН'!$F$24</f>
        <v>1695.09019773</v>
      </c>
      <c r="C39" s="36">
        <f>SUMIFS(СВЦЭМ!$D$33:$D$776,СВЦЭМ!$A$33:$A$776,$A39,СВЦЭМ!$B$33:$B$776,C$11)+'СЕТ СН'!$F$14+СВЦЭМ!$D$10+'СЕТ СН'!$F$5-'СЕТ СН'!$F$24</f>
        <v>1720.9474358800001</v>
      </c>
      <c r="D39" s="36">
        <f>SUMIFS(СВЦЭМ!$D$33:$D$776,СВЦЭМ!$A$33:$A$776,$A39,СВЦЭМ!$B$33:$B$776,D$11)+'СЕТ СН'!$F$14+СВЦЭМ!$D$10+'СЕТ СН'!$F$5-'СЕТ СН'!$F$24</f>
        <v>1751.5216928499999</v>
      </c>
      <c r="E39" s="36">
        <f>SUMIFS(СВЦЭМ!$D$33:$D$776,СВЦЭМ!$A$33:$A$776,$A39,СВЦЭМ!$B$33:$B$776,E$11)+'СЕТ СН'!$F$14+СВЦЭМ!$D$10+'СЕТ СН'!$F$5-'СЕТ СН'!$F$24</f>
        <v>1759.8446929400002</v>
      </c>
      <c r="F39" s="36">
        <f>SUMIFS(СВЦЭМ!$D$33:$D$776,СВЦЭМ!$A$33:$A$776,$A39,СВЦЭМ!$B$33:$B$776,F$11)+'СЕТ СН'!$F$14+СВЦЭМ!$D$10+'СЕТ СН'!$F$5-'СЕТ СН'!$F$24</f>
        <v>1759.8864449299999</v>
      </c>
      <c r="G39" s="36">
        <f>SUMIFS(СВЦЭМ!$D$33:$D$776,СВЦЭМ!$A$33:$A$776,$A39,СВЦЭМ!$B$33:$B$776,G$11)+'СЕТ СН'!$F$14+СВЦЭМ!$D$10+'СЕТ СН'!$F$5-'СЕТ СН'!$F$24</f>
        <v>1738.8897641600001</v>
      </c>
      <c r="H39" s="36">
        <f>SUMIFS(СВЦЭМ!$D$33:$D$776,СВЦЭМ!$A$33:$A$776,$A39,СВЦЭМ!$B$33:$B$776,H$11)+'СЕТ СН'!$F$14+СВЦЭМ!$D$10+'СЕТ СН'!$F$5-'СЕТ СН'!$F$24</f>
        <v>1707.22385192</v>
      </c>
      <c r="I39" s="36">
        <f>SUMIFS(СВЦЭМ!$D$33:$D$776,СВЦЭМ!$A$33:$A$776,$A39,СВЦЭМ!$B$33:$B$776,I$11)+'СЕТ СН'!$F$14+СВЦЭМ!$D$10+'СЕТ СН'!$F$5-'СЕТ СН'!$F$24</f>
        <v>1704.6130208300001</v>
      </c>
      <c r="J39" s="36">
        <f>SUMIFS(СВЦЭМ!$D$33:$D$776,СВЦЭМ!$A$33:$A$776,$A39,СВЦЭМ!$B$33:$B$776,J$11)+'СЕТ СН'!$F$14+СВЦЭМ!$D$10+'СЕТ СН'!$F$5-'СЕТ СН'!$F$24</f>
        <v>1701.1148384200001</v>
      </c>
      <c r="K39" s="36">
        <f>SUMIFS(СВЦЭМ!$D$33:$D$776,СВЦЭМ!$A$33:$A$776,$A39,СВЦЭМ!$B$33:$B$776,K$11)+'СЕТ СН'!$F$14+СВЦЭМ!$D$10+'СЕТ СН'!$F$5-'СЕТ СН'!$F$24</f>
        <v>1735.5486829700001</v>
      </c>
      <c r="L39" s="36">
        <f>SUMIFS(СВЦЭМ!$D$33:$D$776,СВЦЭМ!$A$33:$A$776,$A39,СВЦЭМ!$B$33:$B$776,L$11)+'СЕТ СН'!$F$14+СВЦЭМ!$D$10+'СЕТ СН'!$F$5-'СЕТ СН'!$F$24</f>
        <v>1753.04256577</v>
      </c>
      <c r="M39" s="36">
        <f>SUMIFS(СВЦЭМ!$D$33:$D$776,СВЦЭМ!$A$33:$A$776,$A39,СВЦЭМ!$B$33:$B$776,M$11)+'СЕТ СН'!$F$14+СВЦЭМ!$D$10+'СЕТ СН'!$F$5-'СЕТ СН'!$F$24</f>
        <v>1755.2375401500001</v>
      </c>
      <c r="N39" s="36">
        <f>SUMIFS(СВЦЭМ!$D$33:$D$776,СВЦЭМ!$A$33:$A$776,$A39,СВЦЭМ!$B$33:$B$776,N$11)+'СЕТ СН'!$F$14+СВЦЭМ!$D$10+'СЕТ СН'!$F$5-'СЕТ СН'!$F$24</f>
        <v>1746.4986389999999</v>
      </c>
      <c r="O39" s="36">
        <f>SUMIFS(СВЦЭМ!$D$33:$D$776,СВЦЭМ!$A$33:$A$776,$A39,СВЦЭМ!$B$33:$B$776,O$11)+'СЕТ СН'!$F$14+СВЦЭМ!$D$10+'СЕТ СН'!$F$5-'СЕТ СН'!$F$24</f>
        <v>1742.8023307100002</v>
      </c>
      <c r="P39" s="36">
        <f>SUMIFS(СВЦЭМ!$D$33:$D$776,СВЦЭМ!$A$33:$A$776,$A39,СВЦЭМ!$B$33:$B$776,P$11)+'СЕТ СН'!$F$14+СВЦЭМ!$D$10+'СЕТ СН'!$F$5-'СЕТ СН'!$F$24</f>
        <v>1743.35617658</v>
      </c>
      <c r="Q39" s="36">
        <f>SUMIFS(СВЦЭМ!$D$33:$D$776,СВЦЭМ!$A$33:$A$776,$A39,СВЦЭМ!$B$33:$B$776,Q$11)+'СЕТ СН'!$F$14+СВЦЭМ!$D$10+'СЕТ СН'!$F$5-'СЕТ СН'!$F$24</f>
        <v>1741.5659781100001</v>
      </c>
      <c r="R39" s="36">
        <f>SUMIFS(СВЦЭМ!$D$33:$D$776,СВЦЭМ!$A$33:$A$776,$A39,СВЦЭМ!$B$33:$B$776,R$11)+'СЕТ СН'!$F$14+СВЦЭМ!$D$10+'СЕТ СН'!$F$5-'СЕТ СН'!$F$24</f>
        <v>1774.3236161300001</v>
      </c>
      <c r="S39" s="36">
        <f>SUMIFS(СВЦЭМ!$D$33:$D$776,СВЦЭМ!$A$33:$A$776,$A39,СВЦЭМ!$B$33:$B$776,S$11)+'СЕТ СН'!$F$14+СВЦЭМ!$D$10+'СЕТ СН'!$F$5-'СЕТ СН'!$F$24</f>
        <v>1815.98600128</v>
      </c>
      <c r="T39" s="36">
        <f>SUMIFS(СВЦЭМ!$D$33:$D$776,СВЦЭМ!$A$33:$A$776,$A39,СВЦЭМ!$B$33:$B$776,T$11)+'СЕТ СН'!$F$14+СВЦЭМ!$D$10+'СЕТ СН'!$F$5-'СЕТ СН'!$F$24</f>
        <v>1818.9707478400001</v>
      </c>
      <c r="U39" s="36">
        <f>SUMIFS(СВЦЭМ!$D$33:$D$776,СВЦЭМ!$A$33:$A$776,$A39,СВЦЭМ!$B$33:$B$776,U$11)+'СЕТ СН'!$F$14+СВЦЭМ!$D$10+'СЕТ СН'!$F$5-'СЕТ СН'!$F$24</f>
        <v>1816.5937361800002</v>
      </c>
      <c r="V39" s="36">
        <f>SUMIFS(СВЦЭМ!$D$33:$D$776,СВЦЭМ!$A$33:$A$776,$A39,СВЦЭМ!$B$33:$B$776,V$11)+'СЕТ СН'!$F$14+СВЦЭМ!$D$10+'СЕТ СН'!$F$5-'СЕТ СН'!$F$24</f>
        <v>1820.91463021</v>
      </c>
      <c r="W39" s="36">
        <f>SUMIFS(СВЦЭМ!$D$33:$D$776,СВЦЭМ!$A$33:$A$776,$A39,СВЦЭМ!$B$33:$B$776,W$11)+'СЕТ СН'!$F$14+СВЦЭМ!$D$10+'СЕТ СН'!$F$5-'СЕТ СН'!$F$24</f>
        <v>1829.1710675700001</v>
      </c>
      <c r="X39" s="36">
        <f>SUMIFS(СВЦЭМ!$D$33:$D$776,СВЦЭМ!$A$33:$A$776,$A39,СВЦЭМ!$B$33:$B$776,X$11)+'СЕТ СН'!$F$14+СВЦЭМ!$D$10+'СЕТ СН'!$F$5-'СЕТ СН'!$F$24</f>
        <v>1804.6501087000001</v>
      </c>
      <c r="Y39" s="36">
        <f>SUMIFS(СВЦЭМ!$D$33:$D$776,СВЦЭМ!$A$33:$A$776,$A39,СВЦЭМ!$B$33:$B$776,Y$11)+'СЕТ СН'!$F$14+СВЦЭМ!$D$10+'СЕТ СН'!$F$5-'СЕТ СН'!$F$24</f>
        <v>1711.45694757</v>
      </c>
    </row>
    <row r="40" spans="1:27" ht="15.75" x14ac:dyDescent="0.2">
      <c r="A40" s="35">
        <f t="shared" si="0"/>
        <v>43706</v>
      </c>
      <c r="B40" s="36">
        <f>SUMIFS(СВЦЭМ!$D$33:$D$776,СВЦЭМ!$A$33:$A$776,$A40,СВЦЭМ!$B$33:$B$776,B$11)+'СЕТ СН'!$F$14+СВЦЭМ!$D$10+'СЕТ СН'!$F$5-'СЕТ СН'!$F$24</f>
        <v>1702.6688179400001</v>
      </c>
      <c r="C40" s="36">
        <f>SUMIFS(СВЦЭМ!$D$33:$D$776,СВЦЭМ!$A$33:$A$776,$A40,СВЦЭМ!$B$33:$B$776,C$11)+'СЕТ СН'!$F$14+СВЦЭМ!$D$10+'СЕТ СН'!$F$5-'СЕТ СН'!$F$24</f>
        <v>1730.8914351600001</v>
      </c>
      <c r="D40" s="36">
        <f>SUMIFS(СВЦЭМ!$D$33:$D$776,СВЦЭМ!$A$33:$A$776,$A40,СВЦЭМ!$B$33:$B$776,D$11)+'СЕТ СН'!$F$14+СВЦЭМ!$D$10+'СЕТ СН'!$F$5-'СЕТ СН'!$F$24</f>
        <v>1756.01468116</v>
      </c>
      <c r="E40" s="36">
        <f>SUMIFS(СВЦЭМ!$D$33:$D$776,СВЦЭМ!$A$33:$A$776,$A40,СВЦЭМ!$B$33:$B$776,E$11)+'СЕТ СН'!$F$14+СВЦЭМ!$D$10+'СЕТ СН'!$F$5-'СЕТ СН'!$F$24</f>
        <v>1770.8762047600001</v>
      </c>
      <c r="F40" s="36">
        <f>SUMIFS(СВЦЭМ!$D$33:$D$776,СВЦЭМ!$A$33:$A$776,$A40,СВЦЭМ!$B$33:$B$776,F$11)+'СЕТ СН'!$F$14+СВЦЭМ!$D$10+'СЕТ СН'!$F$5-'СЕТ СН'!$F$24</f>
        <v>1784.7913444999999</v>
      </c>
      <c r="G40" s="36">
        <f>SUMIFS(СВЦЭМ!$D$33:$D$776,СВЦЭМ!$A$33:$A$776,$A40,СВЦЭМ!$B$33:$B$776,G$11)+'СЕТ СН'!$F$14+СВЦЭМ!$D$10+'СЕТ СН'!$F$5-'СЕТ СН'!$F$24</f>
        <v>1765.6459439400001</v>
      </c>
      <c r="H40" s="36">
        <f>SUMIFS(СВЦЭМ!$D$33:$D$776,СВЦЭМ!$A$33:$A$776,$A40,СВЦЭМ!$B$33:$B$776,H$11)+'СЕТ СН'!$F$14+СВЦЭМ!$D$10+'СЕТ СН'!$F$5-'СЕТ СН'!$F$24</f>
        <v>1737.1019148999999</v>
      </c>
      <c r="I40" s="36">
        <f>SUMIFS(СВЦЭМ!$D$33:$D$776,СВЦЭМ!$A$33:$A$776,$A40,СВЦЭМ!$B$33:$B$776,I$11)+'СЕТ СН'!$F$14+СВЦЭМ!$D$10+'СЕТ СН'!$F$5-'СЕТ СН'!$F$24</f>
        <v>1703.9735355500002</v>
      </c>
      <c r="J40" s="36">
        <f>SUMIFS(СВЦЭМ!$D$33:$D$776,СВЦЭМ!$A$33:$A$776,$A40,СВЦЭМ!$B$33:$B$776,J$11)+'СЕТ СН'!$F$14+СВЦЭМ!$D$10+'СЕТ СН'!$F$5-'СЕТ СН'!$F$24</f>
        <v>1714.3209295000001</v>
      </c>
      <c r="K40" s="36">
        <f>SUMIFS(СВЦЭМ!$D$33:$D$776,СВЦЭМ!$A$33:$A$776,$A40,СВЦЭМ!$B$33:$B$776,K$11)+'СЕТ СН'!$F$14+СВЦЭМ!$D$10+'СЕТ СН'!$F$5-'СЕТ СН'!$F$24</f>
        <v>1727.4561028400001</v>
      </c>
      <c r="L40" s="36">
        <f>SUMIFS(СВЦЭМ!$D$33:$D$776,СВЦЭМ!$A$33:$A$776,$A40,СВЦЭМ!$B$33:$B$776,L$11)+'СЕТ СН'!$F$14+СВЦЭМ!$D$10+'СЕТ СН'!$F$5-'СЕТ СН'!$F$24</f>
        <v>1744.2224643700001</v>
      </c>
      <c r="M40" s="36">
        <f>SUMIFS(СВЦЭМ!$D$33:$D$776,СВЦЭМ!$A$33:$A$776,$A40,СВЦЭМ!$B$33:$B$776,M$11)+'СЕТ СН'!$F$14+СВЦЭМ!$D$10+'СЕТ СН'!$F$5-'СЕТ СН'!$F$24</f>
        <v>1743.5624142300001</v>
      </c>
      <c r="N40" s="36">
        <f>SUMIFS(СВЦЭМ!$D$33:$D$776,СВЦЭМ!$A$33:$A$776,$A40,СВЦЭМ!$B$33:$B$776,N$11)+'СЕТ СН'!$F$14+СВЦЭМ!$D$10+'СЕТ СН'!$F$5-'СЕТ СН'!$F$24</f>
        <v>1734.17455015</v>
      </c>
      <c r="O40" s="36">
        <f>SUMIFS(СВЦЭМ!$D$33:$D$776,СВЦЭМ!$A$33:$A$776,$A40,СВЦЭМ!$B$33:$B$776,O$11)+'СЕТ СН'!$F$14+СВЦЭМ!$D$10+'СЕТ СН'!$F$5-'СЕТ СН'!$F$24</f>
        <v>1734.0548634199999</v>
      </c>
      <c r="P40" s="36">
        <f>SUMIFS(СВЦЭМ!$D$33:$D$776,СВЦЭМ!$A$33:$A$776,$A40,СВЦЭМ!$B$33:$B$776,P$11)+'СЕТ СН'!$F$14+СВЦЭМ!$D$10+'СЕТ СН'!$F$5-'СЕТ СН'!$F$24</f>
        <v>1735.1833852899999</v>
      </c>
      <c r="Q40" s="36">
        <f>SUMIFS(СВЦЭМ!$D$33:$D$776,СВЦЭМ!$A$33:$A$776,$A40,СВЦЭМ!$B$33:$B$776,Q$11)+'СЕТ СН'!$F$14+СВЦЭМ!$D$10+'СЕТ СН'!$F$5-'СЕТ СН'!$F$24</f>
        <v>1734.5524718700001</v>
      </c>
      <c r="R40" s="36">
        <f>SUMIFS(СВЦЭМ!$D$33:$D$776,СВЦЭМ!$A$33:$A$776,$A40,СВЦЭМ!$B$33:$B$776,R$11)+'СЕТ СН'!$F$14+СВЦЭМ!$D$10+'СЕТ СН'!$F$5-'СЕТ СН'!$F$24</f>
        <v>1759.43922324</v>
      </c>
      <c r="S40" s="36">
        <f>SUMIFS(СВЦЭМ!$D$33:$D$776,СВЦЭМ!$A$33:$A$776,$A40,СВЦЭМ!$B$33:$B$776,S$11)+'СЕТ СН'!$F$14+СВЦЭМ!$D$10+'СЕТ СН'!$F$5-'СЕТ СН'!$F$24</f>
        <v>1793.91592803</v>
      </c>
      <c r="T40" s="36">
        <f>SUMIFS(СВЦЭМ!$D$33:$D$776,СВЦЭМ!$A$33:$A$776,$A40,СВЦЭМ!$B$33:$B$776,T$11)+'СЕТ СН'!$F$14+СВЦЭМ!$D$10+'СЕТ СН'!$F$5-'СЕТ СН'!$F$24</f>
        <v>1795.8666630600001</v>
      </c>
      <c r="U40" s="36">
        <f>SUMIFS(СВЦЭМ!$D$33:$D$776,СВЦЭМ!$A$33:$A$776,$A40,СВЦЭМ!$B$33:$B$776,U$11)+'СЕТ СН'!$F$14+СВЦЭМ!$D$10+'СЕТ СН'!$F$5-'СЕТ СН'!$F$24</f>
        <v>1797.9412686800001</v>
      </c>
      <c r="V40" s="36">
        <f>SUMIFS(СВЦЭМ!$D$33:$D$776,СВЦЭМ!$A$33:$A$776,$A40,СВЦЭМ!$B$33:$B$776,V$11)+'СЕТ СН'!$F$14+СВЦЭМ!$D$10+'СЕТ СН'!$F$5-'СЕТ СН'!$F$24</f>
        <v>1807.5858702400001</v>
      </c>
      <c r="W40" s="36">
        <f>SUMIFS(СВЦЭМ!$D$33:$D$776,СВЦЭМ!$A$33:$A$776,$A40,СВЦЭМ!$B$33:$B$776,W$11)+'СЕТ СН'!$F$14+СВЦЭМ!$D$10+'СЕТ СН'!$F$5-'СЕТ СН'!$F$24</f>
        <v>1808.46542522</v>
      </c>
      <c r="X40" s="36">
        <f>SUMIFS(СВЦЭМ!$D$33:$D$776,СВЦЭМ!$A$33:$A$776,$A40,СВЦЭМ!$B$33:$B$776,X$11)+'СЕТ СН'!$F$14+СВЦЭМ!$D$10+'СЕТ СН'!$F$5-'СЕТ СН'!$F$24</f>
        <v>1768.04079267</v>
      </c>
      <c r="Y40" s="36">
        <f>SUMIFS(СВЦЭМ!$D$33:$D$776,СВЦЭМ!$A$33:$A$776,$A40,СВЦЭМ!$B$33:$B$776,Y$11)+'СЕТ СН'!$F$14+СВЦЭМ!$D$10+'СЕТ СН'!$F$5-'СЕТ СН'!$F$24</f>
        <v>1699.70370383</v>
      </c>
    </row>
    <row r="41" spans="1:27" ht="15.75" x14ac:dyDescent="0.2">
      <c r="A41" s="35">
        <f t="shared" si="0"/>
        <v>43707</v>
      </c>
      <c r="B41" s="36">
        <f>SUMIFS(СВЦЭМ!$D$33:$D$776,СВЦЭМ!$A$33:$A$776,$A41,СВЦЭМ!$B$33:$B$776,B$11)+'СЕТ СН'!$F$14+СВЦЭМ!$D$10+'СЕТ СН'!$F$5-'СЕТ СН'!$F$24</f>
        <v>1755.7555926099999</v>
      </c>
      <c r="C41" s="36">
        <f>SUMIFS(СВЦЭМ!$D$33:$D$776,СВЦЭМ!$A$33:$A$776,$A41,СВЦЭМ!$B$33:$B$776,C$11)+'СЕТ СН'!$F$14+СВЦЭМ!$D$10+'СЕТ СН'!$F$5-'СЕТ СН'!$F$24</f>
        <v>1763.5324427099999</v>
      </c>
      <c r="D41" s="36">
        <f>SUMIFS(СВЦЭМ!$D$33:$D$776,СВЦЭМ!$A$33:$A$776,$A41,СВЦЭМ!$B$33:$B$776,D$11)+'СЕТ СН'!$F$14+СВЦЭМ!$D$10+'СЕТ СН'!$F$5-'СЕТ СН'!$F$24</f>
        <v>1796.8278149900002</v>
      </c>
      <c r="E41" s="36">
        <f>SUMIFS(СВЦЭМ!$D$33:$D$776,СВЦЭМ!$A$33:$A$776,$A41,СВЦЭМ!$B$33:$B$776,E$11)+'СЕТ СН'!$F$14+СВЦЭМ!$D$10+'СЕТ СН'!$F$5-'СЕТ СН'!$F$24</f>
        <v>1814.3352812799999</v>
      </c>
      <c r="F41" s="36">
        <f>SUMIFS(СВЦЭМ!$D$33:$D$776,СВЦЭМ!$A$33:$A$776,$A41,СВЦЭМ!$B$33:$B$776,F$11)+'СЕТ СН'!$F$14+СВЦЭМ!$D$10+'СЕТ СН'!$F$5-'СЕТ СН'!$F$24</f>
        <v>1826.7010595199999</v>
      </c>
      <c r="G41" s="36">
        <f>SUMIFS(СВЦЭМ!$D$33:$D$776,СВЦЭМ!$A$33:$A$776,$A41,СВЦЭМ!$B$33:$B$776,G$11)+'СЕТ СН'!$F$14+СВЦЭМ!$D$10+'СЕТ СН'!$F$5-'СЕТ СН'!$F$24</f>
        <v>1806.74046247</v>
      </c>
      <c r="H41" s="36">
        <f>SUMIFS(СВЦЭМ!$D$33:$D$776,СВЦЭМ!$A$33:$A$776,$A41,СВЦЭМ!$B$33:$B$776,H$11)+'СЕТ СН'!$F$14+СВЦЭМ!$D$10+'СЕТ СН'!$F$5-'СЕТ СН'!$F$24</f>
        <v>1759.6637748200001</v>
      </c>
      <c r="I41" s="36">
        <f>SUMIFS(СВЦЭМ!$D$33:$D$776,СВЦЭМ!$A$33:$A$776,$A41,СВЦЭМ!$B$33:$B$776,I$11)+'СЕТ СН'!$F$14+СВЦЭМ!$D$10+'СЕТ СН'!$F$5-'СЕТ СН'!$F$24</f>
        <v>1701.2914322400002</v>
      </c>
      <c r="J41" s="36">
        <f>SUMIFS(СВЦЭМ!$D$33:$D$776,СВЦЭМ!$A$33:$A$776,$A41,СВЦЭМ!$B$33:$B$776,J$11)+'СЕТ СН'!$F$14+СВЦЭМ!$D$10+'СЕТ СН'!$F$5-'СЕТ СН'!$F$24</f>
        <v>1671.9063465600002</v>
      </c>
      <c r="K41" s="36">
        <f>SUMIFS(СВЦЭМ!$D$33:$D$776,СВЦЭМ!$A$33:$A$776,$A41,СВЦЭМ!$B$33:$B$776,K$11)+'СЕТ СН'!$F$14+СВЦЭМ!$D$10+'СЕТ СН'!$F$5-'СЕТ СН'!$F$24</f>
        <v>1689.49112289</v>
      </c>
      <c r="L41" s="36">
        <f>SUMIFS(СВЦЭМ!$D$33:$D$776,СВЦЭМ!$A$33:$A$776,$A41,СВЦЭМ!$B$33:$B$776,L$11)+'СЕТ СН'!$F$14+СВЦЭМ!$D$10+'СЕТ СН'!$F$5-'СЕТ СН'!$F$24</f>
        <v>1705.9668265600001</v>
      </c>
      <c r="M41" s="36">
        <f>SUMIFS(СВЦЭМ!$D$33:$D$776,СВЦЭМ!$A$33:$A$776,$A41,СВЦЭМ!$B$33:$B$776,M$11)+'СЕТ СН'!$F$14+СВЦЭМ!$D$10+'СЕТ СН'!$F$5-'СЕТ СН'!$F$24</f>
        <v>1708.48100436</v>
      </c>
      <c r="N41" s="36">
        <f>SUMIFS(СВЦЭМ!$D$33:$D$776,СВЦЭМ!$A$33:$A$776,$A41,СВЦЭМ!$B$33:$B$776,N$11)+'СЕТ СН'!$F$14+СВЦЭМ!$D$10+'СЕТ СН'!$F$5-'СЕТ СН'!$F$24</f>
        <v>1702.4258028899999</v>
      </c>
      <c r="O41" s="36">
        <f>SUMIFS(СВЦЭМ!$D$33:$D$776,СВЦЭМ!$A$33:$A$776,$A41,СВЦЭМ!$B$33:$B$776,O$11)+'СЕТ СН'!$F$14+СВЦЭМ!$D$10+'СЕТ СН'!$F$5-'СЕТ СН'!$F$24</f>
        <v>1709.6282459500001</v>
      </c>
      <c r="P41" s="36">
        <f>SUMIFS(СВЦЭМ!$D$33:$D$776,СВЦЭМ!$A$33:$A$776,$A41,СВЦЭМ!$B$33:$B$776,P$11)+'СЕТ СН'!$F$14+СВЦЭМ!$D$10+'СЕТ СН'!$F$5-'СЕТ СН'!$F$24</f>
        <v>1714.5251545000001</v>
      </c>
      <c r="Q41" s="36">
        <f>SUMIFS(СВЦЭМ!$D$33:$D$776,СВЦЭМ!$A$33:$A$776,$A41,СВЦЭМ!$B$33:$B$776,Q$11)+'СЕТ СН'!$F$14+СВЦЭМ!$D$10+'СЕТ СН'!$F$5-'СЕТ СН'!$F$24</f>
        <v>1707.7875426800001</v>
      </c>
      <c r="R41" s="36">
        <f>SUMIFS(СВЦЭМ!$D$33:$D$776,СВЦЭМ!$A$33:$A$776,$A41,СВЦЭМ!$B$33:$B$776,R$11)+'СЕТ СН'!$F$14+СВЦЭМ!$D$10+'СЕТ СН'!$F$5-'СЕТ СН'!$F$24</f>
        <v>1736.0008106</v>
      </c>
      <c r="S41" s="36">
        <f>SUMIFS(СВЦЭМ!$D$33:$D$776,СВЦЭМ!$A$33:$A$776,$A41,СВЦЭМ!$B$33:$B$776,S$11)+'СЕТ СН'!$F$14+СВЦЭМ!$D$10+'СЕТ СН'!$F$5-'СЕТ СН'!$F$24</f>
        <v>1776.67468749</v>
      </c>
      <c r="T41" s="36">
        <f>SUMIFS(СВЦЭМ!$D$33:$D$776,СВЦЭМ!$A$33:$A$776,$A41,СВЦЭМ!$B$33:$B$776,T$11)+'СЕТ СН'!$F$14+СВЦЭМ!$D$10+'СЕТ СН'!$F$5-'СЕТ СН'!$F$24</f>
        <v>1776.4543402600002</v>
      </c>
      <c r="U41" s="36">
        <f>SUMIFS(СВЦЭМ!$D$33:$D$776,СВЦЭМ!$A$33:$A$776,$A41,СВЦЭМ!$B$33:$B$776,U$11)+'СЕТ СН'!$F$14+СВЦЭМ!$D$10+'СЕТ СН'!$F$5-'СЕТ СН'!$F$24</f>
        <v>1770.8940085500001</v>
      </c>
      <c r="V41" s="36">
        <f>SUMIFS(СВЦЭМ!$D$33:$D$776,СВЦЭМ!$A$33:$A$776,$A41,СВЦЭМ!$B$33:$B$776,V$11)+'СЕТ СН'!$F$14+СВЦЭМ!$D$10+'СЕТ СН'!$F$5-'СЕТ СН'!$F$24</f>
        <v>1774.3701960000001</v>
      </c>
      <c r="W41" s="36">
        <f>SUMIFS(СВЦЭМ!$D$33:$D$776,СВЦЭМ!$A$33:$A$776,$A41,СВЦЭМ!$B$33:$B$776,W$11)+'СЕТ СН'!$F$14+СВЦЭМ!$D$10+'СЕТ СН'!$F$5-'СЕТ СН'!$F$24</f>
        <v>1788.61528604</v>
      </c>
      <c r="X41" s="36">
        <f>SUMIFS(СВЦЭМ!$D$33:$D$776,СВЦЭМ!$A$33:$A$776,$A41,СВЦЭМ!$B$33:$B$776,X$11)+'СЕТ СН'!$F$14+СВЦЭМ!$D$10+'СЕТ СН'!$F$5-'СЕТ СН'!$F$24</f>
        <v>1758.689165</v>
      </c>
      <c r="Y41" s="36">
        <f>SUMIFS(СВЦЭМ!$D$33:$D$776,СВЦЭМ!$A$33:$A$776,$A41,СВЦЭМ!$B$33:$B$776,Y$11)+'СЕТ СН'!$F$14+СВЦЭМ!$D$10+'СЕТ СН'!$F$5-'СЕТ СН'!$F$24</f>
        <v>1669.79926114</v>
      </c>
    </row>
    <row r="42" spans="1:27" ht="15.75" x14ac:dyDescent="0.2">
      <c r="A42" s="35">
        <f t="shared" si="0"/>
        <v>43708</v>
      </c>
      <c r="B42" s="36">
        <f>SUMIFS(СВЦЭМ!$D$33:$D$776,СВЦЭМ!$A$33:$A$776,$A42,СВЦЭМ!$B$33:$B$776,B$11)+'СЕТ СН'!$F$14+СВЦЭМ!$D$10+'СЕТ СН'!$F$5-'СЕТ СН'!$F$24</f>
        <v>1723.9957896800001</v>
      </c>
      <c r="C42" s="36">
        <f>SUMIFS(СВЦЭМ!$D$33:$D$776,СВЦЭМ!$A$33:$A$776,$A42,СВЦЭМ!$B$33:$B$776,C$11)+'СЕТ СН'!$F$14+СВЦЭМ!$D$10+'СЕТ СН'!$F$5-'СЕТ СН'!$F$24</f>
        <v>1763.0363016199999</v>
      </c>
      <c r="D42" s="36">
        <f>SUMIFS(СВЦЭМ!$D$33:$D$776,СВЦЭМ!$A$33:$A$776,$A42,СВЦЭМ!$B$33:$B$776,D$11)+'СЕТ СН'!$F$14+СВЦЭМ!$D$10+'СЕТ СН'!$F$5-'СЕТ СН'!$F$24</f>
        <v>1789.0231092500001</v>
      </c>
      <c r="E42" s="36">
        <f>SUMIFS(СВЦЭМ!$D$33:$D$776,СВЦЭМ!$A$33:$A$776,$A42,СВЦЭМ!$B$33:$B$776,E$11)+'СЕТ СН'!$F$14+СВЦЭМ!$D$10+'СЕТ СН'!$F$5-'СЕТ СН'!$F$24</f>
        <v>1801.03442526</v>
      </c>
      <c r="F42" s="36">
        <f>SUMIFS(СВЦЭМ!$D$33:$D$776,СВЦЭМ!$A$33:$A$776,$A42,СВЦЭМ!$B$33:$B$776,F$11)+'СЕТ СН'!$F$14+СВЦЭМ!$D$10+'СЕТ СН'!$F$5-'СЕТ СН'!$F$24</f>
        <v>1810.7647113200001</v>
      </c>
      <c r="G42" s="36">
        <f>SUMIFS(СВЦЭМ!$D$33:$D$776,СВЦЭМ!$A$33:$A$776,$A42,СВЦЭМ!$B$33:$B$776,G$11)+'СЕТ СН'!$F$14+СВЦЭМ!$D$10+'СЕТ СН'!$F$5-'СЕТ СН'!$F$24</f>
        <v>1800.2752688800001</v>
      </c>
      <c r="H42" s="36">
        <f>SUMIFS(СВЦЭМ!$D$33:$D$776,СВЦЭМ!$A$33:$A$776,$A42,СВЦЭМ!$B$33:$B$776,H$11)+'СЕТ СН'!$F$14+СВЦЭМ!$D$10+'СЕТ СН'!$F$5-'СЕТ СН'!$F$24</f>
        <v>1786.4336888600001</v>
      </c>
      <c r="I42" s="36">
        <f>SUMIFS(СВЦЭМ!$D$33:$D$776,СВЦЭМ!$A$33:$A$776,$A42,СВЦЭМ!$B$33:$B$776,I$11)+'СЕТ СН'!$F$14+СВЦЭМ!$D$10+'СЕТ СН'!$F$5-'СЕТ СН'!$F$24</f>
        <v>1738.3341533100001</v>
      </c>
      <c r="J42" s="36">
        <f>SUMIFS(СВЦЭМ!$D$33:$D$776,СВЦЭМ!$A$33:$A$776,$A42,СВЦЭМ!$B$33:$B$776,J$11)+'СЕТ СН'!$F$14+СВЦЭМ!$D$10+'СЕТ СН'!$F$5-'СЕТ СН'!$F$24</f>
        <v>1673.7423468900001</v>
      </c>
      <c r="K42" s="36">
        <f>SUMIFS(СВЦЭМ!$D$33:$D$776,СВЦЭМ!$A$33:$A$776,$A42,СВЦЭМ!$B$33:$B$776,K$11)+'СЕТ СН'!$F$14+СВЦЭМ!$D$10+'СЕТ СН'!$F$5-'СЕТ СН'!$F$24</f>
        <v>1621.0512915899999</v>
      </c>
      <c r="L42" s="36">
        <f>SUMIFS(СВЦЭМ!$D$33:$D$776,СВЦЭМ!$A$33:$A$776,$A42,СВЦЭМ!$B$33:$B$776,L$11)+'СЕТ СН'!$F$14+СВЦЭМ!$D$10+'СЕТ СН'!$F$5-'СЕТ СН'!$F$24</f>
        <v>1610.2393114000001</v>
      </c>
      <c r="M42" s="36">
        <f>SUMIFS(СВЦЭМ!$D$33:$D$776,СВЦЭМ!$A$33:$A$776,$A42,СВЦЭМ!$B$33:$B$776,M$11)+'СЕТ СН'!$F$14+СВЦЭМ!$D$10+'СЕТ СН'!$F$5-'СЕТ СН'!$F$24</f>
        <v>1606.6506591100001</v>
      </c>
      <c r="N42" s="36">
        <f>SUMIFS(СВЦЭМ!$D$33:$D$776,СВЦЭМ!$A$33:$A$776,$A42,СВЦЭМ!$B$33:$B$776,N$11)+'СЕТ СН'!$F$14+СВЦЭМ!$D$10+'СЕТ СН'!$F$5-'СЕТ СН'!$F$24</f>
        <v>1606.5525076200001</v>
      </c>
      <c r="O42" s="36">
        <f>SUMIFS(СВЦЭМ!$D$33:$D$776,СВЦЭМ!$A$33:$A$776,$A42,СВЦЭМ!$B$33:$B$776,O$11)+'СЕТ СН'!$F$14+СВЦЭМ!$D$10+'СЕТ СН'!$F$5-'СЕТ СН'!$F$24</f>
        <v>1607.5631011999999</v>
      </c>
      <c r="P42" s="36">
        <f>SUMIFS(СВЦЭМ!$D$33:$D$776,СВЦЭМ!$A$33:$A$776,$A42,СВЦЭМ!$B$33:$B$776,P$11)+'СЕТ СН'!$F$14+СВЦЭМ!$D$10+'СЕТ СН'!$F$5-'СЕТ СН'!$F$24</f>
        <v>1612.4409393800001</v>
      </c>
      <c r="Q42" s="36">
        <f>SUMIFS(СВЦЭМ!$D$33:$D$776,СВЦЭМ!$A$33:$A$776,$A42,СВЦЭМ!$B$33:$B$776,Q$11)+'СЕТ СН'!$F$14+СВЦЭМ!$D$10+'СЕТ СН'!$F$5-'СЕТ СН'!$F$24</f>
        <v>1618.7573170999999</v>
      </c>
      <c r="R42" s="36">
        <f>SUMIFS(СВЦЭМ!$D$33:$D$776,СВЦЭМ!$A$33:$A$776,$A42,СВЦЭМ!$B$33:$B$776,R$11)+'СЕТ СН'!$F$14+СВЦЭМ!$D$10+'СЕТ СН'!$F$5-'СЕТ СН'!$F$24</f>
        <v>1580.88498826</v>
      </c>
      <c r="S42" s="36">
        <f>SUMIFS(СВЦЭМ!$D$33:$D$776,СВЦЭМ!$A$33:$A$776,$A42,СВЦЭМ!$B$33:$B$776,S$11)+'СЕТ СН'!$F$14+СВЦЭМ!$D$10+'СЕТ СН'!$F$5-'СЕТ СН'!$F$24</f>
        <v>1542.63717458</v>
      </c>
      <c r="T42" s="36">
        <f>SUMIFS(СВЦЭМ!$D$33:$D$776,СВЦЭМ!$A$33:$A$776,$A42,СВЦЭМ!$B$33:$B$776,T$11)+'СЕТ СН'!$F$14+СВЦЭМ!$D$10+'СЕТ СН'!$F$5-'СЕТ СН'!$F$24</f>
        <v>1535.90649325</v>
      </c>
      <c r="U42" s="36">
        <f>SUMIFS(СВЦЭМ!$D$33:$D$776,СВЦЭМ!$A$33:$A$776,$A42,СВЦЭМ!$B$33:$B$776,U$11)+'СЕТ СН'!$F$14+СВЦЭМ!$D$10+'СЕТ СН'!$F$5-'СЕТ СН'!$F$24</f>
        <v>1531.7699182199999</v>
      </c>
      <c r="V42" s="36">
        <f>SUMIFS(СВЦЭМ!$D$33:$D$776,СВЦЭМ!$A$33:$A$776,$A42,СВЦЭМ!$B$33:$B$776,V$11)+'СЕТ СН'!$F$14+СВЦЭМ!$D$10+'СЕТ СН'!$F$5-'СЕТ СН'!$F$24</f>
        <v>1531.7205577899999</v>
      </c>
      <c r="W42" s="36">
        <f>SUMIFS(СВЦЭМ!$D$33:$D$776,СВЦЭМ!$A$33:$A$776,$A42,СВЦЭМ!$B$33:$B$776,W$11)+'СЕТ СН'!$F$14+СВЦЭМ!$D$10+'СЕТ СН'!$F$5-'СЕТ СН'!$F$24</f>
        <v>1526.43460678</v>
      </c>
      <c r="X42" s="36">
        <f>SUMIFS(СВЦЭМ!$D$33:$D$776,СВЦЭМ!$A$33:$A$776,$A42,СВЦЭМ!$B$33:$B$776,X$11)+'СЕТ СН'!$F$14+СВЦЭМ!$D$10+'СЕТ СН'!$F$5-'СЕТ СН'!$F$24</f>
        <v>1544.3844534899999</v>
      </c>
      <c r="Y42" s="36">
        <f>SUMIFS(СВЦЭМ!$D$33:$D$776,СВЦЭМ!$A$33:$A$776,$A42,СВЦЭМ!$B$33:$B$776,Y$11)+'СЕТ СН'!$F$14+СВЦЭМ!$D$10+'СЕТ СН'!$F$5-'СЕТ СН'!$F$24</f>
        <v>1619.8188449600002</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8"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7" ht="12.75" customHeight="1" x14ac:dyDescent="0.2">
      <c r="A46" s="129"/>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7" ht="12.75" customHeight="1" x14ac:dyDescent="0.2">
      <c r="A47" s="13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01.08.2019</v>
      </c>
      <c r="B48" s="36">
        <f>SUMIFS(СВЦЭМ!$D$33:$D$776,СВЦЭМ!$A$33:$A$776,$A48,СВЦЭМ!$B$33:$B$776,B$47)+'СЕТ СН'!$G$14+СВЦЭМ!$D$10+'СЕТ СН'!$G$5-'СЕТ СН'!$G$24</f>
        <v>2539.3714114599998</v>
      </c>
      <c r="C48" s="36">
        <f>SUMIFS(СВЦЭМ!$D$33:$D$776,СВЦЭМ!$A$33:$A$776,$A48,СВЦЭМ!$B$33:$B$776,C$47)+'СЕТ СН'!$G$14+СВЦЭМ!$D$10+'СЕТ СН'!$G$5-'СЕТ СН'!$G$24</f>
        <v>2639.5138175900001</v>
      </c>
      <c r="D48" s="36">
        <f>SUMIFS(СВЦЭМ!$D$33:$D$776,СВЦЭМ!$A$33:$A$776,$A48,СВЦЭМ!$B$33:$B$776,D$47)+'СЕТ СН'!$G$14+СВЦЭМ!$D$10+'СЕТ СН'!$G$5-'СЕТ СН'!$G$24</f>
        <v>2677.9553228899999</v>
      </c>
      <c r="E48" s="36">
        <f>SUMIFS(СВЦЭМ!$D$33:$D$776,СВЦЭМ!$A$33:$A$776,$A48,СВЦЭМ!$B$33:$B$776,E$47)+'СЕТ СН'!$G$14+СВЦЭМ!$D$10+'СЕТ СН'!$G$5-'СЕТ СН'!$G$24</f>
        <v>2720.0930199699997</v>
      </c>
      <c r="F48" s="36">
        <f>SUMIFS(СВЦЭМ!$D$33:$D$776,СВЦЭМ!$A$33:$A$776,$A48,СВЦЭМ!$B$33:$B$776,F$47)+'СЕТ СН'!$G$14+СВЦЭМ!$D$10+'СЕТ СН'!$G$5-'СЕТ СН'!$G$24</f>
        <v>2738.34982945</v>
      </c>
      <c r="G48" s="36">
        <f>SUMIFS(СВЦЭМ!$D$33:$D$776,СВЦЭМ!$A$33:$A$776,$A48,СВЦЭМ!$B$33:$B$776,G$47)+'СЕТ СН'!$G$14+СВЦЭМ!$D$10+'СЕТ СН'!$G$5-'СЕТ СН'!$G$24</f>
        <v>2706.1568323199999</v>
      </c>
      <c r="H48" s="36">
        <f>SUMIFS(СВЦЭМ!$D$33:$D$776,СВЦЭМ!$A$33:$A$776,$A48,СВЦЭМ!$B$33:$B$776,H$47)+'СЕТ СН'!$G$14+СВЦЭМ!$D$10+'СЕТ СН'!$G$5-'СЕТ СН'!$G$24</f>
        <v>2647.1239084099998</v>
      </c>
      <c r="I48" s="36">
        <f>SUMIFS(СВЦЭМ!$D$33:$D$776,СВЦЭМ!$A$33:$A$776,$A48,СВЦЭМ!$B$33:$B$776,I$47)+'СЕТ СН'!$G$14+СВЦЭМ!$D$10+'СЕТ СН'!$G$5-'СЕТ СН'!$G$24</f>
        <v>2608.5616960899997</v>
      </c>
      <c r="J48" s="36">
        <f>SUMIFS(СВЦЭМ!$D$33:$D$776,СВЦЭМ!$A$33:$A$776,$A48,СВЦЭМ!$B$33:$B$776,J$47)+'СЕТ СН'!$G$14+СВЦЭМ!$D$10+'СЕТ СН'!$G$5-'СЕТ СН'!$G$24</f>
        <v>2644.7253356599999</v>
      </c>
      <c r="K48" s="36">
        <f>SUMIFS(СВЦЭМ!$D$33:$D$776,СВЦЭМ!$A$33:$A$776,$A48,СВЦЭМ!$B$33:$B$776,K$47)+'СЕТ СН'!$G$14+СВЦЭМ!$D$10+'СЕТ СН'!$G$5-'СЕТ СН'!$G$24</f>
        <v>2656.5089026400001</v>
      </c>
      <c r="L48" s="36">
        <f>SUMIFS(СВЦЭМ!$D$33:$D$776,СВЦЭМ!$A$33:$A$776,$A48,СВЦЭМ!$B$33:$B$776,L$47)+'СЕТ СН'!$G$14+СВЦЭМ!$D$10+'СЕТ СН'!$G$5-'СЕТ СН'!$G$24</f>
        <v>2665.2260434199998</v>
      </c>
      <c r="M48" s="36">
        <f>SUMIFS(СВЦЭМ!$D$33:$D$776,СВЦЭМ!$A$33:$A$776,$A48,СВЦЭМ!$B$33:$B$776,M$47)+'СЕТ СН'!$G$14+СВЦЭМ!$D$10+'СЕТ СН'!$G$5-'СЕТ СН'!$G$24</f>
        <v>2665.1623052800001</v>
      </c>
      <c r="N48" s="36">
        <f>SUMIFS(СВЦЭМ!$D$33:$D$776,СВЦЭМ!$A$33:$A$776,$A48,СВЦЭМ!$B$33:$B$776,N$47)+'СЕТ СН'!$G$14+СВЦЭМ!$D$10+'СЕТ СН'!$G$5-'СЕТ СН'!$G$24</f>
        <v>2663.2103586499998</v>
      </c>
      <c r="O48" s="36">
        <f>SUMIFS(СВЦЭМ!$D$33:$D$776,СВЦЭМ!$A$33:$A$776,$A48,СВЦЭМ!$B$33:$B$776,O$47)+'СЕТ СН'!$G$14+СВЦЭМ!$D$10+'СЕТ СН'!$G$5-'СЕТ СН'!$G$24</f>
        <v>2666.7689360200002</v>
      </c>
      <c r="P48" s="36">
        <f>SUMIFS(СВЦЭМ!$D$33:$D$776,СВЦЭМ!$A$33:$A$776,$A48,СВЦЭМ!$B$33:$B$776,P$47)+'СЕТ СН'!$G$14+СВЦЭМ!$D$10+'СЕТ СН'!$G$5-'СЕТ СН'!$G$24</f>
        <v>2666.7389081800002</v>
      </c>
      <c r="Q48" s="36">
        <f>SUMIFS(СВЦЭМ!$D$33:$D$776,СВЦЭМ!$A$33:$A$776,$A48,СВЦЭМ!$B$33:$B$776,Q$47)+'СЕТ СН'!$G$14+СВЦЭМ!$D$10+'СЕТ СН'!$G$5-'СЕТ СН'!$G$24</f>
        <v>2671.3766032200001</v>
      </c>
      <c r="R48" s="36">
        <f>SUMIFS(СВЦЭМ!$D$33:$D$776,СВЦЭМ!$A$33:$A$776,$A48,СВЦЭМ!$B$33:$B$776,R$47)+'СЕТ СН'!$G$14+СВЦЭМ!$D$10+'СЕТ СН'!$G$5-'СЕТ СН'!$G$24</f>
        <v>2675.3188591899998</v>
      </c>
      <c r="S48" s="36">
        <f>SUMIFS(СВЦЭМ!$D$33:$D$776,СВЦЭМ!$A$33:$A$776,$A48,СВЦЭМ!$B$33:$B$776,S$47)+'СЕТ СН'!$G$14+СВЦЭМ!$D$10+'СЕТ СН'!$G$5-'СЕТ СН'!$G$24</f>
        <v>2673.9800329899999</v>
      </c>
      <c r="T48" s="36">
        <f>SUMIFS(СВЦЭМ!$D$33:$D$776,СВЦЭМ!$A$33:$A$776,$A48,СВЦЭМ!$B$33:$B$776,T$47)+'СЕТ СН'!$G$14+СВЦЭМ!$D$10+'СЕТ СН'!$G$5-'СЕТ СН'!$G$24</f>
        <v>2665.7410397399999</v>
      </c>
      <c r="U48" s="36">
        <f>SUMIFS(СВЦЭМ!$D$33:$D$776,СВЦЭМ!$A$33:$A$776,$A48,СВЦЭМ!$B$33:$B$776,U$47)+'СЕТ СН'!$G$14+СВЦЭМ!$D$10+'СЕТ СН'!$G$5-'СЕТ СН'!$G$24</f>
        <v>2658.7610138</v>
      </c>
      <c r="V48" s="36">
        <f>SUMIFS(СВЦЭМ!$D$33:$D$776,СВЦЭМ!$A$33:$A$776,$A48,СВЦЭМ!$B$33:$B$776,V$47)+'СЕТ СН'!$G$14+СВЦЭМ!$D$10+'СЕТ СН'!$G$5-'СЕТ СН'!$G$24</f>
        <v>2655.94630564</v>
      </c>
      <c r="W48" s="36">
        <f>SUMIFS(СВЦЭМ!$D$33:$D$776,СВЦЭМ!$A$33:$A$776,$A48,СВЦЭМ!$B$33:$B$776,W$47)+'СЕТ СН'!$G$14+СВЦЭМ!$D$10+'СЕТ СН'!$G$5-'СЕТ СН'!$G$24</f>
        <v>2658.80033366</v>
      </c>
      <c r="X48" s="36">
        <f>SUMIFS(СВЦЭМ!$D$33:$D$776,СВЦЭМ!$A$33:$A$776,$A48,СВЦЭМ!$B$33:$B$776,X$47)+'СЕТ СН'!$G$14+СВЦЭМ!$D$10+'СЕТ СН'!$G$5-'СЕТ СН'!$G$24</f>
        <v>2635.7974062899998</v>
      </c>
      <c r="Y48" s="36">
        <f>SUMIFS(СВЦЭМ!$D$33:$D$776,СВЦЭМ!$A$33:$A$776,$A48,СВЦЭМ!$B$33:$B$776,Y$47)+'СЕТ СН'!$G$14+СВЦЭМ!$D$10+'СЕТ СН'!$G$5-'СЕТ СН'!$G$24</f>
        <v>2602.74655179</v>
      </c>
      <c r="AA48" s="45"/>
    </row>
    <row r="49" spans="1:25" ht="15.75" x14ac:dyDescent="0.2">
      <c r="A49" s="35">
        <f>A48+1</f>
        <v>43679</v>
      </c>
      <c r="B49" s="36">
        <f>SUMIFS(СВЦЭМ!$D$33:$D$776,СВЦЭМ!$A$33:$A$776,$A49,СВЦЭМ!$B$33:$B$776,B$47)+'СЕТ СН'!$G$14+СВЦЭМ!$D$10+'СЕТ СН'!$G$5-'СЕТ СН'!$G$24</f>
        <v>2584.3880076300002</v>
      </c>
      <c r="C49" s="36">
        <f>SUMIFS(СВЦЭМ!$D$33:$D$776,СВЦЭМ!$A$33:$A$776,$A49,СВЦЭМ!$B$33:$B$776,C$47)+'СЕТ СН'!$G$14+СВЦЭМ!$D$10+'СЕТ СН'!$G$5-'СЕТ СН'!$G$24</f>
        <v>2602.9722663399998</v>
      </c>
      <c r="D49" s="36">
        <f>SUMIFS(СВЦЭМ!$D$33:$D$776,СВЦЭМ!$A$33:$A$776,$A49,СВЦЭМ!$B$33:$B$776,D$47)+'СЕТ СН'!$G$14+СВЦЭМ!$D$10+'СЕТ СН'!$G$5-'СЕТ СН'!$G$24</f>
        <v>2626.6934773799999</v>
      </c>
      <c r="E49" s="36">
        <f>SUMIFS(СВЦЭМ!$D$33:$D$776,СВЦЭМ!$A$33:$A$776,$A49,СВЦЭМ!$B$33:$B$776,E$47)+'СЕТ СН'!$G$14+СВЦЭМ!$D$10+'СЕТ СН'!$G$5-'СЕТ СН'!$G$24</f>
        <v>2645.21327647</v>
      </c>
      <c r="F49" s="36">
        <f>SUMIFS(СВЦЭМ!$D$33:$D$776,СВЦЭМ!$A$33:$A$776,$A49,СВЦЭМ!$B$33:$B$776,F$47)+'СЕТ СН'!$G$14+СВЦЭМ!$D$10+'СЕТ СН'!$G$5-'СЕТ СН'!$G$24</f>
        <v>2646.9545185799998</v>
      </c>
      <c r="G49" s="36">
        <f>SUMIFS(СВЦЭМ!$D$33:$D$776,СВЦЭМ!$A$33:$A$776,$A49,СВЦЭМ!$B$33:$B$776,G$47)+'СЕТ СН'!$G$14+СВЦЭМ!$D$10+'СЕТ СН'!$G$5-'СЕТ СН'!$G$24</f>
        <v>2631.7035327899998</v>
      </c>
      <c r="H49" s="36">
        <f>SUMIFS(СВЦЭМ!$D$33:$D$776,СВЦЭМ!$A$33:$A$776,$A49,СВЦЭМ!$B$33:$B$776,H$47)+'СЕТ СН'!$G$14+СВЦЭМ!$D$10+'СЕТ СН'!$G$5-'СЕТ СН'!$G$24</f>
        <v>2593.9294218099999</v>
      </c>
      <c r="I49" s="36">
        <f>SUMIFS(СВЦЭМ!$D$33:$D$776,СВЦЭМ!$A$33:$A$776,$A49,СВЦЭМ!$B$33:$B$776,I$47)+'СЕТ СН'!$G$14+СВЦЭМ!$D$10+'СЕТ СН'!$G$5-'СЕТ СН'!$G$24</f>
        <v>2600.9680311699999</v>
      </c>
      <c r="J49" s="36">
        <f>SUMIFS(СВЦЭМ!$D$33:$D$776,СВЦЭМ!$A$33:$A$776,$A49,СВЦЭМ!$B$33:$B$776,J$47)+'СЕТ СН'!$G$14+СВЦЭМ!$D$10+'СЕТ СН'!$G$5-'СЕТ СН'!$G$24</f>
        <v>2639.64454075</v>
      </c>
      <c r="K49" s="36">
        <f>SUMIFS(СВЦЭМ!$D$33:$D$776,СВЦЭМ!$A$33:$A$776,$A49,СВЦЭМ!$B$33:$B$776,K$47)+'СЕТ СН'!$G$14+СВЦЭМ!$D$10+'СЕТ СН'!$G$5-'СЕТ СН'!$G$24</f>
        <v>2665.7858329000001</v>
      </c>
      <c r="L49" s="36">
        <f>SUMIFS(СВЦЭМ!$D$33:$D$776,СВЦЭМ!$A$33:$A$776,$A49,СВЦЭМ!$B$33:$B$776,L$47)+'СЕТ СН'!$G$14+СВЦЭМ!$D$10+'СЕТ СН'!$G$5-'СЕТ СН'!$G$24</f>
        <v>2655.7151915300001</v>
      </c>
      <c r="M49" s="36">
        <f>SUMIFS(СВЦЭМ!$D$33:$D$776,СВЦЭМ!$A$33:$A$776,$A49,СВЦЭМ!$B$33:$B$776,M$47)+'СЕТ СН'!$G$14+СВЦЭМ!$D$10+'СЕТ СН'!$G$5-'СЕТ СН'!$G$24</f>
        <v>2656.7212109000002</v>
      </c>
      <c r="N49" s="36">
        <f>SUMIFS(СВЦЭМ!$D$33:$D$776,СВЦЭМ!$A$33:$A$776,$A49,СВЦЭМ!$B$33:$B$776,N$47)+'СЕТ СН'!$G$14+СВЦЭМ!$D$10+'СЕТ СН'!$G$5-'СЕТ СН'!$G$24</f>
        <v>2653.9312564100001</v>
      </c>
      <c r="O49" s="36">
        <f>SUMIFS(СВЦЭМ!$D$33:$D$776,СВЦЭМ!$A$33:$A$776,$A49,СВЦЭМ!$B$33:$B$776,O$47)+'СЕТ СН'!$G$14+СВЦЭМ!$D$10+'СЕТ СН'!$G$5-'СЕТ СН'!$G$24</f>
        <v>2661.0453466099998</v>
      </c>
      <c r="P49" s="36">
        <f>SUMIFS(СВЦЭМ!$D$33:$D$776,СВЦЭМ!$A$33:$A$776,$A49,СВЦЭМ!$B$33:$B$776,P$47)+'СЕТ СН'!$G$14+СВЦЭМ!$D$10+'СЕТ СН'!$G$5-'СЕТ СН'!$G$24</f>
        <v>2658.6437144199999</v>
      </c>
      <c r="Q49" s="36">
        <f>SUMIFS(СВЦЭМ!$D$33:$D$776,СВЦЭМ!$A$33:$A$776,$A49,СВЦЭМ!$B$33:$B$776,Q$47)+'СЕТ СН'!$G$14+СВЦЭМ!$D$10+'СЕТ СН'!$G$5-'СЕТ СН'!$G$24</f>
        <v>2657.5691167300001</v>
      </c>
      <c r="R49" s="36">
        <f>SUMIFS(СВЦЭМ!$D$33:$D$776,СВЦЭМ!$A$33:$A$776,$A49,СВЦЭМ!$B$33:$B$776,R$47)+'СЕТ СН'!$G$14+СВЦЭМ!$D$10+'СЕТ СН'!$G$5-'СЕТ СН'!$G$24</f>
        <v>2651.6465065100001</v>
      </c>
      <c r="S49" s="36">
        <f>SUMIFS(СВЦЭМ!$D$33:$D$776,СВЦЭМ!$A$33:$A$776,$A49,СВЦЭМ!$B$33:$B$776,S$47)+'СЕТ СН'!$G$14+СВЦЭМ!$D$10+'СЕТ СН'!$G$5-'СЕТ СН'!$G$24</f>
        <v>2648.71590324</v>
      </c>
      <c r="T49" s="36">
        <f>SUMIFS(СВЦЭМ!$D$33:$D$776,СВЦЭМ!$A$33:$A$776,$A49,СВЦЭМ!$B$33:$B$776,T$47)+'СЕТ СН'!$G$14+СВЦЭМ!$D$10+'СЕТ СН'!$G$5-'СЕТ СН'!$G$24</f>
        <v>2643.4314884199998</v>
      </c>
      <c r="U49" s="36">
        <f>SUMIFS(СВЦЭМ!$D$33:$D$776,СВЦЭМ!$A$33:$A$776,$A49,СВЦЭМ!$B$33:$B$776,U$47)+'СЕТ СН'!$G$14+СВЦЭМ!$D$10+'СЕТ СН'!$G$5-'СЕТ СН'!$G$24</f>
        <v>2640.48762786</v>
      </c>
      <c r="V49" s="36">
        <f>SUMIFS(СВЦЭМ!$D$33:$D$776,СВЦЭМ!$A$33:$A$776,$A49,СВЦЭМ!$B$33:$B$776,V$47)+'СЕТ СН'!$G$14+СВЦЭМ!$D$10+'СЕТ СН'!$G$5-'СЕТ СН'!$G$24</f>
        <v>2644.2390817699998</v>
      </c>
      <c r="W49" s="36">
        <f>SUMIFS(СВЦЭМ!$D$33:$D$776,СВЦЭМ!$A$33:$A$776,$A49,СВЦЭМ!$B$33:$B$776,W$47)+'СЕТ СН'!$G$14+СВЦЭМ!$D$10+'СЕТ СН'!$G$5-'СЕТ СН'!$G$24</f>
        <v>2645.6573502399997</v>
      </c>
      <c r="X49" s="36">
        <f>SUMIFS(СВЦЭМ!$D$33:$D$776,СВЦЭМ!$A$33:$A$776,$A49,СВЦЭМ!$B$33:$B$776,X$47)+'СЕТ СН'!$G$14+СВЦЭМ!$D$10+'СЕТ СН'!$G$5-'СЕТ СН'!$G$24</f>
        <v>2626.41234214</v>
      </c>
      <c r="Y49" s="36">
        <f>SUMIFS(СВЦЭМ!$D$33:$D$776,СВЦЭМ!$A$33:$A$776,$A49,СВЦЭМ!$B$33:$B$776,Y$47)+'СЕТ СН'!$G$14+СВЦЭМ!$D$10+'СЕТ СН'!$G$5-'СЕТ СН'!$G$24</f>
        <v>2594.0551723999997</v>
      </c>
    </row>
    <row r="50" spans="1:25" ht="15.75" x14ac:dyDescent="0.2">
      <c r="A50" s="35">
        <f t="shared" ref="A50:A78" si="1">A49+1</f>
        <v>43680</v>
      </c>
      <c r="B50" s="36">
        <f>SUMIFS(СВЦЭМ!$D$33:$D$776,СВЦЭМ!$A$33:$A$776,$A50,СВЦЭМ!$B$33:$B$776,B$47)+'СЕТ СН'!$G$14+СВЦЭМ!$D$10+'СЕТ СН'!$G$5-'СЕТ СН'!$G$24</f>
        <v>2576.6122066200001</v>
      </c>
      <c r="C50" s="36">
        <f>SUMIFS(СВЦЭМ!$D$33:$D$776,СВЦЭМ!$A$33:$A$776,$A50,СВЦЭМ!$B$33:$B$776,C$47)+'СЕТ СН'!$G$14+СВЦЭМ!$D$10+'СЕТ СН'!$G$5-'СЕТ СН'!$G$24</f>
        <v>2595.28939356</v>
      </c>
      <c r="D50" s="36">
        <f>SUMIFS(СВЦЭМ!$D$33:$D$776,СВЦЭМ!$A$33:$A$776,$A50,СВЦЭМ!$B$33:$B$776,D$47)+'СЕТ СН'!$G$14+СВЦЭМ!$D$10+'СЕТ СН'!$G$5-'СЕТ СН'!$G$24</f>
        <v>2630.57515887</v>
      </c>
      <c r="E50" s="36">
        <f>SUMIFS(СВЦЭМ!$D$33:$D$776,СВЦЭМ!$A$33:$A$776,$A50,СВЦЭМ!$B$33:$B$776,E$47)+'СЕТ СН'!$G$14+СВЦЭМ!$D$10+'СЕТ СН'!$G$5-'СЕТ СН'!$G$24</f>
        <v>2635.0311212899996</v>
      </c>
      <c r="F50" s="36">
        <f>SUMIFS(СВЦЭМ!$D$33:$D$776,СВЦЭМ!$A$33:$A$776,$A50,СВЦЭМ!$B$33:$B$776,F$47)+'СЕТ СН'!$G$14+СВЦЭМ!$D$10+'СЕТ СН'!$G$5-'СЕТ СН'!$G$24</f>
        <v>2642.1007193099999</v>
      </c>
      <c r="G50" s="36">
        <f>SUMIFS(СВЦЭМ!$D$33:$D$776,СВЦЭМ!$A$33:$A$776,$A50,СВЦЭМ!$B$33:$B$776,G$47)+'СЕТ СН'!$G$14+СВЦЭМ!$D$10+'СЕТ СН'!$G$5-'СЕТ СН'!$G$24</f>
        <v>2629.0980267699997</v>
      </c>
      <c r="H50" s="36">
        <f>SUMIFS(СВЦЭМ!$D$33:$D$776,СВЦЭМ!$A$33:$A$776,$A50,СВЦЭМ!$B$33:$B$776,H$47)+'СЕТ СН'!$G$14+СВЦЭМ!$D$10+'СЕТ СН'!$G$5-'СЕТ СН'!$G$24</f>
        <v>2619.8955306799999</v>
      </c>
      <c r="I50" s="36">
        <f>SUMIFS(СВЦЭМ!$D$33:$D$776,СВЦЭМ!$A$33:$A$776,$A50,СВЦЭМ!$B$33:$B$776,I$47)+'СЕТ СН'!$G$14+СВЦЭМ!$D$10+'СЕТ СН'!$G$5-'СЕТ СН'!$G$24</f>
        <v>2580.3294086400001</v>
      </c>
      <c r="J50" s="36">
        <f>SUMIFS(СВЦЭМ!$D$33:$D$776,СВЦЭМ!$A$33:$A$776,$A50,СВЦЭМ!$B$33:$B$776,J$47)+'СЕТ СН'!$G$14+СВЦЭМ!$D$10+'СЕТ СН'!$G$5-'СЕТ СН'!$G$24</f>
        <v>2512.79366132</v>
      </c>
      <c r="K50" s="36">
        <f>SUMIFS(СВЦЭМ!$D$33:$D$776,СВЦЭМ!$A$33:$A$776,$A50,СВЦЭМ!$B$33:$B$776,K$47)+'СЕТ СН'!$G$14+СВЦЭМ!$D$10+'СЕТ СН'!$G$5-'СЕТ СН'!$G$24</f>
        <v>2510.7432130299999</v>
      </c>
      <c r="L50" s="36">
        <f>SUMIFS(СВЦЭМ!$D$33:$D$776,СВЦЭМ!$A$33:$A$776,$A50,СВЦЭМ!$B$33:$B$776,L$47)+'СЕТ СН'!$G$14+СВЦЭМ!$D$10+'СЕТ СН'!$G$5-'СЕТ СН'!$G$24</f>
        <v>2527.57580409</v>
      </c>
      <c r="M50" s="36">
        <f>SUMIFS(СВЦЭМ!$D$33:$D$776,СВЦЭМ!$A$33:$A$776,$A50,СВЦЭМ!$B$33:$B$776,M$47)+'СЕТ СН'!$G$14+СВЦЭМ!$D$10+'СЕТ СН'!$G$5-'СЕТ СН'!$G$24</f>
        <v>2528.2189790399998</v>
      </c>
      <c r="N50" s="36">
        <f>SUMIFS(СВЦЭМ!$D$33:$D$776,СВЦЭМ!$A$33:$A$776,$A50,СВЦЭМ!$B$33:$B$776,N$47)+'СЕТ СН'!$G$14+СВЦЭМ!$D$10+'СЕТ СН'!$G$5-'СЕТ СН'!$G$24</f>
        <v>2531.4735667699997</v>
      </c>
      <c r="O50" s="36">
        <f>SUMIFS(СВЦЭМ!$D$33:$D$776,СВЦЭМ!$A$33:$A$776,$A50,СВЦЭМ!$B$33:$B$776,O$47)+'СЕТ СН'!$G$14+СВЦЭМ!$D$10+'СЕТ СН'!$G$5-'СЕТ СН'!$G$24</f>
        <v>2532.59199769</v>
      </c>
      <c r="P50" s="36">
        <f>SUMIFS(СВЦЭМ!$D$33:$D$776,СВЦЭМ!$A$33:$A$776,$A50,СВЦЭМ!$B$33:$B$776,P$47)+'СЕТ СН'!$G$14+СВЦЭМ!$D$10+'СЕТ СН'!$G$5-'СЕТ СН'!$G$24</f>
        <v>2531.5585868600001</v>
      </c>
      <c r="Q50" s="36">
        <f>SUMIFS(СВЦЭМ!$D$33:$D$776,СВЦЭМ!$A$33:$A$776,$A50,СВЦЭМ!$B$33:$B$776,Q$47)+'СЕТ СН'!$G$14+СВЦЭМ!$D$10+'СЕТ СН'!$G$5-'СЕТ СН'!$G$24</f>
        <v>2535.63062575</v>
      </c>
      <c r="R50" s="36">
        <f>SUMIFS(СВЦЭМ!$D$33:$D$776,СВЦЭМ!$A$33:$A$776,$A50,СВЦЭМ!$B$33:$B$776,R$47)+'СЕТ СН'!$G$14+СВЦЭМ!$D$10+'СЕТ СН'!$G$5-'СЕТ СН'!$G$24</f>
        <v>2531.7856332299998</v>
      </c>
      <c r="S50" s="36">
        <f>SUMIFS(СВЦЭМ!$D$33:$D$776,СВЦЭМ!$A$33:$A$776,$A50,СВЦЭМ!$B$33:$B$776,S$47)+'СЕТ СН'!$G$14+СВЦЭМ!$D$10+'СЕТ СН'!$G$5-'СЕТ СН'!$G$24</f>
        <v>2530.2671195899998</v>
      </c>
      <c r="T50" s="36">
        <f>SUMIFS(СВЦЭМ!$D$33:$D$776,СВЦЭМ!$A$33:$A$776,$A50,СВЦЭМ!$B$33:$B$776,T$47)+'СЕТ СН'!$G$14+СВЦЭМ!$D$10+'СЕТ СН'!$G$5-'СЕТ СН'!$G$24</f>
        <v>2532.3786121200001</v>
      </c>
      <c r="U50" s="36">
        <f>SUMIFS(СВЦЭМ!$D$33:$D$776,СВЦЭМ!$A$33:$A$776,$A50,СВЦЭМ!$B$33:$B$776,U$47)+'СЕТ СН'!$G$14+СВЦЭМ!$D$10+'СЕТ СН'!$G$5-'СЕТ СН'!$G$24</f>
        <v>2530.3279239099998</v>
      </c>
      <c r="V50" s="36">
        <f>SUMIFS(СВЦЭМ!$D$33:$D$776,СВЦЭМ!$A$33:$A$776,$A50,СВЦЭМ!$B$33:$B$776,V$47)+'СЕТ СН'!$G$14+СВЦЭМ!$D$10+'СЕТ СН'!$G$5-'СЕТ СН'!$G$24</f>
        <v>2524.1506420199999</v>
      </c>
      <c r="W50" s="36">
        <f>SUMIFS(СВЦЭМ!$D$33:$D$776,СВЦЭМ!$A$33:$A$776,$A50,СВЦЭМ!$B$33:$B$776,W$47)+'СЕТ СН'!$G$14+СВЦЭМ!$D$10+'СЕТ СН'!$G$5-'СЕТ СН'!$G$24</f>
        <v>2533.12172418</v>
      </c>
      <c r="X50" s="36">
        <f>SUMIFS(СВЦЭМ!$D$33:$D$776,СВЦЭМ!$A$33:$A$776,$A50,СВЦЭМ!$B$33:$B$776,X$47)+'СЕТ СН'!$G$14+СВЦЭМ!$D$10+'СЕТ СН'!$G$5-'СЕТ СН'!$G$24</f>
        <v>2512.9998650899997</v>
      </c>
      <c r="Y50" s="36">
        <f>SUMIFS(СВЦЭМ!$D$33:$D$776,СВЦЭМ!$A$33:$A$776,$A50,СВЦЭМ!$B$33:$B$776,Y$47)+'СЕТ СН'!$G$14+СВЦЭМ!$D$10+'СЕТ СН'!$G$5-'СЕТ СН'!$G$24</f>
        <v>2530.0517811899999</v>
      </c>
    </row>
    <row r="51" spans="1:25" ht="15.75" x14ac:dyDescent="0.2">
      <c r="A51" s="35">
        <f t="shared" si="1"/>
        <v>43681</v>
      </c>
      <c r="B51" s="36">
        <f>SUMIFS(СВЦЭМ!$D$33:$D$776,СВЦЭМ!$A$33:$A$776,$A51,СВЦЭМ!$B$33:$B$776,B$47)+'СЕТ СН'!$G$14+СВЦЭМ!$D$10+'СЕТ СН'!$G$5-'СЕТ СН'!$G$24</f>
        <v>2531.83315537</v>
      </c>
      <c r="C51" s="36">
        <f>SUMIFS(СВЦЭМ!$D$33:$D$776,СВЦЭМ!$A$33:$A$776,$A51,СВЦЭМ!$B$33:$B$776,C$47)+'СЕТ СН'!$G$14+СВЦЭМ!$D$10+'СЕТ СН'!$G$5-'СЕТ СН'!$G$24</f>
        <v>2567.40993394</v>
      </c>
      <c r="D51" s="36">
        <f>SUMIFS(СВЦЭМ!$D$33:$D$776,СВЦЭМ!$A$33:$A$776,$A51,СВЦЭМ!$B$33:$B$776,D$47)+'СЕТ СН'!$G$14+СВЦЭМ!$D$10+'СЕТ СН'!$G$5-'СЕТ СН'!$G$24</f>
        <v>2585.3477589999998</v>
      </c>
      <c r="E51" s="36">
        <f>SUMIFS(СВЦЭМ!$D$33:$D$776,СВЦЭМ!$A$33:$A$776,$A51,СВЦЭМ!$B$33:$B$776,E$47)+'СЕТ СН'!$G$14+СВЦЭМ!$D$10+'СЕТ СН'!$G$5-'СЕТ СН'!$G$24</f>
        <v>2611.9664821599999</v>
      </c>
      <c r="F51" s="36">
        <f>SUMIFS(СВЦЭМ!$D$33:$D$776,СВЦЭМ!$A$33:$A$776,$A51,СВЦЭМ!$B$33:$B$776,F$47)+'СЕТ СН'!$G$14+СВЦЭМ!$D$10+'СЕТ СН'!$G$5-'СЕТ СН'!$G$24</f>
        <v>2613.8564886200002</v>
      </c>
      <c r="G51" s="36">
        <f>SUMIFS(СВЦЭМ!$D$33:$D$776,СВЦЭМ!$A$33:$A$776,$A51,СВЦЭМ!$B$33:$B$776,G$47)+'СЕТ СН'!$G$14+СВЦЭМ!$D$10+'СЕТ СН'!$G$5-'СЕТ СН'!$G$24</f>
        <v>2626.1475025999998</v>
      </c>
      <c r="H51" s="36">
        <f>SUMIFS(СВЦЭМ!$D$33:$D$776,СВЦЭМ!$A$33:$A$776,$A51,СВЦЭМ!$B$33:$B$776,H$47)+'СЕТ СН'!$G$14+СВЦЭМ!$D$10+'СЕТ СН'!$G$5-'СЕТ СН'!$G$24</f>
        <v>2601.87852514</v>
      </c>
      <c r="I51" s="36">
        <f>SUMIFS(СВЦЭМ!$D$33:$D$776,СВЦЭМ!$A$33:$A$776,$A51,СВЦЭМ!$B$33:$B$776,I$47)+'СЕТ СН'!$G$14+СВЦЭМ!$D$10+'СЕТ СН'!$G$5-'СЕТ СН'!$G$24</f>
        <v>2571.8989686300001</v>
      </c>
      <c r="J51" s="36">
        <f>SUMIFS(СВЦЭМ!$D$33:$D$776,СВЦЭМ!$A$33:$A$776,$A51,СВЦЭМ!$B$33:$B$776,J$47)+'СЕТ СН'!$G$14+СВЦЭМ!$D$10+'СЕТ СН'!$G$5-'СЕТ СН'!$G$24</f>
        <v>2524.78809009</v>
      </c>
      <c r="K51" s="36">
        <f>SUMIFS(СВЦЭМ!$D$33:$D$776,СВЦЭМ!$A$33:$A$776,$A51,СВЦЭМ!$B$33:$B$776,K$47)+'СЕТ СН'!$G$14+СВЦЭМ!$D$10+'СЕТ СН'!$G$5-'СЕТ СН'!$G$24</f>
        <v>2524.96064716</v>
      </c>
      <c r="L51" s="36">
        <f>SUMIFS(СВЦЭМ!$D$33:$D$776,СВЦЭМ!$A$33:$A$776,$A51,СВЦЭМ!$B$33:$B$776,L$47)+'СЕТ СН'!$G$14+СВЦЭМ!$D$10+'СЕТ СН'!$G$5-'СЕТ СН'!$G$24</f>
        <v>2549.41272467</v>
      </c>
      <c r="M51" s="36">
        <f>SUMIFS(СВЦЭМ!$D$33:$D$776,СВЦЭМ!$A$33:$A$776,$A51,СВЦЭМ!$B$33:$B$776,M$47)+'СЕТ СН'!$G$14+СВЦЭМ!$D$10+'СЕТ СН'!$G$5-'СЕТ СН'!$G$24</f>
        <v>2551.5263352900001</v>
      </c>
      <c r="N51" s="36">
        <f>SUMIFS(СВЦЭМ!$D$33:$D$776,СВЦЭМ!$A$33:$A$776,$A51,СВЦЭМ!$B$33:$B$776,N$47)+'СЕТ СН'!$G$14+СВЦЭМ!$D$10+'СЕТ СН'!$G$5-'СЕТ СН'!$G$24</f>
        <v>2548.9645370799999</v>
      </c>
      <c r="O51" s="36">
        <f>SUMIFS(СВЦЭМ!$D$33:$D$776,СВЦЭМ!$A$33:$A$776,$A51,СВЦЭМ!$B$33:$B$776,O$47)+'СЕТ СН'!$G$14+СВЦЭМ!$D$10+'СЕТ СН'!$G$5-'СЕТ СН'!$G$24</f>
        <v>2541.1637121799999</v>
      </c>
      <c r="P51" s="36">
        <f>SUMIFS(СВЦЭМ!$D$33:$D$776,СВЦЭМ!$A$33:$A$776,$A51,СВЦЭМ!$B$33:$B$776,P$47)+'СЕТ СН'!$G$14+СВЦЭМ!$D$10+'СЕТ СН'!$G$5-'СЕТ СН'!$G$24</f>
        <v>2542.2618046399998</v>
      </c>
      <c r="Q51" s="36">
        <f>SUMIFS(СВЦЭМ!$D$33:$D$776,СВЦЭМ!$A$33:$A$776,$A51,СВЦЭМ!$B$33:$B$776,Q$47)+'СЕТ СН'!$G$14+СВЦЭМ!$D$10+'СЕТ СН'!$G$5-'СЕТ СН'!$G$24</f>
        <v>2540.7034286200001</v>
      </c>
      <c r="R51" s="36">
        <f>SUMIFS(СВЦЭМ!$D$33:$D$776,СВЦЭМ!$A$33:$A$776,$A51,СВЦЭМ!$B$33:$B$776,R$47)+'СЕТ СН'!$G$14+СВЦЭМ!$D$10+'СЕТ СН'!$G$5-'СЕТ СН'!$G$24</f>
        <v>2499.4241688499997</v>
      </c>
      <c r="S51" s="36">
        <f>SUMIFS(СВЦЭМ!$D$33:$D$776,СВЦЭМ!$A$33:$A$776,$A51,СВЦЭМ!$B$33:$B$776,S$47)+'СЕТ СН'!$G$14+СВЦЭМ!$D$10+'СЕТ СН'!$G$5-'СЕТ СН'!$G$24</f>
        <v>2466.6712387099997</v>
      </c>
      <c r="T51" s="36">
        <f>SUMIFS(СВЦЭМ!$D$33:$D$776,СВЦЭМ!$A$33:$A$776,$A51,СВЦЭМ!$B$33:$B$776,T$47)+'СЕТ СН'!$G$14+СВЦЭМ!$D$10+'СЕТ СН'!$G$5-'СЕТ СН'!$G$24</f>
        <v>2460.1083581799999</v>
      </c>
      <c r="U51" s="36">
        <f>SUMIFS(СВЦЭМ!$D$33:$D$776,СВЦЭМ!$A$33:$A$776,$A51,СВЦЭМ!$B$33:$B$776,U$47)+'СЕТ СН'!$G$14+СВЦЭМ!$D$10+'СЕТ СН'!$G$5-'СЕТ СН'!$G$24</f>
        <v>2459.4965983799998</v>
      </c>
      <c r="V51" s="36">
        <f>SUMIFS(СВЦЭМ!$D$33:$D$776,СВЦЭМ!$A$33:$A$776,$A51,СВЦЭМ!$B$33:$B$776,V$47)+'СЕТ СН'!$G$14+СВЦЭМ!$D$10+'СЕТ СН'!$G$5-'СЕТ СН'!$G$24</f>
        <v>2458.98632843</v>
      </c>
      <c r="W51" s="36">
        <f>SUMIFS(СВЦЭМ!$D$33:$D$776,СВЦЭМ!$A$33:$A$776,$A51,СВЦЭМ!$B$33:$B$776,W$47)+'СЕТ СН'!$G$14+СВЦЭМ!$D$10+'СЕТ СН'!$G$5-'СЕТ СН'!$G$24</f>
        <v>2469.3127350699997</v>
      </c>
      <c r="X51" s="36">
        <f>SUMIFS(СВЦЭМ!$D$33:$D$776,СВЦЭМ!$A$33:$A$776,$A51,СВЦЭМ!$B$33:$B$776,X$47)+'СЕТ СН'!$G$14+СВЦЭМ!$D$10+'СЕТ СН'!$G$5-'СЕТ СН'!$G$24</f>
        <v>2443.8372102899998</v>
      </c>
      <c r="Y51" s="36">
        <f>SUMIFS(СВЦЭМ!$D$33:$D$776,СВЦЭМ!$A$33:$A$776,$A51,СВЦЭМ!$B$33:$B$776,Y$47)+'СЕТ СН'!$G$14+СВЦЭМ!$D$10+'СЕТ СН'!$G$5-'СЕТ СН'!$G$24</f>
        <v>2436.3871334099999</v>
      </c>
    </row>
    <row r="52" spans="1:25" ht="15.75" x14ac:dyDescent="0.2">
      <c r="A52" s="35">
        <f t="shared" si="1"/>
        <v>43682</v>
      </c>
      <c r="B52" s="36">
        <f>SUMIFS(СВЦЭМ!$D$33:$D$776,СВЦЭМ!$A$33:$A$776,$A52,СВЦЭМ!$B$33:$B$776,B$47)+'СЕТ СН'!$G$14+СВЦЭМ!$D$10+'СЕТ СН'!$G$5-'СЕТ СН'!$G$24</f>
        <v>2527.5649169399999</v>
      </c>
      <c r="C52" s="36">
        <f>SUMIFS(СВЦЭМ!$D$33:$D$776,СВЦЭМ!$A$33:$A$776,$A52,СВЦЭМ!$B$33:$B$776,C$47)+'СЕТ СН'!$G$14+СВЦЭМ!$D$10+'СЕТ СН'!$G$5-'СЕТ СН'!$G$24</f>
        <v>2559.8831510299997</v>
      </c>
      <c r="D52" s="36">
        <f>SUMIFS(СВЦЭМ!$D$33:$D$776,СВЦЭМ!$A$33:$A$776,$A52,СВЦЭМ!$B$33:$B$776,D$47)+'СЕТ СН'!$G$14+СВЦЭМ!$D$10+'СЕТ СН'!$G$5-'СЕТ СН'!$G$24</f>
        <v>2589.0770753199999</v>
      </c>
      <c r="E52" s="36">
        <f>SUMIFS(СВЦЭМ!$D$33:$D$776,СВЦЭМ!$A$33:$A$776,$A52,СВЦЭМ!$B$33:$B$776,E$47)+'СЕТ СН'!$G$14+СВЦЭМ!$D$10+'СЕТ СН'!$G$5-'СЕТ СН'!$G$24</f>
        <v>2597.9963643399997</v>
      </c>
      <c r="F52" s="36">
        <f>SUMIFS(СВЦЭМ!$D$33:$D$776,СВЦЭМ!$A$33:$A$776,$A52,СВЦЭМ!$B$33:$B$776,F$47)+'СЕТ СН'!$G$14+СВЦЭМ!$D$10+'СЕТ СН'!$G$5-'СЕТ СН'!$G$24</f>
        <v>2597.8836714499998</v>
      </c>
      <c r="G52" s="36">
        <f>SUMIFS(СВЦЭМ!$D$33:$D$776,СВЦЭМ!$A$33:$A$776,$A52,СВЦЭМ!$B$33:$B$776,G$47)+'СЕТ СН'!$G$14+СВЦЭМ!$D$10+'СЕТ СН'!$G$5-'СЕТ СН'!$G$24</f>
        <v>2583.3952081399998</v>
      </c>
      <c r="H52" s="36">
        <f>SUMIFS(СВЦЭМ!$D$33:$D$776,СВЦЭМ!$A$33:$A$776,$A52,СВЦЭМ!$B$33:$B$776,H$47)+'СЕТ СН'!$G$14+СВЦЭМ!$D$10+'СЕТ СН'!$G$5-'СЕТ СН'!$G$24</f>
        <v>2546.9119898700001</v>
      </c>
      <c r="I52" s="36">
        <f>SUMIFS(СВЦЭМ!$D$33:$D$776,СВЦЭМ!$A$33:$A$776,$A52,СВЦЭМ!$B$33:$B$776,I$47)+'СЕТ СН'!$G$14+СВЦЭМ!$D$10+'СЕТ СН'!$G$5-'СЕТ СН'!$G$24</f>
        <v>2533.4871607800001</v>
      </c>
      <c r="J52" s="36">
        <f>SUMIFS(СВЦЭМ!$D$33:$D$776,СВЦЭМ!$A$33:$A$776,$A52,СВЦЭМ!$B$33:$B$776,J$47)+'СЕТ СН'!$G$14+СВЦЭМ!$D$10+'СЕТ СН'!$G$5-'СЕТ СН'!$G$24</f>
        <v>2526.0268067799998</v>
      </c>
      <c r="K52" s="36">
        <f>SUMIFS(СВЦЭМ!$D$33:$D$776,СВЦЭМ!$A$33:$A$776,$A52,СВЦЭМ!$B$33:$B$776,K$47)+'СЕТ СН'!$G$14+СВЦЭМ!$D$10+'СЕТ СН'!$G$5-'СЕТ СН'!$G$24</f>
        <v>2547.9383773999998</v>
      </c>
      <c r="L52" s="36">
        <f>SUMIFS(СВЦЭМ!$D$33:$D$776,СВЦЭМ!$A$33:$A$776,$A52,СВЦЭМ!$B$33:$B$776,L$47)+'СЕТ СН'!$G$14+СВЦЭМ!$D$10+'СЕТ СН'!$G$5-'СЕТ СН'!$G$24</f>
        <v>2549.2411529699998</v>
      </c>
      <c r="M52" s="36">
        <f>SUMIFS(СВЦЭМ!$D$33:$D$776,СВЦЭМ!$A$33:$A$776,$A52,СВЦЭМ!$B$33:$B$776,M$47)+'СЕТ СН'!$G$14+СВЦЭМ!$D$10+'СЕТ СН'!$G$5-'СЕТ СН'!$G$24</f>
        <v>2556.4217261099998</v>
      </c>
      <c r="N52" s="36">
        <f>SUMIFS(СВЦЭМ!$D$33:$D$776,СВЦЭМ!$A$33:$A$776,$A52,СВЦЭМ!$B$33:$B$776,N$47)+'СЕТ СН'!$G$14+СВЦЭМ!$D$10+'СЕТ СН'!$G$5-'СЕТ СН'!$G$24</f>
        <v>2553.6515665100001</v>
      </c>
      <c r="O52" s="36">
        <f>SUMIFS(СВЦЭМ!$D$33:$D$776,СВЦЭМ!$A$33:$A$776,$A52,СВЦЭМ!$B$33:$B$776,O$47)+'СЕТ СН'!$G$14+СВЦЭМ!$D$10+'СЕТ СН'!$G$5-'СЕТ СН'!$G$24</f>
        <v>2560.19555352</v>
      </c>
      <c r="P52" s="36">
        <f>SUMIFS(СВЦЭМ!$D$33:$D$776,СВЦЭМ!$A$33:$A$776,$A52,СВЦЭМ!$B$33:$B$776,P$47)+'СЕТ СН'!$G$14+СВЦЭМ!$D$10+'СЕТ СН'!$G$5-'СЕТ СН'!$G$24</f>
        <v>2565.7259819800001</v>
      </c>
      <c r="Q52" s="36">
        <f>SUMIFS(СВЦЭМ!$D$33:$D$776,СВЦЭМ!$A$33:$A$776,$A52,СВЦЭМ!$B$33:$B$776,Q$47)+'СЕТ СН'!$G$14+СВЦЭМ!$D$10+'СЕТ СН'!$G$5-'СЕТ СН'!$G$24</f>
        <v>2564.2551272800001</v>
      </c>
      <c r="R52" s="36">
        <f>SUMIFS(СВЦЭМ!$D$33:$D$776,СВЦЭМ!$A$33:$A$776,$A52,СВЦЭМ!$B$33:$B$776,R$47)+'СЕТ СН'!$G$14+СВЦЭМ!$D$10+'СЕТ СН'!$G$5-'СЕТ СН'!$G$24</f>
        <v>2533.0094891600002</v>
      </c>
      <c r="S52" s="36">
        <f>SUMIFS(СВЦЭМ!$D$33:$D$776,СВЦЭМ!$A$33:$A$776,$A52,СВЦЭМ!$B$33:$B$776,S$47)+'СЕТ СН'!$G$14+СВЦЭМ!$D$10+'СЕТ СН'!$G$5-'СЕТ СН'!$G$24</f>
        <v>2489.59635824</v>
      </c>
      <c r="T52" s="36">
        <f>SUMIFS(СВЦЭМ!$D$33:$D$776,СВЦЭМ!$A$33:$A$776,$A52,СВЦЭМ!$B$33:$B$776,T$47)+'СЕТ СН'!$G$14+СВЦЭМ!$D$10+'СЕТ СН'!$G$5-'СЕТ СН'!$G$24</f>
        <v>2480.4223157199999</v>
      </c>
      <c r="U52" s="36">
        <f>SUMIFS(СВЦЭМ!$D$33:$D$776,СВЦЭМ!$A$33:$A$776,$A52,СВЦЭМ!$B$33:$B$776,U$47)+'СЕТ СН'!$G$14+СВЦЭМ!$D$10+'СЕТ СН'!$G$5-'СЕТ СН'!$G$24</f>
        <v>2475.4660930599998</v>
      </c>
      <c r="V52" s="36">
        <f>SUMIFS(СВЦЭМ!$D$33:$D$776,СВЦЭМ!$A$33:$A$776,$A52,СВЦЭМ!$B$33:$B$776,V$47)+'СЕТ СН'!$G$14+СВЦЭМ!$D$10+'СЕТ СН'!$G$5-'СЕТ СН'!$G$24</f>
        <v>2473.25765559</v>
      </c>
      <c r="W52" s="36">
        <f>SUMIFS(СВЦЭМ!$D$33:$D$776,СВЦЭМ!$A$33:$A$776,$A52,СВЦЭМ!$B$33:$B$776,W$47)+'СЕТ СН'!$G$14+СВЦЭМ!$D$10+'СЕТ СН'!$G$5-'СЕТ СН'!$G$24</f>
        <v>2486.7245714800001</v>
      </c>
      <c r="X52" s="36">
        <f>SUMIFS(СВЦЭМ!$D$33:$D$776,СВЦЭМ!$A$33:$A$776,$A52,СВЦЭМ!$B$33:$B$776,X$47)+'СЕТ СН'!$G$14+СВЦЭМ!$D$10+'СЕТ СН'!$G$5-'СЕТ СН'!$G$24</f>
        <v>2467.05474632</v>
      </c>
      <c r="Y52" s="36">
        <f>SUMIFS(СВЦЭМ!$D$33:$D$776,СВЦЭМ!$A$33:$A$776,$A52,СВЦЭМ!$B$33:$B$776,Y$47)+'СЕТ СН'!$G$14+СВЦЭМ!$D$10+'СЕТ СН'!$G$5-'СЕТ СН'!$G$24</f>
        <v>2473.0224927099998</v>
      </c>
    </row>
    <row r="53" spans="1:25" ht="15.75" x14ac:dyDescent="0.2">
      <c r="A53" s="35">
        <f t="shared" si="1"/>
        <v>43683</v>
      </c>
      <c r="B53" s="36">
        <f>SUMIFS(СВЦЭМ!$D$33:$D$776,СВЦЭМ!$A$33:$A$776,$A53,СВЦЭМ!$B$33:$B$776,B$47)+'СЕТ СН'!$G$14+СВЦЭМ!$D$10+'СЕТ СН'!$G$5-'СЕТ СН'!$G$24</f>
        <v>2531.3921360499999</v>
      </c>
      <c r="C53" s="36">
        <f>SUMIFS(СВЦЭМ!$D$33:$D$776,СВЦЭМ!$A$33:$A$776,$A53,СВЦЭМ!$B$33:$B$776,C$47)+'СЕТ СН'!$G$14+СВЦЭМ!$D$10+'СЕТ СН'!$G$5-'СЕТ СН'!$G$24</f>
        <v>2563.9570364699998</v>
      </c>
      <c r="D53" s="36">
        <f>SUMIFS(СВЦЭМ!$D$33:$D$776,СВЦЭМ!$A$33:$A$776,$A53,СВЦЭМ!$B$33:$B$776,D$47)+'СЕТ СН'!$G$14+СВЦЭМ!$D$10+'СЕТ СН'!$G$5-'СЕТ СН'!$G$24</f>
        <v>2586.1229116099998</v>
      </c>
      <c r="E53" s="36">
        <f>SUMIFS(СВЦЭМ!$D$33:$D$776,СВЦЭМ!$A$33:$A$776,$A53,СВЦЭМ!$B$33:$B$776,E$47)+'СЕТ СН'!$G$14+СВЦЭМ!$D$10+'СЕТ СН'!$G$5-'СЕТ СН'!$G$24</f>
        <v>2596.0567726099998</v>
      </c>
      <c r="F53" s="36">
        <f>SUMIFS(СВЦЭМ!$D$33:$D$776,СВЦЭМ!$A$33:$A$776,$A53,СВЦЭМ!$B$33:$B$776,F$47)+'СЕТ СН'!$G$14+СВЦЭМ!$D$10+'СЕТ СН'!$G$5-'СЕТ СН'!$G$24</f>
        <v>2605.0359276899999</v>
      </c>
      <c r="G53" s="36">
        <f>SUMIFS(СВЦЭМ!$D$33:$D$776,СВЦЭМ!$A$33:$A$776,$A53,СВЦЭМ!$B$33:$B$776,G$47)+'СЕТ СН'!$G$14+СВЦЭМ!$D$10+'СЕТ СН'!$G$5-'СЕТ СН'!$G$24</f>
        <v>2581.7847514300001</v>
      </c>
      <c r="H53" s="36">
        <f>SUMIFS(СВЦЭМ!$D$33:$D$776,СВЦЭМ!$A$33:$A$776,$A53,СВЦЭМ!$B$33:$B$776,H$47)+'СЕТ СН'!$G$14+СВЦЭМ!$D$10+'СЕТ СН'!$G$5-'СЕТ СН'!$G$24</f>
        <v>2547.6399985600001</v>
      </c>
      <c r="I53" s="36">
        <f>SUMIFS(СВЦЭМ!$D$33:$D$776,СВЦЭМ!$A$33:$A$776,$A53,СВЦЭМ!$B$33:$B$776,I$47)+'СЕТ СН'!$G$14+СВЦЭМ!$D$10+'СЕТ СН'!$G$5-'СЕТ СН'!$G$24</f>
        <v>2503.74109288</v>
      </c>
      <c r="J53" s="36">
        <f>SUMIFS(СВЦЭМ!$D$33:$D$776,СВЦЭМ!$A$33:$A$776,$A53,СВЦЭМ!$B$33:$B$776,J$47)+'СЕТ СН'!$G$14+СВЦЭМ!$D$10+'СЕТ СН'!$G$5-'СЕТ СН'!$G$24</f>
        <v>2536.13306367</v>
      </c>
      <c r="K53" s="36">
        <f>SUMIFS(СВЦЭМ!$D$33:$D$776,СВЦЭМ!$A$33:$A$776,$A53,СВЦЭМ!$B$33:$B$776,K$47)+'СЕТ СН'!$G$14+СВЦЭМ!$D$10+'СЕТ СН'!$G$5-'СЕТ СН'!$G$24</f>
        <v>2570.5055827799997</v>
      </c>
      <c r="L53" s="36">
        <f>SUMIFS(СВЦЭМ!$D$33:$D$776,СВЦЭМ!$A$33:$A$776,$A53,СВЦЭМ!$B$33:$B$776,L$47)+'СЕТ СН'!$G$14+СВЦЭМ!$D$10+'СЕТ СН'!$G$5-'СЕТ СН'!$G$24</f>
        <v>2574.6498205099997</v>
      </c>
      <c r="M53" s="36">
        <f>SUMIFS(СВЦЭМ!$D$33:$D$776,СВЦЭМ!$A$33:$A$776,$A53,СВЦЭМ!$B$33:$B$776,M$47)+'СЕТ СН'!$G$14+СВЦЭМ!$D$10+'СЕТ СН'!$G$5-'СЕТ СН'!$G$24</f>
        <v>2573.6357346099999</v>
      </c>
      <c r="N53" s="36">
        <f>SUMIFS(СВЦЭМ!$D$33:$D$776,СВЦЭМ!$A$33:$A$776,$A53,СВЦЭМ!$B$33:$B$776,N$47)+'СЕТ СН'!$G$14+СВЦЭМ!$D$10+'СЕТ СН'!$G$5-'СЕТ СН'!$G$24</f>
        <v>2573.9945448799999</v>
      </c>
      <c r="O53" s="36">
        <f>SUMIFS(СВЦЭМ!$D$33:$D$776,СВЦЭМ!$A$33:$A$776,$A53,СВЦЭМ!$B$33:$B$776,O$47)+'СЕТ СН'!$G$14+СВЦЭМ!$D$10+'СЕТ СН'!$G$5-'СЕТ СН'!$G$24</f>
        <v>2574.2463044299998</v>
      </c>
      <c r="P53" s="36">
        <f>SUMIFS(СВЦЭМ!$D$33:$D$776,СВЦЭМ!$A$33:$A$776,$A53,СВЦЭМ!$B$33:$B$776,P$47)+'СЕТ СН'!$G$14+СВЦЭМ!$D$10+'СЕТ СН'!$G$5-'СЕТ СН'!$G$24</f>
        <v>2577.0494156</v>
      </c>
      <c r="Q53" s="36">
        <f>SUMIFS(СВЦЭМ!$D$33:$D$776,СВЦЭМ!$A$33:$A$776,$A53,СВЦЭМ!$B$33:$B$776,Q$47)+'СЕТ СН'!$G$14+СВЦЭМ!$D$10+'СЕТ СН'!$G$5-'СЕТ СН'!$G$24</f>
        <v>2579.6373724599998</v>
      </c>
      <c r="R53" s="36">
        <f>SUMIFS(СВЦЭМ!$D$33:$D$776,СВЦЭМ!$A$33:$A$776,$A53,СВЦЭМ!$B$33:$B$776,R$47)+'СЕТ СН'!$G$14+СВЦЭМ!$D$10+'СЕТ СН'!$G$5-'СЕТ СН'!$G$24</f>
        <v>2530.3138257199998</v>
      </c>
      <c r="S53" s="36">
        <f>SUMIFS(СВЦЭМ!$D$33:$D$776,СВЦЭМ!$A$33:$A$776,$A53,СВЦЭМ!$B$33:$B$776,S$47)+'СЕТ СН'!$G$14+СВЦЭМ!$D$10+'СЕТ СН'!$G$5-'СЕТ СН'!$G$24</f>
        <v>2485.4924803899999</v>
      </c>
      <c r="T53" s="36">
        <f>SUMIFS(СВЦЭМ!$D$33:$D$776,СВЦЭМ!$A$33:$A$776,$A53,СВЦЭМ!$B$33:$B$776,T$47)+'СЕТ СН'!$G$14+СВЦЭМ!$D$10+'СЕТ СН'!$G$5-'СЕТ СН'!$G$24</f>
        <v>2474.15731564</v>
      </c>
      <c r="U53" s="36">
        <f>SUMIFS(СВЦЭМ!$D$33:$D$776,СВЦЭМ!$A$33:$A$776,$A53,СВЦЭМ!$B$33:$B$776,U$47)+'СЕТ СН'!$G$14+СВЦЭМ!$D$10+'СЕТ СН'!$G$5-'СЕТ СН'!$G$24</f>
        <v>2478.9179086499998</v>
      </c>
      <c r="V53" s="36">
        <f>SUMIFS(СВЦЭМ!$D$33:$D$776,СВЦЭМ!$A$33:$A$776,$A53,СВЦЭМ!$B$33:$B$776,V$47)+'СЕТ СН'!$G$14+СВЦЭМ!$D$10+'СЕТ СН'!$G$5-'СЕТ СН'!$G$24</f>
        <v>2477.0376873800001</v>
      </c>
      <c r="W53" s="36">
        <f>SUMIFS(СВЦЭМ!$D$33:$D$776,СВЦЭМ!$A$33:$A$776,$A53,СВЦЭМ!$B$33:$B$776,W$47)+'СЕТ СН'!$G$14+СВЦЭМ!$D$10+'СЕТ СН'!$G$5-'СЕТ СН'!$G$24</f>
        <v>2478.7752634199996</v>
      </c>
      <c r="X53" s="36">
        <f>SUMIFS(СВЦЭМ!$D$33:$D$776,СВЦЭМ!$A$33:$A$776,$A53,СВЦЭМ!$B$33:$B$776,X$47)+'СЕТ СН'!$G$14+СВЦЭМ!$D$10+'СЕТ СН'!$G$5-'СЕТ СН'!$G$24</f>
        <v>2459.1644007499999</v>
      </c>
      <c r="Y53" s="36">
        <f>SUMIFS(СВЦЭМ!$D$33:$D$776,СВЦЭМ!$A$33:$A$776,$A53,СВЦЭМ!$B$33:$B$776,Y$47)+'СЕТ СН'!$G$14+СВЦЭМ!$D$10+'СЕТ СН'!$G$5-'СЕТ СН'!$G$24</f>
        <v>2467.8943058</v>
      </c>
    </row>
    <row r="54" spans="1:25" ht="15.75" x14ac:dyDescent="0.2">
      <c r="A54" s="35">
        <f t="shared" si="1"/>
        <v>43684</v>
      </c>
      <c r="B54" s="36">
        <f>SUMIFS(СВЦЭМ!$D$33:$D$776,СВЦЭМ!$A$33:$A$776,$A54,СВЦЭМ!$B$33:$B$776,B$47)+'СЕТ СН'!$G$14+СВЦЭМ!$D$10+'СЕТ СН'!$G$5-'СЕТ СН'!$G$24</f>
        <v>2535.8527599600002</v>
      </c>
      <c r="C54" s="36">
        <f>SUMIFS(СВЦЭМ!$D$33:$D$776,СВЦЭМ!$A$33:$A$776,$A54,СВЦЭМ!$B$33:$B$776,C$47)+'СЕТ СН'!$G$14+СВЦЭМ!$D$10+'СЕТ СН'!$G$5-'СЕТ СН'!$G$24</f>
        <v>2539.6393697799999</v>
      </c>
      <c r="D54" s="36">
        <f>SUMIFS(СВЦЭМ!$D$33:$D$776,СВЦЭМ!$A$33:$A$776,$A54,СВЦЭМ!$B$33:$B$776,D$47)+'СЕТ СН'!$G$14+СВЦЭМ!$D$10+'СЕТ СН'!$G$5-'СЕТ СН'!$G$24</f>
        <v>2564.3500536399997</v>
      </c>
      <c r="E54" s="36">
        <f>SUMIFS(СВЦЭМ!$D$33:$D$776,СВЦЭМ!$A$33:$A$776,$A54,СВЦЭМ!$B$33:$B$776,E$47)+'СЕТ СН'!$G$14+СВЦЭМ!$D$10+'СЕТ СН'!$G$5-'СЕТ СН'!$G$24</f>
        <v>2567.1043817299997</v>
      </c>
      <c r="F54" s="36">
        <f>SUMIFS(СВЦЭМ!$D$33:$D$776,СВЦЭМ!$A$33:$A$776,$A54,СВЦЭМ!$B$33:$B$776,F$47)+'СЕТ СН'!$G$14+СВЦЭМ!$D$10+'СЕТ СН'!$G$5-'СЕТ СН'!$G$24</f>
        <v>2574.1447303800001</v>
      </c>
      <c r="G54" s="36">
        <f>SUMIFS(СВЦЭМ!$D$33:$D$776,СВЦЭМ!$A$33:$A$776,$A54,СВЦЭМ!$B$33:$B$776,G$47)+'СЕТ СН'!$G$14+СВЦЭМ!$D$10+'СЕТ СН'!$G$5-'СЕТ СН'!$G$24</f>
        <v>2567.8897401200002</v>
      </c>
      <c r="H54" s="36">
        <f>SUMIFS(СВЦЭМ!$D$33:$D$776,СВЦЭМ!$A$33:$A$776,$A54,СВЦЭМ!$B$33:$B$776,H$47)+'СЕТ СН'!$G$14+СВЦЭМ!$D$10+'СЕТ СН'!$G$5-'СЕТ СН'!$G$24</f>
        <v>2532.6678905199997</v>
      </c>
      <c r="I54" s="36">
        <f>SUMIFS(СВЦЭМ!$D$33:$D$776,СВЦЭМ!$A$33:$A$776,$A54,СВЦЭМ!$B$33:$B$776,I$47)+'СЕТ СН'!$G$14+СВЦЭМ!$D$10+'СЕТ СН'!$G$5-'СЕТ СН'!$G$24</f>
        <v>2518.8588922099998</v>
      </c>
      <c r="J54" s="36">
        <f>SUMIFS(СВЦЭМ!$D$33:$D$776,СВЦЭМ!$A$33:$A$776,$A54,СВЦЭМ!$B$33:$B$776,J$47)+'СЕТ СН'!$G$14+СВЦЭМ!$D$10+'СЕТ СН'!$G$5-'СЕТ СН'!$G$24</f>
        <v>2541.6207931700001</v>
      </c>
      <c r="K54" s="36">
        <f>SUMIFS(СВЦЭМ!$D$33:$D$776,СВЦЭМ!$A$33:$A$776,$A54,СВЦЭМ!$B$33:$B$776,K$47)+'СЕТ СН'!$G$14+СВЦЭМ!$D$10+'СЕТ СН'!$G$5-'СЕТ СН'!$G$24</f>
        <v>2558.1710844199997</v>
      </c>
      <c r="L54" s="36">
        <f>SUMIFS(СВЦЭМ!$D$33:$D$776,СВЦЭМ!$A$33:$A$776,$A54,СВЦЭМ!$B$33:$B$776,L$47)+'СЕТ СН'!$G$14+СВЦЭМ!$D$10+'СЕТ СН'!$G$5-'СЕТ СН'!$G$24</f>
        <v>2558.7571367299997</v>
      </c>
      <c r="M54" s="36">
        <f>SUMIFS(СВЦЭМ!$D$33:$D$776,СВЦЭМ!$A$33:$A$776,$A54,СВЦЭМ!$B$33:$B$776,M$47)+'СЕТ СН'!$G$14+СВЦЭМ!$D$10+'СЕТ СН'!$G$5-'СЕТ СН'!$G$24</f>
        <v>2561.7603037600002</v>
      </c>
      <c r="N54" s="36">
        <f>SUMIFS(СВЦЭМ!$D$33:$D$776,СВЦЭМ!$A$33:$A$776,$A54,СВЦЭМ!$B$33:$B$776,N$47)+'СЕТ СН'!$G$14+СВЦЭМ!$D$10+'СЕТ СН'!$G$5-'СЕТ СН'!$G$24</f>
        <v>2555.5330612799999</v>
      </c>
      <c r="O54" s="36">
        <f>SUMIFS(СВЦЭМ!$D$33:$D$776,СВЦЭМ!$A$33:$A$776,$A54,СВЦЭМ!$B$33:$B$776,O$47)+'СЕТ СН'!$G$14+СВЦЭМ!$D$10+'СЕТ СН'!$G$5-'СЕТ СН'!$G$24</f>
        <v>2560.5788349899999</v>
      </c>
      <c r="P54" s="36">
        <f>SUMIFS(СВЦЭМ!$D$33:$D$776,СВЦЭМ!$A$33:$A$776,$A54,СВЦЭМ!$B$33:$B$776,P$47)+'СЕТ СН'!$G$14+СВЦЭМ!$D$10+'СЕТ СН'!$G$5-'СЕТ СН'!$G$24</f>
        <v>2564.2130030600001</v>
      </c>
      <c r="Q54" s="36">
        <f>SUMIFS(СВЦЭМ!$D$33:$D$776,СВЦЭМ!$A$33:$A$776,$A54,СВЦЭМ!$B$33:$B$776,Q$47)+'СЕТ СН'!$G$14+СВЦЭМ!$D$10+'СЕТ СН'!$G$5-'СЕТ СН'!$G$24</f>
        <v>2564.0353345899998</v>
      </c>
      <c r="R54" s="36">
        <f>SUMIFS(СВЦЭМ!$D$33:$D$776,СВЦЭМ!$A$33:$A$776,$A54,СВЦЭМ!$B$33:$B$776,R$47)+'СЕТ СН'!$G$14+СВЦЭМ!$D$10+'СЕТ СН'!$G$5-'СЕТ СН'!$G$24</f>
        <v>2525.4471644999999</v>
      </c>
      <c r="S54" s="36">
        <f>SUMIFS(СВЦЭМ!$D$33:$D$776,СВЦЭМ!$A$33:$A$776,$A54,СВЦЭМ!$B$33:$B$776,S$47)+'СЕТ СН'!$G$14+СВЦЭМ!$D$10+'СЕТ СН'!$G$5-'СЕТ СН'!$G$24</f>
        <v>2483.6665815299998</v>
      </c>
      <c r="T54" s="36">
        <f>SUMIFS(СВЦЭМ!$D$33:$D$776,СВЦЭМ!$A$33:$A$776,$A54,СВЦЭМ!$B$33:$B$776,T$47)+'СЕТ СН'!$G$14+СВЦЭМ!$D$10+'СЕТ СН'!$G$5-'СЕТ СН'!$G$24</f>
        <v>2472.0628695</v>
      </c>
      <c r="U54" s="36">
        <f>SUMIFS(СВЦЭМ!$D$33:$D$776,СВЦЭМ!$A$33:$A$776,$A54,СВЦЭМ!$B$33:$B$776,U$47)+'СЕТ СН'!$G$14+СВЦЭМ!$D$10+'СЕТ СН'!$G$5-'СЕТ СН'!$G$24</f>
        <v>2473.4093604599998</v>
      </c>
      <c r="V54" s="36">
        <f>SUMIFS(СВЦЭМ!$D$33:$D$776,СВЦЭМ!$A$33:$A$776,$A54,СВЦЭМ!$B$33:$B$776,V$47)+'СЕТ СН'!$G$14+СВЦЭМ!$D$10+'СЕТ СН'!$G$5-'СЕТ СН'!$G$24</f>
        <v>2468.9498324699998</v>
      </c>
      <c r="W54" s="36">
        <f>SUMIFS(СВЦЭМ!$D$33:$D$776,СВЦЭМ!$A$33:$A$776,$A54,СВЦЭМ!$B$33:$B$776,W$47)+'СЕТ СН'!$G$14+СВЦЭМ!$D$10+'СЕТ СН'!$G$5-'СЕТ СН'!$G$24</f>
        <v>2477.2438104499997</v>
      </c>
      <c r="X54" s="36">
        <f>SUMIFS(СВЦЭМ!$D$33:$D$776,СВЦЭМ!$A$33:$A$776,$A54,СВЦЭМ!$B$33:$B$776,X$47)+'СЕТ СН'!$G$14+СВЦЭМ!$D$10+'СЕТ СН'!$G$5-'СЕТ СН'!$G$24</f>
        <v>2450.9328553400001</v>
      </c>
      <c r="Y54" s="36">
        <f>SUMIFS(СВЦЭМ!$D$33:$D$776,СВЦЭМ!$A$33:$A$776,$A54,СВЦЭМ!$B$33:$B$776,Y$47)+'СЕТ СН'!$G$14+СВЦЭМ!$D$10+'СЕТ СН'!$G$5-'СЕТ СН'!$G$24</f>
        <v>2479.8957869699998</v>
      </c>
    </row>
    <row r="55" spans="1:25" ht="15.75" x14ac:dyDescent="0.2">
      <c r="A55" s="35">
        <f t="shared" si="1"/>
        <v>43685</v>
      </c>
      <c r="B55" s="36">
        <f>SUMIFS(СВЦЭМ!$D$33:$D$776,СВЦЭМ!$A$33:$A$776,$A55,СВЦЭМ!$B$33:$B$776,B$47)+'СЕТ СН'!$G$14+СВЦЭМ!$D$10+'СЕТ СН'!$G$5-'СЕТ СН'!$G$24</f>
        <v>2568.16291804</v>
      </c>
      <c r="C55" s="36">
        <f>SUMIFS(СВЦЭМ!$D$33:$D$776,СВЦЭМ!$A$33:$A$776,$A55,СВЦЭМ!$B$33:$B$776,C$47)+'СЕТ СН'!$G$14+СВЦЭМ!$D$10+'СЕТ СН'!$G$5-'СЕТ СН'!$G$24</f>
        <v>2606.1737778699999</v>
      </c>
      <c r="D55" s="36">
        <f>SUMIFS(СВЦЭМ!$D$33:$D$776,СВЦЭМ!$A$33:$A$776,$A55,СВЦЭМ!$B$33:$B$776,D$47)+'СЕТ СН'!$G$14+СВЦЭМ!$D$10+'СЕТ СН'!$G$5-'СЕТ СН'!$G$24</f>
        <v>2634.0245823800001</v>
      </c>
      <c r="E55" s="36">
        <f>SUMIFS(СВЦЭМ!$D$33:$D$776,СВЦЭМ!$A$33:$A$776,$A55,СВЦЭМ!$B$33:$B$776,E$47)+'СЕТ СН'!$G$14+СВЦЭМ!$D$10+'СЕТ СН'!$G$5-'СЕТ СН'!$G$24</f>
        <v>2655.1227276</v>
      </c>
      <c r="F55" s="36">
        <f>SUMIFS(СВЦЭМ!$D$33:$D$776,СВЦЭМ!$A$33:$A$776,$A55,СВЦЭМ!$B$33:$B$776,F$47)+'СЕТ СН'!$G$14+СВЦЭМ!$D$10+'СЕТ СН'!$G$5-'СЕТ СН'!$G$24</f>
        <v>2696.5656903600002</v>
      </c>
      <c r="G55" s="36">
        <f>SUMIFS(СВЦЭМ!$D$33:$D$776,СВЦЭМ!$A$33:$A$776,$A55,СВЦЭМ!$B$33:$B$776,G$47)+'СЕТ СН'!$G$14+СВЦЭМ!$D$10+'СЕТ СН'!$G$5-'СЕТ СН'!$G$24</f>
        <v>2677.9182587300002</v>
      </c>
      <c r="H55" s="36">
        <f>SUMIFS(СВЦЭМ!$D$33:$D$776,СВЦЭМ!$A$33:$A$776,$A55,СВЦЭМ!$B$33:$B$776,H$47)+'СЕТ СН'!$G$14+СВЦЭМ!$D$10+'СЕТ СН'!$G$5-'СЕТ СН'!$G$24</f>
        <v>2637.1161965599999</v>
      </c>
      <c r="I55" s="36">
        <f>SUMIFS(СВЦЭМ!$D$33:$D$776,СВЦЭМ!$A$33:$A$776,$A55,СВЦЭМ!$B$33:$B$776,I$47)+'СЕТ СН'!$G$14+СВЦЭМ!$D$10+'СЕТ СН'!$G$5-'СЕТ СН'!$G$24</f>
        <v>2587.9846985300001</v>
      </c>
      <c r="J55" s="36">
        <f>SUMIFS(СВЦЭМ!$D$33:$D$776,СВЦЭМ!$A$33:$A$776,$A55,СВЦЭМ!$B$33:$B$776,J$47)+'СЕТ СН'!$G$14+СВЦЭМ!$D$10+'СЕТ СН'!$G$5-'СЕТ СН'!$G$24</f>
        <v>2548.2298854699998</v>
      </c>
      <c r="K55" s="36">
        <f>SUMIFS(СВЦЭМ!$D$33:$D$776,СВЦЭМ!$A$33:$A$776,$A55,СВЦЭМ!$B$33:$B$776,K$47)+'СЕТ СН'!$G$14+СВЦЭМ!$D$10+'СЕТ СН'!$G$5-'СЕТ СН'!$G$24</f>
        <v>2578.3731284599999</v>
      </c>
      <c r="L55" s="36">
        <f>SUMIFS(СВЦЭМ!$D$33:$D$776,СВЦЭМ!$A$33:$A$776,$A55,СВЦЭМ!$B$33:$B$776,L$47)+'СЕТ СН'!$G$14+СВЦЭМ!$D$10+'СЕТ СН'!$G$5-'СЕТ СН'!$G$24</f>
        <v>2589.0557408999998</v>
      </c>
      <c r="M55" s="36">
        <f>SUMIFS(СВЦЭМ!$D$33:$D$776,СВЦЭМ!$A$33:$A$776,$A55,СВЦЭМ!$B$33:$B$776,M$47)+'СЕТ СН'!$G$14+СВЦЭМ!$D$10+'СЕТ СН'!$G$5-'СЕТ СН'!$G$24</f>
        <v>2586.7423954299998</v>
      </c>
      <c r="N55" s="36">
        <f>SUMIFS(СВЦЭМ!$D$33:$D$776,СВЦЭМ!$A$33:$A$776,$A55,СВЦЭМ!$B$33:$B$776,N$47)+'СЕТ СН'!$G$14+СВЦЭМ!$D$10+'СЕТ СН'!$G$5-'СЕТ СН'!$G$24</f>
        <v>2582.3357665200001</v>
      </c>
      <c r="O55" s="36">
        <f>SUMIFS(СВЦЭМ!$D$33:$D$776,СВЦЭМ!$A$33:$A$776,$A55,СВЦЭМ!$B$33:$B$776,O$47)+'СЕТ СН'!$G$14+СВЦЭМ!$D$10+'СЕТ СН'!$G$5-'СЕТ СН'!$G$24</f>
        <v>2588.4413967099999</v>
      </c>
      <c r="P55" s="36">
        <f>SUMIFS(СВЦЭМ!$D$33:$D$776,СВЦЭМ!$A$33:$A$776,$A55,СВЦЭМ!$B$33:$B$776,P$47)+'СЕТ СН'!$G$14+СВЦЭМ!$D$10+'СЕТ СН'!$G$5-'СЕТ СН'!$G$24</f>
        <v>2590.6800354500001</v>
      </c>
      <c r="Q55" s="36">
        <f>SUMIFS(СВЦЭМ!$D$33:$D$776,СВЦЭМ!$A$33:$A$776,$A55,СВЦЭМ!$B$33:$B$776,Q$47)+'СЕТ СН'!$G$14+СВЦЭМ!$D$10+'СЕТ СН'!$G$5-'СЕТ СН'!$G$24</f>
        <v>2595.0419935999998</v>
      </c>
      <c r="R55" s="36">
        <f>SUMIFS(СВЦЭМ!$D$33:$D$776,СВЦЭМ!$A$33:$A$776,$A55,СВЦЭМ!$B$33:$B$776,R$47)+'СЕТ СН'!$G$14+СВЦЭМ!$D$10+'СЕТ СН'!$G$5-'СЕТ СН'!$G$24</f>
        <v>2543.86850043</v>
      </c>
      <c r="S55" s="36">
        <f>SUMIFS(СВЦЭМ!$D$33:$D$776,СВЦЭМ!$A$33:$A$776,$A55,СВЦЭМ!$B$33:$B$776,S$47)+'СЕТ СН'!$G$14+СВЦЭМ!$D$10+'СЕТ СН'!$G$5-'СЕТ СН'!$G$24</f>
        <v>2527.1079913499998</v>
      </c>
      <c r="T55" s="36">
        <f>SUMIFS(СВЦЭМ!$D$33:$D$776,СВЦЭМ!$A$33:$A$776,$A55,СВЦЭМ!$B$33:$B$776,T$47)+'СЕТ СН'!$G$14+СВЦЭМ!$D$10+'СЕТ СН'!$G$5-'СЕТ СН'!$G$24</f>
        <v>2526.7205407000001</v>
      </c>
      <c r="U55" s="36">
        <f>SUMIFS(СВЦЭМ!$D$33:$D$776,СВЦЭМ!$A$33:$A$776,$A55,СВЦЭМ!$B$33:$B$776,U$47)+'СЕТ СН'!$G$14+СВЦЭМ!$D$10+'СЕТ СН'!$G$5-'СЕТ СН'!$G$24</f>
        <v>2491.2516287099997</v>
      </c>
      <c r="V55" s="36">
        <f>SUMIFS(СВЦЭМ!$D$33:$D$776,СВЦЭМ!$A$33:$A$776,$A55,СВЦЭМ!$B$33:$B$776,V$47)+'СЕТ СН'!$G$14+СВЦЭМ!$D$10+'СЕТ СН'!$G$5-'СЕТ СН'!$G$24</f>
        <v>2490.49637119</v>
      </c>
      <c r="W55" s="36">
        <f>SUMIFS(СВЦЭМ!$D$33:$D$776,СВЦЭМ!$A$33:$A$776,$A55,СВЦЭМ!$B$33:$B$776,W$47)+'СЕТ СН'!$G$14+СВЦЭМ!$D$10+'СЕТ СН'!$G$5-'СЕТ СН'!$G$24</f>
        <v>2491.9890862000002</v>
      </c>
      <c r="X55" s="36">
        <f>SUMIFS(СВЦЭМ!$D$33:$D$776,СВЦЭМ!$A$33:$A$776,$A55,СВЦЭМ!$B$33:$B$776,X$47)+'СЕТ СН'!$G$14+СВЦЭМ!$D$10+'СЕТ СН'!$G$5-'СЕТ СН'!$G$24</f>
        <v>2469.5894571600002</v>
      </c>
      <c r="Y55" s="36">
        <f>SUMIFS(СВЦЭМ!$D$33:$D$776,СВЦЭМ!$A$33:$A$776,$A55,СВЦЭМ!$B$33:$B$776,Y$47)+'СЕТ СН'!$G$14+СВЦЭМ!$D$10+'СЕТ СН'!$G$5-'СЕТ СН'!$G$24</f>
        <v>2498.5071934899997</v>
      </c>
    </row>
    <row r="56" spans="1:25" ht="15.75" x14ac:dyDescent="0.2">
      <c r="A56" s="35">
        <f t="shared" si="1"/>
        <v>43686</v>
      </c>
      <c r="B56" s="36">
        <f>SUMIFS(СВЦЭМ!$D$33:$D$776,СВЦЭМ!$A$33:$A$776,$A56,СВЦЭМ!$B$33:$B$776,B$47)+'СЕТ СН'!$G$14+СВЦЭМ!$D$10+'СЕТ СН'!$G$5-'СЕТ СН'!$G$24</f>
        <v>2589.0642907599999</v>
      </c>
      <c r="C56" s="36">
        <f>SUMIFS(СВЦЭМ!$D$33:$D$776,СВЦЭМ!$A$33:$A$776,$A56,СВЦЭМ!$B$33:$B$776,C$47)+'СЕТ СН'!$G$14+СВЦЭМ!$D$10+'СЕТ СН'!$G$5-'СЕТ СН'!$G$24</f>
        <v>2626.1955524800001</v>
      </c>
      <c r="D56" s="36">
        <f>SUMIFS(СВЦЭМ!$D$33:$D$776,СВЦЭМ!$A$33:$A$776,$A56,СВЦЭМ!$B$33:$B$776,D$47)+'СЕТ СН'!$G$14+СВЦЭМ!$D$10+'СЕТ СН'!$G$5-'СЕТ СН'!$G$24</f>
        <v>2650.5672852500002</v>
      </c>
      <c r="E56" s="36">
        <f>SUMIFS(СВЦЭМ!$D$33:$D$776,СВЦЭМ!$A$33:$A$776,$A56,СВЦЭМ!$B$33:$B$776,E$47)+'СЕТ СН'!$G$14+СВЦЭМ!$D$10+'СЕТ СН'!$G$5-'СЕТ СН'!$G$24</f>
        <v>2667.5006012099998</v>
      </c>
      <c r="F56" s="36">
        <f>SUMIFS(СВЦЭМ!$D$33:$D$776,СВЦЭМ!$A$33:$A$776,$A56,СВЦЭМ!$B$33:$B$776,F$47)+'СЕТ СН'!$G$14+СВЦЭМ!$D$10+'СЕТ СН'!$G$5-'СЕТ СН'!$G$24</f>
        <v>2678.5510330699999</v>
      </c>
      <c r="G56" s="36">
        <f>SUMIFS(СВЦЭМ!$D$33:$D$776,СВЦЭМ!$A$33:$A$776,$A56,СВЦЭМ!$B$33:$B$776,G$47)+'СЕТ СН'!$G$14+СВЦЭМ!$D$10+'СЕТ СН'!$G$5-'СЕТ СН'!$G$24</f>
        <v>2666.04660216</v>
      </c>
      <c r="H56" s="36">
        <f>SUMIFS(СВЦЭМ!$D$33:$D$776,СВЦЭМ!$A$33:$A$776,$A56,СВЦЭМ!$B$33:$B$776,H$47)+'СЕТ СН'!$G$14+СВЦЭМ!$D$10+'СЕТ СН'!$G$5-'СЕТ СН'!$G$24</f>
        <v>2639.4087186699999</v>
      </c>
      <c r="I56" s="36">
        <f>SUMIFS(СВЦЭМ!$D$33:$D$776,СВЦЭМ!$A$33:$A$776,$A56,СВЦЭМ!$B$33:$B$776,I$47)+'СЕТ СН'!$G$14+СВЦЭМ!$D$10+'СЕТ СН'!$G$5-'СЕТ СН'!$G$24</f>
        <v>2605.3484963000001</v>
      </c>
      <c r="J56" s="36">
        <f>SUMIFS(СВЦЭМ!$D$33:$D$776,СВЦЭМ!$A$33:$A$776,$A56,СВЦЭМ!$B$33:$B$776,J$47)+'СЕТ СН'!$G$14+СВЦЭМ!$D$10+'СЕТ СН'!$G$5-'СЕТ СН'!$G$24</f>
        <v>2560.9606274600001</v>
      </c>
      <c r="K56" s="36">
        <f>SUMIFS(СВЦЭМ!$D$33:$D$776,СВЦЭМ!$A$33:$A$776,$A56,СВЦЭМ!$B$33:$B$776,K$47)+'СЕТ СН'!$G$14+СВЦЭМ!$D$10+'СЕТ СН'!$G$5-'СЕТ СН'!$G$24</f>
        <v>2579.0453576599998</v>
      </c>
      <c r="L56" s="36">
        <f>SUMIFS(СВЦЭМ!$D$33:$D$776,СВЦЭМ!$A$33:$A$776,$A56,СВЦЭМ!$B$33:$B$776,L$47)+'СЕТ СН'!$G$14+СВЦЭМ!$D$10+'СЕТ СН'!$G$5-'СЕТ СН'!$G$24</f>
        <v>2589.23448568</v>
      </c>
      <c r="M56" s="36">
        <f>SUMIFS(СВЦЭМ!$D$33:$D$776,СВЦЭМ!$A$33:$A$776,$A56,СВЦЭМ!$B$33:$B$776,M$47)+'СЕТ СН'!$G$14+СВЦЭМ!$D$10+'СЕТ СН'!$G$5-'СЕТ СН'!$G$24</f>
        <v>2588.0049918599998</v>
      </c>
      <c r="N56" s="36">
        <f>SUMIFS(СВЦЭМ!$D$33:$D$776,СВЦЭМ!$A$33:$A$776,$A56,СВЦЭМ!$B$33:$B$776,N$47)+'СЕТ СН'!$G$14+СВЦЭМ!$D$10+'СЕТ СН'!$G$5-'СЕТ СН'!$G$24</f>
        <v>2581.9065971299997</v>
      </c>
      <c r="O56" s="36">
        <f>SUMIFS(СВЦЭМ!$D$33:$D$776,СВЦЭМ!$A$33:$A$776,$A56,СВЦЭМ!$B$33:$B$776,O$47)+'СЕТ СН'!$G$14+СВЦЭМ!$D$10+'СЕТ СН'!$G$5-'СЕТ СН'!$G$24</f>
        <v>2586.4300882500002</v>
      </c>
      <c r="P56" s="36">
        <f>SUMIFS(СВЦЭМ!$D$33:$D$776,СВЦЭМ!$A$33:$A$776,$A56,СВЦЭМ!$B$33:$B$776,P$47)+'СЕТ СН'!$G$14+СВЦЭМ!$D$10+'СЕТ СН'!$G$5-'СЕТ СН'!$G$24</f>
        <v>2609.9074149200001</v>
      </c>
      <c r="Q56" s="36">
        <f>SUMIFS(СВЦЭМ!$D$33:$D$776,СВЦЭМ!$A$33:$A$776,$A56,СВЦЭМ!$B$33:$B$776,Q$47)+'СЕТ СН'!$G$14+СВЦЭМ!$D$10+'СЕТ СН'!$G$5-'СЕТ СН'!$G$24</f>
        <v>2610.67562808</v>
      </c>
      <c r="R56" s="36">
        <f>SUMIFS(СВЦЭМ!$D$33:$D$776,СВЦЭМ!$A$33:$A$776,$A56,СВЦЭМ!$B$33:$B$776,R$47)+'СЕТ СН'!$G$14+СВЦЭМ!$D$10+'СЕТ СН'!$G$5-'СЕТ СН'!$G$24</f>
        <v>2569.2304912899999</v>
      </c>
      <c r="S56" s="36">
        <f>SUMIFS(СВЦЭМ!$D$33:$D$776,СВЦЭМ!$A$33:$A$776,$A56,СВЦЭМ!$B$33:$B$776,S$47)+'СЕТ СН'!$G$14+СВЦЭМ!$D$10+'СЕТ СН'!$G$5-'СЕТ СН'!$G$24</f>
        <v>2524.06148059</v>
      </c>
      <c r="T56" s="36">
        <f>SUMIFS(СВЦЭМ!$D$33:$D$776,СВЦЭМ!$A$33:$A$776,$A56,СВЦЭМ!$B$33:$B$776,T$47)+'СЕТ СН'!$G$14+СВЦЭМ!$D$10+'СЕТ СН'!$G$5-'СЕТ СН'!$G$24</f>
        <v>2513.6783456799999</v>
      </c>
      <c r="U56" s="36">
        <f>SUMIFS(СВЦЭМ!$D$33:$D$776,СВЦЭМ!$A$33:$A$776,$A56,СВЦЭМ!$B$33:$B$776,U$47)+'СЕТ СН'!$G$14+СВЦЭМ!$D$10+'СЕТ СН'!$G$5-'СЕТ СН'!$G$24</f>
        <v>2510.8468832899998</v>
      </c>
      <c r="V56" s="36">
        <f>SUMIFS(СВЦЭМ!$D$33:$D$776,СВЦЭМ!$A$33:$A$776,$A56,СВЦЭМ!$B$33:$B$776,V$47)+'СЕТ СН'!$G$14+СВЦЭМ!$D$10+'СЕТ СН'!$G$5-'СЕТ СН'!$G$24</f>
        <v>2488.3615669000001</v>
      </c>
      <c r="W56" s="36">
        <f>SUMIFS(СВЦЭМ!$D$33:$D$776,СВЦЭМ!$A$33:$A$776,$A56,СВЦЭМ!$B$33:$B$776,W$47)+'СЕТ СН'!$G$14+СВЦЭМ!$D$10+'СЕТ СН'!$G$5-'СЕТ СН'!$G$24</f>
        <v>2495.1421971499999</v>
      </c>
      <c r="X56" s="36">
        <f>SUMIFS(СВЦЭМ!$D$33:$D$776,СВЦЭМ!$A$33:$A$776,$A56,СВЦЭМ!$B$33:$B$776,X$47)+'СЕТ СН'!$G$14+СВЦЭМ!$D$10+'СЕТ СН'!$G$5-'СЕТ СН'!$G$24</f>
        <v>2471.9542396299998</v>
      </c>
      <c r="Y56" s="36">
        <f>SUMIFS(СВЦЭМ!$D$33:$D$776,СВЦЭМ!$A$33:$A$776,$A56,СВЦЭМ!$B$33:$B$776,Y$47)+'СЕТ СН'!$G$14+СВЦЭМ!$D$10+'СЕТ СН'!$G$5-'СЕТ СН'!$G$24</f>
        <v>2525.3121172900001</v>
      </c>
    </row>
    <row r="57" spans="1:25" ht="15.75" x14ac:dyDescent="0.2">
      <c r="A57" s="35">
        <f t="shared" si="1"/>
        <v>43687</v>
      </c>
      <c r="B57" s="36">
        <f>SUMIFS(СВЦЭМ!$D$33:$D$776,СВЦЭМ!$A$33:$A$776,$A57,СВЦЭМ!$B$33:$B$776,B$47)+'СЕТ СН'!$G$14+СВЦЭМ!$D$10+'СЕТ СН'!$G$5-'СЕТ СН'!$G$24</f>
        <v>2647.7058564899999</v>
      </c>
      <c r="C57" s="36">
        <f>SUMIFS(СВЦЭМ!$D$33:$D$776,СВЦЭМ!$A$33:$A$776,$A57,СВЦЭМ!$B$33:$B$776,C$47)+'СЕТ СН'!$G$14+СВЦЭМ!$D$10+'СЕТ СН'!$G$5-'СЕТ СН'!$G$24</f>
        <v>2656.8802445000001</v>
      </c>
      <c r="D57" s="36">
        <f>SUMIFS(СВЦЭМ!$D$33:$D$776,СВЦЭМ!$A$33:$A$776,$A57,СВЦЭМ!$B$33:$B$776,D$47)+'СЕТ СН'!$G$14+СВЦЭМ!$D$10+'СЕТ СН'!$G$5-'СЕТ СН'!$G$24</f>
        <v>2669.3402606299996</v>
      </c>
      <c r="E57" s="36">
        <f>SUMIFS(СВЦЭМ!$D$33:$D$776,СВЦЭМ!$A$33:$A$776,$A57,СВЦЭМ!$B$33:$B$776,E$47)+'СЕТ СН'!$G$14+СВЦЭМ!$D$10+'СЕТ СН'!$G$5-'СЕТ СН'!$G$24</f>
        <v>2688.36336979</v>
      </c>
      <c r="F57" s="36">
        <f>SUMIFS(СВЦЭМ!$D$33:$D$776,СВЦЭМ!$A$33:$A$776,$A57,СВЦЭМ!$B$33:$B$776,F$47)+'СЕТ СН'!$G$14+СВЦЭМ!$D$10+'СЕТ СН'!$G$5-'СЕТ СН'!$G$24</f>
        <v>2707.6054159999999</v>
      </c>
      <c r="G57" s="36">
        <f>SUMIFS(СВЦЭМ!$D$33:$D$776,СВЦЭМ!$A$33:$A$776,$A57,СВЦЭМ!$B$33:$B$776,G$47)+'СЕТ СН'!$G$14+СВЦЭМ!$D$10+'СЕТ СН'!$G$5-'СЕТ СН'!$G$24</f>
        <v>2681.7933608499998</v>
      </c>
      <c r="H57" s="36">
        <f>SUMIFS(СВЦЭМ!$D$33:$D$776,СВЦЭМ!$A$33:$A$776,$A57,СВЦЭМ!$B$33:$B$776,H$47)+'СЕТ СН'!$G$14+СВЦЭМ!$D$10+'СЕТ СН'!$G$5-'СЕТ СН'!$G$24</f>
        <v>2642.5619461699998</v>
      </c>
      <c r="I57" s="36">
        <f>SUMIFS(СВЦЭМ!$D$33:$D$776,СВЦЭМ!$A$33:$A$776,$A57,СВЦЭМ!$B$33:$B$776,I$47)+'СЕТ СН'!$G$14+СВЦЭМ!$D$10+'СЕТ СН'!$G$5-'СЕТ СН'!$G$24</f>
        <v>2658.6790806899999</v>
      </c>
      <c r="J57" s="36">
        <f>SUMIFS(СВЦЭМ!$D$33:$D$776,СВЦЭМ!$A$33:$A$776,$A57,СВЦЭМ!$B$33:$B$776,J$47)+'СЕТ СН'!$G$14+СВЦЭМ!$D$10+'СЕТ СН'!$G$5-'СЕТ СН'!$G$24</f>
        <v>2565.4763836100001</v>
      </c>
      <c r="K57" s="36">
        <f>SUMIFS(СВЦЭМ!$D$33:$D$776,СВЦЭМ!$A$33:$A$776,$A57,СВЦЭМ!$B$33:$B$776,K$47)+'СЕТ СН'!$G$14+СВЦЭМ!$D$10+'СЕТ СН'!$G$5-'СЕТ СН'!$G$24</f>
        <v>2585.6028838699999</v>
      </c>
      <c r="L57" s="36">
        <f>SUMIFS(СВЦЭМ!$D$33:$D$776,СВЦЭМ!$A$33:$A$776,$A57,СВЦЭМ!$B$33:$B$776,L$47)+'СЕТ СН'!$G$14+СВЦЭМ!$D$10+'СЕТ СН'!$G$5-'СЕТ СН'!$G$24</f>
        <v>2601.33965588</v>
      </c>
      <c r="M57" s="36">
        <f>SUMIFS(СВЦЭМ!$D$33:$D$776,СВЦЭМ!$A$33:$A$776,$A57,СВЦЭМ!$B$33:$B$776,M$47)+'СЕТ СН'!$G$14+СВЦЭМ!$D$10+'СЕТ СН'!$G$5-'СЕТ СН'!$G$24</f>
        <v>2596.5448195899999</v>
      </c>
      <c r="N57" s="36">
        <f>SUMIFS(СВЦЭМ!$D$33:$D$776,СВЦЭМ!$A$33:$A$776,$A57,СВЦЭМ!$B$33:$B$776,N$47)+'СЕТ СН'!$G$14+СВЦЭМ!$D$10+'СЕТ СН'!$G$5-'СЕТ СН'!$G$24</f>
        <v>2589.63202426</v>
      </c>
      <c r="O57" s="36">
        <f>SUMIFS(СВЦЭМ!$D$33:$D$776,СВЦЭМ!$A$33:$A$776,$A57,СВЦЭМ!$B$33:$B$776,O$47)+'СЕТ СН'!$G$14+СВЦЭМ!$D$10+'СЕТ СН'!$G$5-'СЕТ СН'!$G$24</f>
        <v>2590.3307211199999</v>
      </c>
      <c r="P57" s="36">
        <f>SUMIFS(СВЦЭМ!$D$33:$D$776,СВЦЭМ!$A$33:$A$776,$A57,СВЦЭМ!$B$33:$B$776,P$47)+'СЕТ СН'!$G$14+СВЦЭМ!$D$10+'СЕТ СН'!$G$5-'СЕТ СН'!$G$24</f>
        <v>2590.6483173400002</v>
      </c>
      <c r="Q57" s="36">
        <f>SUMIFS(СВЦЭМ!$D$33:$D$776,СВЦЭМ!$A$33:$A$776,$A57,СВЦЭМ!$B$33:$B$776,Q$47)+'СЕТ СН'!$G$14+СВЦЭМ!$D$10+'СЕТ СН'!$G$5-'СЕТ СН'!$G$24</f>
        <v>2600.6621393199998</v>
      </c>
      <c r="R57" s="36">
        <f>SUMIFS(СВЦЭМ!$D$33:$D$776,СВЦЭМ!$A$33:$A$776,$A57,СВЦЭМ!$B$33:$B$776,R$47)+'СЕТ СН'!$G$14+СВЦЭМ!$D$10+'СЕТ СН'!$G$5-'СЕТ СН'!$G$24</f>
        <v>2549.1313737299997</v>
      </c>
      <c r="S57" s="36">
        <f>SUMIFS(СВЦЭМ!$D$33:$D$776,СВЦЭМ!$A$33:$A$776,$A57,СВЦЭМ!$B$33:$B$776,S$47)+'СЕТ СН'!$G$14+СВЦЭМ!$D$10+'СЕТ СН'!$G$5-'СЕТ СН'!$G$24</f>
        <v>2546.79025903</v>
      </c>
      <c r="T57" s="36">
        <f>SUMIFS(СВЦЭМ!$D$33:$D$776,СВЦЭМ!$A$33:$A$776,$A57,СВЦЭМ!$B$33:$B$776,T$47)+'СЕТ СН'!$G$14+СВЦЭМ!$D$10+'СЕТ СН'!$G$5-'СЕТ СН'!$G$24</f>
        <v>2544.6854869099998</v>
      </c>
      <c r="U57" s="36">
        <f>SUMIFS(СВЦЭМ!$D$33:$D$776,СВЦЭМ!$A$33:$A$776,$A57,СВЦЭМ!$B$33:$B$776,U$47)+'СЕТ СН'!$G$14+СВЦЭМ!$D$10+'СЕТ СН'!$G$5-'СЕТ СН'!$G$24</f>
        <v>2535.0091382999999</v>
      </c>
      <c r="V57" s="36">
        <f>SUMIFS(СВЦЭМ!$D$33:$D$776,СВЦЭМ!$A$33:$A$776,$A57,СВЦЭМ!$B$33:$B$776,V$47)+'СЕТ СН'!$G$14+СВЦЭМ!$D$10+'СЕТ СН'!$G$5-'СЕТ СН'!$G$24</f>
        <v>2540.63185389</v>
      </c>
      <c r="W57" s="36">
        <f>SUMIFS(СВЦЭМ!$D$33:$D$776,СВЦЭМ!$A$33:$A$776,$A57,СВЦЭМ!$B$33:$B$776,W$47)+'СЕТ СН'!$G$14+СВЦЭМ!$D$10+'СЕТ СН'!$G$5-'СЕТ СН'!$G$24</f>
        <v>2560.1472779400001</v>
      </c>
      <c r="X57" s="36">
        <f>SUMIFS(СВЦЭМ!$D$33:$D$776,СВЦЭМ!$A$33:$A$776,$A57,СВЦЭМ!$B$33:$B$776,X$47)+'СЕТ СН'!$G$14+СВЦЭМ!$D$10+'СЕТ СН'!$G$5-'СЕТ СН'!$G$24</f>
        <v>2536.0729049299998</v>
      </c>
      <c r="Y57" s="36">
        <f>SUMIFS(СВЦЭМ!$D$33:$D$776,СВЦЭМ!$A$33:$A$776,$A57,СВЦЭМ!$B$33:$B$776,Y$47)+'СЕТ СН'!$G$14+СВЦЭМ!$D$10+'СЕТ СН'!$G$5-'СЕТ СН'!$G$24</f>
        <v>2532.2588230000001</v>
      </c>
    </row>
    <row r="58" spans="1:25" ht="15.75" x14ac:dyDescent="0.2">
      <c r="A58" s="35">
        <f t="shared" si="1"/>
        <v>43688</v>
      </c>
      <c r="B58" s="36">
        <f>SUMIFS(СВЦЭМ!$D$33:$D$776,СВЦЭМ!$A$33:$A$776,$A58,СВЦЭМ!$B$33:$B$776,B$47)+'СЕТ СН'!$G$14+СВЦЭМ!$D$10+'СЕТ СН'!$G$5-'СЕТ СН'!$G$24</f>
        <v>2636.2427529400002</v>
      </c>
      <c r="C58" s="36">
        <f>SUMIFS(СВЦЭМ!$D$33:$D$776,СВЦЭМ!$A$33:$A$776,$A58,СВЦЭМ!$B$33:$B$776,C$47)+'СЕТ СН'!$G$14+СВЦЭМ!$D$10+'СЕТ СН'!$G$5-'СЕТ СН'!$G$24</f>
        <v>2665.7657396699997</v>
      </c>
      <c r="D58" s="36">
        <f>SUMIFS(СВЦЭМ!$D$33:$D$776,СВЦЭМ!$A$33:$A$776,$A58,СВЦЭМ!$B$33:$B$776,D$47)+'СЕТ СН'!$G$14+СВЦЭМ!$D$10+'СЕТ СН'!$G$5-'СЕТ СН'!$G$24</f>
        <v>2691.0443423400002</v>
      </c>
      <c r="E58" s="36">
        <f>SUMIFS(СВЦЭМ!$D$33:$D$776,СВЦЭМ!$A$33:$A$776,$A58,СВЦЭМ!$B$33:$B$776,E$47)+'СЕТ СН'!$G$14+СВЦЭМ!$D$10+'СЕТ СН'!$G$5-'СЕТ СН'!$G$24</f>
        <v>2699.5532081000001</v>
      </c>
      <c r="F58" s="36">
        <f>SUMIFS(СВЦЭМ!$D$33:$D$776,СВЦЭМ!$A$33:$A$776,$A58,СВЦЭМ!$B$33:$B$776,F$47)+'СЕТ СН'!$G$14+СВЦЭМ!$D$10+'СЕТ СН'!$G$5-'СЕТ СН'!$G$24</f>
        <v>2718.9617172099997</v>
      </c>
      <c r="G58" s="36">
        <f>SUMIFS(СВЦЭМ!$D$33:$D$776,СВЦЭМ!$A$33:$A$776,$A58,СВЦЭМ!$B$33:$B$776,G$47)+'СЕТ СН'!$G$14+СВЦЭМ!$D$10+'СЕТ СН'!$G$5-'СЕТ СН'!$G$24</f>
        <v>2706.2587230600002</v>
      </c>
      <c r="H58" s="36">
        <f>SUMIFS(СВЦЭМ!$D$33:$D$776,СВЦЭМ!$A$33:$A$776,$A58,СВЦЭМ!$B$33:$B$776,H$47)+'СЕТ СН'!$G$14+СВЦЭМ!$D$10+'СЕТ СН'!$G$5-'СЕТ СН'!$G$24</f>
        <v>2691.8081021600001</v>
      </c>
      <c r="I58" s="36">
        <f>SUMIFS(СВЦЭМ!$D$33:$D$776,СВЦЭМ!$A$33:$A$776,$A58,СВЦЭМ!$B$33:$B$776,I$47)+'СЕТ СН'!$G$14+СВЦЭМ!$D$10+'СЕТ СН'!$G$5-'СЕТ СН'!$G$24</f>
        <v>2663.67090504</v>
      </c>
      <c r="J58" s="36">
        <f>SUMIFS(СВЦЭМ!$D$33:$D$776,СВЦЭМ!$A$33:$A$776,$A58,СВЦЭМ!$B$33:$B$776,J$47)+'СЕТ СН'!$G$14+СВЦЭМ!$D$10+'СЕТ СН'!$G$5-'СЕТ СН'!$G$24</f>
        <v>2595.44972409</v>
      </c>
      <c r="K58" s="36">
        <f>SUMIFS(СВЦЭМ!$D$33:$D$776,СВЦЭМ!$A$33:$A$776,$A58,СВЦЭМ!$B$33:$B$776,K$47)+'СЕТ СН'!$G$14+СВЦЭМ!$D$10+'СЕТ СН'!$G$5-'СЕТ СН'!$G$24</f>
        <v>2569.41426099</v>
      </c>
      <c r="L58" s="36">
        <f>SUMIFS(СВЦЭМ!$D$33:$D$776,СВЦЭМ!$A$33:$A$776,$A58,СВЦЭМ!$B$33:$B$776,L$47)+'СЕТ СН'!$G$14+СВЦЭМ!$D$10+'СЕТ СН'!$G$5-'СЕТ СН'!$G$24</f>
        <v>2585.16737478</v>
      </c>
      <c r="M58" s="36">
        <f>SUMIFS(СВЦЭМ!$D$33:$D$776,СВЦЭМ!$A$33:$A$776,$A58,СВЦЭМ!$B$33:$B$776,M$47)+'СЕТ СН'!$G$14+СВЦЭМ!$D$10+'СЕТ СН'!$G$5-'СЕТ СН'!$G$24</f>
        <v>2584.9715151299997</v>
      </c>
      <c r="N58" s="36">
        <f>SUMIFS(СВЦЭМ!$D$33:$D$776,СВЦЭМ!$A$33:$A$776,$A58,СВЦЭМ!$B$33:$B$776,N$47)+'СЕТ СН'!$G$14+СВЦЭМ!$D$10+'СЕТ СН'!$G$5-'СЕТ СН'!$G$24</f>
        <v>2582.5125046799999</v>
      </c>
      <c r="O58" s="36">
        <f>SUMIFS(СВЦЭМ!$D$33:$D$776,СВЦЭМ!$A$33:$A$776,$A58,СВЦЭМ!$B$33:$B$776,O$47)+'СЕТ СН'!$G$14+СВЦЭМ!$D$10+'СЕТ СН'!$G$5-'СЕТ СН'!$G$24</f>
        <v>2584.0925021399999</v>
      </c>
      <c r="P58" s="36">
        <f>SUMIFS(СВЦЭМ!$D$33:$D$776,СВЦЭМ!$A$33:$A$776,$A58,СВЦЭМ!$B$33:$B$776,P$47)+'СЕТ СН'!$G$14+СВЦЭМ!$D$10+'СЕТ СН'!$G$5-'СЕТ СН'!$G$24</f>
        <v>2584.7857718400001</v>
      </c>
      <c r="Q58" s="36">
        <f>SUMIFS(СВЦЭМ!$D$33:$D$776,СВЦЭМ!$A$33:$A$776,$A58,СВЦЭМ!$B$33:$B$776,Q$47)+'СЕТ СН'!$G$14+СВЦЭМ!$D$10+'СЕТ СН'!$G$5-'СЕТ СН'!$G$24</f>
        <v>2577.9424008199999</v>
      </c>
      <c r="R58" s="36">
        <f>SUMIFS(СВЦЭМ!$D$33:$D$776,СВЦЭМ!$A$33:$A$776,$A58,СВЦЭМ!$B$33:$B$776,R$47)+'СЕТ СН'!$G$14+СВЦЭМ!$D$10+'СЕТ СН'!$G$5-'СЕТ СН'!$G$24</f>
        <v>2545.1811592200002</v>
      </c>
      <c r="S58" s="36">
        <f>SUMIFS(СВЦЭМ!$D$33:$D$776,СВЦЭМ!$A$33:$A$776,$A58,СВЦЭМ!$B$33:$B$776,S$47)+'СЕТ СН'!$G$14+СВЦЭМ!$D$10+'СЕТ СН'!$G$5-'СЕТ СН'!$G$24</f>
        <v>2543.4568003200002</v>
      </c>
      <c r="T58" s="36">
        <f>SUMIFS(СВЦЭМ!$D$33:$D$776,СВЦЭМ!$A$33:$A$776,$A58,СВЦЭМ!$B$33:$B$776,T$47)+'СЕТ СН'!$G$14+СВЦЭМ!$D$10+'СЕТ СН'!$G$5-'СЕТ СН'!$G$24</f>
        <v>2551.2672367300001</v>
      </c>
      <c r="U58" s="36">
        <f>SUMIFS(СВЦЭМ!$D$33:$D$776,СВЦЭМ!$A$33:$A$776,$A58,СВЦЭМ!$B$33:$B$776,U$47)+'СЕТ СН'!$G$14+СВЦЭМ!$D$10+'СЕТ СН'!$G$5-'СЕТ СН'!$G$24</f>
        <v>2555.9772386099999</v>
      </c>
      <c r="V58" s="36">
        <f>SUMIFS(СВЦЭМ!$D$33:$D$776,СВЦЭМ!$A$33:$A$776,$A58,СВЦЭМ!$B$33:$B$776,V$47)+'СЕТ СН'!$G$14+СВЦЭМ!$D$10+'СЕТ СН'!$G$5-'СЕТ СН'!$G$24</f>
        <v>2563.8713081299998</v>
      </c>
      <c r="W58" s="36">
        <f>SUMIFS(СВЦЭМ!$D$33:$D$776,СВЦЭМ!$A$33:$A$776,$A58,СВЦЭМ!$B$33:$B$776,W$47)+'СЕТ СН'!$G$14+СВЦЭМ!$D$10+'СЕТ СН'!$G$5-'СЕТ СН'!$G$24</f>
        <v>2578.4285621499998</v>
      </c>
      <c r="X58" s="36">
        <f>SUMIFS(СВЦЭМ!$D$33:$D$776,СВЦЭМ!$A$33:$A$776,$A58,СВЦЭМ!$B$33:$B$776,X$47)+'СЕТ СН'!$G$14+СВЦЭМ!$D$10+'СЕТ СН'!$G$5-'СЕТ СН'!$G$24</f>
        <v>2545.1324718699998</v>
      </c>
      <c r="Y58" s="36">
        <f>SUMIFS(СВЦЭМ!$D$33:$D$776,СВЦЭМ!$A$33:$A$776,$A58,СВЦЭМ!$B$33:$B$776,Y$47)+'СЕТ СН'!$G$14+СВЦЭМ!$D$10+'СЕТ СН'!$G$5-'СЕТ СН'!$G$24</f>
        <v>2528.6247272000001</v>
      </c>
    </row>
    <row r="59" spans="1:25" ht="15.75" x14ac:dyDescent="0.2">
      <c r="A59" s="35">
        <f t="shared" si="1"/>
        <v>43689</v>
      </c>
      <c r="B59" s="36">
        <f>SUMIFS(СВЦЭМ!$D$33:$D$776,СВЦЭМ!$A$33:$A$776,$A59,СВЦЭМ!$B$33:$B$776,B$47)+'СЕТ СН'!$G$14+СВЦЭМ!$D$10+'СЕТ СН'!$G$5-'СЕТ СН'!$G$24</f>
        <v>2608.3422777599999</v>
      </c>
      <c r="C59" s="36">
        <f>SUMIFS(СВЦЭМ!$D$33:$D$776,СВЦЭМ!$A$33:$A$776,$A59,СВЦЭМ!$B$33:$B$776,C$47)+'СЕТ СН'!$G$14+СВЦЭМ!$D$10+'СЕТ СН'!$G$5-'СЕТ СН'!$G$24</f>
        <v>2645.2826643199996</v>
      </c>
      <c r="D59" s="36">
        <f>SUMIFS(СВЦЭМ!$D$33:$D$776,СВЦЭМ!$A$33:$A$776,$A59,СВЦЭМ!$B$33:$B$776,D$47)+'СЕТ СН'!$G$14+СВЦЭМ!$D$10+'СЕТ СН'!$G$5-'СЕТ СН'!$G$24</f>
        <v>2692.7859666599998</v>
      </c>
      <c r="E59" s="36">
        <f>SUMIFS(СВЦЭМ!$D$33:$D$776,СВЦЭМ!$A$33:$A$776,$A59,СВЦЭМ!$B$33:$B$776,E$47)+'СЕТ СН'!$G$14+СВЦЭМ!$D$10+'СЕТ СН'!$G$5-'СЕТ СН'!$G$24</f>
        <v>2703.0153957799998</v>
      </c>
      <c r="F59" s="36">
        <f>SUMIFS(СВЦЭМ!$D$33:$D$776,СВЦЭМ!$A$33:$A$776,$A59,СВЦЭМ!$B$33:$B$776,F$47)+'СЕТ СН'!$G$14+СВЦЭМ!$D$10+'СЕТ СН'!$G$5-'СЕТ СН'!$G$24</f>
        <v>2714.3747584100001</v>
      </c>
      <c r="G59" s="36">
        <f>SUMIFS(СВЦЭМ!$D$33:$D$776,СВЦЭМ!$A$33:$A$776,$A59,СВЦЭМ!$B$33:$B$776,G$47)+'СЕТ СН'!$G$14+СВЦЭМ!$D$10+'СЕТ СН'!$G$5-'СЕТ СН'!$G$24</f>
        <v>2693.6381008200001</v>
      </c>
      <c r="H59" s="36">
        <f>SUMIFS(СВЦЭМ!$D$33:$D$776,СВЦЭМ!$A$33:$A$776,$A59,СВЦЭМ!$B$33:$B$776,H$47)+'СЕТ СН'!$G$14+СВЦЭМ!$D$10+'СЕТ СН'!$G$5-'СЕТ СН'!$G$24</f>
        <v>2657.7708441699997</v>
      </c>
      <c r="I59" s="36">
        <f>SUMIFS(СВЦЭМ!$D$33:$D$776,СВЦЭМ!$A$33:$A$776,$A59,СВЦЭМ!$B$33:$B$776,I$47)+'СЕТ СН'!$G$14+СВЦЭМ!$D$10+'СЕТ СН'!$G$5-'СЕТ СН'!$G$24</f>
        <v>2614.9011900999999</v>
      </c>
      <c r="J59" s="36">
        <f>SUMIFS(СВЦЭМ!$D$33:$D$776,СВЦЭМ!$A$33:$A$776,$A59,СВЦЭМ!$B$33:$B$776,J$47)+'СЕТ СН'!$G$14+СВЦЭМ!$D$10+'СЕТ СН'!$G$5-'СЕТ СН'!$G$24</f>
        <v>2590.0067333899997</v>
      </c>
      <c r="K59" s="36">
        <f>SUMIFS(СВЦЭМ!$D$33:$D$776,СВЦЭМ!$A$33:$A$776,$A59,СВЦЭМ!$B$33:$B$776,K$47)+'СЕТ СН'!$G$14+СВЦЭМ!$D$10+'СЕТ СН'!$G$5-'СЕТ СН'!$G$24</f>
        <v>2609.7885930399998</v>
      </c>
      <c r="L59" s="36">
        <f>SUMIFS(СВЦЭМ!$D$33:$D$776,СВЦЭМ!$A$33:$A$776,$A59,СВЦЭМ!$B$33:$B$776,L$47)+'СЕТ СН'!$G$14+СВЦЭМ!$D$10+'СЕТ СН'!$G$5-'СЕТ СН'!$G$24</f>
        <v>2609.6853708499998</v>
      </c>
      <c r="M59" s="36">
        <f>SUMIFS(СВЦЭМ!$D$33:$D$776,СВЦЭМ!$A$33:$A$776,$A59,СВЦЭМ!$B$33:$B$776,M$47)+'СЕТ СН'!$G$14+СВЦЭМ!$D$10+'СЕТ СН'!$G$5-'СЕТ СН'!$G$24</f>
        <v>2617.0112644999999</v>
      </c>
      <c r="N59" s="36">
        <f>SUMIFS(СВЦЭМ!$D$33:$D$776,СВЦЭМ!$A$33:$A$776,$A59,СВЦЭМ!$B$33:$B$776,N$47)+'СЕТ СН'!$G$14+СВЦЭМ!$D$10+'СЕТ СН'!$G$5-'СЕТ СН'!$G$24</f>
        <v>2613.1543042100002</v>
      </c>
      <c r="O59" s="36">
        <f>SUMIFS(СВЦЭМ!$D$33:$D$776,СВЦЭМ!$A$33:$A$776,$A59,СВЦЭМ!$B$33:$B$776,O$47)+'СЕТ СН'!$G$14+СВЦЭМ!$D$10+'СЕТ СН'!$G$5-'СЕТ СН'!$G$24</f>
        <v>2613.0565811799997</v>
      </c>
      <c r="P59" s="36">
        <f>SUMIFS(СВЦЭМ!$D$33:$D$776,СВЦЭМ!$A$33:$A$776,$A59,СВЦЭМ!$B$33:$B$776,P$47)+'СЕТ СН'!$G$14+СВЦЭМ!$D$10+'СЕТ СН'!$G$5-'СЕТ СН'!$G$24</f>
        <v>2616.64939912</v>
      </c>
      <c r="Q59" s="36">
        <f>SUMIFS(СВЦЭМ!$D$33:$D$776,СВЦЭМ!$A$33:$A$776,$A59,СВЦЭМ!$B$33:$B$776,Q$47)+'СЕТ СН'!$G$14+СВЦЭМ!$D$10+'СЕТ СН'!$G$5-'СЕТ СН'!$G$24</f>
        <v>2612.5753540199998</v>
      </c>
      <c r="R59" s="36">
        <f>SUMIFS(СВЦЭМ!$D$33:$D$776,СВЦЭМ!$A$33:$A$776,$A59,СВЦЭМ!$B$33:$B$776,R$47)+'СЕТ СН'!$G$14+СВЦЭМ!$D$10+'СЕТ СН'!$G$5-'СЕТ СН'!$G$24</f>
        <v>2569.0160764699999</v>
      </c>
      <c r="S59" s="36">
        <f>SUMIFS(СВЦЭМ!$D$33:$D$776,СВЦЭМ!$A$33:$A$776,$A59,СВЦЭМ!$B$33:$B$776,S$47)+'СЕТ СН'!$G$14+СВЦЭМ!$D$10+'СЕТ СН'!$G$5-'СЕТ СН'!$G$24</f>
        <v>2560.7195133499999</v>
      </c>
      <c r="T59" s="36">
        <f>SUMIFS(СВЦЭМ!$D$33:$D$776,СВЦЭМ!$A$33:$A$776,$A59,СВЦЭМ!$B$33:$B$776,T$47)+'СЕТ СН'!$G$14+СВЦЭМ!$D$10+'СЕТ СН'!$G$5-'СЕТ СН'!$G$24</f>
        <v>2556.93214425</v>
      </c>
      <c r="U59" s="36">
        <f>SUMIFS(СВЦЭМ!$D$33:$D$776,СВЦЭМ!$A$33:$A$776,$A59,СВЦЭМ!$B$33:$B$776,U$47)+'СЕТ СН'!$G$14+СВЦЭМ!$D$10+'СЕТ СН'!$G$5-'СЕТ СН'!$G$24</f>
        <v>2552.6365315899998</v>
      </c>
      <c r="V59" s="36">
        <f>SUMIFS(СВЦЭМ!$D$33:$D$776,СВЦЭМ!$A$33:$A$776,$A59,СВЦЭМ!$B$33:$B$776,V$47)+'СЕТ СН'!$G$14+СВЦЭМ!$D$10+'СЕТ СН'!$G$5-'СЕТ СН'!$G$24</f>
        <v>2553.6132842399998</v>
      </c>
      <c r="W59" s="36">
        <f>SUMIFS(СВЦЭМ!$D$33:$D$776,СВЦЭМ!$A$33:$A$776,$A59,СВЦЭМ!$B$33:$B$776,W$47)+'СЕТ СН'!$G$14+СВЦЭМ!$D$10+'СЕТ СН'!$G$5-'СЕТ СН'!$G$24</f>
        <v>2561.26586903</v>
      </c>
      <c r="X59" s="36">
        <f>SUMIFS(СВЦЭМ!$D$33:$D$776,СВЦЭМ!$A$33:$A$776,$A59,СВЦЭМ!$B$33:$B$776,X$47)+'СЕТ СН'!$G$14+СВЦЭМ!$D$10+'СЕТ СН'!$G$5-'СЕТ СН'!$G$24</f>
        <v>2531.5554452299998</v>
      </c>
      <c r="Y59" s="36">
        <f>SUMIFS(СВЦЭМ!$D$33:$D$776,СВЦЭМ!$A$33:$A$776,$A59,СВЦЭМ!$B$33:$B$776,Y$47)+'СЕТ СН'!$G$14+СВЦЭМ!$D$10+'СЕТ СН'!$G$5-'СЕТ СН'!$G$24</f>
        <v>2556.8209023300001</v>
      </c>
    </row>
    <row r="60" spans="1:25" ht="15.75" x14ac:dyDescent="0.2">
      <c r="A60" s="35">
        <f t="shared" si="1"/>
        <v>43690</v>
      </c>
      <c r="B60" s="36">
        <f>SUMIFS(СВЦЭМ!$D$33:$D$776,СВЦЭМ!$A$33:$A$776,$A60,СВЦЭМ!$B$33:$B$776,B$47)+'СЕТ СН'!$G$14+СВЦЭМ!$D$10+'СЕТ СН'!$G$5-'СЕТ СН'!$G$24</f>
        <v>2640.9999444099999</v>
      </c>
      <c r="C60" s="36">
        <f>SUMIFS(СВЦЭМ!$D$33:$D$776,СВЦЭМ!$A$33:$A$776,$A60,СВЦЭМ!$B$33:$B$776,C$47)+'СЕТ СН'!$G$14+СВЦЭМ!$D$10+'СЕТ СН'!$G$5-'СЕТ СН'!$G$24</f>
        <v>2683.1531879300001</v>
      </c>
      <c r="D60" s="36">
        <f>SUMIFS(СВЦЭМ!$D$33:$D$776,СВЦЭМ!$A$33:$A$776,$A60,СВЦЭМ!$B$33:$B$776,D$47)+'СЕТ СН'!$G$14+СВЦЭМ!$D$10+'СЕТ СН'!$G$5-'СЕТ СН'!$G$24</f>
        <v>2706.5677730099997</v>
      </c>
      <c r="E60" s="36">
        <f>SUMIFS(СВЦЭМ!$D$33:$D$776,СВЦЭМ!$A$33:$A$776,$A60,СВЦЭМ!$B$33:$B$776,E$47)+'СЕТ СН'!$G$14+СВЦЭМ!$D$10+'СЕТ СН'!$G$5-'СЕТ СН'!$G$24</f>
        <v>2717.5125824400002</v>
      </c>
      <c r="F60" s="36">
        <f>SUMIFS(СВЦЭМ!$D$33:$D$776,СВЦЭМ!$A$33:$A$776,$A60,СВЦЭМ!$B$33:$B$776,F$47)+'СЕТ СН'!$G$14+СВЦЭМ!$D$10+'СЕТ СН'!$G$5-'СЕТ СН'!$G$24</f>
        <v>2724.09560465</v>
      </c>
      <c r="G60" s="36">
        <f>SUMIFS(СВЦЭМ!$D$33:$D$776,СВЦЭМ!$A$33:$A$776,$A60,СВЦЭМ!$B$33:$B$776,G$47)+'СЕТ СН'!$G$14+СВЦЭМ!$D$10+'СЕТ СН'!$G$5-'СЕТ СН'!$G$24</f>
        <v>2715.2101560599999</v>
      </c>
      <c r="H60" s="36">
        <f>SUMIFS(СВЦЭМ!$D$33:$D$776,СВЦЭМ!$A$33:$A$776,$A60,СВЦЭМ!$B$33:$B$776,H$47)+'СЕТ СН'!$G$14+СВЦЭМ!$D$10+'СЕТ СН'!$G$5-'СЕТ СН'!$G$24</f>
        <v>2679.4650801999996</v>
      </c>
      <c r="I60" s="36">
        <f>SUMIFS(СВЦЭМ!$D$33:$D$776,СВЦЭМ!$A$33:$A$776,$A60,СВЦЭМ!$B$33:$B$776,I$47)+'СЕТ СН'!$G$14+СВЦЭМ!$D$10+'СЕТ СН'!$G$5-'СЕТ СН'!$G$24</f>
        <v>2640.1808835500001</v>
      </c>
      <c r="J60" s="36">
        <f>SUMIFS(СВЦЭМ!$D$33:$D$776,СВЦЭМ!$A$33:$A$776,$A60,СВЦЭМ!$B$33:$B$776,J$47)+'СЕТ СН'!$G$14+СВЦЭМ!$D$10+'СЕТ СН'!$G$5-'СЕТ СН'!$G$24</f>
        <v>2614.3677318800001</v>
      </c>
      <c r="K60" s="36">
        <f>SUMIFS(СВЦЭМ!$D$33:$D$776,СВЦЭМ!$A$33:$A$776,$A60,СВЦЭМ!$B$33:$B$776,K$47)+'СЕТ СН'!$G$14+СВЦЭМ!$D$10+'СЕТ СН'!$G$5-'СЕТ СН'!$G$24</f>
        <v>2576.9736371700001</v>
      </c>
      <c r="L60" s="36">
        <f>SUMIFS(СВЦЭМ!$D$33:$D$776,СВЦЭМ!$A$33:$A$776,$A60,СВЦЭМ!$B$33:$B$776,L$47)+'СЕТ СН'!$G$14+СВЦЭМ!$D$10+'СЕТ СН'!$G$5-'СЕТ СН'!$G$24</f>
        <v>2581.8092406699998</v>
      </c>
      <c r="M60" s="36">
        <f>SUMIFS(СВЦЭМ!$D$33:$D$776,СВЦЭМ!$A$33:$A$776,$A60,СВЦЭМ!$B$33:$B$776,M$47)+'СЕТ СН'!$G$14+СВЦЭМ!$D$10+'СЕТ СН'!$G$5-'СЕТ СН'!$G$24</f>
        <v>2581.3619321799997</v>
      </c>
      <c r="N60" s="36">
        <f>SUMIFS(СВЦЭМ!$D$33:$D$776,СВЦЭМ!$A$33:$A$776,$A60,СВЦЭМ!$B$33:$B$776,N$47)+'СЕТ СН'!$G$14+СВЦЭМ!$D$10+'СЕТ СН'!$G$5-'СЕТ СН'!$G$24</f>
        <v>2572.4203609799997</v>
      </c>
      <c r="O60" s="36">
        <f>SUMIFS(СВЦЭМ!$D$33:$D$776,СВЦЭМ!$A$33:$A$776,$A60,СВЦЭМ!$B$33:$B$776,O$47)+'СЕТ СН'!$G$14+СВЦЭМ!$D$10+'СЕТ СН'!$G$5-'СЕТ СН'!$G$24</f>
        <v>2582.1990746900001</v>
      </c>
      <c r="P60" s="36">
        <f>SUMIFS(СВЦЭМ!$D$33:$D$776,СВЦЭМ!$A$33:$A$776,$A60,СВЦЭМ!$B$33:$B$776,P$47)+'СЕТ СН'!$G$14+СВЦЭМ!$D$10+'СЕТ СН'!$G$5-'СЕТ СН'!$G$24</f>
        <v>2581.1579803099999</v>
      </c>
      <c r="Q60" s="36">
        <f>SUMIFS(СВЦЭМ!$D$33:$D$776,СВЦЭМ!$A$33:$A$776,$A60,СВЦЭМ!$B$33:$B$776,Q$47)+'СЕТ СН'!$G$14+СВЦЭМ!$D$10+'СЕТ СН'!$G$5-'СЕТ СН'!$G$24</f>
        <v>2578.6131095599999</v>
      </c>
      <c r="R60" s="36">
        <f>SUMIFS(СВЦЭМ!$D$33:$D$776,СВЦЭМ!$A$33:$A$776,$A60,СВЦЭМ!$B$33:$B$776,R$47)+'СЕТ СН'!$G$14+СВЦЭМ!$D$10+'СЕТ СН'!$G$5-'СЕТ СН'!$G$24</f>
        <v>2534.6264137899998</v>
      </c>
      <c r="S60" s="36">
        <f>SUMIFS(СВЦЭМ!$D$33:$D$776,СВЦЭМ!$A$33:$A$776,$A60,СВЦЭМ!$B$33:$B$776,S$47)+'СЕТ СН'!$G$14+СВЦЭМ!$D$10+'СЕТ СН'!$G$5-'СЕТ СН'!$G$24</f>
        <v>2533.0428469600001</v>
      </c>
      <c r="T60" s="36">
        <f>SUMIFS(СВЦЭМ!$D$33:$D$776,СВЦЭМ!$A$33:$A$776,$A60,СВЦЭМ!$B$33:$B$776,T$47)+'СЕТ СН'!$G$14+СВЦЭМ!$D$10+'СЕТ СН'!$G$5-'СЕТ СН'!$G$24</f>
        <v>2538.99825659</v>
      </c>
      <c r="U60" s="36">
        <f>SUMIFS(СВЦЭМ!$D$33:$D$776,СВЦЭМ!$A$33:$A$776,$A60,СВЦЭМ!$B$33:$B$776,U$47)+'СЕТ СН'!$G$14+СВЦЭМ!$D$10+'СЕТ СН'!$G$5-'СЕТ СН'!$G$24</f>
        <v>2535.9241363800002</v>
      </c>
      <c r="V60" s="36">
        <f>SUMIFS(СВЦЭМ!$D$33:$D$776,СВЦЭМ!$A$33:$A$776,$A60,СВЦЭМ!$B$33:$B$776,V$47)+'СЕТ СН'!$G$14+СВЦЭМ!$D$10+'СЕТ СН'!$G$5-'СЕТ СН'!$G$24</f>
        <v>2540.7128641899999</v>
      </c>
      <c r="W60" s="36">
        <f>SUMIFS(СВЦЭМ!$D$33:$D$776,СВЦЭМ!$A$33:$A$776,$A60,СВЦЭМ!$B$33:$B$776,W$47)+'СЕТ СН'!$G$14+СВЦЭМ!$D$10+'СЕТ СН'!$G$5-'СЕТ СН'!$G$24</f>
        <v>2542.4330769399999</v>
      </c>
      <c r="X60" s="36">
        <f>SUMIFS(СВЦЭМ!$D$33:$D$776,СВЦЭМ!$A$33:$A$776,$A60,СВЦЭМ!$B$33:$B$776,X$47)+'СЕТ СН'!$G$14+СВЦЭМ!$D$10+'СЕТ СН'!$G$5-'СЕТ СН'!$G$24</f>
        <v>2509.9271401000001</v>
      </c>
      <c r="Y60" s="36">
        <f>SUMIFS(СВЦЭМ!$D$33:$D$776,СВЦЭМ!$A$33:$A$776,$A60,СВЦЭМ!$B$33:$B$776,Y$47)+'СЕТ СН'!$G$14+СВЦЭМ!$D$10+'СЕТ СН'!$G$5-'СЕТ СН'!$G$24</f>
        <v>2535.4469857499998</v>
      </c>
    </row>
    <row r="61" spans="1:25" ht="15.75" x14ac:dyDescent="0.2">
      <c r="A61" s="35">
        <f t="shared" si="1"/>
        <v>43691</v>
      </c>
      <c r="B61" s="36">
        <f>SUMIFS(СВЦЭМ!$D$33:$D$776,СВЦЭМ!$A$33:$A$776,$A61,СВЦЭМ!$B$33:$B$776,B$47)+'СЕТ СН'!$G$14+СВЦЭМ!$D$10+'СЕТ СН'!$G$5-'СЕТ СН'!$G$24</f>
        <v>2629.11083117</v>
      </c>
      <c r="C61" s="36">
        <f>SUMIFS(СВЦЭМ!$D$33:$D$776,СВЦЭМ!$A$33:$A$776,$A61,СВЦЭМ!$B$33:$B$776,C$47)+'СЕТ СН'!$G$14+СВЦЭМ!$D$10+'СЕТ СН'!$G$5-'СЕТ СН'!$G$24</f>
        <v>2641.88197003</v>
      </c>
      <c r="D61" s="36">
        <f>SUMIFS(СВЦЭМ!$D$33:$D$776,СВЦЭМ!$A$33:$A$776,$A61,СВЦЭМ!$B$33:$B$776,D$47)+'СЕТ СН'!$G$14+СВЦЭМ!$D$10+'СЕТ СН'!$G$5-'СЕТ СН'!$G$24</f>
        <v>2638.8073574999999</v>
      </c>
      <c r="E61" s="36">
        <f>SUMIFS(СВЦЭМ!$D$33:$D$776,СВЦЭМ!$A$33:$A$776,$A61,СВЦЭМ!$B$33:$B$776,E$47)+'СЕТ СН'!$G$14+СВЦЭМ!$D$10+'СЕТ СН'!$G$5-'СЕТ СН'!$G$24</f>
        <v>2643.4975018599998</v>
      </c>
      <c r="F61" s="36">
        <f>SUMIFS(СВЦЭМ!$D$33:$D$776,СВЦЭМ!$A$33:$A$776,$A61,СВЦЭМ!$B$33:$B$776,F$47)+'СЕТ СН'!$G$14+СВЦЭМ!$D$10+'СЕТ СН'!$G$5-'СЕТ СН'!$G$24</f>
        <v>2641.4998067500001</v>
      </c>
      <c r="G61" s="36">
        <f>SUMIFS(СВЦЭМ!$D$33:$D$776,СВЦЭМ!$A$33:$A$776,$A61,СВЦЭМ!$B$33:$B$776,G$47)+'СЕТ СН'!$G$14+СВЦЭМ!$D$10+'СЕТ СН'!$G$5-'СЕТ СН'!$G$24</f>
        <v>2625.7835122699998</v>
      </c>
      <c r="H61" s="36">
        <f>SUMIFS(СВЦЭМ!$D$33:$D$776,СВЦЭМ!$A$33:$A$776,$A61,СВЦЭМ!$B$33:$B$776,H$47)+'СЕТ СН'!$G$14+СВЦЭМ!$D$10+'СЕТ СН'!$G$5-'СЕТ СН'!$G$24</f>
        <v>2604.86300966</v>
      </c>
      <c r="I61" s="36">
        <f>SUMIFS(СВЦЭМ!$D$33:$D$776,СВЦЭМ!$A$33:$A$776,$A61,СВЦЭМ!$B$33:$B$776,I$47)+'СЕТ СН'!$G$14+СВЦЭМ!$D$10+'СЕТ СН'!$G$5-'СЕТ СН'!$G$24</f>
        <v>2550.5903409499997</v>
      </c>
      <c r="J61" s="36">
        <f>SUMIFS(СВЦЭМ!$D$33:$D$776,СВЦЭМ!$A$33:$A$776,$A61,СВЦЭМ!$B$33:$B$776,J$47)+'СЕТ СН'!$G$14+СВЦЭМ!$D$10+'СЕТ СН'!$G$5-'СЕТ СН'!$G$24</f>
        <v>2543.3364975999998</v>
      </c>
      <c r="K61" s="36">
        <f>SUMIFS(СВЦЭМ!$D$33:$D$776,СВЦЭМ!$A$33:$A$776,$A61,СВЦЭМ!$B$33:$B$776,K$47)+'СЕТ СН'!$G$14+СВЦЭМ!$D$10+'СЕТ СН'!$G$5-'СЕТ СН'!$G$24</f>
        <v>2567.1883109299997</v>
      </c>
      <c r="L61" s="36">
        <f>SUMIFS(СВЦЭМ!$D$33:$D$776,СВЦЭМ!$A$33:$A$776,$A61,СВЦЭМ!$B$33:$B$776,L$47)+'СЕТ СН'!$G$14+СВЦЭМ!$D$10+'СЕТ СН'!$G$5-'СЕТ СН'!$G$24</f>
        <v>2568.39342274</v>
      </c>
      <c r="M61" s="36">
        <f>SUMIFS(СВЦЭМ!$D$33:$D$776,СВЦЭМ!$A$33:$A$776,$A61,СВЦЭМ!$B$33:$B$776,M$47)+'СЕТ СН'!$G$14+СВЦЭМ!$D$10+'СЕТ СН'!$G$5-'СЕТ СН'!$G$24</f>
        <v>2575.6407939699998</v>
      </c>
      <c r="N61" s="36">
        <f>SUMIFS(СВЦЭМ!$D$33:$D$776,СВЦЭМ!$A$33:$A$776,$A61,СВЦЭМ!$B$33:$B$776,N$47)+'СЕТ СН'!$G$14+СВЦЭМ!$D$10+'СЕТ СН'!$G$5-'СЕТ СН'!$G$24</f>
        <v>2556.7234088699997</v>
      </c>
      <c r="O61" s="36">
        <f>SUMIFS(СВЦЭМ!$D$33:$D$776,СВЦЭМ!$A$33:$A$776,$A61,СВЦЭМ!$B$33:$B$776,O$47)+'СЕТ СН'!$G$14+СВЦЭМ!$D$10+'СЕТ СН'!$G$5-'СЕТ СН'!$G$24</f>
        <v>2582.03656602</v>
      </c>
      <c r="P61" s="36">
        <f>SUMIFS(СВЦЭМ!$D$33:$D$776,СВЦЭМ!$A$33:$A$776,$A61,СВЦЭМ!$B$33:$B$776,P$47)+'СЕТ СН'!$G$14+СВЦЭМ!$D$10+'СЕТ СН'!$G$5-'СЕТ СН'!$G$24</f>
        <v>2558.1917289100002</v>
      </c>
      <c r="Q61" s="36">
        <f>SUMIFS(СВЦЭМ!$D$33:$D$776,СВЦЭМ!$A$33:$A$776,$A61,СВЦЭМ!$B$33:$B$776,Q$47)+'СЕТ СН'!$G$14+СВЦЭМ!$D$10+'СЕТ СН'!$G$5-'СЕТ СН'!$G$24</f>
        <v>2562.1467953699998</v>
      </c>
      <c r="R61" s="36">
        <f>SUMIFS(СВЦЭМ!$D$33:$D$776,СВЦЭМ!$A$33:$A$776,$A61,СВЦЭМ!$B$33:$B$776,R$47)+'СЕТ СН'!$G$14+СВЦЭМ!$D$10+'СЕТ СН'!$G$5-'СЕТ СН'!$G$24</f>
        <v>2527.0548801199998</v>
      </c>
      <c r="S61" s="36">
        <f>SUMIFS(СВЦЭМ!$D$33:$D$776,СВЦЭМ!$A$33:$A$776,$A61,СВЦЭМ!$B$33:$B$776,S$47)+'СЕТ СН'!$G$14+СВЦЭМ!$D$10+'СЕТ СН'!$G$5-'СЕТ СН'!$G$24</f>
        <v>2535.1237852899999</v>
      </c>
      <c r="T61" s="36">
        <f>SUMIFS(СВЦЭМ!$D$33:$D$776,СВЦЭМ!$A$33:$A$776,$A61,СВЦЭМ!$B$33:$B$776,T$47)+'СЕТ СН'!$G$14+СВЦЭМ!$D$10+'СЕТ СН'!$G$5-'СЕТ СН'!$G$24</f>
        <v>2539.2484267499999</v>
      </c>
      <c r="U61" s="36">
        <f>SUMIFS(СВЦЭМ!$D$33:$D$776,СВЦЭМ!$A$33:$A$776,$A61,СВЦЭМ!$B$33:$B$776,U$47)+'СЕТ СН'!$G$14+СВЦЭМ!$D$10+'СЕТ СН'!$G$5-'СЕТ СН'!$G$24</f>
        <v>2533.6512163500001</v>
      </c>
      <c r="V61" s="36">
        <f>SUMIFS(СВЦЭМ!$D$33:$D$776,СВЦЭМ!$A$33:$A$776,$A61,СВЦЭМ!$B$33:$B$776,V$47)+'СЕТ СН'!$G$14+СВЦЭМ!$D$10+'СЕТ СН'!$G$5-'СЕТ СН'!$G$24</f>
        <v>2546.2223855100001</v>
      </c>
      <c r="W61" s="36">
        <f>SUMIFS(СВЦЭМ!$D$33:$D$776,СВЦЭМ!$A$33:$A$776,$A61,СВЦЭМ!$B$33:$B$776,W$47)+'СЕТ СН'!$G$14+СВЦЭМ!$D$10+'СЕТ СН'!$G$5-'СЕТ СН'!$G$24</f>
        <v>2558.52382739</v>
      </c>
      <c r="X61" s="36">
        <f>SUMIFS(СВЦЭМ!$D$33:$D$776,СВЦЭМ!$A$33:$A$776,$A61,СВЦЭМ!$B$33:$B$776,X$47)+'СЕТ СН'!$G$14+СВЦЭМ!$D$10+'СЕТ СН'!$G$5-'СЕТ СН'!$G$24</f>
        <v>2522.4381955700001</v>
      </c>
      <c r="Y61" s="36">
        <f>SUMIFS(СВЦЭМ!$D$33:$D$776,СВЦЭМ!$A$33:$A$776,$A61,СВЦЭМ!$B$33:$B$776,Y$47)+'СЕТ СН'!$G$14+СВЦЭМ!$D$10+'СЕТ СН'!$G$5-'СЕТ СН'!$G$24</f>
        <v>2503.6921572699998</v>
      </c>
    </row>
    <row r="62" spans="1:25" ht="15.75" x14ac:dyDescent="0.2">
      <c r="A62" s="35">
        <f t="shared" si="1"/>
        <v>43692</v>
      </c>
      <c r="B62" s="36">
        <f>SUMIFS(СВЦЭМ!$D$33:$D$776,СВЦЭМ!$A$33:$A$776,$A62,СВЦЭМ!$B$33:$B$776,B$47)+'СЕТ СН'!$G$14+СВЦЭМ!$D$10+'СЕТ СН'!$G$5-'СЕТ СН'!$G$24</f>
        <v>2520.4413599199997</v>
      </c>
      <c r="C62" s="36">
        <f>SUMIFS(СВЦЭМ!$D$33:$D$776,СВЦЭМ!$A$33:$A$776,$A62,СВЦЭМ!$B$33:$B$776,C$47)+'СЕТ СН'!$G$14+СВЦЭМ!$D$10+'СЕТ СН'!$G$5-'СЕТ СН'!$G$24</f>
        <v>2567.24398475</v>
      </c>
      <c r="D62" s="36">
        <f>SUMIFS(СВЦЭМ!$D$33:$D$776,СВЦЭМ!$A$33:$A$776,$A62,СВЦЭМ!$B$33:$B$776,D$47)+'СЕТ СН'!$G$14+СВЦЭМ!$D$10+'СЕТ СН'!$G$5-'СЕТ СН'!$G$24</f>
        <v>2584.2810107999999</v>
      </c>
      <c r="E62" s="36">
        <f>SUMIFS(СВЦЭМ!$D$33:$D$776,СВЦЭМ!$A$33:$A$776,$A62,СВЦЭМ!$B$33:$B$776,E$47)+'СЕТ СН'!$G$14+СВЦЭМ!$D$10+'СЕТ СН'!$G$5-'СЕТ СН'!$G$24</f>
        <v>2594.4865393599998</v>
      </c>
      <c r="F62" s="36">
        <f>SUMIFS(СВЦЭМ!$D$33:$D$776,СВЦЭМ!$A$33:$A$776,$A62,СВЦЭМ!$B$33:$B$776,F$47)+'СЕТ СН'!$G$14+СВЦЭМ!$D$10+'СЕТ СН'!$G$5-'СЕТ СН'!$G$24</f>
        <v>2596.4239542300002</v>
      </c>
      <c r="G62" s="36">
        <f>SUMIFS(СВЦЭМ!$D$33:$D$776,СВЦЭМ!$A$33:$A$776,$A62,СВЦЭМ!$B$33:$B$776,G$47)+'СЕТ СН'!$G$14+СВЦЭМ!$D$10+'СЕТ СН'!$G$5-'СЕТ СН'!$G$24</f>
        <v>2583.72416049</v>
      </c>
      <c r="H62" s="36">
        <f>SUMIFS(СВЦЭМ!$D$33:$D$776,СВЦЭМ!$A$33:$A$776,$A62,СВЦЭМ!$B$33:$B$776,H$47)+'СЕТ СН'!$G$14+СВЦЭМ!$D$10+'СЕТ СН'!$G$5-'СЕТ СН'!$G$24</f>
        <v>2552.08682843</v>
      </c>
      <c r="I62" s="36">
        <f>SUMIFS(СВЦЭМ!$D$33:$D$776,СВЦЭМ!$A$33:$A$776,$A62,СВЦЭМ!$B$33:$B$776,I$47)+'СЕТ СН'!$G$14+СВЦЭМ!$D$10+'СЕТ СН'!$G$5-'СЕТ СН'!$G$24</f>
        <v>2522.4942434200002</v>
      </c>
      <c r="J62" s="36">
        <f>SUMIFS(СВЦЭМ!$D$33:$D$776,СВЦЭМ!$A$33:$A$776,$A62,СВЦЭМ!$B$33:$B$776,J$47)+'СЕТ СН'!$G$14+СВЦЭМ!$D$10+'СЕТ СН'!$G$5-'СЕТ СН'!$G$24</f>
        <v>2530.01551277</v>
      </c>
      <c r="K62" s="36">
        <f>SUMIFS(СВЦЭМ!$D$33:$D$776,СВЦЭМ!$A$33:$A$776,$A62,СВЦЭМ!$B$33:$B$776,K$47)+'СЕТ СН'!$G$14+СВЦЭМ!$D$10+'СЕТ СН'!$G$5-'СЕТ СН'!$G$24</f>
        <v>2541.0159645099998</v>
      </c>
      <c r="L62" s="36">
        <f>SUMIFS(СВЦЭМ!$D$33:$D$776,СВЦЭМ!$A$33:$A$776,$A62,СВЦЭМ!$B$33:$B$776,L$47)+'СЕТ СН'!$G$14+СВЦЭМ!$D$10+'СЕТ СН'!$G$5-'СЕТ СН'!$G$24</f>
        <v>2543.8349835199997</v>
      </c>
      <c r="M62" s="36">
        <f>SUMIFS(СВЦЭМ!$D$33:$D$776,СВЦЭМ!$A$33:$A$776,$A62,СВЦЭМ!$B$33:$B$776,M$47)+'СЕТ СН'!$G$14+СВЦЭМ!$D$10+'СЕТ СН'!$G$5-'СЕТ СН'!$G$24</f>
        <v>2539.7590115100002</v>
      </c>
      <c r="N62" s="36">
        <f>SUMIFS(СВЦЭМ!$D$33:$D$776,СВЦЭМ!$A$33:$A$776,$A62,СВЦЭМ!$B$33:$B$776,N$47)+'СЕТ СН'!$G$14+СВЦЭМ!$D$10+'СЕТ СН'!$G$5-'СЕТ СН'!$G$24</f>
        <v>2533.3742407299997</v>
      </c>
      <c r="O62" s="36">
        <f>SUMIFS(СВЦЭМ!$D$33:$D$776,СВЦЭМ!$A$33:$A$776,$A62,СВЦЭМ!$B$33:$B$776,O$47)+'СЕТ СН'!$G$14+СВЦЭМ!$D$10+'СЕТ СН'!$G$5-'СЕТ СН'!$G$24</f>
        <v>2549.1415225199999</v>
      </c>
      <c r="P62" s="36">
        <f>SUMIFS(СВЦЭМ!$D$33:$D$776,СВЦЭМ!$A$33:$A$776,$A62,СВЦЭМ!$B$33:$B$776,P$47)+'СЕТ СН'!$G$14+СВЦЭМ!$D$10+'СЕТ СН'!$G$5-'СЕТ СН'!$G$24</f>
        <v>2553.8186513599999</v>
      </c>
      <c r="Q62" s="36">
        <f>SUMIFS(СВЦЭМ!$D$33:$D$776,СВЦЭМ!$A$33:$A$776,$A62,СВЦЭМ!$B$33:$B$776,Q$47)+'СЕТ СН'!$G$14+СВЦЭМ!$D$10+'СЕТ СН'!$G$5-'СЕТ СН'!$G$24</f>
        <v>2558.3615633499999</v>
      </c>
      <c r="R62" s="36">
        <f>SUMIFS(СВЦЭМ!$D$33:$D$776,СВЦЭМ!$A$33:$A$776,$A62,СВЦЭМ!$B$33:$B$776,R$47)+'СЕТ СН'!$G$14+СВЦЭМ!$D$10+'СЕТ СН'!$G$5-'СЕТ СН'!$G$24</f>
        <v>2566.8110881600001</v>
      </c>
      <c r="S62" s="36">
        <f>SUMIFS(СВЦЭМ!$D$33:$D$776,СВЦЭМ!$A$33:$A$776,$A62,СВЦЭМ!$B$33:$B$776,S$47)+'СЕТ СН'!$G$14+СВЦЭМ!$D$10+'СЕТ СН'!$G$5-'СЕТ СН'!$G$24</f>
        <v>2577.0968573199998</v>
      </c>
      <c r="T62" s="36">
        <f>SUMIFS(СВЦЭМ!$D$33:$D$776,СВЦЭМ!$A$33:$A$776,$A62,СВЦЭМ!$B$33:$B$776,T$47)+'СЕТ СН'!$G$14+СВЦЭМ!$D$10+'СЕТ СН'!$G$5-'СЕТ СН'!$G$24</f>
        <v>2580.7339339199998</v>
      </c>
      <c r="U62" s="36">
        <f>SUMIFS(СВЦЭМ!$D$33:$D$776,СВЦЭМ!$A$33:$A$776,$A62,СВЦЭМ!$B$33:$B$776,U$47)+'СЕТ СН'!$G$14+СВЦЭМ!$D$10+'СЕТ СН'!$G$5-'СЕТ СН'!$G$24</f>
        <v>2582.3248284699998</v>
      </c>
      <c r="V62" s="36">
        <f>SUMIFS(СВЦЭМ!$D$33:$D$776,СВЦЭМ!$A$33:$A$776,$A62,СВЦЭМ!$B$33:$B$776,V$47)+'СЕТ СН'!$G$14+СВЦЭМ!$D$10+'СЕТ СН'!$G$5-'СЕТ СН'!$G$24</f>
        <v>2590.4555407099997</v>
      </c>
      <c r="W62" s="36">
        <f>SUMIFS(СВЦЭМ!$D$33:$D$776,СВЦЭМ!$A$33:$A$776,$A62,СВЦЭМ!$B$33:$B$776,W$47)+'СЕТ СН'!$G$14+СВЦЭМ!$D$10+'СЕТ СН'!$G$5-'СЕТ СН'!$G$24</f>
        <v>2595.3719139699997</v>
      </c>
      <c r="X62" s="36">
        <f>SUMIFS(СВЦЭМ!$D$33:$D$776,СВЦЭМ!$A$33:$A$776,$A62,СВЦЭМ!$B$33:$B$776,X$47)+'СЕТ СН'!$G$14+СВЦЭМ!$D$10+'СЕТ СН'!$G$5-'СЕТ СН'!$G$24</f>
        <v>2559.1012912199999</v>
      </c>
      <c r="Y62" s="36">
        <f>SUMIFS(СВЦЭМ!$D$33:$D$776,СВЦЭМ!$A$33:$A$776,$A62,СВЦЭМ!$B$33:$B$776,Y$47)+'СЕТ СН'!$G$14+СВЦЭМ!$D$10+'СЕТ СН'!$G$5-'СЕТ СН'!$G$24</f>
        <v>2501.81965485</v>
      </c>
    </row>
    <row r="63" spans="1:25" ht="15.75" x14ac:dyDescent="0.2">
      <c r="A63" s="35">
        <f t="shared" si="1"/>
        <v>43693</v>
      </c>
      <c r="B63" s="36">
        <f>SUMIFS(СВЦЭМ!$D$33:$D$776,СВЦЭМ!$A$33:$A$776,$A63,СВЦЭМ!$B$33:$B$776,B$47)+'СЕТ СН'!$G$14+СВЦЭМ!$D$10+'СЕТ СН'!$G$5-'СЕТ СН'!$G$24</f>
        <v>2608.9775178199998</v>
      </c>
      <c r="C63" s="36">
        <f>SUMIFS(СВЦЭМ!$D$33:$D$776,СВЦЭМ!$A$33:$A$776,$A63,СВЦЭМ!$B$33:$B$776,C$47)+'СЕТ СН'!$G$14+СВЦЭМ!$D$10+'СЕТ СН'!$G$5-'СЕТ СН'!$G$24</f>
        <v>2652.04035884</v>
      </c>
      <c r="D63" s="36">
        <f>SUMIFS(СВЦЭМ!$D$33:$D$776,СВЦЭМ!$A$33:$A$776,$A63,СВЦЭМ!$B$33:$B$776,D$47)+'СЕТ СН'!$G$14+СВЦЭМ!$D$10+'СЕТ СН'!$G$5-'СЕТ СН'!$G$24</f>
        <v>2681.4785941199998</v>
      </c>
      <c r="E63" s="36">
        <f>SUMIFS(СВЦЭМ!$D$33:$D$776,СВЦЭМ!$A$33:$A$776,$A63,СВЦЭМ!$B$33:$B$776,E$47)+'СЕТ СН'!$G$14+СВЦЭМ!$D$10+'СЕТ СН'!$G$5-'СЕТ СН'!$G$24</f>
        <v>2692.4090558500002</v>
      </c>
      <c r="F63" s="36">
        <f>SUMIFS(СВЦЭМ!$D$33:$D$776,СВЦЭМ!$A$33:$A$776,$A63,СВЦЭМ!$B$33:$B$776,F$47)+'СЕТ СН'!$G$14+СВЦЭМ!$D$10+'СЕТ СН'!$G$5-'СЕТ СН'!$G$24</f>
        <v>2685.65198861</v>
      </c>
      <c r="G63" s="36">
        <f>SUMIFS(СВЦЭМ!$D$33:$D$776,СВЦЭМ!$A$33:$A$776,$A63,СВЦЭМ!$B$33:$B$776,G$47)+'СЕТ СН'!$G$14+СВЦЭМ!$D$10+'СЕТ СН'!$G$5-'СЕТ СН'!$G$24</f>
        <v>2658.6908568600002</v>
      </c>
      <c r="H63" s="36">
        <f>SUMIFS(СВЦЭМ!$D$33:$D$776,СВЦЭМ!$A$33:$A$776,$A63,СВЦЭМ!$B$33:$B$776,H$47)+'СЕТ СН'!$G$14+СВЦЭМ!$D$10+'СЕТ СН'!$G$5-'СЕТ СН'!$G$24</f>
        <v>2629.6545326300002</v>
      </c>
      <c r="I63" s="36">
        <f>SUMIFS(СВЦЭМ!$D$33:$D$776,СВЦЭМ!$A$33:$A$776,$A63,СВЦЭМ!$B$33:$B$776,I$47)+'СЕТ СН'!$G$14+СВЦЭМ!$D$10+'СЕТ СН'!$G$5-'СЕТ СН'!$G$24</f>
        <v>2569.2865898800001</v>
      </c>
      <c r="J63" s="36">
        <f>SUMIFS(СВЦЭМ!$D$33:$D$776,СВЦЭМ!$A$33:$A$776,$A63,СВЦЭМ!$B$33:$B$776,J$47)+'СЕТ СН'!$G$14+СВЦЭМ!$D$10+'СЕТ СН'!$G$5-'СЕТ СН'!$G$24</f>
        <v>2549.2665737799998</v>
      </c>
      <c r="K63" s="36">
        <f>SUMIFS(СВЦЭМ!$D$33:$D$776,СВЦЭМ!$A$33:$A$776,$A63,СВЦЭМ!$B$33:$B$776,K$47)+'СЕТ СН'!$G$14+СВЦЭМ!$D$10+'СЕТ СН'!$G$5-'СЕТ СН'!$G$24</f>
        <v>2568.6754506399998</v>
      </c>
      <c r="L63" s="36">
        <f>SUMIFS(СВЦЭМ!$D$33:$D$776,СВЦЭМ!$A$33:$A$776,$A63,СВЦЭМ!$B$33:$B$776,L$47)+'СЕТ СН'!$G$14+СВЦЭМ!$D$10+'СЕТ СН'!$G$5-'СЕТ СН'!$G$24</f>
        <v>2567.4755747300001</v>
      </c>
      <c r="M63" s="36">
        <f>SUMIFS(СВЦЭМ!$D$33:$D$776,СВЦЭМ!$A$33:$A$776,$A63,СВЦЭМ!$B$33:$B$776,M$47)+'СЕТ СН'!$G$14+СВЦЭМ!$D$10+'СЕТ СН'!$G$5-'СЕТ СН'!$G$24</f>
        <v>2555.5202146199999</v>
      </c>
      <c r="N63" s="36">
        <f>SUMIFS(СВЦЭМ!$D$33:$D$776,СВЦЭМ!$A$33:$A$776,$A63,СВЦЭМ!$B$33:$B$776,N$47)+'СЕТ СН'!$G$14+СВЦЭМ!$D$10+'СЕТ СН'!$G$5-'СЕТ СН'!$G$24</f>
        <v>2546.3229615599998</v>
      </c>
      <c r="O63" s="36">
        <f>SUMIFS(СВЦЭМ!$D$33:$D$776,СВЦЭМ!$A$33:$A$776,$A63,СВЦЭМ!$B$33:$B$776,O$47)+'СЕТ СН'!$G$14+СВЦЭМ!$D$10+'СЕТ СН'!$G$5-'СЕТ СН'!$G$24</f>
        <v>2555.19407942</v>
      </c>
      <c r="P63" s="36">
        <f>SUMIFS(СВЦЭМ!$D$33:$D$776,СВЦЭМ!$A$33:$A$776,$A63,СВЦЭМ!$B$33:$B$776,P$47)+'СЕТ СН'!$G$14+СВЦЭМ!$D$10+'СЕТ СН'!$G$5-'СЕТ СН'!$G$24</f>
        <v>2568.8927387799999</v>
      </c>
      <c r="Q63" s="36">
        <f>SUMIFS(СВЦЭМ!$D$33:$D$776,СВЦЭМ!$A$33:$A$776,$A63,СВЦЭМ!$B$33:$B$776,Q$47)+'СЕТ СН'!$G$14+СВЦЭМ!$D$10+'СЕТ СН'!$G$5-'СЕТ СН'!$G$24</f>
        <v>2568.90451669</v>
      </c>
      <c r="R63" s="36">
        <f>SUMIFS(СВЦЭМ!$D$33:$D$776,СВЦЭМ!$A$33:$A$776,$A63,СВЦЭМ!$B$33:$B$776,R$47)+'СЕТ СН'!$G$14+СВЦЭМ!$D$10+'СЕТ СН'!$G$5-'СЕТ СН'!$G$24</f>
        <v>2537.17572548</v>
      </c>
      <c r="S63" s="36">
        <f>SUMIFS(СВЦЭМ!$D$33:$D$776,СВЦЭМ!$A$33:$A$776,$A63,СВЦЭМ!$B$33:$B$776,S$47)+'СЕТ СН'!$G$14+СВЦЭМ!$D$10+'СЕТ СН'!$G$5-'СЕТ СН'!$G$24</f>
        <v>2525.1652231799999</v>
      </c>
      <c r="T63" s="36">
        <f>SUMIFS(СВЦЭМ!$D$33:$D$776,СВЦЭМ!$A$33:$A$776,$A63,СВЦЭМ!$B$33:$B$776,T$47)+'СЕТ СН'!$G$14+СВЦЭМ!$D$10+'СЕТ СН'!$G$5-'СЕТ СН'!$G$24</f>
        <v>2533.1938306499997</v>
      </c>
      <c r="U63" s="36">
        <f>SUMIFS(СВЦЭМ!$D$33:$D$776,СВЦЭМ!$A$33:$A$776,$A63,СВЦЭМ!$B$33:$B$776,U$47)+'СЕТ СН'!$G$14+СВЦЭМ!$D$10+'СЕТ СН'!$G$5-'СЕТ СН'!$G$24</f>
        <v>2532.4735987999998</v>
      </c>
      <c r="V63" s="36">
        <f>SUMIFS(СВЦЭМ!$D$33:$D$776,СВЦЭМ!$A$33:$A$776,$A63,СВЦЭМ!$B$33:$B$776,V$47)+'СЕТ СН'!$G$14+СВЦЭМ!$D$10+'СЕТ СН'!$G$5-'СЕТ СН'!$G$24</f>
        <v>2539.7923951399998</v>
      </c>
      <c r="W63" s="36">
        <f>SUMIFS(СВЦЭМ!$D$33:$D$776,СВЦЭМ!$A$33:$A$776,$A63,СВЦЭМ!$B$33:$B$776,W$47)+'СЕТ СН'!$G$14+СВЦЭМ!$D$10+'СЕТ СН'!$G$5-'СЕТ СН'!$G$24</f>
        <v>2537.5389339599997</v>
      </c>
      <c r="X63" s="36">
        <f>SUMIFS(СВЦЭМ!$D$33:$D$776,СВЦЭМ!$A$33:$A$776,$A63,СВЦЭМ!$B$33:$B$776,X$47)+'СЕТ СН'!$G$14+СВЦЭМ!$D$10+'СЕТ СН'!$G$5-'СЕТ СН'!$G$24</f>
        <v>2510.2371124399997</v>
      </c>
      <c r="Y63" s="36">
        <f>SUMIFS(СВЦЭМ!$D$33:$D$776,СВЦЭМ!$A$33:$A$776,$A63,СВЦЭМ!$B$33:$B$776,Y$47)+'СЕТ СН'!$G$14+СВЦЭМ!$D$10+'СЕТ СН'!$G$5-'СЕТ СН'!$G$24</f>
        <v>2490.6809190499998</v>
      </c>
    </row>
    <row r="64" spans="1:25" ht="15.75" x14ac:dyDescent="0.2">
      <c r="A64" s="35">
        <f t="shared" si="1"/>
        <v>43694</v>
      </c>
      <c r="B64" s="36">
        <f>SUMIFS(СВЦЭМ!$D$33:$D$776,СВЦЭМ!$A$33:$A$776,$A64,СВЦЭМ!$B$33:$B$776,B$47)+'СЕТ СН'!$G$14+СВЦЭМ!$D$10+'СЕТ СН'!$G$5-'СЕТ СН'!$G$24</f>
        <v>2656.6033614299999</v>
      </c>
      <c r="C64" s="36">
        <f>SUMIFS(СВЦЭМ!$D$33:$D$776,СВЦЭМ!$A$33:$A$776,$A64,СВЦЭМ!$B$33:$B$776,C$47)+'СЕТ СН'!$G$14+СВЦЭМ!$D$10+'СЕТ СН'!$G$5-'СЕТ СН'!$G$24</f>
        <v>2740.5035551000001</v>
      </c>
      <c r="D64" s="36">
        <f>SUMIFS(СВЦЭМ!$D$33:$D$776,СВЦЭМ!$A$33:$A$776,$A64,СВЦЭМ!$B$33:$B$776,D$47)+'СЕТ СН'!$G$14+СВЦЭМ!$D$10+'СЕТ СН'!$G$5-'СЕТ СН'!$G$24</f>
        <v>2755.6174614800002</v>
      </c>
      <c r="E64" s="36">
        <f>SUMIFS(СВЦЭМ!$D$33:$D$776,СВЦЭМ!$A$33:$A$776,$A64,СВЦЭМ!$B$33:$B$776,E$47)+'СЕТ СН'!$G$14+СВЦЭМ!$D$10+'СЕТ СН'!$G$5-'СЕТ СН'!$G$24</f>
        <v>2787.5913162500001</v>
      </c>
      <c r="F64" s="36">
        <f>SUMIFS(СВЦЭМ!$D$33:$D$776,СВЦЭМ!$A$33:$A$776,$A64,СВЦЭМ!$B$33:$B$776,F$47)+'СЕТ СН'!$G$14+СВЦЭМ!$D$10+'СЕТ СН'!$G$5-'СЕТ СН'!$G$24</f>
        <v>2783.9100584099997</v>
      </c>
      <c r="G64" s="36">
        <f>SUMIFS(СВЦЭМ!$D$33:$D$776,СВЦЭМ!$A$33:$A$776,$A64,СВЦЭМ!$B$33:$B$776,G$47)+'СЕТ СН'!$G$14+СВЦЭМ!$D$10+'СЕТ СН'!$G$5-'СЕТ СН'!$G$24</f>
        <v>2759.4748633199997</v>
      </c>
      <c r="H64" s="36">
        <f>SUMIFS(СВЦЭМ!$D$33:$D$776,СВЦЭМ!$A$33:$A$776,$A64,СВЦЭМ!$B$33:$B$776,H$47)+'СЕТ СН'!$G$14+СВЦЭМ!$D$10+'СЕТ СН'!$G$5-'СЕТ СН'!$G$24</f>
        <v>2725.6116721499998</v>
      </c>
      <c r="I64" s="36">
        <f>SUMIFS(СВЦЭМ!$D$33:$D$776,СВЦЭМ!$A$33:$A$776,$A64,СВЦЭМ!$B$33:$B$776,I$47)+'СЕТ СН'!$G$14+СВЦЭМ!$D$10+'СЕТ СН'!$G$5-'СЕТ СН'!$G$24</f>
        <v>2650.3647801899997</v>
      </c>
      <c r="J64" s="36">
        <f>SUMIFS(СВЦЭМ!$D$33:$D$776,СВЦЭМ!$A$33:$A$776,$A64,СВЦЭМ!$B$33:$B$776,J$47)+'СЕТ СН'!$G$14+СВЦЭМ!$D$10+'СЕТ СН'!$G$5-'СЕТ СН'!$G$24</f>
        <v>2566.7299698799998</v>
      </c>
      <c r="K64" s="36">
        <f>SUMIFS(СВЦЭМ!$D$33:$D$776,СВЦЭМ!$A$33:$A$776,$A64,СВЦЭМ!$B$33:$B$776,K$47)+'СЕТ СН'!$G$14+СВЦЭМ!$D$10+'СЕТ СН'!$G$5-'СЕТ СН'!$G$24</f>
        <v>2524.9448929599998</v>
      </c>
      <c r="L64" s="36">
        <f>SUMIFS(СВЦЭМ!$D$33:$D$776,СВЦЭМ!$A$33:$A$776,$A64,СВЦЭМ!$B$33:$B$776,L$47)+'СЕТ СН'!$G$14+СВЦЭМ!$D$10+'СЕТ СН'!$G$5-'СЕТ СН'!$G$24</f>
        <v>2531.3597015099999</v>
      </c>
      <c r="M64" s="36">
        <f>SUMIFS(СВЦЭМ!$D$33:$D$776,СВЦЭМ!$A$33:$A$776,$A64,СВЦЭМ!$B$33:$B$776,M$47)+'СЕТ СН'!$G$14+СВЦЭМ!$D$10+'СЕТ СН'!$G$5-'СЕТ СН'!$G$24</f>
        <v>2530.4552378799999</v>
      </c>
      <c r="N64" s="36">
        <f>SUMIFS(СВЦЭМ!$D$33:$D$776,СВЦЭМ!$A$33:$A$776,$A64,СВЦЭМ!$B$33:$B$776,N$47)+'СЕТ СН'!$G$14+СВЦЭМ!$D$10+'СЕТ СН'!$G$5-'СЕТ СН'!$G$24</f>
        <v>2523.33436592</v>
      </c>
      <c r="O64" s="36">
        <f>SUMIFS(СВЦЭМ!$D$33:$D$776,СВЦЭМ!$A$33:$A$776,$A64,СВЦЭМ!$B$33:$B$776,O$47)+'СЕТ СН'!$G$14+СВЦЭМ!$D$10+'СЕТ СН'!$G$5-'СЕТ СН'!$G$24</f>
        <v>2528.2627637099999</v>
      </c>
      <c r="P64" s="36">
        <f>SUMIFS(СВЦЭМ!$D$33:$D$776,СВЦЭМ!$A$33:$A$776,$A64,СВЦЭМ!$B$33:$B$776,P$47)+'СЕТ СН'!$G$14+СВЦЭМ!$D$10+'СЕТ СН'!$G$5-'СЕТ СН'!$G$24</f>
        <v>2525.71898822</v>
      </c>
      <c r="Q64" s="36">
        <f>SUMIFS(СВЦЭМ!$D$33:$D$776,СВЦЭМ!$A$33:$A$776,$A64,СВЦЭМ!$B$33:$B$776,Q$47)+'СЕТ СН'!$G$14+СВЦЭМ!$D$10+'СЕТ СН'!$G$5-'СЕТ СН'!$G$24</f>
        <v>2532.9272556299998</v>
      </c>
      <c r="R64" s="36">
        <f>SUMIFS(СВЦЭМ!$D$33:$D$776,СВЦЭМ!$A$33:$A$776,$A64,СВЦЭМ!$B$33:$B$776,R$47)+'СЕТ СН'!$G$14+СВЦЭМ!$D$10+'СЕТ СН'!$G$5-'СЕТ СН'!$G$24</f>
        <v>2487.04953879</v>
      </c>
      <c r="S64" s="36">
        <f>SUMIFS(СВЦЭМ!$D$33:$D$776,СВЦЭМ!$A$33:$A$776,$A64,СВЦЭМ!$B$33:$B$776,S$47)+'СЕТ СН'!$G$14+СВЦЭМ!$D$10+'СЕТ СН'!$G$5-'СЕТ СН'!$G$24</f>
        <v>2486.33404329</v>
      </c>
      <c r="T64" s="36">
        <f>SUMIFS(СВЦЭМ!$D$33:$D$776,СВЦЭМ!$A$33:$A$776,$A64,СВЦЭМ!$B$33:$B$776,T$47)+'СЕТ СН'!$G$14+СВЦЭМ!$D$10+'СЕТ СН'!$G$5-'СЕТ СН'!$G$24</f>
        <v>2494.9412802500001</v>
      </c>
      <c r="U64" s="36">
        <f>SUMIFS(СВЦЭМ!$D$33:$D$776,СВЦЭМ!$A$33:$A$776,$A64,СВЦЭМ!$B$33:$B$776,U$47)+'СЕТ СН'!$G$14+СВЦЭМ!$D$10+'СЕТ СН'!$G$5-'СЕТ СН'!$G$24</f>
        <v>2495.75543092</v>
      </c>
      <c r="V64" s="36">
        <f>SUMIFS(СВЦЭМ!$D$33:$D$776,СВЦЭМ!$A$33:$A$776,$A64,СВЦЭМ!$B$33:$B$776,V$47)+'СЕТ СН'!$G$14+СВЦЭМ!$D$10+'СЕТ СН'!$G$5-'СЕТ СН'!$G$24</f>
        <v>2505.6506475199999</v>
      </c>
      <c r="W64" s="36">
        <f>SUMIFS(СВЦЭМ!$D$33:$D$776,СВЦЭМ!$A$33:$A$776,$A64,СВЦЭМ!$B$33:$B$776,W$47)+'СЕТ СН'!$G$14+СВЦЭМ!$D$10+'СЕТ СН'!$G$5-'СЕТ СН'!$G$24</f>
        <v>2511.9861187799997</v>
      </c>
      <c r="X64" s="36">
        <f>SUMIFS(СВЦЭМ!$D$33:$D$776,СВЦЭМ!$A$33:$A$776,$A64,СВЦЭМ!$B$33:$B$776,X$47)+'СЕТ СН'!$G$14+СВЦЭМ!$D$10+'СЕТ СН'!$G$5-'СЕТ СН'!$G$24</f>
        <v>2473.9070632600001</v>
      </c>
      <c r="Y64" s="36">
        <f>SUMIFS(СВЦЭМ!$D$33:$D$776,СВЦЭМ!$A$33:$A$776,$A64,СВЦЭМ!$B$33:$B$776,Y$47)+'СЕТ СН'!$G$14+СВЦЭМ!$D$10+'СЕТ СН'!$G$5-'СЕТ СН'!$G$24</f>
        <v>2462.3559941499998</v>
      </c>
    </row>
    <row r="65" spans="1:26" ht="15.75" x14ac:dyDescent="0.2">
      <c r="A65" s="35">
        <f t="shared" si="1"/>
        <v>43695</v>
      </c>
      <c r="B65" s="36">
        <f>SUMIFS(СВЦЭМ!$D$33:$D$776,СВЦЭМ!$A$33:$A$776,$A65,СВЦЭМ!$B$33:$B$776,B$47)+'СЕТ СН'!$G$14+СВЦЭМ!$D$10+'СЕТ СН'!$G$5-'СЕТ СН'!$G$24</f>
        <v>2529.2602465800001</v>
      </c>
      <c r="C65" s="36">
        <f>SUMIFS(СВЦЭМ!$D$33:$D$776,СВЦЭМ!$A$33:$A$776,$A65,СВЦЭМ!$B$33:$B$776,C$47)+'СЕТ СН'!$G$14+СВЦЭМ!$D$10+'СЕТ СН'!$G$5-'СЕТ СН'!$G$24</f>
        <v>2559.64597327</v>
      </c>
      <c r="D65" s="36">
        <f>SUMIFS(СВЦЭМ!$D$33:$D$776,СВЦЭМ!$A$33:$A$776,$A65,СВЦЭМ!$B$33:$B$776,D$47)+'СЕТ СН'!$G$14+СВЦЭМ!$D$10+'СЕТ СН'!$G$5-'СЕТ СН'!$G$24</f>
        <v>2601.5716595499998</v>
      </c>
      <c r="E65" s="36">
        <f>SUMIFS(СВЦЭМ!$D$33:$D$776,СВЦЭМ!$A$33:$A$776,$A65,СВЦЭМ!$B$33:$B$776,E$47)+'СЕТ СН'!$G$14+СВЦЭМ!$D$10+'СЕТ СН'!$G$5-'СЕТ СН'!$G$24</f>
        <v>2609.0245514600001</v>
      </c>
      <c r="F65" s="36">
        <f>SUMIFS(СВЦЭМ!$D$33:$D$776,СВЦЭМ!$A$33:$A$776,$A65,СВЦЭМ!$B$33:$B$776,F$47)+'СЕТ СН'!$G$14+СВЦЭМ!$D$10+'СЕТ СН'!$G$5-'СЕТ СН'!$G$24</f>
        <v>2609.7598711699998</v>
      </c>
      <c r="G65" s="36">
        <f>SUMIFS(СВЦЭМ!$D$33:$D$776,СВЦЭМ!$A$33:$A$776,$A65,СВЦЭМ!$B$33:$B$776,G$47)+'СЕТ СН'!$G$14+СВЦЭМ!$D$10+'СЕТ СН'!$G$5-'СЕТ СН'!$G$24</f>
        <v>2605.9596529599999</v>
      </c>
      <c r="H65" s="36">
        <f>SUMIFS(СВЦЭМ!$D$33:$D$776,СВЦЭМ!$A$33:$A$776,$A65,СВЦЭМ!$B$33:$B$776,H$47)+'СЕТ СН'!$G$14+СВЦЭМ!$D$10+'СЕТ СН'!$G$5-'СЕТ СН'!$G$24</f>
        <v>2602.5241926899998</v>
      </c>
      <c r="I65" s="36">
        <f>SUMIFS(СВЦЭМ!$D$33:$D$776,СВЦЭМ!$A$33:$A$776,$A65,СВЦЭМ!$B$33:$B$776,I$47)+'СЕТ СН'!$G$14+СВЦЭМ!$D$10+'СЕТ СН'!$G$5-'СЕТ СН'!$G$24</f>
        <v>2587.17286328</v>
      </c>
      <c r="J65" s="36">
        <f>SUMIFS(СВЦЭМ!$D$33:$D$776,СВЦЭМ!$A$33:$A$776,$A65,СВЦЭМ!$B$33:$B$776,J$47)+'СЕТ СН'!$G$14+СВЦЭМ!$D$10+'СЕТ СН'!$G$5-'СЕТ СН'!$G$24</f>
        <v>2575.7469546100001</v>
      </c>
      <c r="K65" s="36">
        <f>SUMIFS(СВЦЭМ!$D$33:$D$776,СВЦЭМ!$A$33:$A$776,$A65,СВЦЭМ!$B$33:$B$776,K$47)+'СЕТ СН'!$G$14+СВЦЭМ!$D$10+'СЕТ СН'!$G$5-'СЕТ СН'!$G$24</f>
        <v>2530.0836859699998</v>
      </c>
      <c r="L65" s="36">
        <f>SUMIFS(СВЦЭМ!$D$33:$D$776,СВЦЭМ!$A$33:$A$776,$A65,СВЦЭМ!$B$33:$B$776,L$47)+'СЕТ СН'!$G$14+СВЦЭМ!$D$10+'СЕТ СН'!$G$5-'СЕТ СН'!$G$24</f>
        <v>2532.0230864599998</v>
      </c>
      <c r="M65" s="36">
        <f>SUMIFS(СВЦЭМ!$D$33:$D$776,СВЦЭМ!$A$33:$A$776,$A65,СВЦЭМ!$B$33:$B$776,M$47)+'СЕТ СН'!$G$14+СВЦЭМ!$D$10+'СЕТ СН'!$G$5-'СЕТ СН'!$G$24</f>
        <v>2530.7922332600001</v>
      </c>
      <c r="N65" s="36">
        <f>SUMIFS(СВЦЭМ!$D$33:$D$776,СВЦЭМ!$A$33:$A$776,$A65,СВЦЭМ!$B$33:$B$776,N$47)+'СЕТ СН'!$G$14+СВЦЭМ!$D$10+'СЕТ СН'!$G$5-'СЕТ СН'!$G$24</f>
        <v>2519.4068976600001</v>
      </c>
      <c r="O65" s="36">
        <f>SUMIFS(СВЦЭМ!$D$33:$D$776,СВЦЭМ!$A$33:$A$776,$A65,СВЦЭМ!$B$33:$B$776,O$47)+'СЕТ СН'!$G$14+СВЦЭМ!$D$10+'СЕТ СН'!$G$5-'СЕТ СН'!$G$24</f>
        <v>2518.91780311</v>
      </c>
      <c r="P65" s="36">
        <f>SUMIFS(СВЦЭМ!$D$33:$D$776,СВЦЭМ!$A$33:$A$776,$A65,СВЦЭМ!$B$33:$B$776,P$47)+'СЕТ СН'!$G$14+СВЦЭМ!$D$10+'СЕТ СН'!$G$5-'СЕТ СН'!$G$24</f>
        <v>2508.7839113700002</v>
      </c>
      <c r="Q65" s="36">
        <f>SUMIFS(СВЦЭМ!$D$33:$D$776,СВЦЭМ!$A$33:$A$776,$A65,СВЦЭМ!$B$33:$B$776,Q$47)+'СЕТ СН'!$G$14+СВЦЭМ!$D$10+'СЕТ СН'!$G$5-'СЕТ СН'!$G$24</f>
        <v>2513.1035282499997</v>
      </c>
      <c r="R65" s="36">
        <f>SUMIFS(СВЦЭМ!$D$33:$D$776,СВЦЭМ!$A$33:$A$776,$A65,СВЦЭМ!$B$33:$B$776,R$47)+'СЕТ СН'!$G$14+СВЦЭМ!$D$10+'СЕТ СН'!$G$5-'СЕТ СН'!$G$24</f>
        <v>2481.7131812600001</v>
      </c>
      <c r="S65" s="36">
        <f>SUMIFS(СВЦЭМ!$D$33:$D$776,СВЦЭМ!$A$33:$A$776,$A65,СВЦЭМ!$B$33:$B$776,S$47)+'СЕТ СН'!$G$14+СВЦЭМ!$D$10+'СЕТ СН'!$G$5-'СЕТ СН'!$G$24</f>
        <v>2494.2256555499998</v>
      </c>
      <c r="T65" s="36">
        <f>SUMIFS(СВЦЭМ!$D$33:$D$776,СВЦЭМ!$A$33:$A$776,$A65,СВЦЭМ!$B$33:$B$776,T$47)+'СЕТ СН'!$G$14+СВЦЭМ!$D$10+'СЕТ СН'!$G$5-'СЕТ СН'!$G$24</f>
        <v>2507.1944858699999</v>
      </c>
      <c r="U65" s="36">
        <f>SUMIFS(СВЦЭМ!$D$33:$D$776,СВЦЭМ!$A$33:$A$776,$A65,СВЦЭМ!$B$33:$B$776,U$47)+'СЕТ СН'!$G$14+СВЦЭМ!$D$10+'СЕТ СН'!$G$5-'СЕТ СН'!$G$24</f>
        <v>2510.9242960000001</v>
      </c>
      <c r="V65" s="36">
        <f>SUMIFS(СВЦЭМ!$D$33:$D$776,СВЦЭМ!$A$33:$A$776,$A65,СВЦЭМ!$B$33:$B$776,V$47)+'СЕТ СН'!$G$14+СВЦЭМ!$D$10+'СЕТ СН'!$G$5-'СЕТ СН'!$G$24</f>
        <v>2517.0592429499998</v>
      </c>
      <c r="W65" s="36">
        <f>SUMIFS(СВЦЭМ!$D$33:$D$776,СВЦЭМ!$A$33:$A$776,$A65,СВЦЭМ!$B$33:$B$776,W$47)+'СЕТ СН'!$G$14+СВЦЭМ!$D$10+'СЕТ СН'!$G$5-'СЕТ СН'!$G$24</f>
        <v>2529.2611355399999</v>
      </c>
      <c r="X65" s="36">
        <f>SUMIFS(СВЦЭМ!$D$33:$D$776,СВЦЭМ!$A$33:$A$776,$A65,СВЦЭМ!$B$33:$B$776,X$47)+'СЕТ СН'!$G$14+СВЦЭМ!$D$10+'СЕТ СН'!$G$5-'СЕТ СН'!$G$24</f>
        <v>2498.9349174399999</v>
      </c>
      <c r="Y65" s="36">
        <f>SUMIFS(СВЦЭМ!$D$33:$D$776,СВЦЭМ!$A$33:$A$776,$A65,СВЦЭМ!$B$33:$B$776,Y$47)+'СЕТ СН'!$G$14+СВЦЭМ!$D$10+'СЕТ СН'!$G$5-'СЕТ СН'!$G$24</f>
        <v>2529.1117909499999</v>
      </c>
    </row>
    <row r="66" spans="1:26" ht="15.75" x14ac:dyDescent="0.2">
      <c r="A66" s="35">
        <f t="shared" si="1"/>
        <v>43696</v>
      </c>
      <c r="B66" s="36">
        <f>SUMIFS(СВЦЭМ!$D$33:$D$776,СВЦЭМ!$A$33:$A$776,$A66,СВЦЭМ!$B$33:$B$776,B$47)+'СЕТ СН'!$G$14+СВЦЭМ!$D$10+'СЕТ СН'!$G$5-'СЕТ СН'!$G$24</f>
        <v>2570.6096307500002</v>
      </c>
      <c r="C66" s="36">
        <f>SUMIFS(СВЦЭМ!$D$33:$D$776,СВЦЭМ!$A$33:$A$776,$A66,СВЦЭМ!$B$33:$B$776,C$47)+'СЕТ СН'!$G$14+СВЦЭМ!$D$10+'СЕТ СН'!$G$5-'СЕТ СН'!$G$24</f>
        <v>2611.92914759</v>
      </c>
      <c r="D66" s="36">
        <f>SUMIFS(СВЦЭМ!$D$33:$D$776,СВЦЭМ!$A$33:$A$776,$A66,СВЦЭМ!$B$33:$B$776,D$47)+'СЕТ СН'!$G$14+СВЦЭМ!$D$10+'СЕТ СН'!$G$5-'СЕТ СН'!$G$24</f>
        <v>2642.9592199199997</v>
      </c>
      <c r="E66" s="36">
        <f>SUMIFS(СВЦЭМ!$D$33:$D$776,СВЦЭМ!$A$33:$A$776,$A66,СВЦЭМ!$B$33:$B$776,E$47)+'СЕТ СН'!$G$14+СВЦЭМ!$D$10+'СЕТ СН'!$G$5-'СЕТ СН'!$G$24</f>
        <v>2657.36501069</v>
      </c>
      <c r="F66" s="36">
        <f>SUMIFS(СВЦЭМ!$D$33:$D$776,СВЦЭМ!$A$33:$A$776,$A66,СВЦЭМ!$B$33:$B$776,F$47)+'СЕТ СН'!$G$14+СВЦЭМ!$D$10+'СЕТ СН'!$G$5-'СЕТ СН'!$G$24</f>
        <v>2657.9031018799997</v>
      </c>
      <c r="G66" s="36">
        <f>SUMIFS(СВЦЭМ!$D$33:$D$776,СВЦЭМ!$A$33:$A$776,$A66,СВЦЭМ!$B$33:$B$776,G$47)+'СЕТ СН'!$G$14+СВЦЭМ!$D$10+'СЕТ СН'!$G$5-'СЕТ СН'!$G$24</f>
        <v>2635.0248444600002</v>
      </c>
      <c r="H66" s="36">
        <f>SUMIFS(СВЦЭМ!$D$33:$D$776,СВЦЭМ!$A$33:$A$776,$A66,СВЦЭМ!$B$33:$B$776,H$47)+'СЕТ СН'!$G$14+СВЦЭМ!$D$10+'СЕТ СН'!$G$5-'СЕТ СН'!$G$24</f>
        <v>2594.78504363</v>
      </c>
      <c r="I66" s="36">
        <f>SUMIFS(СВЦЭМ!$D$33:$D$776,СВЦЭМ!$A$33:$A$776,$A66,СВЦЭМ!$B$33:$B$776,I$47)+'СЕТ СН'!$G$14+СВЦЭМ!$D$10+'СЕТ СН'!$G$5-'СЕТ СН'!$G$24</f>
        <v>2545.4243688799997</v>
      </c>
      <c r="J66" s="36">
        <f>SUMIFS(СВЦЭМ!$D$33:$D$776,СВЦЭМ!$A$33:$A$776,$A66,СВЦЭМ!$B$33:$B$776,J$47)+'СЕТ СН'!$G$14+СВЦЭМ!$D$10+'СЕТ СН'!$G$5-'СЕТ СН'!$G$24</f>
        <v>2577.1580388100001</v>
      </c>
      <c r="K66" s="36">
        <f>SUMIFS(СВЦЭМ!$D$33:$D$776,СВЦЭМ!$A$33:$A$776,$A66,СВЦЭМ!$B$33:$B$776,K$47)+'СЕТ СН'!$G$14+СВЦЭМ!$D$10+'СЕТ СН'!$G$5-'СЕТ СН'!$G$24</f>
        <v>2619.4092618099999</v>
      </c>
      <c r="L66" s="36">
        <f>SUMIFS(СВЦЭМ!$D$33:$D$776,СВЦЭМ!$A$33:$A$776,$A66,СВЦЭМ!$B$33:$B$776,L$47)+'СЕТ СН'!$G$14+СВЦЭМ!$D$10+'СЕТ СН'!$G$5-'СЕТ СН'!$G$24</f>
        <v>2618.0844531299999</v>
      </c>
      <c r="M66" s="36">
        <f>SUMIFS(СВЦЭМ!$D$33:$D$776,СВЦЭМ!$A$33:$A$776,$A66,СВЦЭМ!$B$33:$B$776,M$47)+'СЕТ СН'!$G$14+СВЦЭМ!$D$10+'СЕТ СН'!$G$5-'СЕТ СН'!$G$24</f>
        <v>2613.2915395700002</v>
      </c>
      <c r="N66" s="36">
        <f>SUMIFS(СВЦЭМ!$D$33:$D$776,СВЦЭМ!$A$33:$A$776,$A66,СВЦЭМ!$B$33:$B$776,N$47)+'СЕТ СН'!$G$14+СВЦЭМ!$D$10+'СЕТ СН'!$G$5-'СЕТ СН'!$G$24</f>
        <v>2610.4416876800001</v>
      </c>
      <c r="O66" s="36">
        <f>SUMIFS(СВЦЭМ!$D$33:$D$776,СВЦЭМ!$A$33:$A$776,$A66,СВЦЭМ!$B$33:$B$776,O$47)+'СЕТ СН'!$G$14+СВЦЭМ!$D$10+'СЕТ СН'!$G$5-'СЕТ СН'!$G$24</f>
        <v>2620.9898219899997</v>
      </c>
      <c r="P66" s="36">
        <f>SUMIFS(СВЦЭМ!$D$33:$D$776,СВЦЭМ!$A$33:$A$776,$A66,СВЦЭМ!$B$33:$B$776,P$47)+'СЕТ СН'!$G$14+СВЦЭМ!$D$10+'СЕТ СН'!$G$5-'СЕТ СН'!$G$24</f>
        <v>2623.6684916300001</v>
      </c>
      <c r="Q66" s="36">
        <f>SUMIFS(СВЦЭМ!$D$33:$D$776,СВЦЭМ!$A$33:$A$776,$A66,СВЦЭМ!$B$33:$B$776,Q$47)+'СЕТ СН'!$G$14+СВЦЭМ!$D$10+'СЕТ СН'!$G$5-'СЕТ СН'!$G$24</f>
        <v>2615.75813793</v>
      </c>
      <c r="R66" s="36">
        <f>SUMIFS(СВЦЭМ!$D$33:$D$776,СВЦЭМ!$A$33:$A$776,$A66,СВЦЭМ!$B$33:$B$776,R$47)+'СЕТ СН'!$G$14+СВЦЭМ!$D$10+'СЕТ СН'!$G$5-'СЕТ СН'!$G$24</f>
        <v>2641.97965587</v>
      </c>
      <c r="S66" s="36">
        <f>SUMIFS(СВЦЭМ!$D$33:$D$776,СВЦЭМ!$A$33:$A$776,$A66,СВЦЭМ!$B$33:$B$776,S$47)+'СЕТ СН'!$G$14+СВЦЭМ!$D$10+'СЕТ СН'!$G$5-'СЕТ СН'!$G$24</f>
        <v>2681.1314582699997</v>
      </c>
      <c r="T66" s="36">
        <f>SUMIFS(СВЦЭМ!$D$33:$D$776,СВЦЭМ!$A$33:$A$776,$A66,СВЦЭМ!$B$33:$B$776,T$47)+'СЕТ СН'!$G$14+СВЦЭМ!$D$10+'СЕТ СН'!$G$5-'СЕТ СН'!$G$24</f>
        <v>2680.97195801</v>
      </c>
      <c r="U66" s="36">
        <f>SUMIFS(СВЦЭМ!$D$33:$D$776,СВЦЭМ!$A$33:$A$776,$A66,СВЦЭМ!$B$33:$B$776,U$47)+'СЕТ СН'!$G$14+СВЦЭМ!$D$10+'СЕТ СН'!$G$5-'СЕТ СН'!$G$24</f>
        <v>2677.2543183600001</v>
      </c>
      <c r="V66" s="36">
        <f>SUMIFS(СВЦЭМ!$D$33:$D$776,СВЦЭМ!$A$33:$A$776,$A66,СВЦЭМ!$B$33:$B$776,V$47)+'СЕТ СН'!$G$14+СВЦЭМ!$D$10+'СЕТ СН'!$G$5-'СЕТ СН'!$G$24</f>
        <v>2671.37557139</v>
      </c>
      <c r="W66" s="36">
        <f>SUMIFS(СВЦЭМ!$D$33:$D$776,СВЦЭМ!$A$33:$A$776,$A66,СВЦЭМ!$B$33:$B$776,W$47)+'СЕТ СН'!$G$14+СВЦЭМ!$D$10+'СЕТ СН'!$G$5-'СЕТ СН'!$G$24</f>
        <v>2682.9664576599998</v>
      </c>
      <c r="X66" s="36">
        <f>SUMIFS(СВЦЭМ!$D$33:$D$776,СВЦЭМ!$A$33:$A$776,$A66,СВЦЭМ!$B$33:$B$776,X$47)+'СЕТ СН'!$G$14+СВЦЭМ!$D$10+'СЕТ СН'!$G$5-'СЕТ СН'!$G$24</f>
        <v>2750.8139262899999</v>
      </c>
      <c r="Y66" s="36">
        <f>SUMIFS(СВЦЭМ!$D$33:$D$776,СВЦЭМ!$A$33:$A$776,$A66,СВЦЭМ!$B$33:$B$776,Y$47)+'СЕТ СН'!$G$14+СВЦЭМ!$D$10+'СЕТ СН'!$G$5-'СЕТ СН'!$G$24</f>
        <v>2674.82990561</v>
      </c>
    </row>
    <row r="67" spans="1:26" ht="15.75" x14ac:dyDescent="0.2">
      <c r="A67" s="35">
        <f t="shared" si="1"/>
        <v>43697</v>
      </c>
      <c r="B67" s="36">
        <f>SUMIFS(СВЦЭМ!$D$33:$D$776,СВЦЭМ!$A$33:$A$776,$A67,СВЦЭМ!$B$33:$B$776,B$47)+'СЕТ СН'!$G$14+СВЦЭМ!$D$10+'СЕТ СН'!$G$5-'СЕТ СН'!$G$24</f>
        <v>2538.0033824000002</v>
      </c>
      <c r="C67" s="36">
        <f>SUMIFS(СВЦЭМ!$D$33:$D$776,СВЦЭМ!$A$33:$A$776,$A67,СВЦЭМ!$B$33:$B$776,C$47)+'СЕТ СН'!$G$14+СВЦЭМ!$D$10+'СЕТ СН'!$G$5-'СЕТ СН'!$G$24</f>
        <v>2569.1364638599998</v>
      </c>
      <c r="D67" s="36">
        <f>SUMIFS(СВЦЭМ!$D$33:$D$776,СВЦЭМ!$A$33:$A$776,$A67,СВЦЭМ!$B$33:$B$776,D$47)+'СЕТ СН'!$G$14+СВЦЭМ!$D$10+'СЕТ СН'!$G$5-'СЕТ СН'!$G$24</f>
        <v>2604.3913318199998</v>
      </c>
      <c r="E67" s="36">
        <f>SUMIFS(СВЦЭМ!$D$33:$D$776,СВЦЭМ!$A$33:$A$776,$A67,СВЦЭМ!$B$33:$B$776,E$47)+'СЕТ СН'!$G$14+СВЦЭМ!$D$10+'СЕТ СН'!$G$5-'СЕТ СН'!$G$24</f>
        <v>2619.1083160200001</v>
      </c>
      <c r="F67" s="36">
        <f>SUMIFS(СВЦЭМ!$D$33:$D$776,СВЦЭМ!$A$33:$A$776,$A67,СВЦЭМ!$B$33:$B$776,F$47)+'СЕТ СН'!$G$14+СВЦЭМ!$D$10+'СЕТ СН'!$G$5-'СЕТ СН'!$G$24</f>
        <v>2627.6041962599998</v>
      </c>
      <c r="G67" s="36">
        <f>SUMIFS(СВЦЭМ!$D$33:$D$776,СВЦЭМ!$A$33:$A$776,$A67,СВЦЭМ!$B$33:$B$776,G$47)+'СЕТ СН'!$G$14+СВЦЭМ!$D$10+'СЕТ СН'!$G$5-'СЕТ СН'!$G$24</f>
        <v>2605.8496677899998</v>
      </c>
      <c r="H67" s="36">
        <f>SUMIFS(СВЦЭМ!$D$33:$D$776,СВЦЭМ!$A$33:$A$776,$A67,СВЦЭМ!$B$33:$B$776,H$47)+'СЕТ СН'!$G$14+СВЦЭМ!$D$10+'СЕТ СН'!$G$5-'СЕТ СН'!$G$24</f>
        <v>2570.6245552199998</v>
      </c>
      <c r="I67" s="36">
        <f>SUMIFS(СВЦЭМ!$D$33:$D$776,СВЦЭМ!$A$33:$A$776,$A67,СВЦЭМ!$B$33:$B$776,I$47)+'СЕТ СН'!$G$14+СВЦЭМ!$D$10+'СЕТ СН'!$G$5-'СЕТ СН'!$G$24</f>
        <v>2523.2842832799997</v>
      </c>
      <c r="J67" s="36">
        <f>SUMIFS(СВЦЭМ!$D$33:$D$776,СВЦЭМ!$A$33:$A$776,$A67,СВЦЭМ!$B$33:$B$776,J$47)+'СЕТ СН'!$G$14+СВЦЭМ!$D$10+'СЕТ СН'!$G$5-'СЕТ СН'!$G$24</f>
        <v>2515.6061440799999</v>
      </c>
      <c r="K67" s="36">
        <f>SUMIFS(СВЦЭМ!$D$33:$D$776,СВЦЭМ!$A$33:$A$776,$A67,СВЦЭМ!$B$33:$B$776,K$47)+'СЕТ СН'!$G$14+СВЦЭМ!$D$10+'СЕТ СН'!$G$5-'СЕТ СН'!$G$24</f>
        <v>2537.7477476700001</v>
      </c>
      <c r="L67" s="36">
        <f>SUMIFS(СВЦЭМ!$D$33:$D$776,СВЦЭМ!$A$33:$A$776,$A67,СВЦЭМ!$B$33:$B$776,L$47)+'СЕТ СН'!$G$14+СВЦЭМ!$D$10+'СЕТ СН'!$G$5-'СЕТ СН'!$G$24</f>
        <v>2534.3601354399998</v>
      </c>
      <c r="M67" s="36">
        <f>SUMIFS(СВЦЭМ!$D$33:$D$776,СВЦЭМ!$A$33:$A$776,$A67,СВЦЭМ!$B$33:$B$776,M$47)+'СЕТ СН'!$G$14+СВЦЭМ!$D$10+'СЕТ СН'!$G$5-'СЕТ СН'!$G$24</f>
        <v>2532.4551805699998</v>
      </c>
      <c r="N67" s="36">
        <f>SUMIFS(СВЦЭМ!$D$33:$D$776,СВЦЭМ!$A$33:$A$776,$A67,СВЦЭМ!$B$33:$B$776,N$47)+'СЕТ СН'!$G$14+СВЦЭМ!$D$10+'СЕТ СН'!$G$5-'СЕТ СН'!$G$24</f>
        <v>2522.1626980699998</v>
      </c>
      <c r="O67" s="36">
        <f>SUMIFS(СВЦЭМ!$D$33:$D$776,СВЦЭМ!$A$33:$A$776,$A67,СВЦЭМ!$B$33:$B$776,O$47)+'СЕТ СН'!$G$14+СВЦЭМ!$D$10+'СЕТ СН'!$G$5-'СЕТ СН'!$G$24</f>
        <v>2525.2531483100001</v>
      </c>
      <c r="P67" s="36">
        <f>SUMIFS(СВЦЭМ!$D$33:$D$776,СВЦЭМ!$A$33:$A$776,$A67,СВЦЭМ!$B$33:$B$776,P$47)+'СЕТ СН'!$G$14+СВЦЭМ!$D$10+'СЕТ СН'!$G$5-'СЕТ СН'!$G$24</f>
        <v>2533.46318217</v>
      </c>
      <c r="Q67" s="36">
        <f>SUMIFS(СВЦЭМ!$D$33:$D$776,СВЦЭМ!$A$33:$A$776,$A67,СВЦЭМ!$B$33:$B$776,Q$47)+'СЕТ СН'!$G$14+СВЦЭМ!$D$10+'СЕТ СН'!$G$5-'СЕТ СН'!$G$24</f>
        <v>2535.58529464</v>
      </c>
      <c r="R67" s="36">
        <f>SUMIFS(СВЦЭМ!$D$33:$D$776,СВЦЭМ!$A$33:$A$776,$A67,СВЦЭМ!$B$33:$B$776,R$47)+'СЕТ СН'!$G$14+СВЦЭМ!$D$10+'СЕТ СН'!$G$5-'СЕТ СН'!$G$24</f>
        <v>2599.7483294200001</v>
      </c>
      <c r="S67" s="36">
        <f>SUMIFS(СВЦЭМ!$D$33:$D$776,СВЦЭМ!$A$33:$A$776,$A67,СВЦЭМ!$B$33:$B$776,S$47)+'СЕТ СН'!$G$14+СВЦЭМ!$D$10+'СЕТ СН'!$G$5-'СЕТ СН'!$G$24</f>
        <v>2515.27671551</v>
      </c>
      <c r="T67" s="36">
        <f>SUMIFS(СВЦЭМ!$D$33:$D$776,СВЦЭМ!$A$33:$A$776,$A67,СВЦЭМ!$B$33:$B$776,T$47)+'СЕТ СН'!$G$14+СВЦЭМ!$D$10+'СЕТ СН'!$G$5-'СЕТ СН'!$G$24</f>
        <v>2521.2362775500001</v>
      </c>
      <c r="U67" s="36">
        <f>SUMIFS(СВЦЭМ!$D$33:$D$776,СВЦЭМ!$A$33:$A$776,$A67,СВЦЭМ!$B$33:$B$776,U$47)+'СЕТ СН'!$G$14+СВЦЭМ!$D$10+'СЕТ СН'!$G$5-'СЕТ СН'!$G$24</f>
        <v>2523.2248624599997</v>
      </c>
      <c r="V67" s="36">
        <f>SUMIFS(СВЦЭМ!$D$33:$D$776,СВЦЭМ!$A$33:$A$776,$A67,СВЦЭМ!$B$33:$B$776,V$47)+'СЕТ СН'!$G$14+СВЦЭМ!$D$10+'СЕТ СН'!$G$5-'СЕТ СН'!$G$24</f>
        <v>2534.4826046799999</v>
      </c>
      <c r="W67" s="36">
        <f>SUMIFS(СВЦЭМ!$D$33:$D$776,СВЦЭМ!$A$33:$A$776,$A67,СВЦЭМ!$B$33:$B$776,W$47)+'СЕТ СН'!$G$14+СВЦЭМ!$D$10+'СЕТ СН'!$G$5-'СЕТ СН'!$G$24</f>
        <v>2545.08563344</v>
      </c>
      <c r="X67" s="36">
        <f>SUMIFS(СВЦЭМ!$D$33:$D$776,СВЦЭМ!$A$33:$A$776,$A67,СВЦЭМ!$B$33:$B$776,X$47)+'СЕТ СН'!$G$14+СВЦЭМ!$D$10+'СЕТ СН'!$G$5-'СЕТ СН'!$G$24</f>
        <v>2509.4757796099998</v>
      </c>
      <c r="Y67" s="36">
        <f>SUMIFS(СВЦЭМ!$D$33:$D$776,СВЦЭМ!$A$33:$A$776,$A67,СВЦЭМ!$B$33:$B$776,Y$47)+'СЕТ СН'!$G$14+СВЦЭМ!$D$10+'СЕТ СН'!$G$5-'СЕТ СН'!$G$24</f>
        <v>2460.3940651299999</v>
      </c>
    </row>
    <row r="68" spans="1:26" ht="15.75" x14ac:dyDescent="0.2">
      <c r="A68" s="35">
        <f t="shared" si="1"/>
        <v>43698</v>
      </c>
      <c r="B68" s="36">
        <f>SUMIFS(СВЦЭМ!$D$33:$D$776,СВЦЭМ!$A$33:$A$776,$A68,СВЦЭМ!$B$33:$B$776,B$47)+'СЕТ СН'!$G$14+СВЦЭМ!$D$10+'СЕТ СН'!$G$5-'СЕТ СН'!$G$24</f>
        <v>2524.1329650099997</v>
      </c>
      <c r="C68" s="36">
        <f>SUMIFS(СВЦЭМ!$D$33:$D$776,СВЦЭМ!$A$33:$A$776,$A68,СВЦЭМ!$B$33:$B$776,C$47)+'СЕТ СН'!$G$14+СВЦЭМ!$D$10+'СЕТ СН'!$G$5-'СЕТ СН'!$G$24</f>
        <v>2570.4250753400001</v>
      </c>
      <c r="D68" s="36">
        <f>SUMIFS(СВЦЭМ!$D$33:$D$776,СВЦЭМ!$A$33:$A$776,$A68,СВЦЭМ!$B$33:$B$776,D$47)+'СЕТ СН'!$G$14+СВЦЭМ!$D$10+'СЕТ СН'!$G$5-'СЕТ СН'!$G$24</f>
        <v>2588.0037066899999</v>
      </c>
      <c r="E68" s="36">
        <f>SUMIFS(СВЦЭМ!$D$33:$D$776,СВЦЭМ!$A$33:$A$776,$A68,СВЦЭМ!$B$33:$B$776,E$47)+'СЕТ СН'!$G$14+СВЦЭМ!$D$10+'СЕТ СН'!$G$5-'СЕТ СН'!$G$24</f>
        <v>2595.8177580199999</v>
      </c>
      <c r="F68" s="36">
        <f>SUMIFS(СВЦЭМ!$D$33:$D$776,СВЦЭМ!$A$33:$A$776,$A68,СВЦЭМ!$B$33:$B$776,F$47)+'СЕТ СН'!$G$14+СВЦЭМ!$D$10+'СЕТ СН'!$G$5-'СЕТ СН'!$G$24</f>
        <v>2601.4445498800001</v>
      </c>
      <c r="G68" s="36">
        <f>SUMIFS(СВЦЭМ!$D$33:$D$776,СВЦЭМ!$A$33:$A$776,$A68,СВЦЭМ!$B$33:$B$776,G$47)+'СЕТ СН'!$G$14+СВЦЭМ!$D$10+'СЕТ СН'!$G$5-'СЕТ СН'!$G$24</f>
        <v>2571.7914869199999</v>
      </c>
      <c r="H68" s="36">
        <f>SUMIFS(СВЦЭМ!$D$33:$D$776,СВЦЭМ!$A$33:$A$776,$A68,СВЦЭМ!$B$33:$B$776,H$47)+'СЕТ СН'!$G$14+СВЦЭМ!$D$10+'СЕТ СН'!$G$5-'СЕТ СН'!$G$24</f>
        <v>2525.4529381900002</v>
      </c>
      <c r="I68" s="36">
        <f>SUMIFS(СВЦЭМ!$D$33:$D$776,СВЦЭМ!$A$33:$A$776,$A68,СВЦЭМ!$B$33:$B$776,I$47)+'СЕТ СН'!$G$14+СВЦЭМ!$D$10+'СЕТ СН'!$G$5-'СЕТ СН'!$G$24</f>
        <v>2469.89890169</v>
      </c>
      <c r="J68" s="36">
        <f>SUMIFS(СВЦЭМ!$D$33:$D$776,СВЦЭМ!$A$33:$A$776,$A68,СВЦЭМ!$B$33:$B$776,J$47)+'СЕТ СН'!$G$14+СВЦЭМ!$D$10+'СЕТ СН'!$G$5-'СЕТ СН'!$G$24</f>
        <v>2481.5095275200001</v>
      </c>
      <c r="K68" s="36">
        <f>SUMIFS(СВЦЭМ!$D$33:$D$776,СВЦЭМ!$A$33:$A$776,$A68,СВЦЭМ!$B$33:$B$776,K$47)+'СЕТ СН'!$G$14+СВЦЭМ!$D$10+'СЕТ СН'!$G$5-'СЕТ СН'!$G$24</f>
        <v>2508.9026810099999</v>
      </c>
      <c r="L68" s="36">
        <f>SUMIFS(СВЦЭМ!$D$33:$D$776,СВЦЭМ!$A$33:$A$776,$A68,СВЦЭМ!$B$33:$B$776,L$47)+'СЕТ СН'!$G$14+СВЦЭМ!$D$10+'СЕТ СН'!$G$5-'СЕТ СН'!$G$24</f>
        <v>2519.0023475600001</v>
      </c>
      <c r="M68" s="36">
        <f>SUMIFS(СВЦЭМ!$D$33:$D$776,СВЦЭМ!$A$33:$A$776,$A68,СВЦЭМ!$B$33:$B$776,M$47)+'СЕТ СН'!$G$14+СВЦЭМ!$D$10+'СЕТ СН'!$G$5-'СЕТ СН'!$G$24</f>
        <v>2516.0969373899998</v>
      </c>
      <c r="N68" s="36">
        <f>SUMIFS(СВЦЭМ!$D$33:$D$776,СВЦЭМ!$A$33:$A$776,$A68,СВЦЭМ!$B$33:$B$776,N$47)+'СЕТ СН'!$G$14+СВЦЭМ!$D$10+'СЕТ СН'!$G$5-'СЕТ СН'!$G$24</f>
        <v>2510.2591871699997</v>
      </c>
      <c r="O68" s="36">
        <f>SUMIFS(СВЦЭМ!$D$33:$D$776,СВЦЭМ!$A$33:$A$776,$A68,СВЦЭМ!$B$33:$B$776,O$47)+'СЕТ СН'!$G$14+СВЦЭМ!$D$10+'СЕТ СН'!$G$5-'СЕТ СН'!$G$24</f>
        <v>2511.6574355100001</v>
      </c>
      <c r="P68" s="36">
        <f>SUMIFS(СВЦЭМ!$D$33:$D$776,СВЦЭМ!$A$33:$A$776,$A68,СВЦЭМ!$B$33:$B$776,P$47)+'СЕТ СН'!$G$14+СВЦЭМ!$D$10+'СЕТ СН'!$G$5-'СЕТ СН'!$G$24</f>
        <v>2514.2530268699998</v>
      </c>
      <c r="Q68" s="36">
        <f>SUMIFS(СВЦЭМ!$D$33:$D$776,СВЦЭМ!$A$33:$A$776,$A68,СВЦЭМ!$B$33:$B$776,Q$47)+'СЕТ СН'!$G$14+СВЦЭМ!$D$10+'СЕТ СН'!$G$5-'СЕТ СН'!$G$24</f>
        <v>2521.2411347899997</v>
      </c>
      <c r="R68" s="36">
        <f>SUMIFS(СВЦЭМ!$D$33:$D$776,СВЦЭМ!$A$33:$A$776,$A68,СВЦЭМ!$B$33:$B$776,R$47)+'СЕТ СН'!$G$14+СВЦЭМ!$D$10+'СЕТ СН'!$G$5-'СЕТ СН'!$G$24</f>
        <v>2526.9077480799997</v>
      </c>
      <c r="S68" s="36">
        <f>SUMIFS(СВЦЭМ!$D$33:$D$776,СВЦЭМ!$A$33:$A$776,$A68,СВЦЭМ!$B$33:$B$776,S$47)+'СЕТ СН'!$G$14+СВЦЭМ!$D$10+'СЕТ СН'!$G$5-'СЕТ СН'!$G$24</f>
        <v>2558.70328449</v>
      </c>
      <c r="T68" s="36">
        <f>SUMIFS(СВЦЭМ!$D$33:$D$776,СВЦЭМ!$A$33:$A$776,$A68,СВЦЭМ!$B$33:$B$776,T$47)+'СЕТ СН'!$G$14+СВЦЭМ!$D$10+'СЕТ СН'!$G$5-'СЕТ СН'!$G$24</f>
        <v>2528.08359268</v>
      </c>
      <c r="U68" s="36">
        <f>SUMIFS(СВЦЭМ!$D$33:$D$776,СВЦЭМ!$A$33:$A$776,$A68,СВЦЭМ!$B$33:$B$776,U$47)+'СЕТ СН'!$G$14+СВЦЭМ!$D$10+'СЕТ СН'!$G$5-'СЕТ СН'!$G$24</f>
        <v>2456.4875439099997</v>
      </c>
      <c r="V68" s="36">
        <f>SUMIFS(СВЦЭМ!$D$33:$D$776,СВЦЭМ!$A$33:$A$776,$A68,СВЦЭМ!$B$33:$B$776,V$47)+'СЕТ СН'!$G$14+СВЦЭМ!$D$10+'СЕТ СН'!$G$5-'СЕТ СН'!$G$24</f>
        <v>2470.3512736100001</v>
      </c>
      <c r="W68" s="36">
        <f>SUMIFS(СВЦЭМ!$D$33:$D$776,СВЦЭМ!$A$33:$A$776,$A68,СВЦЭМ!$B$33:$B$776,W$47)+'СЕТ СН'!$G$14+СВЦЭМ!$D$10+'СЕТ СН'!$G$5-'СЕТ СН'!$G$24</f>
        <v>2471.8571087700002</v>
      </c>
      <c r="X68" s="36">
        <f>SUMIFS(СВЦЭМ!$D$33:$D$776,СВЦЭМ!$A$33:$A$776,$A68,СВЦЭМ!$B$33:$B$776,X$47)+'СЕТ СН'!$G$14+СВЦЭМ!$D$10+'СЕТ СН'!$G$5-'СЕТ СН'!$G$24</f>
        <v>2428.2037974099999</v>
      </c>
      <c r="Y68" s="36">
        <f>SUMIFS(СВЦЭМ!$D$33:$D$776,СВЦЭМ!$A$33:$A$776,$A68,СВЦЭМ!$B$33:$B$776,Y$47)+'СЕТ СН'!$G$14+СВЦЭМ!$D$10+'СЕТ СН'!$G$5-'СЕТ СН'!$G$24</f>
        <v>2434.9051285400001</v>
      </c>
    </row>
    <row r="69" spans="1:26" ht="15.75" x14ac:dyDescent="0.2">
      <c r="A69" s="35">
        <f t="shared" si="1"/>
        <v>43699</v>
      </c>
      <c r="B69" s="36">
        <f>SUMIFS(СВЦЭМ!$D$33:$D$776,СВЦЭМ!$A$33:$A$776,$A69,СВЦЭМ!$B$33:$B$776,B$47)+'СЕТ СН'!$G$14+СВЦЭМ!$D$10+'СЕТ СН'!$G$5-'СЕТ СН'!$G$24</f>
        <v>2554.65793889</v>
      </c>
      <c r="C69" s="36">
        <f>SUMIFS(СВЦЭМ!$D$33:$D$776,СВЦЭМ!$A$33:$A$776,$A69,СВЦЭМ!$B$33:$B$776,C$47)+'СЕТ СН'!$G$14+СВЦЭМ!$D$10+'СЕТ СН'!$G$5-'СЕТ СН'!$G$24</f>
        <v>2588.5163386699996</v>
      </c>
      <c r="D69" s="36">
        <f>SUMIFS(СВЦЭМ!$D$33:$D$776,СВЦЭМ!$A$33:$A$776,$A69,СВЦЭМ!$B$33:$B$776,D$47)+'СЕТ СН'!$G$14+СВЦЭМ!$D$10+'СЕТ СН'!$G$5-'СЕТ СН'!$G$24</f>
        <v>2604.4332655099997</v>
      </c>
      <c r="E69" s="36">
        <f>SUMIFS(СВЦЭМ!$D$33:$D$776,СВЦЭМ!$A$33:$A$776,$A69,СВЦЭМ!$B$33:$B$776,E$47)+'СЕТ СН'!$G$14+СВЦЭМ!$D$10+'СЕТ СН'!$G$5-'СЕТ СН'!$G$24</f>
        <v>2615.8087041499998</v>
      </c>
      <c r="F69" s="36">
        <f>SUMIFS(СВЦЭМ!$D$33:$D$776,СВЦЭМ!$A$33:$A$776,$A69,СВЦЭМ!$B$33:$B$776,F$47)+'СЕТ СН'!$G$14+СВЦЭМ!$D$10+'СЕТ СН'!$G$5-'СЕТ СН'!$G$24</f>
        <v>2622.2754829300002</v>
      </c>
      <c r="G69" s="36">
        <f>SUMIFS(СВЦЭМ!$D$33:$D$776,СВЦЭМ!$A$33:$A$776,$A69,СВЦЭМ!$B$33:$B$776,G$47)+'СЕТ СН'!$G$14+СВЦЭМ!$D$10+'СЕТ СН'!$G$5-'СЕТ СН'!$G$24</f>
        <v>2599.47946219</v>
      </c>
      <c r="H69" s="36">
        <f>SUMIFS(СВЦЭМ!$D$33:$D$776,СВЦЭМ!$A$33:$A$776,$A69,СВЦЭМ!$B$33:$B$776,H$47)+'СЕТ СН'!$G$14+СВЦЭМ!$D$10+'СЕТ СН'!$G$5-'СЕТ СН'!$G$24</f>
        <v>2568.36768854</v>
      </c>
      <c r="I69" s="36">
        <f>SUMIFS(СВЦЭМ!$D$33:$D$776,СВЦЭМ!$A$33:$A$776,$A69,СВЦЭМ!$B$33:$B$776,I$47)+'СЕТ СН'!$G$14+СВЦЭМ!$D$10+'СЕТ СН'!$G$5-'СЕТ СН'!$G$24</f>
        <v>2519.92830258</v>
      </c>
      <c r="J69" s="36">
        <f>SUMIFS(СВЦЭМ!$D$33:$D$776,СВЦЭМ!$A$33:$A$776,$A69,СВЦЭМ!$B$33:$B$776,J$47)+'СЕТ СН'!$G$14+СВЦЭМ!$D$10+'СЕТ СН'!$G$5-'СЕТ СН'!$G$24</f>
        <v>2497.12285892</v>
      </c>
      <c r="K69" s="36">
        <f>SUMIFS(СВЦЭМ!$D$33:$D$776,СВЦЭМ!$A$33:$A$776,$A69,СВЦЭМ!$B$33:$B$776,K$47)+'СЕТ СН'!$G$14+СВЦЭМ!$D$10+'СЕТ СН'!$G$5-'СЕТ СН'!$G$24</f>
        <v>2506.0160274499999</v>
      </c>
      <c r="L69" s="36">
        <f>SUMIFS(СВЦЭМ!$D$33:$D$776,СВЦЭМ!$A$33:$A$776,$A69,СВЦЭМ!$B$33:$B$776,L$47)+'СЕТ СН'!$G$14+СВЦЭМ!$D$10+'СЕТ СН'!$G$5-'СЕТ СН'!$G$24</f>
        <v>2513.1330068799998</v>
      </c>
      <c r="M69" s="36">
        <f>SUMIFS(СВЦЭМ!$D$33:$D$776,СВЦЭМ!$A$33:$A$776,$A69,СВЦЭМ!$B$33:$B$776,M$47)+'СЕТ СН'!$G$14+СВЦЭМ!$D$10+'СЕТ СН'!$G$5-'СЕТ СН'!$G$24</f>
        <v>2514.0852582299999</v>
      </c>
      <c r="N69" s="36">
        <f>SUMIFS(СВЦЭМ!$D$33:$D$776,СВЦЭМ!$A$33:$A$776,$A69,СВЦЭМ!$B$33:$B$776,N$47)+'СЕТ СН'!$G$14+СВЦЭМ!$D$10+'СЕТ СН'!$G$5-'СЕТ СН'!$G$24</f>
        <v>2500.3244563899998</v>
      </c>
      <c r="O69" s="36">
        <f>SUMIFS(СВЦЭМ!$D$33:$D$776,СВЦЭМ!$A$33:$A$776,$A69,СВЦЭМ!$B$33:$B$776,O$47)+'СЕТ СН'!$G$14+СВЦЭМ!$D$10+'СЕТ СН'!$G$5-'СЕТ СН'!$G$24</f>
        <v>2505.7717747199999</v>
      </c>
      <c r="P69" s="36">
        <f>SUMIFS(СВЦЭМ!$D$33:$D$776,СВЦЭМ!$A$33:$A$776,$A69,СВЦЭМ!$B$33:$B$776,P$47)+'СЕТ СН'!$G$14+СВЦЭМ!$D$10+'СЕТ СН'!$G$5-'СЕТ СН'!$G$24</f>
        <v>2505.6920101000001</v>
      </c>
      <c r="Q69" s="36">
        <f>SUMIFS(СВЦЭМ!$D$33:$D$776,СВЦЭМ!$A$33:$A$776,$A69,СВЦЭМ!$B$33:$B$776,Q$47)+'СЕТ СН'!$G$14+СВЦЭМ!$D$10+'СЕТ СН'!$G$5-'СЕТ СН'!$G$24</f>
        <v>2501.34448969</v>
      </c>
      <c r="R69" s="36">
        <f>SUMIFS(СВЦЭМ!$D$33:$D$776,СВЦЭМ!$A$33:$A$776,$A69,СВЦЭМ!$B$33:$B$776,R$47)+'СЕТ СН'!$G$14+СВЦЭМ!$D$10+'СЕТ СН'!$G$5-'СЕТ СН'!$G$24</f>
        <v>2458.4285340699998</v>
      </c>
      <c r="S69" s="36">
        <f>SUMIFS(СВЦЭМ!$D$33:$D$776,СВЦЭМ!$A$33:$A$776,$A69,СВЦЭМ!$B$33:$B$776,S$47)+'СЕТ СН'!$G$14+СВЦЭМ!$D$10+'СЕТ СН'!$G$5-'СЕТ СН'!$G$24</f>
        <v>2430.7324556200001</v>
      </c>
      <c r="T69" s="36">
        <f>SUMIFS(СВЦЭМ!$D$33:$D$776,СВЦЭМ!$A$33:$A$776,$A69,СВЦЭМ!$B$33:$B$776,T$47)+'СЕТ СН'!$G$14+СВЦЭМ!$D$10+'СЕТ СН'!$G$5-'СЕТ СН'!$G$24</f>
        <v>2424.3785858299998</v>
      </c>
      <c r="U69" s="36">
        <f>SUMIFS(СВЦЭМ!$D$33:$D$776,СВЦЭМ!$A$33:$A$776,$A69,СВЦЭМ!$B$33:$B$776,U$47)+'СЕТ СН'!$G$14+СВЦЭМ!$D$10+'СЕТ СН'!$G$5-'СЕТ СН'!$G$24</f>
        <v>2426.0382301199998</v>
      </c>
      <c r="V69" s="36">
        <f>SUMIFS(СВЦЭМ!$D$33:$D$776,СВЦЭМ!$A$33:$A$776,$A69,СВЦЭМ!$B$33:$B$776,V$47)+'СЕТ СН'!$G$14+СВЦЭМ!$D$10+'СЕТ СН'!$G$5-'СЕТ СН'!$G$24</f>
        <v>2442.1748694200001</v>
      </c>
      <c r="W69" s="36">
        <f>SUMIFS(СВЦЭМ!$D$33:$D$776,СВЦЭМ!$A$33:$A$776,$A69,СВЦЭМ!$B$33:$B$776,W$47)+'СЕТ СН'!$G$14+СВЦЭМ!$D$10+'СЕТ СН'!$G$5-'СЕТ СН'!$G$24</f>
        <v>2445.9402397099998</v>
      </c>
      <c r="X69" s="36">
        <f>SUMIFS(СВЦЭМ!$D$33:$D$776,СВЦЭМ!$A$33:$A$776,$A69,СВЦЭМ!$B$33:$B$776,X$47)+'СЕТ СН'!$G$14+СВЦЭМ!$D$10+'СЕТ СН'!$G$5-'СЕТ СН'!$G$24</f>
        <v>2398.49702007</v>
      </c>
      <c r="Y69" s="36">
        <f>SUMIFS(СВЦЭМ!$D$33:$D$776,СВЦЭМ!$A$33:$A$776,$A69,СВЦЭМ!$B$33:$B$776,Y$47)+'СЕТ СН'!$G$14+СВЦЭМ!$D$10+'СЕТ СН'!$G$5-'СЕТ СН'!$G$24</f>
        <v>2424.40946725</v>
      </c>
    </row>
    <row r="70" spans="1:26" ht="15.75" x14ac:dyDescent="0.2">
      <c r="A70" s="35">
        <f t="shared" si="1"/>
        <v>43700</v>
      </c>
      <c r="B70" s="36">
        <f>SUMIFS(СВЦЭМ!$D$33:$D$776,СВЦЭМ!$A$33:$A$776,$A70,СВЦЭМ!$B$33:$B$776,B$47)+'СЕТ СН'!$G$14+СВЦЭМ!$D$10+'СЕТ СН'!$G$5-'СЕТ СН'!$G$24</f>
        <v>2505.1937605100002</v>
      </c>
      <c r="C70" s="36">
        <f>SUMIFS(СВЦЭМ!$D$33:$D$776,СВЦЭМ!$A$33:$A$776,$A70,СВЦЭМ!$B$33:$B$776,C$47)+'СЕТ СН'!$G$14+СВЦЭМ!$D$10+'СЕТ СН'!$G$5-'СЕТ СН'!$G$24</f>
        <v>2539.5875105800001</v>
      </c>
      <c r="D70" s="36">
        <f>SUMIFS(СВЦЭМ!$D$33:$D$776,СВЦЭМ!$A$33:$A$776,$A70,СВЦЭМ!$B$33:$B$776,D$47)+'СЕТ СН'!$G$14+СВЦЭМ!$D$10+'СЕТ СН'!$G$5-'СЕТ СН'!$G$24</f>
        <v>2523.22801673</v>
      </c>
      <c r="E70" s="36">
        <f>SUMIFS(СВЦЭМ!$D$33:$D$776,СВЦЭМ!$A$33:$A$776,$A70,СВЦЭМ!$B$33:$B$776,E$47)+'СЕТ СН'!$G$14+СВЦЭМ!$D$10+'СЕТ СН'!$G$5-'СЕТ СН'!$G$24</f>
        <v>2512.60443627</v>
      </c>
      <c r="F70" s="36">
        <f>SUMIFS(СВЦЭМ!$D$33:$D$776,СВЦЭМ!$A$33:$A$776,$A70,СВЦЭМ!$B$33:$B$776,F$47)+'СЕТ СН'!$G$14+СВЦЭМ!$D$10+'СЕТ СН'!$G$5-'СЕТ СН'!$G$24</f>
        <v>2513.5616248299998</v>
      </c>
      <c r="G70" s="36">
        <f>SUMIFS(СВЦЭМ!$D$33:$D$776,СВЦЭМ!$A$33:$A$776,$A70,СВЦЭМ!$B$33:$B$776,G$47)+'СЕТ СН'!$G$14+СВЦЭМ!$D$10+'СЕТ СН'!$G$5-'СЕТ СН'!$G$24</f>
        <v>2522.45132814</v>
      </c>
      <c r="H70" s="36">
        <f>SUMIFS(СВЦЭМ!$D$33:$D$776,СВЦЭМ!$A$33:$A$776,$A70,СВЦЭМ!$B$33:$B$776,H$47)+'СЕТ СН'!$G$14+СВЦЭМ!$D$10+'СЕТ СН'!$G$5-'СЕТ СН'!$G$24</f>
        <v>2492.1871108599998</v>
      </c>
      <c r="I70" s="36">
        <f>SUMIFS(СВЦЭМ!$D$33:$D$776,СВЦЭМ!$A$33:$A$776,$A70,СВЦЭМ!$B$33:$B$776,I$47)+'СЕТ СН'!$G$14+СВЦЭМ!$D$10+'СЕТ СН'!$G$5-'СЕТ СН'!$G$24</f>
        <v>2485.9870735300001</v>
      </c>
      <c r="J70" s="36">
        <f>SUMIFS(СВЦЭМ!$D$33:$D$776,СВЦЭМ!$A$33:$A$776,$A70,СВЦЭМ!$B$33:$B$776,J$47)+'СЕТ СН'!$G$14+СВЦЭМ!$D$10+'СЕТ СН'!$G$5-'СЕТ СН'!$G$24</f>
        <v>2521.7440905200001</v>
      </c>
      <c r="K70" s="36">
        <f>SUMIFS(СВЦЭМ!$D$33:$D$776,СВЦЭМ!$A$33:$A$776,$A70,СВЦЭМ!$B$33:$B$776,K$47)+'СЕТ СН'!$G$14+СВЦЭМ!$D$10+'СЕТ СН'!$G$5-'СЕТ СН'!$G$24</f>
        <v>2543.8179799299996</v>
      </c>
      <c r="L70" s="36">
        <f>SUMIFS(СВЦЭМ!$D$33:$D$776,СВЦЭМ!$A$33:$A$776,$A70,СВЦЭМ!$B$33:$B$776,L$47)+'СЕТ СН'!$G$14+СВЦЭМ!$D$10+'СЕТ СН'!$G$5-'СЕТ СН'!$G$24</f>
        <v>2531.37992368</v>
      </c>
      <c r="M70" s="36">
        <f>SUMIFS(СВЦЭМ!$D$33:$D$776,СВЦЭМ!$A$33:$A$776,$A70,СВЦЭМ!$B$33:$B$776,M$47)+'СЕТ СН'!$G$14+СВЦЭМ!$D$10+'СЕТ СН'!$G$5-'СЕТ СН'!$G$24</f>
        <v>2528.6132489199999</v>
      </c>
      <c r="N70" s="36">
        <f>SUMIFS(СВЦЭМ!$D$33:$D$776,СВЦЭМ!$A$33:$A$776,$A70,СВЦЭМ!$B$33:$B$776,N$47)+'СЕТ СН'!$G$14+СВЦЭМ!$D$10+'СЕТ СН'!$G$5-'СЕТ СН'!$G$24</f>
        <v>2529.8502690400001</v>
      </c>
      <c r="O70" s="36">
        <f>SUMIFS(СВЦЭМ!$D$33:$D$776,СВЦЭМ!$A$33:$A$776,$A70,СВЦЭМ!$B$33:$B$776,O$47)+'СЕТ СН'!$G$14+СВЦЭМ!$D$10+'СЕТ СН'!$G$5-'СЕТ СН'!$G$24</f>
        <v>2546.7877038799998</v>
      </c>
      <c r="P70" s="36">
        <f>SUMIFS(СВЦЭМ!$D$33:$D$776,СВЦЭМ!$A$33:$A$776,$A70,СВЦЭМ!$B$33:$B$776,P$47)+'СЕТ СН'!$G$14+СВЦЭМ!$D$10+'СЕТ СН'!$G$5-'СЕТ СН'!$G$24</f>
        <v>2555.0690270999999</v>
      </c>
      <c r="Q70" s="36">
        <f>SUMIFS(СВЦЭМ!$D$33:$D$776,СВЦЭМ!$A$33:$A$776,$A70,СВЦЭМ!$B$33:$B$776,Q$47)+'СЕТ СН'!$G$14+СВЦЭМ!$D$10+'СЕТ СН'!$G$5-'СЕТ СН'!$G$24</f>
        <v>2552.25453573</v>
      </c>
      <c r="R70" s="36">
        <f>SUMIFS(СВЦЭМ!$D$33:$D$776,СВЦЭМ!$A$33:$A$776,$A70,СВЦЭМ!$B$33:$B$776,R$47)+'СЕТ СН'!$G$14+СВЦЭМ!$D$10+'СЕТ СН'!$G$5-'СЕТ СН'!$G$24</f>
        <v>2533.9096037300001</v>
      </c>
      <c r="S70" s="36">
        <f>SUMIFS(СВЦЭМ!$D$33:$D$776,СВЦЭМ!$A$33:$A$776,$A70,СВЦЭМ!$B$33:$B$776,S$47)+'СЕТ СН'!$G$14+СВЦЭМ!$D$10+'СЕТ СН'!$G$5-'СЕТ СН'!$G$24</f>
        <v>2516.46381793</v>
      </c>
      <c r="T70" s="36">
        <f>SUMIFS(СВЦЭМ!$D$33:$D$776,СВЦЭМ!$A$33:$A$776,$A70,СВЦЭМ!$B$33:$B$776,T$47)+'СЕТ СН'!$G$14+СВЦЭМ!$D$10+'СЕТ СН'!$G$5-'СЕТ СН'!$G$24</f>
        <v>2507.8181645599998</v>
      </c>
      <c r="U70" s="36">
        <f>SUMIFS(СВЦЭМ!$D$33:$D$776,СВЦЭМ!$A$33:$A$776,$A70,СВЦЭМ!$B$33:$B$776,U$47)+'СЕТ СН'!$G$14+СВЦЭМ!$D$10+'СЕТ СН'!$G$5-'СЕТ СН'!$G$24</f>
        <v>2495.0342317699997</v>
      </c>
      <c r="V70" s="36">
        <f>SUMIFS(СВЦЭМ!$D$33:$D$776,СВЦЭМ!$A$33:$A$776,$A70,СВЦЭМ!$B$33:$B$776,V$47)+'СЕТ СН'!$G$14+СВЦЭМ!$D$10+'СЕТ СН'!$G$5-'СЕТ СН'!$G$24</f>
        <v>2478.53604081</v>
      </c>
      <c r="W70" s="36">
        <f>SUMIFS(СВЦЭМ!$D$33:$D$776,СВЦЭМ!$A$33:$A$776,$A70,СВЦЭМ!$B$33:$B$776,W$47)+'СЕТ СН'!$G$14+СВЦЭМ!$D$10+'СЕТ СН'!$G$5-'СЕТ СН'!$G$24</f>
        <v>2483.5710232199999</v>
      </c>
      <c r="X70" s="36">
        <f>SUMIFS(СВЦЭМ!$D$33:$D$776,СВЦЭМ!$A$33:$A$776,$A70,СВЦЭМ!$B$33:$B$776,X$47)+'СЕТ СН'!$G$14+СВЦЭМ!$D$10+'СЕТ СН'!$G$5-'СЕТ СН'!$G$24</f>
        <v>2489.27344189</v>
      </c>
      <c r="Y70" s="36">
        <f>SUMIFS(СВЦЭМ!$D$33:$D$776,СВЦЭМ!$A$33:$A$776,$A70,СВЦЭМ!$B$33:$B$776,Y$47)+'СЕТ СН'!$G$14+СВЦЭМ!$D$10+'СЕТ СН'!$G$5-'СЕТ СН'!$G$24</f>
        <v>2532.2478163400001</v>
      </c>
    </row>
    <row r="71" spans="1:26" ht="15.75" x14ac:dyDescent="0.2">
      <c r="A71" s="35">
        <f t="shared" si="1"/>
        <v>43701</v>
      </c>
      <c r="B71" s="36">
        <f>SUMIFS(СВЦЭМ!$D$33:$D$776,СВЦЭМ!$A$33:$A$776,$A71,СВЦЭМ!$B$33:$B$776,B$47)+'СЕТ СН'!$G$14+СВЦЭМ!$D$10+'СЕТ СН'!$G$5-'СЕТ СН'!$G$24</f>
        <v>2541.3419351100001</v>
      </c>
      <c r="C71" s="36">
        <f>SUMIFS(СВЦЭМ!$D$33:$D$776,СВЦЭМ!$A$33:$A$776,$A71,СВЦЭМ!$B$33:$B$776,C$47)+'СЕТ СН'!$G$14+СВЦЭМ!$D$10+'СЕТ СН'!$G$5-'СЕТ СН'!$G$24</f>
        <v>2579.4548694499999</v>
      </c>
      <c r="D71" s="36">
        <f>SUMIFS(СВЦЭМ!$D$33:$D$776,СВЦЭМ!$A$33:$A$776,$A71,СВЦЭМ!$B$33:$B$776,D$47)+'СЕТ СН'!$G$14+СВЦЭМ!$D$10+'СЕТ СН'!$G$5-'СЕТ СН'!$G$24</f>
        <v>2601.3040894699998</v>
      </c>
      <c r="E71" s="36">
        <f>SUMIFS(СВЦЭМ!$D$33:$D$776,СВЦЭМ!$A$33:$A$776,$A71,СВЦЭМ!$B$33:$B$776,E$47)+'СЕТ СН'!$G$14+СВЦЭМ!$D$10+'СЕТ СН'!$G$5-'СЕТ СН'!$G$24</f>
        <v>2622.6408213599998</v>
      </c>
      <c r="F71" s="36">
        <f>SUMIFS(СВЦЭМ!$D$33:$D$776,СВЦЭМ!$A$33:$A$776,$A71,СВЦЭМ!$B$33:$B$776,F$47)+'СЕТ СН'!$G$14+СВЦЭМ!$D$10+'СЕТ СН'!$G$5-'СЕТ СН'!$G$24</f>
        <v>2624.2510277800002</v>
      </c>
      <c r="G71" s="36">
        <f>SUMIFS(СВЦЭМ!$D$33:$D$776,СВЦЭМ!$A$33:$A$776,$A71,СВЦЭМ!$B$33:$B$776,G$47)+'СЕТ СН'!$G$14+СВЦЭМ!$D$10+'СЕТ СН'!$G$5-'СЕТ СН'!$G$24</f>
        <v>2619.1071264299999</v>
      </c>
      <c r="H71" s="36">
        <f>SUMIFS(СВЦЭМ!$D$33:$D$776,СВЦЭМ!$A$33:$A$776,$A71,СВЦЭМ!$B$33:$B$776,H$47)+'СЕТ СН'!$G$14+СВЦЭМ!$D$10+'СЕТ СН'!$G$5-'СЕТ СН'!$G$24</f>
        <v>2592.2520833899998</v>
      </c>
      <c r="I71" s="36">
        <f>SUMIFS(СВЦЭМ!$D$33:$D$776,СВЦЭМ!$A$33:$A$776,$A71,СВЦЭМ!$B$33:$B$776,I$47)+'СЕТ СН'!$G$14+СВЦЭМ!$D$10+'СЕТ СН'!$G$5-'СЕТ СН'!$G$24</f>
        <v>2552.7977212599999</v>
      </c>
      <c r="J71" s="36">
        <f>SUMIFS(СВЦЭМ!$D$33:$D$776,СВЦЭМ!$A$33:$A$776,$A71,СВЦЭМ!$B$33:$B$776,J$47)+'СЕТ СН'!$G$14+СВЦЭМ!$D$10+'СЕТ СН'!$G$5-'СЕТ СН'!$G$24</f>
        <v>2498.9038605000001</v>
      </c>
      <c r="K71" s="36">
        <f>SUMIFS(СВЦЭМ!$D$33:$D$776,СВЦЭМ!$A$33:$A$776,$A71,СВЦЭМ!$B$33:$B$776,K$47)+'СЕТ СН'!$G$14+СВЦЭМ!$D$10+'СЕТ СН'!$G$5-'СЕТ СН'!$G$24</f>
        <v>2449.8531753899997</v>
      </c>
      <c r="L71" s="36">
        <f>SUMIFS(СВЦЭМ!$D$33:$D$776,СВЦЭМ!$A$33:$A$776,$A71,СВЦЭМ!$B$33:$B$776,L$47)+'СЕТ СН'!$G$14+СВЦЭМ!$D$10+'СЕТ СН'!$G$5-'СЕТ СН'!$G$24</f>
        <v>2442.79757161</v>
      </c>
      <c r="M71" s="36">
        <f>SUMIFS(СВЦЭМ!$D$33:$D$776,СВЦЭМ!$A$33:$A$776,$A71,СВЦЭМ!$B$33:$B$776,M$47)+'СЕТ СН'!$G$14+СВЦЭМ!$D$10+'СЕТ СН'!$G$5-'СЕТ СН'!$G$24</f>
        <v>2439.1339310399999</v>
      </c>
      <c r="N71" s="36">
        <f>SUMIFS(СВЦЭМ!$D$33:$D$776,СВЦЭМ!$A$33:$A$776,$A71,СВЦЭМ!$B$33:$B$776,N$47)+'СЕТ СН'!$G$14+СВЦЭМ!$D$10+'СЕТ СН'!$G$5-'СЕТ СН'!$G$24</f>
        <v>2455.3470646000001</v>
      </c>
      <c r="O71" s="36">
        <f>SUMIFS(СВЦЭМ!$D$33:$D$776,СВЦЭМ!$A$33:$A$776,$A71,СВЦЭМ!$B$33:$B$776,O$47)+'СЕТ СН'!$G$14+СВЦЭМ!$D$10+'СЕТ СН'!$G$5-'СЕТ СН'!$G$24</f>
        <v>2467.8643604099998</v>
      </c>
      <c r="P71" s="36">
        <f>SUMIFS(СВЦЭМ!$D$33:$D$776,СВЦЭМ!$A$33:$A$776,$A71,СВЦЭМ!$B$33:$B$776,P$47)+'СЕТ СН'!$G$14+СВЦЭМ!$D$10+'СЕТ СН'!$G$5-'СЕТ СН'!$G$24</f>
        <v>2475.7320285199999</v>
      </c>
      <c r="Q71" s="36">
        <f>SUMIFS(СВЦЭМ!$D$33:$D$776,СВЦЭМ!$A$33:$A$776,$A71,СВЦЭМ!$B$33:$B$776,Q$47)+'СЕТ СН'!$G$14+СВЦЭМ!$D$10+'СЕТ СН'!$G$5-'СЕТ СН'!$G$24</f>
        <v>2483.8891567999999</v>
      </c>
      <c r="R71" s="36">
        <f>SUMIFS(СВЦЭМ!$D$33:$D$776,СВЦЭМ!$A$33:$A$776,$A71,СВЦЭМ!$B$33:$B$776,R$47)+'СЕТ СН'!$G$14+СВЦЭМ!$D$10+'СЕТ СН'!$G$5-'СЕТ СН'!$G$24</f>
        <v>2453.1511380100001</v>
      </c>
      <c r="S71" s="36">
        <f>SUMIFS(СВЦЭМ!$D$33:$D$776,СВЦЭМ!$A$33:$A$776,$A71,СВЦЭМ!$B$33:$B$776,S$47)+'СЕТ СН'!$G$14+СВЦЭМ!$D$10+'СЕТ СН'!$G$5-'СЕТ СН'!$G$24</f>
        <v>2417.93187081</v>
      </c>
      <c r="T71" s="36">
        <f>SUMIFS(СВЦЭМ!$D$33:$D$776,СВЦЭМ!$A$33:$A$776,$A71,СВЦЭМ!$B$33:$B$776,T$47)+'СЕТ СН'!$G$14+СВЦЭМ!$D$10+'СЕТ СН'!$G$5-'СЕТ СН'!$G$24</f>
        <v>2406.7447991899999</v>
      </c>
      <c r="U71" s="36">
        <f>SUMIFS(СВЦЭМ!$D$33:$D$776,СВЦЭМ!$A$33:$A$776,$A71,СВЦЭМ!$B$33:$B$776,U$47)+'СЕТ СН'!$G$14+СВЦЭМ!$D$10+'СЕТ СН'!$G$5-'СЕТ СН'!$G$24</f>
        <v>2401.9291414999998</v>
      </c>
      <c r="V71" s="36">
        <f>SUMIFS(СВЦЭМ!$D$33:$D$776,СВЦЭМ!$A$33:$A$776,$A71,СВЦЭМ!$B$33:$B$776,V$47)+'СЕТ СН'!$G$14+СВЦЭМ!$D$10+'СЕТ СН'!$G$5-'СЕТ СН'!$G$24</f>
        <v>2410.7242717300001</v>
      </c>
      <c r="W71" s="36">
        <f>SUMIFS(СВЦЭМ!$D$33:$D$776,СВЦЭМ!$A$33:$A$776,$A71,СВЦЭМ!$B$33:$B$776,W$47)+'СЕТ СН'!$G$14+СВЦЭМ!$D$10+'СЕТ СН'!$G$5-'СЕТ СН'!$G$24</f>
        <v>2415.8398379199998</v>
      </c>
      <c r="X71" s="36">
        <f>SUMIFS(СВЦЭМ!$D$33:$D$776,СВЦЭМ!$A$33:$A$776,$A71,СВЦЭМ!$B$33:$B$776,X$47)+'СЕТ СН'!$G$14+СВЦЭМ!$D$10+'СЕТ СН'!$G$5-'СЕТ СН'!$G$24</f>
        <v>2408.86290121</v>
      </c>
      <c r="Y71" s="36">
        <f>SUMIFS(СВЦЭМ!$D$33:$D$776,СВЦЭМ!$A$33:$A$776,$A71,СВЦЭМ!$B$33:$B$776,Y$47)+'СЕТ СН'!$G$14+СВЦЭМ!$D$10+'СЕТ СН'!$G$5-'СЕТ СН'!$G$24</f>
        <v>2474.9273182100001</v>
      </c>
    </row>
    <row r="72" spans="1:26" ht="15.75" x14ac:dyDescent="0.2">
      <c r="A72" s="35">
        <f t="shared" si="1"/>
        <v>43702</v>
      </c>
      <c r="B72" s="36">
        <f>SUMIFS(СВЦЭМ!$D$33:$D$776,СВЦЭМ!$A$33:$A$776,$A72,СВЦЭМ!$B$33:$B$776,B$47)+'СЕТ СН'!$G$14+СВЦЭМ!$D$10+'СЕТ СН'!$G$5-'СЕТ СН'!$G$24</f>
        <v>2525.2189312800001</v>
      </c>
      <c r="C72" s="36">
        <f>SUMIFS(СВЦЭМ!$D$33:$D$776,СВЦЭМ!$A$33:$A$776,$A72,СВЦЭМ!$B$33:$B$776,C$47)+'СЕТ СН'!$G$14+СВЦЭМ!$D$10+'СЕТ СН'!$G$5-'СЕТ СН'!$G$24</f>
        <v>2558.5105015600002</v>
      </c>
      <c r="D72" s="36">
        <f>SUMIFS(СВЦЭМ!$D$33:$D$776,СВЦЭМ!$A$33:$A$776,$A72,СВЦЭМ!$B$33:$B$776,D$47)+'СЕТ СН'!$G$14+СВЦЭМ!$D$10+'СЕТ СН'!$G$5-'СЕТ СН'!$G$24</f>
        <v>2565.2884824799999</v>
      </c>
      <c r="E72" s="36">
        <f>SUMIFS(СВЦЭМ!$D$33:$D$776,СВЦЭМ!$A$33:$A$776,$A72,СВЦЭМ!$B$33:$B$776,E$47)+'СЕТ СН'!$G$14+СВЦЭМ!$D$10+'СЕТ СН'!$G$5-'СЕТ СН'!$G$24</f>
        <v>2568.9171835899997</v>
      </c>
      <c r="F72" s="36">
        <f>SUMIFS(СВЦЭМ!$D$33:$D$776,СВЦЭМ!$A$33:$A$776,$A72,СВЦЭМ!$B$33:$B$776,F$47)+'СЕТ СН'!$G$14+СВЦЭМ!$D$10+'СЕТ СН'!$G$5-'СЕТ СН'!$G$24</f>
        <v>2568.8061172600001</v>
      </c>
      <c r="G72" s="36">
        <f>SUMIFS(СВЦЭМ!$D$33:$D$776,СВЦЭМ!$A$33:$A$776,$A72,СВЦЭМ!$B$33:$B$776,G$47)+'СЕТ СН'!$G$14+СВЦЭМ!$D$10+'СЕТ СН'!$G$5-'СЕТ СН'!$G$24</f>
        <v>2567.86963797</v>
      </c>
      <c r="H72" s="36">
        <f>SUMIFS(СВЦЭМ!$D$33:$D$776,СВЦЭМ!$A$33:$A$776,$A72,СВЦЭМ!$B$33:$B$776,H$47)+'СЕТ СН'!$G$14+СВЦЭМ!$D$10+'СЕТ СН'!$G$5-'СЕТ СН'!$G$24</f>
        <v>2555.7451488199999</v>
      </c>
      <c r="I72" s="36">
        <f>SUMIFS(СВЦЭМ!$D$33:$D$776,СВЦЭМ!$A$33:$A$776,$A72,СВЦЭМ!$B$33:$B$776,I$47)+'СЕТ СН'!$G$14+СВЦЭМ!$D$10+'СЕТ СН'!$G$5-'СЕТ СН'!$G$24</f>
        <v>2546.28773043</v>
      </c>
      <c r="J72" s="36">
        <f>SUMIFS(СВЦЭМ!$D$33:$D$776,СВЦЭМ!$A$33:$A$776,$A72,СВЦЭМ!$B$33:$B$776,J$47)+'СЕТ СН'!$G$14+СВЦЭМ!$D$10+'СЕТ СН'!$G$5-'СЕТ СН'!$G$24</f>
        <v>2510.9071806100001</v>
      </c>
      <c r="K72" s="36">
        <f>SUMIFS(СВЦЭМ!$D$33:$D$776,СВЦЭМ!$A$33:$A$776,$A72,СВЦЭМ!$B$33:$B$776,K$47)+'СЕТ СН'!$G$14+СВЦЭМ!$D$10+'СЕТ СН'!$G$5-'СЕТ СН'!$G$24</f>
        <v>2469.8508397400001</v>
      </c>
      <c r="L72" s="36">
        <f>SUMIFS(СВЦЭМ!$D$33:$D$776,СВЦЭМ!$A$33:$A$776,$A72,СВЦЭМ!$B$33:$B$776,L$47)+'СЕТ СН'!$G$14+СВЦЭМ!$D$10+'СЕТ СН'!$G$5-'СЕТ СН'!$G$24</f>
        <v>2438.0587559999999</v>
      </c>
      <c r="M72" s="36">
        <f>SUMIFS(СВЦЭМ!$D$33:$D$776,СВЦЭМ!$A$33:$A$776,$A72,СВЦЭМ!$B$33:$B$776,M$47)+'СЕТ СН'!$G$14+СВЦЭМ!$D$10+'СЕТ СН'!$G$5-'СЕТ СН'!$G$24</f>
        <v>2438.4549329299998</v>
      </c>
      <c r="N72" s="36">
        <f>SUMIFS(СВЦЭМ!$D$33:$D$776,СВЦЭМ!$A$33:$A$776,$A72,СВЦЭМ!$B$33:$B$776,N$47)+'СЕТ СН'!$G$14+СВЦЭМ!$D$10+'СЕТ СН'!$G$5-'СЕТ СН'!$G$24</f>
        <v>2454.5567500899997</v>
      </c>
      <c r="O72" s="36">
        <f>SUMIFS(СВЦЭМ!$D$33:$D$776,СВЦЭМ!$A$33:$A$776,$A72,СВЦЭМ!$B$33:$B$776,O$47)+'СЕТ СН'!$G$14+СВЦЭМ!$D$10+'СЕТ СН'!$G$5-'СЕТ СН'!$G$24</f>
        <v>2472.41355071</v>
      </c>
      <c r="P72" s="36">
        <f>SUMIFS(СВЦЭМ!$D$33:$D$776,СВЦЭМ!$A$33:$A$776,$A72,СВЦЭМ!$B$33:$B$776,P$47)+'СЕТ СН'!$G$14+СВЦЭМ!$D$10+'СЕТ СН'!$G$5-'СЕТ СН'!$G$24</f>
        <v>2484.97748219</v>
      </c>
      <c r="Q72" s="36">
        <f>SUMIFS(СВЦЭМ!$D$33:$D$776,СВЦЭМ!$A$33:$A$776,$A72,СВЦЭМ!$B$33:$B$776,Q$47)+'СЕТ СН'!$G$14+СВЦЭМ!$D$10+'СЕТ СН'!$G$5-'СЕТ СН'!$G$24</f>
        <v>2497.2807892399996</v>
      </c>
      <c r="R72" s="36">
        <f>SUMIFS(СВЦЭМ!$D$33:$D$776,СВЦЭМ!$A$33:$A$776,$A72,СВЦЭМ!$B$33:$B$776,R$47)+'СЕТ СН'!$G$14+СВЦЭМ!$D$10+'СЕТ СН'!$G$5-'СЕТ СН'!$G$24</f>
        <v>2462.6373158599999</v>
      </c>
      <c r="S72" s="36">
        <f>SUMIFS(СВЦЭМ!$D$33:$D$776,СВЦЭМ!$A$33:$A$776,$A72,СВЦЭМ!$B$33:$B$776,S$47)+'СЕТ СН'!$G$14+СВЦЭМ!$D$10+'СЕТ СН'!$G$5-'СЕТ СН'!$G$24</f>
        <v>2426.7234904400002</v>
      </c>
      <c r="T72" s="36">
        <f>SUMIFS(СВЦЭМ!$D$33:$D$776,СВЦЭМ!$A$33:$A$776,$A72,СВЦЭМ!$B$33:$B$776,T$47)+'СЕТ СН'!$G$14+СВЦЭМ!$D$10+'СЕТ СН'!$G$5-'СЕТ СН'!$G$24</f>
        <v>2438.5096120200001</v>
      </c>
      <c r="U72" s="36">
        <f>SUMIFS(СВЦЭМ!$D$33:$D$776,СВЦЭМ!$A$33:$A$776,$A72,СВЦЭМ!$B$33:$B$776,U$47)+'СЕТ СН'!$G$14+СВЦЭМ!$D$10+'СЕТ СН'!$G$5-'СЕТ СН'!$G$24</f>
        <v>2441.9247317999998</v>
      </c>
      <c r="V72" s="36">
        <f>SUMIFS(СВЦЭМ!$D$33:$D$776,СВЦЭМ!$A$33:$A$776,$A72,СВЦЭМ!$B$33:$B$776,V$47)+'СЕТ СН'!$G$14+СВЦЭМ!$D$10+'СЕТ СН'!$G$5-'СЕТ СН'!$G$24</f>
        <v>2417.1131324999997</v>
      </c>
      <c r="W72" s="36">
        <f>SUMIFS(СВЦЭМ!$D$33:$D$776,СВЦЭМ!$A$33:$A$776,$A72,СВЦЭМ!$B$33:$B$776,W$47)+'СЕТ СН'!$G$14+СВЦЭМ!$D$10+'СЕТ СН'!$G$5-'СЕТ СН'!$G$24</f>
        <v>2421.3135743899998</v>
      </c>
      <c r="X72" s="36">
        <f>SUMIFS(СВЦЭМ!$D$33:$D$776,СВЦЭМ!$A$33:$A$776,$A72,СВЦЭМ!$B$33:$B$776,X$47)+'СЕТ СН'!$G$14+СВЦЭМ!$D$10+'СЕТ СН'!$G$5-'СЕТ СН'!$G$24</f>
        <v>2431.9971256999997</v>
      </c>
      <c r="Y72" s="36">
        <f>SUMIFS(СВЦЭМ!$D$33:$D$776,СВЦЭМ!$A$33:$A$776,$A72,СВЦЭМ!$B$33:$B$776,Y$47)+'СЕТ СН'!$G$14+СВЦЭМ!$D$10+'СЕТ СН'!$G$5-'СЕТ СН'!$G$24</f>
        <v>2502.9141140900001</v>
      </c>
    </row>
    <row r="73" spans="1:26" ht="15.75" x14ac:dyDescent="0.2">
      <c r="A73" s="35">
        <f t="shared" si="1"/>
        <v>43703</v>
      </c>
      <c r="B73" s="36">
        <f>SUMIFS(СВЦЭМ!$D$33:$D$776,СВЦЭМ!$A$33:$A$776,$A73,СВЦЭМ!$B$33:$B$776,B$47)+'СЕТ СН'!$G$14+СВЦЭМ!$D$10+'СЕТ СН'!$G$5-'СЕТ СН'!$G$24</f>
        <v>2610.1915735299999</v>
      </c>
      <c r="C73" s="36">
        <f>SUMIFS(СВЦЭМ!$D$33:$D$776,СВЦЭМ!$A$33:$A$776,$A73,СВЦЭМ!$B$33:$B$776,C$47)+'СЕТ СН'!$G$14+СВЦЭМ!$D$10+'СЕТ СН'!$G$5-'СЕТ СН'!$G$24</f>
        <v>2662.23903221</v>
      </c>
      <c r="D73" s="36">
        <f>SUMIFS(СВЦЭМ!$D$33:$D$776,СВЦЭМ!$A$33:$A$776,$A73,СВЦЭМ!$B$33:$B$776,D$47)+'СЕТ СН'!$G$14+СВЦЭМ!$D$10+'СЕТ СН'!$G$5-'СЕТ СН'!$G$24</f>
        <v>2679.5531375</v>
      </c>
      <c r="E73" s="36">
        <f>SUMIFS(СВЦЭМ!$D$33:$D$776,СВЦЭМ!$A$33:$A$776,$A73,СВЦЭМ!$B$33:$B$776,E$47)+'СЕТ СН'!$G$14+СВЦЭМ!$D$10+'СЕТ СН'!$G$5-'СЕТ СН'!$G$24</f>
        <v>2690.2551509999998</v>
      </c>
      <c r="F73" s="36">
        <f>SUMIFS(СВЦЭМ!$D$33:$D$776,СВЦЭМ!$A$33:$A$776,$A73,СВЦЭМ!$B$33:$B$776,F$47)+'СЕТ СН'!$G$14+СВЦЭМ!$D$10+'СЕТ СН'!$G$5-'СЕТ СН'!$G$24</f>
        <v>2677.2714796199998</v>
      </c>
      <c r="G73" s="36">
        <f>SUMIFS(СВЦЭМ!$D$33:$D$776,СВЦЭМ!$A$33:$A$776,$A73,СВЦЭМ!$B$33:$B$776,G$47)+'СЕТ СН'!$G$14+СВЦЭМ!$D$10+'СЕТ СН'!$G$5-'СЕТ СН'!$G$24</f>
        <v>2645.7221106899997</v>
      </c>
      <c r="H73" s="36">
        <f>SUMIFS(СВЦЭМ!$D$33:$D$776,СВЦЭМ!$A$33:$A$776,$A73,СВЦЭМ!$B$33:$B$776,H$47)+'СЕТ СН'!$G$14+СВЦЭМ!$D$10+'СЕТ СН'!$G$5-'СЕТ СН'!$G$24</f>
        <v>2618.92086139</v>
      </c>
      <c r="I73" s="36">
        <f>SUMIFS(СВЦЭМ!$D$33:$D$776,СВЦЭМ!$A$33:$A$776,$A73,СВЦЭМ!$B$33:$B$776,I$47)+'СЕТ СН'!$G$14+СВЦЭМ!$D$10+'СЕТ СН'!$G$5-'СЕТ СН'!$G$24</f>
        <v>2567.2936434799999</v>
      </c>
      <c r="J73" s="36">
        <f>SUMIFS(СВЦЭМ!$D$33:$D$776,СВЦЭМ!$A$33:$A$776,$A73,СВЦЭМ!$B$33:$B$776,J$47)+'СЕТ СН'!$G$14+СВЦЭМ!$D$10+'СЕТ СН'!$G$5-'СЕТ СН'!$G$24</f>
        <v>2526.0203950599998</v>
      </c>
      <c r="K73" s="36">
        <f>SUMIFS(СВЦЭМ!$D$33:$D$776,СВЦЭМ!$A$33:$A$776,$A73,СВЦЭМ!$B$33:$B$776,K$47)+'СЕТ СН'!$G$14+СВЦЭМ!$D$10+'СЕТ СН'!$G$5-'СЕТ СН'!$G$24</f>
        <v>2496.9126482799998</v>
      </c>
      <c r="L73" s="36">
        <f>SUMIFS(СВЦЭМ!$D$33:$D$776,СВЦЭМ!$A$33:$A$776,$A73,СВЦЭМ!$B$33:$B$776,L$47)+'СЕТ СН'!$G$14+СВЦЭМ!$D$10+'СЕТ СН'!$G$5-'СЕТ СН'!$G$24</f>
        <v>2479.88067658</v>
      </c>
      <c r="M73" s="36">
        <f>SUMIFS(СВЦЭМ!$D$33:$D$776,СВЦЭМ!$A$33:$A$776,$A73,СВЦЭМ!$B$33:$B$776,M$47)+'СЕТ СН'!$G$14+СВЦЭМ!$D$10+'СЕТ СН'!$G$5-'СЕТ СН'!$G$24</f>
        <v>2475.7389204000001</v>
      </c>
      <c r="N73" s="36">
        <f>SUMIFS(СВЦЭМ!$D$33:$D$776,СВЦЭМ!$A$33:$A$776,$A73,СВЦЭМ!$B$33:$B$776,N$47)+'СЕТ СН'!$G$14+СВЦЭМ!$D$10+'СЕТ СН'!$G$5-'СЕТ СН'!$G$24</f>
        <v>2474.3904638899999</v>
      </c>
      <c r="O73" s="36">
        <f>SUMIFS(СВЦЭМ!$D$33:$D$776,СВЦЭМ!$A$33:$A$776,$A73,СВЦЭМ!$B$33:$B$776,O$47)+'СЕТ СН'!$G$14+СВЦЭМ!$D$10+'СЕТ СН'!$G$5-'СЕТ СН'!$G$24</f>
        <v>2474.2351803500001</v>
      </c>
      <c r="P73" s="36">
        <f>SUMIFS(СВЦЭМ!$D$33:$D$776,СВЦЭМ!$A$33:$A$776,$A73,СВЦЭМ!$B$33:$B$776,P$47)+'СЕТ СН'!$G$14+СВЦЭМ!$D$10+'СЕТ СН'!$G$5-'СЕТ СН'!$G$24</f>
        <v>2470.4574650999998</v>
      </c>
      <c r="Q73" s="36">
        <f>SUMIFS(СВЦЭМ!$D$33:$D$776,СВЦЭМ!$A$33:$A$776,$A73,СВЦЭМ!$B$33:$B$776,Q$47)+'СЕТ СН'!$G$14+СВЦЭМ!$D$10+'СЕТ СН'!$G$5-'СЕТ СН'!$G$24</f>
        <v>2478.4992972099999</v>
      </c>
      <c r="R73" s="36">
        <f>SUMIFS(СВЦЭМ!$D$33:$D$776,СВЦЭМ!$A$33:$A$776,$A73,СВЦЭМ!$B$33:$B$776,R$47)+'СЕТ СН'!$G$14+СВЦЭМ!$D$10+'СЕТ СН'!$G$5-'СЕТ СН'!$G$24</f>
        <v>2450.7107498099999</v>
      </c>
      <c r="S73" s="36">
        <f>SUMIFS(СВЦЭМ!$D$33:$D$776,СВЦЭМ!$A$33:$A$776,$A73,СВЦЭМ!$B$33:$B$776,S$47)+'СЕТ СН'!$G$14+СВЦЭМ!$D$10+'СЕТ СН'!$G$5-'СЕТ СН'!$G$24</f>
        <v>2478.8724569699998</v>
      </c>
      <c r="T73" s="36">
        <f>SUMIFS(СВЦЭМ!$D$33:$D$776,СВЦЭМ!$A$33:$A$776,$A73,СВЦЭМ!$B$33:$B$776,T$47)+'СЕТ СН'!$G$14+СВЦЭМ!$D$10+'СЕТ СН'!$G$5-'СЕТ СН'!$G$24</f>
        <v>2483.6521380499998</v>
      </c>
      <c r="U73" s="36">
        <f>SUMIFS(СВЦЭМ!$D$33:$D$776,СВЦЭМ!$A$33:$A$776,$A73,СВЦЭМ!$B$33:$B$776,U$47)+'СЕТ СН'!$G$14+СВЦЭМ!$D$10+'СЕТ СН'!$G$5-'СЕТ СН'!$G$24</f>
        <v>2486.6888589</v>
      </c>
      <c r="V73" s="36">
        <f>SUMIFS(СВЦЭМ!$D$33:$D$776,СВЦЭМ!$A$33:$A$776,$A73,СВЦЭМ!$B$33:$B$776,V$47)+'СЕТ СН'!$G$14+СВЦЭМ!$D$10+'СЕТ СН'!$G$5-'СЕТ СН'!$G$24</f>
        <v>2498.13418976</v>
      </c>
      <c r="W73" s="36">
        <f>SUMIFS(СВЦЭМ!$D$33:$D$776,СВЦЭМ!$A$33:$A$776,$A73,СВЦЭМ!$B$33:$B$776,W$47)+'СЕТ СН'!$G$14+СВЦЭМ!$D$10+'СЕТ СН'!$G$5-'СЕТ СН'!$G$24</f>
        <v>2500.5088724699999</v>
      </c>
      <c r="X73" s="36">
        <f>SUMIFS(СВЦЭМ!$D$33:$D$776,СВЦЭМ!$A$33:$A$776,$A73,СВЦЭМ!$B$33:$B$776,X$47)+'СЕТ СН'!$G$14+СВЦЭМ!$D$10+'СЕТ СН'!$G$5-'СЕТ СН'!$G$24</f>
        <v>2463.3132666500001</v>
      </c>
      <c r="Y73" s="36">
        <f>SUMIFS(СВЦЭМ!$D$33:$D$776,СВЦЭМ!$A$33:$A$776,$A73,СВЦЭМ!$B$33:$B$776,Y$47)+'СЕТ СН'!$G$14+СВЦЭМ!$D$10+'СЕТ СН'!$G$5-'СЕТ СН'!$G$24</f>
        <v>2512.7442473199999</v>
      </c>
    </row>
    <row r="74" spans="1:26" ht="15.75" x14ac:dyDescent="0.2">
      <c r="A74" s="35">
        <f t="shared" si="1"/>
        <v>43704</v>
      </c>
      <c r="B74" s="36">
        <f>SUMIFS(СВЦЭМ!$D$33:$D$776,СВЦЭМ!$A$33:$A$776,$A74,СВЦЭМ!$B$33:$B$776,B$47)+'СЕТ СН'!$G$14+СВЦЭМ!$D$10+'СЕТ СН'!$G$5-'СЕТ СН'!$G$24</f>
        <v>2480.7715476399999</v>
      </c>
      <c r="C74" s="36">
        <f>SUMIFS(СВЦЭМ!$D$33:$D$776,СВЦЭМ!$A$33:$A$776,$A74,СВЦЭМ!$B$33:$B$776,C$47)+'СЕТ СН'!$G$14+СВЦЭМ!$D$10+'СЕТ СН'!$G$5-'СЕТ СН'!$G$24</f>
        <v>2527.48356461</v>
      </c>
      <c r="D74" s="36">
        <f>SUMIFS(СВЦЭМ!$D$33:$D$776,СВЦЭМ!$A$33:$A$776,$A74,СВЦЭМ!$B$33:$B$776,D$47)+'СЕТ СН'!$G$14+СВЦЭМ!$D$10+'СЕТ СН'!$G$5-'СЕТ СН'!$G$24</f>
        <v>2564.7761144799997</v>
      </c>
      <c r="E74" s="36">
        <f>SUMIFS(СВЦЭМ!$D$33:$D$776,СВЦЭМ!$A$33:$A$776,$A74,СВЦЭМ!$B$33:$B$776,E$47)+'СЕТ СН'!$G$14+СВЦЭМ!$D$10+'СЕТ СН'!$G$5-'СЕТ СН'!$G$24</f>
        <v>2574.2652780600001</v>
      </c>
      <c r="F74" s="36">
        <f>SUMIFS(СВЦЭМ!$D$33:$D$776,СВЦЭМ!$A$33:$A$776,$A74,СВЦЭМ!$B$33:$B$776,F$47)+'СЕТ СН'!$G$14+СВЦЭМ!$D$10+'СЕТ СН'!$G$5-'СЕТ СН'!$G$24</f>
        <v>2564.37268219</v>
      </c>
      <c r="G74" s="36">
        <f>SUMIFS(СВЦЭМ!$D$33:$D$776,СВЦЭМ!$A$33:$A$776,$A74,СВЦЭМ!$B$33:$B$776,G$47)+'СЕТ СН'!$G$14+СВЦЭМ!$D$10+'СЕТ СН'!$G$5-'СЕТ СН'!$G$24</f>
        <v>2539.4255681899999</v>
      </c>
      <c r="H74" s="36">
        <f>SUMIFS(СВЦЭМ!$D$33:$D$776,СВЦЭМ!$A$33:$A$776,$A74,СВЦЭМ!$B$33:$B$776,H$47)+'СЕТ СН'!$G$14+СВЦЭМ!$D$10+'СЕТ СН'!$G$5-'СЕТ СН'!$G$24</f>
        <v>2531.8352674600001</v>
      </c>
      <c r="I74" s="36">
        <f>SUMIFS(СВЦЭМ!$D$33:$D$776,СВЦЭМ!$A$33:$A$776,$A74,СВЦЭМ!$B$33:$B$776,I$47)+'СЕТ СН'!$G$14+СВЦЭМ!$D$10+'СЕТ СН'!$G$5-'СЕТ СН'!$G$24</f>
        <v>2489.3921475100001</v>
      </c>
      <c r="J74" s="36">
        <f>SUMIFS(СВЦЭМ!$D$33:$D$776,СВЦЭМ!$A$33:$A$776,$A74,СВЦЭМ!$B$33:$B$776,J$47)+'СЕТ СН'!$G$14+СВЦЭМ!$D$10+'СЕТ СН'!$G$5-'СЕТ СН'!$G$24</f>
        <v>2539.3896830200001</v>
      </c>
      <c r="K74" s="36">
        <f>SUMIFS(СВЦЭМ!$D$33:$D$776,СВЦЭМ!$A$33:$A$776,$A74,СВЦЭМ!$B$33:$B$776,K$47)+'СЕТ СН'!$G$14+СВЦЭМ!$D$10+'СЕТ СН'!$G$5-'СЕТ СН'!$G$24</f>
        <v>2561.7781154099998</v>
      </c>
      <c r="L74" s="36">
        <f>SUMIFS(СВЦЭМ!$D$33:$D$776,СВЦЭМ!$A$33:$A$776,$A74,СВЦЭМ!$B$33:$B$776,L$47)+'СЕТ СН'!$G$14+СВЦЭМ!$D$10+'СЕТ СН'!$G$5-'СЕТ СН'!$G$24</f>
        <v>2563.8535776399999</v>
      </c>
      <c r="M74" s="36">
        <f>SUMIFS(СВЦЭМ!$D$33:$D$776,СВЦЭМ!$A$33:$A$776,$A74,СВЦЭМ!$B$33:$B$776,M$47)+'СЕТ СН'!$G$14+СВЦЭМ!$D$10+'СЕТ СН'!$G$5-'СЕТ СН'!$G$24</f>
        <v>2565.7808442099999</v>
      </c>
      <c r="N74" s="36">
        <f>SUMIFS(СВЦЭМ!$D$33:$D$776,СВЦЭМ!$A$33:$A$776,$A74,СВЦЭМ!$B$33:$B$776,N$47)+'СЕТ СН'!$G$14+СВЦЭМ!$D$10+'СЕТ СН'!$G$5-'СЕТ СН'!$G$24</f>
        <v>2570.1508635599998</v>
      </c>
      <c r="O74" s="36">
        <f>SUMIFS(СВЦЭМ!$D$33:$D$776,СВЦЭМ!$A$33:$A$776,$A74,СВЦЭМ!$B$33:$B$776,O$47)+'СЕТ СН'!$G$14+СВЦЭМ!$D$10+'СЕТ СН'!$G$5-'СЕТ СН'!$G$24</f>
        <v>2569.2590166099999</v>
      </c>
      <c r="P74" s="36">
        <f>SUMIFS(СВЦЭМ!$D$33:$D$776,СВЦЭМ!$A$33:$A$776,$A74,СВЦЭМ!$B$33:$B$776,P$47)+'СЕТ СН'!$G$14+СВЦЭМ!$D$10+'СЕТ СН'!$G$5-'СЕТ СН'!$G$24</f>
        <v>2572.8340257</v>
      </c>
      <c r="Q74" s="36">
        <f>SUMIFS(СВЦЭМ!$D$33:$D$776,СВЦЭМ!$A$33:$A$776,$A74,СВЦЭМ!$B$33:$B$776,Q$47)+'СЕТ СН'!$G$14+СВЦЭМ!$D$10+'СЕТ СН'!$G$5-'СЕТ СН'!$G$24</f>
        <v>2574.7453688300002</v>
      </c>
      <c r="R74" s="36">
        <f>SUMIFS(СВЦЭМ!$D$33:$D$776,СВЦЭМ!$A$33:$A$776,$A74,СВЦЭМ!$B$33:$B$776,R$47)+'СЕТ СН'!$G$14+СВЦЭМ!$D$10+'СЕТ СН'!$G$5-'СЕТ СН'!$G$24</f>
        <v>2579.6813733899999</v>
      </c>
      <c r="S74" s="36">
        <f>SUMIFS(СВЦЭМ!$D$33:$D$776,СВЦЭМ!$A$33:$A$776,$A74,СВЦЭМ!$B$33:$B$776,S$47)+'СЕТ СН'!$G$14+СВЦЭМ!$D$10+'СЕТ СН'!$G$5-'СЕТ СН'!$G$24</f>
        <v>2620.3599705799998</v>
      </c>
      <c r="T74" s="36">
        <f>SUMIFS(СВЦЭМ!$D$33:$D$776,СВЦЭМ!$A$33:$A$776,$A74,СВЦЭМ!$B$33:$B$776,T$47)+'СЕТ СН'!$G$14+СВЦЭМ!$D$10+'СЕТ СН'!$G$5-'СЕТ СН'!$G$24</f>
        <v>2625.20718437</v>
      </c>
      <c r="U74" s="36">
        <f>SUMIFS(СВЦЭМ!$D$33:$D$776,СВЦЭМ!$A$33:$A$776,$A74,СВЦЭМ!$B$33:$B$776,U$47)+'СЕТ СН'!$G$14+СВЦЭМ!$D$10+'СЕТ СН'!$G$5-'СЕТ СН'!$G$24</f>
        <v>2628.09547217</v>
      </c>
      <c r="V74" s="36">
        <f>SUMIFS(СВЦЭМ!$D$33:$D$776,СВЦЭМ!$A$33:$A$776,$A74,СВЦЭМ!$B$33:$B$776,V$47)+'СЕТ СН'!$G$14+СВЦЭМ!$D$10+'СЕТ СН'!$G$5-'СЕТ СН'!$G$24</f>
        <v>2641.90215244</v>
      </c>
      <c r="W74" s="36">
        <f>SUMIFS(СВЦЭМ!$D$33:$D$776,СВЦЭМ!$A$33:$A$776,$A74,СВЦЭМ!$B$33:$B$776,W$47)+'СЕТ СН'!$G$14+СВЦЭМ!$D$10+'СЕТ СН'!$G$5-'СЕТ СН'!$G$24</f>
        <v>2642.3383637100001</v>
      </c>
      <c r="X74" s="36">
        <f>SUMIFS(СВЦЭМ!$D$33:$D$776,СВЦЭМ!$A$33:$A$776,$A74,СВЦЭМ!$B$33:$B$776,X$47)+'СЕТ СН'!$G$14+СВЦЭМ!$D$10+'СЕТ СН'!$G$5-'СЕТ СН'!$G$24</f>
        <v>2613.8991141900001</v>
      </c>
      <c r="Y74" s="36">
        <f>SUMIFS(СВЦЭМ!$D$33:$D$776,СВЦЭМ!$A$33:$A$776,$A74,СВЦЭМ!$B$33:$B$776,Y$47)+'СЕТ СН'!$G$14+СВЦЭМ!$D$10+'СЕТ СН'!$G$5-'СЕТ СН'!$G$24</f>
        <v>2550.9077691799998</v>
      </c>
    </row>
    <row r="75" spans="1:26" ht="15.75" x14ac:dyDescent="0.2">
      <c r="A75" s="35">
        <f t="shared" si="1"/>
        <v>43705</v>
      </c>
      <c r="B75" s="36">
        <f>SUMIFS(СВЦЭМ!$D$33:$D$776,СВЦЭМ!$A$33:$A$776,$A75,СВЦЭМ!$B$33:$B$776,B$47)+'СЕТ СН'!$G$14+СВЦЭМ!$D$10+'СЕТ СН'!$G$5-'СЕТ СН'!$G$24</f>
        <v>2521.7301977299999</v>
      </c>
      <c r="C75" s="36">
        <f>SUMIFS(СВЦЭМ!$D$33:$D$776,СВЦЭМ!$A$33:$A$776,$A75,СВЦЭМ!$B$33:$B$776,C$47)+'СЕТ СН'!$G$14+СВЦЭМ!$D$10+'СЕТ СН'!$G$5-'СЕТ СН'!$G$24</f>
        <v>2547.5874358800002</v>
      </c>
      <c r="D75" s="36">
        <f>SUMIFS(СВЦЭМ!$D$33:$D$776,СВЦЭМ!$A$33:$A$776,$A75,СВЦЭМ!$B$33:$B$776,D$47)+'СЕТ СН'!$G$14+СВЦЭМ!$D$10+'СЕТ СН'!$G$5-'СЕТ СН'!$G$24</f>
        <v>2578.1616928499998</v>
      </c>
      <c r="E75" s="36">
        <f>SUMIFS(СВЦЭМ!$D$33:$D$776,СВЦЭМ!$A$33:$A$776,$A75,СВЦЭМ!$B$33:$B$776,E$47)+'СЕТ СН'!$G$14+СВЦЭМ!$D$10+'СЕТ СН'!$G$5-'СЕТ СН'!$G$24</f>
        <v>2586.4846929400001</v>
      </c>
      <c r="F75" s="36">
        <f>SUMIFS(СВЦЭМ!$D$33:$D$776,СВЦЭМ!$A$33:$A$776,$A75,СВЦЭМ!$B$33:$B$776,F$47)+'СЕТ СН'!$G$14+СВЦЭМ!$D$10+'СЕТ СН'!$G$5-'СЕТ СН'!$G$24</f>
        <v>2586.5264449299998</v>
      </c>
      <c r="G75" s="36">
        <f>SUMIFS(СВЦЭМ!$D$33:$D$776,СВЦЭМ!$A$33:$A$776,$A75,СВЦЭМ!$B$33:$B$776,G$47)+'СЕТ СН'!$G$14+СВЦЭМ!$D$10+'СЕТ СН'!$G$5-'СЕТ СН'!$G$24</f>
        <v>2565.52976416</v>
      </c>
      <c r="H75" s="36">
        <f>SUMIFS(СВЦЭМ!$D$33:$D$776,СВЦЭМ!$A$33:$A$776,$A75,СВЦЭМ!$B$33:$B$776,H$47)+'СЕТ СН'!$G$14+СВЦЭМ!$D$10+'СЕТ СН'!$G$5-'СЕТ СН'!$G$24</f>
        <v>2533.8638519199999</v>
      </c>
      <c r="I75" s="36">
        <f>SUMIFS(СВЦЭМ!$D$33:$D$776,СВЦЭМ!$A$33:$A$776,$A75,СВЦЭМ!$B$33:$B$776,I$47)+'СЕТ СН'!$G$14+СВЦЭМ!$D$10+'СЕТ СН'!$G$5-'СЕТ СН'!$G$24</f>
        <v>2531.25302083</v>
      </c>
      <c r="J75" s="36">
        <f>SUMIFS(СВЦЭМ!$D$33:$D$776,СВЦЭМ!$A$33:$A$776,$A75,СВЦЭМ!$B$33:$B$776,J$47)+'СЕТ СН'!$G$14+СВЦЭМ!$D$10+'СЕТ СН'!$G$5-'СЕТ СН'!$G$24</f>
        <v>2527.7548384199999</v>
      </c>
      <c r="K75" s="36">
        <f>SUMIFS(СВЦЭМ!$D$33:$D$776,СВЦЭМ!$A$33:$A$776,$A75,СВЦЭМ!$B$33:$B$776,K$47)+'СЕТ СН'!$G$14+СВЦЭМ!$D$10+'СЕТ СН'!$G$5-'СЕТ СН'!$G$24</f>
        <v>2562.1886829699997</v>
      </c>
      <c r="L75" s="36">
        <f>SUMIFS(СВЦЭМ!$D$33:$D$776,СВЦЭМ!$A$33:$A$776,$A75,СВЦЭМ!$B$33:$B$776,L$47)+'СЕТ СН'!$G$14+СВЦЭМ!$D$10+'СЕТ СН'!$G$5-'СЕТ СН'!$G$24</f>
        <v>2579.6825657700001</v>
      </c>
      <c r="M75" s="36">
        <f>SUMIFS(СВЦЭМ!$D$33:$D$776,СВЦЭМ!$A$33:$A$776,$A75,СВЦЭМ!$B$33:$B$776,M$47)+'СЕТ СН'!$G$14+СВЦЭМ!$D$10+'СЕТ СН'!$G$5-'СЕТ СН'!$G$24</f>
        <v>2581.8775401499997</v>
      </c>
      <c r="N75" s="36">
        <f>SUMIFS(СВЦЭМ!$D$33:$D$776,СВЦЭМ!$A$33:$A$776,$A75,СВЦЭМ!$B$33:$B$776,N$47)+'СЕТ СН'!$G$14+СВЦЭМ!$D$10+'СЕТ СН'!$G$5-'СЕТ СН'!$G$24</f>
        <v>2573.1386389999998</v>
      </c>
      <c r="O75" s="36">
        <f>SUMIFS(СВЦЭМ!$D$33:$D$776,СВЦЭМ!$A$33:$A$776,$A75,СВЦЭМ!$B$33:$B$776,O$47)+'СЕТ СН'!$G$14+СВЦЭМ!$D$10+'СЕТ СН'!$G$5-'СЕТ СН'!$G$24</f>
        <v>2569.4423307100001</v>
      </c>
      <c r="P75" s="36">
        <f>SUMIFS(СВЦЭМ!$D$33:$D$776,СВЦЭМ!$A$33:$A$776,$A75,СВЦЭМ!$B$33:$B$776,P$47)+'СЕТ СН'!$G$14+СВЦЭМ!$D$10+'СЕТ СН'!$G$5-'СЕТ СН'!$G$24</f>
        <v>2569.9961765799999</v>
      </c>
      <c r="Q75" s="36">
        <f>SUMIFS(СВЦЭМ!$D$33:$D$776,СВЦЭМ!$A$33:$A$776,$A75,СВЦЭМ!$B$33:$B$776,Q$47)+'СЕТ СН'!$G$14+СВЦЭМ!$D$10+'СЕТ СН'!$G$5-'СЕТ СН'!$G$24</f>
        <v>2568.2059781099997</v>
      </c>
      <c r="R75" s="36">
        <f>SUMIFS(СВЦЭМ!$D$33:$D$776,СВЦЭМ!$A$33:$A$776,$A75,СВЦЭМ!$B$33:$B$776,R$47)+'СЕТ СН'!$G$14+СВЦЭМ!$D$10+'СЕТ СН'!$G$5-'СЕТ СН'!$G$24</f>
        <v>2600.96361613</v>
      </c>
      <c r="S75" s="36">
        <f>SUMIFS(СВЦЭМ!$D$33:$D$776,СВЦЭМ!$A$33:$A$776,$A75,СВЦЭМ!$B$33:$B$776,S$47)+'СЕТ СН'!$G$14+СВЦЭМ!$D$10+'СЕТ СН'!$G$5-'СЕТ СН'!$G$24</f>
        <v>2642.6260012799999</v>
      </c>
      <c r="T75" s="36">
        <f>SUMIFS(СВЦЭМ!$D$33:$D$776,СВЦЭМ!$A$33:$A$776,$A75,СВЦЭМ!$B$33:$B$776,T$47)+'СЕТ СН'!$G$14+СВЦЭМ!$D$10+'СЕТ СН'!$G$5-'СЕТ СН'!$G$24</f>
        <v>2645.6107478399999</v>
      </c>
      <c r="U75" s="36">
        <f>SUMIFS(СВЦЭМ!$D$33:$D$776,СВЦЭМ!$A$33:$A$776,$A75,СВЦЭМ!$B$33:$B$776,U$47)+'СЕТ СН'!$G$14+СВЦЭМ!$D$10+'СЕТ СН'!$G$5-'СЕТ СН'!$G$24</f>
        <v>2643.2337361800001</v>
      </c>
      <c r="V75" s="36">
        <f>SUMIFS(СВЦЭМ!$D$33:$D$776,СВЦЭМ!$A$33:$A$776,$A75,СВЦЭМ!$B$33:$B$776,V$47)+'СЕТ СН'!$G$14+СВЦЭМ!$D$10+'СЕТ СН'!$G$5-'СЕТ СН'!$G$24</f>
        <v>2647.5546302100001</v>
      </c>
      <c r="W75" s="36">
        <f>SUMIFS(СВЦЭМ!$D$33:$D$776,СВЦЭМ!$A$33:$A$776,$A75,СВЦЭМ!$B$33:$B$776,W$47)+'СЕТ СН'!$G$14+СВЦЭМ!$D$10+'СЕТ СН'!$G$5-'СЕТ СН'!$G$24</f>
        <v>2655.81106757</v>
      </c>
      <c r="X75" s="36">
        <f>SUMIFS(СВЦЭМ!$D$33:$D$776,СВЦЭМ!$A$33:$A$776,$A75,СВЦЭМ!$B$33:$B$776,X$47)+'СЕТ СН'!$G$14+СВЦЭМ!$D$10+'СЕТ СН'!$G$5-'СЕТ СН'!$G$24</f>
        <v>2631.2901087</v>
      </c>
      <c r="Y75" s="36">
        <f>SUMIFS(СВЦЭМ!$D$33:$D$776,СВЦЭМ!$A$33:$A$776,$A75,СВЦЭМ!$B$33:$B$776,Y$47)+'СЕТ СН'!$G$14+СВЦЭМ!$D$10+'СЕТ СН'!$G$5-'СЕТ СН'!$G$24</f>
        <v>2538.0969475699999</v>
      </c>
    </row>
    <row r="76" spans="1:26" ht="15.75" x14ac:dyDescent="0.2">
      <c r="A76" s="35">
        <f t="shared" si="1"/>
        <v>43706</v>
      </c>
      <c r="B76" s="36">
        <f>SUMIFS(СВЦЭМ!$D$33:$D$776,СВЦЭМ!$A$33:$A$776,$A76,СВЦЭМ!$B$33:$B$776,B$47)+'СЕТ СН'!$G$14+СВЦЭМ!$D$10+'СЕТ СН'!$G$5-'СЕТ СН'!$G$24</f>
        <v>2529.3088179400002</v>
      </c>
      <c r="C76" s="36">
        <f>SUMIFS(СВЦЭМ!$D$33:$D$776,СВЦЭМ!$A$33:$A$776,$A76,СВЦЭМ!$B$33:$B$776,C$47)+'СЕТ СН'!$G$14+СВЦЭМ!$D$10+'СЕТ СН'!$G$5-'СЕТ СН'!$G$24</f>
        <v>2557.53143516</v>
      </c>
      <c r="D76" s="36">
        <f>SUMIFS(СВЦЭМ!$D$33:$D$776,СВЦЭМ!$A$33:$A$776,$A76,СВЦЭМ!$B$33:$B$776,D$47)+'СЕТ СН'!$G$14+СВЦЭМ!$D$10+'СЕТ СН'!$G$5-'СЕТ СН'!$G$24</f>
        <v>2582.6546811600001</v>
      </c>
      <c r="E76" s="36">
        <f>SUMIFS(СВЦЭМ!$D$33:$D$776,СВЦЭМ!$A$33:$A$776,$A76,СВЦЭМ!$B$33:$B$776,E$47)+'СЕТ СН'!$G$14+СВЦЭМ!$D$10+'СЕТ СН'!$G$5-'СЕТ СН'!$G$24</f>
        <v>2597.5162047599997</v>
      </c>
      <c r="F76" s="36">
        <f>SUMIFS(СВЦЭМ!$D$33:$D$776,СВЦЭМ!$A$33:$A$776,$A76,СВЦЭМ!$B$33:$B$776,F$47)+'СЕТ СН'!$G$14+СВЦЭМ!$D$10+'СЕТ СН'!$G$5-'СЕТ СН'!$G$24</f>
        <v>2611.4313444999998</v>
      </c>
      <c r="G76" s="36">
        <f>SUMIFS(СВЦЭМ!$D$33:$D$776,СВЦЭМ!$A$33:$A$776,$A76,СВЦЭМ!$B$33:$B$776,G$47)+'СЕТ СН'!$G$14+СВЦЭМ!$D$10+'СЕТ СН'!$G$5-'СЕТ СН'!$G$24</f>
        <v>2592.2859439399999</v>
      </c>
      <c r="H76" s="36">
        <f>SUMIFS(СВЦЭМ!$D$33:$D$776,СВЦЭМ!$A$33:$A$776,$A76,СВЦЭМ!$B$33:$B$776,H$47)+'СЕТ СН'!$G$14+СВЦЭМ!$D$10+'СЕТ СН'!$G$5-'СЕТ СН'!$G$24</f>
        <v>2563.7419148999998</v>
      </c>
      <c r="I76" s="36">
        <f>SUMIFS(СВЦЭМ!$D$33:$D$776,СВЦЭМ!$A$33:$A$776,$A76,СВЦЭМ!$B$33:$B$776,I$47)+'СЕТ СН'!$G$14+СВЦЭМ!$D$10+'СЕТ СН'!$G$5-'СЕТ СН'!$G$24</f>
        <v>2530.6135355500001</v>
      </c>
      <c r="J76" s="36">
        <f>SUMIFS(СВЦЭМ!$D$33:$D$776,СВЦЭМ!$A$33:$A$776,$A76,СВЦЭМ!$B$33:$B$776,J$47)+'СЕТ СН'!$G$14+СВЦЭМ!$D$10+'СЕТ СН'!$G$5-'СЕТ СН'!$G$24</f>
        <v>2540.9609295</v>
      </c>
      <c r="K76" s="36">
        <f>SUMIFS(СВЦЭМ!$D$33:$D$776,СВЦЭМ!$A$33:$A$776,$A76,СВЦЭМ!$B$33:$B$776,K$47)+'СЕТ СН'!$G$14+СВЦЭМ!$D$10+'СЕТ СН'!$G$5-'СЕТ СН'!$G$24</f>
        <v>2554.0961028399997</v>
      </c>
      <c r="L76" s="36">
        <f>SUMIFS(СВЦЭМ!$D$33:$D$776,СВЦЭМ!$A$33:$A$776,$A76,СВЦЭМ!$B$33:$B$776,L$47)+'СЕТ СН'!$G$14+СВЦЭМ!$D$10+'СЕТ СН'!$G$5-'СЕТ СН'!$G$24</f>
        <v>2570.86246437</v>
      </c>
      <c r="M76" s="36">
        <f>SUMIFS(СВЦЭМ!$D$33:$D$776,СВЦЭМ!$A$33:$A$776,$A76,СВЦЭМ!$B$33:$B$776,M$47)+'СЕТ СН'!$G$14+СВЦЭМ!$D$10+'СЕТ СН'!$G$5-'СЕТ СН'!$G$24</f>
        <v>2570.2024142299997</v>
      </c>
      <c r="N76" s="36">
        <f>SUMIFS(СВЦЭМ!$D$33:$D$776,СВЦЭМ!$A$33:$A$776,$A76,СВЦЭМ!$B$33:$B$776,N$47)+'СЕТ СН'!$G$14+СВЦЭМ!$D$10+'СЕТ СН'!$G$5-'СЕТ СН'!$G$24</f>
        <v>2560.8145501499998</v>
      </c>
      <c r="O76" s="36">
        <f>SUMIFS(СВЦЭМ!$D$33:$D$776,СВЦЭМ!$A$33:$A$776,$A76,СВЦЭМ!$B$33:$B$776,O$47)+'СЕТ СН'!$G$14+СВЦЭМ!$D$10+'СЕТ СН'!$G$5-'СЕТ СН'!$G$24</f>
        <v>2560.6948634199998</v>
      </c>
      <c r="P76" s="36">
        <f>SUMIFS(СВЦЭМ!$D$33:$D$776,СВЦЭМ!$A$33:$A$776,$A76,СВЦЭМ!$B$33:$B$776,P$47)+'СЕТ СН'!$G$14+СВЦЭМ!$D$10+'СЕТ СН'!$G$5-'СЕТ СН'!$G$24</f>
        <v>2561.8233852899998</v>
      </c>
      <c r="Q76" s="36">
        <f>SUMIFS(СВЦЭМ!$D$33:$D$776,СВЦЭМ!$A$33:$A$776,$A76,СВЦЭМ!$B$33:$B$776,Q$47)+'СЕТ СН'!$G$14+СВЦЭМ!$D$10+'СЕТ СН'!$G$5-'СЕТ СН'!$G$24</f>
        <v>2561.1924718700002</v>
      </c>
      <c r="R76" s="36">
        <f>SUMIFS(СВЦЭМ!$D$33:$D$776,СВЦЭМ!$A$33:$A$776,$A76,СВЦЭМ!$B$33:$B$776,R$47)+'СЕТ СН'!$G$14+СВЦЭМ!$D$10+'СЕТ СН'!$G$5-'СЕТ СН'!$G$24</f>
        <v>2586.0792232399999</v>
      </c>
      <c r="S76" s="36">
        <f>SUMIFS(СВЦЭМ!$D$33:$D$776,СВЦЭМ!$A$33:$A$776,$A76,СВЦЭМ!$B$33:$B$776,S$47)+'СЕТ СН'!$G$14+СВЦЭМ!$D$10+'СЕТ СН'!$G$5-'СЕТ СН'!$G$24</f>
        <v>2620.5559280299999</v>
      </c>
      <c r="T76" s="36">
        <f>SUMIFS(СВЦЭМ!$D$33:$D$776,СВЦЭМ!$A$33:$A$776,$A76,СВЦЭМ!$B$33:$B$776,T$47)+'СЕТ СН'!$G$14+СВЦЭМ!$D$10+'СЕТ СН'!$G$5-'СЕТ СН'!$G$24</f>
        <v>2622.5066630599999</v>
      </c>
      <c r="U76" s="36">
        <f>SUMIFS(СВЦЭМ!$D$33:$D$776,СВЦЭМ!$A$33:$A$776,$A76,СВЦЭМ!$B$33:$B$776,U$47)+'СЕТ СН'!$G$14+СВЦЭМ!$D$10+'СЕТ СН'!$G$5-'СЕТ СН'!$G$24</f>
        <v>2624.58126868</v>
      </c>
      <c r="V76" s="36">
        <f>SUMIFS(СВЦЭМ!$D$33:$D$776,СВЦЭМ!$A$33:$A$776,$A76,СВЦЭМ!$B$33:$B$776,V$47)+'СЕТ СН'!$G$14+СВЦЭМ!$D$10+'СЕТ СН'!$G$5-'СЕТ СН'!$G$24</f>
        <v>2634.2258702399999</v>
      </c>
      <c r="W76" s="36">
        <f>SUMIFS(СВЦЭМ!$D$33:$D$776,СВЦЭМ!$A$33:$A$776,$A76,СВЦЭМ!$B$33:$B$776,W$47)+'СЕТ СН'!$G$14+СВЦЭМ!$D$10+'СЕТ СН'!$G$5-'СЕТ СН'!$G$24</f>
        <v>2635.1054252200001</v>
      </c>
      <c r="X76" s="36">
        <f>SUMIFS(СВЦЭМ!$D$33:$D$776,СВЦЭМ!$A$33:$A$776,$A76,СВЦЭМ!$B$33:$B$776,X$47)+'СЕТ СН'!$G$14+СВЦЭМ!$D$10+'СЕТ СН'!$G$5-'СЕТ СН'!$G$24</f>
        <v>2594.6807926699998</v>
      </c>
      <c r="Y76" s="36">
        <f>SUMIFS(СВЦЭМ!$D$33:$D$776,СВЦЭМ!$A$33:$A$776,$A76,СВЦЭМ!$B$33:$B$776,Y$47)+'СЕТ СН'!$G$14+СВЦЭМ!$D$10+'СЕТ СН'!$G$5-'СЕТ СН'!$G$24</f>
        <v>2526.3437038299999</v>
      </c>
    </row>
    <row r="77" spans="1:26" ht="15.75" x14ac:dyDescent="0.2">
      <c r="A77" s="35">
        <f t="shared" si="1"/>
        <v>43707</v>
      </c>
      <c r="B77" s="36">
        <f>SUMIFS(СВЦЭМ!$D$33:$D$776,СВЦЭМ!$A$33:$A$776,$A77,СВЦЭМ!$B$33:$B$776,B$47)+'СЕТ СН'!$G$14+СВЦЭМ!$D$10+'СЕТ СН'!$G$5-'СЕТ СН'!$G$24</f>
        <v>2582.3955926099998</v>
      </c>
      <c r="C77" s="36">
        <f>SUMIFS(СВЦЭМ!$D$33:$D$776,СВЦЭМ!$A$33:$A$776,$A77,СВЦЭМ!$B$33:$B$776,C$47)+'СЕТ СН'!$G$14+СВЦЭМ!$D$10+'СЕТ СН'!$G$5-'СЕТ СН'!$G$24</f>
        <v>2590.1724427099998</v>
      </c>
      <c r="D77" s="36">
        <f>SUMIFS(СВЦЭМ!$D$33:$D$776,СВЦЭМ!$A$33:$A$776,$A77,СВЦЭМ!$B$33:$B$776,D$47)+'СЕТ СН'!$G$14+СВЦЭМ!$D$10+'СЕТ СН'!$G$5-'СЕТ СН'!$G$24</f>
        <v>2623.4678149900001</v>
      </c>
      <c r="E77" s="36">
        <f>SUMIFS(СВЦЭМ!$D$33:$D$776,СВЦЭМ!$A$33:$A$776,$A77,СВЦЭМ!$B$33:$B$776,E$47)+'СЕТ СН'!$G$14+СВЦЭМ!$D$10+'СЕТ СН'!$G$5-'СЕТ СН'!$G$24</f>
        <v>2640.9752812799998</v>
      </c>
      <c r="F77" s="36">
        <f>SUMIFS(СВЦЭМ!$D$33:$D$776,СВЦЭМ!$A$33:$A$776,$A77,СВЦЭМ!$B$33:$B$776,F$47)+'СЕТ СН'!$G$14+СВЦЭМ!$D$10+'СЕТ СН'!$G$5-'СЕТ СН'!$G$24</f>
        <v>2653.3410595199998</v>
      </c>
      <c r="G77" s="36">
        <f>SUMIFS(СВЦЭМ!$D$33:$D$776,СВЦЭМ!$A$33:$A$776,$A77,СВЦЭМ!$B$33:$B$776,G$47)+'СЕТ СН'!$G$14+СВЦЭМ!$D$10+'СЕТ СН'!$G$5-'СЕТ СН'!$G$24</f>
        <v>2633.3804624699997</v>
      </c>
      <c r="H77" s="36">
        <f>SUMIFS(СВЦЭМ!$D$33:$D$776,СВЦЭМ!$A$33:$A$776,$A77,СВЦЭМ!$B$33:$B$776,H$47)+'СЕТ СН'!$G$14+СВЦЭМ!$D$10+'СЕТ СН'!$G$5-'СЕТ СН'!$G$24</f>
        <v>2586.3037748199999</v>
      </c>
      <c r="I77" s="36">
        <f>SUMIFS(СВЦЭМ!$D$33:$D$776,СВЦЭМ!$A$33:$A$776,$A77,СВЦЭМ!$B$33:$B$776,I$47)+'СЕТ СН'!$G$14+СВЦЭМ!$D$10+'СЕТ СН'!$G$5-'СЕТ СН'!$G$24</f>
        <v>2527.93143224</v>
      </c>
      <c r="J77" s="36">
        <f>SUMIFS(СВЦЭМ!$D$33:$D$776,СВЦЭМ!$A$33:$A$776,$A77,СВЦЭМ!$B$33:$B$776,J$47)+'СЕТ СН'!$G$14+СВЦЭМ!$D$10+'СЕТ СН'!$G$5-'СЕТ СН'!$G$24</f>
        <v>2498.5463465600001</v>
      </c>
      <c r="K77" s="36">
        <f>SUMIFS(СВЦЭМ!$D$33:$D$776,СВЦЭМ!$A$33:$A$776,$A77,СВЦЭМ!$B$33:$B$776,K$47)+'СЕТ СН'!$G$14+СВЦЭМ!$D$10+'СЕТ СН'!$G$5-'СЕТ СН'!$G$24</f>
        <v>2516.1311228899999</v>
      </c>
      <c r="L77" s="36">
        <f>SUMIFS(СВЦЭМ!$D$33:$D$776,СВЦЭМ!$A$33:$A$776,$A77,СВЦЭМ!$B$33:$B$776,L$47)+'СЕТ СН'!$G$14+СВЦЭМ!$D$10+'СЕТ СН'!$G$5-'СЕТ СН'!$G$24</f>
        <v>2532.6068265599997</v>
      </c>
      <c r="M77" s="36">
        <f>SUMIFS(СВЦЭМ!$D$33:$D$776,СВЦЭМ!$A$33:$A$776,$A77,СВЦЭМ!$B$33:$B$776,M$47)+'СЕТ СН'!$G$14+СВЦЭМ!$D$10+'СЕТ СН'!$G$5-'СЕТ СН'!$G$24</f>
        <v>2535.1210043599999</v>
      </c>
      <c r="N77" s="36">
        <f>SUMIFS(СВЦЭМ!$D$33:$D$776,СВЦЭМ!$A$33:$A$776,$A77,СВЦЭМ!$B$33:$B$776,N$47)+'СЕТ СН'!$G$14+СВЦЭМ!$D$10+'СЕТ СН'!$G$5-'СЕТ СН'!$G$24</f>
        <v>2529.0658028899998</v>
      </c>
      <c r="O77" s="36">
        <f>SUMIFS(СВЦЭМ!$D$33:$D$776,СВЦЭМ!$A$33:$A$776,$A77,СВЦЭМ!$B$33:$B$776,O$47)+'СЕТ СН'!$G$14+СВЦЭМ!$D$10+'СЕТ СН'!$G$5-'СЕТ СН'!$G$24</f>
        <v>2536.2682459500002</v>
      </c>
      <c r="P77" s="36">
        <f>SUMIFS(СВЦЭМ!$D$33:$D$776,СВЦЭМ!$A$33:$A$776,$A77,СВЦЭМ!$B$33:$B$776,P$47)+'СЕТ СН'!$G$14+СВЦЭМ!$D$10+'СЕТ СН'!$G$5-'СЕТ СН'!$G$24</f>
        <v>2541.1651545</v>
      </c>
      <c r="Q77" s="36">
        <f>SUMIFS(СВЦЭМ!$D$33:$D$776,СВЦЭМ!$A$33:$A$776,$A77,СВЦЭМ!$B$33:$B$776,Q$47)+'СЕТ СН'!$G$14+СВЦЭМ!$D$10+'СЕТ СН'!$G$5-'СЕТ СН'!$G$24</f>
        <v>2534.42754268</v>
      </c>
      <c r="R77" s="36">
        <f>SUMIFS(СВЦЭМ!$D$33:$D$776,СВЦЭМ!$A$33:$A$776,$A77,СВЦЭМ!$B$33:$B$776,R$47)+'СЕТ СН'!$G$14+СВЦЭМ!$D$10+'СЕТ СН'!$G$5-'СЕТ СН'!$G$24</f>
        <v>2562.6408105999999</v>
      </c>
      <c r="S77" s="36">
        <f>SUMIFS(СВЦЭМ!$D$33:$D$776,СВЦЭМ!$A$33:$A$776,$A77,СВЦЭМ!$B$33:$B$776,S$47)+'СЕТ СН'!$G$14+СВЦЭМ!$D$10+'СЕТ СН'!$G$5-'СЕТ СН'!$G$24</f>
        <v>2603.3146874899999</v>
      </c>
      <c r="T77" s="36">
        <f>SUMIFS(СВЦЭМ!$D$33:$D$776,СВЦЭМ!$A$33:$A$776,$A77,СВЦЭМ!$B$33:$B$776,T$47)+'СЕТ СН'!$G$14+СВЦЭМ!$D$10+'СЕТ СН'!$G$5-'СЕТ СН'!$G$24</f>
        <v>2603.0943402600001</v>
      </c>
      <c r="U77" s="36">
        <f>SUMIFS(СВЦЭМ!$D$33:$D$776,СВЦЭМ!$A$33:$A$776,$A77,СВЦЭМ!$B$33:$B$776,U$47)+'СЕТ СН'!$G$14+СВЦЭМ!$D$10+'СЕТ СН'!$G$5-'СЕТ СН'!$G$24</f>
        <v>2597.5340085500002</v>
      </c>
      <c r="V77" s="36">
        <f>SUMIFS(СВЦЭМ!$D$33:$D$776,СВЦЭМ!$A$33:$A$776,$A77,СВЦЭМ!$B$33:$B$776,V$47)+'СЕТ СН'!$G$14+СВЦЭМ!$D$10+'СЕТ СН'!$G$5-'СЕТ СН'!$G$24</f>
        <v>2601.0101960000002</v>
      </c>
      <c r="W77" s="36">
        <f>SUMIFS(СВЦЭМ!$D$33:$D$776,СВЦЭМ!$A$33:$A$776,$A77,СВЦЭМ!$B$33:$B$776,W$47)+'СЕТ СН'!$G$14+СВЦЭМ!$D$10+'СЕТ СН'!$G$5-'СЕТ СН'!$G$24</f>
        <v>2615.2552860400001</v>
      </c>
      <c r="X77" s="36">
        <f>SUMIFS(СВЦЭМ!$D$33:$D$776,СВЦЭМ!$A$33:$A$776,$A77,СВЦЭМ!$B$33:$B$776,X$47)+'СЕТ СН'!$G$14+СВЦЭМ!$D$10+'СЕТ СН'!$G$5-'СЕТ СН'!$G$24</f>
        <v>2585.3291650000001</v>
      </c>
      <c r="Y77" s="36">
        <f>SUMIFS(СВЦЭМ!$D$33:$D$776,СВЦЭМ!$A$33:$A$776,$A77,СВЦЭМ!$B$33:$B$776,Y$47)+'СЕТ СН'!$G$14+СВЦЭМ!$D$10+'СЕТ СН'!$G$5-'СЕТ СН'!$G$24</f>
        <v>2496.4392611399999</v>
      </c>
    </row>
    <row r="78" spans="1:26" ht="15.75" x14ac:dyDescent="0.2">
      <c r="A78" s="35">
        <f t="shared" si="1"/>
        <v>43708</v>
      </c>
      <c r="B78" s="36">
        <f>SUMIFS(СВЦЭМ!$D$33:$D$776,СВЦЭМ!$A$33:$A$776,$A78,СВЦЭМ!$B$33:$B$776,B$47)+'СЕТ СН'!$G$14+СВЦЭМ!$D$10+'СЕТ СН'!$G$5-'СЕТ СН'!$G$24</f>
        <v>2550.63578968</v>
      </c>
      <c r="C78" s="36">
        <f>SUMIFS(СВЦЭМ!$D$33:$D$776,СВЦЭМ!$A$33:$A$776,$A78,СВЦЭМ!$B$33:$B$776,C$47)+'СЕТ СН'!$G$14+СВЦЭМ!$D$10+'СЕТ СН'!$G$5-'СЕТ СН'!$G$24</f>
        <v>2589.6763016199998</v>
      </c>
      <c r="D78" s="36">
        <f>SUMIFS(СВЦЭМ!$D$33:$D$776,СВЦЭМ!$A$33:$A$776,$A78,СВЦЭМ!$B$33:$B$776,D$47)+'СЕТ СН'!$G$14+СВЦЭМ!$D$10+'СЕТ СН'!$G$5-'СЕТ СН'!$G$24</f>
        <v>2615.6631092500002</v>
      </c>
      <c r="E78" s="36">
        <f>SUMIFS(СВЦЭМ!$D$33:$D$776,СВЦЭМ!$A$33:$A$776,$A78,СВЦЭМ!$B$33:$B$776,E$47)+'СЕТ СН'!$G$14+СВЦЭМ!$D$10+'СЕТ СН'!$G$5-'СЕТ СН'!$G$24</f>
        <v>2627.6744252600001</v>
      </c>
      <c r="F78" s="36">
        <f>SUMIFS(СВЦЭМ!$D$33:$D$776,СВЦЭМ!$A$33:$A$776,$A78,СВЦЭМ!$B$33:$B$776,F$47)+'СЕТ СН'!$G$14+СВЦЭМ!$D$10+'СЕТ СН'!$G$5-'СЕТ СН'!$G$24</f>
        <v>2637.4047113199999</v>
      </c>
      <c r="G78" s="36">
        <f>SUMIFS(СВЦЭМ!$D$33:$D$776,СВЦЭМ!$A$33:$A$776,$A78,СВЦЭМ!$B$33:$B$776,G$47)+'СЕТ СН'!$G$14+СВЦЭМ!$D$10+'СЕТ СН'!$G$5-'СЕТ СН'!$G$24</f>
        <v>2626.91526888</v>
      </c>
      <c r="H78" s="36">
        <f>SUMIFS(СВЦЭМ!$D$33:$D$776,СВЦЭМ!$A$33:$A$776,$A78,СВЦЭМ!$B$33:$B$776,H$47)+'СЕТ СН'!$G$14+СВЦЭМ!$D$10+'СЕТ СН'!$G$5-'СЕТ СН'!$G$24</f>
        <v>2613.0736888599999</v>
      </c>
      <c r="I78" s="36">
        <f>SUMIFS(СВЦЭМ!$D$33:$D$776,СВЦЭМ!$A$33:$A$776,$A78,СВЦЭМ!$B$33:$B$776,I$47)+'СЕТ СН'!$G$14+СВЦЭМ!$D$10+'СЕТ СН'!$G$5-'СЕТ СН'!$G$24</f>
        <v>2564.97415331</v>
      </c>
      <c r="J78" s="36">
        <f>SUMIFS(СВЦЭМ!$D$33:$D$776,СВЦЭМ!$A$33:$A$776,$A78,СВЦЭМ!$B$33:$B$776,J$47)+'СЕТ СН'!$G$14+СВЦЭМ!$D$10+'СЕТ СН'!$G$5-'СЕТ СН'!$G$24</f>
        <v>2500.38234689</v>
      </c>
      <c r="K78" s="36">
        <f>SUMIFS(СВЦЭМ!$D$33:$D$776,СВЦЭМ!$A$33:$A$776,$A78,СВЦЭМ!$B$33:$B$776,K$47)+'СЕТ СН'!$G$14+СВЦЭМ!$D$10+'СЕТ СН'!$G$5-'СЕТ СН'!$G$24</f>
        <v>2447.6912915899998</v>
      </c>
      <c r="L78" s="36">
        <f>SUMIFS(СВЦЭМ!$D$33:$D$776,СВЦЭМ!$A$33:$A$776,$A78,СВЦЭМ!$B$33:$B$776,L$47)+'СЕТ СН'!$G$14+СВЦЭМ!$D$10+'СЕТ СН'!$G$5-'СЕТ СН'!$G$24</f>
        <v>2436.8793114</v>
      </c>
      <c r="M78" s="36">
        <f>SUMIFS(СВЦЭМ!$D$33:$D$776,СВЦЭМ!$A$33:$A$776,$A78,СВЦЭМ!$B$33:$B$776,M$47)+'СЕТ СН'!$G$14+СВЦЭМ!$D$10+'СЕТ СН'!$G$5-'СЕТ СН'!$G$24</f>
        <v>2433.29065911</v>
      </c>
      <c r="N78" s="36">
        <f>SUMIFS(СВЦЭМ!$D$33:$D$776,СВЦЭМ!$A$33:$A$776,$A78,СВЦЭМ!$B$33:$B$776,N$47)+'СЕТ СН'!$G$14+СВЦЭМ!$D$10+'СЕТ СН'!$G$5-'СЕТ СН'!$G$24</f>
        <v>2433.19250762</v>
      </c>
      <c r="O78" s="36">
        <f>SUMIFS(СВЦЭМ!$D$33:$D$776,СВЦЭМ!$A$33:$A$776,$A78,СВЦЭМ!$B$33:$B$776,O$47)+'СЕТ СН'!$G$14+СВЦЭМ!$D$10+'СЕТ СН'!$G$5-'СЕТ СН'!$G$24</f>
        <v>2434.2031011999998</v>
      </c>
      <c r="P78" s="36">
        <f>SUMIFS(СВЦЭМ!$D$33:$D$776,СВЦЭМ!$A$33:$A$776,$A78,СВЦЭМ!$B$33:$B$776,P$47)+'СЕТ СН'!$G$14+СВЦЭМ!$D$10+'СЕТ СН'!$G$5-'СЕТ СН'!$G$24</f>
        <v>2439.08093938</v>
      </c>
      <c r="Q78" s="36">
        <f>SUMIFS(СВЦЭМ!$D$33:$D$776,СВЦЭМ!$A$33:$A$776,$A78,СВЦЭМ!$B$33:$B$776,Q$47)+'СЕТ СН'!$G$14+СВЦЭМ!$D$10+'СЕТ СН'!$G$5-'СЕТ СН'!$G$24</f>
        <v>2445.3973170999998</v>
      </c>
      <c r="R78" s="36">
        <f>SUMIFS(СВЦЭМ!$D$33:$D$776,СВЦЭМ!$A$33:$A$776,$A78,СВЦЭМ!$B$33:$B$776,R$47)+'СЕТ СН'!$G$14+СВЦЭМ!$D$10+'СЕТ СН'!$G$5-'СЕТ СН'!$G$24</f>
        <v>2407.5249882600001</v>
      </c>
      <c r="S78" s="36">
        <f>SUMIFS(СВЦЭМ!$D$33:$D$776,СВЦЭМ!$A$33:$A$776,$A78,СВЦЭМ!$B$33:$B$776,S$47)+'СЕТ СН'!$G$14+СВЦЭМ!$D$10+'СЕТ СН'!$G$5-'СЕТ СН'!$G$24</f>
        <v>2369.2771745800001</v>
      </c>
      <c r="T78" s="36">
        <f>SUMIFS(СВЦЭМ!$D$33:$D$776,СВЦЭМ!$A$33:$A$776,$A78,СВЦЭМ!$B$33:$B$776,T$47)+'СЕТ СН'!$G$14+СВЦЭМ!$D$10+'СЕТ СН'!$G$5-'СЕТ СН'!$G$24</f>
        <v>2362.5464932499999</v>
      </c>
      <c r="U78" s="36">
        <f>SUMIFS(СВЦЭМ!$D$33:$D$776,СВЦЭМ!$A$33:$A$776,$A78,СВЦЭМ!$B$33:$B$776,U$47)+'СЕТ СН'!$G$14+СВЦЭМ!$D$10+'СЕТ СН'!$G$5-'СЕТ СН'!$G$24</f>
        <v>2358.4099182199998</v>
      </c>
      <c r="V78" s="36">
        <f>SUMIFS(СВЦЭМ!$D$33:$D$776,СВЦЭМ!$A$33:$A$776,$A78,СВЦЭМ!$B$33:$B$776,V$47)+'СЕТ СН'!$G$14+СВЦЭМ!$D$10+'СЕТ СН'!$G$5-'СЕТ СН'!$G$24</f>
        <v>2358.3605577899998</v>
      </c>
      <c r="W78" s="36">
        <f>SUMIFS(СВЦЭМ!$D$33:$D$776,СВЦЭМ!$A$33:$A$776,$A78,СВЦЭМ!$B$33:$B$776,W$47)+'СЕТ СН'!$G$14+СВЦЭМ!$D$10+'СЕТ СН'!$G$5-'СЕТ СН'!$G$24</f>
        <v>2353.0746067800001</v>
      </c>
      <c r="X78" s="36">
        <f>SUMIFS(СВЦЭМ!$D$33:$D$776,СВЦЭМ!$A$33:$A$776,$A78,СВЦЭМ!$B$33:$B$776,X$47)+'СЕТ СН'!$G$14+СВЦЭМ!$D$10+'СЕТ СН'!$G$5-'СЕТ СН'!$G$24</f>
        <v>2371.0244534899998</v>
      </c>
      <c r="Y78" s="36">
        <f>SUMIFS(СВЦЭМ!$D$33:$D$776,СВЦЭМ!$A$33:$A$776,$A78,СВЦЭМ!$B$33:$B$776,Y$47)+'СЕТ СН'!$G$14+СВЦЭМ!$D$10+'СЕТ СН'!$G$5-'СЕТ СН'!$G$24</f>
        <v>2446.4588449600001</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8"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7" ht="12.75" customHeight="1" x14ac:dyDescent="0.2">
      <c r="A82" s="129"/>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7" ht="12.75" customHeight="1" x14ac:dyDescent="0.2">
      <c r="A83" s="13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01.08.2019</v>
      </c>
      <c r="B84" s="36">
        <f>SUMIFS(СВЦЭМ!$D$33:$D$776,СВЦЭМ!$A$33:$A$776,$A84,СВЦЭМ!$B$33:$B$776,B$83)+'СЕТ СН'!$H$14+СВЦЭМ!$D$10+'СЕТ СН'!$H$5-'СЕТ СН'!$H$24</f>
        <v>2654.7614114600001</v>
      </c>
      <c r="C84" s="36">
        <f>SUMIFS(СВЦЭМ!$D$33:$D$776,СВЦЭМ!$A$33:$A$776,$A84,СВЦЭМ!$B$33:$B$776,C$83)+'СЕТ СН'!$H$14+СВЦЭМ!$D$10+'СЕТ СН'!$H$5-'СЕТ СН'!$H$24</f>
        <v>2754.90381759</v>
      </c>
      <c r="D84" s="36">
        <f>SUMIFS(СВЦЭМ!$D$33:$D$776,СВЦЭМ!$A$33:$A$776,$A84,СВЦЭМ!$B$33:$B$776,D$83)+'СЕТ СН'!$H$14+СВЦЭМ!$D$10+'СЕТ СН'!$H$5-'СЕТ СН'!$H$24</f>
        <v>2793.3453228899998</v>
      </c>
      <c r="E84" s="36">
        <f>SUMIFS(СВЦЭМ!$D$33:$D$776,СВЦЭМ!$A$33:$A$776,$A84,СВЦЭМ!$B$33:$B$776,E$83)+'СЕТ СН'!$H$14+СВЦЭМ!$D$10+'СЕТ СН'!$H$5-'СЕТ СН'!$H$24</f>
        <v>2835.48301997</v>
      </c>
      <c r="F84" s="36">
        <f>SUMIFS(СВЦЭМ!$D$33:$D$776,СВЦЭМ!$A$33:$A$776,$A84,СВЦЭМ!$B$33:$B$776,F$83)+'СЕТ СН'!$H$14+СВЦЭМ!$D$10+'СЕТ СН'!$H$5-'СЕТ СН'!$H$24</f>
        <v>2853.7398294499999</v>
      </c>
      <c r="G84" s="36">
        <f>SUMIFS(СВЦЭМ!$D$33:$D$776,СВЦЭМ!$A$33:$A$776,$A84,СВЦЭМ!$B$33:$B$776,G$83)+'СЕТ СН'!$H$14+СВЦЭМ!$D$10+'СЕТ СН'!$H$5-'СЕТ СН'!$H$24</f>
        <v>2821.5468323200002</v>
      </c>
      <c r="H84" s="36">
        <f>SUMIFS(СВЦЭМ!$D$33:$D$776,СВЦЭМ!$A$33:$A$776,$A84,СВЦЭМ!$B$33:$B$776,H$83)+'СЕТ СН'!$H$14+СВЦЭМ!$D$10+'СЕТ СН'!$H$5-'СЕТ СН'!$H$24</f>
        <v>2762.5139084100001</v>
      </c>
      <c r="I84" s="36">
        <f>SUMIFS(СВЦЭМ!$D$33:$D$776,СВЦЭМ!$A$33:$A$776,$A84,СВЦЭМ!$B$33:$B$776,I$83)+'СЕТ СН'!$H$14+СВЦЭМ!$D$10+'СЕТ СН'!$H$5-'СЕТ СН'!$H$24</f>
        <v>2723.95169609</v>
      </c>
      <c r="J84" s="36">
        <f>SUMIFS(СВЦЭМ!$D$33:$D$776,СВЦЭМ!$A$33:$A$776,$A84,СВЦЭМ!$B$33:$B$776,J$83)+'СЕТ СН'!$H$14+СВЦЭМ!$D$10+'СЕТ СН'!$H$5-'СЕТ СН'!$H$24</f>
        <v>2760.1153356599998</v>
      </c>
      <c r="K84" s="36">
        <f>SUMIFS(СВЦЭМ!$D$33:$D$776,СВЦЭМ!$A$33:$A$776,$A84,СВЦЭМ!$B$33:$B$776,K$83)+'СЕТ СН'!$H$14+СВЦЭМ!$D$10+'СЕТ СН'!$H$5-'СЕТ СН'!$H$24</f>
        <v>2771.89890264</v>
      </c>
      <c r="L84" s="36">
        <f>SUMIFS(СВЦЭМ!$D$33:$D$776,СВЦЭМ!$A$33:$A$776,$A84,СВЦЭМ!$B$33:$B$776,L$83)+'СЕТ СН'!$H$14+СВЦЭМ!$D$10+'СЕТ СН'!$H$5-'СЕТ СН'!$H$24</f>
        <v>2780.6160434200001</v>
      </c>
      <c r="M84" s="36">
        <f>SUMIFS(СВЦЭМ!$D$33:$D$776,СВЦЭМ!$A$33:$A$776,$A84,СВЦЭМ!$B$33:$B$776,M$83)+'СЕТ СН'!$H$14+СВЦЭМ!$D$10+'СЕТ СН'!$H$5-'СЕТ СН'!$H$24</f>
        <v>2780.5523052799999</v>
      </c>
      <c r="N84" s="36">
        <f>SUMIFS(СВЦЭМ!$D$33:$D$776,СВЦЭМ!$A$33:$A$776,$A84,СВЦЭМ!$B$33:$B$776,N$83)+'СЕТ СН'!$H$14+СВЦЭМ!$D$10+'СЕТ СН'!$H$5-'СЕТ СН'!$H$24</f>
        <v>2778.6003586500001</v>
      </c>
      <c r="O84" s="36">
        <f>SUMIFS(СВЦЭМ!$D$33:$D$776,СВЦЭМ!$A$33:$A$776,$A84,СВЦЭМ!$B$33:$B$776,O$83)+'СЕТ СН'!$H$14+СВЦЭМ!$D$10+'СЕТ СН'!$H$5-'СЕТ СН'!$H$24</f>
        <v>2782.1589360200001</v>
      </c>
      <c r="P84" s="36">
        <f>SUMIFS(СВЦЭМ!$D$33:$D$776,СВЦЭМ!$A$33:$A$776,$A84,СВЦЭМ!$B$33:$B$776,P$83)+'СЕТ СН'!$H$14+СВЦЭМ!$D$10+'СЕТ СН'!$H$5-'СЕТ СН'!$H$24</f>
        <v>2782.1289081800001</v>
      </c>
      <c r="Q84" s="36">
        <f>SUMIFS(СВЦЭМ!$D$33:$D$776,СВЦЭМ!$A$33:$A$776,$A84,СВЦЭМ!$B$33:$B$776,Q$83)+'СЕТ СН'!$H$14+СВЦЭМ!$D$10+'СЕТ СН'!$H$5-'СЕТ СН'!$H$24</f>
        <v>2786.76660322</v>
      </c>
      <c r="R84" s="36">
        <f>SUMIFS(СВЦЭМ!$D$33:$D$776,СВЦЭМ!$A$33:$A$776,$A84,СВЦЭМ!$B$33:$B$776,R$83)+'СЕТ СН'!$H$14+СВЦЭМ!$D$10+'СЕТ СН'!$H$5-'СЕТ СН'!$H$24</f>
        <v>2790.7088591900001</v>
      </c>
      <c r="S84" s="36">
        <f>SUMIFS(СВЦЭМ!$D$33:$D$776,СВЦЭМ!$A$33:$A$776,$A84,СВЦЭМ!$B$33:$B$776,S$83)+'СЕТ СН'!$H$14+СВЦЭМ!$D$10+'СЕТ СН'!$H$5-'СЕТ СН'!$H$24</f>
        <v>2789.3700329900003</v>
      </c>
      <c r="T84" s="36">
        <f>SUMIFS(СВЦЭМ!$D$33:$D$776,СВЦЭМ!$A$33:$A$776,$A84,СВЦЭМ!$B$33:$B$776,T$83)+'СЕТ СН'!$H$14+СВЦЭМ!$D$10+'СЕТ СН'!$H$5-'СЕТ СН'!$H$24</f>
        <v>2781.1310397400002</v>
      </c>
      <c r="U84" s="36">
        <f>SUMIFS(СВЦЭМ!$D$33:$D$776,СВЦЭМ!$A$33:$A$776,$A84,СВЦЭМ!$B$33:$B$776,U$83)+'СЕТ СН'!$H$14+СВЦЭМ!$D$10+'СЕТ СН'!$H$5-'СЕТ СН'!$H$24</f>
        <v>2774.1510137999999</v>
      </c>
      <c r="V84" s="36">
        <f>SUMIFS(СВЦЭМ!$D$33:$D$776,СВЦЭМ!$A$33:$A$776,$A84,СВЦЭМ!$B$33:$B$776,V$83)+'СЕТ СН'!$H$14+СВЦЭМ!$D$10+'СЕТ СН'!$H$5-'СЕТ СН'!$H$24</f>
        <v>2771.3363056399999</v>
      </c>
      <c r="W84" s="36">
        <f>SUMIFS(СВЦЭМ!$D$33:$D$776,СВЦЭМ!$A$33:$A$776,$A84,СВЦЭМ!$B$33:$B$776,W$83)+'СЕТ СН'!$H$14+СВЦЭМ!$D$10+'СЕТ СН'!$H$5-'СЕТ СН'!$H$24</f>
        <v>2774.1903336599999</v>
      </c>
      <c r="X84" s="36">
        <f>SUMIFS(СВЦЭМ!$D$33:$D$776,СВЦЭМ!$A$33:$A$776,$A84,СВЦЭМ!$B$33:$B$776,X$83)+'СЕТ СН'!$H$14+СВЦЭМ!$D$10+'СЕТ СН'!$H$5-'СЕТ СН'!$H$24</f>
        <v>2751.1874062900001</v>
      </c>
      <c r="Y84" s="36">
        <f>SUMIFS(СВЦЭМ!$D$33:$D$776,СВЦЭМ!$A$33:$A$776,$A84,СВЦЭМ!$B$33:$B$776,Y$83)+'СЕТ СН'!$H$14+СВЦЭМ!$D$10+'СЕТ СН'!$H$5-'СЕТ СН'!$H$24</f>
        <v>2718.1365517899999</v>
      </c>
      <c r="AA84" s="45"/>
    </row>
    <row r="85" spans="1:27" ht="15.75" x14ac:dyDescent="0.2">
      <c r="A85" s="35">
        <f>A84+1</f>
        <v>43679</v>
      </c>
      <c r="B85" s="36">
        <f>SUMIFS(СВЦЭМ!$D$33:$D$776,СВЦЭМ!$A$33:$A$776,$A85,СВЦЭМ!$B$33:$B$776,B$83)+'СЕТ СН'!$H$14+СВЦЭМ!$D$10+'СЕТ СН'!$H$5-'СЕТ СН'!$H$24</f>
        <v>2699.77800763</v>
      </c>
      <c r="C85" s="36">
        <f>SUMIFS(СВЦЭМ!$D$33:$D$776,СВЦЭМ!$A$33:$A$776,$A85,СВЦЭМ!$B$33:$B$776,C$83)+'СЕТ СН'!$H$14+СВЦЭМ!$D$10+'СЕТ СН'!$H$5-'СЕТ СН'!$H$24</f>
        <v>2718.3622663400001</v>
      </c>
      <c r="D85" s="36">
        <f>SUMIFS(СВЦЭМ!$D$33:$D$776,СВЦЭМ!$A$33:$A$776,$A85,СВЦЭМ!$B$33:$B$776,D$83)+'СЕТ СН'!$H$14+СВЦЭМ!$D$10+'СЕТ СН'!$H$5-'СЕТ СН'!$H$24</f>
        <v>2742.0834773799997</v>
      </c>
      <c r="E85" s="36">
        <f>SUMIFS(СВЦЭМ!$D$33:$D$776,СВЦЭМ!$A$33:$A$776,$A85,СВЦЭМ!$B$33:$B$776,E$83)+'СЕТ СН'!$H$14+СВЦЭМ!$D$10+'СЕТ СН'!$H$5-'СЕТ СН'!$H$24</f>
        <v>2760.6032764699999</v>
      </c>
      <c r="F85" s="36">
        <f>SUMIFS(СВЦЭМ!$D$33:$D$776,СВЦЭМ!$A$33:$A$776,$A85,СВЦЭМ!$B$33:$B$776,F$83)+'СЕТ СН'!$H$14+СВЦЭМ!$D$10+'СЕТ СН'!$H$5-'СЕТ СН'!$H$24</f>
        <v>2762.3445185800001</v>
      </c>
      <c r="G85" s="36">
        <f>SUMIFS(СВЦЭМ!$D$33:$D$776,СВЦЭМ!$A$33:$A$776,$A85,СВЦЭМ!$B$33:$B$776,G$83)+'СЕТ СН'!$H$14+СВЦЭМ!$D$10+'СЕТ СН'!$H$5-'СЕТ СН'!$H$24</f>
        <v>2747.0935327900002</v>
      </c>
      <c r="H85" s="36">
        <f>SUMIFS(СВЦЭМ!$D$33:$D$776,СВЦЭМ!$A$33:$A$776,$A85,СВЦЭМ!$B$33:$B$776,H$83)+'СЕТ СН'!$H$14+СВЦЭМ!$D$10+'СЕТ СН'!$H$5-'СЕТ СН'!$H$24</f>
        <v>2709.3194218099998</v>
      </c>
      <c r="I85" s="36">
        <f>SUMIFS(СВЦЭМ!$D$33:$D$776,СВЦЭМ!$A$33:$A$776,$A85,СВЦЭМ!$B$33:$B$776,I$83)+'СЕТ СН'!$H$14+СВЦЭМ!$D$10+'СЕТ СН'!$H$5-'СЕТ СН'!$H$24</f>
        <v>2716.3580311699998</v>
      </c>
      <c r="J85" s="36">
        <f>SUMIFS(СВЦЭМ!$D$33:$D$776,СВЦЭМ!$A$33:$A$776,$A85,СВЦЭМ!$B$33:$B$776,J$83)+'СЕТ СН'!$H$14+СВЦЭМ!$D$10+'СЕТ СН'!$H$5-'СЕТ СН'!$H$24</f>
        <v>2755.0345407499999</v>
      </c>
      <c r="K85" s="36">
        <f>SUMIFS(СВЦЭМ!$D$33:$D$776,СВЦЭМ!$A$33:$A$776,$A85,СВЦЭМ!$B$33:$B$776,K$83)+'СЕТ СН'!$H$14+СВЦЭМ!$D$10+'СЕТ СН'!$H$5-'СЕТ СН'!$H$24</f>
        <v>2781.1758328999999</v>
      </c>
      <c r="L85" s="36">
        <f>SUMIFS(СВЦЭМ!$D$33:$D$776,СВЦЭМ!$A$33:$A$776,$A85,СВЦЭМ!$B$33:$B$776,L$83)+'СЕТ СН'!$H$14+СВЦЭМ!$D$10+'СЕТ СН'!$H$5-'СЕТ СН'!$H$24</f>
        <v>2771.10519153</v>
      </c>
      <c r="M85" s="36">
        <f>SUMIFS(СВЦЭМ!$D$33:$D$776,СВЦЭМ!$A$33:$A$776,$A85,СВЦЭМ!$B$33:$B$776,M$83)+'СЕТ СН'!$H$14+СВЦЭМ!$D$10+'СЕТ СН'!$H$5-'СЕТ СН'!$H$24</f>
        <v>2772.1112109000001</v>
      </c>
      <c r="N85" s="36">
        <f>SUMIFS(СВЦЭМ!$D$33:$D$776,СВЦЭМ!$A$33:$A$776,$A85,СВЦЭМ!$B$33:$B$776,N$83)+'СЕТ СН'!$H$14+СВЦЭМ!$D$10+'СЕТ СН'!$H$5-'СЕТ СН'!$H$24</f>
        <v>2769.3212564099999</v>
      </c>
      <c r="O85" s="36">
        <f>SUMIFS(СВЦЭМ!$D$33:$D$776,СВЦЭМ!$A$33:$A$776,$A85,СВЦЭМ!$B$33:$B$776,O$83)+'СЕТ СН'!$H$14+СВЦЭМ!$D$10+'СЕТ СН'!$H$5-'СЕТ СН'!$H$24</f>
        <v>2776.4353466100001</v>
      </c>
      <c r="P85" s="36">
        <f>SUMIFS(СВЦЭМ!$D$33:$D$776,СВЦЭМ!$A$33:$A$776,$A85,СВЦЭМ!$B$33:$B$776,P$83)+'СЕТ СН'!$H$14+СВЦЭМ!$D$10+'СЕТ СН'!$H$5-'СЕТ СН'!$H$24</f>
        <v>2774.0337144200003</v>
      </c>
      <c r="Q85" s="36">
        <f>SUMIFS(СВЦЭМ!$D$33:$D$776,СВЦЭМ!$A$33:$A$776,$A85,СВЦЭМ!$B$33:$B$776,Q$83)+'СЕТ СН'!$H$14+СВЦЭМ!$D$10+'СЕТ СН'!$H$5-'СЕТ СН'!$H$24</f>
        <v>2772.95911673</v>
      </c>
      <c r="R85" s="36">
        <f>SUMIFS(СВЦЭМ!$D$33:$D$776,СВЦЭМ!$A$33:$A$776,$A85,СВЦЭМ!$B$33:$B$776,R$83)+'СЕТ СН'!$H$14+СВЦЭМ!$D$10+'СЕТ СН'!$H$5-'СЕТ СН'!$H$24</f>
        <v>2767.03650651</v>
      </c>
      <c r="S85" s="36">
        <f>SUMIFS(СВЦЭМ!$D$33:$D$776,СВЦЭМ!$A$33:$A$776,$A85,СВЦЭМ!$B$33:$B$776,S$83)+'СЕТ СН'!$H$14+СВЦЭМ!$D$10+'СЕТ СН'!$H$5-'СЕТ СН'!$H$24</f>
        <v>2764.1059032399999</v>
      </c>
      <c r="T85" s="36">
        <f>SUMIFS(СВЦЭМ!$D$33:$D$776,СВЦЭМ!$A$33:$A$776,$A85,СВЦЭМ!$B$33:$B$776,T$83)+'СЕТ СН'!$H$14+СВЦЭМ!$D$10+'СЕТ СН'!$H$5-'СЕТ СН'!$H$24</f>
        <v>2758.8214884200002</v>
      </c>
      <c r="U85" s="36">
        <f>SUMIFS(СВЦЭМ!$D$33:$D$776,СВЦЭМ!$A$33:$A$776,$A85,СВЦЭМ!$B$33:$B$776,U$83)+'СЕТ СН'!$H$14+СВЦЭМ!$D$10+'СЕТ СН'!$H$5-'СЕТ СН'!$H$24</f>
        <v>2755.8776278599998</v>
      </c>
      <c r="V85" s="36">
        <f>SUMIFS(СВЦЭМ!$D$33:$D$776,СВЦЭМ!$A$33:$A$776,$A85,СВЦЭМ!$B$33:$B$776,V$83)+'СЕТ СН'!$H$14+СВЦЭМ!$D$10+'СЕТ СН'!$H$5-'СЕТ СН'!$H$24</f>
        <v>2759.6290817700001</v>
      </c>
      <c r="W85" s="36">
        <f>SUMIFS(СВЦЭМ!$D$33:$D$776,СВЦЭМ!$A$33:$A$776,$A85,СВЦЭМ!$B$33:$B$776,W$83)+'СЕТ СН'!$H$14+СВЦЭМ!$D$10+'СЕТ СН'!$H$5-'СЕТ СН'!$H$24</f>
        <v>2761.04735024</v>
      </c>
      <c r="X85" s="36">
        <f>SUMIFS(СВЦЭМ!$D$33:$D$776,СВЦЭМ!$A$33:$A$776,$A85,СВЦЭМ!$B$33:$B$776,X$83)+'СЕТ СН'!$H$14+СВЦЭМ!$D$10+'СЕТ СН'!$H$5-'СЕТ СН'!$H$24</f>
        <v>2741.8023421400003</v>
      </c>
      <c r="Y85" s="36">
        <f>SUMIFS(СВЦЭМ!$D$33:$D$776,СВЦЭМ!$A$33:$A$776,$A85,СВЦЭМ!$B$33:$B$776,Y$83)+'СЕТ СН'!$H$14+СВЦЭМ!$D$10+'СЕТ СН'!$H$5-'СЕТ СН'!$H$24</f>
        <v>2709.4451724</v>
      </c>
    </row>
    <row r="86" spans="1:27" ht="15.75" x14ac:dyDescent="0.2">
      <c r="A86" s="35">
        <f t="shared" ref="A86:A114" si="2">A85+1</f>
        <v>43680</v>
      </c>
      <c r="B86" s="36">
        <f>SUMIFS(СВЦЭМ!$D$33:$D$776,СВЦЭМ!$A$33:$A$776,$A86,СВЦЭМ!$B$33:$B$776,B$83)+'СЕТ СН'!$H$14+СВЦЭМ!$D$10+'СЕТ СН'!$H$5-'СЕТ СН'!$H$24</f>
        <v>2692.0022066199999</v>
      </c>
      <c r="C86" s="36">
        <f>SUMIFS(СВЦЭМ!$D$33:$D$776,СВЦЭМ!$A$33:$A$776,$A86,СВЦЭМ!$B$33:$B$776,C$83)+'СЕТ СН'!$H$14+СВЦЭМ!$D$10+'СЕТ СН'!$H$5-'СЕТ СН'!$H$24</f>
        <v>2710.6793935599999</v>
      </c>
      <c r="D86" s="36">
        <f>SUMIFS(СВЦЭМ!$D$33:$D$776,СВЦЭМ!$A$33:$A$776,$A86,СВЦЭМ!$B$33:$B$776,D$83)+'СЕТ СН'!$H$14+СВЦЭМ!$D$10+'СЕТ СН'!$H$5-'СЕТ СН'!$H$24</f>
        <v>2745.9651588699999</v>
      </c>
      <c r="E86" s="36">
        <f>SUMIFS(СВЦЭМ!$D$33:$D$776,СВЦЭМ!$A$33:$A$776,$A86,СВЦЭМ!$B$33:$B$776,E$83)+'СЕТ СН'!$H$14+СВЦЭМ!$D$10+'СЕТ СН'!$H$5-'СЕТ СН'!$H$24</f>
        <v>2750.42112129</v>
      </c>
      <c r="F86" s="36">
        <f>SUMIFS(СВЦЭМ!$D$33:$D$776,СВЦЭМ!$A$33:$A$776,$A86,СВЦЭМ!$B$33:$B$776,F$83)+'СЕТ СН'!$H$14+СВЦЭМ!$D$10+'СЕТ СН'!$H$5-'СЕТ СН'!$H$24</f>
        <v>2757.4907193099998</v>
      </c>
      <c r="G86" s="36">
        <f>SUMIFS(СВЦЭМ!$D$33:$D$776,СВЦЭМ!$A$33:$A$776,$A86,СВЦЭМ!$B$33:$B$776,G$83)+'СЕТ СН'!$H$14+СВЦЭМ!$D$10+'СЕТ СН'!$H$5-'СЕТ СН'!$H$24</f>
        <v>2744.48802677</v>
      </c>
      <c r="H86" s="36">
        <f>SUMIFS(СВЦЭМ!$D$33:$D$776,СВЦЭМ!$A$33:$A$776,$A86,СВЦЭМ!$B$33:$B$776,H$83)+'СЕТ СН'!$H$14+СВЦЭМ!$D$10+'СЕТ СН'!$H$5-'СЕТ СН'!$H$24</f>
        <v>2735.2855306800002</v>
      </c>
      <c r="I86" s="36">
        <f>SUMIFS(СВЦЭМ!$D$33:$D$776,СВЦЭМ!$A$33:$A$776,$A86,СВЦЭМ!$B$33:$B$776,I$83)+'СЕТ СН'!$H$14+СВЦЭМ!$D$10+'СЕТ СН'!$H$5-'СЕТ СН'!$H$24</f>
        <v>2695.71940864</v>
      </c>
      <c r="J86" s="36">
        <f>SUMIFS(СВЦЭМ!$D$33:$D$776,СВЦЭМ!$A$33:$A$776,$A86,СВЦЭМ!$B$33:$B$776,J$83)+'СЕТ СН'!$H$14+СВЦЭМ!$D$10+'СЕТ СН'!$H$5-'СЕТ СН'!$H$24</f>
        <v>2628.1836613200003</v>
      </c>
      <c r="K86" s="36">
        <f>SUMIFS(СВЦЭМ!$D$33:$D$776,СВЦЭМ!$A$33:$A$776,$A86,СВЦЭМ!$B$33:$B$776,K$83)+'СЕТ СН'!$H$14+СВЦЭМ!$D$10+'СЕТ СН'!$H$5-'СЕТ СН'!$H$24</f>
        <v>2626.1332130299998</v>
      </c>
      <c r="L86" s="36">
        <f>SUMIFS(СВЦЭМ!$D$33:$D$776,СВЦЭМ!$A$33:$A$776,$A86,СВЦЭМ!$B$33:$B$776,L$83)+'СЕТ СН'!$H$14+СВЦЭМ!$D$10+'СЕТ СН'!$H$5-'СЕТ СН'!$H$24</f>
        <v>2642.9658040899999</v>
      </c>
      <c r="M86" s="36">
        <f>SUMIFS(СВЦЭМ!$D$33:$D$776,СВЦЭМ!$A$33:$A$776,$A86,СВЦЭМ!$B$33:$B$776,M$83)+'СЕТ СН'!$H$14+СВЦЭМ!$D$10+'СЕТ СН'!$H$5-'СЕТ СН'!$H$24</f>
        <v>2643.6089790400001</v>
      </c>
      <c r="N86" s="36">
        <f>SUMIFS(СВЦЭМ!$D$33:$D$776,СВЦЭМ!$A$33:$A$776,$A86,СВЦЭМ!$B$33:$B$776,N$83)+'СЕТ СН'!$H$14+СВЦЭМ!$D$10+'СЕТ СН'!$H$5-'СЕТ СН'!$H$24</f>
        <v>2646.86356677</v>
      </c>
      <c r="O86" s="36">
        <f>SUMIFS(СВЦЭМ!$D$33:$D$776,СВЦЭМ!$A$33:$A$776,$A86,СВЦЭМ!$B$33:$B$776,O$83)+'СЕТ СН'!$H$14+СВЦЭМ!$D$10+'СЕТ СН'!$H$5-'СЕТ СН'!$H$24</f>
        <v>2647.9819976899998</v>
      </c>
      <c r="P86" s="36">
        <f>SUMIFS(СВЦЭМ!$D$33:$D$776,СВЦЭМ!$A$33:$A$776,$A86,СВЦЭМ!$B$33:$B$776,P$83)+'СЕТ СН'!$H$14+СВЦЭМ!$D$10+'СЕТ СН'!$H$5-'СЕТ СН'!$H$24</f>
        <v>2646.94858686</v>
      </c>
      <c r="Q86" s="36">
        <f>SUMIFS(СВЦЭМ!$D$33:$D$776,СВЦЭМ!$A$33:$A$776,$A86,СВЦЭМ!$B$33:$B$776,Q$83)+'СЕТ СН'!$H$14+СВЦЭМ!$D$10+'СЕТ СН'!$H$5-'СЕТ СН'!$H$24</f>
        <v>2651.0206257499999</v>
      </c>
      <c r="R86" s="36">
        <f>SUMIFS(СВЦЭМ!$D$33:$D$776,СВЦЭМ!$A$33:$A$776,$A86,СВЦЭМ!$B$33:$B$776,R$83)+'СЕТ СН'!$H$14+СВЦЭМ!$D$10+'СЕТ СН'!$H$5-'СЕТ СН'!$H$24</f>
        <v>2647.1756332300001</v>
      </c>
      <c r="S86" s="36">
        <f>SUMIFS(СВЦЭМ!$D$33:$D$776,СВЦЭМ!$A$33:$A$776,$A86,СВЦЭМ!$B$33:$B$776,S$83)+'СЕТ СН'!$H$14+СВЦЭМ!$D$10+'СЕТ СН'!$H$5-'СЕТ СН'!$H$24</f>
        <v>2645.6571195900001</v>
      </c>
      <c r="T86" s="36">
        <f>SUMIFS(СВЦЭМ!$D$33:$D$776,СВЦЭМ!$A$33:$A$776,$A86,СВЦЭМ!$B$33:$B$776,T$83)+'СЕТ СН'!$H$14+СВЦЭМ!$D$10+'СЕТ СН'!$H$5-'СЕТ СН'!$H$24</f>
        <v>2647.7686121199999</v>
      </c>
      <c r="U86" s="36">
        <f>SUMIFS(СВЦЭМ!$D$33:$D$776,СВЦЭМ!$A$33:$A$776,$A86,СВЦЭМ!$B$33:$B$776,U$83)+'СЕТ СН'!$H$14+СВЦЭМ!$D$10+'СЕТ СН'!$H$5-'СЕТ СН'!$H$24</f>
        <v>2645.7179239100001</v>
      </c>
      <c r="V86" s="36">
        <f>SUMIFS(СВЦЭМ!$D$33:$D$776,СВЦЭМ!$A$33:$A$776,$A86,СВЦЭМ!$B$33:$B$776,V$83)+'СЕТ СН'!$H$14+СВЦЭМ!$D$10+'СЕТ СН'!$H$5-'СЕТ СН'!$H$24</f>
        <v>2639.5406420200002</v>
      </c>
      <c r="W86" s="36">
        <f>SUMIFS(СВЦЭМ!$D$33:$D$776,СВЦЭМ!$A$33:$A$776,$A86,СВЦЭМ!$B$33:$B$776,W$83)+'СЕТ СН'!$H$14+СВЦЭМ!$D$10+'СЕТ СН'!$H$5-'СЕТ СН'!$H$24</f>
        <v>2648.5117241799999</v>
      </c>
      <c r="X86" s="36">
        <f>SUMIFS(СВЦЭМ!$D$33:$D$776,СВЦЭМ!$A$33:$A$776,$A86,СВЦЭМ!$B$33:$B$776,X$83)+'СЕТ СН'!$H$14+СВЦЭМ!$D$10+'СЕТ СН'!$H$5-'СЕТ СН'!$H$24</f>
        <v>2628.3898650900001</v>
      </c>
      <c r="Y86" s="36">
        <f>SUMIFS(СВЦЭМ!$D$33:$D$776,СВЦЭМ!$A$33:$A$776,$A86,СВЦЭМ!$B$33:$B$776,Y$83)+'СЕТ СН'!$H$14+СВЦЭМ!$D$10+'СЕТ СН'!$H$5-'СЕТ СН'!$H$24</f>
        <v>2645.4417811900003</v>
      </c>
    </row>
    <row r="87" spans="1:27" ht="15.75" x14ac:dyDescent="0.2">
      <c r="A87" s="35">
        <f t="shared" si="2"/>
        <v>43681</v>
      </c>
      <c r="B87" s="36">
        <f>SUMIFS(СВЦЭМ!$D$33:$D$776,СВЦЭМ!$A$33:$A$776,$A87,СВЦЭМ!$B$33:$B$776,B$83)+'СЕТ СН'!$H$14+СВЦЭМ!$D$10+'СЕТ СН'!$H$5-'СЕТ СН'!$H$24</f>
        <v>2647.2231553699999</v>
      </c>
      <c r="C87" s="36">
        <f>SUMIFS(СВЦЭМ!$D$33:$D$776,СВЦЭМ!$A$33:$A$776,$A87,СВЦЭМ!$B$33:$B$776,C$83)+'СЕТ СН'!$H$14+СВЦЭМ!$D$10+'СЕТ СН'!$H$5-'СЕТ СН'!$H$24</f>
        <v>2682.7999339400003</v>
      </c>
      <c r="D87" s="36">
        <f>SUMIFS(СВЦЭМ!$D$33:$D$776,СВЦЭМ!$A$33:$A$776,$A87,СВЦЭМ!$B$33:$B$776,D$83)+'СЕТ СН'!$H$14+СВЦЭМ!$D$10+'СЕТ СН'!$H$5-'СЕТ СН'!$H$24</f>
        <v>2700.7377590000001</v>
      </c>
      <c r="E87" s="36">
        <f>SUMIFS(СВЦЭМ!$D$33:$D$776,СВЦЭМ!$A$33:$A$776,$A87,СВЦЭМ!$B$33:$B$776,E$83)+'СЕТ СН'!$H$14+СВЦЭМ!$D$10+'СЕТ СН'!$H$5-'СЕТ СН'!$H$24</f>
        <v>2727.3564821600003</v>
      </c>
      <c r="F87" s="36">
        <f>SUMIFS(СВЦЭМ!$D$33:$D$776,СВЦЭМ!$A$33:$A$776,$A87,СВЦЭМ!$B$33:$B$776,F$83)+'СЕТ СН'!$H$14+СВЦЭМ!$D$10+'СЕТ СН'!$H$5-'СЕТ СН'!$H$24</f>
        <v>2729.24648862</v>
      </c>
      <c r="G87" s="36">
        <f>SUMIFS(СВЦЭМ!$D$33:$D$776,СВЦЭМ!$A$33:$A$776,$A87,СВЦЭМ!$B$33:$B$776,G$83)+'СЕТ СН'!$H$14+СВЦЭМ!$D$10+'СЕТ СН'!$H$5-'СЕТ СН'!$H$24</f>
        <v>2741.5375026000002</v>
      </c>
      <c r="H87" s="36">
        <f>SUMIFS(СВЦЭМ!$D$33:$D$776,СВЦЭМ!$A$33:$A$776,$A87,СВЦЭМ!$B$33:$B$776,H$83)+'СЕТ СН'!$H$14+СВЦЭМ!$D$10+'СЕТ СН'!$H$5-'СЕТ СН'!$H$24</f>
        <v>2717.2685251399998</v>
      </c>
      <c r="I87" s="36">
        <f>SUMIFS(СВЦЭМ!$D$33:$D$776,СВЦЭМ!$A$33:$A$776,$A87,СВЦЭМ!$B$33:$B$776,I$83)+'СЕТ СН'!$H$14+СВЦЭМ!$D$10+'СЕТ СН'!$H$5-'СЕТ СН'!$H$24</f>
        <v>2687.28896863</v>
      </c>
      <c r="J87" s="36">
        <f>SUMIFS(СВЦЭМ!$D$33:$D$776,СВЦЭМ!$A$33:$A$776,$A87,СВЦЭМ!$B$33:$B$776,J$83)+'СЕТ СН'!$H$14+СВЦЭМ!$D$10+'СЕТ СН'!$H$5-'СЕТ СН'!$H$24</f>
        <v>2640.1780900900003</v>
      </c>
      <c r="K87" s="36">
        <f>SUMIFS(СВЦЭМ!$D$33:$D$776,СВЦЭМ!$A$33:$A$776,$A87,СВЦЭМ!$B$33:$B$776,K$83)+'СЕТ СН'!$H$14+СВЦЭМ!$D$10+'СЕТ СН'!$H$5-'СЕТ СН'!$H$24</f>
        <v>2640.3506471599999</v>
      </c>
      <c r="L87" s="36">
        <f>SUMIFS(СВЦЭМ!$D$33:$D$776,СВЦЭМ!$A$33:$A$776,$A87,СВЦЭМ!$B$33:$B$776,L$83)+'СЕТ СН'!$H$14+СВЦЭМ!$D$10+'СЕТ СН'!$H$5-'СЕТ СН'!$H$24</f>
        <v>2664.8027246699999</v>
      </c>
      <c r="M87" s="36">
        <f>SUMIFS(СВЦЭМ!$D$33:$D$776,СВЦЭМ!$A$33:$A$776,$A87,СВЦЭМ!$B$33:$B$776,M$83)+'СЕТ СН'!$H$14+СВЦЭМ!$D$10+'СЕТ СН'!$H$5-'СЕТ СН'!$H$24</f>
        <v>2666.91633529</v>
      </c>
      <c r="N87" s="36">
        <f>SUMIFS(СВЦЭМ!$D$33:$D$776,СВЦЭМ!$A$33:$A$776,$A87,СВЦЭМ!$B$33:$B$776,N$83)+'СЕТ СН'!$H$14+СВЦЭМ!$D$10+'СЕТ СН'!$H$5-'СЕТ СН'!$H$24</f>
        <v>2664.3545370800002</v>
      </c>
      <c r="O87" s="36">
        <f>SUMIFS(СВЦЭМ!$D$33:$D$776,СВЦЭМ!$A$33:$A$776,$A87,СВЦЭМ!$B$33:$B$776,O$83)+'СЕТ СН'!$H$14+СВЦЭМ!$D$10+'СЕТ СН'!$H$5-'СЕТ СН'!$H$24</f>
        <v>2656.5537121799998</v>
      </c>
      <c r="P87" s="36">
        <f>SUMIFS(СВЦЭМ!$D$33:$D$776,СВЦЭМ!$A$33:$A$776,$A87,СВЦЭМ!$B$33:$B$776,P$83)+'СЕТ СН'!$H$14+СВЦЭМ!$D$10+'СЕТ СН'!$H$5-'СЕТ СН'!$H$24</f>
        <v>2657.6518046400001</v>
      </c>
      <c r="Q87" s="36">
        <f>SUMIFS(СВЦЭМ!$D$33:$D$776,СВЦЭМ!$A$33:$A$776,$A87,СВЦЭМ!$B$33:$B$776,Q$83)+'СЕТ СН'!$H$14+СВЦЭМ!$D$10+'СЕТ СН'!$H$5-'СЕТ СН'!$H$24</f>
        <v>2656.0934286199999</v>
      </c>
      <c r="R87" s="36">
        <f>SUMIFS(СВЦЭМ!$D$33:$D$776,СВЦЭМ!$A$33:$A$776,$A87,СВЦЭМ!$B$33:$B$776,R$83)+'СЕТ СН'!$H$14+СВЦЭМ!$D$10+'СЕТ СН'!$H$5-'СЕТ СН'!$H$24</f>
        <v>2614.81416885</v>
      </c>
      <c r="S87" s="36">
        <f>SUMIFS(СВЦЭМ!$D$33:$D$776,СВЦЭМ!$A$33:$A$776,$A87,СВЦЭМ!$B$33:$B$776,S$83)+'СЕТ СН'!$H$14+СВЦЭМ!$D$10+'СЕТ СН'!$H$5-'СЕТ СН'!$H$24</f>
        <v>2582.06123871</v>
      </c>
      <c r="T87" s="36">
        <f>SUMIFS(СВЦЭМ!$D$33:$D$776,СВЦЭМ!$A$33:$A$776,$A87,СВЦЭМ!$B$33:$B$776,T$83)+'СЕТ СН'!$H$14+СВЦЭМ!$D$10+'СЕТ СН'!$H$5-'СЕТ СН'!$H$24</f>
        <v>2575.4983581799997</v>
      </c>
      <c r="U87" s="36">
        <f>SUMIFS(СВЦЭМ!$D$33:$D$776,СВЦЭМ!$A$33:$A$776,$A87,СВЦЭМ!$B$33:$B$776,U$83)+'СЕТ СН'!$H$14+СВЦЭМ!$D$10+'СЕТ СН'!$H$5-'СЕТ СН'!$H$24</f>
        <v>2574.8865983800001</v>
      </c>
      <c r="V87" s="36">
        <f>SUMIFS(СВЦЭМ!$D$33:$D$776,СВЦЭМ!$A$33:$A$776,$A87,СВЦЭМ!$B$33:$B$776,V$83)+'СЕТ СН'!$H$14+СВЦЭМ!$D$10+'СЕТ СН'!$H$5-'СЕТ СН'!$H$24</f>
        <v>2574.3763284300003</v>
      </c>
      <c r="W87" s="36">
        <f>SUMIFS(СВЦЭМ!$D$33:$D$776,СВЦЭМ!$A$33:$A$776,$A87,СВЦЭМ!$B$33:$B$776,W$83)+'СЕТ СН'!$H$14+СВЦЭМ!$D$10+'СЕТ СН'!$H$5-'СЕТ СН'!$H$24</f>
        <v>2584.70273507</v>
      </c>
      <c r="X87" s="36">
        <f>SUMIFS(СВЦЭМ!$D$33:$D$776,СВЦЭМ!$A$33:$A$776,$A87,СВЦЭМ!$B$33:$B$776,X$83)+'СЕТ СН'!$H$14+СВЦЭМ!$D$10+'СЕТ СН'!$H$5-'СЕТ СН'!$H$24</f>
        <v>2559.2272102900001</v>
      </c>
      <c r="Y87" s="36">
        <f>SUMIFS(СВЦЭМ!$D$33:$D$776,СВЦЭМ!$A$33:$A$776,$A87,СВЦЭМ!$B$33:$B$776,Y$83)+'СЕТ СН'!$H$14+СВЦЭМ!$D$10+'СЕТ СН'!$H$5-'СЕТ СН'!$H$24</f>
        <v>2551.7771334099998</v>
      </c>
    </row>
    <row r="88" spans="1:27" ht="15.75" x14ac:dyDescent="0.2">
      <c r="A88" s="35">
        <f t="shared" si="2"/>
        <v>43682</v>
      </c>
      <c r="B88" s="36">
        <f>SUMIFS(СВЦЭМ!$D$33:$D$776,СВЦЭМ!$A$33:$A$776,$A88,СВЦЭМ!$B$33:$B$776,B$83)+'СЕТ СН'!$H$14+СВЦЭМ!$D$10+'СЕТ СН'!$H$5-'СЕТ СН'!$H$24</f>
        <v>2642.9549169399997</v>
      </c>
      <c r="C88" s="36">
        <f>SUMIFS(СВЦЭМ!$D$33:$D$776,СВЦЭМ!$A$33:$A$776,$A88,СВЦЭМ!$B$33:$B$776,C$83)+'СЕТ СН'!$H$14+СВЦЭМ!$D$10+'СЕТ СН'!$H$5-'СЕТ СН'!$H$24</f>
        <v>2675.27315103</v>
      </c>
      <c r="D88" s="36">
        <f>SUMIFS(СВЦЭМ!$D$33:$D$776,СВЦЭМ!$A$33:$A$776,$A88,СВЦЭМ!$B$33:$B$776,D$83)+'СЕТ СН'!$H$14+СВЦЭМ!$D$10+'СЕТ СН'!$H$5-'СЕТ СН'!$H$24</f>
        <v>2704.4670753199998</v>
      </c>
      <c r="E88" s="36">
        <f>SUMIFS(СВЦЭМ!$D$33:$D$776,СВЦЭМ!$A$33:$A$776,$A88,СВЦЭМ!$B$33:$B$776,E$83)+'СЕТ СН'!$H$14+СВЦЭМ!$D$10+'СЕТ СН'!$H$5-'СЕТ СН'!$H$24</f>
        <v>2713.38636434</v>
      </c>
      <c r="F88" s="36">
        <f>SUMIFS(СВЦЭМ!$D$33:$D$776,СВЦЭМ!$A$33:$A$776,$A88,СВЦЭМ!$B$33:$B$776,F$83)+'СЕТ СН'!$H$14+СВЦЭМ!$D$10+'СЕТ СН'!$H$5-'СЕТ СН'!$H$24</f>
        <v>2713.2736714500002</v>
      </c>
      <c r="G88" s="36">
        <f>SUMIFS(СВЦЭМ!$D$33:$D$776,СВЦЭМ!$A$33:$A$776,$A88,СВЦЭМ!$B$33:$B$776,G$83)+'СЕТ СН'!$H$14+СВЦЭМ!$D$10+'СЕТ СН'!$H$5-'СЕТ СН'!$H$24</f>
        <v>2698.7852081400001</v>
      </c>
      <c r="H88" s="36">
        <f>SUMIFS(СВЦЭМ!$D$33:$D$776,СВЦЭМ!$A$33:$A$776,$A88,СВЦЭМ!$B$33:$B$776,H$83)+'СЕТ СН'!$H$14+СВЦЭМ!$D$10+'СЕТ СН'!$H$5-'СЕТ СН'!$H$24</f>
        <v>2662.3019898699999</v>
      </c>
      <c r="I88" s="36">
        <f>SUMIFS(СВЦЭМ!$D$33:$D$776,СВЦЭМ!$A$33:$A$776,$A88,СВЦЭМ!$B$33:$B$776,I$83)+'СЕТ СН'!$H$14+СВЦЭМ!$D$10+'СЕТ СН'!$H$5-'СЕТ СН'!$H$24</f>
        <v>2648.8771607799999</v>
      </c>
      <c r="J88" s="36">
        <f>SUMIFS(СВЦЭМ!$D$33:$D$776,СВЦЭМ!$A$33:$A$776,$A88,СВЦЭМ!$B$33:$B$776,J$83)+'СЕТ СН'!$H$14+СВЦЭМ!$D$10+'СЕТ СН'!$H$5-'СЕТ СН'!$H$24</f>
        <v>2641.4168067800001</v>
      </c>
      <c r="K88" s="36">
        <f>SUMIFS(СВЦЭМ!$D$33:$D$776,СВЦЭМ!$A$33:$A$776,$A88,СВЦЭМ!$B$33:$B$776,K$83)+'СЕТ СН'!$H$14+СВЦЭМ!$D$10+'СЕТ СН'!$H$5-'СЕТ СН'!$H$24</f>
        <v>2663.3283774000001</v>
      </c>
      <c r="L88" s="36">
        <f>SUMIFS(СВЦЭМ!$D$33:$D$776,СВЦЭМ!$A$33:$A$776,$A88,СВЦЭМ!$B$33:$B$776,L$83)+'СЕТ СН'!$H$14+СВЦЭМ!$D$10+'СЕТ СН'!$H$5-'СЕТ СН'!$H$24</f>
        <v>2664.6311529700001</v>
      </c>
      <c r="M88" s="36">
        <f>SUMIFS(СВЦЭМ!$D$33:$D$776,СВЦЭМ!$A$33:$A$776,$A88,СВЦЭМ!$B$33:$B$776,M$83)+'СЕТ СН'!$H$14+СВЦЭМ!$D$10+'СЕТ СН'!$H$5-'СЕТ СН'!$H$24</f>
        <v>2671.8117261100001</v>
      </c>
      <c r="N88" s="36">
        <f>SUMIFS(СВЦЭМ!$D$33:$D$776,СВЦЭМ!$A$33:$A$776,$A88,СВЦЭМ!$B$33:$B$776,N$83)+'СЕТ СН'!$H$14+СВЦЭМ!$D$10+'СЕТ СН'!$H$5-'СЕТ СН'!$H$24</f>
        <v>2669.0415665099999</v>
      </c>
      <c r="O88" s="36">
        <f>SUMIFS(СВЦЭМ!$D$33:$D$776,СВЦЭМ!$A$33:$A$776,$A88,СВЦЭМ!$B$33:$B$776,O$83)+'СЕТ СН'!$H$14+СВЦЭМ!$D$10+'СЕТ СН'!$H$5-'СЕТ СН'!$H$24</f>
        <v>2675.5855535199998</v>
      </c>
      <c r="P88" s="36">
        <f>SUMIFS(СВЦЭМ!$D$33:$D$776,СВЦЭМ!$A$33:$A$776,$A88,СВЦЭМ!$B$33:$B$776,P$83)+'СЕТ СН'!$H$14+СВЦЭМ!$D$10+'СЕТ СН'!$H$5-'СЕТ СН'!$H$24</f>
        <v>2681.11598198</v>
      </c>
      <c r="Q88" s="36">
        <f>SUMIFS(СВЦЭМ!$D$33:$D$776,СВЦЭМ!$A$33:$A$776,$A88,СВЦЭМ!$B$33:$B$776,Q$83)+'СЕТ СН'!$H$14+СВЦЭМ!$D$10+'СЕТ СН'!$H$5-'СЕТ СН'!$H$24</f>
        <v>2679.64512728</v>
      </c>
      <c r="R88" s="36">
        <f>SUMIFS(СВЦЭМ!$D$33:$D$776,СВЦЭМ!$A$33:$A$776,$A88,СВЦЭМ!$B$33:$B$776,R$83)+'СЕТ СН'!$H$14+СВЦЭМ!$D$10+'СЕТ СН'!$H$5-'СЕТ СН'!$H$24</f>
        <v>2648.39948916</v>
      </c>
      <c r="S88" s="36">
        <f>SUMIFS(СВЦЭМ!$D$33:$D$776,СВЦЭМ!$A$33:$A$776,$A88,СВЦЭМ!$B$33:$B$776,S$83)+'СЕТ СН'!$H$14+СВЦЭМ!$D$10+'СЕТ СН'!$H$5-'СЕТ СН'!$H$24</f>
        <v>2604.9863582400003</v>
      </c>
      <c r="T88" s="36">
        <f>SUMIFS(СВЦЭМ!$D$33:$D$776,СВЦЭМ!$A$33:$A$776,$A88,СВЦЭМ!$B$33:$B$776,T$83)+'СЕТ СН'!$H$14+СВЦЭМ!$D$10+'СЕТ СН'!$H$5-'СЕТ СН'!$H$24</f>
        <v>2595.8123157199998</v>
      </c>
      <c r="U88" s="36">
        <f>SUMIFS(СВЦЭМ!$D$33:$D$776,СВЦЭМ!$A$33:$A$776,$A88,СВЦЭМ!$B$33:$B$776,U$83)+'СЕТ СН'!$H$14+СВЦЭМ!$D$10+'СЕТ СН'!$H$5-'СЕТ СН'!$H$24</f>
        <v>2590.8560930600001</v>
      </c>
      <c r="V88" s="36">
        <f>SUMIFS(СВЦЭМ!$D$33:$D$776,СВЦЭМ!$A$33:$A$776,$A88,СВЦЭМ!$B$33:$B$776,V$83)+'СЕТ СН'!$H$14+СВЦЭМ!$D$10+'СЕТ СН'!$H$5-'СЕТ СН'!$H$24</f>
        <v>2588.6476555899999</v>
      </c>
      <c r="W88" s="36">
        <f>SUMIFS(СВЦЭМ!$D$33:$D$776,СВЦЭМ!$A$33:$A$776,$A88,СВЦЭМ!$B$33:$B$776,W$83)+'СЕТ СН'!$H$14+СВЦЭМ!$D$10+'СЕТ СН'!$H$5-'СЕТ СН'!$H$24</f>
        <v>2602.11457148</v>
      </c>
      <c r="X88" s="36">
        <f>SUMIFS(СВЦЭМ!$D$33:$D$776,СВЦЭМ!$A$33:$A$776,$A88,СВЦЭМ!$B$33:$B$776,X$83)+'СЕТ СН'!$H$14+СВЦЭМ!$D$10+'СЕТ СН'!$H$5-'СЕТ СН'!$H$24</f>
        <v>2582.4447463199999</v>
      </c>
      <c r="Y88" s="36">
        <f>SUMIFS(СВЦЭМ!$D$33:$D$776,СВЦЭМ!$A$33:$A$776,$A88,СВЦЭМ!$B$33:$B$776,Y$83)+'СЕТ СН'!$H$14+СВЦЭМ!$D$10+'СЕТ СН'!$H$5-'СЕТ СН'!$H$24</f>
        <v>2588.4124927100002</v>
      </c>
    </row>
    <row r="89" spans="1:27" ht="15.75" x14ac:dyDescent="0.2">
      <c r="A89" s="35">
        <f t="shared" si="2"/>
        <v>43683</v>
      </c>
      <c r="B89" s="36">
        <f>SUMIFS(СВЦЭМ!$D$33:$D$776,СВЦЭМ!$A$33:$A$776,$A89,СВЦЭМ!$B$33:$B$776,B$83)+'СЕТ СН'!$H$14+СВЦЭМ!$D$10+'СЕТ СН'!$H$5-'СЕТ СН'!$H$24</f>
        <v>2646.7821360500002</v>
      </c>
      <c r="C89" s="36">
        <f>SUMIFS(СВЦЭМ!$D$33:$D$776,СВЦЭМ!$A$33:$A$776,$A89,СВЦЭМ!$B$33:$B$776,C$83)+'СЕТ СН'!$H$14+СВЦЭМ!$D$10+'СЕТ СН'!$H$5-'СЕТ СН'!$H$24</f>
        <v>2679.3470364700001</v>
      </c>
      <c r="D89" s="36">
        <f>SUMIFS(СВЦЭМ!$D$33:$D$776,СВЦЭМ!$A$33:$A$776,$A89,СВЦЭМ!$B$33:$B$776,D$83)+'СЕТ СН'!$H$14+СВЦЭМ!$D$10+'СЕТ СН'!$H$5-'СЕТ СН'!$H$24</f>
        <v>2701.5129116100002</v>
      </c>
      <c r="E89" s="36">
        <f>SUMIFS(СВЦЭМ!$D$33:$D$776,СВЦЭМ!$A$33:$A$776,$A89,СВЦЭМ!$B$33:$B$776,E$83)+'СЕТ СН'!$H$14+СВЦЭМ!$D$10+'СЕТ СН'!$H$5-'СЕТ СН'!$H$24</f>
        <v>2711.4467726100002</v>
      </c>
      <c r="F89" s="36">
        <f>SUMIFS(СВЦЭМ!$D$33:$D$776,СВЦЭМ!$A$33:$A$776,$A89,СВЦЭМ!$B$33:$B$776,F$83)+'СЕТ СН'!$H$14+СВЦЭМ!$D$10+'СЕТ СН'!$H$5-'СЕТ СН'!$H$24</f>
        <v>2720.4259276900002</v>
      </c>
      <c r="G89" s="36">
        <f>SUMIFS(СВЦЭМ!$D$33:$D$776,СВЦЭМ!$A$33:$A$776,$A89,СВЦЭМ!$B$33:$B$776,G$83)+'СЕТ СН'!$H$14+СВЦЭМ!$D$10+'СЕТ СН'!$H$5-'СЕТ СН'!$H$24</f>
        <v>2697.17475143</v>
      </c>
      <c r="H89" s="36">
        <f>SUMIFS(СВЦЭМ!$D$33:$D$776,СВЦЭМ!$A$33:$A$776,$A89,СВЦЭМ!$B$33:$B$776,H$83)+'СЕТ СН'!$H$14+СВЦЭМ!$D$10+'СЕТ СН'!$H$5-'СЕТ СН'!$H$24</f>
        <v>2663.02999856</v>
      </c>
      <c r="I89" s="36">
        <f>SUMIFS(СВЦЭМ!$D$33:$D$776,СВЦЭМ!$A$33:$A$776,$A89,СВЦЭМ!$B$33:$B$776,I$83)+'СЕТ СН'!$H$14+СВЦЭМ!$D$10+'СЕТ СН'!$H$5-'СЕТ СН'!$H$24</f>
        <v>2619.1310928799999</v>
      </c>
      <c r="J89" s="36">
        <f>SUMIFS(СВЦЭМ!$D$33:$D$776,СВЦЭМ!$A$33:$A$776,$A89,СВЦЭМ!$B$33:$B$776,J$83)+'СЕТ СН'!$H$14+СВЦЭМ!$D$10+'СЕТ СН'!$H$5-'СЕТ СН'!$H$24</f>
        <v>2651.5230636699998</v>
      </c>
      <c r="K89" s="36">
        <f>SUMIFS(СВЦЭМ!$D$33:$D$776,СВЦЭМ!$A$33:$A$776,$A89,СВЦЭМ!$B$33:$B$776,K$83)+'СЕТ СН'!$H$14+СВЦЭМ!$D$10+'СЕТ СН'!$H$5-'СЕТ СН'!$H$24</f>
        <v>2685.89558278</v>
      </c>
      <c r="L89" s="36">
        <f>SUMIFS(СВЦЭМ!$D$33:$D$776,СВЦЭМ!$A$33:$A$776,$A89,СВЦЭМ!$B$33:$B$776,L$83)+'СЕТ СН'!$H$14+СВЦЭМ!$D$10+'СЕТ СН'!$H$5-'СЕТ СН'!$H$24</f>
        <v>2690.03982051</v>
      </c>
      <c r="M89" s="36">
        <f>SUMIFS(СВЦЭМ!$D$33:$D$776,СВЦЭМ!$A$33:$A$776,$A89,СВЦЭМ!$B$33:$B$776,M$83)+'СЕТ СН'!$H$14+СВЦЭМ!$D$10+'СЕТ СН'!$H$5-'СЕТ СН'!$H$24</f>
        <v>2689.0257346099997</v>
      </c>
      <c r="N89" s="36">
        <f>SUMIFS(СВЦЭМ!$D$33:$D$776,СВЦЭМ!$A$33:$A$776,$A89,СВЦЭМ!$B$33:$B$776,N$83)+'СЕТ СН'!$H$14+СВЦЭМ!$D$10+'СЕТ СН'!$H$5-'СЕТ СН'!$H$24</f>
        <v>2689.3845448800002</v>
      </c>
      <c r="O89" s="36">
        <f>SUMIFS(СВЦЭМ!$D$33:$D$776,СВЦЭМ!$A$33:$A$776,$A89,СВЦЭМ!$B$33:$B$776,O$83)+'СЕТ СН'!$H$14+СВЦЭМ!$D$10+'СЕТ СН'!$H$5-'СЕТ СН'!$H$24</f>
        <v>2689.6363044300001</v>
      </c>
      <c r="P89" s="36">
        <f>SUMIFS(СВЦЭМ!$D$33:$D$776,СВЦЭМ!$A$33:$A$776,$A89,СВЦЭМ!$B$33:$B$776,P$83)+'СЕТ СН'!$H$14+СВЦЭМ!$D$10+'СЕТ СН'!$H$5-'СЕТ СН'!$H$24</f>
        <v>2692.4394155999998</v>
      </c>
      <c r="Q89" s="36">
        <f>SUMIFS(СВЦЭМ!$D$33:$D$776,СВЦЭМ!$A$33:$A$776,$A89,СВЦЭМ!$B$33:$B$776,Q$83)+'СЕТ СН'!$H$14+СВЦЭМ!$D$10+'СЕТ СН'!$H$5-'СЕТ СН'!$H$24</f>
        <v>2695.0273724600002</v>
      </c>
      <c r="R89" s="36">
        <f>SUMIFS(СВЦЭМ!$D$33:$D$776,СВЦЭМ!$A$33:$A$776,$A89,СВЦЭМ!$B$33:$B$776,R$83)+'СЕТ СН'!$H$14+СВЦЭМ!$D$10+'СЕТ СН'!$H$5-'СЕТ СН'!$H$24</f>
        <v>2645.7038257200002</v>
      </c>
      <c r="S89" s="36">
        <f>SUMIFS(СВЦЭМ!$D$33:$D$776,СВЦЭМ!$A$33:$A$776,$A89,СВЦЭМ!$B$33:$B$776,S$83)+'СЕТ СН'!$H$14+СВЦЭМ!$D$10+'СЕТ СН'!$H$5-'СЕТ СН'!$H$24</f>
        <v>2600.8824803900002</v>
      </c>
      <c r="T89" s="36">
        <f>SUMIFS(СВЦЭМ!$D$33:$D$776,СВЦЭМ!$A$33:$A$776,$A89,СВЦЭМ!$B$33:$B$776,T$83)+'СЕТ СН'!$H$14+СВЦЭМ!$D$10+'СЕТ СН'!$H$5-'СЕТ СН'!$H$24</f>
        <v>2589.5473156399999</v>
      </c>
      <c r="U89" s="36">
        <f>SUMIFS(СВЦЭМ!$D$33:$D$776,СВЦЭМ!$A$33:$A$776,$A89,СВЦЭМ!$B$33:$B$776,U$83)+'СЕТ СН'!$H$14+СВЦЭМ!$D$10+'СЕТ СН'!$H$5-'СЕТ СН'!$H$24</f>
        <v>2594.3079086500002</v>
      </c>
      <c r="V89" s="36">
        <f>SUMIFS(СВЦЭМ!$D$33:$D$776,СВЦЭМ!$A$33:$A$776,$A89,СВЦЭМ!$B$33:$B$776,V$83)+'СЕТ СН'!$H$14+СВЦЭМ!$D$10+'СЕТ СН'!$H$5-'СЕТ СН'!$H$24</f>
        <v>2592.42768738</v>
      </c>
      <c r="W89" s="36">
        <f>SUMIFS(СВЦЭМ!$D$33:$D$776,СВЦЭМ!$A$33:$A$776,$A89,СВЦЭМ!$B$33:$B$776,W$83)+'СЕТ СН'!$H$14+СВЦЭМ!$D$10+'СЕТ СН'!$H$5-'СЕТ СН'!$H$24</f>
        <v>2594.16526342</v>
      </c>
      <c r="X89" s="36">
        <f>SUMIFS(СВЦЭМ!$D$33:$D$776,СВЦЭМ!$A$33:$A$776,$A89,СВЦЭМ!$B$33:$B$776,X$83)+'СЕТ СН'!$H$14+СВЦЭМ!$D$10+'СЕТ СН'!$H$5-'СЕТ СН'!$H$24</f>
        <v>2574.5544007500002</v>
      </c>
      <c r="Y89" s="36">
        <f>SUMIFS(СВЦЭМ!$D$33:$D$776,СВЦЭМ!$A$33:$A$776,$A89,СВЦЭМ!$B$33:$B$776,Y$83)+'СЕТ СН'!$H$14+СВЦЭМ!$D$10+'СЕТ СН'!$H$5-'СЕТ СН'!$H$24</f>
        <v>2583.2843057999999</v>
      </c>
    </row>
    <row r="90" spans="1:27" ht="15.75" x14ac:dyDescent="0.2">
      <c r="A90" s="35">
        <f t="shared" si="2"/>
        <v>43684</v>
      </c>
      <c r="B90" s="36">
        <f>SUMIFS(СВЦЭМ!$D$33:$D$776,СВЦЭМ!$A$33:$A$776,$A90,СВЦЭМ!$B$33:$B$776,B$83)+'СЕТ СН'!$H$14+СВЦЭМ!$D$10+'СЕТ СН'!$H$5-'СЕТ СН'!$H$24</f>
        <v>2651.2427599600001</v>
      </c>
      <c r="C90" s="36">
        <f>SUMIFS(СВЦЭМ!$D$33:$D$776,СВЦЭМ!$A$33:$A$776,$A90,СВЦЭМ!$B$33:$B$776,C$83)+'СЕТ СН'!$H$14+СВЦЭМ!$D$10+'СЕТ СН'!$H$5-'СЕТ СН'!$H$24</f>
        <v>2655.0293697799998</v>
      </c>
      <c r="D90" s="36">
        <f>SUMIFS(СВЦЭМ!$D$33:$D$776,СВЦЭМ!$A$33:$A$776,$A90,СВЦЭМ!$B$33:$B$776,D$83)+'СЕТ СН'!$H$14+СВЦЭМ!$D$10+'СЕТ СН'!$H$5-'СЕТ СН'!$H$24</f>
        <v>2679.74005364</v>
      </c>
      <c r="E90" s="36">
        <f>SUMIFS(СВЦЭМ!$D$33:$D$776,СВЦЭМ!$A$33:$A$776,$A90,СВЦЭМ!$B$33:$B$776,E$83)+'СЕТ СН'!$H$14+СВЦЭМ!$D$10+'СЕТ СН'!$H$5-'СЕТ СН'!$H$24</f>
        <v>2682.49438173</v>
      </c>
      <c r="F90" s="36">
        <f>SUMIFS(СВЦЭМ!$D$33:$D$776,СВЦЭМ!$A$33:$A$776,$A90,СВЦЭМ!$B$33:$B$776,F$83)+'СЕТ СН'!$H$14+СВЦЭМ!$D$10+'СЕТ СН'!$H$5-'СЕТ СН'!$H$24</f>
        <v>2689.5347303799999</v>
      </c>
      <c r="G90" s="36">
        <f>SUMIFS(СВЦЭМ!$D$33:$D$776,СВЦЭМ!$A$33:$A$776,$A90,СВЦЭМ!$B$33:$B$776,G$83)+'СЕТ СН'!$H$14+СВЦЭМ!$D$10+'СЕТ СН'!$H$5-'СЕТ СН'!$H$24</f>
        <v>2683.27974012</v>
      </c>
      <c r="H90" s="36">
        <f>SUMIFS(СВЦЭМ!$D$33:$D$776,СВЦЭМ!$A$33:$A$776,$A90,СВЦЭМ!$B$33:$B$776,H$83)+'СЕТ СН'!$H$14+СВЦЭМ!$D$10+'СЕТ СН'!$H$5-'СЕТ СН'!$H$24</f>
        <v>2648.05789052</v>
      </c>
      <c r="I90" s="36">
        <f>SUMIFS(СВЦЭМ!$D$33:$D$776,СВЦЭМ!$A$33:$A$776,$A90,СВЦЭМ!$B$33:$B$776,I$83)+'СЕТ СН'!$H$14+СВЦЭМ!$D$10+'СЕТ СН'!$H$5-'СЕТ СН'!$H$24</f>
        <v>2634.2488922100001</v>
      </c>
      <c r="J90" s="36">
        <f>SUMIFS(СВЦЭМ!$D$33:$D$776,СВЦЭМ!$A$33:$A$776,$A90,СВЦЭМ!$B$33:$B$776,J$83)+'СЕТ СН'!$H$14+СВЦЭМ!$D$10+'СЕТ СН'!$H$5-'СЕТ СН'!$H$24</f>
        <v>2657.0107931699999</v>
      </c>
      <c r="K90" s="36">
        <f>SUMIFS(СВЦЭМ!$D$33:$D$776,СВЦЭМ!$A$33:$A$776,$A90,СВЦЭМ!$B$33:$B$776,K$83)+'СЕТ СН'!$H$14+СВЦЭМ!$D$10+'СЕТ СН'!$H$5-'СЕТ СН'!$H$24</f>
        <v>2673.56108442</v>
      </c>
      <c r="L90" s="36">
        <f>SUMIFS(СВЦЭМ!$D$33:$D$776,СВЦЭМ!$A$33:$A$776,$A90,СВЦЭМ!$B$33:$B$776,L$83)+'СЕТ СН'!$H$14+СВЦЭМ!$D$10+'СЕТ СН'!$H$5-'СЕТ СН'!$H$24</f>
        <v>2674.1471367300001</v>
      </c>
      <c r="M90" s="36">
        <f>SUMIFS(СВЦЭМ!$D$33:$D$776,СВЦЭМ!$A$33:$A$776,$A90,СВЦЭМ!$B$33:$B$776,M$83)+'СЕТ СН'!$H$14+СВЦЭМ!$D$10+'СЕТ СН'!$H$5-'СЕТ СН'!$H$24</f>
        <v>2677.15030376</v>
      </c>
      <c r="N90" s="36">
        <f>SUMIFS(СВЦЭМ!$D$33:$D$776,СВЦЭМ!$A$33:$A$776,$A90,СВЦЭМ!$B$33:$B$776,N$83)+'СЕТ СН'!$H$14+СВЦЭМ!$D$10+'СЕТ СН'!$H$5-'СЕТ СН'!$H$24</f>
        <v>2670.9230612800002</v>
      </c>
      <c r="O90" s="36">
        <f>SUMIFS(СВЦЭМ!$D$33:$D$776,СВЦЭМ!$A$33:$A$776,$A90,СВЦЭМ!$B$33:$B$776,O$83)+'СЕТ СН'!$H$14+СВЦЭМ!$D$10+'СЕТ СН'!$H$5-'СЕТ СН'!$H$24</f>
        <v>2675.9688349899998</v>
      </c>
      <c r="P90" s="36">
        <f>SUMIFS(СВЦЭМ!$D$33:$D$776,СВЦЭМ!$A$33:$A$776,$A90,СВЦЭМ!$B$33:$B$776,P$83)+'СЕТ СН'!$H$14+СВЦЭМ!$D$10+'СЕТ СН'!$H$5-'СЕТ СН'!$H$24</f>
        <v>2679.60300306</v>
      </c>
      <c r="Q90" s="36">
        <f>SUMIFS(СВЦЭМ!$D$33:$D$776,СВЦЭМ!$A$33:$A$776,$A90,СВЦЭМ!$B$33:$B$776,Q$83)+'СЕТ СН'!$H$14+СВЦЭМ!$D$10+'СЕТ СН'!$H$5-'СЕТ СН'!$H$24</f>
        <v>2679.4253345900001</v>
      </c>
      <c r="R90" s="36">
        <f>SUMIFS(СВЦЭМ!$D$33:$D$776,СВЦЭМ!$A$33:$A$776,$A90,СВЦЭМ!$B$33:$B$776,R$83)+'СЕТ СН'!$H$14+СВЦЭМ!$D$10+'СЕТ СН'!$H$5-'СЕТ СН'!$H$24</f>
        <v>2640.8371644999997</v>
      </c>
      <c r="S90" s="36">
        <f>SUMIFS(СВЦЭМ!$D$33:$D$776,СВЦЭМ!$A$33:$A$776,$A90,СВЦЭМ!$B$33:$B$776,S$83)+'СЕТ СН'!$H$14+СВЦЭМ!$D$10+'СЕТ СН'!$H$5-'СЕТ СН'!$H$24</f>
        <v>2599.0565815300001</v>
      </c>
      <c r="T90" s="36">
        <f>SUMIFS(СВЦЭМ!$D$33:$D$776,СВЦЭМ!$A$33:$A$776,$A90,СВЦЭМ!$B$33:$B$776,T$83)+'СЕТ СН'!$H$14+СВЦЭМ!$D$10+'СЕТ СН'!$H$5-'СЕТ СН'!$H$24</f>
        <v>2587.4528694999999</v>
      </c>
      <c r="U90" s="36">
        <f>SUMIFS(СВЦЭМ!$D$33:$D$776,СВЦЭМ!$A$33:$A$776,$A90,СВЦЭМ!$B$33:$B$776,U$83)+'СЕТ СН'!$H$14+СВЦЭМ!$D$10+'СЕТ СН'!$H$5-'СЕТ СН'!$H$24</f>
        <v>2588.7993604600001</v>
      </c>
      <c r="V90" s="36">
        <f>SUMIFS(СВЦЭМ!$D$33:$D$776,СВЦЭМ!$A$33:$A$776,$A90,СВЦЭМ!$B$33:$B$776,V$83)+'СЕТ СН'!$H$14+СВЦЭМ!$D$10+'СЕТ СН'!$H$5-'СЕТ СН'!$H$24</f>
        <v>2584.3398324700001</v>
      </c>
      <c r="W90" s="36">
        <f>SUMIFS(СВЦЭМ!$D$33:$D$776,СВЦЭМ!$A$33:$A$776,$A90,СВЦЭМ!$B$33:$B$776,W$83)+'СЕТ СН'!$H$14+СВЦЭМ!$D$10+'СЕТ СН'!$H$5-'СЕТ СН'!$H$24</f>
        <v>2592.6338104500001</v>
      </c>
      <c r="X90" s="36">
        <f>SUMIFS(СВЦЭМ!$D$33:$D$776,СВЦЭМ!$A$33:$A$776,$A90,СВЦЭМ!$B$33:$B$776,X$83)+'СЕТ СН'!$H$14+СВЦЭМ!$D$10+'СЕТ СН'!$H$5-'СЕТ СН'!$H$24</f>
        <v>2566.3228553399999</v>
      </c>
      <c r="Y90" s="36">
        <f>SUMIFS(СВЦЭМ!$D$33:$D$776,СВЦЭМ!$A$33:$A$776,$A90,СВЦЭМ!$B$33:$B$776,Y$83)+'СЕТ СН'!$H$14+СВЦЭМ!$D$10+'СЕТ СН'!$H$5-'СЕТ СН'!$H$24</f>
        <v>2595.2857869700001</v>
      </c>
    </row>
    <row r="91" spans="1:27" ht="15.75" x14ac:dyDescent="0.2">
      <c r="A91" s="35">
        <f t="shared" si="2"/>
        <v>43685</v>
      </c>
      <c r="B91" s="36">
        <f>SUMIFS(СВЦЭМ!$D$33:$D$776,СВЦЭМ!$A$33:$A$776,$A91,СВЦЭМ!$B$33:$B$776,B$83)+'СЕТ СН'!$H$14+СВЦЭМ!$D$10+'СЕТ СН'!$H$5-'СЕТ СН'!$H$24</f>
        <v>2683.5529180399999</v>
      </c>
      <c r="C91" s="36">
        <f>SUMIFS(СВЦЭМ!$D$33:$D$776,СВЦЭМ!$A$33:$A$776,$A91,СВЦЭМ!$B$33:$B$776,C$83)+'СЕТ СН'!$H$14+СВЦЭМ!$D$10+'СЕТ СН'!$H$5-'СЕТ СН'!$H$24</f>
        <v>2721.5637778700002</v>
      </c>
      <c r="D91" s="36">
        <f>SUMIFS(СВЦЭМ!$D$33:$D$776,СВЦЭМ!$A$33:$A$776,$A91,СВЦЭМ!$B$33:$B$776,D$83)+'СЕТ СН'!$H$14+СВЦЭМ!$D$10+'СЕТ СН'!$H$5-'СЕТ СН'!$H$24</f>
        <v>2749.41458238</v>
      </c>
      <c r="E91" s="36">
        <f>SUMIFS(СВЦЭМ!$D$33:$D$776,СВЦЭМ!$A$33:$A$776,$A91,СВЦЭМ!$B$33:$B$776,E$83)+'СЕТ СН'!$H$14+СВЦЭМ!$D$10+'СЕТ СН'!$H$5-'СЕТ СН'!$H$24</f>
        <v>2770.5127276000003</v>
      </c>
      <c r="F91" s="36">
        <f>SUMIFS(СВЦЭМ!$D$33:$D$776,СВЦЭМ!$A$33:$A$776,$A91,СВЦЭМ!$B$33:$B$776,F$83)+'СЕТ СН'!$H$14+СВЦЭМ!$D$10+'СЕТ СН'!$H$5-'СЕТ СН'!$H$24</f>
        <v>2811.9556903600001</v>
      </c>
      <c r="G91" s="36">
        <f>SUMIFS(СВЦЭМ!$D$33:$D$776,СВЦЭМ!$A$33:$A$776,$A91,СВЦЭМ!$B$33:$B$776,G$83)+'СЕТ СН'!$H$14+СВЦЭМ!$D$10+'СЕТ СН'!$H$5-'СЕТ СН'!$H$24</f>
        <v>2793.30825873</v>
      </c>
      <c r="H91" s="36">
        <f>SUMIFS(СВЦЭМ!$D$33:$D$776,СВЦЭМ!$A$33:$A$776,$A91,СВЦЭМ!$B$33:$B$776,H$83)+'СЕТ СН'!$H$14+СВЦЭМ!$D$10+'СЕТ СН'!$H$5-'СЕТ СН'!$H$24</f>
        <v>2752.5061965599998</v>
      </c>
      <c r="I91" s="36">
        <f>SUMIFS(СВЦЭМ!$D$33:$D$776,СВЦЭМ!$A$33:$A$776,$A91,СВЦЭМ!$B$33:$B$776,I$83)+'СЕТ СН'!$H$14+СВЦЭМ!$D$10+'СЕТ СН'!$H$5-'СЕТ СН'!$H$24</f>
        <v>2703.3746985299999</v>
      </c>
      <c r="J91" s="36">
        <f>SUMIFS(СВЦЭМ!$D$33:$D$776,СВЦЭМ!$A$33:$A$776,$A91,СВЦЭМ!$B$33:$B$776,J$83)+'СЕТ СН'!$H$14+СВЦЭМ!$D$10+'СЕТ СН'!$H$5-'СЕТ СН'!$H$24</f>
        <v>2663.6198854700001</v>
      </c>
      <c r="K91" s="36">
        <f>SUMIFS(СВЦЭМ!$D$33:$D$776,СВЦЭМ!$A$33:$A$776,$A91,СВЦЭМ!$B$33:$B$776,K$83)+'СЕТ СН'!$H$14+СВЦЭМ!$D$10+'СЕТ СН'!$H$5-'СЕТ СН'!$H$24</f>
        <v>2693.7631284600002</v>
      </c>
      <c r="L91" s="36">
        <f>SUMIFS(СВЦЭМ!$D$33:$D$776,СВЦЭМ!$A$33:$A$776,$A91,СВЦЭМ!$B$33:$B$776,L$83)+'СЕТ СН'!$H$14+СВЦЭМ!$D$10+'СЕТ СН'!$H$5-'СЕТ СН'!$H$24</f>
        <v>2704.4457409000001</v>
      </c>
      <c r="M91" s="36">
        <f>SUMIFS(СВЦЭМ!$D$33:$D$776,СВЦЭМ!$A$33:$A$776,$A91,СВЦЭМ!$B$33:$B$776,M$83)+'СЕТ СН'!$H$14+СВЦЭМ!$D$10+'СЕТ СН'!$H$5-'СЕТ СН'!$H$24</f>
        <v>2702.1323954300001</v>
      </c>
      <c r="N91" s="36">
        <f>SUMIFS(СВЦЭМ!$D$33:$D$776,СВЦЭМ!$A$33:$A$776,$A91,СВЦЭМ!$B$33:$B$776,N$83)+'СЕТ СН'!$H$14+СВЦЭМ!$D$10+'СЕТ СН'!$H$5-'СЕТ СН'!$H$24</f>
        <v>2697.72576652</v>
      </c>
      <c r="O91" s="36">
        <f>SUMIFS(СВЦЭМ!$D$33:$D$776,СВЦЭМ!$A$33:$A$776,$A91,СВЦЭМ!$B$33:$B$776,O$83)+'СЕТ СН'!$H$14+СВЦЭМ!$D$10+'СЕТ СН'!$H$5-'СЕТ СН'!$H$24</f>
        <v>2703.8313967100003</v>
      </c>
      <c r="P91" s="36">
        <f>SUMIFS(СВЦЭМ!$D$33:$D$776,СВЦЭМ!$A$33:$A$776,$A91,СВЦЭМ!$B$33:$B$776,P$83)+'СЕТ СН'!$H$14+СВЦЭМ!$D$10+'СЕТ СН'!$H$5-'СЕТ СН'!$H$24</f>
        <v>2706.07003545</v>
      </c>
      <c r="Q91" s="36">
        <f>SUMIFS(СВЦЭМ!$D$33:$D$776,СВЦЭМ!$A$33:$A$776,$A91,СВЦЭМ!$B$33:$B$776,Q$83)+'СЕТ СН'!$H$14+СВЦЭМ!$D$10+'СЕТ СН'!$H$5-'СЕТ СН'!$H$24</f>
        <v>2710.4319936000002</v>
      </c>
      <c r="R91" s="36">
        <f>SUMIFS(СВЦЭМ!$D$33:$D$776,СВЦЭМ!$A$33:$A$776,$A91,СВЦЭМ!$B$33:$B$776,R$83)+'СЕТ СН'!$H$14+СВЦЭМ!$D$10+'СЕТ СН'!$H$5-'СЕТ СН'!$H$24</f>
        <v>2659.2585004299999</v>
      </c>
      <c r="S91" s="36">
        <f>SUMIFS(СВЦЭМ!$D$33:$D$776,СВЦЭМ!$A$33:$A$776,$A91,СВЦЭМ!$B$33:$B$776,S$83)+'СЕТ СН'!$H$14+СВЦЭМ!$D$10+'СЕТ СН'!$H$5-'СЕТ СН'!$H$24</f>
        <v>2642.4979913500001</v>
      </c>
      <c r="T91" s="36">
        <f>SUMIFS(СВЦЭМ!$D$33:$D$776,СВЦЭМ!$A$33:$A$776,$A91,СВЦЭМ!$B$33:$B$776,T$83)+'СЕТ СН'!$H$14+СВЦЭМ!$D$10+'СЕТ СН'!$H$5-'СЕТ СН'!$H$24</f>
        <v>2642.1105407</v>
      </c>
      <c r="U91" s="36">
        <f>SUMIFS(СВЦЭМ!$D$33:$D$776,СВЦЭМ!$A$33:$A$776,$A91,СВЦЭМ!$B$33:$B$776,U$83)+'СЕТ СН'!$H$14+СВЦЭМ!$D$10+'СЕТ СН'!$H$5-'СЕТ СН'!$H$24</f>
        <v>2606.6416287100001</v>
      </c>
      <c r="V91" s="36">
        <f>SUMIFS(СВЦЭМ!$D$33:$D$776,СВЦЭМ!$A$33:$A$776,$A91,СВЦЭМ!$B$33:$B$776,V$83)+'СЕТ СН'!$H$14+СВЦЭМ!$D$10+'СЕТ СН'!$H$5-'СЕТ СН'!$H$24</f>
        <v>2605.8863711899999</v>
      </c>
      <c r="W91" s="36">
        <f>SUMIFS(СВЦЭМ!$D$33:$D$776,СВЦЭМ!$A$33:$A$776,$A91,СВЦЭМ!$B$33:$B$776,W$83)+'СЕТ СН'!$H$14+СВЦЭМ!$D$10+'СЕТ СН'!$H$5-'СЕТ СН'!$H$24</f>
        <v>2607.3790862000001</v>
      </c>
      <c r="X91" s="36">
        <f>SUMIFS(СВЦЭМ!$D$33:$D$776,СВЦЭМ!$A$33:$A$776,$A91,СВЦЭМ!$B$33:$B$776,X$83)+'СЕТ СН'!$H$14+СВЦЭМ!$D$10+'СЕТ СН'!$H$5-'СЕТ СН'!$H$24</f>
        <v>2584.97945716</v>
      </c>
      <c r="Y91" s="36">
        <f>SUMIFS(СВЦЭМ!$D$33:$D$776,СВЦЭМ!$A$33:$A$776,$A91,СВЦЭМ!$B$33:$B$776,Y$83)+'СЕТ СН'!$H$14+СВЦЭМ!$D$10+'СЕТ СН'!$H$5-'СЕТ СН'!$H$24</f>
        <v>2613.8971934900001</v>
      </c>
    </row>
    <row r="92" spans="1:27" ht="15.75" x14ac:dyDescent="0.2">
      <c r="A92" s="35">
        <f t="shared" si="2"/>
        <v>43686</v>
      </c>
      <c r="B92" s="36">
        <f>SUMIFS(СВЦЭМ!$D$33:$D$776,СВЦЭМ!$A$33:$A$776,$A92,СВЦЭМ!$B$33:$B$776,B$83)+'СЕТ СН'!$H$14+СВЦЭМ!$D$10+'СЕТ СН'!$H$5-'СЕТ СН'!$H$24</f>
        <v>2704.4542907599998</v>
      </c>
      <c r="C92" s="36">
        <f>SUMIFS(СВЦЭМ!$D$33:$D$776,СВЦЭМ!$A$33:$A$776,$A92,СВЦЭМ!$B$33:$B$776,C$83)+'СЕТ СН'!$H$14+СВЦЭМ!$D$10+'СЕТ СН'!$H$5-'СЕТ СН'!$H$24</f>
        <v>2741.5855524799999</v>
      </c>
      <c r="D92" s="36">
        <f>SUMIFS(СВЦЭМ!$D$33:$D$776,СВЦЭМ!$A$33:$A$776,$A92,СВЦЭМ!$B$33:$B$776,D$83)+'СЕТ СН'!$H$14+СВЦЭМ!$D$10+'СЕТ СН'!$H$5-'СЕТ СН'!$H$24</f>
        <v>2765.95728525</v>
      </c>
      <c r="E92" s="36">
        <f>SUMIFS(СВЦЭМ!$D$33:$D$776,СВЦЭМ!$A$33:$A$776,$A92,СВЦЭМ!$B$33:$B$776,E$83)+'СЕТ СН'!$H$14+СВЦЭМ!$D$10+'СЕТ СН'!$H$5-'СЕТ СН'!$H$24</f>
        <v>2782.8906012100001</v>
      </c>
      <c r="F92" s="36">
        <f>SUMIFS(СВЦЭМ!$D$33:$D$776,СВЦЭМ!$A$33:$A$776,$A92,СВЦЭМ!$B$33:$B$776,F$83)+'СЕТ СН'!$H$14+СВЦЭМ!$D$10+'СЕТ СН'!$H$5-'СЕТ СН'!$H$24</f>
        <v>2793.9410330700002</v>
      </c>
      <c r="G92" s="36">
        <f>SUMIFS(СВЦЭМ!$D$33:$D$776,СВЦЭМ!$A$33:$A$776,$A92,СВЦЭМ!$B$33:$B$776,G$83)+'СЕТ СН'!$H$14+СВЦЭМ!$D$10+'СЕТ СН'!$H$5-'СЕТ СН'!$H$24</f>
        <v>2781.4366021599999</v>
      </c>
      <c r="H92" s="36">
        <f>SUMIFS(СВЦЭМ!$D$33:$D$776,СВЦЭМ!$A$33:$A$776,$A92,СВЦЭМ!$B$33:$B$776,H$83)+'СЕТ СН'!$H$14+СВЦЭМ!$D$10+'СЕТ СН'!$H$5-'СЕТ СН'!$H$24</f>
        <v>2754.7987186700002</v>
      </c>
      <c r="I92" s="36">
        <f>SUMIFS(СВЦЭМ!$D$33:$D$776,СВЦЭМ!$A$33:$A$776,$A92,СВЦЭМ!$B$33:$B$776,I$83)+'СЕТ СН'!$H$14+СВЦЭМ!$D$10+'СЕТ СН'!$H$5-'СЕТ СН'!$H$24</f>
        <v>2720.7384963</v>
      </c>
      <c r="J92" s="36">
        <f>SUMIFS(СВЦЭМ!$D$33:$D$776,СВЦЭМ!$A$33:$A$776,$A92,СВЦЭМ!$B$33:$B$776,J$83)+'СЕТ СН'!$H$14+СВЦЭМ!$D$10+'СЕТ СН'!$H$5-'СЕТ СН'!$H$24</f>
        <v>2676.3506274599999</v>
      </c>
      <c r="K92" s="36">
        <f>SUMIFS(СВЦЭМ!$D$33:$D$776,СВЦЭМ!$A$33:$A$776,$A92,СВЦЭМ!$B$33:$B$776,K$83)+'СЕТ СН'!$H$14+СВЦЭМ!$D$10+'СЕТ СН'!$H$5-'СЕТ СН'!$H$24</f>
        <v>2694.4353576600001</v>
      </c>
      <c r="L92" s="36">
        <f>SUMIFS(СВЦЭМ!$D$33:$D$776,СВЦЭМ!$A$33:$A$776,$A92,СВЦЭМ!$B$33:$B$776,L$83)+'СЕТ СН'!$H$14+СВЦЭМ!$D$10+'СЕТ СН'!$H$5-'СЕТ СН'!$H$24</f>
        <v>2704.6244856799999</v>
      </c>
      <c r="M92" s="36">
        <f>SUMIFS(СВЦЭМ!$D$33:$D$776,СВЦЭМ!$A$33:$A$776,$A92,СВЦЭМ!$B$33:$B$776,M$83)+'СЕТ СН'!$H$14+СВЦЭМ!$D$10+'СЕТ СН'!$H$5-'СЕТ СН'!$H$24</f>
        <v>2703.3949918600001</v>
      </c>
      <c r="N92" s="36">
        <f>SUMIFS(СВЦЭМ!$D$33:$D$776,СВЦЭМ!$A$33:$A$776,$A92,СВЦЭМ!$B$33:$B$776,N$83)+'СЕТ СН'!$H$14+СВЦЭМ!$D$10+'СЕТ СН'!$H$5-'СЕТ СН'!$H$24</f>
        <v>2697.29659713</v>
      </c>
      <c r="O92" s="36">
        <f>SUMIFS(СВЦЭМ!$D$33:$D$776,СВЦЭМ!$A$33:$A$776,$A92,СВЦЭМ!$B$33:$B$776,O$83)+'СЕТ СН'!$H$14+СВЦЭМ!$D$10+'СЕТ СН'!$H$5-'СЕТ СН'!$H$24</f>
        <v>2701.82008825</v>
      </c>
      <c r="P92" s="36">
        <f>SUMIFS(СВЦЭМ!$D$33:$D$776,СВЦЭМ!$A$33:$A$776,$A92,СВЦЭМ!$B$33:$B$776,P$83)+'СЕТ СН'!$H$14+СВЦЭМ!$D$10+'СЕТ СН'!$H$5-'СЕТ СН'!$H$24</f>
        <v>2725.2974149199999</v>
      </c>
      <c r="Q92" s="36">
        <f>SUMIFS(СВЦЭМ!$D$33:$D$776,СВЦЭМ!$A$33:$A$776,$A92,СВЦЭМ!$B$33:$B$776,Q$83)+'СЕТ СН'!$H$14+СВЦЭМ!$D$10+'СЕТ СН'!$H$5-'СЕТ СН'!$H$24</f>
        <v>2726.0656280799999</v>
      </c>
      <c r="R92" s="36">
        <f>SUMIFS(СВЦЭМ!$D$33:$D$776,СВЦЭМ!$A$33:$A$776,$A92,СВЦЭМ!$B$33:$B$776,R$83)+'СЕТ СН'!$H$14+СВЦЭМ!$D$10+'СЕТ СН'!$H$5-'СЕТ СН'!$H$24</f>
        <v>2684.6204912900002</v>
      </c>
      <c r="S92" s="36">
        <f>SUMIFS(СВЦЭМ!$D$33:$D$776,СВЦЭМ!$A$33:$A$776,$A92,СВЦЭМ!$B$33:$B$776,S$83)+'СЕТ СН'!$H$14+СВЦЭМ!$D$10+'СЕТ СН'!$H$5-'СЕТ СН'!$H$24</f>
        <v>2639.4514805899998</v>
      </c>
      <c r="T92" s="36">
        <f>SUMIFS(СВЦЭМ!$D$33:$D$776,СВЦЭМ!$A$33:$A$776,$A92,СВЦЭМ!$B$33:$B$776,T$83)+'СЕТ СН'!$H$14+СВЦЭМ!$D$10+'СЕТ СН'!$H$5-'СЕТ СН'!$H$24</f>
        <v>2629.0683456799998</v>
      </c>
      <c r="U92" s="36">
        <f>SUMIFS(СВЦЭМ!$D$33:$D$776,СВЦЭМ!$A$33:$A$776,$A92,СВЦЭМ!$B$33:$B$776,U$83)+'СЕТ СН'!$H$14+СВЦЭМ!$D$10+'СЕТ СН'!$H$5-'СЕТ СН'!$H$24</f>
        <v>2626.2368832900002</v>
      </c>
      <c r="V92" s="36">
        <f>SUMIFS(СВЦЭМ!$D$33:$D$776,СВЦЭМ!$A$33:$A$776,$A92,СВЦЭМ!$B$33:$B$776,V$83)+'СЕТ СН'!$H$14+СВЦЭМ!$D$10+'СЕТ СН'!$H$5-'СЕТ СН'!$H$24</f>
        <v>2603.7515668999999</v>
      </c>
      <c r="W92" s="36">
        <f>SUMIFS(СВЦЭМ!$D$33:$D$776,СВЦЭМ!$A$33:$A$776,$A92,СВЦЭМ!$B$33:$B$776,W$83)+'СЕТ СН'!$H$14+СВЦЭМ!$D$10+'СЕТ СН'!$H$5-'СЕТ СН'!$H$24</f>
        <v>2610.5321971499998</v>
      </c>
      <c r="X92" s="36">
        <f>SUMIFS(СВЦЭМ!$D$33:$D$776,СВЦЭМ!$A$33:$A$776,$A92,СВЦЭМ!$B$33:$B$776,X$83)+'СЕТ СН'!$H$14+СВЦЭМ!$D$10+'СЕТ СН'!$H$5-'СЕТ СН'!$H$24</f>
        <v>2587.3442396300002</v>
      </c>
      <c r="Y92" s="36">
        <f>SUMIFS(СВЦЭМ!$D$33:$D$776,СВЦЭМ!$A$33:$A$776,$A92,СВЦЭМ!$B$33:$B$776,Y$83)+'СЕТ СН'!$H$14+СВЦЭМ!$D$10+'СЕТ СН'!$H$5-'СЕТ СН'!$H$24</f>
        <v>2640.7021172899999</v>
      </c>
    </row>
    <row r="93" spans="1:27" ht="15.75" x14ac:dyDescent="0.2">
      <c r="A93" s="35">
        <f t="shared" si="2"/>
        <v>43687</v>
      </c>
      <c r="B93" s="36">
        <f>SUMIFS(СВЦЭМ!$D$33:$D$776,СВЦЭМ!$A$33:$A$776,$A93,СВЦЭМ!$B$33:$B$776,B$83)+'СЕТ СН'!$H$14+СВЦЭМ!$D$10+'СЕТ СН'!$H$5-'СЕТ СН'!$H$24</f>
        <v>2763.0958564900002</v>
      </c>
      <c r="C93" s="36">
        <f>SUMIFS(СВЦЭМ!$D$33:$D$776,СВЦЭМ!$A$33:$A$776,$A93,СВЦЭМ!$B$33:$B$776,C$83)+'СЕТ СН'!$H$14+СВЦЭМ!$D$10+'СЕТ СН'!$H$5-'СЕТ СН'!$H$24</f>
        <v>2772.2702445</v>
      </c>
      <c r="D93" s="36">
        <f>SUMIFS(СВЦЭМ!$D$33:$D$776,СВЦЭМ!$A$33:$A$776,$A93,СВЦЭМ!$B$33:$B$776,D$83)+'СЕТ СН'!$H$14+СВЦЭМ!$D$10+'СЕТ СН'!$H$5-'СЕТ СН'!$H$24</f>
        <v>2784.73026063</v>
      </c>
      <c r="E93" s="36">
        <f>SUMIFS(СВЦЭМ!$D$33:$D$776,СВЦЭМ!$A$33:$A$776,$A93,СВЦЭМ!$B$33:$B$776,E$83)+'СЕТ СН'!$H$14+СВЦЭМ!$D$10+'СЕТ СН'!$H$5-'СЕТ СН'!$H$24</f>
        <v>2803.7533697899999</v>
      </c>
      <c r="F93" s="36">
        <f>SUMIFS(СВЦЭМ!$D$33:$D$776,СВЦЭМ!$A$33:$A$776,$A93,СВЦЭМ!$B$33:$B$776,F$83)+'СЕТ СН'!$H$14+СВЦЭМ!$D$10+'СЕТ СН'!$H$5-'СЕТ СН'!$H$24</f>
        <v>2822.9954159999998</v>
      </c>
      <c r="G93" s="36">
        <f>SUMIFS(СВЦЭМ!$D$33:$D$776,СВЦЭМ!$A$33:$A$776,$A93,СВЦЭМ!$B$33:$B$776,G$83)+'СЕТ СН'!$H$14+СВЦЭМ!$D$10+'СЕТ СН'!$H$5-'СЕТ СН'!$H$24</f>
        <v>2797.1833608500001</v>
      </c>
      <c r="H93" s="36">
        <f>SUMIFS(СВЦЭМ!$D$33:$D$776,СВЦЭМ!$A$33:$A$776,$A93,СВЦЭМ!$B$33:$B$776,H$83)+'СЕТ СН'!$H$14+СВЦЭМ!$D$10+'СЕТ СН'!$H$5-'СЕТ СН'!$H$24</f>
        <v>2757.9519461700002</v>
      </c>
      <c r="I93" s="36">
        <f>SUMIFS(СВЦЭМ!$D$33:$D$776,СВЦЭМ!$A$33:$A$776,$A93,СВЦЭМ!$B$33:$B$776,I$83)+'СЕТ СН'!$H$14+СВЦЭМ!$D$10+'СЕТ СН'!$H$5-'СЕТ СН'!$H$24</f>
        <v>2774.0690806900002</v>
      </c>
      <c r="J93" s="36">
        <f>SUMIFS(СВЦЭМ!$D$33:$D$776,СВЦЭМ!$A$33:$A$776,$A93,СВЦЭМ!$B$33:$B$776,J$83)+'СЕТ СН'!$H$14+СВЦЭМ!$D$10+'СЕТ СН'!$H$5-'СЕТ СН'!$H$24</f>
        <v>2680.86638361</v>
      </c>
      <c r="K93" s="36">
        <f>SUMIFS(СВЦЭМ!$D$33:$D$776,СВЦЭМ!$A$33:$A$776,$A93,СВЦЭМ!$B$33:$B$776,K$83)+'СЕТ СН'!$H$14+СВЦЭМ!$D$10+'СЕТ СН'!$H$5-'СЕТ СН'!$H$24</f>
        <v>2700.9928838699998</v>
      </c>
      <c r="L93" s="36">
        <f>SUMIFS(СВЦЭМ!$D$33:$D$776,СВЦЭМ!$A$33:$A$776,$A93,СВЦЭМ!$B$33:$B$776,L$83)+'СЕТ СН'!$H$14+СВЦЭМ!$D$10+'СЕТ СН'!$H$5-'СЕТ СН'!$H$24</f>
        <v>2716.7296558799999</v>
      </c>
      <c r="M93" s="36">
        <f>SUMIFS(СВЦЭМ!$D$33:$D$776,СВЦЭМ!$A$33:$A$776,$A93,СВЦЭМ!$B$33:$B$776,M$83)+'СЕТ СН'!$H$14+СВЦЭМ!$D$10+'СЕТ СН'!$H$5-'СЕТ СН'!$H$24</f>
        <v>2711.9348195900002</v>
      </c>
      <c r="N93" s="36">
        <f>SUMIFS(СВЦЭМ!$D$33:$D$776,СВЦЭМ!$A$33:$A$776,$A93,СВЦЭМ!$B$33:$B$776,N$83)+'СЕТ СН'!$H$14+СВЦЭМ!$D$10+'СЕТ СН'!$H$5-'СЕТ СН'!$H$24</f>
        <v>2705.0220242599999</v>
      </c>
      <c r="O93" s="36">
        <f>SUMIFS(СВЦЭМ!$D$33:$D$776,СВЦЭМ!$A$33:$A$776,$A93,СВЦЭМ!$B$33:$B$776,O$83)+'СЕТ СН'!$H$14+СВЦЭМ!$D$10+'СЕТ СН'!$H$5-'СЕТ СН'!$H$24</f>
        <v>2705.7207211200002</v>
      </c>
      <c r="P93" s="36">
        <f>SUMIFS(СВЦЭМ!$D$33:$D$776,СВЦЭМ!$A$33:$A$776,$A93,СВЦЭМ!$B$33:$B$776,P$83)+'СЕТ СН'!$H$14+СВЦЭМ!$D$10+'СЕТ СН'!$H$5-'СЕТ СН'!$H$24</f>
        <v>2706.03831734</v>
      </c>
      <c r="Q93" s="36">
        <f>SUMIFS(СВЦЭМ!$D$33:$D$776,СВЦЭМ!$A$33:$A$776,$A93,СВЦЭМ!$B$33:$B$776,Q$83)+'СЕТ СН'!$H$14+СВЦЭМ!$D$10+'СЕТ СН'!$H$5-'СЕТ СН'!$H$24</f>
        <v>2716.0521393200002</v>
      </c>
      <c r="R93" s="36">
        <f>SUMIFS(СВЦЭМ!$D$33:$D$776,СВЦЭМ!$A$33:$A$776,$A93,СВЦЭМ!$B$33:$B$776,R$83)+'СЕТ СН'!$H$14+СВЦЭМ!$D$10+'СЕТ СН'!$H$5-'СЕТ СН'!$H$24</f>
        <v>2664.5213737300001</v>
      </c>
      <c r="S93" s="36">
        <f>SUMIFS(СВЦЭМ!$D$33:$D$776,СВЦЭМ!$A$33:$A$776,$A93,СВЦЭМ!$B$33:$B$776,S$83)+'СЕТ СН'!$H$14+СВЦЭМ!$D$10+'СЕТ СН'!$H$5-'СЕТ СН'!$H$24</f>
        <v>2662.1802590299999</v>
      </c>
      <c r="T93" s="36">
        <f>SUMIFS(СВЦЭМ!$D$33:$D$776,СВЦЭМ!$A$33:$A$776,$A93,СВЦЭМ!$B$33:$B$776,T$83)+'СЕТ СН'!$H$14+СВЦЭМ!$D$10+'СЕТ СН'!$H$5-'СЕТ СН'!$H$24</f>
        <v>2660.0754869100001</v>
      </c>
      <c r="U93" s="36">
        <f>SUMIFS(СВЦЭМ!$D$33:$D$776,СВЦЭМ!$A$33:$A$776,$A93,СВЦЭМ!$B$33:$B$776,U$83)+'СЕТ СН'!$H$14+СВЦЭМ!$D$10+'СЕТ СН'!$H$5-'СЕТ СН'!$H$24</f>
        <v>2650.3991383000002</v>
      </c>
      <c r="V93" s="36">
        <f>SUMIFS(СВЦЭМ!$D$33:$D$776,СВЦЭМ!$A$33:$A$776,$A93,СВЦЭМ!$B$33:$B$776,V$83)+'СЕТ СН'!$H$14+СВЦЭМ!$D$10+'СЕТ СН'!$H$5-'СЕТ СН'!$H$24</f>
        <v>2656.0218538899999</v>
      </c>
      <c r="W93" s="36">
        <f>SUMIFS(СВЦЭМ!$D$33:$D$776,СВЦЭМ!$A$33:$A$776,$A93,СВЦЭМ!$B$33:$B$776,W$83)+'СЕТ СН'!$H$14+СВЦЭМ!$D$10+'СЕТ СН'!$H$5-'СЕТ СН'!$H$24</f>
        <v>2675.53727794</v>
      </c>
      <c r="X93" s="36">
        <f>SUMIFS(СВЦЭМ!$D$33:$D$776,СВЦЭМ!$A$33:$A$776,$A93,СВЦЭМ!$B$33:$B$776,X$83)+'СЕТ СН'!$H$14+СВЦЭМ!$D$10+'СЕТ СН'!$H$5-'СЕТ СН'!$H$24</f>
        <v>2651.4629049300001</v>
      </c>
      <c r="Y93" s="36">
        <f>SUMIFS(СВЦЭМ!$D$33:$D$776,СВЦЭМ!$A$33:$A$776,$A93,СВЦЭМ!$B$33:$B$776,Y$83)+'СЕТ СН'!$H$14+СВЦЭМ!$D$10+'СЕТ СН'!$H$5-'СЕТ СН'!$H$24</f>
        <v>2647.648823</v>
      </c>
    </row>
    <row r="94" spans="1:27" ht="15.75" x14ac:dyDescent="0.2">
      <c r="A94" s="35">
        <f t="shared" si="2"/>
        <v>43688</v>
      </c>
      <c r="B94" s="36">
        <f>SUMIFS(СВЦЭМ!$D$33:$D$776,СВЦЭМ!$A$33:$A$776,$A94,СВЦЭМ!$B$33:$B$776,B$83)+'СЕТ СН'!$H$14+СВЦЭМ!$D$10+'СЕТ СН'!$H$5-'СЕТ СН'!$H$24</f>
        <v>2751.63275294</v>
      </c>
      <c r="C94" s="36">
        <f>SUMIFS(СВЦЭМ!$D$33:$D$776,СВЦЭМ!$A$33:$A$776,$A94,СВЦЭМ!$B$33:$B$776,C$83)+'СЕТ СН'!$H$14+СВЦЭМ!$D$10+'СЕТ СН'!$H$5-'СЕТ СН'!$H$24</f>
        <v>2781.15573967</v>
      </c>
      <c r="D94" s="36">
        <f>SUMIFS(СВЦЭМ!$D$33:$D$776,СВЦЭМ!$A$33:$A$776,$A94,СВЦЭМ!$B$33:$B$776,D$83)+'СЕТ СН'!$H$14+СВЦЭМ!$D$10+'СЕТ СН'!$H$5-'СЕТ СН'!$H$24</f>
        <v>2806.4343423400001</v>
      </c>
      <c r="E94" s="36">
        <f>SUMIFS(СВЦЭМ!$D$33:$D$776,СВЦЭМ!$A$33:$A$776,$A94,СВЦЭМ!$B$33:$B$776,E$83)+'СЕТ СН'!$H$14+СВЦЭМ!$D$10+'СЕТ СН'!$H$5-'СЕТ СН'!$H$24</f>
        <v>2814.9432081</v>
      </c>
      <c r="F94" s="36">
        <f>SUMIFS(СВЦЭМ!$D$33:$D$776,СВЦЭМ!$A$33:$A$776,$A94,СВЦЭМ!$B$33:$B$776,F$83)+'СЕТ СН'!$H$14+СВЦЭМ!$D$10+'СЕТ СН'!$H$5-'СЕТ СН'!$H$24</f>
        <v>2834.3517172100001</v>
      </c>
      <c r="G94" s="36">
        <f>SUMIFS(СВЦЭМ!$D$33:$D$776,СВЦЭМ!$A$33:$A$776,$A94,СВЦЭМ!$B$33:$B$776,G$83)+'СЕТ СН'!$H$14+СВЦЭМ!$D$10+'СЕТ СН'!$H$5-'СЕТ СН'!$H$24</f>
        <v>2821.6487230600001</v>
      </c>
      <c r="H94" s="36">
        <f>SUMIFS(СВЦЭМ!$D$33:$D$776,СВЦЭМ!$A$33:$A$776,$A94,СВЦЭМ!$B$33:$B$776,H$83)+'СЕТ СН'!$H$14+СВЦЭМ!$D$10+'СЕТ СН'!$H$5-'СЕТ СН'!$H$24</f>
        <v>2807.19810216</v>
      </c>
      <c r="I94" s="36">
        <f>SUMIFS(СВЦЭМ!$D$33:$D$776,СВЦЭМ!$A$33:$A$776,$A94,СВЦЭМ!$B$33:$B$776,I$83)+'СЕТ СН'!$H$14+СВЦЭМ!$D$10+'СЕТ СН'!$H$5-'СЕТ СН'!$H$24</f>
        <v>2779.0609050399999</v>
      </c>
      <c r="J94" s="36">
        <f>SUMIFS(СВЦЭМ!$D$33:$D$776,СВЦЭМ!$A$33:$A$776,$A94,СВЦЭМ!$B$33:$B$776,J$83)+'СЕТ СН'!$H$14+СВЦЭМ!$D$10+'СЕТ СН'!$H$5-'СЕТ СН'!$H$24</f>
        <v>2710.8397240899999</v>
      </c>
      <c r="K94" s="36">
        <f>SUMIFS(СВЦЭМ!$D$33:$D$776,СВЦЭМ!$A$33:$A$776,$A94,СВЦЭМ!$B$33:$B$776,K$83)+'СЕТ СН'!$H$14+СВЦЭМ!$D$10+'СЕТ СН'!$H$5-'СЕТ СН'!$H$24</f>
        <v>2684.8042609899999</v>
      </c>
      <c r="L94" s="36">
        <f>SUMIFS(СВЦЭМ!$D$33:$D$776,СВЦЭМ!$A$33:$A$776,$A94,СВЦЭМ!$B$33:$B$776,L$83)+'СЕТ СН'!$H$14+СВЦЭМ!$D$10+'СЕТ СН'!$H$5-'СЕТ СН'!$H$24</f>
        <v>2700.5573747799999</v>
      </c>
      <c r="M94" s="36">
        <f>SUMIFS(СВЦЭМ!$D$33:$D$776,СВЦЭМ!$A$33:$A$776,$A94,СВЦЭМ!$B$33:$B$776,M$83)+'СЕТ СН'!$H$14+СВЦЭМ!$D$10+'СЕТ СН'!$H$5-'СЕТ СН'!$H$24</f>
        <v>2700.36151513</v>
      </c>
      <c r="N94" s="36">
        <f>SUMIFS(СВЦЭМ!$D$33:$D$776,СВЦЭМ!$A$33:$A$776,$A94,СВЦЭМ!$B$33:$B$776,N$83)+'СЕТ СН'!$H$14+СВЦЭМ!$D$10+'СЕТ СН'!$H$5-'СЕТ СН'!$H$24</f>
        <v>2697.9025046799998</v>
      </c>
      <c r="O94" s="36">
        <f>SUMIFS(СВЦЭМ!$D$33:$D$776,СВЦЭМ!$A$33:$A$776,$A94,СВЦЭМ!$B$33:$B$776,O$83)+'СЕТ СН'!$H$14+СВЦЭМ!$D$10+'СЕТ СН'!$H$5-'СЕТ СН'!$H$24</f>
        <v>2699.4825021400002</v>
      </c>
      <c r="P94" s="36">
        <f>SUMIFS(СВЦЭМ!$D$33:$D$776,СВЦЭМ!$A$33:$A$776,$A94,СВЦЭМ!$B$33:$B$776,P$83)+'СЕТ СН'!$H$14+СВЦЭМ!$D$10+'СЕТ СН'!$H$5-'СЕТ СН'!$H$24</f>
        <v>2700.1757718399999</v>
      </c>
      <c r="Q94" s="36">
        <f>SUMIFS(СВЦЭМ!$D$33:$D$776,СВЦЭМ!$A$33:$A$776,$A94,СВЦЭМ!$B$33:$B$776,Q$83)+'СЕТ СН'!$H$14+СВЦЭМ!$D$10+'СЕТ СН'!$H$5-'СЕТ СН'!$H$24</f>
        <v>2693.3324008199997</v>
      </c>
      <c r="R94" s="36">
        <f>SUMIFS(СВЦЭМ!$D$33:$D$776,СВЦЭМ!$A$33:$A$776,$A94,СВЦЭМ!$B$33:$B$776,R$83)+'СЕТ СН'!$H$14+СВЦЭМ!$D$10+'СЕТ СН'!$H$5-'СЕТ СН'!$H$24</f>
        <v>2660.57115922</v>
      </c>
      <c r="S94" s="36">
        <f>SUMIFS(СВЦЭМ!$D$33:$D$776,СВЦЭМ!$A$33:$A$776,$A94,СВЦЭМ!$B$33:$B$776,S$83)+'СЕТ СН'!$H$14+СВЦЭМ!$D$10+'СЕТ СН'!$H$5-'СЕТ СН'!$H$24</f>
        <v>2658.8468003200001</v>
      </c>
      <c r="T94" s="36">
        <f>SUMIFS(СВЦЭМ!$D$33:$D$776,СВЦЭМ!$A$33:$A$776,$A94,СВЦЭМ!$B$33:$B$776,T$83)+'СЕТ СН'!$H$14+СВЦЭМ!$D$10+'СЕТ СН'!$H$5-'СЕТ СН'!$H$24</f>
        <v>2666.65723673</v>
      </c>
      <c r="U94" s="36">
        <f>SUMIFS(СВЦЭМ!$D$33:$D$776,СВЦЭМ!$A$33:$A$776,$A94,СВЦЭМ!$B$33:$B$776,U$83)+'СЕТ СН'!$H$14+СВЦЭМ!$D$10+'СЕТ СН'!$H$5-'СЕТ СН'!$H$24</f>
        <v>2671.3672386100002</v>
      </c>
      <c r="V94" s="36">
        <f>SUMIFS(СВЦЭМ!$D$33:$D$776,СВЦЭМ!$A$33:$A$776,$A94,СВЦЭМ!$B$33:$B$776,V$83)+'СЕТ СН'!$H$14+СВЦЭМ!$D$10+'СЕТ СН'!$H$5-'СЕТ СН'!$H$24</f>
        <v>2679.2613081300001</v>
      </c>
      <c r="W94" s="36">
        <f>SUMIFS(СВЦЭМ!$D$33:$D$776,СВЦЭМ!$A$33:$A$776,$A94,СВЦЭМ!$B$33:$B$776,W$83)+'СЕТ СН'!$H$14+СВЦЭМ!$D$10+'СЕТ СН'!$H$5-'СЕТ СН'!$H$24</f>
        <v>2693.8185621500002</v>
      </c>
      <c r="X94" s="36">
        <f>SUMIFS(СВЦЭМ!$D$33:$D$776,СВЦЭМ!$A$33:$A$776,$A94,СВЦЭМ!$B$33:$B$776,X$83)+'СЕТ СН'!$H$14+СВЦЭМ!$D$10+'СЕТ СН'!$H$5-'СЕТ СН'!$H$24</f>
        <v>2660.5224718700001</v>
      </c>
      <c r="Y94" s="36">
        <f>SUMIFS(СВЦЭМ!$D$33:$D$776,СВЦЭМ!$A$33:$A$776,$A94,СВЦЭМ!$B$33:$B$776,Y$83)+'СЕТ СН'!$H$14+СВЦЭМ!$D$10+'СЕТ СН'!$H$5-'СЕТ СН'!$H$24</f>
        <v>2644.0147271999999</v>
      </c>
    </row>
    <row r="95" spans="1:27" ht="15.75" x14ac:dyDescent="0.2">
      <c r="A95" s="35">
        <f t="shared" si="2"/>
        <v>43689</v>
      </c>
      <c r="B95" s="36">
        <f>SUMIFS(СВЦЭМ!$D$33:$D$776,СВЦЭМ!$A$33:$A$776,$A95,СВЦЭМ!$B$33:$B$776,B$83)+'СЕТ СН'!$H$14+СВЦЭМ!$D$10+'СЕТ СН'!$H$5-'СЕТ СН'!$H$24</f>
        <v>2723.7322777600002</v>
      </c>
      <c r="C95" s="36">
        <f>SUMIFS(СВЦЭМ!$D$33:$D$776,СВЦЭМ!$A$33:$A$776,$A95,СВЦЭМ!$B$33:$B$776,C$83)+'СЕТ СН'!$H$14+СВЦЭМ!$D$10+'СЕТ СН'!$H$5-'СЕТ СН'!$H$24</f>
        <v>2760.67266432</v>
      </c>
      <c r="D95" s="36">
        <f>SUMIFS(СВЦЭМ!$D$33:$D$776,СВЦЭМ!$A$33:$A$776,$A95,СВЦЭМ!$B$33:$B$776,D$83)+'СЕТ СН'!$H$14+СВЦЭМ!$D$10+'СЕТ СН'!$H$5-'СЕТ СН'!$H$24</f>
        <v>2808.1759666600001</v>
      </c>
      <c r="E95" s="36">
        <f>SUMIFS(СВЦЭМ!$D$33:$D$776,СВЦЭМ!$A$33:$A$776,$A95,СВЦЭМ!$B$33:$B$776,E$83)+'СЕТ СН'!$H$14+СВЦЭМ!$D$10+'СЕТ СН'!$H$5-'СЕТ СН'!$H$24</f>
        <v>2818.4053957800002</v>
      </c>
      <c r="F95" s="36">
        <f>SUMIFS(СВЦЭМ!$D$33:$D$776,СВЦЭМ!$A$33:$A$776,$A95,СВЦЭМ!$B$33:$B$776,F$83)+'СЕТ СН'!$H$14+СВЦЭМ!$D$10+'СЕТ СН'!$H$5-'СЕТ СН'!$H$24</f>
        <v>2829.76475841</v>
      </c>
      <c r="G95" s="36">
        <f>SUMIFS(СВЦЭМ!$D$33:$D$776,СВЦЭМ!$A$33:$A$776,$A95,СВЦЭМ!$B$33:$B$776,G$83)+'СЕТ СН'!$H$14+СВЦЭМ!$D$10+'СЕТ СН'!$H$5-'СЕТ СН'!$H$24</f>
        <v>2809.02810082</v>
      </c>
      <c r="H95" s="36">
        <f>SUMIFS(СВЦЭМ!$D$33:$D$776,СВЦЭМ!$A$33:$A$776,$A95,СВЦЭМ!$B$33:$B$776,H$83)+'СЕТ СН'!$H$14+СВЦЭМ!$D$10+'СЕТ СН'!$H$5-'СЕТ СН'!$H$24</f>
        <v>2773.16084417</v>
      </c>
      <c r="I95" s="36">
        <f>SUMIFS(СВЦЭМ!$D$33:$D$776,СВЦЭМ!$A$33:$A$776,$A95,СВЦЭМ!$B$33:$B$776,I$83)+'СЕТ СН'!$H$14+СВЦЭМ!$D$10+'СЕТ СН'!$H$5-'СЕТ СН'!$H$24</f>
        <v>2730.2911900999998</v>
      </c>
      <c r="J95" s="36">
        <f>SUMIFS(СВЦЭМ!$D$33:$D$776,СВЦЭМ!$A$33:$A$776,$A95,СВЦЭМ!$B$33:$B$776,J$83)+'СЕТ СН'!$H$14+СВЦЭМ!$D$10+'СЕТ СН'!$H$5-'СЕТ СН'!$H$24</f>
        <v>2705.39673339</v>
      </c>
      <c r="K95" s="36">
        <f>SUMIFS(СВЦЭМ!$D$33:$D$776,СВЦЭМ!$A$33:$A$776,$A95,СВЦЭМ!$B$33:$B$776,K$83)+'СЕТ СН'!$H$14+СВЦЭМ!$D$10+'СЕТ СН'!$H$5-'СЕТ СН'!$H$24</f>
        <v>2725.1785930400001</v>
      </c>
      <c r="L95" s="36">
        <f>SUMIFS(СВЦЭМ!$D$33:$D$776,СВЦЭМ!$A$33:$A$776,$A95,СВЦЭМ!$B$33:$B$776,L$83)+'СЕТ СН'!$H$14+СВЦЭМ!$D$10+'СЕТ СН'!$H$5-'СЕТ СН'!$H$24</f>
        <v>2725.0753708500001</v>
      </c>
      <c r="M95" s="36">
        <f>SUMIFS(СВЦЭМ!$D$33:$D$776,СВЦЭМ!$A$33:$A$776,$A95,СВЦЭМ!$B$33:$B$776,M$83)+'СЕТ СН'!$H$14+СВЦЭМ!$D$10+'СЕТ СН'!$H$5-'СЕТ СН'!$H$24</f>
        <v>2732.4012645000003</v>
      </c>
      <c r="N95" s="36">
        <f>SUMIFS(СВЦЭМ!$D$33:$D$776,СВЦЭМ!$A$33:$A$776,$A95,СВЦЭМ!$B$33:$B$776,N$83)+'СЕТ СН'!$H$14+СВЦЭМ!$D$10+'СЕТ СН'!$H$5-'СЕТ СН'!$H$24</f>
        <v>2728.5443042100001</v>
      </c>
      <c r="O95" s="36">
        <f>SUMIFS(СВЦЭМ!$D$33:$D$776,СВЦЭМ!$A$33:$A$776,$A95,СВЦЭМ!$B$33:$B$776,O$83)+'СЕТ СН'!$H$14+СВЦЭМ!$D$10+'СЕТ СН'!$H$5-'СЕТ СН'!$H$24</f>
        <v>2728.4465811800001</v>
      </c>
      <c r="P95" s="36">
        <f>SUMIFS(СВЦЭМ!$D$33:$D$776,СВЦЭМ!$A$33:$A$776,$A95,СВЦЭМ!$B$33:$B$776,P$83)+'СЕТ СН'!$H$14+СВЦЭМ!$D$10+'СЕТ СН'!$H$5-'СЕТ СН'!$H$24</f>
        <v>2732.0393991199999</v>
      </c>
      <c r="Q95" s="36">
        <f>SUMIFS(СВЦЭМ!$D$33:$D$776,СВЦЭМ!$A$33:$A$776,$A95,СВЦЭМ!$B$33:$B$776,Q$83)+'СЕТ СН'!$H$14+СВЦЭМ!$D$10+'СЕТ СН'!$H$5-'СЕТ СН'!$H$24</f>
        <v>2727.9653540200002</v>
      </c>
      <c r="R95" s="36">
        <f>SUMIFS(СВЦЭМ!$D$33:$D$776,СВЦЭМ!$A$33:$A$776,$A95,СВЦЭМ!$B$33:$B$776,R$83)+'СЕТ СН'!$H$14+СВЦЭМ!$D$10+'СЕТ СН'!$H$5-'СЕТ СН'!$H$24</f>
        <v>2684.4060764699998</v>
      </c>
      <c r="S95" s="36">
        <f>SUMIFS(СВЦЭМ!$D$33:$D$776,СВЦЭМ!$A$33:$A$776,$A95,СВЦЭМ!$B$33:$B$776,S$83)+'СЕТ СН'!$H$14+СВЦЭМ!$D$10+'СЕТ СН'!$H$5-'СЕТ СН'!$H$24</f>
        <v>2676.1095133500003</v>
      </c>
      <c r="T95" s="36">
        <f>SUMIFS(СВЦЭМ!$D$33:$D$776,СВЦЭМ!$A$33:$A$776,$A95,СВЦЭМ!$B$33:$B$776,T$83)+'СЕТ СН'!$H$14+СВЦЭМ!$D$10+'СЕТ СН'!$H$5-'СЕТ СН'!$H$24</f>
        <v>2672.3221442499998</v>
      </c>
      <c r="U95" s="36">
        <f>SUMIFS(СВЦЭМ!$D$33:$D$776,СВЦЭМ!$A$33:$A$776,$A95,СВЦЭМ!$B$33:$B$776,U$83)+'СЕТ СН'!$H$14+СВЦЭМ!$D$10+'СЕТ СН'!$H$5-'СЕТ СН'!$H$24</f>
        <v>2668.0265315900001</v>
      </c>
      <c r="V95" s="36">
        <f>SUMIFS(СВЦЭМ!$D$33:$D$776,СВЦЭМ!$A$33:$A$776,$A95,СВЦЭМ!$B$33:$B$776,V$83)+'СЕТ СН'!$H$14+СВЦЭМ!$D$10+'СЕТ СН'!$H$5-'СЕТ СН'!$H$24</f>
        <v>2669.0032842400001</v>
      </c>
      <c r="W95" s="36">
        <f>SUMIFS(СВЦЭМ!$D$33:$D$776,СВЦЭМ!$A$33:$A$776,$A95,СВЦЭМ!$B$33:$B$776,W$83)+'СЕТ СН'!$H$14+СВЦЭМ!$D$10+'СЕТ СН'!$H$5-'СЕТ СН'!$H$24</f>
        <v>2676.6558690299998</v>
      </c>
      <c r="X95" s="36">
        <f>SUMIFS(СВЦЭМ!$D$33:$D$776,СВЦЭМ!$A$33:$A$776,$A95,СВЦЭМ!$B$33:$B$776,X$83)+'СЕТ СН'!$H$14+СВЦЭМ!$D$10+'СЕТ СН'!$H$5-'СЕТ СН'!$H$24</f>
        <v>2646.9454452300001</v>
      </c>
      <c r="Y95" s="36">
        <f>SUMIFS(СВЦЭМ!$D$33:$D$776,СВЦЭМ!$A$33:$A$776,$A95,СВЦЭМ!$B$33:$B$776,Y$83)+'СЕТ СН'!$H$14+СВЦЭМ!$D$10+'СЕТ СН'!$H$5-'СЕТ СН'!$H$24</f>
        <v>2672.21090233</v>
      </c>
    </row>
    <row r="96" spans="1:27" ht="15.75" x14ac:dyDescent="0.2">
      <c r="A96" s="35">
        <f t="shared" si="2"/>
        <v>43690</v>
      </c>
      <c r="B96" s="36">
        <f>SUMIFS(СВЦЭМ!$D$33:$D$776,СВЦЭМ!$A$33:$A$776,$A96,СВЦЭМ!$B$33:$B$776,B$83)+'СЕТ СН'!$H$14+СВЦЭМ!$D$10+'СЕТ СН'!$H$5-'СЕТ СН'!$H$24</f>
        <v>2756.3899444099998</v>
      </c>
      <c r="C96" s="36">
        <f>SUMIFS(СВЦЭМ!$D$33:$D$776,СВЦЭМ!$A$33:$A$776,$A96,СВЦЭМ!$B$33:$B$776,C$83)+'СЕТ СН'!$H$14+СВЦЭМ!$D$10+'СЕТ СН'!$H$5-'СЕТ СН'!$H$24</f>
        <v>2798.5431879299999</v>
      </c>
      <c r="D96" s="36">
        <f>SUMIFS(СВЦЭМ!$D$33:$D$776,СВЦЭМ!$A$33:$A$776,$A96,СВЦЭМ!$B$33:$B$776,D$83)+'СЕТ СН'!$H$14+СВЦЭМ!$D$10+'СЕТ СН'!$H$5-'СЕТ СН'!$H$24</f>
        <v>2821.95777301</v>
      </c>
      <c r="E96" s="36">
        <f>SUMIFS(СВЦЭМ!$D$33:$D$776,СВЦЭМ!$A$33:$A$776,$A96,СВЦЭМ!$B$33:$B$776,E$83)+'СЕТ СН'!$H$14+СВЦЭМ!$D$10+'СЕТ СН'!$H$5-'СЕТ СН'!$H$24</f>
        <v>2832.9025824400001</v>
      </c>
      <c r="F96" s="36">
        <f>SUMIFS(СВЦЭМ!$D$33:$D$776,СВЦЭМ!$A$33:$A$776,$A96,СВЦЭМ!$B$33:$B$776,F$83)+'СЕТ СН'!$H$14+СВЦЭМ!$D$10+'СЕТ СН'!$H$5-'СЕТ СН'!$H$24</f>
        <v>2839.4856046499999</v>
      </c>
      <c r="G96" s="36">
        <f>SUMIFS(СВЦЭМ!$D$33:$D$776,СВЦЭМ!$A$33:$A$776,$A96,СВЦЭМ!$B$33:$B$776,G$83)+'СЕТ СН'!$H$14+СВЦЭМ!$D$10+'СЕТ СН'!$H$5-'СЕТ СН'!$H$24</f>
        <v>2830.6001560599998</v>
      </c>
      <c r="H96" s="36">
        <f>SUMIFS(СВЦЭМ!$D$33:$D$776,СВЦЭМ!$A$33:$A$776,$A96,СВЦЭМ!$B$33:$B$776,H$83)+'СЕТ СН'!$H$14+СВЦЭМ!$D$10+'СЕТ СН'!$H$5-'СЕТ СН'!$H$24</f>
        <v>2794.8550802</v>
      </c>
      <c r="I96" s="36">
        <f>SUMIFS(СВЦЭМ!$D$33:$D$776,СВЦЭМ!$A$33:$A$776,$A96,СВЦЭМ!$B$33:$B$776,I$83)+'СЕТ СН'!$H$14+СВЦЭМ!$D$10+'СЕТ СН'!$H$5-'СЕТ СН'!$H$24</f>
        <v>2755.57088355</v>
      </c>
      <c r="J96" s="36">
        <f>SUMIFS(СВЦЭМ!$D$33:$D$776,СВЦЭМ!$A$33:$A$776,$A96,СВЦЭМ!$B$33:$B$776,J$83)+'СЕТ СН'!$H$14+СВЦЭМ!$D$10+'СЕТ СН'!$H$5-'СЕТ СН'!$H$24</f>
        <v>2729.7577318799999</v>
      </c>
      <c r="K96" s="36">
        <f>SUMIFS(СВЦЭМ!$D$33:$D$776,СВЦЭМ!$A$33:$A$776,$A96,СВЦЭМ!$B$33:$B$776,K$83)+'СЕТ СН'!$H$14+СВЦЭМ!$D$10+'СЕТ СН'!$H$5-'СЕТ СН'!$H$24</f>
        <v>2692.3636371699999</v>
      </c>
      <c r="L96" s="36">
        <f>SUMIFS(СВЦЭМ!$D$33:$D$776,СВЦЭМ!$A$33:$A$776,$A96,СВЦЭМ!$B$33:$B$776,L$83)+'СЕТ СН'!$H$14+СВЦЭМ!$D$10+'СЕТ СН'!$H$5-'СЕТ СН'!$H$24</f>
        <v>2697.1992406700001</v>
      </c>
      <c r="M96" s="36">
        <f>SUMIFS(СВЦЭМ!$D$33:$D$776,СВЦЭМ!$A$33:$A$776,$A96,СВЦЭМ!$B$33:$B$776,M$83)+'СЕТ СН'!$H$14+СВЦЭМ!$D$10+'СЕТ СН'!$H$5-'СЕТ СН'!$H$24</f>
        <v>2696.75193218</v>
      </c>
      <c r="N96" s="36">
        <f>SUMIFS(СВЦЭМ!$D$33:$D$776,СВЦЭМ!$A$33:$A$776,$A96,СВЦЭМ!$B$33:$B$776,N$83)+'СЕТ СН'!$H$14+СВЦЭМ!$D$10+'СЕТ СН'!$H$5-'СЕТ СН'!$H$24</f>
        <v>2687.81036098</v>
      </c>
      <c r="O96" s="36">
        <f>SUMIFS(СВЦЭМ!$D$33:$D$776,СВЦЭМ!$A$33:$A$776,$A96,СВЦЭМ!$B$33:$B$776,O$83)+'СЕТ СН'!$H$14+СВЦЭМ!$D$10+'СЕТ СН'!$H$5-'СЕТ СН'!$H$24</f>
        <v>2697.58907469</v>
      </c>
      <c r="P96" s="36">
        <f>SUMIFS(СВЦЭМ!$D$33:$D$776,СВЦЭМ!$A$33:$A$776,$A96,СВЦЭМ!$B$33:$B$776,P$83)+'СЕТ СН'!$H$14+СВЦЭМ!$D$10+'СЕТ СН'!$H$5-'СЕТ СН'!$H$24</f>
        <v>2696.5479803100002</v>
      </c>
      <c r="Q96" s="36">
        <f>SUMIFS(СВЦЭМ!$D$33:$D$776,СВЦЭМ!$A$33:$A$776,$A96,СВЦЭМ!$B$33:$B$776,Q$83)+'СЕТ СН'!$H$14+СВЦЭМ!$D$10+'СЕТ СН'!$H$5-'СЕТ СН'!$H$24</f>
        <v>2694.0031095599998</v>
      </c>
      <c r="R96" s="36">
        <f>SUMIFS(СВЦЭМ!$D$33:$D$776,СВЦЭМ!$A$33:$A$776,$A96,СВЦЭМ!$B$33:$B$776,R$83)+'СЕТ СН'!$H$14+СВЦЭМ!$D$10+'СЕТ СН'!$H$5-'СЕТ СН'!$H$24</f>
        <v>2650.0164137900001</v>
      </c>
      <c r="S96" s="36">
        <f>SUMIFS(СВЦЭМ!$D$33:$D$776,СВЦЭМ!$A$33:$A$776,$A96,СВЦЭМ!$B$33:$B$776,S$83)+'СЕТ СН'!$H$14+СВЦЭМ!$D$10+'СЕТ СН'!$H$5-'СЕТ СН'!$H$24</f>
        <v>2648.43284696</v>
      </c>
      <c r="T96" s="36">
        <f>SUMIFS(СВЦЭМ!$D$33:$D$776,СВЦЭМ!$A$33:$A$776,$A96,СВЦЭМ!$B$33:$B$776,T$83)+'СЕТ СН'!$H$14+СВЦЭМ!$D$10+'СЕТ СН'!$H$5-'СЕТ СН'!$H$24</f>
        <v>2654.3882565899999</v>
      </c>
      <c r="U96" s="36">
        <f>SUMIFS(СВЦЭМ!$D$33:$D$776,СВЦЭМ!$A$33:$A$776,$A96,СВЦЭМ!$B$33:$B$776,U$83)+'СЕТ СН'!$H$14+СВЦЭМ!$D$10+'СЕТ СН'!$H$5-'СЕТ СН'!$H$24</f>
        <v>2651.31413638</v>
      </c>
      <c r="V96" s="36">
        <f>SUMIFS(СВЦЭМ!$D$33:$D$776,СВЦЭМ!$A$33:$A$776,$A96,СВЦЭМ!$B$33:$B$776,V$83)+'СЕТ СН'!$H$14+СВЦЭМ!$D$10+'СЕТ СН'!$H$5-'СЕТ СН'!$H$24</f>
        <v>2656.1028641900002</v>
      </c>
      <c r="W96" s="36">
        <f>SUMIFS(СВЦЭМ!$D$33:$D$776,СВЦЭМ!$A$33:$A$776,$A96,СВЦЭМ!$B$33:$B$776,W$83)+'СЕТ СН'!$H$14+СВЦЭМ!$D$10+'СЕТ СН'!$H$5-'СЕТ СН'!$H$24</f>
        <v>2657.8230769400002</v>
      </c>
      <c r="X96" s="36">
        <f>SUMIFS(СВЦЭМ!$D$33:$D$776,СВЦЭМ!$A$33:$A$776,$A96,СВЦЭМ!$B$33:$B$776,X$83)+'СЕТ СН'!$H$14+СВЦЭМ!$D$10+'СЕТ СН'!$H$5-'СЕТ СН'!$H$24</f>
        <v>2625.3171401</v>
      </c>
      <c r="Y96" s="36">
        <f>SUMIFS(СВЦЭМ!$D$33:$D$776,СВЦЭМ!$A$33:$A$776,$A96,СВЦЭМ!$B$33:$B$776,Y$83)+'СЕТ СН'!$H$14+СВЦЭМ!$D$10+'СЕТ СН'!$H$5-'СЕТ СН'!$H$24</f>
        <v>2650.8369857500002</v>
      </c>
    </row>
    <row r="97" spans="1:25" ht="15.75" x14ac:dyDescent="0.2">
      <c r="A97" s="35">
        <f t="shared" si="2"/>
        <v>43691</v>
      </c>
      <c r="B97" s="36">
        <f>SUMIFS(СВЦЭМ!$D$33:$D$776,СВЦЭМ!$A$33:$A$776,$A97,СВЦЭМ!$B$33:$B$776,B$83)+'СЕТ СН'!$H$14+СВЦЭМ!$D$10+'СЕТ СН'!$H$5-'СЕТ СН'!$H$24</f>
        <v>2744.5008311699999</v>
      </c>
      <c r="C97" s="36">
        <f>SUMIFS(СВЦЭМ!$D$33:$D$776,СВЦЭМ!$A$33:$A$776,$A97,СВЦЭМ!$B$33:$B$776,C$83)+'СЕТ СН'!$H$14+СВЦЭМ!$D$10+'СЕТ СН'!$H$5-'СЕТ СН'!$H$24</f>
        <v>2757.2719700299999</v>
      </c>
      <c r="D97" s="36">
        <f>SUMIFS(СВЦЭМ!$D$33:$D$776,СВЦЭМ!$A$33:$A$776,$A97,СВЦЭМ!$B$33:$B$776,D$83)+'СЕТ СН'!$H$14+СВЦЭМ!$D$10+'СЕТ СН'!$H$5-'СЕТ СН'!$H$24</f>
        <v>2754.1973575000002</v>
      </c>
      <c r="E97" s="36">
        <f>SUMIFS(СВЦЭМ!$D$33:$D$776,СВЦЭМ!$A$33:$A$776,$A97,СВЦЭМ!$B$33:$B$776,E$83)+'СЕТ СН'!$H$14+СВЦЭМ!$D$10+'СЕТ СН'!$H$5-'СЕТ СН'!$H$24</f>
        <v>2758.8875018600002</v>
      </c>
      <c r="F97" s="36">
        <f>SUMIFS(СВЦЭМ!$D$33:$D$776,СВЦЭМ!$A$33:$A$776,$A97,СВЦЭМ!$B$33:$B$776,F$83)+'СЕТ СН'!$H$14+СВЦЭМ!$D$10+'СЕТ СН'!$H$5-'СЕТ СН'!$H$24</f>
        <v>2756.8898067499999</v>
      </c>
      <c r="G97" s="36">
        <f>SUMIFS(СВЦЭМ!$D$33:$D$776,СВЦЭМ!$A$33:$A$776,$A97,СВЦЭМ!$B$33:$B$776,G$83)+'СЕТ СН'!$H$14+СВЦЭМ!$D$10+'СЕТ СН'!$H$5-'СЕТ СН'!$H$24</f>
        <v>2741.1735122700002</v>
      </c>
      <c r="H97" s="36">
        <f>SUMIFS(СВЦЭМ!$D$33:$D$776,СВЦЭМ!$A$33:$A$776,$A97,СВЦЭМ!$B$33:$B$776,H$83)+'СЕТ СН'!$H$14+СВЦЭМ!$D$10+'СЕТ СН'!$H$5-'СЕТ СН'!$H$24</f>
        <v>2720.2530096599999</v>
      </c>
      <c r="I97" s="36">
        <f>SUMIFS(СВЦЭМ!$D$33:$D$776,СВЦЭМ!$A$33:$A$776,$A97,СВЦЭМ!$B$33:$B$776,I$83)+'СЕТ СН'!$H$14+СВЦЭМ!$D$10+'СЕТ СН'!$H$5-'СЕТ СН'!$H$24</f>
        <v>2665.98034095</v>
      </c>
      <c r="J97" s="36">
        <f>SUMIFS(СВЦЭМ!$D$33:$D$776,СВЦЭМ!$A$33:$A$776,$A97,СВЦЭМ!$B$33:$B$776,J$83)+'СЕТ СН'!$H$14+СВЦЭМ!$D$10+'СЕТ СН'!$H$5-'СЕТ СН'!$H$24</f>
        <v>2658.7264976000001</v>
      </c>
      <c r="K97" s="36">
        <f>SUMIFS(СВЦЭМ!$D$33:$D$776,СВЦЭМ!$A$33:$A$776,$A97,СВЦЭМ!$B$33:$B$776,K$83)+'СЕТ СН'!$H$14+СВЦЭМ!$D$10+'СЕТ СН'!$H$5-'СЕТ СН'!$H$24</f>
        <v>2682.57831093</v>
      </c>
      <c r="L97" s="36">
        <f>SUMIFS(СВЦЭМ!$D$33:$D$776,СВЦЭМ!$A$33:$A$776,$A97,СВЦЭМ!$B$33:$B$776,L$83)+'СЕТ СН'!$H$14+СВЦЭМ!$D$10+'СЕТ СН'!$H$5-'СЕТ СН'!$H$24</f>
        <v>2683.7834227399999</v>
      </c>
      <c r="M97" s="36">
        <f>SUMIFS(СВЦЭМ!$D$33:$D$776,СВЦЭМ!$A$33:$A$776,$A97,СВЦЭМ!$B$33:$B$776,M$83)+'СЕТ СН'!$H$14+СВЦЭМ!$D$10+'СЕТ СН'!$H$5-'СЕТ СН'!$H$24</f>
        <v>2691.0307939700001</v>
      </c>
      <c r="N97" s="36">
        <f>SUMIFS(СВЦЭМ!$D$33:$D$776,СВЦЭМ!$A$33:$A$776,$A97,СВЦЭМ!$B$33:$B$776,N$83)+'СЕТ СН'!$H$14+СВЦЭМ!$D$10+'СЕТ СН'!$H$5-'СЕТ СН'!$H$24</f>
        <v>2672.1134088700001</v>
      </c>
      <c r="O97" s="36">
        <f>SUMIFS(СВЦЭМ!$D$33:$D$776,СВЦЭМ!$A$33:$A$776,$A97,СВЦЭМ!$B$33:$B$776,O$83)+'СЕТ СН'!$H$14+СВЦЭМ!$D$10+'СЕТ СН'!$H$5-'СЕТ СН'!$H$24</f>
        <v>2697.4265660199999</v>
      </c>
      <c r="P97" s="36">
        <f>SUMIFS(СВЦЭМ!$D$33:$D$776,СВЦЭМ!$A$33:$A$776,$A97,СВЦЭМ!$B$33:$B$776,P$83)+'СЕТ СН'!$H$14+СВЦЭМ!$D$10+'СЕТ СН'!$H$5-'СЕТ СН'!$H$24</f>
        <v>2673.58172891</v>
      </c>
      <c r="Q97" s="36">
        <f>SUMIFS(СВЦЭМ!$D$33:$D$776,СВЦЭМ!$A$33:$A$776,$A97,СВЦЭМ!$B$33:$B$776,Q$83)+'СЕТ СН'!$H$14+СВЦЭМ!$D$10+'СЕТ СН'!$H$5-'СЕТ СН'!$H$24</f>
        <v>2677.5367953700002</v>
      </c>
      <c r="R97" s="36">
        <f>SUMIFS(СВЦЭМ!$D$33:$D$776,СВЦЭМ!$A$33:$A$776,$A97,СВЦЭМ!$B$33:$B$776,R$83)+'СЕТ СН'!$H$14+СВЦЭМ!$D$10+'СЕТ СН'!$H$5-'СЕТ СН'!$H$24</f>
        <v>2642.4448801200001</v>
      </c>
      <c r="S97" s="36">
        <f>SUMIFS(СВЦЭМ!$D$33:$D$776,СВЦЭМ!$A$33:$A$776,$A97,СВЦЭМ!$B$33:$B$776,S$83)+'СЕТ СН'!$H$14+СВЦЭМ!$D$10+'СЕТ СН'!$H$5-'СЕТ СН'!$H$24</f>
        <v>2650.5137852899998</v>
      </c>
      <c r="T97" s="36">
        <f>SUMIFS(СВЦЭМ!$D$33:$D$776,СВЦЭМ!$A$33:$A$776,$A97,СВЦЭМ!$B$33:$B$776,T$83)+'СЕТ СН'!$H$14+СВЦЭМ!$D$10+'СЕТ СН'!$H$5-'СЕТ СН'!$H$24</f>
        <v>2654.6384267499998</v>
      </c>
      <c r="U97" s="36">
        <f>SUMIFS(СВЦЭМ!$D$33:$D$776,СВЦЭМ!$A$33:$A$776,$A97,СВЦЭМ!$B$33:$B$776,U$83)+'СЕТ СН'!$H$14+СВЦЭМ!$D$10+'СЕТ СН'!$H$5-'СЕТ СН'!$H$24</f>
        <v>2649.04121635</v>
      </c>
      <c r="V97" s="36">
        <f>SUMIFS(СВЦЭМ!$D$33:$D$776,СВЦЭМ!$A$33:$A$776,$A97,СВЦЭМ!$B$33:$B$776,V$83)+'СЕТ СН'!$H$14+СВЦЭМ!$D$10+'СЕТ СН'!$H$5-'СЕТ СН'!$H$24</f>
        <v>2661.61238551</v>
      </c>
      <c r="W97" s="36">
        <f>SUMIFS(СВЦЭМ!$D$33:$D$776,СВЦЭМ!$A$33:$A$776,$A97,СВЦЭМ!$B$33:$B$776,W$83)+'СЕТ СН'!$H$14+СВЦЭМ!$D$10+'СЕТ СН'!$H$5-'СЕТ СН'!$H$24</f>
        <v>2673.9138273899998</v>
      </c>
      <c r="X97" s="36">
        <f>SUMIFS(СВЦЭМ!$D$33:$D$776,СВЦЭМ!$A$33:$A$776,$A97,СВЦЭМ!$B$33:$B$776,X$83)+'СЕТ СН'!$H$14+СВЦЭМ!$D$10+'СЕТ СН'!$H$5-'СЕТ СН'!$H$24</f>
        <v>2637.8281955699999</v>
      </c>
      <c r="Y97" s="36">
        <f>SUMIFS(СВЦЭМ!$D$33:$D$776,СВЦЭМ!$A$33:$A$776,$A97,СВЦЭМ!$B$33:$B$776,Y$83)+'СЕТ СН'!$H$14+СВЦЭМ!$D$10+'СЕТ СН'!$H$5-'СЕТ СН'!$H$24</f>
        <v>2619.0821572700002</v>
      </c>
    </row>
    <row r="98" spans="1:25" ht="15.75" x14ac:dyDescent="0.2">
      <c r="A98" s="35">
        <f t="shared" si="2"/>
        <v>43692</v>
      </c>
      <c r="B98" s="36">
        <f>SUMIFS(СВЦЭМ!$D$33:$D$776,СВЦЭМ!$A$33:$A$776,$A98,СВЦЭМ!$B$33:$B$776,B$83)+'СЕТ СН'!$H$14+СВЦЭМ!$D$10+'СЕТ СН'!$H$5-'СЕТ СН'!$H$24</f>
        <v>2635.8313599200001</v>
      </c>
      <c r="C98" s="36">
        <f>SUMIFS(СВЦЭМ!$D$33:$D$776,СВЦЭМ!$A$33:$A$776,$A98,СВЦЭМ!$B$33:$B$776,C$83)+'СЕТ СН'!$H$14+СВЦЭМ!$D$10+'СЕТ СН'!$H$5-'СЕТ СН'!$H$24</f>
        <v>2682.6339847499999</v>
      </c>
      <c r="D98" s="36">
        <f>SUMIFS(СВЦЭМ!$D$33:$D$776,СВЦЭМ!$A$33:$A$776,$A98,СВЦЭМ!$B$33:$B$776,D$83)+'СЕТ СН'!$H$14+СВЦЭМ!$D$10+'СЕТ СН'!$H$5-'СЕТ СН'!$H$24</f>
        <v>2699.6710107999997</v>
      </c>
      <c r="E98" s="36">
        <f>SUMIFS(СВЦЭМ!$D$33:$D$776,СВЦЭМ!$A$33:$A$776,$A98,СВЦЭМ!$B$33:$B$776,E$83)+'СЕТ СН'!$H$14+СВЦЭМ!$D$10+'СЕТ СН'!$H$5-'СЕТ СН'!$H$24</f>
        <v>2709.8765393600002</v>
      </c>
      <c r="F98" s="36">
        <f>SUMIFS(СВЦЭМ!$D$33:$D$776,СВЦЭМ!$A$33:$A$776,$A98,СВЦЭМ!$B$33:$B$776,F$83)+'СЕТ СН'!$H$14+СВЦЭМ!$D$10+'СЕТ СН'!$H$5-'СЕТ СН'!$H$24</f>
        <v>2711.81395423</v>
      </c>
      <c r="G98" s="36">
        <f>SUMIFS(СВЦЭМ!$D$33:$D$776,СВЦЭМ!$A$33:$A$776,$A98,СВЦЭМ!$B$33:$B$776,G$83)+'СЕТ СН'!$H$14+СВЦЭМ!$D$10+'СЕТ СН'!$H$5-'СЕТ СН'!$H$24</f>
        <v>2699.1141604899999</v>
      </c>
      <c r="H98" s="36">
        <f>SUMIFS(СВЦЭМ!$D$33:$D$776,СВЦЭМ!$A$33:$A$776,$A98,СВЦЭМ!$B$33:$B$776,H$83)+'СЕТ СН'!$H$14+СВЦЭМ!$D$10+'СЕТ СН'!$H$5-'СЕТ СН'!$H$24</f>
        <v>2667.4768284299998</v>
      </c>
      <c r="I98" s="36">
        <f>SUMIFS(СВЦЭМ!$D$33:$D$776,СВЦЭМ!$A$33:$A$776,$A98,СВЦЭМ!$B$33:$B$776,I$83)+'СЕТ СН'!$H$14+СВЦЭМ!$D$10+'СЕТ СН'!$H$5-'СЕТ СН'!$H$24</f>
        <v>2637.8842434200001</v>
      </c>
      <c r="J98" s="36">
        <f>SUMIFS(СВЦЭМ!$D$33:$D$776,СВЦЭМ!$A$33:$A$776,$A98,СВЦЭМ!$B$33:$B$776,J$83)+'СЕТ СН'!$H$14+СВЦЭМ!$D$10+'СЕТ СН'!$H$5-'СЕТ СН'!$H$24</f>
        <v>2645.4055127699999</v>
      </c>
      <c r="K98" s="36">
        <f>SUMIFS(СВЦЭМ!$D$33:$D$776,СВЦЭМ!$A$33:$A$776,$A98,СВЦЭМ!$B$33:$B$776,K$83)+'СЕТ СН'!$H$14+СВЦЭМ!$D$10+'СЕТ СН'!$H$5-'СЕТ СН'!$H$24</f>
        <v>2656.4059645100001</v>
      </c>
      <c r="L98" s="36">
        <f>SUMIFS(СВЦЭМ!$D$33:$D$776,СВЦЭМ!$A$33:$A$776,$A98,СВЦЭМ!$B$33:$B$776,L$83)+'СЕТ СН'!$H$14+СВЦЭМ!$D$10+'СЕТ СН'!$H$5-'СЕТ СН'!$H$24</f>
        <v>2659.22498352</v>
      </c>
      <c r="M98" s="36">
        <f>SUMIFS(СВЦЭМ!$D$33:$D$776,СВЦЭМ!$A$33:$A$776,$A98,СВЦЭМ!$B$33:$B$776,M$83)+'СЕТ СН'!$H$14+СВЦЭМ!$D$10+'СЕТ СН'!$H$5-'СЕТ СН'!$H$24</f>
        <v>2655.14901151</v>
      </c>
      <c r="N98" s="36">
        <f>SUMIFS(СВЦЭМ!$D$33:$D$776,СВЦЭМ!$A$33:$A$776,$A98,СВЦЭМ!$B$33:$B$776,N$83)+'СЕТ СН'!$H$14+СВЦЭМ!$D$10+'СЕТ СН'!$H$5-'СЕТ СН'!$H$24</f>
        <v>2648.76424073</v>
      </c>
      <c r="O98" s="36">
        <f>SUMIFS(СВЦЭМ!$D$33:$D$776,СВЦЭМ!$A$33:$A$776,$A98,СВЦЭМ!$B$33:$B$776,O$83)+'СЕТ СН'!$H$14+СВЦЭМ!$D$10+'СЕТ СН'!$H$5-'СЕТ СН'!$H$24</f>
        <v>2664.5315225200002</v>
      </c>
      <c r="P98" s="36">
        <f>SUMIFS(СВЦЭМ!$D$33:$D$776,СВЦЭМ!$A$33:$A$776,$A98,СВЦЭМ!$B$33:$B$776,P$83)+'СЕТ СН'!$H$14+СВЦЭМ!$D$10+'СЕТ СН'!$H$5-'СЕТ СН'!$H$24</f>
        <v>2669.2086513599997</v>
      </c>
      <c r="Q98" s="36">
        <f>SUMIFS(СВЦЭМ!$D$33:$D$776,СВЦЭМ!$A$33:$A$776,$A98,СВЦЭМ!$B$33:$B$776,Q$83)+'СЕТ СН'!$H$14+СВЦЭМ!$D$10+'СЕТ СН'!$H$5-'СЕТ СН'!$H$24</f>
        <v>2673.7515633499997</v>
      </c>
      <c r="R98" s="36">
        <f>SUMIFS(СВЦЭМ!$D$33:$D$776,СВЦЭМ!$A$33:$A$776,$A98,СВЦЭМ!$B$33:$B$776,R$83)+'СЕТ СН'!$H$14+СВЦЭМ!$D$10+'СЕТ СН'!$H$5-'СЕТ СН'!$H$24</f>
        <v>2682.2010881599999</v>
      </c>
      <c r="S98" s="36">
        <f>SUMIFS(СВЦЭМ!$D$33:$D$776,СВЦЭМ!$A$33:$A$776,$A98,СВЦЭМ!$B$33:$B$776,S$83)+'СЕТ СН'!$H$14+СВЦЭМ!$D$10+'СЕТ СН'!$H$5-'СЕТ СН'!$H$24</f>
        <v>2692.4868573200001</v>
      </c>
      <c r="T98" s="36">
        <f>SUMIFS(СВЦЭМ!$D$33:$D$776,СВЦЭМ!$A$33:$A$776,$A98,СВЦЭМ!$B$33:$B$776,T$83)+'СЕТ СН'!$H$14+СВЦЭМ!$D$10+'СЕТ СН'!$H$5-'СЕТ СН'!$H$24</f>
        <v>2696.1239339200001</v>
      </c>
      <c r="U98" s="36">
        <f>SUMIFS(СВЦЭМ!$D$33:$D$776,СВЦЭМ!$A$33:$A$776,$A98,СВЦЭМ!$B$33:$B$776,U$83)+'СЕТ СН'!$H$14+СВЦЭМ!$D$10+'СЕТ СН'!$H$5-'СЕТ СН'!$H$24</f>
        <v>2697.7148284700002</v>
      </c>
      <c r="V98" s="36">
        <f>SUMIFS(СВЦЭМ!$D$33:$D$776,СВЦЭМ!$A$33:$A$776,$A98,СВЦЭМ!$B$33:$B$776,V$83)+'СЕТ СН'!$H$14+СВЦЭМ!$D$10+'СЕТ СН'!$H$5-'СЕТ СН'!$H$24</f>
        <v>2705.84554071</v>
      </c>
      <c r="W98" s="36">
        <f>SUMIFS(СВЦЭМ!$D$33:$D$776,СВЦЭМ!$A$33:$A$776,$A98,СВЦЭМ!$B$33:$B$776,W$83)+'СЕТ СН'!$H$14+СВЦЭМ!$D$10+'СЕТ СН'!$H$5-'СЕТ СН'!$H$24</f>
        <v>2710.76191397</v>
      </c>
      <c r="X98" s="36">
        <f>SUMIFS(СВЦЭМ!$D$33:$D$776,СВЦЭМ!$A$33:$A$776,$A98,СВЦЭМ!$B$33:$B$776,X$83)+'СЕТ СН'!$H$14+СВЦЭМ!$D$10+'СЕТ СН'!$H$5-'СЕТ СН'!$H$24</f>
        <v>2674.4912912199998</v>
      </c>
      <c r="Y98" s="36">
        <f>SUMIFS(СВЦЭМ!$D$33:$D$776,СВЦЭМ!$A$33:$A$776,$A98,СВЦЭМ!$B$33:$B$776,Y$83)+'СЕТ СН'!$H$14+СВЦЭМ!$D$10+'СЕТ СН'!$H$5-'СЕТ СН'!$H$24</f>
        <v>2617.2096548499999</v>
      </c>
    </row>
    <row r="99" spans="1:25" ht="15.75" x14ac:dyDescent="0.2">
      <c r="A99" s="35">
        <f t="shared" si="2"/>
        <v>43693</v>
      </c>
      <c r="B99" s="36">
        <f>SUMIFS(СВЦЭМ!$D$33:$D$776,СВЦЭМ!$A$33:$A$776,$A99,СВЦЭМ!$B$33:$B$776,B$83)+'СЕТ СН'!$H$14+СВЦЭМ!$D$10+'СЕТ СН'!$H$5-'СЕТ СН'!$H$24</f>
        <v>2724.3675178200001</v>
      </c>
      <c r="C99" s="36">
        <f>SUMIFS(СВЦЭМ!$D$33:$D$776,СВЦЭМ!$A$33:$A$776,$A99,СВЦЭМ!$B$33:$B$776,C$83)+'СЕТ СН'!$H$14+СВЦЭМ!$D$10+'СЕТ СН'!$H$5-'СЕТ СН'!$H$24</f>
        <v>2767.4303588399998</v>
      </c>
      <c r="D99" s="36">
        <f>SUMIFS(СВЦЭМ!$D$33:$D$776,СВЦЭМ!$A$33:$A$776,$A99,СВЦЭМ!$B$33:$B$776,D$83)+'СЕТ СН'!$H$14+СВЦЭМ!$D$10+'СЕТ СН'!$H$5-'СЕТ СН'!$H$24</f>
        <v>2796.8685941200001</v>
      </c>
      <c r="E99" s="36">
        <f>SUMIFS(СВЦЭМ!$D$33:$D$776,СВЦЭМ!$A$33:$A$776,$A99,СВЦЭМ!$B$33:$B$776,E$83)+'СЕТ СН'!$H$14+СВЦЭМ!$D$10+'СЕТ СН'!$H$5-'СЕТ СН'!$H$24</f>
        <v>2807.7990558500001</v>
      </c>
      <c r="F99" s="36">
        <f>SUMIFS(СВЦЭМ!$D$33:$D$776,СВЦЭМ!$A$33:$A$776,$A99,СВЦЭМ!$B$33:$B$776,F$83)+'СЕТ СН'!$H$14+СВЦЭМ!$D$10+'СЕТ СН'!$H$5-'СЕТ СН'!$H$24</f>
        <v>2801.0419886099999</v>
      </c>
      <c r="G99" s="36">
        <f>SUMIFS(СВЦЭМ!$D$33:$D$776,СВЦЭМ!$A$33:$A$776,$A99,СВЦЭМ!$B$33:$B$776,G$83)+'СЕТ СН'!$H$14+СВЦЭМ!$D$10+'СЕТ СН'!$H$5-'СЕТ СН'!$H$24</f>
        <v>2774.08085686</v>
      </c>
      <c r="H99" s="36">
        <f>SUMIFS(СВЦЭМ!$D$33:$D$776,СВЦЭМ!$A$33:$A$776,$A99,СВЦЭМ!$B$33:$B$776,H$83)+'СЕТ СН'!$H$14+СВЦЭМ!$D$10+'СЕТ СН'!$H$5-'СЕТ СН'!$H$24</f>
        <v>2745.04453263</v>
      </c>
      <c r="I99" s="36">
        <f>SUMIFS(СВЦЭМ!$D$33:$D$776,СВЦЭМ!$A$33:$A$776,$A99,СВЦЭМ!$B$33:$B$776,I$83)+'СЕТ СН'!$H$14+СВЦЭМ!$D$10+'СЕТ СН'!$H$5-'СЕТ СН'!$H$24</f>
        <v>2684.6765898799999</v>
      </c>
      <c r="J99" s="36">
        <f>SUMIFS(СВЦЭМ!$D$33:$D$776,СВЦЭМ!$A$33:$A$776,$A99,СВЦЭМ!$B$33:$B$776,J$83)+'СЕТ СН'!$H$14+СВЦЭМ!$D$10+'СЕТ СН'!$H$5-'СЕТ СН'!$H$24</f>
        <v>2664.6565737800001</v>
      </c>
      <c r="K99" s="36">
        <f>SUMIFS(СВЦЭМ!$D$33:$D$776,СВЦЭМ!$A$33:$A$776,$A99,СВЦЭМ!$B$33:$B$776,K$83)+'СЕТ СН'!$H$14+СВЦЭМ!$D$10+'СЕТ СН'!$H$5-'СЕТ СН'!$H$24</f>
        <v>2684.0654506400001</v>
      </c>
      <c r="L99" s="36">
        <f>SUMIFS(СВЦЭМ!$D$33:$D$776,СВЦЭМ!$A$33:$A$776,$A99,СВЦЭМ!$B$33:$B$776,L$83)+'СЕТ СН'!$H$14+СВЦЭМ!$D$10+'СЕТ СН'!$H$5-'СЕТ СН'!$H$24</f>
        <v>2682.8655747299999</v>
      </c>
      <c r="M99" s="36">
        <f>SUMIFS(СВЦЭМ!$D$33:$D$776,СВЦЭМ!$A$33:$A$776,$A99,СВЦЭМ!$B$33:$B$776,M$83)+'СЕТ СН'!$H$14+СВЦЭМ!$D$10+'СЕТ СН'!$H$5-'СЕТ СН'!$H$24</f>
        <v>2670.9102146200003</v>
      </c>
      <c r="N99" s="36">
        <f>SUMIFS(СВЦЭМ!$D$33:$D$776,СВЦЭМ!$A$33:$A$776,$A99,СВЦЭМ!$B$33:$B$776,N$83)+'СЕТ СН'!$H$14+СВЦЭМ!$D$10+'СЕТ СН'!$H$5-'СЕТ СН'!$H$24</f>
        <v>2661.7129615600002</v>
      </c>
      <c r="O99" s="36">
        <f>SUMIFS(СВЦЭМ!$D$33:$D$776,СВЦЭМ!$A$33:$A$776,$A99,СВЦЭМ!$B$33:$B$776,O$83)+'СЕТ СН'!$H$14+СВЦЭМ!$D$10+'СЕТ СН'!$H$5-'СЕТ СН'!$H$24</f>
        <v>2670.5840794199999</v>
      </c>
      <c r="P99" s="36">
        <f>SUMIFS(СВЦЭМ!$D$33:$D$776,СВЦЭМ!$A$33:$A$776,$A99,СВЦЭМ!$B$33:$B$776,P$83)+'СЕТ СН'!$H$14+СВЦЭМ!$D$10+'СЕТ СН'!$H$5-'СЕТ СН'!$H$24</f>
        <v>2684.2827387799998</v>
      </c>
      <c r="Q99" s="36">
        <f>SUMIFS(СВЦЭМ!$D$33:$D$776,СВЦЭМ!$A$33:$A$776,$A99,СВЦЭМ!$B$33:$B$776,Q$83)+'СЕТ СН'!$H$14+СВЦЭМ!$D$10+'СЕТ СН'!$H$5-'СЕТ СН'!$H$24</f>
        <v>2684.2945166899999</v>
      </c>
      <c r="R99" s="36">
        <f>SUMIFS(СВЦЭМ!$D$33:$D$776,СВЦЭМ!$A$33:$A$776,$A99,СВЦЭМ!$B$33:$B$776,R$83)+'СЕТ СН'!$H$14+СВЦЭМ!$D$10+'СЕТ СН'!$H$5-'СЕТ СН'!$H$24</f>
        <v>2652.5657254799999</v>
      </c>
      <c r="S99" s="36">
        <f>SUMIFS(СВЦЭМ!$D$33:$D$776,СВЦЭМ!$A$33:$A$776,$A99,СВЦЭМ!$B$33:$B$776,S$83)+'СЕТ СН'!$H$14+СВЦЭМ!$D$10+'СЕТ СН'!$H$5-'СЕТ СН'!$H$24</f>
        <v>2640.5552231800002</v>
      </c>
      <c r="T99" s="36">
        <f>SUMIFS(СВЦЭМ!$D$33:$D$776,СВЦЭМ!$A$33:$A$776,$A99,СВЦЭМ!$B$33:$B$776,T$83)+'СЕТ СН'!$H$14+СВЦЭМ!$D$10+'СЕТ СН'!$H$5-'СЕТ СН'!$H$24</f>
        <v>2648.58383065</v>
      </c>
      <c r="U99" s="36">
        <f>SUMIFS(СВЦЭМ!$D$33:$D$776,СВЦЭМ!$A$33:$A$776,$A99,СВЦЭМ!$B$33:$B$776,U$83)+'СЕТ СН'!$H$14+СВЦЭМ!$D$10+'СЕТ СН'!$H$5-'СЕТ СН'!$H$24</f>
        <v>2647.8635988000001</v>
      </c>
      <c r="V99" s="36">
        <f>SUMIFS(СВЦЭМ!$D$33:$D$776,СВЦЭМ!$A$33:$A$776,$A99,СВЦЭМ!$B$33:$B$776,V$83)+'СЕТ СН'!$H$14+СВЦЭМ!$D$10+'СЕТ СН'!$H$5-'СЕТ СН'!$H$24</f>
        <v>2655.1823951400002</v>
      </c>
      <c r="W99" s="36">
        <f>SUMIFS(СВЦЭМ!$D$33:$D$776,СВЦЭМ!$A$33:$A$776,$A99,СВЦЭМ!$B$33:$B$776,W$83)+'СЕТ СН'!$H$14+СВЦЭМ!$D$10+'СЕТ СН'!$H$5-'СЕТ СН'!$H$24</f>
        <v>2652.92893396</v>
      </c>
      <c r="X99" s="36">
        <f>SUMIFS(СВЦЭМ!$D$33:$D$776,СВЦЭМ!$A$33:$A$776,$A99,СВЦЭМ!$B$33:$B$776,X$83)+'СЕТ СН'!$H$14+СВЦЭМ!$D$10+'СЕТ СН'!$H$5-'СЕТ СН'!$H$24</f>
        <v>2625.62711244</v>
      </c>
      <c r="Y99" s="36">
        <f>SUMIFS(СВЦЭМ!$D$33:$D$776,СВЦЭМ!$A$33:$A$776,$A99,СВЦЭМ!$B$33:$B$776,Y$83)+'СЕТ СН'!$H$14+СВЦЭМ!$D$10+'СЕТ СН'!$H$5-'СЕТ СН'!$H$24</f>
        <v>2606.0709190500002</v>
      </c>
    </row>
    <row r="100" spans="1:25" ht="15.75" x14ac:dyDescent="0.2">
      <c r="A100" s="35">
        <f t="shared" si="2"/>
        <v>43694</v>
      </c>
      <c r="B100" s="36">
        <f>SUMIFS(СВЦЭМ!$D$33:$D$776,СВЦЭМ!$A$33:$A$776,$A100,СВЦЭМ!$B$33:$B$776,B$83)+'СЕТ СН'!$H$14+СВЦЭМ!$D$10+'СЕТ СН'!$H$5-'СЕТ СН'!$H$24</f>
        <v>2771.9933614299998</v>
      </c>
      <c r="C100" s="36">
        <f>SUMIFS(СВЦЭМ!$D$33:$D$776,СВЦЭМ!$A$33:$A$776,$A100,СВЦЭМ!$B$33:$B$776,C$83)+'СЕТ СН'!$H$14+СВЦЭМ!$D$10+'СЕТ СН'!$H$5-'СЕТ СН'!$H$24</f>
        <v>2855.8935551</v>
      </c>
      <c r="D100" s="36">
        <f>SUMIFS(СВЦЭМ!$D$33:$D$776,СВЦЭМ!$A$33:$A$776,$A100,СВЦЭМ!$B$33:$B$776,D$83)+'СЕТ СН'!$H$14+СВЦЭМ!$D$10+'СЕТ СН'!$H$5-'СЕТ СН'!$H$24</f>
        <v>2871.0074614800001</v>
      </c>
      <c r="E100" s="36">
        <f>SUMIFS(СВЦЭМ!$D$33:$D$776,СВЦЭМ!$A$33:$A$776,$A100,СВЦЭМ!$B$33:$B$776,E$83)+'СЕТ СН'!$H$14+СВЦЭМ!$D$10+'СЕТ СН'!$H$5-'СЕТ СН'!$H$24</f>
        <v>2902.98131625</v>
      </c>
      <c r="F100" s="36">
        <f>SUMIFS(СВЦЭМ!$D$33:$D$776,СВЦЭМ!$A$33:$A$776,$A100,СВЦЭМ!$B$33:$B$776,F$83)+'СЕТ СН'!$H$14+СВЦЭМ!$D$10+'СЕТ СН'!$H$5-'СЕТ СН'!$H$24</f>
        <v>2899.30005841</v>
      </c>
      <c r="G100" s="36">
        <f>SUMIFS(СВЦЭМ!$D$33:$D$776,СВЦЭМ!$A$33:$A$776,$A100,СВЦЭМ!$B$33:$B$776,G$83)+'СЕТ СН'!$H$14+СВЦЭМ!$D$10+'СЕТ СН'!$H$5-'СЕТ СН'!$H$24</f>
        <v>2874.86486332</v>
      </c>
      <c r="H100" s="36">
        <f>SUMIFS(СВЦЭМ!$D$33:$D$776,СВЦЭМ!$A$33:$A$776,$A100,СВЦЭМ!$B$33:$B$776,H$83)+'СЕТ СН'!$H$14+СВЦЭМ!$D$10+'СЕТ СН'!$H$5-'СЕТ СН'!$H$24</f>
        <v>2841.0016721500001</v>
      </c>
      <c r="I100" s="36">
        <f>SUMIFS(СВЦЭМ!$D$33:$D$776,СВЦЭМ!$A$33:$A$776,$A100,СВЦЭМ!$B$33:$B$776,I$83)+'СЕТ СН'!$H$14+СВЦЭМ!$D$10+'СЕТ СН'!$H$5-'СЕТ СН'!$H$24</f>
        <v>2765.75478019</v>
      </c>
      <c r="J100" s="36">
        <f>SUMIFS(СВЦЭМ!$D$33:$D$776,СВЦЭМ!$A$33:$A$776,$A100,СВЦЭМ!$B$33:$B$776,J$83)+'СЕТ СН'!$H$14+СВЦЭМ!$D$10+'СЕТ СН'!$H$5-'СЕТ СН'!$H$24</f>
        <v>2682.1199698800001</v>
      </c>
      <c r="K100" s="36">
        <f>SUMIFS(СВЦЭМ!$D$33:$D$776,СВЦЭМ!$A$33:$A$776,$A100,СВЦЭМ!$B$33:$B$776,K$83)+'СЕТ СН'!$H$14+СВЦЭМ!$D$10+'СЕТ СН'!$H$5-'СЕТ СН'!$H$24</f>
        <v>2640.3348929600002</v>
      </c>
      <c r="L100" s="36">
        <f>SUMIFS(СВЦЭМ!$D$33:$D$776,СВЦЭМ!$A$33:$A$776,$A100,СВЦЭМ!$B$33:$B$776,L$83)+'СЕТ СН'!$H$14+СВЦЭМ!$D$10+'СЕТ СН'!$H$5-'СЕТ СН'!$H$24</f>
        <v>2646.7497015099998</v>
      </c>
      <c r="M100" s="36">
        <f>SUMIFS(СВЦЭМ!$D$33:$D$776,СВЦЭМ!$A$33:$A$776,$A100,СВЦЭМ!$B$33:$B$776,M$83)+'СЕТ СН'!$H$14+СВЦЭМ!$D$10+'СЕТ СН'!$H$5-'СЕТ СН'!$H$24</f>
        <v>2645.8452378800002</v>
      </c>
      <c r="N100" s="36">
        <f>SUMIFS(СВЦЭМ!$D$33:$D$776,СВЦЭМ!$A$33:$A$776,$A100,СВЦЭМ!$B$33:$B$776,N$83)+'СЕТ СН'!$H$14+СВЦЭМ!$D$10+'СЕТ СН'!$H$5-'СЕТ СН'!$H$24</f>
        <v>2638.7243659199999</v>
      </c>
      <c r="O100" s="36">
        <f>SUMIFS(СВЦЭМ!$D$33:$D$776,СВЦЭМ!$A$33:$A$776,$A100,СВЦЭМ!$B$33:$B$776,O$83)+'СЕТ СН'!$H$14+СВЦЭМ!$D$10+'СЕТ СН'!$H$5-'СЕТ СН'!$H$24</f>
        <v>2643.6527637099998</v>
      </c>
      <c r="P100" s="36">
        <f>SUMIFS(СВЦЭМ!$D$33:$D$776,СВЦЭМ!$A$33:$A$776,$A100,СВЦЭМ!$B$33:$B$776,P$83)+'СЕТ СН'!$H$14+СВЦЭМ!$D$10+'СЕТ СН'!$H$5-'СЕТ СН'!$H$24</f>
        <v>2641.1089882199999</v>
      </c>
      <c r="Q100" s="36">
        <f>SUMIFS(СВЦЭМ!$D$33:$D$776,СВЦЭМ!$A$33:$A$776,$A100,СВЦЭМ!$B$33:$B$776,Q$83)+'СЕТ СН'!$H$14+СВЦЭМ!$D$10+'СЕТ СН'!$H$5-'СЕТ СН'!$H$24</f>
        <v>2648.3172556300001</v>
      </c>
      <c r="R100" s="36">
        <f>SUMIFS(СВЦЭМ!$D$33:$D$776,СВЦЭМ!$A$33:$A$776,$A100,СВЦЭМ!$B$33:$B$776,R$83)+'СЕТ СН'!$H$14+СВЦЭМ!$D$10+'СЕТ СН'!$H$5-'СЕТ СН'!$H$24</f>
        <v>2602.4395387899999</v>
      </c>
      <c r="S100" s="36">
        <f>SUMIFS(СВЦЭМ!$D$33:$D$776,СВЦЭМ!$A$33:$A$776,$A100,СВЦЭМ!$B$33:$B$776,S$83)+'СЕТ СН'!$H$14+СВЦЭМ!$D$10+'СЕТ СН'!$H$5-'СЕТ СН'!$H$24</f>
        <v>2601.7240432899998</v>
      </c>
      <c r="T100" s="36">
        <f>SUMIFS(СВЦЭМ!$D$33:$D$776,СВЦЭМ!$A$33:$A$776,$A100,СВЦЭМ!$B$33:$B$776,T$83)+'СЕТ СН'!$H$14+СВЦЭМ!$D$10+'СЕТ СН'!$H$5-'СЕТ СН'!$H$24</f>
        <v>2610.33128025</v>
      </c>
      <c r="U100" s="36">
        <f>SUMIFS(СВЦЭМ!$D$33:$D$776,СВЦЭМ!$A$33:$A$776,$A100,СВЦЭМ!$B$33:$B$776,U$83)+'СЕТ СН'!$H$14+СВЦЭМ!$D$10+'СЕТ СН'!$H$5-'СЕТ СН'!$H$24</f>
        <v>2611.1454309199999</v>
      </c>
      <c r="V100" s="36">
        <f>SUMIFS(СВЦЭМ!$D$33:$D$776,СВЦЭМ!$A$33:$A$776,$A100,СВЦЭМ!$B$33:$B$776,V$83)+'СЕТ СН'!$H$14+СВЦЭМ!$D$10+'СЕТ СН'!$H$5-'СЕТ СН'!$H$24</f>
        <v>2621.0406475199998</v>
      </c>
      <c r="W100" s="36">
        <f>SUMIFS(СВЦЭМ!$D$33:$D$776,СВЦЭМ!$A$33:$A$776,$A100,СВЦЭМ!$B$33:$B$776,W$83)+'СЕТ СН'!$H$14+СВЦЭМ!$D$10+'СЕТ СН'!$H$5-'СЕТ СН'!$H$24</f>
        <v>2627.3761187800001</v>
      </c>
      <c r="X100" s="36">
        <f>SUMIFS(СВЦЭМ!$D$33:$D$776,СВЦЭМ!$A$33:$A$776,$A100,СВЦЭМ!$B$33:$B$776,X$83)+'СЕТ СН'!$H$14+СВЦЭМ!$D$10+'СЕТ СН'!$H$5-'СЕТ СН'!$H$24</f>
        <v>2589.29706326</v>
      </c>
      <c r="Y100" s="36">
        <f>SUMIFS(СВЦЭМ!$D$33:$D$776,СВЦЭМ!$A$33:$A$776,$A100,СВЦЭМ!$B$33:$B$776,Y$83)+'СЕТ СН'!$H$14+СВЦЭМ!$D$10+'СЕТ СН'!$H$5-'СЕТ СН'!$H$24</f>
        <v>2577.7459941500001</v>
      </c>
    </row>
    <row r="101" spans="1:25" ht="15.75" x14ac:dyDescent="0.2">
      <c r="A101" s="35">
        <f t="shared" si="2"/>
        <v>43695</v>
      </c>
      <c r="B101" s="36">
        <f>SUMIFS(СВЦЭМ!$D$33:$D$776,СВЦЭМ!$A$33:$A$776,$A101,СВЦЭМ!$B$33:$B$776,B$83)+'СЕТ СН'!$H$14+СВЦЭМ!$D$10+'СЕТ СН'!$H$5-'СЕТ СН'!$H$24</f>
        <v>2644.6502465799999</v>
      </c>
      <c r="C101" s="36">
        <f>SUMIFS(СВЦЭМ!$D$33:$D$776,СВЦЭМ!$A$33:$A$776,$A101,СВЦЭМ!$B$33:$B$776,C$83)+'СЕТ СН'!$H$14+СВЦЭМ!$D$10+'СЕТ СН'!$H$5-'СЕТ СН'!$H$24</f>
        <v>2675.0359732699999</v>
      </c>
      <c r="D101" s="36">
        <f>SUMIFS(СВЦЭМ!$D$33:$D$776,СВЦЭМ!$A$33:$A$776,$A101,СВЦЭМ!$B$33:$B$776,D$83)+'СЕТ СН'!$H$14+СВЦЭМ!$D$10+'СЕТ СН'!$H$5-'СЕТ СН'!$H$24</f>
        <v>2716.9616595500001</v>
      </c>
      <c r="E101" s="36">
        <f>SUMIFS(СВЦЭМ!$D$33:$D$776,СВЦЭМ!$A$33:$A$776,$A101,СВЦЭМ!$B$33:$B$776,E$83)+'СЕТ СН'!$H$14+СВЦЭМ!$D$10+'СЕТ СН'!$H$5-'СЕТ СН'!$H$24</f>
        <v>2724.41455146</v>
      </c>
      <c r="F101" s="36">
        <f>SUMIFS(СВЦЭМ!$D$33:$D$776,СВЦЭМ!$A$33:$A$776,$A101,СВЦЭМ!$B$33:$B$776,F$83)+'СЕТ СН'!$H$14+СВЦЭМ!$D$10+'СЕТ СН'!$H$5-'СЕТ СН'!$H$24</f>
        <v>2725.1498711700001</v>
      </c>
      <c r="G101" s="36">
        <f>SUMIFS(СВЦЭМ!$D$33:$D$776,СВЦЭМ!$A$33:$A$776,$A101,СВЦЭМ!$B$33:$B$776,G$83)+'СЕТ СН'!$H$14+СВЦЭМ!$D$10+'СЕТ СН'!$H$5-'СЕТ СН'!$H$24</f>
        <v>2721.3496529600002</v>
      </c>
      <c r="H101" s="36">
        <f>SUMIFS(СВЦЭМ!$D$33:$D$776,СВЦЭМ!$A$33:$A$776,$A101,СВЦЭМ!$B$33:$B$776,H$83)+'СЕТ СН'!$H$14+СВЦЭМ!$D$10+'СЕТ СН'!$H$5-'СЕТ СН'!$H$24</f>
        <v>2717.9141926900002</v>
      </c>
      <c r="I101" s="36">
        <f>SUMIFS(СВЦЭМ!$D$33:$D$776,СВЦЭМ!$A$33:$A$776,$A101,СВЦЭМ!$B$33:$B$776,I$83)+'СЕТ СН'!$H$14+СВЦЭМ!$D$10+'СЕТ СН'!$H$5-'СЕТ СН'!$H$24</f>
        <v>2702.5628632799999</v>
      </c>
      <c r="J101" s="36">
        <f>SUMIFS(СВЦЭМ!$D$33:$D$776,СВЦЭМ!$A$33:$A$776,$A101,СВЦЭМ!$B$33:$B$776,J$83)+'СЕТ СН'!$H$14+СВЦЭМ!$D$10+'СЕТ СН'!$H$5-'СЕТ СН'!$H$24</f>
        <v>2691.13695461</v>
      </c>
      <c r="K101" s="36">
        <f>SUMIFS(СВЦЭМ!$D$33:$D$776,СВЦЭМ!$A$33:$A$776,$A101,СВЦЭМ!$B$33:$B$776,K$83)+'СЕТ СН'!$H$14+СВЦЭМ!$D$10+'СЕТ СН'!$H$5-'СЕТ СН'!$H$24</f>
        <v>2645.4736859700001</v>
      </c>
      <c r="L101" s="36">
        <f>SUMIFS(СВЦЭМ!$D$33:$D$776,СВЦЭМ!$A$33:$A$776,$A101,СВЦЭМ!$B$33:$B$776,L$83)+'СЕТ СН'!$H$14+СВЦЭМ!$D$10+'СЕТ СН'!$H$5-'СЕТ СН'!$H$24</f>
        <v>2647.4130864600002</v>
      </c>
      <c r="M101" s="36">
        <f>SUMIFS(СВЦЭМ!$D$33:$D$776,СВЦЭМ!$A$33:$A$776,$A101,СВЦЭМ!$B$33:$B$776,M$83)+'СЕТ СН'!$H$14+СВЦЭМ!$D$10+'СЕТ СН'!$H$5-'СЕТ СН'!$H$24</f>
        <v>2646.18223326</v>
      </c>
      <c r="N101" s="36">
        <f>SUMIFS(СВЦЭМ!$D$33:$D$776,СВЦЭМ!$A$33:$A$776,$A101,СВЦЭМ!$B$33:$B$776,N$83)+'СЕТ СН'!$H$14+СВЦЭМ!$D$10+'СЕТ СН'!$H$5-'СЕТ СН'!$H$24</f>
        <v>2634.79689766</v>
      </c>
      <c r="O101" s="36">
        <f>SUMIFS(СВЦЭМ!$D$33:$D$776,СВЦЭМ!$A$33:$A$776,$A101,СВЦЭМ!$B$33:$B$776,O$83)+'СЕТ СН'!$H$14+СВЦЭМ!$D$10+'СЕТ СН'!$H$5-'СЕТ СН'!$H$24</f>
        <v>2634.3078031099999</v>
      </c>
      <c r="P101" s="36">
        <f>SUMIFS(СВЦЭМ!$D$33:$D$776,СВЦЭМ!$A$33:$A$776,$A101,СВЦЭМ!$B$33:$B$776,P$83)+'СЕТ СН'!$H$14+СВЦЭМ!$D$10+'СЕТ СН'!$H$5-'СЕТ СН'!$H$24</f>
        <v>2624.17391137</v>
      </c>
      <c r="Q101" s="36">
        <f>SUMIFS(СВЦЭМ!$D$33:$D$776,СВЦЭМ!$A$33:$A$776,$A101,СВЦЭМ!$B$33:$B$776,Q$83)+'СЕТ СН'!$H$14+СВЦЭМ!$D$10+'СЕТ СН'!$H$5-'СЕТ СН'!$H$24</f>
        <v>2628.4935282500001</v>
      </c>
      <c r="R101" s="36">
        <f>SUMIFS(СВЦЭМ!$D$33:$D$776,СВЦЭМ!$A$33:$A$776,$A101,СВЦЭМ!$B$33:$B$776,R$83)+'СЕТ СН'!$H$14+СВЦЭМ!$D$10+'СЕТ СН'!$H$5-'СЕТ СН'!$H$24</f>
        <v>2597.1031812599999</v>
      </c>
      <c r="S101" s="36">
        <f>SUMIFS(СВЦЭМ!$D$33:$D$776,СВЦЭМ!$A$33:$A$776,$A101,СВЦЭМ!$B$33:$B$776,S$83)+'СЕТ СН'!$H$14+СВЦЭМ!$D$10+'СЕТ СН'!$H$5-'СЕТ СН'!$H$24</f>
        <v>2609.6156555500002</v>
      </c>
      <c r="T101" s="36">
        <f>SUMIFS(СВЦЭМ!$D$33:$D$776,СВЦЭМ!$A$33:$A$776,$A101,СВЦЭМ!$B$33:$B$776,T$83)+'СЕТ СН'!$H$14+СВЦЭМ!$D$10+'СЕТ СН'!$H$5-'СЕТ СН'!$H$24</f>
        <v>2622.5844858700002</v>
      </c>
      <c r="U101" s="36">
        <f>SUMIFS(СВЦЭМ!$D$33:$D$776,СВЦЭМ!$A$33:$A$776,$A101,СВЦЭМ!$B$33:$B$776,U$83)+'СЕТ СН'!$H$14+СВЦЭМ!$D$10+'СЕТ СН'!$H$5-'СЕТ СН'!$H$24</f>
        <v>2626.314296</v>
      </c>
      <c r="V101" s="36">
        <f>SUMIFS(СВЦЭМ!$D$33:$D$776,СВЦЭМ!$A$33:$A$776,$A101,СВЦЭМ!$B$33:$B$776,V$83)+'СЕТ СН'!$H$14+СВЦЭМ!$D$10+'СЕТ СН'!$H$5-'СЕТ СН'!$H$24</f>
        <v>2632.4492429500001</v>
      </c>
      <c r="W101" s="36">
        <f>SUMIFS(СВЦЭМ!$D$33:$D$776,СВЦЭМ!$A$33:$A$776,$A101,СВЦЭМ!$B$33:$B$776,W$83)+'СЕТ СН'!$H$14+СВЦЭМ!$D$10+'СЕТ СН'!$H$5-'СЕТ СН'!$H$24</f>
        <v>2644.6511355399998</v>
      </c>
      <c r="X101" s="36">
        <f>SUMIFS(СВЦЭМ!$D$33:$D$776,СВЦЭМ!$A$33:$A$776,$A101,СВЦЭМ!$B$33:$B$776,X$83)+'СЕТ СН'!$H$14+СВЦЭМ!$D$10+'СЕТ СН'!$H$5-'СЕТ СН'!$H$24</f>
        <v>2614.3249174399998</v>
      </c>
      <c r="Y101" s="36">
        <f>SUMIFS(СВЦЭМ!$D$33:$D$776,СВЦЭМ!$A$33:$A$776,$A101,СВЦЭМ!$B$33:$B$776,Y$83)+'СЕТ СН'!$H$14+СВЦЭМ!$D$10+'СЕТ СН'!$H$5-'СЕТ СН'!$H$24</f>
        <v>2644.5017909500002</v>
      </c>
    </row>
    <row r="102" spans="1:25" ht="15.75" x14ac:dyDescent="0.2">
      <c r="A102" s="35">
        <f t="shared" si="2"/>
        <v>43696</v>
      </c>
      <c r="B102" s="36">
        <f>SUMIFS(СВЦЭМ!$D$33:$D$776,СВЦЭМ!$A$33:$A$776,$A102,СВЦЭМ!$B$33:$B$776,B$83)+'СЕТ СН'!$H$14+СВЦЭМ!$D$10+'СЕТ СН'!$H$5-'СЕТ СН'!$H$24</f>
        <v>2685.9996307500001</v>
      </c>
      <c r="C102" s="36">
        <f>SUMIFS(СВЦЭМ!$D$33:$D$776,СВЦЭМ!$A$33:$A$776,$A102,СВЦЭМ!$B$33:$B$776,C$83)+'СЕТ СН'!$H$14+СВЦЭМ!$D$10+'СЕТ СН'!$H$5-'СЕТ СН'!$H$24</f>
        <v>2727.3191475900003</v>
      </c>
      <c r="D102" s="36">
        <f>SUMIFS(СВЦЭМ!$D$33:$D$776,СВЦЭМ!$A$33:$A$776,$A102,СВЦЭМ!$B$33:$B$776,D$83)+'СЕТ СН'!$H$14+СВЦЭМ!$D$10+'СЕТ СН'!$H$5-'СЕТ СН'!$H$24</f>
        <v>2758.34921992</v>
      </c>
      <c r="E102" s="36">
        <f>SUMIFS(СВЦЭМ!$D$33:$D$776,СВЦЭМ!$A$33:$A$776,$A102,СВЦЭМ!$B$33:$B$776,E$83)+'СЕТ СН'!$H$14+СВЦЭМ!$D$10+'СЕТ СН'!$H$5-'СЕТ СН'!$H$24</f>
        <v>2772.7550106899998</v>
      </c>
      <c r="F102" s="36">
        <f>SUMIFS(СВЦЭМ!$D$33:$D$776,СВЦЭМ!$A$33:$A$776,$A102,СВЦЭМ!$B$33:$B$776,F$83)+'СЕТ СН'!$H$14+СВЦЭМ!$D$10+'СЕТ СН'!$H$5-'СЕТ СН'!$H$24</f>
        <v>2773.29310188</v>
      </c>
      <c r="G102" s="36">
        <f>SUMIFS(СВЦЭМ!$D$33:$D$776,СВЦЭМ!$A$33:$A$776,$A102,СВЦЭМ!$B$33:$B$776,G$83)+'СЕТ СН'!$H$14+СВЦЭМ!$D$10+'СЕТ СН'!$H$5-'СЕТ СН'!$H$24</f>
        <v>2750.41484446</v>
      </c>
      <c r="H102" s="36">
        <f>SUMIFS(СВЦЭМ!$D$33:$D$776,СВЦЭМ!$A$33:$A$776,$A102,СВЦЭМ!$B$33:$B$776,H$83)+'СЕТ СН'!$H$14+СВЦЭМ!$D$10+'СЕТ СН'!$H$5-'СЕТ СН'!$H$24</f>
        <v>2710.1750436299999</v>
      </c>
      <c r="I102" s="36">
        <f>SUMIFS(СВЦЭМ!$D$33:$D$776,СВЦЭМ!$A$33:$A$776,$A102,СВЦЭМ!$B$33:$B$776,I$83)+'СЕТ СН'!$H$14+СВЦЭМ!$D$10+'СЕТ СН'!$H$5-'СЕТ СН'!$H$24</f>
        <v>2660.8143688800001</v>
      </c>
      <c r="J102" s="36">
        <f>SUMIFS(СВЦЭМ!$D$33:$D$776,СВЦЭМ!$A$33:$A$776,$A102,СВЦЭМ!$B$33:$B$776,J$83)+'СЕТ СН'!$H$14+СВЦЭМ!$D$10+'СЕТ СН'!$H$5-'СЕТ СН'!$H$24</f>
        <v>2692.54803881</v>
      </c>
      <c r="K102" s="36">
        <f>SUMIFS(СВЦЭМ!$D$33:$D$776,СВЦЭМ!$A$33:$A$776,$A102,СВЦЭМ!$B$33:$B$776,K$83)+'СЕТ СН'!$H$14+СВЦЭМ!$D$10+'СЕТ СН'!$H$5-'СЕТ СН'!$H$24</f>
        <v>2734.7992618100002</v>
      </c>
      <c r="L102" s="36">
        <f>SUMIFS(СВЦЭМ!$D$33:$D$776,СВЦЭМ!$A$33:$A$776,$A102,СВЦЭМ!$B$33:$B$776,L$83)+'СЕТ СН'!$H$14+СВЦЭМ!$D$10+'СЕТ СН'!$H$5-'СЕТ СН'!$H$24</f>
        <v>2733.4744531300003</v>
      </c>
      <c r="M102" s="36">
        <f>SUMIFS(СВЦЭМ!$D$33:$D$776,СВЦЭМ!$A$33:$A$776,$A102,СВЦЭМ!$B$33:$B$776,M$83)+'СЕТ СН'!$H$14+СВЦЭМ!$D$10+'СЕТ СН'!$H$5-'СЕТ СН'!$H$24</f>
        <v>2728.68153957</v>
      </c>
      <c r="N102" s="36">
        <f>SUMIFS(СВЦЭМ!$D$33:$D$776,СВЦЭМ!$A$33:$A$776,$A102,СВЦЭМ!$B$33:$B$776,N$83)+'СЕТ СН'!$H$14+СВЦЭМ!$D$10+'СЕТ СН'!$H$5-'СЕТ СН'!$H$24</f>
        <v>2725.83168768</v>
      </c>
      <c r="O102" s="36">
        <f>SUMIFS(СВЦЭМ!$D$33:$D$776,СВЦЭМ!$A$33:$A$776,$A102,СВЦЭМ!$B$33:$B$776,O$83)+'СЕТ СН'!$H$14+СВЦЭМ!$D$10+'СЕТ СН'!$H$5-'СЕТ СН'!$H$24</f>
        <v>2736.37982199</v>
      </c>
      <c r="P102" s="36">
        <f>SUMIFS(СВЦЭМ!$D$33:$D$776,СВЦЭМ!$A$33:$A$776,$A102,СВЦЭМ!$B$33:$B$776,P$83)+'СЕТ СН'!$H$14+СВЦЭМ!$D$10+'СЕТ СН'!$H$5-'СЕТ СН'!$H$24</f>
        <v>2739.0584916299999</v>
      </c>
      <c r="Q102" s="36">
        <f>SUMIFS(СВЦЭМ!$D$33:$D$776,СВЦЭМ!$A$33:$A$776,$A102,СВЦЭМ!$B$33:$B$776,Q$83)+'СЕТ СН'!$H$14+СВЦЭМ!$D$10+'СЕТ СН'!$H$5-'СЕТ СН'!$H$24</f>
        <v>2731.1481379300003</v>
      </c>
      <c r="R102" s="36">
        <f>SUMIFS(СВЦЭМ!$D$33:$D$776,СВЦЭМ!$A$33:$A$776,$A102,СВЦЭМ!$B$33:$B$776,R$83)+'СЕТ СН'!$H$14+СВЦЭМ!$D$10+'СЕТ СН'!$H$5-'СЕТ СН'!$H$24</f>
        <v>2757.3696558699999</v>
      </c>
      <c r="S102" s="36">
        <f>SUMIFS(СВЦЭМ!$D$33:$D$776,СВЦЭМ!$A$33:$A$776,$A102,СВЦЭМ!$B$33:$B$776,S$83)+'СЕТ СН'!$H$14+СВЦЭМ!$D$10+'СЕТ СН'!$H$5-'СЕТ СН'!$H$24</f>
        <v>2796.52145827</v>
      </c>
      <c r="T102" s="36">
        <f>SUMIFS(СВЦЭМ!$D$33:$D$776,СВЦЭМ!$A$33:$A$776,$A102,СВЦЭМ!$B$33:$B$776,T$83)+'СЕТ СН'!$H$14+СВЦЭМ!$D$10+'СЕТ СН'!$H$5-'СЕТ СН'!$H$24</f>
        <v>2796.3619580099999</v>
      </c>
      <c r="U102" s="36">
        <f>SUMIFS(СВЦЭМ!$D$33:$D$776,СВЦЭМ!$A$33:$A$776,$A102,СВЦЭМ!$B$33:$B$776,U$83)+'СЕТ СН'!$H$14+СВЦЭМ!$D$10+'СЕТ СН'!$H$5-'СЕТ СН'!$H$24</f>
        <v>2792.6443183599999</v>
      </c>
      <c r="V102" s="36">
        <f>SUMIFS(СВЦЭМ!$D$33:$D$776,СВЦЭМ!$A$33:$A$776,$A102,СВЦЭМ!$B$33:$B$776,V$83)+'СЕТ СН'!$H$14+СВЦЭМ!$D$10+'СЕТ СН'!$H$5-'СЕТ СН'!$H$24</f>
        <v>2786.7655713899999</v>
      </c>
      <c r="W102" s="36">
        <f>SUMIFS(СВЦЭМ!$D$33:$D$776,СВЦЭМ!$A$33:$A$776,$A102,СВЦЭМ!$B$33:$B$776,W$83)+'СЕТ СН'!$H$14+СВЦЭМ!$D$10+'СЕТ СН'!$H$5-'СЕТ СН'!$H$24</f>
        <v>2798.3564576600002</v>
      </c>
      <c r="X102" s="36">
        <f>SUMIFS(СВЦЭМ!$D$33:$D$776,СВЦЭМ!$A$33:$A$776,$A102,СВЦЭМ!$B$33:$B$776,X$83)+'СЕТ СН'!$H$14+СВЦЭМ!$D$10+'СЕТ СН'!$H$5-'СЕТ СН'!$H$24</f>
        <v>2866.2039262899998</v>
      </c>
      <c r="Y102" s="36">
        <f>SUMIFS(СВЦЭМ!$D$33:$D$776,СВЦЭМ!$A$33:$A$776,$A102,СВЦЭМ!$B$33:$B$776,Y$83)+'СЕТ СН'!$H$14+СВЦЭМ!$D$10+'СЕТ СН'!$H$5-'СЕТ СН'!$H$24</f>
        <v>2790.2199056099998</v>
      </c>
    </row>
    <row r="103" spans="1:25" ht="15.75" x14ac:dyDescent="0.2">
      <c r="A103" s="35">
        <f t="shared" si="2"/>
        <v>43697</v>
      </c>
      <c r="B103" s="36">
        <f>SUMIFS(СВЦЭМ!$D$33:$D$776,СВЦЭМ!$A$33:$A$776,$A103,СВЦЭМ!$B$33:$B$776,B$83)+'СЕТ СН'!$H$14+СВЦЭМ!$D$10+'СЕТ СН'!$H$5-'СЕТ СН'!$H$24</f>
        <v>2653.3933824000001</v>
      </c>
      <c r="C103" s="36">
        <f>SUMIFS(СВЦЭМ!$D$33:$D$776,СВЦЭМ!$A$33:$A$776,$A103,СВЦЭМ!$B$33:$B$776,C$83)+'СЕТ СН'!$H$14+СВЦЭМ!$D$10+'СЕТ СН'!$H$5-'СЕТ СН'!$H$24</f>
        <v>2684.5264638600001</v>
      </c>
      <c r="D103" s="36">
        <f>SUMIFS(СВЦЭМ!$D$33:$D$776,СВЦЭМ!$A$33:$A$776,$A103,СВЦЭМ!$B$33:$B$776,D$83)+'СЕТ СН'!$H$14+СВЦЭМ!$D$10+'СЕТ СН'!$H$5-'СЕТ СН'!$H$24</f>
        <v>2719.7813318200001</v>
      </c>
      <c r="E103" s="36">
        <f>SUMIFS(СВЦЭМ!$D$33:$D$776,СВЦЭМ!$A$33:$A$776,$A103,СВЦЭМ!$B$33:$B$776,E$83)+'СЕТ СН'!$H$14+СВЦЭМ!$D$10+'СЕТ СН'!$H$5-'СЕТ СН'!$H$24</f>
        <v>2734.4983160199999</v>
      </c>
      <c r="F103" s="36">
        <f>SUMIFS(СВЦЭМ!$D$33:$D$776,СВЦЭМ!$A$33:$A$776,$A103,СВЦЭМ!$B$33:$B$776,F$83)+'СЕТ СН'!$H$14+СВЦЭМ!$D$10+'СЕТ СН'!$H$5-'СЕТ СН'!$H$24</f>
        <v>2742.9941962600001</v>
      </c>
      <c r="G103" s="36">
        <f>SUMIFS(СВЦЭМ!$D$33:$D$776,СВЦЭМ!$A$33:$A$776,$A103,СВЦЭМ!$B$33:$B$776,G$83)+'СЕТ СН'!$H$14+СВЦЭМ!$D$10+'СЕТ СН'!$H$5-'СЕТ СН'!$H$24</f>
        <v>2721.2396677900001</v>
      </c>
      <c r="H103" s="36">
        <f>SUMIFS(СВЦЭМ!$D$33:$D$776,СВЦЭМ!$A$33:$A$776,$A103,СВЦЭМ!$B$33:$B$776,H$83)+'СЕТ СН'!$H$14+СВЦЭМ!$D$10+'СЕТ СН'!$H$5-'СЕТ СН'!$H$24</f>
        <v>2686.0145552200001</v>
      </c>
      <c r="I103" s="36">
        <f>SUMIFS(СВЦЭМ!$D$33:$D$776,СВЦЭМ!$A$33:$A$776,$A103,СВЦЭМ!$B$33:$B$776,I$83)+'СЕТ СН'!$H$14+СВЦЭМ!$D$10+'СЕТ СН'!$H$5-'СЕТ СН'!$H$24</f>
        <v>2638.6742832800001</v>
      </c>
      <c r="J103" s="36">
        <f>SUMIFS(СВЦЭМ!$D$33:$D$776,СВЦЭМ!$A$33:$A$776,$A103,СВЦЭМ!$B$33:$B$776,J$83)+'СЕТ СН'!$H$14+СВЦЭМ!$D$10+'СЕТ СН'!$H$5-'СЕТ СН'!$H$24</f>
        <v>2630.9961440799998</v>
      </c>
      <c r="K103" s="36">
        <f>SUMIFS(СВЦЭМ!$D$33:$D$776,СВЦЭМ!$A$33:$A$776,$A103,СВЦЭМ!$B$33:$B$776,K$83)+'СЕТ СН'!$H$14+СВЦЭМ!$D$10+'СЕТ СН'!$H$5-'СЕТ СН'!$H$24</f>
        <v>2653.13774767</v>
      </c>
      <c r="L103" s="36">
        <f>SUMIFS(СВЦЭМ!$D$33:$D$776,СВЦЭМ!$A$33:$A$776,$A103,СВЦЭМ!$B$33:$B$776,L$83)+'СЕТ СН'!$H$14+СВЦЭМ!$D$10+'СЕТ СН'!$H$5-'СЕТ СН'!$H$24</f>
        <v>2649.7501354400001</v>
      </c>
      <c r="M103" s="36">
        <f>SUMIFS(СВЦЭМ!$D$33:$D$776,СВЦЭМ!$A$33:$A$776,$A103,СВЦЭМ!$B$33:$B$776,M$83)+'СЕТ СН'!$H$14+СВЦЭМ!$D$10+'СЕТ СН'!$H$5-'СЕТ СН'!$H$24</f>
        <v>2647.8451805700001</v>
      </c>
      <c r="N103" s="36">
        <f>SUMIFS(СВЦЭМ!$D$33:$D$776,СВЦЭМ!$A$33:$A$776,$A103,СВЦЭМ!$B$33:$B$776,N$83)+'СЕТ СН'!$H$14+СВЦЭМ!$D$10+'СЕТ СН'!$H$5-'СЕТ СН'!$H$24</f>
        <v>2637.5526980700001</v>
      </c>
      <c r="O103" s="36">
        <f>SUMIFS(СВЦЭМ!$D$33:$D$776,СВЦЭМ!$A$33:$A$776,$A103,СВЦЭМ!$B$33:$B$776,O$83)+'СЕТ СН'!$H$14+СВЦЭМ!$D$10+'СЕТ СН'!$H$5-'СЕТ СН'!$H$24</f>
        <v>2640.64314831</v>
      </c>
      <c r="P103" s="36">
        <f>SUMIFS(СВЦЭМ!$D$33:$D$776,СВЦЭМ!$A$33:$A$776,$A103,СВЦЭМ!$B$33:$B$776,P$83)+'СЕТ СН'!$H$14+СВЦЭМ!$D$10+'СЕТ СН'!$H$5-'СЕТ СН'!$H$24</f>
        <v>2648.8531821699999</v>
      </c>
      <c r="Q103" s="36">
        <f>SUMIFS(СВЦЭМ!$D$33:$D$776,СВЦЭМ!$A$33:$A$776,$A103,СВЦЭМ!$B$33:$B$776,Q$83)+'СЕТ СН'!$H$14+СВЦЭМ!$D$10+'СЕТ СН'!$H$5-'СЕТ СН'!$H$24</f>
        <v>2650.9752946399999</v>
      </c>
      <c r="R103" s="36">
        <f>SUMIFS(СВЦЭМ!$D$33:$D$776,СВЦЭМ!$A$33:$A$776,$A103,СВЦЭМ!$B$33:$B$776,R$83)+'СЕТ СН'!$H$14+СВЦЭМ!$D$10+'СЕТ СН'!$H$5-'СЕТ СН'!$H$24</f>
        <v>2715.13832942</v>
      </c>
      <c r="S103" s="36">
        <f>SUMIFS(СВЦЭМ!$D$33:$D$776,СВЦЭМ!$A$33:$A$776,$A103,СВЦЭМ!$B$33:$B$776,S$83)+'СЕТ СН'!$H$14+СВЦЭМ!$D$10+'СЕТ СН'!$H$5-'СЕТ СН'!$H$24</f>
        <v>2630.6667155099999</v>
      </c>
      <c r="T103" s="36">
        <f>SUMIFS(СВЦЭМ!$D$33:$D$776,СВЦЭМ!$A$33:$A$776,$A103,СВЦЭМ!$B$33:$B$776,T$83)+'СЕТ СН'!$H$14+СВЦЭМ!$D$10+'СЕТ СН'!$H$5-'СЕТ СН'!$H$24</f>
        <v>2636.6262775499999</v>
      </c>
      <c r="U103" s="36">
        <f>SUMIFS(СВЦЭМ!$D$33:$D$776,СВЦЭМ!$A$33:$A$776,$A103,СВЦЭМ!$B$33:$B$776,U$83)+'СЕТ СН'!$H$14+СВЦЭМ!$D$10+'СЕТ СН'!$H$5-'СЕТ СН'!$H$24</f>
        <v>2638.61486246</v>
      </c>
      <c r="V103" s="36">
        <f>SUMIFS(СВЦЭМ!$D$33:$D$776,СВЦЭМ!$A$33:$A$776,$A103,СВЦЭМ!$B$33:$B$776,V$83)+'СЕТ СН'!$H$14+СВЦЭМ!$D$10+'СЕТ СН'!$H$5-'СЕТ СН'!$H$24</f>
        <v>2649.8726046800002</v>
      </c>
      <c r="W103" s="36">
        <f>SUMIFS(СВЦЭМ!$D$33:$D$776,СВЦЭМ!$A$33:$A$776,$A103,СВЦЭМ!$B$33:$B$776,W$83)+'СЕТ СН'!$H$14+СВЦЭМ!$D$10+'СЕТ СН'!$H$5-'СЕТ СН'!$H$24</f>
        <v>2660.4756334399999</v>
      </c>
      <c r="X103" s="36">
        <f>SUMIFS(СВЦЭМ!$D$33:$D$776,СВЦЭМ!$A$33:$A$776,$A103,СВЦЭМ!$B$33:$B$776,X$83)+'СЕТ СН'!$H$14+СВЦЭМ!$D$10+'СЕТ СН'!$H$5-'СЕТ СН'!$H$24</f>
        <v>2624.8657796100001</v>
      </c>
      <c r="Y103" s="36">
        <f>SUMIFS(СВЦЭМ!$D$33:$D$776,СВЦЭМ!$A$33:$A$776,$A103,СВЦЭМ!$B$33:$B$776,Y$83)+'СЕТ СН'!$H$14+СВЦЭМ!$D$10+'СЕТ СН'!$H$5-'СЕТ СН'!$H$24</f>
        <v>2575.7840651300003</v>
      </c>
    </row>
    <row r="104" spans="1:25" ht="15.75" x14ac:dyDescent="0.2">
      <c r="A104" s="35">
        <f t="shared" si="2"/>
        <v>43698</v>
      </c>
      <c r="B104" s="36">
        <f>SUMIFS(СВЦЭМ!$D$33:$D$776,СВЦЭМ!$A$33:$A$776,$A104,СВЦЭМ!$B$33:$B$776,B$83)+'СЕТ СН'!$H$14+СВЦЭМ!$D$10+'СЕТ СН'!$H$5-'СЕТ СН'!$H$24</f>
        <v>2639.52296501</v>
      </c>
      <c r="C104" s="36">
        <f>SUMIFS(СВЦЭМ!$D$33:$D$776,СВЦЭМ!$A$33:$A$776,$A104,СВЦЭМ!$B$33:$B$776,C$83)+'СЕТ СН'!$H$14+СВЦЭМ!$D$10+'СЕТ СН'!$H$5-'СЕТ СН'!$H$24</f>
        <v>2685.81507534</v>
      </c>
      <c r="D104" s="36">
        <f>SUMIFS(СВЦЭМ!$D$33:$D$776,СВЦЭМ!$A$33:$A$776,$A104,СВЦЭМ!$B$33:$B$776,D$83)+'СЕТ СН'!$H$14+СВЦЭМ!$D$10+'СЕТ СН'!$H$5-'СЕТ СН'!$H$24</f>
        <v>2703.3937066899998</v>
      </c>
      <c r="E104" s="36">
        <f>SUMIFS(СВЦЭМ!$D$33:$D$776,СВЦЭМ!$A$33:$A$776,$A104,СВЦЭМ!$B$33:$B$776,E$83)+'СЕТ СН'!$H$14+СВЦЭМ!$D$10+'СЕТ СН'!$H$5-'СЕТ СН'!$H$24</f>
        <v>2711.2077580200003</v>
      </c>
      <c r="F104" s="36">
        <f>SUMIFS(СВЦЭМ!$D$33:$D$776,СВЦЭМ!$A$33:$A$776,$A104,СВЦЭМ!$B$33:$B$776,F$83)+'СЕТ СН'!$H$14+СВЦЭМ!$D$10+'СЕТ СН'!$H$5-'СЕТ СН'!$H$24</f>
        <v>2716.8345498799999</v>
      </c>
      <c r="G104" s="36">
        <f>SUMIFS(СВЦЭМ!$D$33:$D$776,СВЦЭМ!$A$33:$A$776,$A104,СВЦЭМ!$B$33:$B$776,G$83)+'СЕТ СН'!$H$14+СВЦЭМ!$D$10+'СЕТ СН'!$H$5-'СЕТ СН'!$H$24</f>
        <v>2687.1814869199998</v>
      </c>
      <c r="H104" s="36">
        <f>SUMIFS(СВЦЭМ!$D$33:$D$776,СВЦЭМ!$A$33:$A$776,$A104,СВЦЭМ!$B$33:$B$776,H$83)+'СЕТ СН'!$H$14+СВЦЭМ!$D$10+'СЕТ СН'!$H$5-'СЕТ СН'!$H$24</f>
        <v>2640.84293819</v>
      </c>
      <c r="I104" s="36">
        <f>SUMIFS(СВЦЭМ!$D$33:$D$776,СВЦЭМ!$A$33:$A$776,$A104,СВЦЭМ!$B$33:$B$776,I$83)+'СЕТ СН'!$H$14+СВЦЭМ!$D$10+'СЕТ СН'!$H$5-'СЕТ СН'!$H$24</f>
        <v>2585.2889016899999</v>
      </c>
      <c r="J104" s="36">
        <f>SUMIFS(СВЦЭМ!$D$33:$D$776,СВЦЭМ!$A$33:$A$776,$A104,СВЦЭМ!$B$33:$B$776,J$83)+'СЕТ СН'!$H$14+СВЦЭМ!$D$10+'СЕТ СН'!$H$5-'СЕТ СН'!$H$24</f>
        <v>2596.89952752</v>
      </c>
      <c r="K104" s="36">
        <f>SUMIFS(СВЦЭМ!$D$33:$D$776,СВЦЭМ!$A$33:$A$776,$A104,СВЦЭМ!$B$33:$B$776,K$83)+'СЕТ СН'!$H$14+СВЦЭМ!$D$10+'СЕТ СН'!$H$5-'СЕТ СН'!$H$24</f>
        <v>2624.2926810099998</v>
      </c>
      <c r="L104" s="36">
        <f>SUMIFS(СВЦЭМ!$D$33:$D$776,СВЦЭМ!$A$33:$A$776,$A104,СВЦЭМ!$B$33:$B$776,L$83)+'СЕТ СН'!$H$14+СВЦЭМ!$D$10+'СЕТ СН'!$H$5-'СЕТ СН'!$H$24</f>
        <v>2634.39234756</v>
      </c>
      <c r="M104" s="36">
        <f>SUMIFS(СВЦЭМ!$D$33:$D$776,СВЦЭМ!$A$33:$A$776,$A104,СВЦЭМ!$B$33:$B$776,M$83)+'СЕТ СН'!$H$14+СВЦЭМ!$D$10+'СЕТ СН'!$H$5-'СЕТ СН'!$H$24</f>
        <v>2631.4869373900001</v>
      </c>
      <c r="N104" s="36">
        <f>SUMIFS(СВЦЭМ!$D$33:$D$776,СВЦЭМ!$A$33:$A$776,$A104,СВЦЭМ!$B$33:$B$776,N$83)+'СЕТ СН'!$H$14+СВЦЭМ!$D$10+'СЕТ СН'!$H$5-'СЕТ СН'!$H$24</f>
        <v>2625.64918717</v>
      </c>
      <c r="O104" s="36">
        <f>SUMIFS(СВЦЭМ!$D$33:$D$776,СВЦЭМ!$A$33:$A$776,$A104,СВЦЭМ!$B$33:$B$776,O$83)+'СЕТ СН'!$H$14+СВЦЭМ!$D$10+'СЕТ СН'!$H$5-'СЕТ СН'!$H$24</f>
        <v>2627.04743551</v>
      </c>
      <c r="P104" s="36">
        <f>SUMIFS(СВЦЭМ!$D$33:$D$776,СВЦЭМ!$A$33:$A$776,$A104,СВЦЭМ!$B$33:$B$776,P$83)+'СЕТ СН'!$H$14+СВЦЭМ!$D$10+'СЕТ СН'!$H$5-'СЕТ СН'!$H$24</f>
        <v>2629.6430268700001</v>
      </c>
      <c r="Q104" s="36">
        <f>SUMIFS(СВЦЭМ!$D$33:$D$776,СВЦЭМ!$A$33:$A$776,$A104,СВЦЭМ!$B$33:$B$776,Q$83)+'СЕТ СН'!$H$14+СВЦЭМ!$D$10+'СЕТ СН'!$H$5-'СЕТ СН'!$H$24</f>
        <v>2636.63113479</v>
      </c>
      <c r="R104" s="36">
        <f>SUMIFS(СВЦЭМ!$D$33:$D$776,СВЦЭМ!$A$33:$A$776,$A104,СВЦЭМ!$B$33:$B$776,R$83)+'СЕТ СН'!$H$14+СВЦЭМ!$D$10+'СЕТ СН'!$H$5-'СЕТ СН'!$H$24</f>
        <v>2642.29774808</v>
      </c>
      <c r="S104" s="36">
        <f>SUMIFS(СВЦЭМ!$D$33:$D$776,СВЦЭМ!$A$33:$A$776,$A104,СВЦЭМ!$B$33:$B$776,S$83)+'СЕТ СН'!$H$14+СВЦЭМ!$D$10+'СЕТ СН'!$H$5-'СЕТ СН'!$H$24</f>
        <v>2674.0932844899999</v>
      </c>
      <c r="T104" s="36">
        <f>SUMIFS(СВЦЭМ!$D$33:$D$776,СВЦЭМ!$A$33:$A$776,$A104,СВЦЭМ!$B$33:$B$776,T$83)+'СЕТ СН'!$H$14+СВЦЭМ!$D$10+'СЕТ СН'!$H$5-'СЕТ СН'!$H$24</f>
        <v>2643.4735926799999</v>
      </c>
      <c r="U104" s="36">
        <f>SUMIFS(СВЦЭМ!$D$33:$D$776,СВЦЭМ!$A$33:$A$776,$A104,СВЦЭМ!$B$33:$B$776,U$83)+'СЕТ СН'!$H$14+СВЦЭМ!$D$10+'СЕТ СН'!$H$5-'СЕТ СН'!$H$24</f>
        <v>2571.87754391</v>
      </c>
      <c r="V104" s="36">
        <f>SUMIFS(СВЦЭМ!$D$33:$D$776,СВЦЭМ!$A$33:$A$776,$A104,СВЦЭМ!$B$33:$B$776,V$83)+'СЕТ СН'!$H$14+СВЦЭМ!$D$10+'СЕТ СН'!$H$5-'СЕТ СН'!$H$24</f>
        <v>2585.74127361</v>
      </c>
      <c r="W104" s="36">
        <f>SUMIFS(СВЦЭМ!$D$33:$D$776,СВЦЭМ!$A$33:$A$776,$A104,СВЦЭМ!$B$33:$B$776,W$83)+'СЕТ СН'!$H$14+СВЦЭМ!$D$10+'СЕТ СН'!$H$5-'СЕТ СН'!$H$24</f>
        <v>2587.2471087700001</v>
      </c>
      <c r="X104" s="36">
        <f>SUMIFS(СВЦЭМ!$D$33:$D$776,СВЦЭМ!$A$33:$A$776,$A104,СВЦЭМ!$B$33:$B$776,X$83)+'СЕТ СН'!$H$14+СВЦЭМ!$D$10+'СЕТ СН'!$H$5-'СЕТ СН'!$H$24</f>
        <v>2543.5937974099998</v>
      </c>
      <c r="Y104" s="36">
        <f>SUMIFS(СВЦЭМ!$D$33:$D$776,СВЦЭМ!$A$33:$A$776,$A104,СВЦЭМ!$B$33:$B$776,Y$83)+'СЕТ СН'!$H$14+СВЦЭМ!$D$10+'СЕТ СН'!$H$5-'СЕТ СН'!$H$24</f>
        <v>2550.29512854</v>
      </c>
    </row>
    <row r="105" spans="1:25" ht="15.75" x14ac:dyDescent="0.2">
      <c r="A105" s="35">
        <f t="shared" si="2"/>
        <v>43699</v>
      </c>
      <c r="B105" s="36">
        <f>SUMIFS(СВЦЭМ!$D$33:$D$776,СВЦЭМ!$A$33:$A$776,$A105,СВЦЭМ!$B$33:$B$776,B$83)+'СЕТ СН'!$H$14+СВЦЭМ!$D$10+'СЕТ СН'!$H$5-'СЕТ СН'!$H$24</f>
        <v>2670.0479388900003</v>
      </c>
      <c r="C105" s="36">
        <f>SUMIFS(СВЦЭМ!$D$33:$D$776,СВЦЭМ!$A$33:$A$776,$A105,СВЦЭМ!$B$33:$B$776,C$83)+'СЕТ СН'!$H$14+СВЦЭМ!$D$10+'СЕТ СН'!$H$5-'СЕТ СН'!$H$24</f>
        <v>2703.90633867</v>
      </c>
      <c r="D105" s="36">
        <f>SUMIFS(СВЦЭМ!$D$33:$D$776,СВЦЭМ!$A$33:$A$776,$A105,СВЦЭМ!$B$33:$B$776,D$83)+'СЕТ СН'!$H$14+СВЦЭМ!$D$10+'СЕТ СН'!$H$5-'СЕТ СН'!$H$24</f>
        <v>2719.8232655100001</v>
      </c>
      <c r="E105" s="36">
        <f>SUMIFS(СВЦЭМ!$D$33:$D$776,СВЦЭМ!$A$33:$A$776,$A105,СВЦЭМ!$B$33:$B$776,E$83)+'СЕТ СН'!$H$14+СВЦЭМ!$D$10+'СЕТ СН'!$H$5-'СЕТ СН'!$H$24</f>
        <v>2731.1987041500001</v>
      </c>
      <c r="F105" s="36">
        <f>SUMIFS(СВЦЭМ!$D$33:$D$776,СВЦЭМ!$A$33:$A$776,$A105,СВЦЭМ!$B$33:$B$776,F$83)+'СЕТ СН'!$H$14+СВЦЭМ!$D$10+'СЕТ СН'!$H$5-'СЕТ СН'!$H$24</f>
        <v>2737.6654829300001</v>
      </c>
      <c r="G105" s="36">
        <f>SUMIFS(СВЦЭМ!$D$33:$D$776,СВЦЭМ!$A$33:$A$776,$A105,СВЦЭМ!$B$33:$B$776,G$83)+'СЕТ СН'!$H$14+СВЦЭМ!$D$10+'СЕТ СН'!$H$5-'СЕТ СН'!$H$24</f>
        <v>2714.8694621899999</v>
      </c>
      <c r="H105" s="36">
        <f>SUMIFS(СВЦЭМ!$D$33:$D$776,СВЦЭМ!$A$33:$A$776,$A105,СВЦЭМ!$B$33:$B$776,H$83)+'СЕТ СН'!$H$14+СВЦЭМ!$D$10+'СЕТ СН'!$H$5-'СЕТ СН'!$H$24</f>
        <v>2683.7576885399999</v>
      </c>
      <c r="I105" s="36">
        <f>SUMIFS(СВЦЭМ!$D$33:$D$776,СВЦЭМ!$A$33:$A$776,$A105,СВЦЭМ!$B$33:$B$776,I$83)+'СЕТ СН'!$H$14+СВЦЭМ!$D$10+'СЕТ СН'!$H$5-'СЕТ СН'!$H$24</f>
        <v>2635.3183025799999</v>
      </c>
      <c r="J105" s="36">
        <f>SUMIFS(СВЦЭМ!$D$33:$D$776,СВЦЭМ!$A$33:$A$776,$A105,СВЦЭМ!$B$33:$B$776,J$83)+'СЕТ СН'!$H$14+СВЦЭМ!$D$10+'СЕТ СН'!$H$5-'СЕТ СН'!$H$24</f>
        <v>2612.5128589199999</v>
      </c>
      <c r="K105" s="36">
        <f>SUMIFS(СВЦЭМ!$D$33:$D$776,СВЦЭМ!$A$33:$A$776,$A105,СВЦЭМ!$B$33:$B$776,K$83)+'СЕТ СН'!$H$14+СВЦЭМ!$D$10+'СЕТ СН'!$H$5-'СЕТ СН'!$H$24</f>
        <v>2621.4060274499998</v>
      </c>
      <c r="L105" s="36">
        <f>SUMIFS(СВЦЭМ!$D$33:$D$776,СВЦЭМ!$A$33:$A$776,$A105,СВЦЭМ!$B$33:$B$776,L$83)+'СЕТ СН'!$H$14+СВЦЭМ!$D$10+'СЕТ СН'!$H$5-'СЕТ СН'!$H$24</f>
        <v>2628.5230068800001</v>
      </c>
      <c r="M105" s="36">
        <f>SUMIFS(СВЦЭМ!$D$33:$D$776,СВЦЭМ!$A$33:$A$776,$A105,СВЦЭМ!$B$33:$B$776,M$83)+'СЕТ СН'!$H$14+СВЦЭМ!$D$10+'СЕТ СН'!$H$5-'СЕТ СН'!$H$24</f>
        <v>2629.4752582299998</v>
      </c>
      <c r="N105" s="36">
        <f>SUMIFS(СВЦЭМ!$D$33:$D$776,СВЦЭМ!$A$33:$A$776,$A105,СВЦЭМ!$B$33:$B$776,N$83)+'СЕТ СН'!$H$14+СВЦЭМ!$D$10+'СЕТ СН'!$H$5-'СЕТ СН'!$H$24</f>
        <v>2615.7144563900001</v>
      </c>
      <c r="O105" s="36">
        <f>SUMIFS(СВЦЭМ!$D$33:$D$776,СВЦЭМ!$A$33:$A$776,$A105,СВЦЭМ!$B$33:$B$776,O$83)+'СЕТ СН'!$H$14+СВЦЭМ!$D$10+'СЕТ СН'!$H$5-'СЕТ СН'!$H$24</f>
        <v>2621.1617747199998</v>
      </c>
      <c r="P105" s="36">
        <f>SUMIFS(СВЦЭМ!$D$33:$D$776,СВЦЭМ!$A$33:$A$776,$A105,СВЦЭМ!$B$33:$B$776,P$83)+'СЕТ СН'!$H$14+СВЦЭМ!$D$10+'СЕТ СН'!$H$5-'СЕТ СН'!$H$24</f>
        <v>2621.0820100999999</v>
      </c>
      <c r="Q105" s="36">
        <f>SUMIFS(СВЦЭМ!$D$33:$D$776,СВЦЭМ!$A$33:$A$776,$A105,СВЦЭМ!$B$33:$B$776,Q$83)+'СЕТ СН'!$H$14+СВЦЭМ!$D$10+'СЕТ СН'!$H$5-'СЕТ СН'!$H$24</f>
        <v>2616.7344896899999</v>
      </c>
      <c r="R105" s="36">
        <f>SUMIFS(СВЦЭМ!$D$33:$D$776,СВЦЭМ!$A$33:$A$776,$A105,СВЦЭМ!$B$33:$B$776,R$83)+'СЕТ СН'!$H$14+СВЦЭМ!$D$10+'СЕТ СН'!$H$5-'СЕТ СН'!$H$24</f>
        <v>2573.8185340700002</v>
      </c>
      <c r="S105" s="36">
        <f>SUMIFS(СВЦЭМ!$D$33:$D$776,СВЦЭМ!$A$33:$A$776,$A105,СВЦЭМ!$B$33:$B$776,S$83)+'СЕТ СН'!$H$14+СВЦЭМ!$D$10+'СЕТ СН'!$H$5-'СЕТ СН'!$H$24</f>
        <v>2546.12245562</v>
      </c>
      <c r="T105" s="36">
        <f>SUMIFS(СВЦЭМ!$D$33:$D$776,СВЦЭМ!$A$33:$A$776,$A105,СВЦЭМ!$B$33:$B$776,T$83)+'СЕТ СН'!$H$14+СВЦЭМ!$D$10+'СЕТ СН'!$H$5-'СЕТ СН'!$H$24</f>
        <v>2539.7685858300001</v>
      </c>
      <c r="U105" s="36">
        <f>SUMIFS(СВЦЭМ!$D$33:$D$776,СВЦЭМ!$A$33:$A$776,$A105,СВЦЭМ!$B$33:$B$776,U$83)+'СЕТ СН'!$H$14+СВЦЭМ!$D$10+'СЕТ СН'!$H$5-'СЕТ СН'!$H$24</f>
        <v>2541.4282301200001</v>
      </c>
      <c r="V105" s="36">
        <f>SUMIFS(СВЦЭМ!$D$33:$D$776,СВЦЭМ!$A$33:$A$776,$A105,СВЦЭМ!$B$33:$B$776,V$83)+'СЕТ СН'!$H$14+СВЦЭМ!$D$10+'СЕТ СН'!$H$5-'СЕТ СН'!$H$24</f>
        <v>2557.5648694199999</v>
      </c>
      <c r="W105" s="36">
        <f>SUMIFS(СВЦЭМ!$D$33:$D$776,СВЦЭМ!$A$33:$A$776,$A105,СВЦЭМ!$B$33:$B$776,W$83)+'СЕТ СН'!$H$14+СВЦЭМ!$D$10+'СЕТ СН'!$H$5-'СЕТ СН'!$H$24</f>
        <v>2561.3302397100001</v>
      </c>
      <c r="X105" s="36">
        <f>SUMIFS(СВЦЭМ!$D$33:$D$776,СВЦЭМ!$A$33:$A$776,$A105,СВЦЭМ!$B$33:$B$776,X$83)+'СЕТ СН'!$H$14+СВЦЭМ!$D$10+'СЕТ СН'!$H$5-'СЕТ СН'!$H$24</f>
        <v>2513.8870200700003</v>
      </c>
      <c r="Y105" s="36">
        <f>SUMIFS(СВЦЭМ!$D$33:$D$776,СВЦЭМ!$A$33:$A$776,$A105,СВЦЭМ!$B$33:$B$776,Y$83)+'СЕТ СН'!$H$14+СВЦЭМ!$D$10+'СЕТ СН'!$H$5-'СЕТ СН'!$H$24</f>
        <v>2539.7994672499999</v>
      </c>
    </row>
    <row r="106" spans="1:25" ht="15.75" x14ac:dyDescent="0.2">
      <c r="A106" s="35">
        <f t="shared" si="2"/>
        <v>43700</v>
      </c>
      <c r="B106" s="36">
        <f>SUMIFS(СВЦЭМ!$D$33:$D$776,СВЦЭМ!$A$33:$A$776,$A106,СВЦЭМ!$B$33:$B$776,B$83)+'СЕТ СН'!$H$14+СВЦЭМ!$D$10+'СЕТ СН'!$H$5-'СЕТ СН'!$H$24</f>
        <v>2620.58376051</v>
      </c>
      <c r="C106" s="36">
        <f>SUMIFS(СВЦЭМ!$D$33:$D$776,СВЦЭМ!$A$33:$A$776,$A106,СВЦЭМ!$B$33:$B$776,C$83)+'СЕТ СН'!$H$14+СВЦЭМ!$D$10+'СЕТ СН'!$H$5-'СЕТ СН'!$H$24</f>
        <v>2654.9775105799999</v>
      </c>
      <c r="D106" s="36">
        <f>SUMIFS(СВЦЭМ!$D$33:$D$776,СВЦЭМ!$A$33:$A$776,$A106,СВЦЭМ!$B$33:$B$776,D$83)+'СЕТ СН'!$H$14+СВЦЭМ!$D$10+'СЕТ СН'!$H$5-'СЕТ СН'!$H$24</f>
        <v>2638.6180167299999</v>
      </c>
      <c r="E106" s="36">
        <f>SUMIFS(СВЦЭМ!$D$33:$D$776,СВЦЭМ!$A$33:$A$776,$A106,СВЦЭМ!$B$33:$B$776,E$83)+'СЕТ СН'!$H$14+СВЦЭМ!$D$10+'СЕТ СН'!$H$5-'СЕТ СН'!$H$24</f>
        <v>2627.9944362699998</v>
      </c>
      <c r="F106" s="36">
        <f>SUMIFS(СВЦЭМ!$D$33:$D$776,СВЦЭМ!$A$33:$A$776,$A106,СВЦЭМ!$B$33:$B$776,F$83)+'СЕТ СН'!$H$14+СВЦЭМ!$D$10+'СЕТ СН'!$H$5-'СЕТ СН'!$H$24</f>
        <v>2628.9516248300001</v>
      </c>
      <c r="G106" s="36">
        <f>SUMIFS(СВЦЭМ!$D$33:$D$776,СВЦЭМ!$A$33:$A$776,$A106,СВЦЭМ!$B$33:$B$776,G$83)+'СЕТ СН'!$H$14+СВЦЭМ!$D$10+'СЕТ СН'!$H$5-'СЕТ СН'!$H$24</f>
        <v>2637.8413281399999</v>
      </c>
      <c r="H106" s="36">
        <f>SUMIFS(СВЦЭМ!$D$33:$D$776,СВЦЭМ!$A$33:$A$776,$A106,СВЦЭМ!$B$33:$B$776,H$83)+'СЕТ СН'!$H$14+СВЦЭМ!$D$10+'СЕТ СН'!$H$5-'СЕТ СН'!$H$24</f>
        <v>2607.5771108600002</v>
      </c>
      <c r="I106" s="36">
        <f>SUMIFS(СВЦЭМ!$D$33:$D$776,СВЦЭМ!$A$33:$A$776,$A106,СВЦЭМ!$B$33:$B$776,I$83)+'СЕТ СН'!$H$14+СВЦЭМ!$D$10+'СЕТ СН'!$H$5-'СЕТ СН'!$H$24</f>
        <v>2601.37707353</v>
      </c>
      <c r="J106" s="36">
        <f>SUMIFS(СВЦЭМ!$D$33:$D$776,СВЦЭМ!$A$33:$A$776,$A106,СВЦЭМ!$B$33:$B$776,J$83)+'СЕТ СН'!$H$14+СВЦЭМ!$D$10+'СЕТ СН'!$H$5-'СЕТ СН'!$H$24</f>
        <v>2637.13409052</v>
      </c>
      <c r="K106" s="36">
        <f>SUMIFS(СВЦЭМ!$D$33:$D$776,СВЦЭМ!$A$33:$A$776,$A106,СВЦЭМ!$B$33:$B$776,K$83)+'СЕТ СН'!$H$14+СВЦЭМ!$D$10+'СЕТ СН'!$H$5-'СЕТ СН'!$H$24</f>
        <v>2659.20797993</v>
      </c>
      <c r="L106" s="36">
        <f>SUMIFS(СВЦЭМ!$D$33:$D$776,СВЦЭМ!$A$33:$A$776,$A106,СВЦЭМ!$B$33:$B$776,L$83)+'СЕТ СН'!$H$14+СВЦЭМ!$D$10+'СЕТ СН'!$H$5-'СЕТ СН'!$H$24</f>
        <v>2646.7699236799999</v>
      </c>
      <c r="M106" s="36">
        <f>SUMIFS(СВЦЭМ!$D$33:$D$776,СВЦЭМ!$A$33:$A$776,$A106,СВЦЭМ!$B$33:$B$776,M$83)+'СЕТ СН'!$H$14+СВЦЭМ!$D$10+'СЕТ СН'!$H$5-'СЕТ СН'!$H$24</f>
        <v>2644.0032489200003</v>
      </c>
      <c r="N106" s="36">
        <f>SUMIFS(СВЦЭМ!$D$33:$D$776,СВЦЭМ!$A$33:$A$776,$A106,СВЦЭМ!$B$33:$B$776,N$83)+'СЕТ СН'!$H$14+СВЦЭМ!$D$10+'СЕТ СН'!$H$5-'СЕТ СН'!$H$24</f>
        <v>2645.2402690399999</v>
      </c>
      <c r="O106" s="36">
        <f>SUMIFS(СВЦЭМ!$D$33:$D$776,СВЦЭМ!$A$33:$A$776,$A106,СВЦЭМ!$B$33:$B$776,O$83)+'СЕТ СН'!$H$14+СВЦЭМ!$D$10+'СЕТ СН'!$H$5-'СЕТ СН'!$H$24</f>
        <v>2662.1777038800001</v>
      </c>
      <c r="P106" s="36">
        <f>SUMIFS(СВЦЭМ!$D$33:$D$776,СВЦЭМ!$A$33:$A$776,$A106,СВЦЭМ!$B$33:$B$776,P$83)+'СЕТ СН'!$H$14+СВЦЭМ!$D$10+'СЕТ СН'!$H$5-'СЕТ СН'!$H$24</f>
        <v>2670.4590271000002</v>
      </c>
      <c r="Q106" s="36">
        <f>SUMIFS(СВЦЭМ!$D$33:$D$776,СВЦЭМ!$A$33:$A$776,$A106,СВЦЭМ!$B$33:$B$776,Q$83)+'СЕТ СН'!$H$14+СВЦЭМ!$D$10+'СЕТ СН'!$H$5-'СЕТ СН'!$H$24</f>
        <v>2667.6445357299999</v>
      </c>
      <c r="R106" s="36">
        <f>SUMIFS(СВЦЭМ!$D$33:$D$776,СВЦЭМ!$A$33:$A$776,$A106,СВЦЭМ!$B$33:$B$776,R$83)+'СЕТ СН'!$H$14+СВЦЭМ!$D$10+'СЕТ СН'!$H$5-'СЕТ СН'!$H$24</f>
        <v>2649.2996037299999</v>
      </c>
      <c r="S106" s="36">
        <f>SUMIFS(СВЦЭМ!$D$33:$D$776,СВЦЭМ!$A$33:$A$776,$A106,СВЦЭМ!$B$33:$B$776,S$83)+'СЕТ СН'!$H$14+СВЦЭМ!$D$10+'СЕТ СН'!$H$5-'СЕТ СН'!$H$24</f>
        <v>2631.8538179299999</v>
      </c>
      <c r="T106" s="36">
        <f>SUMIFS(СВЦЭМ!$D$33:$D$776,СВЦЭМ!$A$33:$A$776,$A106,СВЦЭМ!$B$33:$B$776,T$83)+'СЕТ СН'!$H$14+СВЦЭМ!$D$10+'СЕТ СН'!$H$5-'СЕТ СН'!$H$24</f>
        <v>2623.2081645600001</v>
      </c>
      <c r="U106" s="36">
        <f>SUMIFS(СВЦЭМ!$D$33:$D$776,СВЦЭМ!$A$33:$A$776,$A106,СВЦЭМ!$B$33:$B$776,U$83)+'СЕТ СН'!$H$14+СВЦЭМ!$D$10+'СЕТ СН'!$H$5-'СЕТ СН'!$H$24</f>
        <v>2610.42423177</v>
      </c>
      <c r="V106" s="36">
        <f>SUMIFS(СВЦЭМ!$D$33:$D$776,СВЦЭМ!$A$33:$A$776,$A106,СВЦЭМ!$B$33:$B$776,V$83)+'СЕТ СН'!$H$14+СВЦЭМ!$D$10+'СЕТ СН'!$H$5-'СЕТ СН'!$H$24</f>
        <v>2593.9260408099999</v>
      </c>
      <c r="W106" s="36">
        <f>SUMIFS(СВЦЭМ!$D$33:$D$776,СВЦЭМ!$A$33:$A$776,$A106,СВЦЭМ!$B$33:$B$776,W$83)+'СЕТ СН'!$H$14+СВЦЭМ!$D$10+'СЕТ СН'!$H$5-'СЕТ СН'!$H$24</f>
        <v>2598.9610232200002</v>
      </c>
      <c r="X106" s="36">
        <f>SUMIFS(СВЦЭМ!$D$33:$D$776,СВЦЭМ!$A$33:$A$776,$A106,СВЦЭМ!$B$33:$B$776,X$83)+'СЕТ СН'!$H$14+СВЦЭМ!$D$10+'СЕТ СН'!$H$5-'СЕТ СН'!$H$24</f>
        <v>2604.6634418900003</v>
      </c>
      <c r="Y106" s="36">
        <f>SUMIFS(СВЦЭМ!$D$33:$D$776,СВЦЭМ!$A$33:$A$776,$A106,СВЦЭМ!$B$33:$B$776,Y$83)+'СЕТ СН'!$H$14+СВЦЭМ!$D$10+'СЕТ СН'!$H$5-'СЕТ СН'!$H$24</f>
        <v>2647.63781634</v>
      </c>
    </row>
    <row r="107" spans="1:25" ht="15.75" x14ac:dyDescent="0.2">
      <c r="A107" s="35">
        <f t="shared" si="2"/>
        <v>43701</v>
      </c>
      <c r="B107" s="36">
        <f>SUMIFS(СВЦЭМ!$D$33:$D$776,СВЦЭМ!$A$33:$A$776,$A107,СВЦЭМ!$B$33:$B$776,B$83)+'СЕТ СН'!$H$14+СВЦЭМ!$D$10+'СЕТ СН'!$H$5-'СЕТ СН'!$H$24</f>
        <v>2656.73193511</v>
      </c>
      <c r="C107" s="36">
        <f>SUMIFS(СВЦЭМ!$D$33:$D$776,СВЦЭМ!$A$33:$A$776,$A107,СВЦЭМ!$B$33:$B$776,C$83)+'СЕТ СН'!$H$14+СВЦЭМ!$D$10+'СЕТ СН'!$H$5-'СЕТ СН'!$H$24</f>
        <v>2694.8448694500003</v>
      </c>
      <c r="D107" s="36">
        <f>SUMIFS(СВЦЭМ!$D$33:$D$776,СВЦЭМ!$A$33:$A$776,$A107,СВЦЭМ!$B$33:$B$776,D$83)+'СЕТ СН'!$H$14+СВЦЭМ!$D$10+'СЕТ СН'!$H$5-'СЕТ СН'!$H$24</f>
        <v>2716.6940894700001</v>
      </c>
      <c r="E107" s="36">
        <f>SUMIFS(СВЦЭМ!$D$33:$D$776,СВЦЭМ!$A$33:$A$776,$A107,СВЦЭМ!$B$33:$B$776,E$83)+'СЕТ СН'!$H$14+СВЦЭМ!$D$10+'СЕТ СН'!$H$5-'СЕТ СН'!$H$24</f>
        <v>2738.0308213600001</v>
      </c>
      <c r="F107" s="36">
        <f>SUMIFS(СВЦЭМ!$D$33:$D$776,СВЦЭМ!$A$33:$A$776,$A107,СВЦЭМ!$B$33:$B$776,F$83)+'СЕТ СН'!$H$14+СВЦЭМ!$D$10+'СЕТ СН'!$H$5-'СЕТ СН'!$H$24</f>
        <v>2739.6410277800001</v>
      </c>
      <c r="G107" s="36">
        <f>SUMIFS(СВЦЭМ!$D$33:$D$776,СВЦЭМ!$A$33:$A$776,$A107,СВЦЭМ!$B$33:$B$776,G$83)+'СЕТ СН'!$H$14+СВЦЭМ!$D$10+'СЕТ СН'!$H$5-'СЕТ СН'!$H$24</f>
        <v>2734.4971264300002</v>
      </c>
      <c r="H107" s="36">
        <f>SUMIFS(СВЦЭМ!$D$33:$D$776,СВЦЭМ!$A$33:$A$776,$A107,СВЦЭМ!$B$33:$B$776,H$83)+'СЕТ СН'!$H$14+СВЦЭМ!$D$10+'СЕТ СН'!$H$5-'СЕТ СН'!$H$24</f>
        <v>2707.6420833900002</v>
      </c>
      <c r="I107" s="36">
        <f>SUMIFS(СВЦЭМ!$D$33:$D$776,СВЦЭМ!$A$33:$A$776,$A107,СВЦЭМ!$B$33:$B$776,I$83)+'СЕТ СН'!$H$14+СВЦЭМ!$D$10+'СЕТ СН'!$H$5-'СЕТ СН'!$H$24</f>
        <v>2668.1877212600002</v>
      </c>
      <c r="J107" s="36">
        <f>SUMIFS(СВЦЭМ!$D$33:$D$776,СВЦЭМ!$A$33:$A$776,$A107,СВЦЭМ!$B$33:$B$776,J$83)+'СЕТ СН'!$H$14+СВЦЭМ!$D$10+'СЕТ СН'!$H$5-'СЕТ СН'!$H$24</f>
        <v>2614.2938604999999</v>
      </c>
      <c r="K107" s="36">
        <f>SUMIFS(СВЦЭМ!$D$33:$D$776,СВЦЭМ!$A$33:$A$776,$A107,СВЦЭМ!$B$33:$B$776,K$83)+'СЕТ СН'!$H$14+СВЦЭМ!$D$10+'СЕТ СН'!$H$5-'СЕТ СН'!$H$24</f>
        <v>2565.24317539</v>
      </c>
      <c r="L107" s="36">
        <f>SUMIFS(СВЦЭМ!$D$33:$D$776,СВЦЭМ!$A$33:$A$776,$A107,СВЦЭМ!$B$33:$B$776,L$83)+'СЕТ СН'!$H$14+СВЦЭМ!$D$10+'СЕТ СН'!$H$5-'СЕТ СН'!$H$24</f>
        <v>2558.1875716100003</v>
      </c>
      <c r="M107" s="36">
        <f>SUMIFS(СВЦЭМ!$D$33:$D$776,СВЦЭМ!$A$33:$A$776,$A107,СВЦЭМ!$B$33:$B$776,M$83)+'СЕТ СН'!$H$14+СВЦЭМ!$D$10+'СЕТ СН'!$H$5-'СЕТ СН'!$H$24</f>
        <v>2554.5239310400002</v>
      </c>
      <c r="N107" s="36">
        <f>SUMIFS(СВЦЭМ!$D$33:$D$776,СВЦЭМ!$A$33:$A$776,$A107,СВЦЭМ!$B$33:$B$776,N$83)+'СЕТ СН'!$H$14+СВЦЭМ!$D$10+'СЕТ СН'!$H$5-'СЕТ СН'!$H$24</f>
        <v>2570.7370645999999</v>
      </c>
      <c r="O107" s="36">
        <f>SUMIFS(СВЦЭМ!$D$33:$D$776,СВЦЭМ!$A$33:$A$776,$A107,СВЦЭМ!$B$33:$B$776,O$83)+'СЕТ СН'!$H$14+СВЦЭМ!$D$10+'СЕТ СН'!$H$5-'СЕТ СН'!$H$24</f>
        <v>2583.2543604100001</v>
      </c>
      <c r="P107" s="36">
        <f>SUMIFS(СВЦЭМ!$D$33:$D$776,СВЦЭМ!$A$33:$A$776,$A107,СВЦЭМ!$B$33:$B$776,P$83)+'СЕТ СН'!$H$14+СВЦЭМ!$D$10+'СЕТ СН'!$H$5-'СЕТ СН'!$H$24</f>
        <v>2591.1220285200002</v>
      </c>
      <c r="Q107" s="36">
        <f>SUMIFS(СВЦЭМ!$D$33:$D$776,СВЦЭМ!$A$33:$A$776,$A107,СВЦЭМ!$B$33:$B$776,Q$83)+'СЕТ СН'!$H$14+СВЦЭМ!$D$10+'СЕТ СН'!$H$5-'СЕТ СН'!$H$24</f>
        <v>2599.2791568000002</v>
      </c>
      <c r="R107" s="36">
        <f>SUMIFS(СВЦЭМ!$D$33:$D$776,СВЦЭМ!$A$33:$A$776,$A107,СВЦЭМ!$B$33:$B$776,R$83)+'СЕТ СН'!$H$14+СВЦЭМ!$D$10+'СЕТ СН'!$H$5-'СЕТ СН'!$H$24</f>
        <v>2568.5411380099999</v>
      </c>
      <c r="S107" s="36">
        <f>SUMIFS(СВЦЭМ!$D$33:$D$776,СВЦЭМ!$A$33:$A$776,$A107,СВЦЭМ!$B$33:$B$776,S$83)+'СЕТ СН'!$H$14+СВЦЭМ!$D$10+'СЕТ СН'!$H$5-'СЕТ СН'!$H$24</f>
        <v>2533.3218708100003</v>
      </c>
      <c r="T107" s="36">
        <f>SUMIFS(СВЦЭМ!$D$33:$D$776,СВЦЭМ!$A$33:$A$776,$A107,СВЦЭМ!$B$33:$B$776,T$83)+'СЕТ СН'!$H$14+СВЦЭМ!$D$10+'СЕТ СН'!$H$5-'СЕТ СН'!$H$24</f>
        <v>2522.1347991900002</v>
      </c>
      <c r="U107" s="36">
        <f>SUMIFS(СВЦЭМ!$D$33:$D$776,СВЦЭМ!$A$33:$A$776,$A107,СВЦЭМ!$B$33:$B$776,U$83)+'СЕТ СН'!$H$14+СВЦЭМ!$D$10+'СЕТ СН'!$H$5-'СЕТ СН'!$H$24</f>
        <v>2517.3191415000001</v>
      </c>
      <c r="V107" s="36">
        <f>SUMIFS(СВЦЭМ!$D$33:$D$776,СВЦЭМ!$A$33:$A$776,$A107,СВЦЭМ!$B$33:$B$776,V$83)+'СЕТ СН'!$H$14+СВЦЭМ!$D$10+'СЕТ СН'!$H$5-'СЕТ СН'!$H$24</f>
        <v>2526.1142717299999</v>
      </c>
      <c r="W107" s="36">
        <f>SUMIFS(СВЦЭМ!$D$33:$D$776,СВЦЭМ!$A$33:$A$776,$A107,СВЦЭМ!$B$33:$B$776,W$83)+'СЕТ СН'!$H$14+СВЦЭМ!$D$10+'СЕТ СН'!$H$5-'СЕТ СН'!$H$24</f>
        <v>2531.2298379200001</v>
      </c>
      <c r="X107" s="36">
        <f>SUMIFS(СВЦЭМ!$D$33:$D$776,СВЦЭМ!$A$33:$A$776,$A107,СВЦЭМ!$B$33:$B$776,X$83)+'СЕТ СН'!$H$14+СВЦЭМ!$D$10+'СЕТ СН'!$H$5-'СЕТ СН'!$H$24</f>
        <v>2524.2529012099999</v>
      </c>
      <c r="Y107" s="36">
        <f>SUMIFS(СВЦЭМ!$D$33:$D$776,СВЦЭМ!$A$33:$A$776,$A107,СВЦЭМ!$B$33:$B$776,Y$83)+'СЕТ СН'!$H$14+СВЦЭМ!$D$10+'СЕТ СН'!$H$5-'СЕТ СН'!$H$24</f>
        <v>2590.3173182099999</v>
      </c>
    </row>
    <row r="108" spans="1:25" ht="15.75" x14ac:dyDescent="0.2">
      <c r="A108" s="35">
        <f t="shared" si="2"/>
        <v>43702</v>
      </c>
      <c r="B108" s="36">
        <f>SUMIFS(СВЦЭМ!$D$33:$D$776,СВЦЭМ!$A$33:$A$776,$A108,СВЦЭМ!$B$33:$B$776,B$83)+'СЕТ СН'!$H$14+СВЦЭМ!$D$10+'СЕТ СН'!$H$5-'СЕТ СН'!$H$24</f>
        <v>2640.60893128</v>
      </c>
      <c r="C108" s="36">
        <f>SUMIFS(СВЦЭМ!$D$33:$D$776,СВЦЭМ!$A$33:$A$776,$A108,СВЦЭМ!$B$33:$B$776,C$83)+'СЕТ СН'!$H$14+СВЦЭМ!$D$10+'СЕТ СН'!$H$5-'СЕТ СН'!$H$24</f>
        <v>2673.9005015600001</v>
      </c>
      <c r="D108" s="36">
        <f>SUMIFS(СВЦЭМ!$D$33:$D$776,СВЦЭМ!$A$33:$A$776,$A108,СВЦЭМ!$B$33:$B$776,D$83)+'СЕТ СН'!$H$14+СВЦЭМ!$D$10+'СЕТ СН'!$H$5-'СЕТ СН'!$H$24</f>
        <v>2680.6784824800002</v>
      </c>
      <c r="E108" s="36">
        <f>SUMIFS(СВЦЭМ!$D$33:$D$776,СВЦЭМ!$A$33:$A$776,$A108,СВЦЭМ!$B$33:$B$776,E$83)+'СЕТ СН'!$H$14+СВЦЭМ!$D$10+'СЕТ СН'!$H$5-'СЕТ СН'!$H$24</f>
        <v>2684.30718359</v>
      </c>
      <c r="F108" s="36">
        <f>SUMIFS(СВЦЭМ!$D$33:$D$776,СВЦЭМ!$A$33:$A$776,$A108,СВЦЭМ!$B$33:$B$776,F$83)+'СЕТ СН'!$H$14+СВЦЭМ!$D$10+'СЕТ СН'!$H$5-'СЕТ СН'!$H$24</f>
        <v>2684.1961172599999</v>
      </c>
      <c r="G108" s="36">
        <f>SUMIFS(СВЦЭМ!$D$33:$D$776,СВЦЭМ!$A$33:$A$776,$A108,СВЦЭМ!$B$33:$B$776,G$83)+'СЕТ СН'!$H$14+СВЦЭМ!$D$10+'СЕТ СН'!$H$5-'СЕТ СН'!$H$24</f>
        <v>2683.2596379699999</v>
      </c>
      <c r="H108" s="36">
        <f>SUMIFS(СВЦЭМ!$D$33:$D$776,СВЦЭМ!$A$33:$A$776,$A108,СВЦЭМ!$B$33:$B$776,H$83)+'СЕТ СН'!$H$14+СВЦЭМ!$D$10+'СЕТ СН'!$H$5-'СЕТ СН'!$H$24</f>
        <v>2671.1351488199998</v>
      </c>
      <c r="I108" s="36">
        <f>SUMIFS(СВЦЭМ!$D$33:$D$776,СВЦЭМ!$A$33:$A$776,$A108,СВЦЭМ!$B$33:$B$776,I$83)+'СЕТ СН'!$H$14+СВЦЭМ!$D$10+'СЕТ СН'!$H$5-'СЕТ СН'!$H$24</f>
        <v>2661.6777304299999</v>
      </c>
      <c r="J108" s="36">
        <f>SUMIFS(СВЦЭМ!$D$33:$D$776,СВЦЭМ!$A$33:$A$776,$A108,СВЦЭМ!$B$33:$B$776,J$83)+'СЕТ СН'!$H$14+СВЦЭМ!$D$10+'СЕТ СН'!$H$5-'СЕТ СН'!$H$24</f>
        <v>2626.2971806099999</v>
      </c>
      <c r="K108" s="36">
        <f>SUMIFS(СВЦЭМ!$D$33:$D$776,СВЦЭМ!$A$33:$A$776,$A108,СВЦЭМ!$B$33:$B$776,K$83)+'СЕТ СН'!$H$14+СВЦЭМ!$D$10+'СЕТ СН'!$H$5-'СЕТ СН'!$H$24</f>
        <v>2585.24083974</v>
      </c>
      <c r="L108" s="36">
        <f>SUMIFS(СВЦЭМ!$D$33:$D$776,СВЦЭМ!$A$33:$A$776,$A108,СВЦЭМ!$B$33:$B$776,L$83)+'СЕТ СН'!$H$14+СВЦЭМ!$D$10+'СЕТ СН'!$H$5-'СЕТ СН'!$H$24</f>
        <v>2553.4487559999998</v>
      </c>
      <c r="M108" s="36">
        <f>SUMIFS(СВЦЭМ!$D$33:$D$776,СВЦЭМ!$A$33:$A$776,$A108,СВЦЭМ!$B$33:$B$776,M$83)+'СЕТ СН'!$H$14+СВЦЭМ!$D$10+'СЕТ СН'!$H$5-'СЕТ СН'!$H$24</f>
        <v>2553.8449329300001</v>
      </c>
      <c r="N108" s="36">
        <f>SUMIFS(СВЦЭМ!$D$33:$D$776,СВЦЭМ!$A$33:$A$776,$A108,СВЦЭМ!$B$33:$B$776,N$83)+'СЕТ СН'!$H$14+СВЦЭМ!$D$10+'СЕТ СН'!$H$5-'СЕТ СН'!$H$24</f>
        <v>2569.94675009</v>
      </c>
      <c r="O108" s="36">
        <f>SUMIFS(СВЦЭМ!$D$33:$D$776,СВЦЭМ!$A$33:$A$776,$A108,СВЦЭМ!$B$33:$B$776,O$83)+'СЕТ СН'!$H$14+СВЦЭМ!$D$10+'СЕТ СН'!$H$5-'СЕТ СН'!$H$24</f>
        <v>2587.8035507099999</v>
      </c>
      <c r="P108" s="36">
        <f>SUMIFS(СВЦЭМ!$D$33:$D$776,СВЦЭМ!$A$33:$A$776,$A108,СВЦЭМ!$B$33:$B$776,P$83)+'СЕТ СН'!$H$14+СВЦЭМ!$D$10+'СЕТ СН'!$H$5-'СЕТ СН'!$H$24</f>
        <v>2600.3674821899999</v>
      </c>
      <c r="Q108" s="36">
        <f>SUMIFS(СВЦЭМ!$D$33:$D$776,СВЦЭМ!$A$33:$A$776,$A108,СВЦЭМ!$B$33:$B$776,Q$83)+'СЕТ СН'!$H$14+СВЦЭМ!$D$10+'СЕТ СН'!$H$5-'СЕТ СН'!$H$24</f>
        <v>2612.67078924</v>
      </c>
      <c r="R108" s="36">
        <f>SUMIFS(СВЦЭМ!$D$33:$D$776,СВЦЭМ!$A$33:$A$776,$A108,СВЦЭМ!$B$33:$B$776,R$83)+'СЕТ СН'!$H$14+СВЦЭМ!$D$10+'СЕТ СН'!$H$5-'СЕТ СН'!$H$24</f>
        <v>2578.0273158600003</v>
      </c>
      <c r="S108" s="36">
        <f>SUMIFS(СВЦЭМ!$D$33:$D$776,СВЦЭМ!$A$33:$A$776,$A108,СВЦЭМ!$B$33:$B$776,S$83)+'СЕТ СН'!$H$14+СВЦЭМ!$D$10+'СЕТ СН'!$H$5-'СЕТ СН'!$H$24</f>
        <v>2542.1134904400001</v>
      </c>
      <c r="T108" s="36">
        <f>SUMIFS(СВЦЭМ!$D$33:$D$776,СВЦЭМ!$A$33:$A$776,$A108,СВЦЭМ!$B$33:$B$776,T$83)+'СЕТ СН'!$H$14+СВЦЭМ!$D$10+'СЕТ СН'!$H$5-'СЕТ СН'!$H$24</f>
        <v>2553.8996120199999</v>
      </c>
      <c r="U108" s="36">
        <f>SUMIFS(СВЦЭМ!$D$33:$D$776,СВЦЭМ!$A$33:$A$776,$A108,СВЦЭМ!$B$33:$B$776,U$83)+'СЕТ СН'!$H$14+СВЦЭМ!$D$10+'СЕТ СН'!$H$5-'СЕТ СН'!$H$24</f>
        <v>2557.3147318000001</v>
      </c>
      <c r="V108" s="36">
        <f>SUMIFS(СВЦЭМ!$D$33:$D$776,СВЦЭМ!$A$33:$A$776,$A108,СВЦЭМ!$B$33:$B$776,V$83)+'СЕТ СН'!$H$14+СВЦЭМ!$D$10+'СЕТ СН'!$H$5-'СЕТ СН'!$H$24</f>
        <v>2532.5031325</v>
      </c>
      <c r="W108" s="36">
        <f>SUMIFS(СВЦЭМ!$D$33:$D$776,СВЦЭМ!$A$33:$A$776,$A108,СВЦЭМ!$B$33:$B$776,W$83)+'СЕТ СН'!$H$14+СВЦЭМ!$D$10+'СЕТ СН'!$H$5-'СЕТ СН'!$H$24</f>
        <v>2536.7035743900001</v>
      </c>
      <c r="X108" s="36">
        <f>SUMIFS(СВЦЭМ!$D$33:$D$776,СВЦЭМ!$A$33:$A$776,$A108,СВЦЭМ!$B$33:$B$776,X$83)+'СЕТ СН'!$H$14+СВЦЭМ!$D$10+'СЕТ СН'!$H$5-'СЕТ СН'!$H$24</f>
        <v>2547.3871257000001</v>
      </c>
      <c r="Y108" s="36">
        <f>SUMIFS(СВЦЭМ!$D$33:$D$776,СВЦЭМ!$A$33:$A$776,$A108,СВЦЭМ!$B$33:$B$776,Y$83)+'СЕТ СН'!$H$14+СВЦЭМ!$D$10+'СЕТ СН'!$H$5-'СЕТ СН'!$H$24</f>
        <v>2618.30411409</v>
      </c>
    </row>
    <row r="109" spans="1:25" ht="15.75" x14ac:dyDescent="0.2">
      <c r="A109" s="35">
        <f t="shared" si="2"/>
        <v>43703</v>
      </c>
      <c r="B109" s="36">
        <f>SUMIFS(СВЦЭМ!$D$33:$D$776,СВЦЭМ!$A$33:$A$776,$A109,СВЦЭМ!$B$33:$B$776,B$83)+'СЕТ СН'!$H$14+СВЦЭМ!$D$10+'СЕТ СН'!$H$5-'СЕТ СН'!$H$24</f>
        <v>2725.5815735300002</v>
      </c>
      <c r="C109" s="36">
        <f>SUMIFS(СВЦЭМ!$D$33:$D$776,СВЦЭМ!$A$33:$A$776,$A109,СВЦЭМ!$B$33:$B$776,C$83)+'СЕТ СН'!$H$14+СВЦЭМ!$D$10+'СЕТ СН'!$H$5-'СЕТ СН'!$H$24</f>
        <v>2777.6290322099999</v>
      </c>
      <c r="D109" s="36">
        <f>SUMIFS(СВЦЭМ!$D$33:$D$776,СВЦЭМ!$A$33:$A$776,$A109,СВЦЭМ!$B$33:$B$776,D$83)+'СЕТ СН'!$H$14+СВЦЭМ!$D$10+'СЕТ СН'!$H$5-'СЕТ СН'!$H$24</f>
        <v>2794.9431374999999</v>
      </c>
      <c r="E109" s="36">
        <f>SUMIFS(СВЦЭМ!$D$33:$D$776,СВЦЭМ!$A$33:$A$776,$A109,СВЦЭМ!$B$33:$B$776,E$83)+'СЕТ СН'!$H$14+СВЦЭМ!$D$10+'СЕТ СН'!$H$5-'СЕТ СН'!$H$24</f>
        <v>2805.6451510000002</v>
      </c>
      <c r="F109" s="36">
        <f>SUMIFS(СВЦЭМ!$D$33:$D$776,СВЦЭМ!$A$33:$A$776,$A109,СВЦЭМ!$B$33:$B$776,F$83)+'СЕТ СН'!$H$14+СВЦЭМ!$D$10+'СЕТ СН'!$H$5-'СЕТ СН'!$H$24</f>
        <v>2792.6614796200001</v>
      </c>
      <c r="G109" s="36">
        <f>SUMIFS(СВЦЭМ!$D$33:$D$776,СВЦЭМ!$A$33:$A$776,$A109,СВЦЭМ!$B$33:$B$776,G$83)+'СЕТ СН'!$H$14+СВЦЭМ!$D$10+'СЕТ СН'!$H$5-'СЕТ СН'!$H$24</f>
        <v>2761.11211069</v>
      </c>
      <c r="H109" s="36">
        <f>SUMIFS(СВЦЭМ!$D$33:$D$776,СВЦЭМ!$A$33:$A$776,$A109,СВЦЭМ!$B$33:$B$776,H$83)+'СЕТ СН'!$H$14+СВЦЭМ!$D$10+'СЕТ СН'!$H$5-'СЕТ СН'!$H$24</f>
        <v>2734.3108613899999</v>
      </c>
      <c r="I109" s="36">
        <f>SUMIFS(СВЦЭМ!$D$33:$D$776,СВЦЭМ!$A$33:$A$776,$A109,СВЦЭМ!$B$33:$B$776,I$83)+'СЕТ СН'!$H$14+СВЦЭМ!$D$10+'СЕТ СН'!$H$5-'СЕТ СН'!$H$24</f>
        <v>2682.6836434799998</v>
      </c>
      <c r="J109" s="36">
        <f>SUMIFS(СВЦЭМ!$D$33:$D$776,СВЦЭМ!$A$33:$A$776,$A109,СВЦЭМ!$B$33:$B$776,J$83)+'СЕТ СН'!$H$14+СВЦЭМ!$D$10+'СЕТ СН'!$H$5-'СЕТ СН'!$H$24</f>
        <v>2641.4103950600002</v>
      </c>
      <c r="K109" s="36">
        <f>SUMIFS(СВЦЭМ!$D$33:$D$776,СВЦЭМ!$A$33:$A$776,$A109,СВЦЭМ!$B$33:$B$776,K$83)+'СЕТ СН'!$H$14+СВЦЭМ!$D$10+'СЕТ СН'!$H$5-'СЕТ СН'!$H$24</f>
        <v>2612.3026482800001</v>
      </c>
      <c r="L109" s="36">
        <f>SUMIFS(СВЦЭМ!$D$33:$D$776,СВЦЭМ!$A$33:$A$776,$A109,СВЦЭМ!$B$33:$B$776,L$83)+'СЕТ СН'!$H$14+СВЦЭМ!$D$10+'СЕТ СН'!$H$5-'СЕТ СН'!$H$24</f>
        <v>2595.2706765799999</v>
      </c>
      <c r="M109" s="36">
        <f>SUMIFS(СВЦЭМ!$D$33:$D$776,СВЦЭМ!$A$33:$A$776,$A109,СВЦЭМ!$B$33:$B$776,M$83)+'СЕТ СН'!$H$14+СВЦЭМ!$D$10+'СЕТ СН'!$H$5-'СЕТ СН'!$H$24</f>
        <v>2591.1289204</v>
      </c>
      <c r="N109" s="36">
        <f>SUMIFS(СВЦЭМ!$D$33:$D$776,СВЦЭМ!$A$33:$A$776,$A109,СВЦЭМ!$B$33:$B$776,N$83)+'СЕТ СН'!$H$14+СВЦЭМ!$D$10+'СЕТ СН'!$H$5-'СЕТ СН'!$H$24</f>
        <v>2589.7804638900002</v>
      </c>
      <c r="O109" s="36">
        <f>SUMIFS(СВЦЭМ!$D$33:$D$776,СВЦЭМ!$A$33:$A$776,$A109,СВЦЭМ!$B$33:$B$776,O$83)+'СЕТ СН'!$H$14+СВЦЭМ!$D$10+'СЕТ СН'!$H$5-'СЕТ СН'!$H$24</f>
        <v>2589.6251803499999</v>
      </c>
      <c r="P109" s="36">
        <f>SUMIFS(СВЦЭМ!$D$33:$D$776,СВЦЭМ!$A$33:$A$776,$A109,СВЦЭМ!$B$33:$B$776,P$83)+'СЕТ СН'!$H$14+СВЦЭМ!$D$10+'СЕТ СН'!$H$5-'СЕТ СН'!$H$24</f>
        <v>2585.8474651000001</v>
      </c>
      <c r="Q109" s="36">
        <f>SUMIFS(СВЦЭМ!$D$33:$D$776,СВЦЭМ!$A$33:$A$776,$A109,СВЦЭМ!$B$33:$B$776,Q$83)+'СЕТ СН'!$H$14+СВЦЭМ!$D$10+'СЕТ СН'!$H$5-'СЕТ СН'!$H$24</f>
        <v>2593.8892972100002</v>
      </c>
      <c r="R109" s="36">
        <f>SUMIFS(СВЦЭМ!$D$33:$D$776,СВЦЭМ!$A$33:$A$776,$A109,СВЦЭМ!$B$33:$B$776,R$83)+'СЕТ СН'!$H$14+СВЦЭМ!$D$10+'СЕТ СН'!$H$5-'СЕТ СН'!$H$24</f>
        <v>2566.1007498099998</v>
      </c>
      <c r="S109" s="36">
        <f>SUMIFS(СВЦЭМ!$D$33:$D$776,СВЦЭМ!$A$33:$A$776,$A109,СВЦЭМ!$B$33:$B$776,S$83)+'СЕТ СН'!$H$14+СВЦЭМ!$D$10+'СЕТ СН'!$H$5-'СЕТ СН'!$H$24</f>
        <v>2594.2624569700001</v>
      </c>
      <c r="T109" s="36">
        <f>SUMIFS(СВЦЭМ!$D$33:$D$776,СВЦЭМ!$A$33:$A$776,$A109,СВЦЭМ!$B$33:$B$776,T$83)+'СЕТ СН'!$H$14+СВЦЭМ!$D$10+'СЕТ СН'!$H$5-'СЕТ СН'!$H$24</f>
        <v>2599.0421380500002</v>
      </c>
      <c r="U109" s="36">
        <f>SUMIFS(СВЦЭМ!$D$33:$D$776,СВЦЭМ!$A$33:$A$776,$A109,СВЦЭМ!$B$33:$B$776,U$83)+'СЕТ СН'!$H$14+СВЦЭМ!$D$10+'СЕТ СН'!$H$5-'СЕТ СН'!$H$24</f>
        <v>2602.0788588999999</v>
      </c>
      <c r="V109" s="36">
        <f>SUMIFS(СВЦЭМ!$D$33:$D$776,СВЦЭМ!$A$33:$A$776,$A109,СВЦЭМ!$B$33:$B$776,V$83)+'СЕТ СН'!$H$14+СВЦЭМ!$D$10+'СЕТ СН'!$H$5-'СЕТ СН'!$H$24</f>
        <v>2613.5241897599999</v>
      </c>
      <c r="W109" s="36">
        <f>SUMIFS(СВЦЭМ!$D$33:$D$776,СВЦЭМ!$A$33:$A$776,$A109,СВЦЭМ!$B$33:$B$776,W$83)+'СЕТ СН'!$H$14+СВЦЭМ!$D$10+'СЕТ СН'!$H$5-'СЕТ СН'!$H$24</f>
        <v>2615.8988724700002</v>
      </c>
      <c r="X109" s="36">
        <f>SUMIFS(СВЦЭМ!$D$33:$D$776,СВЦЭМ!$A$33:$A$776,$A109,СВЦЭМ!$B$33:$B$776,X$83)+'СЕТ СН'!$H$14+СВЦЭМ!$D$10+'СЕТ СН'!$H$5-'СЕТ СН'!$H$24</f>
        <v>2578.7032666499999</v>
      </c>
      <c r="Y109" s="36">
        <f>SUMIFS(СВЦЭМ!$D$33:$D$776,СВЦЭМ!$A$33:$A$776,$A109,СВЦЭМ!$B$33:$B$776,Y$83)+'СЕТ СН'!$H$14+СВЦЭМ!$D$10+'СЕТ СН'!$H$5-'СЕТ СН'!$H$24</f>
        <v>2628.1342473200002</v>
      </c>
    </row>
    <row r="110" spans="1:25" ht="15.75" x14ac:dyDescent="0.2">
      <c r="A110" s="35">
        <f t="shared" si="2"/>
        <v>43704</v>
      </c>
      <c r="B110" s="36">
        <f>SUMIFS(СВЦЭМ!$D$33:$D$776,СВЦЭМ!$A$33:$A$776,$A110,СВЦЭМ!$B$33:$B$776,B$83)+'СЕТ СН'!$H$14+СВЦЭМ!$D$10+'СЕТ СН'!$H$5-'СЕТ СН'!$H$24</f>
        <v>2596.1615476400002</v>
      </c>
      <c r="C110" s="36">
        <f>SUMIFS(СВЦЭМ!$D$33:$D$776,СВЦЭМ!$A$33:$A$776,$A110,СВЦЭМ!$B$33:$B$776,C$83)+'СЕТ СН'!$H$14+СВЦЭМ!$D$10+'СЕТ СН'!$H$5-'СЕТ СН'!$H$24</f>
        <v>2642.8735646099999</v>
      </c>
      <c r="D110" s="36">
        <f>SUMIFS(СВЦЭМ!$D$33:$D$776,СВЦЭМ!$A$33:$A$776,$A110,СВЦЭМ!$B$33:$B$776,D$83)+'СЕТ СН'!$H$14+СВЦЭМ!$D$10+'СЕТ СН'!$H$5-'СЕТ СН'!$H$24</f>
        <v>2680.16611448</v>
      </c>
      <c r="E110" s="36">
        <f>SUMIFS(СВЦЭМ!$D$33:$D$776,СВЦЭМ!$A$33:$A$776,$A110,СВЦЭМ!$B$33:$B$776,E$83)+'СЕТ СН'!$H$14+СВЦЭМ!$D$10+'СЕТ СН'!$H$5-'СЕТ СН'!$H$24</f>
        <v>2689.65527806</v>
      </c>
      <c r="F110" s="36">
        <f>SUMIFS(СВЦЭМ!$D$33:$D$776,СВЦЭМ!$A$33:$A$776,$A110,СВЦЭМ!$B$33:$B$776,F$83)+'СЕТ СН'!$H$14+СВЦЭМ!$D$10+'СЕТ СН'!$H$5-'СЕТ СН'!$H$24</f>
        <v>2679.7626821900003</v>
      </c>
      <c r="G110" s="36">
        <f>SUMIFS(СВЦЭМ!$D$33:$D$776,СВЦЭМ!$A$33:$A$776,$A110,СВЦЭМ!$B$33:$B$776,G$83)+'СЕТ СН'!$H$14+СВЦЭМ!$D$10+'СЕТ СН'!$H$5-'СЕТ СН'!$H$24</f>
        <v>2654.8155681899998</v>
      </c>
      <c r="H110" s="36">
        <f>SUMIFS(СВЦЭМ!$D$33:$D$776,СВЦЭМ!$A$33:$A$776,$A110,СВЦЭМ!$B$33:$B$776,H$83)+'СЕТ СН'!$H$14+СВЦЭМ!$D$10+'СЕТ СН'!$H$5-'СЕТ СН'!$H$24</f>
        <v>2647.2252674599999</v>
      </c>
      <c r="I110" s="36">
        <f>SUMIFS(СВЦЭМ!$D$33:$D$776,СВЦЭМ!$A$33:$A$776,$A110,СВЦЭМ!$B$33:$B$776,I$83)+'СЕТ СН'!$H$14+СВЦЭМ!$D$10+'СЕТ СН'!$H$5-'СЕТ СН'!$H$24</f>
        <v>2604.78214751</v>
      </c>
      <c r="J110" s="36">
        <f>SUMIFS(СВЦЭМ!$D$33:$D$776,СВЦЭМ!$A$33:$A$776,$A110,СВЦЭМ!$B$33:$B$776,J$83)+'СЕТ СН'!$H$14+СВЦЭМ!$D$10+'СЕТ СН'!$H$5-'СЕТ СН'!$H$24</f>
        <v>2654.77968302</v>
      </c>
      <c r="K110" s="36">
        <f>SUMIFS(СВЦЭМ!$D$33:$D$776,СВЦЭМ!$A$33:$A$776,$A110,СВЦЭМ!$B$33:$B$776,K$83)+'СЕТ СН'!$H$14+СВЦЭМ!$D$10+'СЕТ СН'!$H$5-'СЕТ СН'!$H$24</f>
        <v>2677.1681154100002</v>
      </c>
      <c r="L110" s="36">
        <f>SUMIFS(СВЦЭМ!$D$33:$D$776,СВЦЭМ!$A$33:$A$776,$A110,СВЦЭМ!$B$33:$B$776,L$83)+'СЕТ СН'!$H$14+СВЦЭМ!$D$10+'СЕТ СН'!$H$5-'СЕТ СН'!$H$24</f>
        <v>2679.2435776399998</v>
      </c>
      <c r="M110" s="36">
        <f>SUMIFS(СВЦЭМ!$D$33:$D$776,СВЦЭМ!$A$33:$A$776,$A110,СВЦЭМ!$B$33:$B$776,M$83)+'СЕТ СН'!$H$14+СВЦЭМ!$D$10+'СЕТ СН'!$H$5-'СЕТ СН'!$H$24</f>
        <v>2681.1708442099998</v>
      </c>
      <c r="N110" s="36">
        <f>SUMIFS(СВЦЭМ!$D$33:$D$776,СВЦЭМ!$A$33:$A$776,$A110,СВЦЭМ!$B$33:$B$776,N$83)+'СЕТ СН'!$H$14+СВЦЭМ!$D$10+'СЕТ СН'!$H$5-'СЕТ СН'!$H$24</f>
        <v>2685.5408635600002</v>
      </c>
      <c r="O110" s="36">
        <f>SUMIFS(СВЦЭМ!$D$33:$D$776,СВЦЭМ!$A$33:$A$776,$A110,СВЦЭМ!$B$33:$B$776,O$83)+'СЕТ СН'!$H$14+СВЦЭМ!$D$10+'СЕТ СН'!$H$5-'СЕТ СН'!$H$24</f>
        <v>2684.6490166100002</v>
      </c>
      <c r="P110" s="36">
        <f>SUMIFS(СВЦЭМ!$D$33:$D$776,СВЦЭМ!$A$33:$A$776,$A110,СВЦЭМ!$B$33:$B$776,P$83)+'СЕТ СН'!$H$14+СВЦЭМ!$D$10+'СЕТ СН'!$H$5-'СЕТ СН'!$H$24</f>
        <v>2688.2240256999999</v>
      </c>
      <c r="Q110" s="36">
        <f>SUMIFS(СВЦЭМ!$D$33:$D$776,СВЦЭМ!$A$33:$A$776,$A110,СВЦЭМ!$B$33:$B$776,Q$83)+'СЕТ СН'!$H$14+СВЦЭМ!$D$10+'СЕТ СН'!$H$5-'СЕТ СН'!$H$24</f>
        <v>2690.1353688300001</v>
      </c>
      <c r="R110" s="36">
        <f>SUMIFS(СВЦЭМ!$D$33:$D$776,СВЦЭМ!$A$33:$A$776,$A110,СВЦЭМ!$B$33:$B$776,R$83)+'СЕТ СН'!$H$14+СВЦЭМ!$D$10+'СЕТ СН'!$H$5-'СЕТ СН'!$H$24</f>
        <v>2695.0713733900002</v>
      </c>
      <c r="S110" s="36">
        <f>SUMIFS(СВЦЭМ!$D$33:$D$776,СВЦЭМ!$A$33:$A$776,$A110,СВЦЭМ!$B$33:$B$776,S$83)+'СЕТ СН'!$H$14+СВЦЭМ!$D$10+'СЕТ СН'!$H$5-'СЕТ СН'!$H$24</f>
        <v>2735.7499705800001</v>
      </c>
      <c r="T110" s="36">
        <f>SUMIFS(СВЦЭМ!$D$33:$D$776,СВЦЭМ!$A$33:$A$776,$A110,СВЦЭМ!$B$33:$B$776,T$83)+'СЕТ СН'!$H$14+СВЦЭМ!$D$10+'СЕТ СН'!$H$5-'СЕТ СН'!$H$24</f>
        <v>2740.5971843699999</v>
      </c>
      <c r="U110" s="36">
        <f>SUMIFS(СВЦЭМ!$D$33:$D$776,СВЦЭМ!$A$33:$A$776,$A110,СВЦЭМ!$B$33:$B$776,U$83)+'СЕТ СН'!$H$14+СВЦЭМ!$D$10+'СЕТ СН'!$H$5-'СЕТ СН'!$H$24</f>
        <v>2743.4854721699999</v>
      </c>
      <c r="V110" s="36">
        <f>SUMIFS(СВЦЭМ!$D$33:$D$776,СВЦЭМ!$A$33:$A$776,$A110,СВЦЭМ!$B$33:$B$776,V$83)+'СЕТ СН'!$H$14+СВЦЭМ!$D$10+'СЕТ СН'!$H$5-'СЕТ СН'!$H$24</f>
        <v>2757.2921524399999</v>
      </c>
      <c r="W110" s="36">
        <f>SUMIFS(СВЦЭМ!$D$33:$D$776,СВЦЭМ!$A$33:$A$776,$A110,СВЦЭМ!$B$33:$B$776,W$83)+'СЕТ СН'!$H$14+СВЦЭМ!$D$10+'СЕТ СН'!$H$5-'СЕТ СН'!$H$24</f>
        <v>2757.7283637099999</v>
      </c>
      <c r="X110" s="36">
        <f>SUMIFS(СВЦЭМ!$D$33:$D$776,СВЦЭМ!$A$33:$A$776,$A110,СВЦЭМ!$B$33:$B$776,X$83)+'СЕТ СН'!$H$14+СВЦЭМ!$D$10+'СЕТ СН'!$H$5-'СЕТ СН'!$H$24</f>
        <v>2729.28911419</v>
      </c>
      <c r="Y110" s="36">
        <f>SUMIFS(СВЦЭМ!$D$33:$D$776,СВЦЭМ!$A$33:$A$776,$A110,СВЦЭМ!$B$33:$B$776,Y$83)+'СЕТ СН'!$H$14+СВЦЭМ!$D$10+'СЕТ СН'!$H$5-'СЕТ СН'!$H$24</f>
        <v>2666.2977691800002</v>
      </c>
    </row>
    <row r="111" spans="1:25" ht="15.75" x14ac:dyDescent="0.2">
      <c r="A111" s="35">
        <f t="shared" si="2"/>
        <v>43705</v>
      </c>
      <c r="B111" s="36">
        <f>SUMIFS(СВЦЭМ!$D$33:$D$776,СВЦЭМ!$A$33:$A$776,$A111,СВЦЭМ!$B$33:$B$776,B$83)+'СЕТ СН'!$H$14+СВЦЭМ!$D$10+'СЕТ СН'!$H$5-'СЕТ СН'!$H$24</f>
        <v>2637.1201977299997</v>
      </c>
      <c r="C111" s="36">
        <f>SUMIFS(СВЦЭМ!$D$33:$D$776,СВЦЭМ!$A$33:$A$776,$A111,СВЦЭМ!$B$33:$B$776,C$83)+'СЕТ СН'!$H$14+СВЦЭМ!$D$10+'СЕТ СН'!$H$5-'СЕТ СН'!$H$24</f>
        <v>2662.97743588</v>
      </c>
      <c r="D111" s="36">
        <f>SUMIFS(СВЦЭМ!$D$33:$D$776,СВЦЭМ!$A$33:$A$776,$A111,СВЦЭМ!$B$33:$B$776,D$83)+'СЕТ СН'!$H$14+СВЦЭМ!$D$10+'СЕТ СН'!$H$5-'СЕТ СН'!$H$24</f>
        <v>2693.5516928500001</v>
      </c>
      <c r="E111" s="36">
        <f>SUMIFS(СВЦЭМ!$D$33:$D$776,СВЦЭМ!$A$33:$A$776,$A111,СВЦЭМ!$B$33:$B$776,E$83)+'СЕТ СН'!$H$14+СВЦЭМ!$D$10+'СЕТ СН'!$H$5-'СЕТ СН'!$H$24</f>
        <v>2701.8746929399999</v>
      </c>
      <c r="F111" s="36">
        <f>SUMIFS(СВЦЭМ!$D$33:$D$776,СВЦЭМ!$A$33:$A$776,$A111,СВЦЭМ!$B$33:$B$776,F$83)+'СЕТ СН'!$H$14+СВЦЭМ!$D$10+'СЕТ СН'!$H$5-'СЕТ СН'!$H$24</f>
        <v>2701.9164449300001</v>
      </c>
      <c r="G111" s="36">
        <f>SUMIFS(СВЦЭМ!$D$33:$D$776,СВЦЭМ!$A$33:$A$776,$A111,СВЦЭМ!$B$33:$B$776,G$83)+'СЕТ СН'!$H$14+СВЦЭМ!$D$10+'СЕТ СН'!$H$5-'СЕТ СН'!$H$24</f>
        <v>2680.9197641599999</v>
      </c>
      <c r="H111" s="36">
        <f>SUMIFS(СВЦЭМ!$D$33:$D$776,СВЦЭМ!$A$33:$A$776,$A111,СВЦЭМ!$B$33:$B$776,H$83)+'СЕТ СН'!$H$14+СВЦЭМ!$D$10+'СЕТ СН'!$H$5-'СЕТ СН'!$H$24</f>
        <v>2649.2538519199998</v>
      </c>
      <c r="I111" s="36">
        <f>SUMIFS(СВЦЭМ!$D$33:$D$776,СВЦЭМ!$A$33:$A$776,$A111,СВЦЭМ!$B$33:$B$776,I$83)+'СЕТ СН'!$H$14+СВЦЭМ!$D$10+'СЕТ СН'!$H$5-'СЕТ СН'!$H$24</f>
        <v>2646.6430208299998</v>
      </c>
      <c r="J111" s="36">
        <f>SUMIFS(СВЦЭМ!$D$33:$D$776,СВЦЭМ!$A$33:$A$776,$A111,СВЦЭМ!$B$33:$B$776,J$83)+'СЕТ СН'!$H$14+СВЦЭМ!$D$10+'СЕТ СН'!$H$5-'СЕТ СН'!$H$24</f>
        <v>2643.1448384200003</v>
      </c>
      <c r="K111" s="36">
        <f>SUMIFS(СВЦЭМ!$D$33:$D$776,СВЦЭМ!$A$33:$A$776,$A111,СВЦЭМ!$B$33:$B$776,K$83)+'СЕТ СН'!$H$14+СВЦЭМ!$D$10+'СЕТ СН'!$H$5-'СЕТ СН'!$H$24</f>
        <v>2677.57868297</v>
      </c>
      <c r="L111" s="36">
        <f>SUMIFS(СВЦЭМ!$D$33:$D$776,СВЦЭМ!$A$33:$A$776,$A111,СВЦЭМ!$B$33:$B$776,L$83)+'СЕТ СН'!$H$14+СВЦЭМ!$D$10+'СЕТ СН'!$H$5-'СЕТ СН'!$H$24</f>
        <v>2695.07256577</v>
      </c>
      <c r="M111" s="36">
        <f>SUMIFS(СВЦЭМ!$D$33:$D$776,СВЦЭМ!$A$33:$A$776,$A111,СВЦЭМ!$B$33:$B$776,M$83)+'СЕТ СН'!$H$14+СВЦЭМ!$D$10+'СЕТ СН'!$H$5-'СЕТ СН'!$H$24</f>
        <v>2697.2675401500001</v>
      </c>
      <c r="N111" s="36">
        <f>SUMIFS(СВЦЭМ!$D$33:$D$776,СВЦЭМ!$A$33:$A$776,$A111,СВЦЭМ!$B$33:$B$776,N$83)+'СЕТ СН'!$H$14+СВЦЭМ!$D$10+'СЕТ СН'!$H$5-'СЕТ СН'!$H$24</f>
        <v>2688.5286390000001</v>
      </c>
      <c r="O111" s="36">
        <f>SUMIFS(СВЦЭМ!$D$33:$D$776,СВЦЭМ!$A$33:$A$776,$A111,СВЦЭМ!$B$33:$B$776,O$83)+'СЕТ СН'!$H$14+СВЦЭМ!$D$10+'СЕТ СН'!$H$5-'СЕТ СН'!$H$24</f>
        <v>2684.83233071</v>
      </c>
      <c r="P111" s="36">
        <f>SUMIFS(СВЦЭМ!$D$33:$D$776,СВЦЭМ!$A$33:$A$776,$A111,СВЦЭМ!$B$33:$B$776,P$83)+'СЕТ СН'!$H$14+СВЦЭМ!$D$10+'СЕТ СН'!$H$5-'СЕТ СН'!$H$24</f>
        <v>2685.3861765800002</v>
      </c>
      <c r="Q111" s="36">
        <f>SUMIFS(СВЦЭМ!$D$33:$D$776,СВЦЭМ!$A$33:$A$776,$A111,СВЦЭМ!$B$33:$B$776,Q$83)+'СЕТ СН'!$H$14+СВЦЭМ!$D$10+'СЕТ СН'!$H$5-'СЕТ СН'!$H$24</f>
        <v>2683.59597811</v>
      </c>
      <c r="R111" s="36">
        <f>SUMIFS(СВЦЭМ!$D$33:$D$776,СВЦЭМ!$A$33:$A$776,$A111,СВЦЭМ!$B$33:$B$776,R$83)+'СЕТ СН'!$H$14+СВЦЭМ!$D$10+'СЕТ СН'!$H$5-'СЕТ СН'!$H$24</f>
        <v>2716.3536161299999</v>
      </c>
      <c r="S111" s="36">
        <f>SUMIFS(СВЦЭМ!$D$33:$D$776,СВЦЭМ!$A$33:$A$776,$A111,СВЦЭМ!$B$33:$B$776,S$83)+'СЕТ СН'!$H$14+СВЦЭМ!$D$10+'СЕТ СН'!$H$5-'СЕТ СН'!$H$24</f>
        <v>2758.0160012800002</v>
      </c>
      <c r="T111" s="36">
        <f>SUMIFS(СВЦЭМ!$D$33:$D$776,СВЦЭМ!$A$33:$A$776,$A111,СВЦЭМ!$B$33:$B$776,T$83)+'СЕТ СН'!$H$14+СВЦЭМ!$D$10+'СЕТ СН'!$H$5-'СЕТ СН'!$H$24</f>
        <v>2761.0007478400003</v>
      </c>
      <c r="U111" s="36">
        <f>SUMIFS(СВЦЭМ!$D$33:$D$776,СВЦЭМ!$A$33:$A$776,$A111,СВЦЭМ!$B$33:$B$776,U$83)+'СЕТ СН'!$H$14+СВЦЭМ!$D$10+'СЕТ СН'!$H$5-'СЕТ СН'!$H$24</f>
        <v>2758.6237361799999</v>
      </c>
      <c r="V111" s="36">
        <f>SUMIFS(СВЦЭМ!$D$33:$D$776,СВЦЭМ!$A$33:$A$776,$A111,СВЦЭМ!$B$33:$B$776,V$83)+'СЕТ СН'!$H$14+СВЦЭМ!$D$10+'СЕТ СН'!$H$5-'СЕТ СН'!$H$24</f>
        <v>2762.94463021</v>
      </c>
      <c r="W111" s="36">
        <f>SUMIFS(СВЦЭМ!$D$33:$D$776,СВЦЭМ!$A$33:$A$776,$A111,СВЦЭМ!$B$33:$B$776,W$83)+'СЕТ СН'!$H$14+СВЦЭМ!$D$10+'СЕТ СН'!$H$5-'СЕТ СН'!$H$24</f>
        <v>2771.2010675700003</v>
      </c>
      <c r="X111" s="36">
        <f>SUMIFS(СВЦЭМ!$D$33:$D$776,СВЦЭМ!$A$33:$A$776,$A111,СВЦЭМ!$B$33:$B$776,X$83)+'СЕТ СН'!$H$14+СВЦЭМ!$D$10+'СЕТ СН'!$H$5-'СЕТ СН'!$H$24</f>
        <v>2746.6801086999999</v>
      </c>
      <c r="Y111" s="36">
        <f>SUMIFS(СВЦЭМ!$D$33:$D$776,СВЦЭМ!$A$33:$A$776,$A111,СВЦЭМ!$B$33:$B$776,Y$83)+'СЕТ СН'!$H$14+СВЦЭМ!$D$10+'СЕТ СН'!$H$5-'СЕТ СН'!$H$24</f>
        <v>2653.4869475699998</v>
      </c>
    </row>
    <row r="112" spans="1:25" ht="15.75" x14ac:dyDescent="0.2">
      <c r="A112" s="35">
        <f t="shared" si="2"/>
        <v>43706</v>
      </c>
      <c r="B112" s="36">
        <f>SUMIFS(СВЦЭМ!$D$33:$D$776,СВЦЭМ!$A$33:$A$776,$A112,СВЦЭМ!$B$33:$B$776,B$83)+'СЕТ СН'!$H$14+СВЦЭМ!$D$10+'СЕТ СН'!$H$5-'СЕТ СН'!$H$24</f>
        <v>2644.69881794</v>
      </c>
      <c r="C112" s="36">
        <f>SUMIFS(СВЦЭМ!$D$33:$D$776,СВЦЭМ!$A$33:$A$776,$A112,СВЦЭМ!$B$33:$B$776,C$83)+'СЕТ СН'!$H$14+СВЦЭМ!$D$10+'СЕТ СН'!$H$5-'СЕТ СН'!$H$24</f>
        <v>2672.9214351599999</v>
      </c>
      <c r="D112" s="36">
        <f>SUMIFS(СВЦЭМ!$D$33:$D$776,СВЦЭМ!$A$33:$A$776,$A112,СВЦЭМ!$B$33:$B$776,D$83)+'СЕТ СН'!$H$14+СВЦЭМ!$D$10+'СЕТ СН'!$H$5-'СЕТ СН'!$H$24</f>
        <v>2698.04468116</v>
      </c>
      <c r="E112" s="36">
        <f>SUMIFS(СВЦЭМ!$D$33:$D$776,СВЦЭМ!$A$33:$A$776,$A112,СВЦЭМ!$B$33:$B$776,E$83)+'СЕТ СН'!$H$14+СВЦЭМ!$D$10+'СЕТ СН'!$H$5-'СЕТ СН'!$H$24</f>
        <v>2712.90620476</v>
      </c>
      <c r="F112" s="36">
        <f>SUMIFS(СВЦЭМ!$D$33:$D$776,СВЦЭМ!$A$33:$A$776,$A112,СВЦЭМ!$B$33:$B$776,F$83)+'СЕТ СН'!$H$14+СВЦЭМ!$D$10+'СЕТ СН'!$H$5-'СЕТ СН'!$H$24</f>
        <v>2726.8213445000001</v>
      </c>
      <c r="G112" s="36">
        <f>SUMIFS(СВЦЭМ!$D$33:$D$776,СВЦЭМ!$A$33:$A$776,$A112,СВЦЭМ!$B$33:$B$776,G$83)+'СЕТ СН'!$H$14+СВЦЭМ!$D$10+'СЕТ СН'!$H$5-'СЕТ СН'!$H$24</f>
        <v>2707.6759439400003</v>
      </c>
      <c r="H112" s="36">
        <f>SUMIFS(СВЦЭМ!$D$33:$D$776,СВЦЭМ!$A$33:$A$776,$A112,СВЦЭМ!$B$33:$B$776,H$83)+'СЕТ СН'!$H$14+СВЦЭМ!$D$10+'СЕТ СН'!$H$5-'СЕТ СН'!$H$24</f>
        <v>2679.1319149000001</v>
      </c>
      <c r="I112" s="36">
        <f>SUMIFS(СВЦЭМ!$D$33:$D$776,СВЦЭМ!$A$33:$A$776,$A112,СВЦЭМ!$B$33:$B$776,I$83)+'СЕТ СН'!$H$14+СВЦЭМ!$D$10+'СЕТ СН'!$H$5-'СЕТ СН'!$H$24</f>
        <v>2646.0035355499999</v>
      </c>
      <c r="J112" s="36">
        <f>SUMIFS(СВЦЭМ!$D$33:$D$776,СВЦЭМ!$A$33:$A$776,$A112,СВЦЭМ!$B$33:$B$776,J$83)+'СЕТ СН'!$H$14+СВЦЭМ!$D$10+'СЕТ СН'!$H$5-'СЕТ СН'!$H$24</f>
        <v>2656.3509294999999</v>
      </c>
      <c r="K112" s="36">
        <f>SUMIFS(СВЦЭМ!$D$33:$D$776,СВЦЭМ!$A$33:$A$776,$A112,СВЦЭМ!$B$33:$B$776,K$83)+'СЕТ СН'!$H$14+СВЦЭМ!$D$10+'СЕТ СН'!$H$5-'СЕТ СН'!$H$24</f>
        <v>2669.4861028400001</v>
      </c>
      <c r="L112" s="36">
        <f>SUMIFS(СВЦЭМ!$D$33:$D$776,СВЦЭМ!$A$33:$A$776,$A112,СВЦЭМ!$B$33:$B$776,L$83)+'СЕТ СН'!$H$14+СВЦЭМ!$D$10+'СЕТ СН'!$H$5-'СЕТ СН'!$H$24</f>
        <v>2686.2524643699999</v>
      </c>
      <c r="M112" s="36">
        <f>SUMIFS(СВЦЭМ!$D$33:$D$776,СВЦЭМ!$A$33:$A$776,$A112,СВЦЭМ!$B$33:$B$776,M$83)+'СЕТ СН'!$H$14+СВЦЭМ!$D$10+'СЕТ СН'!$H$5-'СЕТ СН'!$H$24</f>
        <v>2685.59241423</v>
      </c>
      <c r="N112" s="36">
        <f>SUMIFS(СВЦЭМ!$D$33:$D$776,СВЦЭМ!$A$33:$A$776,$A112,СВЦЭМ!$B$33:$B$776,N$83)+'СЕТ СН'!$H$14+СВЦЭМ!$D$10+'СЕТ СН'!$H$5-'СЕТ СН'!$H$24</f>
        <v>2676.2045501500002</v>
      </c>
      <c r="O112" s="36">
        <f>SUMIFS(СВЦЭМ!$D$33:$D$776,СВЦЭМ!$A$33:$A$776,$A112,СВЦЭМ!$B$33:$B$776,O$83)+'СЕТ СН'!$H$14+СВЦЭМ!$D$10+'СЕТ СН'!$H$5-'СЕТ СН'!$H$24</f>
        <v>2676.0848634200001</v>
      </c>
      <c r="P112" s="36">
        <f>SUMIFS(СВЦЭМ!$D$33:$D$776,СВЦЭМ!$A$33:$A$776,$A112,СВЦЭМ!$B$33:$B$776,P$83)+'СЕТ СН'!$H$14+СВЦЭМ!$D$10+'СЕТ СН'!$H$5-'СЕТ СН'!$H$24</f>
        <v>2677.2133852900001</v>
      </c>
      <c r="Q112" s="36">
        <f>SUMIFS(СВЦЭМ!$D$33:$D$776,СВЦЭМ!$A$33:$A$776,$A112,СВЦЭМ!$B$33:$B$776,Q$83)+'СЕТ СН'!$H$14+СВЦЭМ!$D$10+'СЕТ СН'!$H$5-'СЕТ СН'!$H$24</f>
        <v>2676.5824718700001</v>
      </c>
      <c r="R112" s="36">
        <f>SUMIFS(СВЦЭМ!$D$33:$D$776,СВЦЭМ!$A$33:$A$776,$A112,СВЦЭМ!$B$33:$B$776,R$83)+'СЕТ СН'!$H$14+СВЦЭМ!$D$10+'СЕТ СН'!$H$5-'СЕТ СН'!$H$24</f>
        <v>2701.4692232400002</v>
      </c>
      <c r="S112" s="36">
        <f>SUMIFS(СВЦЭМ!$D$33:$D$776,СВЦЭМ!$A$33:$A$776,$A112,СВЦЭМ!$B$33:$B$776,S$83)+'СЕТ СН'!$H$14+СВЦЭМ!$D$10+'СЕТ СН'!$H$5-'СЕТ СН'!$H$24</f>
        <v>2735.9459280299998</v>
      </c>
      <c r="T112" s="36">
        <f>SUMIFS(СВЦЭМ!$D$33:$D$776,СВЦЭМ!$A$33:$A$776,$A112,СВЦЭМ!$B$33:$B$776,T$83)+'СЕТ СН'!$H$14+СВЦЭМ!$D$10+'СЕТ СН'!$H$5-'СЕТ СН'!$H$24</f>
        <v>2737.8966630599998</v>
      </c>
      <c r="U112" s="36">
        <f>SUMIFS(СВЦЭМ!$D$33:$D$776,СВЦЭМ!$A$33:$A$776,$A112,СВЦЭМ!$B$33:$B$776,U$83)+'СЕТ СН'!$H$14+СВЦЭМ!$D$10+'СЕТ СН'!$H$5-'СЕТ СН'!$H$24</f>
        <v>2739.9712686799999</v>
      </c>
      <c r="V112" s="36">
        <f>SUMIFS(СВЦЭМ!$D$33:$D$776,СВЦЭМ!$A$33:$A$776,$A112,СВЦЭМ!$B$33:$B$776,V$83)+'СЕТ СН'!$H$14+СВЦЭМ!$D$10+'СЕТ СН'!$H$5-'СЕТ СН'!$H$24</f>
        <v>2749.6158702399998</v>
      </c>
      <c r="W112" s="36">
        <f>SUMIFS(СВЦЭМ!$D$33:$D$776,СВЦЭМ!$A$33:$A$776,$A112,СВЦЭМ!$B$33:$B$776,W$83)+'СЕТ СН'!$H$14+СВЦЭМ!$D$10+'СЕТ СН'!$H$5-'СЕТ СН'!$H$24</f>
        <v>2750.49542522</v>
      </c>
      <c r="X112" s="36">
        <f>SUMIFS(СВЦЭМ!$D$33:$D$776,СВЦЭМ!$A$33:$A$776,$A112,СВЦЭМ!$B$33:$B$776,X$83)+'СЕТ СН'!$H$14+СВЦЭМ!$D$10+'СЕТ СН'!$H$5-'СЕТ СН'!$H$24</f>
        <v>2710.0707926700002</v>
      </c>
      <c r="Y112" s="36">
        <f>SUMIFS(СВЦЭМ!$D$33:$D$776,СВЦЭМ!$A$33:$A$776,$A112,СВЦЭМ!$B$33:$B$776,Y$83)+'СЕТ СН'!$H$14+СВЦЭМ!$D$10+'СЕТ СН'!$H$5-'СЕТ СН'!$H$24</f>
        <v>2641.7337038300002</v>
      </c>
    </row>
    <row r="113" spans="1:27" ht="15.75" x14ac:dyDescent="0.2">
      <c r="A113" s="35">
        <f t="shared" si="2"/>
        <v>43707</v>
      </c>
      <c r="B113" s="36">
        <f>SUMIFS(СВЦЭМ!$D$33:$D$776,СВЦЭМ!$A$33:$A$776,$A113,СВЦЭМ!$B$33:$B$776,B$83)+'СЕТ СН'!$H$14+СВЦЭМ!$D$10+'СЕТ СН'!$H$5-'СЕТ СН'!$H$24</f>
        <v>2697.7855926100001</v>
      </c>
      <c r="C113" s="36">
        <f>SUMIFS(СВЦЭМ!$D$33:$D$776,СВЦЭМ!$A$33:$A$776,$A113,СВЦЭМ!$B$33:$B$776,C$83)+'СЕТ СН'!$H$14+СВЦЭМ!$D$10+'СЕТ СН'!$H$5-'СЕТ СН'!$H$24</f>
        <v>2705.5624427100001</v>
      </c>
      <c r="D113" s="36">
        <f>SUMIFS(СВЦЭМ!$D$33:$D$776,СВЦЭМ!$A$33:$A$776,$A113,СВЦЭМ!$B$33:$B$776,D$83)+'СЕТ СН'!$H$14+СВЦЭМ!$D$10+'СЕТ СН'!$H$5-'СЕТ СН'!$H$24</f>
        <v>2738.85781499</v>
      </c>
      <c r="E113" s="36">
        <f>SUMIFS(СВЦЭМ!$D$33:$D$776,СВЦЭМ!$A$33:$A$776,$A113,СВЦЭМ!$B$33:$B$776,E$83)+'СЕТ СН'!$H$14+СВЦЭМ!$D$10+'СЕТ СН'!$H$5-'СЕТ СН'!$H$24</f>
        <v>2756.3652812800001</v>
      </c>
      <c r="F113" s="36">
        <f>SUMIFS(СВЦЭМ!$D$33:$D$776,СВЦЭМ!$A$33:$A$776,$A113,СВЦЭМ!$B$33:$B$776,F$83)+'СЕТ СН'!$H$14+СВЦЭМ!$D$10+'СЕТ СН'!$H$5-'СЕТ СН'!$H$24</f>
        <v>2768.7310595200001</v>
      </c>
      <c r="G113" s="36">
        <f>SUMIFS(СВЦЭМ!$D$33:$D$776,СВЦЭМ!$A$33:$A$776,$A113,СВЦЭМ!$B$33:$B$776,G$83)+'СЕТ СН'!$H$14+СВЦЭМ!$D$10+'СЕТ СН'!$H$5-'СЕТ СН'!$H$24</f>
        <v>2748.77046247</v>
      </c>
      <c r="H113" s="36">
        <f>SUMIFS(СВЦЭМ!$D$33:$D$776,СВЦЭМ!$A$33:$A$776,$A113,СВЦЭМ!$B$33:$B$776,H$83)+'СЕТ СН'!$H$14+СВЦЭМ!$D$10+'СЕТ СН'!$H$5-'СЕТ СН'!$H$24</f>
        <v>2701.6937748199998</v>
      </c>
      <c r="I113" s="36">
        <f>SUMIFS(СВЦЭМ!$D$33:$D$776,СВЦЭМ!$A$33:$A$776,$A113,СВЦЭМ!$B$33:$B$776,I$83)+'СЕТ СН'!$H$14+СВЦЭМ!$D$10+'СЕТ СН'!$H$5-'СЕТ СН'!$H$24</f>
        <v>2643.3214322399999</v>
      </c>
      <c r="J113" s="36">
        <f>SUMIFS(СВЦЭМ!$D$33:$D$776,СВЦЭМ!$A$33:$A$776,$A113,СВЦЭМ!$B$33:$B$776,J$83)+'СЕТ СН'!$H$14+СВЦЭМ!$D$10+'СЕТ СН'!$H$5-'СЕТ СН'!$H$24</f>
        <v>2613.9363465599999</v>
      </c>
      <c r="K113" s="36">
        <f>SUMIFS(СВЦЭМ!$D$33:$D$776,СВЦЭМ!$A$33:$A$776,$A113,СВЦЭМ!$B$33:$B$776,K$83)+'СЕТ СН'!$H$14+СВЦЭМ!$D$10+'СЕТ СН'!$H$5-'СЕТ СН'!$H$24</f>
        <v>2631.5211228899998</v>
      </c>
      <c r="L113" s="36">
        <f>SUMIFS(СВЦЭМ!$D$33:$D$776,СВЦЭМ!$A$33:$A$776,$A113,СВЦЭМ!$B$33:$B$776,L$83)+'СЕТ СН'!$H$14+СВЦЭМ!$D$10+'СЕТ СН'!$H$5-'СЕТ СН'!$H$24</f>
        <v>2647.99682656</v>
      </c>
      <c r="M113" s="36">
        <f>SUMIFS(СВЦЭМ!$D$33:$D$776,СВЦЭМ!$A$33:$A$776,$A113,СВЦЭМ!$B$33:$B$776,M$83)+'СЕТ СН'!$H$14+СВЦЭМ!$D$10+'СЕТ СН'!$H$5-'СЕТ СН'!$H$24</f>
        <v>2650.5110043599998</v>
      </c>
      <c r="N113" s="36">
        <f>SUMIFS(СВЦЭМ!$D$33:$D$776,СВЦЭМ!$A$33:$A$776,$A113,СВЦЭМ!$B$33:$B$776,N$83)+'СЕТ СН'!$H$14+СВЦЭМ!$D$10+'СЕТ СН'!$H$5-'СЕТ СН'!$H$24</f>
        <v>2644.4558028900001</v>
      </c>
      <c r="O113" s="36">
        <f>SUMIFS(СВЦЭМ!$D$33:$D$776,СВЦЭМ!$A$33:$A$776,$A113,СВЦЭМ!$B$33:$B$776,O$83)+'СЕТ СН'!$H$14+СВЦЭМ!$D$10+'СЕТ СН'!$H$5-'СЕТ СН'!$H$24</f>
        <v>2651.65824595</v>
      </c>
      <c r="P113" s="36">
        <f>SUMIFS(СВЦЭМ!$D$33:$D$776,СВЦЭМ!$A$33:$A$776,$A113,СВЦЭМ!$B$33:$B$776,P$83)+'СЕТ СН'!$H$14+СВЦЭМ!$D$10+'СЕТ СН'!$H$5-'СЕТ СН'!$H$24</f>
        <v>2656.5551544999998</v>
      </c>
      <c r="Q113" s="36">
        <f>SUMIFS(СВЦЭМ!$D$33:$D$776,СВЦЭМ!$A$33:$A$776,$A113,СВЦЭМ!$B$33:$B$776,Q$83)+'СЕТ СН'!$H$14+СВЦЭМ!$D$10+'СЕТ СН'!$H$5-'СЕТ СН'!$H$24</f>
        <v>2649.8175426799999</v>
      </c>
      <c r="R113" s="36">
        <f>SUMIFS(СВЦЭМ!$D$33:$D$776,СВЦЭМ!$A$33:$A$776,$A113,СВЦЭМ!$B$33:$B$776,R$83)+'СЕТ СН'!$H$14+СВЦЭМ!$D$10+'СЕТ СН'!$H$5-'СЕТ СН'!$H$24</f>
        <v>2678.0308106000002</v>
      </c>
      <c r="S113" s="36">
        <f>SUMIFS(СВЦЭМ!$D$33:$D$776,СВЦЭМ!$A$33:$A$776,$A113,СВЦЭМ!$B$33:$B$776,S$83)+'СЕТ СН'!$H$14+СВЦЭМ!$D$10+'СЕТ СН'!$H$5-'СЕТ СН'!$H$24</f>
        <v>2718.7046874899997</v>
      </c>
      <c r="T113" s="36">
        <f>SUMIFS(СВЦЭМ!$D$33:$D$776,СВЦЭМ!$A$33:$A$776,$A113,СВЦЭМ!$B$33:$B$776,T$83)+'СЕТ СН'!$H$14+СВЦЭМ!$D$10+'СЕТ СН'!$H$5-'СЕТ СН'!$H$24</f>
        <v>2718.48434026</v>
      </c>
      <c r="U113" s="36">
        <f>SUMIFS(СВЦЭМ!$D$33:$D$776,СВЦЭМ!$A$33:$A$776,$A113,СВЦЭМ!$B$33:$B$776,U$83)+'СЕТ СН'!$H$14+СВЦЭМ!$D$10+'СЕТ СН'!$H$5-'СЕТ СН'!$H$24</f>
        <v>2712.9240085500001</v>
      </c>
      <c r="V113" s="36">
        <f>SUMIFS(СВЦЭМ!$D$33:$D$776,СВЦЭМ!$A$33:$A$776,$A113,СВЦЭМ!$B$33:$B$776,V$83)+'СЕТ СН'!$H$14+СВЦЭМ!$D$10+'СЕТ СН'!$H$5-'СЕТ СН'!$H$24</f>
        <v>2716.4001960000001</v>
      </c>
      <c r="W113" s="36">
        <f>SUMIFS(СВЦЭМ!$D$33:$D$776,СВЦЭМ!$A$33:$A$776,$A113,СВЦЭМ!$B$33:$B$776,W$83)+'СЕТ СН'!$H$14+СВЦЭМ!$D$10+'СЕТ СН'!$H$5-'СЕТ СН'!$H$24</f>
        <v>2730.64528604</v>
      </c>
      <c r="X113" s="36">
        <f>SUMIFS(СВЦЭМ!$D$33:$D$776,СВЦЭМ!$A$33:$A$776,$A113,СВЦЭМ!$B$33:$B$776,X$83)+'СЕТ СН'!$H$14+СВЦЭМ!$D$10+'СЕТ СН'!$H$5-'СЕТ СН'!$H$24</f>
        <v>2700.719165</v>
      </c>
      <c r="Y113" s="36">
        <f>SUMIFS(СВЦЭМ!$D$33:$D$776,СВЦЭМ!$A$33:$A$776,$A113,СВЦЭМ!$B$33:$B$776,Y$83)+'СЕТ СН'!$H$14+СВЦЭМ!$D$10+'СЕТ СН'!$H$5-'СЕТ СН'!$H$24</f>
        <v>2611.8292611400002</v>
      </c>
    </row>
    <row r="114" spans="1:27" ht="15.75" x14ac:dyDescent="0.2">
      <c r="A114" s="35">
        <f t="shared" si="2"/>
        <v>43708</v>
      </c>
      <c r="B114" s="36">
        <f>SUMIFS(СВЦЭМ!$D$33:$D$776,СВЦЭМ!$A$33:$A$776,$A114,СВЦЭМ!$B$33:$B$776,B$83)+'СЕТ СН'!$H$14+СВЦЭМ!$D$10+'СЕТ СН'!$H$5-'СЕТ СН'!$H$24</f>
        <v>2666.0257896799999</v>
      </c>
      <c r="C114" s="36">
        <f>SUMIFS(СВЦЭМ!$D$33:$D$776,СВЦЭМ!$A$33:$A$776,$A114,СВЦЭМ!$B$33:$B$776,C$83)+'СЕТ СН'!$H$14+СВЦЭМ!$D$10+'СЕТ СН'!$H$5-'СЕТ СН'!$H$24</f>
        <v>2705.0663016200001</v>
      </c>
      <c r="D114" s="36">
        <f>SUMIFS(СВЦЭМ!$D$33:$D$776,СВЦЭМ!$A$33:$A$776,$A114,СВЦЭМ!$B$33:$B$776,D$83)+'СЕТ СН'!$H$14+СВЦЭМ!$D$10+'СЕТ СН'!$H$5-'СЕТ СН'!$H$24</f>
        <v>2731.05310925</v>
      </c>
      <c r="E114" s="36">
        <f>SUMIFS(СВЦЭМ!$D$33:$D$776,СВЦЭМ!$A$33:$A$776,$A114,СВЦЭМ!$B$33:$B$776,E$83)+'СЕТ СН'!$H$14+СВЦЭМ!$D$10+'СЕТ СН'!$H$5-'СЕТ СН'!$H$24</f>
        <v>2743.06442526</v>
      </c>
      <c r="F114" s="36">
        <f>SUMIFS(СВЦЭМ!$D$33:$D$776,СВЦЭМ!$A$33:$A$776,$A114,СВЦЭМ!$B$33:$B$776,F$83)+'СЕТ СН'!$H$14+СВЦЭМ!$D$10+'СЕТ СН'!$H$5-'СЕТ СН'!$H$24</f>
        <v>2752.7947113199998</v>
      </c>
      <c r="G114" s="36">
        <f>SUMIFS(СВЦЭМ!$D$33:$D$776,СВЦЭМ!$A$33:$A$776,$A114,СВЦЭМ!$B$33:$B$776,G$83)+'СЕТ СН'!$H$14+СВЦЭМ!$D$10+'СЕТ СН'!$H$5-'СЕТ СН'!$H$24</f>
        <v>2742.3052688799999</v>
      </c>
      <c r="H114" s="36">
        <f>SUMIFS(СВЦЭМ!$D$33:$D$776,СВЦЭМ!$A$33:$A$776,$A114,СВЦЭМ!$B$33:$B$776,H$83)+'СЕТ СН'!$H$14+СВЦЭМ!$D$10+'СЕТ СН'!$H$5-'СЕТ СН'!$H$24</f>
        <v>2728.4636888599998</v>
      </c>
      <c r="I114" s="36">
        <f>SUMIFS(СВЦЭМ!$D$33:$D$776,СВЦЭМ!$A$33:$A$776,$A114,СВЦЭМ!$B$33:$B$776,I$83)+'СЕТ СН'!$H$14+СВЦЭМ!$D$10+'СЕТ СН'!$H$5-'СЕТ СН'!$H$24</f>
        <v>2680.3641533099999</v>
      </c>
      <c r="J114" s="36">
        <f>SUMIFS(СВЦЭМ!$D$33:$D$776,СВЦЭМ!$A$33:$A$776,$A114,СВЦЭМ!$B$33:$B$776,J$83)+'СЕТ СН'!$H$14+СВЦЭМ!$D$10+'СЕТ СН'!$H$5-'СЕТ СН'!$H$24</f>
        <v>2615.7723468899999</v>
      </c>
      <c r="K114" s="36">
        <f>SUMIFS(СВЦЭМ!$D$33:$D$776,СВЦЭМ!$A$33:$A$776,$A114,СВЦЭМ!$B$33:$B$776,K$83)+'СЕТ СН'!$H$14+СВЦЭМ!$D$10+'СЕТ СН'!$H$5-'СЕТ СН'!$H$24</f>
        <v>2563.0812915900001</v>
      </c>
      <c r="L114" s="36">
        <f>SUMIFS(СВЦЭМ!$D$33:$D$776,СВЦЭМ!$A$33:$A$776,$A114,СВЦЭМ!$B$33:$B$776,L$83)+'СЕТ СН'!$H$14+СВЦЭМ!$D$10+'СЕТ СН'!$H$5-'СЕТ СН'!$H$24</f>
        <v>2552.2693113999999</v>
      </c>
      <c r="M114" s="36">
        <f>SUMIFS(СВЦЭМ!$D$33:$D$776,СВЦЭМ!$A$33:$A$776,$A114,СВЦЭМ!$B$33:$B$776,M$83)+'СЕТ СН'!$H$14+СВЦЭМ!$D$10+'СЕТ СН'!$H$5-'СЕТ СН'!$H$24</f>
        <v>2548.6806591099999</v>
      </c>
      <c r="N114" s="36">
        <f>SUMIFS(СВЦЭМ!$D$33:$D$776,СВЦЭМ!$A$33:$A$776,$A114,СВЦЭМ!$B$33:$B$776,N$83)+'СЕТ СН'!$H$14+СВЦЭМ!$D$10+'СЕТ СН'!$H$5-'СЕТ СН'!$H$24</f>
        <v>2548.5825076199999</v>
      </c>
      <c r="O114" s="36">
        <f>SUMIFS(СВЦЭМ!$D$33:$D$776,СВЦЭМ!$A$33:$A$776,$A114,СВЦЭМ!$B$33:$B$776,O$83)+'СЕТ СН'!$H$14+СВЦЭМ!$D$10+'СЕТ СН'!$H$5-'СЕТ СН'!$H$24</f>
        <v>2549.5931012000001</v>
      </c>
      <c r="P114" s="36">
        <f>SUMIFS(СВЦЭМ!$D$33:$D$776,СВЦЭМ!$A$33:$A$776,$A114,СВЦЭМ!$B$33:$B$776,P$83)+'СЕТ СН'!$H$14+СВЦЭМ!$D$10+'СЕТ СН'!$H$5-'СЕТ СН'!$H$24</f>
        <v>2554.4709393799999</v>
      </c>
      <c r="Q114" s="36">
        <f>SUMIFS(СВЦЭМ!$D$33:$D$776,СВЦЭМ!$A$33:$A$776,$A114,СВЦЭМ!$B$33:$B$776,Q$83)+'СЕТ СН'!$H$14+СВЦЭМ!$D$10+'СЕТ СН'!$H$5-'СЕТ СН'!$H$24</f>
        <v>2560.7873171000001</v>
      </c>
      <c r="R114" s="36">
        <f>SUMIFS(СВЦЭМ!$D$33:$D$776,СВЦЭМ!$A$33:$A$776,$A114,СВЦЭМ!$B$33:$B$776,R$83)+'СЕТ СН'!$H$14+СВЦЭМ!$D$10+'СЕТ СН'!$H$5-'СЕТ СН'!$H$24</f>
        <v>2522.91498826</v>
      </c>
      <c r="S114" s="36">
        <f>SUMIFS(СВЦЭМ!$D$33:$D$776,СВЦЭМ!$A$33:$A$776,$A114,СВЦЭМ!$B$33:$B$776,S$83)+'СЕТ СН'!$H$14+СВЦЭМ!$D$10+'СЕТ СН'!$H$5-'СЕТ СН'!$H$24</f>
        <v>2484.6671745799999</v>
      </c>
      <c r="T114" s="36">
        <f>SUMIFS(СВЦЭМ!$D$33:$D$776,СВЦЭМ!$A$33:$A$776,$A114,СВЦЭМ!$B$33:$B$776,T$83)+'СЕТ СН'!$H$14+СВЦЭМ!$D$10+'СЕТ СН'!$H$5-'СЕТ СН'!$H$24</f>
        <v>2477.9364932500002</v>
      </c>
      <c r="U114" s="36">
        <f>SUMIFS(СВЦЭМ!$D$33:$D$776,СВЦЭМ!$A$33:$A$776,$A114,СВЦЭМ!$B$33:$B$776,U$83)+'СЕТ СН'!$H$14+СВЦЭМ!$D$10+'СЕТ СН'!$H$5-'СЕТ СН'!$H$24</f>
        <v>2473.7999182200001</v>
      </c>
      <c r="V114" s="36">
        <f>SUMIFS(СВЦЭМ!$D$33:$D$776,СВЦЭМ!$A$33:$A$776,$A114,СВЦЭМ!$B$33:$B$776,V$83)+'СЕТ СН'!$H$14+СВЦЭМ!$D$10+'СЕТ СН'!$H$5-'СЕТ СН'!$H$24</f>
        <v>2473.7505577900001</v>
      </c>
      <c r="W114" s="36">
        <f>SUMIFS(СВЦЭМ!$D$33:$D$776,СВЦЭМ!$A$33:$A$776,$A114,СВЦЭМ!$B$33:$B$776,W$83)+'СЕТ СН'!$H$14+СВЦЭМ!$D$10+'СЕТ СН'!$H$5-'СЕТ СН'!$H$24</f>
        <v>2468.4646067799999</v>
      </c>
      <c r="X114" s="36">
        <f>SUMIFS(СВЦЭМ!$D$33:$D$776,СВЦЭМ!$A$33:$A$776,$A114,СВЦЭМ!$B$33:$B$776,X$83)+'СЕТ СН'!$H$14+СВЦЭМ!$D$10+'СЕТ СН'!$H$5-'СЕТ СН'!$H$24</f>
        <v>2486.4144534900001</v>
      </c>
      <c r="Y114" s="36">
        <f>SUMIFS(СВЦЭМ!$D$33:$D$776,СВЦЭМ!$A$33:$A$776,$A114,СВЦЭМ!$B$33:$B$776,Y$83)+'СЕТ СН'!$H$14+СВЦЭМ!$D$10+'СЕТ СН'!$H$5-'СЕТ СН'!$H$24</f>
        <v>2561.84884496</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8"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29"/>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01.08.2019</v>
      </c>
      <c r="B120" s="36">
        <f>SUMIFS(СВЦЭМ!$D$33:$D$776,СВЦЭМ!$A$33:$A$776,$A120,СВЦЭМ!$B$33:$B$776,B$119)+'СЕТ СН'!$I$14+СВЦЭМ!$D$10+'СЕТ СН'!$I$5-'СЕТ СН'!$I$24</f>
        <v>2863.5314114600001</v>
      </c>
      <c r="C120" s="36">
        <f>SUMIFS(СВЦЭМ!$D$33:$D$776,СВЦЭМ!$A$33:$A$776,$A120,СВЦЭМ!$B$33:$B$776,C$119)+'СЕТ СН'!$I$14+СВЦЭМ!$D$10+'СЕТ СН'!$I$5-'СЕТ СН'!$I$24</f>
        <v>2963.67381759</v>
      </c>
      <c r="D120" s="36">
        <f>SUMIFS(СВЦЭМ!$D$33:$D$776,СВЦЭМ!$A$33:$A$776,$A120,СВЦЭМ!$B$33:$B$776,D$119)+'СЕТ СН'!$I$14+СВЦЭМ!$D$10+'СЕТ СН'!$I$5-'СЕТ СН'!$I$24</f>
        <v>3002.1153228900002</v>
      </c>
      <c r="E120" s="36">
        <f>SUMIFS(СВЦЭМ!$D$33:$D$776,СВЦЭМ!$A$33:$A$776,$A120,СВЦЭМ!$B$33:$B$776,E$119)+'СЕТ СН'!$I$14+СВЦЭМ!$D$10+'СЕТ СН'!$I$5-'СЕТ СН'!$I$24</f>
        <v>3044.25301997</v>
      </c>
      <c r="F120" s="36">
        <f>SUMIFS(СВЦЭМ!$D$33:$D$776,СВЦЭМ!$A$33:$A$776,$A120,СВЦЭМ!$B$33:$B$776,F$119)+'СЕТ СН'!$I$14+СВЦЭМ!$D$10+'СЕТ СН'!$I$5-'СЕТ СН'!$I$24</f>
        <v>3062.5098294499999</v>
      </c>
      <c r="G120" s="36">
        <f>SUMIFS(СВЦЭМ!$D$33:$D$776,СВЦЭМ!$A$33:$A$776,$A120,СВЦЭМ!$B$33:$B$776,G$119)+'СЕТ СН'!$I$14+СВЦЭМ!$D$10+'СЕТ СН'!$I$5-'СЕТ СН'!$I$24</f>
        <v>3030.3168323199998</v>
      </c>
      <c r="H120" s="36">
        <f>SUMIFS(СВЦЭМ!$D$33:$D$776,СВЦЭМ!$A$33:$A$776,$A120,СВЦЭМ!$B$33:$B$776,H$119)+'СЕТ СН'!$I$14+СВЦЭМ!$D$10+'СЕТ СН'!$I$5-'СЕТ СН'!$I$24</f>
        <v>2971.2839084100001</v>
      </c>
      <c r="I120" s="36">
        <f>SUMIFS(СВЦЭМ!$D$33:$D$776,СВЦЭМ!$A$33:$A$776,$A120,СВЦЭМ!$B$33:$B$776,I$119)+'СЕТ СН'!$I$14+СВЦЭМ!$D$10+'СЕТ СН'!$I$5-'СЕТ СН'!$I$24</f>
        <v>2932.72169609</v>
      </c>
      <c r="J120" s="36">
        <f>SUMIFS(СВЦЭМ!$D$33:$D$776,СВЦЭМ!$A$33:$A$776,$A120,СВЦЭМ!$B$33:$B$776,J$119)+'СЕТ СН'!$I$14+СВЦЭМ!$D$10+'СЕТ СН'!$I$5-'СЕТ СН'!$I$24</f>
        <v>2968.8853356600002</v>
      </c>
      <c r="K120" s="36">
        <f>SUMIFS(СВЦЭМ!$D$33:$D$776,СВЦЭМ!$A$33:$A$776,$A120,СВЦЭМ!$B$33:$B$776,K$119)+'СЕТ СН'!$I$14+СВЦЭМ!$D$10+'СЕТ СН'!$I$5-'СЕТ СН'!$I$24</f>
        <v>2980.6689026399999</v>
      </c>
      <c r="L120" s="36">
        <f>SUMIFS(СВЦЭМ!$D$33:$D$776,СВЦЭМ!$A$33:$A$776,$A120,СВЦЭМ!$B$33:$B$776,L$119)+'СЕТ СН'!$I$14+СВЦЭМ!$D$10+'СЕТ СН'!$I$5-'СЕТ СН'!$I$24</f>
        <v>2989.3860434200001</v>
      </c>
      <c r="M120" s="36">
        <f>SUMIFS(СВЦЭМ!$D$33:$D$776,СВЦЭМ!$A$33:$A$776,$A120,СВЦЭМ!$B$33:$B$776,M$119)+'СЕТ СН'!$I$14+СВЦЭМ!$D$10+'СЕТ СН'!$I$5-'СЕТ СН'!$I$24</f>
        <v>2989.3223052799999</v>
      </c>
      <c r="N120" s="36">
        <f>SUMIFS(СВЦЭМ!$D$33:$D$776,СВЦЭМ!$A$33:$A$776,$A120,СВЦЭМ!$B$33:$B$776,N$119)+'СЕТ СН'!$I$14+СВЦЭМ!$D$10+'СЕТ СН'!$I$5-'СЕТ СН'!$I$24</f>
        <v>2987.3703586500001</v>
      </c>
      <c r="O120" s="36">
        <f>SUMIFS(СВЦЭМ!$D$33:$D$776,СВЦЭМ!$A$33:$A$776,$A120,СВЦЭМ!$B$33:$B$776,O$119)+'СЕТ СН'!$I$14+СВЦЭМ!$D$10+'СЕТ СН'!$I$5-'СЕТ СН'!$I$24</f>
        <v>2990.92893602</v>
      </c>
      <c r="P120" s="36">
        <f>SUMIFS(СВЦЭМ!$D$33:$D$776,СВЦЭМ!$A$33:$A$776,$A120,СВЦЭМ!$B$33:$B$776,P$119)+'СЕТ СН'!$I$14+СВЦЭМ!$D$10+'СЕТ СН'!$I$5-'СЕТ СН'!$I$24</f>
        <v>2990.89890818</v>
      </c>
      <c r="Q120" s="36">
        <f>SUMIFS(СВЦЭМ!$D$33:$D$776,СВЦЭМ!$A$33:$A$776,$A120,СВЦЭМ!$B$33:$B$776,Q$119)+'СЕТ СН'!$I$14+СВЦЭМ!$D$10+'СЕТ СН'!$I$5-'СЕТ СН'!$I$24</f>
        <v>2995.53660322</v>
      </c>
      <c r="R120" s="36">
        <f>SUMIFS(СВЦЭМ!$D$33:$D$776,СВЦЭМ!$A$33:$A$776,$A120,СВЦЭМ!$B$33:$B$776,R$119)+'СЕТ СН'!$I$14+СВЦЭМ!$D$10+'СЕТ СН'!$I$5-'СЕТ СН'!$I$24</f>
        <v>2999.4788591900001</v>
      </c>
      <c r="S120" s="36">
        <f>SUMIFS(СВЦЭМ!$D$33:$D$776,СВЦЭМ!$A$33:$A$776,$A120,СВЦЭМ!$B$33:$B$776,S$119)+'СЕТ СН'!$I$14+СВЦЭМ!$D$10+'СЕТ СН'!$I$5-'СЕТ СН'!$I$24</f>
        <v>2998.1400329899998</v>
      </c>
      <c r="T120" s="36">
        <f>SUMIFS(СВЦЭМ!$D$33:$D$776,СВЦЭМ!$A$33:$A$776,$A120,СВЦЭМ!$B$33:$B$776,T$119)+'СЕТ СН'!$I$14+СВЦЭМ!$D$10+'СЕТ СН'!$I$5-'СЕТ СН'!$I$24</f>
        <v>2989.9010397399998</v>
      </c>
      <c r="U120" s="36">
        <f>SUMIFS(СВЦЭМ!$D$33:$D$776,СВЦЭМ!$A$33:$A$776,$A120,СВЦЭМ!$B$33:$B$776,U$119)+'СЕТ СН'!$I$14+СВЦЭМ!$D$10+'СЕТ СН'!$I$5-'СЕТ СН'!$I$24</f>
        <v>2982.9210137999999</v>
      </c>
      <c r="V120" s="36">
        <f>SUMIFS(СВЦЭМ!$D$33:$D$776,СВЦЭМ!$A$33:$A$776,$A120,СВЦЭМ!$B$33:$B$776,V$119)+'СЕТ СН'!$I$14+СВЦЭМ!$D$10+'СЕТ СН'!$I$5-'СЕТ СН'!$I$24</f>
        <v>2980.1063056399998</v>
      </c>
      <c r="W120" s="36">
        <f>SUMIFS(СВЦЭМ!$D$33:$D$776,СВЦЭМ!$A$33:$A$776,$A120,СВЦЭМ!$B$33:$B$776,W$119)+'СЕТ СН'!$I$14+СВЦЭМ!$D$10+'СЕТ СН'!$I$5-'СЕТ СН'!$I$24</f>
        <v>2982.9603336599998</v>
      </c>
      <c r="X120" s="36">
        <f>SUMIFS(СВЦЭМ!$D$33:$D$776,СВЦЭМ!$A$33:$A$776,$A120,СВЦЭМ!$B$33:$B$776,X$119)+'СЕТ СН'!$I$14+СВЦЭМ!$D$10+'СЕТ СН'!$I$5-'СЕТ СН'!$I$24</f>
        <v>2959.9574062900001</v>
      </c>
      <c r="Y120" s="36">
        <f>SUMIFS(СВЦЭМ!$D$33:$D$776,СВЦЭМ!$A$33:$A$776,$A120,СВЦЭМ!$B$33:$B$776,Y$119)+'СЕТ СН'!$I$14+СВЦЭМ!$D$10+'СЕТ СН'!$I$5-'СЕТ СН'!$I$24</f>
        <v>2926.9065517899999</v>
      </c>
      <c r="AA120" s="45"/>
    </row>
    <row r="121" spans="1:27" ht="15.75" x14ac:dyDescent="0.2">
      <c r="A121" s="35">
        <f>A120+1</f>
        <v>43679</v>
      </c>
      <c r="B121" s="36">
        <f>SUMIFS(СВЦЭМ!$D$33:$D$776,СВЦЭМ!$A$33:$A$776,$A121,СВЦЭМ!$B$33:$B$776,B$119)+'СЕТ СН'!$I$14+СВЦЭМ!$D$10+'СЕТ СН'!$I$5-'СЕТ СН'!$I$24</f>
        <v>2908.54800763</v>
      </c>
      <c r="C121" s="36">
        <f>SUMIFS(СВЦЭМ!$D$33:$D$776,СВЦЭМ!$A$33:$A$776,$A121,СВЦЭМ!$B$33:$B$776,C$119)+'СЕТ СН'!$I$14+СВЦЭМ!$D$10+'СЕТ СН'!$I$5-'СЕТ СН'!$I$24</f>
        <v>2927.1322663400001</v>
      </c>
      <c r="D121" s="36">
        <f>SUMIFS(СВЦЭМ!$D$33:$D$776,СВЦЭМ!$A$33:$A$776,$A121,СВЦЭМ!$B$33:$B$776,D$119)+'СЕТ СН'!$I$14+СВЦЭМ!$D$10+'СЕТ СН'!$I$5-'СЕТ СН'!$I$24</f>
        <v>2950.8534773800002</v>
      </c>
      <c r="E121" s="36">
        <f>SUMIFS(СВЦЭМ!$D$33:$D$776,СВЦЭМ!$A$33:$A$776,$A121,СВЦЭМ!$B$33:$B$776,E$119)+'СЕТ СН'!$I$14+СВЦЭМ!$D$10+'СЕТ СН'!$I$5-'СЕТ СН'!$I$24</f>
        <v>2969.3732764699998</v>
      </c>
      <c r="F121" s="36">
        <f>SUMIFS(СВЦЭМ!$D$33:$D$776,СВЦЭМ!$A$33:$A$776,$A121,СВЦЭМ!$B$33:$B$776,F$119)+'СЕТ СН'!$I$14+СВЦЭМ!$D$10+'СЕТ СН'!$I$5-'СЕТ СН'!$I$24</f>
        <v>2971.1145185800001</v>
      </c>
      <c r="G121" s="36">
        <f>SUMIFS(СВЦЭМ!$D$33:$D$776,СВЦЭМ!$A$33:$A$776,$A121,СВЦЭМ!$B$33:$B$776,G$119)+'СЕТ СН'!$I$14+СВЦЭМ!$D$10+'СЕТ СН'!$I$5-'СЕТ СН'!$I$24</f>
        <v>2955.8635327900001</v>
      </c>
      <c r="H121" s="36">
        <f>SUMIFS(СВЦЭМ!$D$33:$D$776,СВЦЭМ!$A$33:$A$776,$A121,СВЦЭМ!$B$33:$B$776,H$119)+'СЕТ СН'!$I$14+СВЦЭМ!$D$10+'СЕТ СН'!$I$5-'СЕТ СН'!$I$24</f>
        <v>2918.0894218100002</v>
      </c>
      <c r="I121" s="36">
        <f>SUMIFS(СВЦЭМ!$D$33:$D$776,СВЦЭМ!$A$33:$A$776,$A121,СВЦЭМ!$B$33:$B$776,I$119)+'СЕТ СН'!$I$14+СВЦЭМ!$D$10+'СЕТ СН'!$I$5-'СЕТ СН'!$I$24</f>
        <v>2925.1280311700002</v>
      </c>
      <c r="J121" s="36">
        <f>SUMIFS(СВЦЭМ!$D$33:$D$776,СВЦЭМ!$A$33:$A$776,$A121,СВЦЭМ!$B$33:$B$776,J$119)+'СЕТ СН'!$I$14+СВЦЭМ!$D$10+'СЕТ СН'!$I$5-'СЕТ СН'!$I$24</f>
        <v>2963.8045407499999</v>
      </c>
      <c r="K121" s="36">
        <f>SUMIFS(СВЦЭМ!$D$33:$D$776,СВЦЭМ!$A$33:$A$776,$A121,СВЦЭМ!$B$33:$B$776,K$119)+'СЕТ СН'!$I$14+СВЦЭМ!$D$10+'СЕТ СН'!$I$5-'СЕТ СН'!$I$24</f>
        <v>2989.9458328999999</v>
      </c>
      <c r="L121" s="36">
        <f>SUMIFS(СВЦЭМ!$D$33:$D$776,СВЦЭМ!$A$33:$A$776,$A121,СВЦЭМ!$B$33:$B$776,L$119)+'СЕТ СН'!$I$14+СВЦЭМ!$D$10+'СЕТ СН'!$I$5-'СЕТ СН'!$I$24</f>
        <v>2979.8751915299999</v>
      </c>
      <c r="M121" s="36">
        <f>SUMIFS(СВЦЭМ!$D$33:$D$776,СВЦЭМ!$A$33:$A$776,$A121,СВЦЭМ!$B$33:$B$776,M$119)+'СЕТ СН'!$I$14+СВЦЭМ!$D$10+'СЕТ СН'!$I$5-'СЕТ СН'!$I$24</f>
        <v>2980.8812109</v>
      </c>
      <c r="N121" s="36">
        <f>SUMIFS(СВЦЭМ!$D$33:$D$776,СВЦЭМ!$A$33:$A$776,$A121,СВЦЭМ!$B$33:$B$776,N$119)+'СЕТ СН'!$I$14+СВЦЭМ!$D$10+'СЕТ СН'!$I$5-'СЕТ СН'!$I$24</f>
        <v>2978.0912564099999</v>
      </c>
      <c r="O121" s="36">
        <f>SUMIFS(СВЦЭМ!$D$33:$D$776,СВЦЭМ!$A$33:$A$776,$A121,СВЦЭМ!$B$33:$B$776,O$119)+'СЕТ СН'!$I$14+СВЦЭМ!$D$10+'СЕТ СН'!$I$5-'СЕТ СН'!$I$24</f>
        <v>2985.2053466100001</v>
      </c>
      <c r="P121" s="36">
        <f>SUMIFS(СВЦЭМ!$D$33:$D$776,СВЦЭМ!$A$33:$A$776,$A121,СВЦЭМ!$B$33:$B$776,P$119)+'СЕТ СН'!$I$14+СВЦЭМ!$D$10+'СЕТ СН'!$I$5-'СЕТ СН'!$I$24</f>
        <v>2982.8037144199998</v>
      </c>
      <c r="Q121" s="36">
        <f>SUMIFS(СВЦЭМ!$D$33:$D$776,СВЦЭМ!$A$33:$A$776,$A121,СВЦЭМ!$B$33:$B$776,Q$119)+'СЕТ СН'!$I$14+СВЦЭМ!$D$10+'СЕТ СН'!$I$5-'СЕТ СН'!$I$24</f>
        <v>2981.72911673</v>
      </c>
      <c r="R121" s="36">
        <f>SUMIFS(СВЦЭМ!$D$33:$D$776,СВЦЭМ!$A$33:$A$776,$A121,СВЦЭМ!$B$33:$B$776,R$119)+'СЕТ СН'!$I$14+СВЦЭМ!$D$10+'СЕТ СН'!$I$5-'СЕТ СН'!$I$24</f>
        <v>2975.80650651</v>
      </c>
      <c r="S121" s="36">
        <f>SUMIFS(СВЦЭМ!$D$33:$D$776,СВЦЭМ!$A$33:$A$776,$A121,СВЦЭМ!$B$33:$B$776,S$119)+'СЕТ СН'!$I$14+СВЦЭМ!$D$10+'СЕТ СН'!$I$5-'СЕТ СН'!$I$24</f>
        <v>2972.8759032399998</v>
      </c>
      <c r="T121" s="36">
        <f>SUMIFS(СВЦЭМ!$D$33:$D$776,СВЦЭМ!$A$33:$A$776,$A121,СВЦЭМ!$B$33:$B$776,T$119)+'СЕТ СН'!$I$14+СВЦЭМ!$D$10+'СЕТ СН'!$I$5-'СЕТ СН'!$I$24</f>
        <v>2967.5914884200001</v>
      </c>
      <c r="U121" s="36">
        <f>SUMIFS(СВЦЭМ!$D$33:$D$776,СВЦЭМ!$A$33:$A$776,$A121,СВЦЭМ!$B$33:$B$776,U$119)+'СЕТ СН'!$I$14+СВЦЭМ!$D$10+'СЕТ СН'!$I$5-'СЕТ СН'!$I$24</f>
        <v>2964.6476278600003</v>
      </c>
      <c r="V121" s="36">
        <f>SUMIFS(СВЦЭМ!$D$33:$D$776,СВЦЭМ!$A$33:$A$776,$A121,СВЦЭМ!$B$33:$B$776,V$119)+'СЕТ СН'!$I$14+СВЦЭМ!$D$10+'СЕТ СН'!$I$5-'СЕТ СН'!$I$24</f>
        <v>2968.3990817700001</v>
      </c>
      <c r="W121" s="36">
        <f>SUMIFS(СВЦЭМ!$D$33:$D$776,СВЦЭМ!$A$33:$A$776,$A121,СВЦЭМ!$B$33:$B$776,W$119)+'СЕТ СН'!$I$14+СВЦЭМ!$D$10+'СЕТ СН'!$I$5-'СЕТ СН'!$I$24</f>
        <v>2969.81735024</v>
      </c>
      <c r="X121" s="36">
        <f>SUMIFS(СВЦЭМ!$D$33:$D$776,СВЦЭМ!$A$33:$A$776,$A121,СВЦЭМ!$B$33:$B$776,X$119)+'СЕТ СН'!$I$14+СВЦЭМ!$D$10+'СЕТ СН'!$I$5-'СЕТ СН'!$I$24</f>
        <v>2950.5723421399998</v>
      </c>
      <c r="Y121" s="36">
        <f>SUMIFS(СВЦЭМ!$D$33:$D$776,СВЦЭМ!$A$33:$A$776,$A121,СВЦЭМ!$B$33:$B$776,Y$119)+'СЕТ СН'!$I$14+СВЦЭМ!$D$10+'СЕТ СН'!$I$5-'СЕТ СН'!$I$24</f>
        <v>2918.2151724</v>
      </c>
    </row>
    <row r="122" spans="1:27" ht="15.75" x14ac:dyDescent="0.2">
      <c r="A122" s="35">
        <f t="shared" ref="A122:A150" si="3">A121+1</f>
        <v>43680</v>
      </c>
      <c r="B122" s="36">
        <f>SUMIFS(СВЦЭМ!$D$33:$D$776,СВЦЭМ!$A$33:$A$776,$A122,СВЦЭМ!$B$33:$B$776,B$119)+'СЕТ СН'!$I$14+СВЦЭМ!$D$10+'СЕТ СН'!$I$5-'СЕТ СН'!$I$24</f>
        <v>2900.7722066199999</v>
      </c>
      <c r="C122" s="36">
        <f>SUMIFS(СВЦЭМ!$D$33:$D$776,СВЦЭМ!$A$33:$A$776,$A122,СВЦЭМ!$B$33:$B$776,C$119)+'СЕТ СН'!$I$14+СВЦЭМ!$D$10+'СЕТ СН'!$I$5-'СЕТ СН'!$I$24</f>
        <v>2919.4493935599999</v>
      </c>
      <c r="D122" s="36">
        <f>SUMIFS(СВЦЭМ!$D$33:$D$776,СВЦЭМ!$A$33:$A$776,$A122,СВЦЭМ!$B$33:$B$776,D$119)+'СЕТ СН'!$I$14+СВЦЭМ!$D$10+'СЕТ СН'!$I$5-'СЕТ СН'!$I$24</f>
        <v>2954.7351588699999</v>
      </c>
      <c r="E122" s="36">
        <f>SUMIFS(СВЦЭМ!$D$33:$D$776,СВЦЭМ!$A$33:$A$776,$A122,СВЦЭМ!$B$33:$B$776,E$119)+'СЕТ СН'!$I$14+СВЦЭМ!$D$10+'СЕТ СН'!$I$5-'СЕТ СН'!$I$24</f>
        <v>2959.19112129</v>
      </c>
      <c r="F122" s="36">
        <f>SUMIFS(СВЦЭМ!$D$33:$D$776,СВЦЭМ!$A$33:$A$776,$A122,СВЦЭМ!$B$33:$B$776,F$119)+'СЕТ СН'!$I$14+СВЦЭМ!$D$10+'СЕТ СН'!$I$5-'СЕТ СН'!$I$24</f>
        <v>2966.2607193100002</v>
      </c>
      <c r="G122" s="36">
        <f>SUMIFS(СВЦЭМ!$D$33:$D$776,СВЦЭМ!$A$33:$A$776,$A122,СВЦЭМ!$B$33:$B$776,G$119)+'СЕТ СН'!$I$14+СВЦЭМ!$D$10+'СЕТ СН'!$I$5-'СЕТ СН'!$I$24</f>
        <v>2953.25802677</v>
      </c>
      <c r="H122" s="36">
        <f>SUMIFS(СВЦЭМ!$D$33:$D$776,СВЦЭМ!$A$33:$A$776,$A122,СВЦЭМ!$B$33:$B$776,H$119)+'СЕТ СН'!$I$14+СВЦЭМ!$D$10+'СЕТ СН'!$I$5-'СЕТ СН'!$I$24</f>
        <v>2944.0555306799997</v>
      </c>
      <c r="I122" s="36">
        <f>SUMIFS(СВЦЭМ!$D$33:$D$776,СВЦЭМ!$A$33:$A$776,$A122,СВЦЭМ!$B$33:$B$776,I$119)+'СЕТ СН'!$I$14+СВЦЭМ!$D$10+'СЕТ СН'!$I$5-'СЕТ СН'!$I$24</f>
        <v>2904.48940864</v>
      </c>
      <c r="J122" s="36">
        <f>SUMIFS(СВЦЭМ!$D$33:$D$776,СВЦЭМ!$A$33:$A$776,$A122,СВЦЭМ!$B$33:$B$776,J$119)+'СЕТ СН'!$I$14+СВЦЭМ!$D$10+'СЕТ СН'!$I$5-'СЕТ СН'!$I$24</f>
        <v>2836.9536613199998</v>
      </c>
      <c r="K122" s="36">
        <f>SUMIFS(СВЦЭМ!$D$33:$D$776,СВЦЭМ!$A$33:$A$776,$A122,СВЦЭМ!$B$33:$B$776,K$119)+'СЕТ СН'!$I$14+СВЦЭМ!$D$10+'СЕТ СН'!$I$5-'СЕТ СН'!$I$24</f>
        <v>2834.9032130300002</v>
      </c>
      <c r="L122" s="36">
        <f>SUMIFS(СВЦЭМ!$D$33:$D$776,СВЦЭМ!$A$33:$A$776,$A122,СВЦЭМ!$B$33:$B$776,L$119)+'СЕТ СН'!$I$14+СВЦЭМ!$D$10+'СЕТ СН'!$I$5-'СЕТ СН'!$I$24</f>
        <v>2851.7358040899999</v>
      </c>
      <c r="M122" s="36">
        <f>SUMIFS(СВЦЭМ!$D$33:$D$776,СВЦЭМ!$A$33:$A$776,$A122,СВЦЭМ!$B$33:$B$776,M$119)+'СЕТ СН'!$I$14+СВЦЭМ!$D$10+'СЕТ СН'!$I$5-'СЕТ СН'!$I$24</f>
        <v>2852.3789790400001</v>
      </c>
      <c r="N122" s="36">
        <f>SUMIFS(СВЦЭМ!$D$33:$D$776,СВЦЭМ!$A$33:$A$776,$A122,СВЦЭМ!$B$33:$B$776,N$119)+'СЕТ СН'!$I$14+СВЦЭМ!$D$10+'СЕТ СН'!$I$5-'СЕТ СН'!$I$24</f>
        <v>2855.63356677</v>
      </c>
      <c r="O122" s="36">
        <f>SUMIFS(СВЦЭМ!$D$33:$D$776,СВЦЭМ!$A$33:$A$776,$A122,СВЦЭМ!$B$33:$B$776,O$119)+'СЕТ СН'!$I$14+СВЦЭМ!$D$10+'СЕТ СН'!$I$5-'СЕТ СН'!$I$24</f>
        <v>2856.7519976900003</v>
      </c>
      <c r="P122" s="36">
        <f>SUMIFS(СВЦЭМ!$D$33:$D$776,СВЦЭМ!$A$33:$A$776,$A122,СВЦЭМ!$B$33:$B$776,P$119)+'СЕТ СН'!$I$14+СВЦЭМ!$D$10+'СЕТ СН'!$I$5-'СЕТ СН'!$I$24</f>
        <v>2855.71858686</v>
      </c>
      <c r="Q122" s="36">
        <f>SUMIFS(СВЦЭМ!$D$33:$D$776,СВЦЭМ!$A$33:$A$776,$A122,СВЦЭМ!$B$33:$B$776,Q$119)+'СЕТ СН'!$I$14+СВЦЭМ!$D$10+'СЕТ СН'!$I$5-'СЕТ СН'!$I$24</f>
        <v>2859.7906257499999</v>
      </c>
      <c r="R122" s="36">
        <f>SUMIFS(СВЦЭМ!$D$33:$D$776,СВЦЭМ!$A$33:$A$776,$A122,СВЦЭМ!$B$33:$B$776,R$119)+'СЕТ СН'!$I$14+СВЦЭМ!$D$10+'СЕТ СН'!$I$5-'СЕТ СН'!$I$24</f>
        <v>2855.9456332300001</v>
      </c>
      <c r="S122" s="36">
        <f>SUMIFS(СВЦЭМ!$D$33:$D$776,СВЦЭМ!$A$33:$A$776,$A122,СВЦЭМ!$B$33:$B$776,S$119)+'СЕТ СН'!$I$14+СВЦЭМ!$D$10+'СЕТ СН'!$I$5-'СЕТ СН'!$I$24</f>
        <v>2854.4271195900001</v>
      </c>
      <c r="T122" s="36">
        <f>SUMIFS(СВЦЭМ!$D$33:$D$776,СВЦЭМ!$A$33:$A$776,$A122,СВЦЭМ!$B$33:$B$776,T$119)+'СЕТ СН'!$I$14+СВЦЭМ!$D$10+'СЕТ СН'!$I$5-'СЕТ СН'!$I$24</f>
        <v>2856.5386121199999</v>
      </c>
      <c r="U122" s="36">
        <f>SUMIFS(СВЦЭМ!$D$33:$D$776,СВЦЭМ!$A$33:$A$776,$A122,СВЦЭМ!$B$33:$B$776,U$119)+'СЕТ СН'!$I$14+СВЦЭМ!$D$10+'СЕТ СН'!$I$5-'СЕТ СН'!$I$24</f>
        <v>2854.4879239100001</v>
      </c>
      <c r="V122" s="36">
        <f>SUMIFS(СВЦЭМ!$D$33:$D$776,СВЦЭМ!$A$33:$A$776,$A122,СВЦЭМ!$B$33:$B$776,V$119)+'СЕТ СН'!$I$14+СВЦЭМ!$D$10+'СЕТ СН'!$I$5-'СЕТ СН'!$I$24</f>
        <v>2848.3106420200002</v>
      </c>
      <c r="W122" s="36">
        <f>SUMIFS(СВЦЭМ!$D$33:$D$776,СВЦЭМ!$A$33:$A$776,$A122,СВЦЭМ!$B$33:$B$776,W$119)+'СЕТ СН'!$I$14+СВЦЭМ!$D$10+'СЕТ СН'!$I$5-'СЕТ СН'!$I$24</f>
        <v>2857.2817241799999</v>
      </c>
      <c r="X122" s="36">
        <f>SUMIFS(СВЦЭМ!$D$33:$D$776,СВЦЭМ!$A$33:$A$776,$A122,СВЦЭМ!$B$33:$B$776,X$119)+'СЕТ СН'!$I$14+СВЦЭМ!$D$10+'СЕТ СН'!$I$5-'СЕТ СН'!$I$24</f>
        <v>2837.15986509</v>
      </c>
      <c r="Y122" s="36">
        <f>SUMIFS(СВЦЭМ!$D$33:$D$776,СВЦЭМ!$A$33:$A$776,$A122,СВЦЭМ!$B$33:$B$776,Y$119)+'СЕТ СН'!$I$14+СВЦЭМ!$D$10+'СЕТ СН'!$I$5-'СЕТ СН'!$I$24</f>
        <v>2854.2117811899998</v>
      </c>
    </row>
    <row r="123" spans="1:27" ht="15.75" x14ac:dyDescent="0.2">
      <c r="A123" s="35">
        <f t="shared" si="3"/>
        <v>43681</v>
      </c>
      <c r="B123" s="36">
        <f>SUMIFS(СВЦЭМ!$D$33:$D$776,СВЦЭМ!$A$33:$A$776,$A123,СВЦЭМ!$B$33:$B$776,B$119)+'СЕТ СН'!$I$14+СВЦЭМ!$D$10+'СЕТ СН'!$I$5-'СЕТ СН'!$I$24</f>
        <v>2855.9931553699998</v>
      </c>
      <c r="C123" s="36">
        <f>SUMIFS(СВЦЭМ!$D$33:$D$776,СВЦЭМ!$A$33:$A$776,$A123,СВЦЭМ!$B$33:$B$776,C$119)+'СЕТ СН'!$I$14+СВЦЭМ!$D$10+'СЕТ СН'!$I$5-'СЕТ СН'!$I$24</f>
        <v>2891.5699339399998</v>
      </c>
      <c r="D123" s="36">
        <f>SUMIFS(СВЦЭМ!$D$33:$D$776,СВЦЭМ!$A$33:$A$776,$A123,СВЦЭМ!$B$33:$B$776,D$119)+'СЕТ СН'!$I$14+СВЦЭМ!$D$10+'СЕТ СН'!$I$5-'СЕТ СН'!$I$24</f>
        <v>2909.5077590000001</v>
      </c>
      <c r="E123" s="36">
        <f>SUMIFS(СВЦЭМ!$D$33:$D$776,СВЦЭМ!$A$33:$A$776,$A123,СВЦЭМ!$B$33:$B$776,E$119)+'СЕТ СН'!$I$14+СВЦЭМ!$D$10+'СЕТ СН'!$I$5-'СЕТ СН'!$I$24</f>
        <v>2936.1264821599998</v>
      </c>
      <c r="F123" s="36">
        <f>SUMIFS(СВЦЭМ!$D$33:$D$776,СВЦЭМ!$A$33:$A$776,$A123,СВЦЭМ!$B$33:$B$776,F$119)+'СЕТ СН'!$I$14+СВЦЭМ!$D$10+'СЕТ СН'!$I$5-'СЕТ СН'!$I$24</f>
        <v>2938.01648862</v>
      </c>
      <c r="G123" s="36">
        <f>SUMIFS(СВЦЭМ!$D$33:$D$776,СВЦЭМ!$A$33:$A$776,$A123,СВЦЭМ!$B$33:$B$776,G$119)+'СЕТ СН'!$I$14+СВЦЭМ!$D$10+'СЕТ СН'!$I$5-'СЕТ СН'!$I$24</f>
        <v>2950.3075026000001</v>
      </c>
      <c r="H123" s="36">
        <f>SUMIFS(СВЦЭМ!$D$33:$D$776,СВЦЭМ!$A$33:$A$776,$A123,СВЦЭМ!$B$33:$B$776,H$119)+'СЕТ СН'!$I$14+СВЦЭМ!$D$10+'СЕТ СН'!$I$5-'СЕТ СН'!$I$24</f>
        <v>2926.0385251400003</v>
      </c>
      <c r="I123" s="36">
        <f>SUMIFS(СВЦЭМ!$D$33:$D$776,СВЦЭМ!$A$33:$A$776,$A123,СВЦЭМ!$B$33:$B$776,I$119)+'СЕТ СН'!$I$14+СВЦЭМ!$D$10+'СЕТ СН'!$I$5-'СЕТ СН'!$I$24</f>
        <v>2896.05896863</v>
      </c>
      <c r="J123" s="36">
        <f>SUMIFS(СВЦЭМ!$D$33:$D$776,СВЦЭМ!$A$33:$A$776,$A123,СВЦЭМ!$B$33:$B$776,J$119)+'СЕТ СН'!$I$14+СВЦЭМ!$D$10+'СЕТ СН'!$I$5-'СЕТ СН'!$I$24</f>
        <v>2848.9480900899998</v>
      </c>
      <c r="K123" s="36">
        <f>SUMIFS(СВЦЭМ!$D$33:$D$776,СВЦЭМ!$A$33:$A$776,$A123,СВЦЭМ!$B$33:$B$776,K$119)+'СЕТ СН'!$I$14+СВЦЭМ!$D$10+'СЕТ СН'!$I$5-'СЕТ СН'!$I$24</f>
        <v>2849.1206471599999</v>
      </c>
      <c r="L123" s="36">
        <f>SUMIFS(СВЦЭМ!$D$33:$D$776,СВЦЭМ!$A$33:$A$776,$A123,СВЦЭМ!$B$33:$B$776,L$119)+'СЕТ СН'!$I$14+СВЦЭМ!$D$10+'СЕТ СН'!$I$5-'СЕТ СН'!$I$24</f>
        <v>2873.5727246699998</v>
      </c>
      <c r="M123" s="36">
        <f>SUMIFS(СВЦЭМ!$D$33:$D$776,СВЦЭМ!$A$33:$A$776,$A123,СВЦЭМ!$B$33:$B$776,M$119)+'СЕТ СН'!$I$14+СВЦЭМ!$D$10+'СЕТ СН'!$I$5-'СЕТ СН'!$I$24</f>
        <v>2875.68633529</v>
      </c>
      <c r="N123" s="36">
        <f>SUMIFS(СВЦЭМ!$D$33:$D$776,СВЦЭМ!$A$33:$A$776,$A123,СВЦЭМ!$B$33:$B$776,N$119)+'СЕТ СН'!$I$14+СВЦЭМ!$D$10+'СЕТ СН'!$I$5-'СЕТ СН'!$I$24</f>
        <v>2873.1245370799998</v>
      </c>
      <c r="O123" s="36">
        <f>SUMIFS(СВЦЭМ!$D$33:$D$776,СВЦЭМ!$A$33:$A$776,$A123,СВЦЭМ!$B$33:$B$776,O$119)+'СЕТ СН'!$I$14+СВЦЭМ!$D$10+'СЕТ СН'!$I$5-'СЕТ СН'!$I$24</f>
        <v>2865.3237121800003</v>
      </c>
      <c r="P123" s="36">
        <f>SUMIFS(СВЦЭМ!$D$33:$D$776,СВЦЭМ!$A$33:$A$776,$A123,СВЦЭМ!$B$33:$B$776,P$119)+'СЕТ СН'!$I$14+СВЦЭМ!$D$10+'СЕТ СН'!$I$5-'СЕТ СН'!$I$24</f>
        <v>2866.4218046400001</v>
      </c>
      <c r="Q123" s="36">
        <f>SUMIFS(СВЦЭМ!$D$33:$D$776,СВЦЭМ!$A$33:$A$776,$A123,СВЦЭМ!$B$33:$B$776,Q$119)+'СЕТ СН'!$I$14+СВЦЭМ!$D$10+'СЕТ СН'!$I$5-'СЕТ СН'!$I$24</f>
        <v>2864.8634286199999</v>
      </c>
      <c r="R123" s="36">
        <f>SUMIFS(СВЦЭМ!$D$33:$D$776,СВЦЭМ!$A$33:$A$776,$A123,СВЦЭМ!$B$33:$B$776,R$119)+'СЕТ СН'!$I$14+СВЦЭМ!$D$10+'СЕТ СН'!$I$5-'СЕТ СН'!$I$24</f>
        <v>2823.58416885</v>
      </c>
      <c r="S123" s="36">
        <f>SUMIFS(СВЦЭМ!$D$33:$D$776,СВЦЭМ!$A$33:$A$776,$A123,СВЦЭМ!$B$33:$B$776,S$119)+'СЕТ СН'!$I$14+СВЦЭМ!$D$10+'СЕТ СН'!$I$5-'СЕТ СН'!$I$24</f>
        <v>2790.83123871</v>
      </c>
      <c r="T123" s="36">
        <f>SUMIFS(СВЦЭМ!$D$33:$D$776,СВЦЭМ!$A$33:$A$776,$A123,СВЦЭМ!$B$33:$B$776,T$119)+'СЕТ СН'!$I$14+СВЦЭМ!$D$10+'СЕТ СН'!$I$5-'СЕТ СН'!$I$24</f>
        <v>2784.2683581800002</v>
      </c>
      <c r="U123" s="36">
        <f>SUMIFS(СВЦЭМ!$D$33:$D$776,СВЦЭМ!$A$33:$A$776,$A123,СВЦЭМ!$B$33:$B$776,U$119)+'СЕТ СН'!$I$14+СВЦЭМ!$D$10+'СЕТ СН'!$I$5-'СЕТ СН'!$I$24</f>
        <v>2783.6565983800001</v>
      </c>
      <c r="V123" s="36">
        <f>SUMIFS(СВЦЭМ!$D$33:$D$776,СВЦЭМ!$A$33:$A$776,$A123,СВЦЭМ!$B$33:$B$776,V$119)+'СЕТ СН'!$I$14+СВЦЭМ!$D$10+'СЕТ СН'!$I$5-'СЕТ СН'!$I$24</f>
        <v>2783.1463284299998</v>
      </c>
      <c r="W123" s="36">
        <f>SUMIFS(СВЦЭМ!$D$33:$D$776,СВЦЭМ!$A$33:$A$776,$A123,СВЦЭМ!$B$33:$B$776,W$119)+'СЕТ СН'!$I$14+СВЦЭМ!$D$10+'СЕТ СН'!$I$5-'СЕТ СН'!$I$24</f>
        <v>2793.47273507</v>
      </c>
      <c r="X123" s="36">
        <f>SUMIFS(СВЦЭМ!$D$33:$D$776,СВЦЭМ!$A$33:$A$776,$A123,СВЦЭМ!$B$33:$B$776,X$119)+'СЕТ СН'!$I$14+СВЦЭМ!$D$10+'СЕТ СН'!$I$5-'СЕТ СН'!$I$24</f>
        <v>2767.9972102900001</v>
      </c>
      <c r="Y123" s="36">
        <f>SUMIFS(СВЦЭМ!$D$33:$D$776,СВЦЭМ!$A$33:$A$776,$A123,СВЦЭМ!$B$33:$B$776,Y$119)+'СЕТ СН'!$I$14+СВЦЭМ!$D$10+'СЕТ СН'!$I$5-'СЕТ СН'!$I$24</f>
        <v>2760.5471334100002</v>
      </c>
    </row>
    <row r="124" spans="1:27" ht="15.75" x14ac:dyDescent="0.2">
      <c r="A124" s="35">
        <f t="shared" si="3"/>
        <v>43682</v>
      </c>
      <c r="B124" s="36">
        <f>SUMIFS(СВЦЭМ!$D$33:$D$776,СВЦЭМ!$A$33:$A$776,$A124,СВЦЭМ!$B$33:$B$776,B$119)+'СЕТ СН'!$I$14+СВЦЭМ!$D$10+'СЕТ СН'!$I$5-'СЕТ СН'!$I$24</f>
        <v>2851.7249169400002</v>
      </c>
      <c r="C124" s="36">
        <f>SUMIFS(СВЦЭМ!$D$33:$D$776,СВЦЭМ!$A$33:$A$776,$A124,СВЦЭМ!$B$33:$B$776,C$119)+'СЕТ СН'!$I$14+СВЦЭМ!$D$10+'СЕТ СН'!$I$5-'СЕТ СН'!$I$24</f>
        <v>2884.04315103</v>
      </c>
      <c r="D124" s="36">
        <f>SUMIFS(СВЦЭМ!$D$33:$D$776,СВЦЭМ!$A$33:$A$776,$A124,СВЦЭМ!$B$33:$B$776,D$119)+'СЕТ СН'!$I$14+СВЦЭМ!$D$10+'СЕТ СН'!$I$5-'СЕТ СН'!$I$24</f>
        <v>2913.2370753200003</v>
      </c>
      <c r="E124" s="36">
        <f>SUMIFS(СВЦЭМ!$D$33:$D$776,СВЦЭМ!$A$33:$A$776,$A124,СВЦЭМ!$B$33:$B$776,E$119)+'СЕТ СН'!$I$14+СВЦЭМ!$D$10+'СЕТ СН'!$I$5-'СЕТ СН'!$I$24</f>
        <v>2922.15636434</v>
      </c>
      <c r="F124" s="36">
        <f>SUMIFS(СВЦЭМ!$D$33:$D$776,СВЦЭМ!$A$33:$A$776,$A124,СВЦЭМ!$B$33:$B$776,F$119)+'СЕТ СН'!$I$14+СВЦЭМ!$D$10+'СЕТ СН'!$I$5-'СЕТ СН'!$I$24</f>
        <v>2922.0436714500001</v>
      </c>
      <c r="G124" s="36">
        <f>SUMIFS(СВЦЭМ!$D$33:$D$776,СВЦЭМ!$A$33:$A$776,$A124,СВЦЭМ!$B$33:$B$776,G$119)+'СЕТ СН'!$I$14+СВЦЭМ!$D$10+'СЕТ СН'!$I$5-'СЕТ СН'!$I$24</f>
        <v>2907.5552081400001</v>
      </c>
      <c r="H124" s="36">
        <f>SUMIFS(СВЦЭМ!$D$33:$D$776,СВЦЭМ!$A$33:$A$776,$A124,СВЦЭМ!$B$33:$B$776,H$119)+'СЕТ СН'!$I$14+СВЦЭМ!$D$10+'СЕТ СН'!$I$5-'СЕТ СН'!$I$24</f>
        <v>2871.0719898699999</v>
      </c>
      <c r="I124" s="36">
        <f>SUMIFS(СВЦЭМ!$D$33:$D$776,СВЦЭМ!$A$33:$A$776,$A124,СВЦЭМ!$B$33:$B$776,I$119)+'СЕТ СН'!$I$14+СВЦЭМ!$D$10+'СЕТ СН'!$I$5-'СЕТ СН'!$I$24</f>
        <v>2857.6471607799999</v>
      </c>
      <c r="J124" s="36">
        <f>SUMIFS(СВЦЭМ!$D$33:$D$776,СВЦЭМ!$A$33:$A$776,$A124,СВЦЭМ!$B$33:$B$776,J$119)+'СЕТ СН'!$I$14+СВЦЭМ!$D$10+'СЕТ СН'!$I$5-'СЕТ СН'!$I$24</f>
        <v>2850.1868067800001</v>
      </c>
      <c r="K124" s="36">
        <f>SUMIFS(СВЦЭМ!$D$33:$D$776,СВЦЭМ!$A$33:$A$776,$A124,СВЦЭМ!$B$33:$B$776,K$119)+'СЕТ СН'!$I$14+СВЦЭМ!$D$10+'СЕТ СН'!$I$5-'СЕТ СН'!$I$24</f>
        <v>2872.0983774000001</v>
      </c>
      <c r="L124" s="36">
        <f>SUMIFS(СВЦЭМ!$D$33:$D$776,СВЦЭМ!$A$33:$A$776,$A124,СВЦЭМ!$B$33:$B$776,L$119)+'СЕТ СН'!$I$14+СВЦЭМ!$D$10+'СЕТ СН'!$I$5-'СЕТ СН'!$I$24</f>
        <v>2873.4011529700001</v>
      </c>
      <c r="M124" s="36">
        <f>SUMIFS(СВЦЭМ!$D$33:$D$776,СВЦЭМ!$A$33:$A$776,$A124,СВЦЭМ!$B$33:$B$776,M$119)+'СЕТ СН'!$I$14+СВЦЭМ!$D$10+'СЕТ СН'!$I$5-'СЕТ СН'!$I$24</f>
        <v>2880.5817261100001</v>
      </c>
      <c r="N124" s="36">
        <f>SUMIFS(СВЦЭМ!$D$33:$D$776,СВЦЭМ!$A$33:$A$776,$A124,СВЦЭМ!$B$33:$B$776,N$119)+'СЕТ СН'!$I$14+СВЦЭМ!$D$10+'СЕТ СН'!$I$5-'СЕТ СН'!$I$24</f>
        <v>2877.8115665099999</v>
      </c>
      <c r="O124" s="36">
        <f>SUMIFS(СВЦЭМ!$D$33:$D$776,СВЦЭМ!$A$33:$A$776,$A124,СВЦЭМ!$B$33:$B$776,O$119)+'СЕТ СН'!$I$14+СВЦЭМ!$D$10+'СЕТ СН'!$I$5-'СЕТ СН'!$I$24</f>
        <v>2884.3555535200003</v>
      </c>
      <c r="P124" s="36">
        <f>SUMIFS(СВЦЭМ!$D$33:$D$776,СВЦЭМ!$A$33:$A$776,$A124,СВЦЭМ!$B$33:$B$776,P$119)+'СЕТ СН'!$I$14+СВЦЭМ!$D$10+'СЕТ СН'!$I$5-'СЕТ СН'!$I$24</f>
        <v>2889.88598198</v>
      </c>
      <c r="Q124" s="36">
        <f>SUMIFS(СВЦЭМ!$D$33:$D$776,СВЦЭМ!$A$33:$A$776,$A124,СВЦЭМ!$B$33:$B$776,Q$119)+'СЕТ СН'!$I$14+СВЦЭМ!$D$10+'СЕТ СН'!$I$5-'СЕТ СН'!$I$24</f>
        <v>2888.41512728</v>
      </c>
      <c r="R124" s="36">
        <f>SUMIFS(СВЦЭМ!$D$33:$D$776,СВЦЭМ!$A$33:$A$776,$A124,СВЦЭМ!$B$33:$B$776,R$119)+'СЕТ СН'!$I$14+СВЦЭМ!$D$10+'СЕТ СН'!$I$5-'СЕТ СН'!$I$24</f>
        <v>2857.16948916</v>
      </c>
      <c r="S124" s="36">
        <f>SUMIFS(СВЦЭМ!$D$33:$D$776,СВЦЭМ!$A$33:$A$776,$A124,СВЦЭМ!$B$33:$B$776,S$119)+'СЕТ СН'!$I$14+СВЦЭМ!$D$10+'СЕТ СН'!$I$5-'СЕТ СН'!$I$24</f>
        <v>2813.7563582399998</v>
      </c>
      <c r="T124" s="36">
        <f>SUMIFS(СВЦЭМ!$D$33:$D$776,СВЦЭМ!$A$33:$A$776,$A124,СВЦЭМ!$B$33:$B$776,T$119)+'СЕТ СН'!$I$14+СВЦЭМ!$D$10+'СЕТ СН'!$I$5-'СЕТ СН'!$I$24</f>
        <v>2804.5823157200002</v>
      </c>
      <c r="U124" s="36">
        <f>SUMIFS(СВЦЭМ!$D$33:$D$776,СВЦЭМ!$A$33:$A$776,$A124,СВЦЭМ!$B$33:$B$776,U$119)+'СЕТ СН'!$I$14+СВЦЭМ!$D$10+'СЕТ СН'!$I$5-'СЕТ СН'!$I$24</f>
        <v>2799.6260930600001</v>
      </c>
      <c r="V124" s="36">
        <f>SUMIFS(СВЦЭМ!$D$33:$D$776,СВЦЭМ!$A$33:$A$776,$A124,СВЦЭМ!$B$33:$B$776,V$119)+'СЕТ СН'!$I$14+СВЦЭМ!$D$10+'СЕТ СН'!$I$5-'СЕТ СН'!$I$24</f>
        <v>2797.4176555899999</v>
      </c>
      <c r="W124" s="36">
        <f>SUMIFS(СВЦЭМ!$D$33:$D$776,СВЦЭМ!$A$33:$A$776,$A124,СВЦЭМ!$B$33:$B$776,W$119)+'СЕТ СН'!$I$14+СВЦЭМ!$D$10+'СЕТ СН'!$I$5-'СЕТ СН'!$I$24</f>
        <v>2810.88457148</v>
      </c>
      <c r="X124" s="36">
        <f>SUMIFS(СВЦЭМ!$D$33:$D$776,СВЦЭМ!$A$33:$A$776,$A124,СВЦЭМ!$B$33:$B$776,X$119)+'СЕТ СН'!$I$14+СВЦЭМ!$D$10+'СЕТ СН'!$I$5-'СЕТ СН'!$I$24</f>
        <v>2791.2147463199999</v>
      </c>
      <c r="Y124" s="36">
        <f>SUMIFS(СВЦЭМ!$D$33:$D$776,СВЦЭМ!$A$33:$A$776,$A124,СВЦЭМ!$B$33:$B$776,Y$119)+'СЕТ СН'!$I$14+СВЦЭМ!$D$10+'СЕТ СН'!$I$5-'СЕТ СН'!$I$24</f>
        <v>2797.1824927100001</v>
      </c>
    </row>
    <row r="125" spans="1:27" ht="15.75" x14ac:dyDescent="0.2">
      <c r="A125" s="35">
        <f t="shared" si="3"/>
        <v>43683</v>
      </c>
      <c r="B125" s="36">
        <f>SUMIFS(СВЦЭМ!$D$33:$D$776,СВЦЭМ!$A$33:$A$776,$A125,СВЦЭМ!$B$33:$B$776,B$119)+'СЕТ СН'!$I$14+СВЦЭМ!$D$10+'СЕТ СН'!$I$5-'СЕТ СН'!$I$24</f>
        <v>2855.5521360500002</v>
      </c>
      <c r="C125" s="36">
        <f>SUMIFS(СВЦЭМ!$D$33:$D$776,СВЦЭМ!$A$33:$A$776,$A125,СВЦЭМ!$B$33:$B$776,C$119)+'СЕТ СН'!$I$14+СВЦЭМ!$D$10+'СЕТ СН'!$I$5-'СЕТ СН'!$I$24</f>
        <v>2888.1170364700001</v>
      </c>
      <c r="D125" s="36">
        <f>SUMIFS(СВЦЭМ!$D$33:$D$776,СВЦЭМ!$A$33:$A$776,$A125,СВЦЭМ!$B$33:$B$776,D$119)+'СЕТ СН'!$I$14+СВЦЭМ!$D$10+'СЕТ СН'!$I$5-'СЕТ СН'!$I$24</f>
        <v>2910.2829116100002</v>
      </c>
      <c r="E125" s="36">
        <f>SUMIFS(СВЦЭМ!$D$33:$D$776,СВЦЭМ!$A$33:$A$776,$A125,СВЦЭМ!$B$33:$B$776,E$119)+'СЕТ СН'!$I$14+СВЦЭМ!$D$10+'СЕТ СН'!$I$5-'СЕТ СН'!$I$24</f>
        <v>2920.2167726100001</v>
      </c>
      <c r="F125" s="36">
        <f>SUMIFS(СВЦЭМ!$D$33:$D$776,СВЦЭМ!$A$33:$A$776,$A125,СВЦЭМ!$B$33:$B$776,F$119)+'СЕТ СН'!$I$14+СВЦЭМ!$D$10+'СЕТ СН'!$I$5-'СЕТ СН'!$I$24</f>
        <v>2929.1959276899997</v>
      </c>
      <c r="G125" s="36">
        <f>SUMIFS(СВЦЭМ!$D$33:$D$776,СВЦЭМ!$A$33:$A$776,$A125,СВЦЭМ!$B$33:$B$776,G$119)+'СЕТ СН'!$I$14+СВЦЭМ!$D$10+'СЕТ СН'!$I$5-'СЕТ СН'!$I$24</f>
        <v>2905.94475143</v>
      </c>
      <c r="H125" s="36">
        <f>SUMIFS(СВЦЭМ!$D$33:$D$776,СВЦЭМ!$A$33:$A$776,$A125,СВЦЭМ!$B$33:$B$776,H$119)+'СЕТ СН'!$I$14+СВЦЭМ!$D$10+'СЕТ СН'!$I$5-'СЕТ СН'!$I$24</f>
        <v>2871.7999985599999</v>
      </c>
      <c r="I125" s="36">
        <f>SUMIFS(СВЦЭМ!$D$33:$D$776,СВЦЭМ!$A$33:$A$776,$A125,СВЦЭМ!$B$33:$B$776,I$119)+'СЕТ СН'!$I$14+СВЦЭМ!$D$10+'СЕТ СН'!$I$5-'СЕТ СН'!$I$24</f>
        <v>2827.9010928799999</v>
      </c>
      <c r="J125" s="36">
        <f>SUMIFS(СВЦЭМ!$D$33:$D$776,СВЦЭМ!$A$33:$A$776,$A125,СВЦЭМ!$B$33:$B$776,J$119)+'СЕТ СН'!$I$14+СВЦЭМ!$D$10+'СЕТ СН'!$I$5-'СЕТ СН'!$I$24</f>
        <v>2860.2930636700003</v>
      </c>
      <c r="K125" s="36">
        <f>SUMIFS(СВЦЭМ!$D$33:$D$776,СВЦЭМ!$A$33:$A$776,$A125,СВЦЭМ!$B$33:$B$776,K$119)+'СЕТ СН'!$I$14+СВЦЭМ!$D$10+'СЕТ СН'!$I$5-'СЕТ СН'!$I$24</f>
        <v>2894.66558278</v>
      </c>
      <c r="L125" s="36">
        <f>SUMIFS(СВЦЭМ!$D$33:$D$776,СВЦЭМ!$A$33:$A$776,$A125,СВЦЭМ!$B$33:$B$776,L$119)+'СЕТ СН'!$I$14+СВЦЭМ!$D$10+'СЕТ СН'!$I$5-'СЕТ СН'!$I$24</f>
        <v>2898.80982051</v>
      </c>
      <c r="M125" s="36">
        <f>SUMIFS(СВЦЭМ!$D$33:$D$776,СВЦЭМ!$A$33:$A$776,$A125,СВЦЭМ!$B$33:$B$776,M$119)+'СЕТ СН'!$I$14+СВЦЭМ!$D$10+'СЕТ СН'!$I$5-'СЕТ СН'!$I$24</f>
        <v>2897.7957346100002</v>
      </c>
      <c r="N125" s="36">
        <f>SUMIFS(СВЦЭМ!$D$33:$D$776,СВЦЭМ!$A$33:$A$776,$A125,СВЦЭМ!$B$33:$B$776,N$119)+'СЕТ СН'!$I$14+СВЦЭМ!$D$10+'СЕТ СН'!$I$5-'СЕТ СН'!$I$24</f>
        <v>2898.1545448799998</v>
      </c>
      <c r="O125" s="36">
        <f>SUMIFS(СВЦЭМ!$D$33:$D$776,СВЦЭМ!$A$33:$A$776,$A125,СВЦЭМ!$B$33:$B$776,O$119)+'СЕТ СН'!$I$14+СВЦЭМ!$D$10+'СЕТ СН'!$I$5-'СЕТ СН'!$I$24</f>
        <v>2898.4063044300001</v>
      </c>
      <c r="P125" s="36">
        <f>SUMIFS(СВЦЭМ!$D$33:$D$776,СВЦЭМ!$A$33:$A$776,$A125,СВЦЭМ!$B$33:$B$776,P$119)+'СЕТ СН'!$I$14+СВЦЭМ!$D$10+'СЕТ СН'!$I$5-'СЕТ СН'!$I$24</f>
        <v>2901.2094156000003</v>
      </c>
      <c r="Q125" s="36">
        <f>SUMIFS(СВЦЭМ!$D$33:$D$776,СВЦЭМ!$A$33:$A$776,$A125,СВЦЭМ!$B$33:$B$776,Q$119)+'СЕТ СН'!$I$14+СВЦЭМ!$D$10+'СЕТ СН'!$I$5-'СЕТ СН'!$I$24</f>
        <v>2903.7973724600001</v>
      </c>
      <c r="R125" s="36">
        <f>SUMIFS(СВЦЭМ!$D$33:$D$776,СВЦЭМ!$A$33:$A$776,$A125,СВЦЭМ!$B$33:$B$776,R$119)+'СЕТ СН'!$I$14+СВЦЭМ!$D$10+'СЕТ СН'!$I$5-'СЕТ СН'!$I$24</f>
        <v>2854.4738257200001</v>
      </c>
      <c r="S125" s="36">
        <f>SUMIFS(СВЦЭМ!$D$33:$D$776,СВЦЭМ!$A$33:$A$776,$A125,СВЦЭМ!$B$33:$B$776,S$119)+'СЕТ СН'!$I$14+СВЦЭМ!$D$10+'СЕТ СН'!$I$5-'СЕТ СН'!$I$24</f>
        <v>2809.6524803900002</v>
      </c>
      <c r="T125" s="36">
        <f>SUMIFS(СВЦЭМ!$D$33:$D$776,СВЦЭМ!$A$33:$A$776,$A125,СВЦЭМ!$B$33:$B$776,T$119)+'СЕТ СН'!$I$14+СВЦЭМ!$D$10+'СЕТ СН'!$I$5-'СЕТ СН'!$I$24</f>
        <v>2798.3173156399998</v>
      </c>
      <c r="U125" s="36">
        <f>SUMIFS(СВЦЭМ!$D$33:$D$776,СВЦЭМ!$A$33:$A$776,$A125,СВЦЭМ!$B$33:$B$776,U$119)+'СЕТ СН'!$I$14+СВЦЭМ!$D$10+'СЕТ СН'!$I$5-'СЕТ СН'!$I$24</f>
        <v>2803.0779086500002</v>
      </c>
      <c r="V125" s="36">
        <f>SUMIFS(СВЦЭМ!$D$33:$D$776,СВЦЭМ!$A$33:$A$776,$A125,СВЦЭМ!$B$33:$B$776,V$119)+'СЕТ СН'!$I$14+СВЦЭМ!$D$10+'СЕТ СН'!$I$5-'СЕТ СН'!$I$24</f>
        <v>2801.1976873799999</v>
      </c>
      <c r="W125" s="36">
        <f>SUMIFS(СВЦЭМ!$D$33:$D$776,СВЦЭМ!$A$33:$A$776,$A125,СВЦЭМ!$B$33:$B$776,W$119)+'СЕТ СН'!$I$14+СВЦЭМ!$D$10+'СЕТ СН'!$I$5-'СЕТ СН'!$I$24</f>
        <v>2802.93526342</v>
      </c>
      <c r="X125" s="36">
        <f>SUMIFS(СВЦЭМ!$D$33:$D$776,СВЦЭМ!$A$33:$A$776,$A125,СВЦЭМ!$B$33:$B$776,X$119)+'СЕТ СН'!$I$14+СВЦЭМ!$D$10+'СЕТ СН'!$I$5-'СЕТ СН'!$I$24</f>
        <v>2783.3244007499998</v>
      </c>
      <c r="Y125" s="36">
        <f>SUMIFS(СВЦЭМ!$D$33:$D$776,СВЦЭМ!$A$33:$A$776,$A125,СВЦЭМ!$B$33:$B$776,Y$119)+'СЕТ СН'!$I$14+СВЦЭМ!$D$10+'СЕТ СН'!$I$5-'СЕТ СН'!$I$24</f>
        <v>2792.0543057999998</v>
      </c>
    </row>
    <row r="126" spans="1:27" ht="15.75" x14ac:dyDescent="0.2">
      <c r="A126" s="35">
        <f t="shared" si="3"/>
        <v>43684</v>
      </c>
      <c r="B126" s="36">
        <f>SUMIFS(СВЦЭМ!$D$33:$D$776,СВЦЭМ!$A$33:$A$776,$A126,СВЦЭМ!$B$33:$B$776,B$119)+'СЕТ СН'!$I$14+СВЦЭМ!$D$10+'СЕТ СН'!$I$5-'СЕТ СН'!$I$24</f>
        <v>2860.01275996</v>
      </c>
      <c r="C126" s="36">
        <f>SUMIFS(СВЦЭМ!$D$33:$D$776,СВЦЭМ!$A$33:$A$776,$A126,СВЦЭМ!$B$33:$B$776,C$119)+'СЕТ СН'!$I$14+СВЦЭМ!$D$10+'СЕТ СН'!$I$5-'СЕТ СН'!$I$24</f>
        <v>2863.7993697800002</v>
      </c>
      <c r="D126" s="36">
        <f>SUMIFS(СВЦЭМ!$D$33:$D$776,СВЦЭМ!$A$33:$A$776,$A126,СВЦЭМ!$B$33:$B$776,D$119)+'СЕТ СН'!$I$14+СВЦЭМ!$D$10+'СЕТ СН'!$I$5-'СЕТ СН'!$I$24</f>
        <v>2888.51005364</v>
      </c>
      <c r="E126" s="36">
        <f>SUMIFS(СВЦЭМ!$D$33:$D$776,СВЦЭМ!$A$33:$A$776,$A126,СВЦЭМ!$B$33:$B$776,E$119)+'СЕТ СН'!$I$14+СВЦЭМ!$D$10+'СЕТ СН'!$I$5-'СЕТ СН'!$I$24</f>
        <v>2891.26438173</v>
      </c>
      <c r="F126" s="36">
        <f>SUMIFS(СВЦЭМ!$D$33:$D$776,СВЦЭМ!$A$33:$A$776,$A126,СВЦЭМ!$B$33:$B$776,F$119)+'СЕТ СН'!$I$14+СВЦЭМ!$D$10+'СЕТ СН'!$I$5-'СЕТ СН'!$I$24</f>
        <v>2898.3047303799999</v>
      </c>
      <c r="G126" s="36">
        <f>SUMIFS(СВЦЭМ!$D$33:$D$776,СВЦЭМ!$A$33:$A$776,$A126,СВЦЭМ!$B$33:$B$776,G$119)+'СЕТ СН'!$I$14+СВЦЭМ!$D$10+'СЕТ СН'!$I$5-'СЕТ СН'!$I$24</f>
        <v>2892.04974012</v>
      </c>
      <c r="H126" s="36">
        <f>SUMIFS(СВЦЭМ!$D$33:$D$776,СВЦЭМ!$A$33:$A$776,$A126,СВЦЭМ!$B$33:$B$776,H$119)+'СЕТ СН'!$I$14+СВЦЭМ!$D$10+'СЕТ СН'!$I$5-'СЕТ СН'!$I$24</f>
        <v>2856.82789052</v>
      </c>
      <c r="I126" s="36">
        <f>SUMIFS(СВЦЭМ!$D$33:$D$776,СВЦЭМ!$A$33:$A$776,$A126,СВЦЭМ!$B$33:$B$776,I$119)+'СЕТ СН'!$I$14+СВЦЭМ!$D$10+'СЕТ СН'!$I$5-'СЕТ СН'!$I$24</f>
        <v>2843.0188922100001</v>
      </c>
      <c r="J126" s="36">
        <f>SUMIFS(СВЦЭМ!$D$33:$D$776,СВЦЭМ!$A$33:$A$776,$A126,СВЦЭМ!$B$33:$B$776,J$119)+'СЕТ СН'!$I$14+СВЦЭМ!$D$10+'СЕТ СН'!$I$5-'СЕТ СН'!$I$24</f>
        <v>2865.7807931699999</v>
      </c>
      <c r="K126" s="36">
        <f>SUMIFS(СВЦЭМ!$D$33:$D$776,СВЦЭМ!$A$33:$A$776,$A126,СВЦЭМ!$B$33:$B$776,K$119)+'СЕТ СН'!$I$14+СВЦЭМ!$D$10+'СЕТ СН'!$I$5-'СЕТ СН'!$I$24</f>
        <v>2882.33108442</v>
      </c>
      <c r="L126" s="36">
        <f>SUMIFS(СВЦЭМ!$D$33:$D$776,СВЦЭМ!$A$33:$A$776,$A126,СВЦЭМ!$B$33:$B$776,L$119)+'СЕТ СН'!$I$14+СВЦЭМ!$D$10+'СЕТ СН'!$I$5-'СЕТ СН'!$I$24</f>
        <v>2882.91713673</v>
      </c>
      <c r="M126" s="36">
        <f>SUMIFS(СВЦЭМ!$D$33:$D$776,СВЦЭМ!$A$33:$A$776,$A126,СВЦЭМ!$B$33:$B$776,M$119)+'СЕТ СН'!$I$14+СВЦЭМ!$D$10+'СЕТ СН'!$I$5-'СЕТ СН'!$I$24</f>
        <v>2885.92030376</v>
      </c>
      <c r="N126" s="36">
        <f>SUMIFS(СВЦЭМ!$D$33:$D$776,СВЦЭМ!$A$33:$A$776,$A126,СВЦЭМ!$B$33:$B$776,N$119)+'СЕТ СН'!$I$14+СВЦЭМ!$D$10+'СЕТ СН'!$I$5-'СЕТ СН'!$I$24</f>
        <v>2879.6930612800002</v>
      </c>
      <c r="O126" s="36">
        <f>SUMIFS(СВЦЭМ!$D$33:$D$776,СВЦЭМ!$A$33:$A$776,$A126,СВЦЭМ!$B$33:$B$776,O$119)+'СЕТ СН'!$I$14+СВЦЭМ!$D$10+'СЕТ СН'!$I$5-'СЕТ СН'!$I$24</f>
        <v>2884.7388349900002</v>
      </c>
      <c r="P126" s="36">
        <f>SUMIFS(СВЦЭМ!$D$33:$D$776,СВЦЭМ!$A$33:$A$776,$A126,СВЦЭМ!$B$33:$B$776,P$119)+'СЕТ СН'!$I$14+СВЦЭМ!$D$10+'СЕТ СН'!$I$5-'СЕТ СН'!$I$24</f>
        <v>2888.37300306</v>
      </c>
      <c r="Q126" s="36">
        <f>SUMIFS(СВЦЭМ!$D$33:$D$776,СВЦЭМ!$A$33:$A$776,$A126,СВЦЭМ!$B$33:$B$776,Q$119)+'СЕТ СН'!$I$14+СВЦЭМ!$D$10+'СЕТ СН'!$I$5-'СЕТ СН'!$I$24</f>
        <v>2888.1953345900001</v>
      </c>
      <c r="R126" s="36">
        <f>SUMIFS(СВЦЭМ!$D$33:$D$776,СВЦЭМ!$A$33:$A$776,$A126,СВЦЭМ!$B$33:$B$776,R$119)+'СЕТ СН'!$I$14+СВЦЭМ!$D$10+'СЕТ СН'!$I$5-'СЕТ СН'!$I$24</f>
        <v>2849.6071645000002</v>
      </c>
      <c r="S126" s="36">
        <f>SUMIFS(СВЦЭМ!$D$33:$D$776,СВЦЭМ!$A$33:$A$776,$A126,СВЦЭМ!$B$33:$B$776,S$119)+'СЕТ СН'!$I$14+СВЦЭМ!$D$10+'СЕТ СН'!$I$5-'СЕТ СН'!$I$24</f>
        <v>2807.8265815300001</v>
      </c>
      <c r="T126" s="36">
        <f>SUMIFS(СВЦЭМ!$D$33:$D$776,СВЦЭМ!$A$33:$A$776,$A126,СВЦЭМ!$B$33:$B$776,T$119)+'СЕТ СН'!$I$14+СВЦЭМ!$D$10+'СЕТ СН'!$I$5-'СЕТ СН'!$I$24</f>
        <v>2796.2228694999999</v>
      </c>
      <c r="U126" s="36">
        <f>SUMIFS(СВЦЭМ!$D$33:$D$776,СВЦЭМ!$A$33:$A$776,$A126,СВЦЭМ!$B$33:$B$776,U$119)+'СЕТ СН'!$I$14+СВЦЭМ!$D$10+'СЕТ СН'!$I$5-'СЕТ СН'!$I$24</f>
        <v>2797.5693604600001</v>
      </c>
      <c r="V126" s="36">
        <f>SUMIFS(СВЦЭМ!$D$33:$D$776,СВЦЭМ!$A$33:$A$776,$A126,СВЦЭМ!$B$33:$B$776,V$119)+'СЕТ СН'!$I$14+СВЦЭМ!$D$10+'СЕТ СН'!$I$5-'СЕТ СН'!$I$24</f>
        <v>2793.1098324700001</v>
      </c>
      <c r="W126" s="36">
        <f>SUMIFS(СВЦЭМ!$D$33:$D$776,СВЦЭМ!$A$33:$A$776,$A126,СВЦЭМ!$B$33:$B$776,W$119)+'СЕТ СН'!$I$14+СВЦЭМ!$D$10+'СЕТ СН'!$I$5-'СЕТ СН'!$I$24</f>
        <v>2801.40381045</v>
      </c>
      <c r="X126" s="36">
        <f>SUMIFS(СВЦЭМ!$D$33:$D$776,СВЦЭМ!$A$33:$A$776,$A126,СВЦЭМ!$B$33:$B$776,X$119)+'СЕТ СН'!$I$14+СВЦЭМ!$D$10+'СЕТ СН'!$I$5-'СЕТ СН'!$I$24</f>
        <v>2775.0928553399999</v>
      </c>
      <c r="Y126" s="36">
        <f>SUMIFS(СВЦЭМ!$D$33:$D$776,СВЦЭМ!$A$33:$A$776,$A126,СВЦЭМ!$B$33:$B$776,Y$119)+'СЕТ СН'!$I$14+СВЦЭМ!$D$10+'СЕТ СН'!$I$5-'СЕТ СН'!$I$24</f>
        <v>2804.0557869700001</v>
      </c>
    </row>
    <row r="127" spans="1:27" ht="15.75" x14ac:dyDescent="0.2">
      <c r="A127" s="35">
        <f t="shared" si="3"/>
        <v>43685</v>
      </c>
      <c r="B127" s="36">
        <f>SUMIFS(СВЦЭМ!$D$33:$D$776,СВЦЭМ!$A$33:$A$776,$A127,СВЦЭМ!$B$33:$B$776,B$119)+'СЕТ СН'!$I$14+СВЦЭМ!$D$10+'СЕТ СН'!$I$5-'СЕТ СН'!$I$24</f>
        <v>2892.3229180399999</v>
      </c>
      <c r="C127" s="36">
        <f>SUMIFS(СВЦЭМ!$D$33:$D$776,СВЦЭМ!$A$33:$A$776,$A127,СВЦЭМ!$B$33:$B$776,C$119)+'СЕТ СН'!$I$14+СВЦЭМ!$D$10+'СЕТ СН'!$I$5-'СЕТ СН'!$I$24</f>
        <v>2930.3337778699997</v>
      </c>
      <c r="D127" s="36">
        <f>SUMIFS(СВЦЭМ!$D$33:$D$776,СВЦЭМ!$A$33:$A$776,$A127,СВЦЭМ!$B$33:$B$776,D$119)+'СЕТ СН'!$I$14+СВЦЭМ!$D$10+'СЕТ СН'!$I$5-'СЕТ СН'!$I$24</f>
        <v>2958.1845823799999</v>
      </c>
      <c r="E127" s="36">
        <f>SUMIFS(СВЦЭМ!$D$33:$D$776,СВЦЭМ!$A$33:$A$776,$A127,СВЦЭМ!$B$33:$B$776,E$119)+'СЕТ СН'!$I$14+СВЦЭМ!$D$10+'СЕТ СН'!$I$5-'СЕТ СН'!$I$24</f>
        <v>2979.2827275999998</v>
      </c>
      <c r="F127" s="36">
        <f>SUMIFS(СВЦЭМ!$D$33:$D$776,СВЦЭМ!$A$33:$A$776,$A127,СВЦЭМ!$B$33:$B$776,F$119)+'СЕТ СН'!$I$14+СВЦЭМ!$D$10+'СЕТ СН'!$I$5-'СЕТ СН'!$I$24</f>
        <v>3020.72569036</v>
      </c>
      <c r="G127" s="36">
        <f>SUMIFS(СВЦЭМ!$D$33:$D$776,СВЦЭМ!$A$33:$A$776,$A127,СВЦЭМ!$B$33:$B$776,G$119)+'СЕТ СН'!$I$14+СВЦЭМ!$D$10+'СЕТ СН'!$I$5-'СЕТ СН'!$I$24</f>
        <v>3002.07825873</v>
      </c>
      <c r="H127" s="36">
        <f>SUMIFS(СВЦЭМ!$D$33:$D$776,СВЦЭМ!$A$33:$A$776,$A127,СВЦЭМ!$B$33:$B$776,H$119)+'СЕТ СН'!$I$14+СВЦЭМ!$D$10+'СЕТ СН'!$I$5-'СЕТ СН'!$I$24</f>
        <v>2961.2761965600002</v>
      </c>
      <c r="I127" s="36">
        <f>SUMIFS(СВЦЭМ!$D$33:$D$776,СВЦЭМ!$A$33:$A$776,$A127,СВЦЭМ!$B$33:$B$776,I$119)+'СЕТ СН'!$I$14+СВЦЭМ!$D$10+'СЕТ СН'!$I$5-'СЕТ СН'!$I$24</f>
        <v>2912.1446985299999</v>
      </c>
      <c r="J127" s="36">
        <f>SUMIFS(СВЦЭМ!$D$33:$D$776,СВЦЭМ!$A$33:$A$776,$A127,СВЦЭМ!$B$33:$B$776,J$119)+'СЕТ СН'!$I$14+СВЦЭМ!$D$10+'СЕТ СН'!$I$5-'СЕТ СН'!$I$24</f>
        <v>2872.3898854700001</v>
      </c>
      <c r="K127" s="36">
        <f>SUMIFS(СВЦЭМ!$D$33:$D$776,СВЦЭМ!$A$33:$A$776,$A127,СВЦЭМ!$B$33:$B$776,K$119)+'СЕТ СН'!$I$14+СВЦЭМ!$D$10+'СЕТ СН'!$I$5-'СЕТ СН'!$I$24</f>
        <v>2902.5331284600002</v>
      </c>
      <c r="L127" s="36">
        <f>SUMIFS(СВЦЭМ!$D$33:$D$776,СВЦЭМ!$A$33:$A$776,$A127,СВЦЭМ!$B$33:$B$776,L$119)+'СЕТ СН'!$I$14+СВЦЭМ!$D$10+'СЕТ СН'!$I$5-'СЕТ СН'!$I$24</f>
        <v>2913.2157409000001</v>
      </c>
      <c r="M127" s="36">
        <f>SUMIFS(СВЦЭМ!$D$33:$D$776,СВЦЭМ!$A$33:$A$776,$A127,СВЦЭМ!$B$33:$B$776,M$119)+'СЕТ СН'!$I$14+СВЦЭМ!$D$10+'СЕТ СН'!$I$5-'СЕТ СН'!$I$24</f>
        <v>2910.9023954300001</v>
      </c>
      <c r="N127" s="36">
        <f>SUMIFS(СВЦЭМ!$D$33:$D$776,СВЦЭМ!$A$33:$A$776,$A127,СВЦЭМ!$B$33:$B$776,N$119)+'СЕТ СН'!$I$14+СВЦЭМ!$D$10+'СЕТ СН'!$I$5-'СЕТ СН'!$I$24</f>
        <v>2906.49576652</v>
      </c>
      <c r="O127" s="36">
        <f>SUMIFS(СВЦЭМ!$D$33:$D$776,СВЦЭМ!$A$33:$A$776,$A127,СВЦЭМ!$B$33:$B$776,O$119)+'СЕТ СН'!$I$14+СВЦЭМ!$D$10+'СЕТ СН'!$I$5-'СЕТ СН'!$I$24</f>
        <v>2912.6013967099998</v>
      </c>
      <c r="P127" s="36">
        <f>SUMIFS(СВЦЭМ!$D$33:$D$776,СВЦЭМ!$A$33:$A$776,$A127,СВЦЭМ!$B$33:$B$776,P$119)+'СЕТ СН'!$I$14+СВЦЭМ!$D$10+'СЕТ СН'!$I$5-'СЕТ СН'!$I$24</f>
        <v>2914.84003545</v>
      </c>
      <c r="Q127" s="36">
        <f>SUMIFS(СВЦЭМ!$D$33:$D$776,СВЦЭМ!$A$33:$A$776,$A127,СВЦЭМ!$B$33:$B$776,Q$119)+'СЕТ СН'!$I$14+СВЦЭМ!$D$10+'СЕТ СН'!$I$5-'СЕТ СН'!$I$24</f>
        <v>2919.2019936000002</v>
      </c>
      <c r="R127" s="36">
        <f>SUMIFS(СВЦЭМ!$D$33:$D$776,СВЦЭМ!$A$33:$A$776,$A127,СВЦЭМ!$B$33:$B$776,R$119)+'СЕТ СН'!$I$14+СВЦЭМ!$D$10+'СЕТ СН'!$I$5-'СЕТ СН'!$I$24</f>
        <v>2868.0285004299999</v>
      </c>
      <c r="S127" s="36">
        <f>SUMIFS(СВЦЭМ!$D$33:$D$776,СВЦЭМ!$A$33:$A$776,$A127,СВЦЭМ!$B$33:$B$776,S$119)+'СЕТ СН'!$I$14+СВЦЭМ!$D$10+'СЕТ СН'!$I$5-'СЕТ СН'!$I$24</f>
        <v>2851.2679913500001</v>
      </c>
      <c r="T127" s="36">
        <f>SUMIFS(СВЦЭМ!$D$33:$D$776,СВЦЭМ!$A$33:$A$776,$A127,СВЦЭМ!$B$33:$B$776,T$119)+'СЕТ СН'!$I$14+СВЦЭМ!$D$10+'СЕТ СН'!$I$5-'СЕТ СН'!$I$24</f>
        <v>2850.8805407</v>
      </c>
      <c r="U127" s="36">
        <f>SUMIFS(СВЦЭМ!$D$33:$D$776,СВЦЭМ!$A$33:$A$776,$A127,СВЦЭМ!$B$33:$B$776,U$119)+'СЕТ СН'!$I$14+СВЦЭМ!$D$10+'СЕТ СН'!$I$5-'СЕТ СН'!$I$24</f>
        <v>2815.4116287100001</v>
      </c>
      <c r="V127" s="36">
        <f>SUMIFS(СВЦЭМ!$D$33:$D$776,СВЦЭМ!$A$33:$A$776,$A127,СВЦЭМ!$B$33:$B$776,V$119)+'СЕТ СН'!$I$14+СВЦЭМ!$D$10+'СЕТ СН'!$I$5-'СЕТ СН'!$I$24</f>
        <v>2814.6563711899998</v>
      </c>
      <c r="W127" s="36">
        <f>SUMIFS(СВЦЭМ!$D$33:$D$776,СВЦЭМ!$A$33:$A$776,$A127,СВЦЭМ!$B$33:$B$776,W$119)+'СЕТ СН'!$I$14+СВЦЭМ!$D$10+'СЕТ СН'!$I$5-'СЕТ СН'!$I$24</f>
        <v>2816.1490862000001</v>
      </c>
      <c r="X127" s="36">
        <f>SUMIFS(СВЦЭМ!$D$33:$D$776,СВЦЭМ!$A$33:$A$776,$A127,СВЦЭМ!$B$33:$B$776,X$119)+'СЕТ СН'!$I$14+СВЦЭМ!$D$10+'СЕТ СН'!$I$5-'СЕТ СН'!$I$24</f>
        <v>2793.74945716</v>
      </c>
      <c r="Y127" s="36">
        <f>SUMIFS(СВЦЭМ!$D$33:$D$776,СВЦЭМ!$A$33:$A$776,$A127,СВЦЭМ!$B$33:$B$776,Y$119)+'СЕТ СН'!$I$14+СВЦЭМ!$D$10+'СЕТ СН'!$I$5-'СЕТ СН'!$I$24</f>
        <v>2822.66719349</v>
      </c>
    </row>
    <row r="128" spans="1:27" ht="15.75" x14ac:dyDescent="0.2">
      <c r="A128" s="35">
        <f t="shared" si="3"/>
        <v>43686</v>
      </c>
      <c r="B128" s="36">
        <f>SUMIFS(СВЦЭМ!$D$33:$D$776,СВЦЭМ!$A$33:$A$776,$A128,СВЦЭМ!$B$33:$B$776,B$119)+'СЕТ СН'!$I$14+СВЦЭМ!$D$10+'СЕТ СН'!$I$5-'СЕТ СН'!$I$24</f>
        <v>2913.2242907600003</v>
      </c>
      <c r="C128" s="36">
        <f>SUMIFS(СВЦЭМ!$D$33:$D$776,СВЦЭМ!$A$33:$A$776,$A128,СВЦЭМ!$B$33:$B$776,C$119)+'СЕТ СН'!$I$14+СВЦЭМ!$D$10+'СЕТ СН'!$I$5-'СЕТ СН'!$I$24</f>
        <v>2950.3555524799999</v>
      </c>
      <c r="D128" s="36">
        <f>SUMIFS(СВЦЭМ!$D$33:$D$776,СВЦЭМ!$A$33:$A$776,$A128,СВЦЭМ!$B$33:$B$776,D$119)+'СЕТ СН'!$I$14+СВЦЭМ!$D$10+'СЕТ СН'!$I$5-'СЕТ СН'!$I$24</f>
        <v>2974.72728525</v>
      </c>
      <c r="E128" s="36">
        <f>SUMIFS(СВЦЭМ!$D$33:$D$776,СВЦЭМ!$A$33:$A$776,$A128,СВЦЭМ!$B$33:$B$776,E$119)+'СЕТ СН'!$I$14+СВЦЭМ!$D$10+'СЕТ СН'!$I$5-'СЕТ СН'!$I$24</f>
        <v>2991.6606012100001</v>
      </c>
      <c r="F128" s="36">
        <f>SUMIFS(СВЦЭМ!$D$33:$D$776,СВЦЭМ!$A$33:$A$776,$A128,СВЦЭМ!$B$33:$B$776,F$119)+'СЕТ СН'!$I$14+СВЦЭМ!$D$10+'СЕТ СН'!$I$5-'СЕТ СН'!$I$24</f>
        <v>3002.7110330699998</v>
      </c>
      <c r="G128" s="36">
        <f>SUMIFS(СВЦЭМ!$D$33:$D$776,СВЦЭМ!$A$33:$A$776,$A128,СВЦЭМ!$B$33:$B$776,G$119)+'СЕТ СН'!$I$14+СВЦЭМ!$D$10+'СЕТ СН'!$I$5-'СЕТ СН'!$I$24</f>
        <v>2990.2066021599999</v>
      </c>
      <c r="H128" s="36">
        <f>SUMIFS(СВЦЭМ!$D$33:$D$776,СВЦЭМ!$A$33:$A$776,$A128,СВЦЭМ!$B$33:$B$776,H$119)+'СЕТ СН'!$I$14+СВЦЭМ!$D$10+'СЕТ СН'!$I$5-'СЕТ СН'!$I$24</f>
        <v>2963.5687186699997</v>
      </c>
      <c r="I128" s="36">
        <f>SUMIFS(СВЦЭМ!$D$33:$D$776,СВЦЭМ!$A$33:$A$776,$A128,СВЦЭМ!$B$33:$B$776,I$119)+'СЕТ СН'!$I$14+СВЦЭМ!$D$10+'СЕТ СН'!$I$5-'СЕТ СН'!$I$24</f>
        <v>2929.5084962999999</v>
      </c>
      <c r="J128" s="36">
        <f>SUMIFS(СВЦЭМ!$D$33:$D$776,СВЦЭМ!$A$33:$A$776,$A128,СВЦЭМ!$B$33:$B$776,J$119)+'СЕТ СН'!$I$14+СВЦЭМ!$D$10+'СЕТ СН'!$I$5-'СЕТ СН'!$I$24</f>
        <v>2885.1206274599999</v>
      </c>
      <c r="K128" s="36">
        <f>SUMIFS(СВЦЭМ!$D$33:$D$776,СВЦЭМ!$A$33:$A$776,$A128,СВЦЭМ!$B$33:$B$776,K$119)+'СЕТ СН'!$I$14+СВЦЭМ!$D$10+'СЕТ СН'!$I$5-'СЕТ СН'!$I$24</f>
        <v>2903.2053576600001</v>
      </c>
      <c r="L128" s="36">
        <f>SUMIFS(СВЦЭМ!$D$33:$D$776,СВЦЭМ!$A$33:$A$776,$A128,СВЦЭМ!$B$33:$B$776,L$119)+'СЕТ СН'!$I$14+СВЦЭМ!$D$10+'СЕТ СН'!$I$5-'СЕТ СН'!$I$24</f>
        <v>2913.3944856799999</v>
      </c>
      <c r="M128" s="36">
        <f>SUMIFS(СВЦЭМ!$D$33:$D$776,СВЦЭМ!$A$33:$A$776,$A128,СВЦЭМ!$B$33:$B$776,M$119)+'СЕТ СН'!$I$14+СВЦЭМ!$D$10+'СЕТ СН'!$I$5-'СЕТ СН'!$I$24</f>
        <v>2912.1649918600001</v>
      </c>
      <c r="N128" s="36">
        <f>SUMIFS(СВЦЭМ!$D$33:$D$776,СВЦЭМ!$A$33:$A$776,$A128,СВЦЭМ!$B$33:$B$776,N$119)+'СЕТ СН'!$I$14+СВЦЭМ!$D$10+'СЕТ СН'!$I$5-'СЕТ СН'!$I$24</f>
        <v>2906.06659713</v>
      </c>
      <c r="O128" s="36">
        <f>SUMIFS(СВЦЭМ!$D$33:$D$776,СВЦЭМ!$A$33:$A$776,$A128,СВЦЭМ!$B$33:$B$776,O$119)+'СЕТ СН'!$I$14+СВЦЭМ!$D$10+'СЕТ СН'!$I$5-'СЕТ СН'!$I$24</f>
        <v>2910.59008825</v>
      </c>
      <c r="P128" s="36">
        <f>SUMIFS(СВЦЭМ!$D$33:$D$776,СВЦЭМ!$A$33:$A$776,$A128,СВЦЭМ!$B$33:$B$776,P$119)+'СЕТ СН'!$I$14+СВЦЭМ!$D$10+'СЕТ СН'!$I$5-'СЕТ СН'!$I$24</f>
        <v>2934.0674149199999</v>
      </c>
      <c r="Q128" s="36">
        <f>SUMIFS(СВЦЭМ!$D$33:$D$776,СВЦЭМ!$A$33:$A$776,$A128,СВЦЭМ!$B$33:$B$776,Q$119)+'СЕТ СН'!$I$14+СВЦЭМ!$D$10+'СЕТ СН'!$I$5-'СЕТ СН'!$I$24</f>
        <v>2934.8356280799999</v>
      </c>
      <c r="R128" s="36">
        <f>SUMIFS(СВЦЭМ!$D$33:$D$776,СВЦЭМ!$A$33:$A$776,$A128,СВЦЭМ!$B$33:$B$776,R$119)+'СЕТ СН'!$I$14+СВЦЭМ!$D$10+'СЕТ СН'!$I$5-'СЕТ СН'!$I$24</f>
        <v>2893.3904912899998</v>
      </c>
      <c r="S128" s="36">
        <f>SUMIFS(СВЦЭМ!$D$33:$D$776,СВЦЭМ!$A$33:$A$776,$A128,СВЦЭМ!$B$33:$B$776,S$119)+'СЕТ СН'!$I$14+СВЦЭМ!$D$10+'СЕТ СН'!$I$5-'СЕТ СН'!$I$24</f>
        <v>2848.2214805900003</v>
      </c>
      <c r="T128" s="36">
        <f>SUMIFS(СВЦЭМ!$D$33:$D$776,СВЦЭМ!$A$33:$A$776,$A128,СВЦЭМ!$B$33:$B$776,T$119)+'СЕТ СН'!$I$14+СВЦЭМ!$D$10+'СЕТ СН'!$I$5-'СЕТ СН'!$I$24</f>
        <v>2837.8383456800002</v>
      </c>
      <c r="U128" s="36">
        <f>SUMIFS(СВЦЭМ!$D$33:$D$776,СВЦЭМ!$A$33:$A$776,$A128,СВЦЭМ!$B$33:$B$776,U$119)+'СЕТ СН'!$I$14+СВЦЭМ!$D$10+'СЕТ СН'!$I$5-'СЕТ СН'!$I$24</f>
        <v>2835.0068832900001</v>
      </c>
      <c r="V128" s="36">
        <f>SUMIFS(СВЦЭМ!$D$33:$D$776,СВЦЭМ!$A$33:$A$776,$A128,СВЦЭМ!$B$33:$B$776,V$119)+'СЕТ СН'!$I$14+СВЦЭМ!$D$10+'СЕТ СН'!$I$5-'СЕТ СН'!$I$24</f>
        <v>2812.5215668999999</v>
      </c>
      <c r="W128" s="36">
        <f>SUMIFS(СВЦЭМ!$D$33:$D$776,СВЦЭМ!$A$33:$A$776,$A128,СВЦЭМ!$B$33:$B$776,W$119)+'СЕТ СН'!$I$14+СВЦЭМ!$D$10+'СЕТ СН'!$I$5-'СЕТ СН'!$I$24</f>
        <v>2819.3021971500002</v>
      </c>
      <c r="X128" s="36">
        <f>SUMIFS(СВЦЭМ!$D$33:$D$776,СВЦЭМ!$A$33:$A$776,$A128,СВЦЭМ!$B$33:$B$776,X$119)+'СЕТ СН'!$I$14+СВЦЭМ!$D$10+'СЕТ СН'!$I$5-'СЕТ СН'!$I$24</f>
        <v>2796.1142396300002</v>
      </c>
      <c r="Y128" s="36">
        <f>SUMIFS(СВЦЭМ!$D$33:$D$776,СВЦЭМ!$A$33:$A$776,$A128,СВЦЭМ!$B$33:$B$776,Y$119)+'СЕТ СН'!$I$14+СВЦЭМ!$D$10+'СЕТ СН'!$I$5-'СЕТ СН'!$I$24</f>
        <v>2849.4721172899999</v>
      </c>
    </row>
    <row r="129" spans="1:25" ht="15.75" x14ac:dyDescent="0.2">
      <c r="A129" s="35">
        <f t="shared" si="3"/>
        <v>43687</v>
      </c>
      <c r="B129" s="36">
        <f>SUMIFS(СВЦЭМ!$D$33:$D$776,СВЦЭМ!$A$33:$A$776,$A129,СВЦЭМ!$B$33:$B$776,B$119)+'СЕТ СН'!$I$14+СВЦЭМ!$D$10+'СЕТ СН'!$I$5-'СЕТ СН'!$I$24</f>
        <v>2971.8658564900002</v>
      </c>
      <c r="C129" s="36">
        <f>SUMIFS(СВЦЭМ!$D$33:$D$776,СВЦЭМ!$A$33:$A$776,$A129,СВЦЭМ!$B$33:$B$776,C$119)+'СЕТ СН'!$I$14+СВЦЭМ!$D$10+'СЕТ СН'!$I$5-'СЕТ СН'!$I$24</f>
        <v>2981.0402445</v>
      </c>
      <c r="D129" s="36">
        <f>SUMIFS(СВЦЭМ!$D$33:$D$776,СВЦЭМ!$A$33:$A$776,$A129,СВЦЭМ!$B$33:$B$776,D$119)+'СЕТ СН'!$I$14+СВЦЭМ!$D$10+'СЕТ СН'!$I$5-'СЕТ СН'!$I$24</f>
        <v>2993.50026063</v>
      </c>
      <c r="E129" s="36">
        <f>SUMIFS(СВЦЭМ!$D$33:$D$776,СВЦЭМ!$A$33:$A$776,$A129,СВЦЭМ!$B$33:$B$776,E$119)+'СЕТ СН'!$I$14+СВЦЭМ!$D$10+'СЕТ СН'!$I$5-'СЕТ СН'!$I$24</f>
        <v>3012.5233697899998</v>
      </c>
      <c r="F129" s="36">
        <f>SUMIFS(СВЦЭМ!$D$33:$D$776,СВЦЭМ!$A$33:$A$776,$A129,СВЦЭМ!$B$33:$B$776,F$119)+'СЕТ СН'!$I$14+СВЦЭМ!$D$10+'СЕТ СН'!$I$5-'СЕТ СН'!$I$24</f>
        <v>3031.7654160000002</v>
      </c>
      <c r="G129" s="36">
        <f>SUMIFS(СВЦЭМ!$D$33:$D$776,СВЦЭМ!$A$33:$A$776,$A129,СВЦЭМ!$B$33:$B$776,G$119)+'СЕТ СН'!$I$14+СВЦЭМ!$D$10+'СЕТ СН'!$I$5-'СЕТ СН'!$I$24</f>
        <v>3005.9533608500001</v>
      </c>
      <c r="H129" s="36">
        <f>SUMIFS(СВЦЭМ!$D$33:$D$776,СВЦЭМ!$A$33:$A$776,$A129,СВЦЭМ!$B$33:$B$776,H$119)+'СЕТ СН'!$I$14+СВЦЭМ!$D$10+'СЕТ СН'!$I$5-'СЕТ СН'!$I$24</f>
        <v>2966.7219461700001</v>
      </c>
      <c r="I129" s="36">
        <f>SUMIFS(СВЦЭМ!$D$33:$D$776,СВЦЭМ!$A$33:$A$776,$A129,СВЦЭМ!$B$33:$B$776,I$119)+'СЕТ СН'!$I$14+СВЦЭМ!$D$10+'СЕТ СН'!$I$5-'СЕТ СН'!$I$24</f>
        <v>2982.8390806900002</v>
      </c>
      <c r="J129" s="36">
        <f>SUMIFS(СВЦЭМ!$D$33:$D$776,СВЦЭМ!$A$33:$A$776,$A129,СВЦЭМ!$B$33:$B$776,J$119)+'СЕТ СН'!$I$14+СВЦЭМ!$D$10+'СЕТ СН'!$I$5-'СЕТ СН'!$I$24</f>
        <v>2889.6363836099999</v>
      </c>
      <c r="K129" s="36">
        <f>SUMIFS(СВЦЭМ!$D$33:$D$776,СВЦЭМ!$A$33:$A$776,$A129,СВЦЭМ!$B$33:$B$776,K$119)+'СЕТ СН'!$I$14+СВЦЭМ!$D$10+'СЕТ СН'!$I$5-'СЕТ СН'!$I$24</f>
        <v>2909.7628838700002</v>
      </c>
      <c r="L129" s="36">
        <f>SUMIFS(СВЦЭМ!$D$33:$D$776,СВЦЭМ!$A$33:$A$776,$A129,СВЦЭМ!$B$33:$B$776,L$119)+'СЕТ СН'!$I$14+СВЦЭМ!$D$10+'СЕТ СН'!$I$5-'СЕТ СН'!$I$24</f>
        <v>2925.4996558799999</v>
      </c>
      <c r="M129" s="36">
        <f>SUMIFS(СВЦЭМ!$D$33:$D$776,СВЦЭМ!$A$33:$A$776,$A129,СВЦЭМ!$B$33:$B$776,M$119)+'СЕТ СН'!$I$14+СВЦЭМ!$D$10+'СЕТ СН'!$I$5-'СЕТ СН'!$I$24</f>
        <v>2920.7048195900002</v>
      </c>
      <c r="N129" s="36">
        <f>SUMIFS(СВЦЭМ!$D$33:$D$776,СВЦЭМ!$A$33:$A$776,$A129,СВЦЭМ!$B$33:$B$776,N$119)+'СЕТ СН'!$I$14+СВЦЭМ!$D$10+'СЕТ СН'!$I$5-'СЕТ СН'!$I$24</f>
        <v>2913.7920242599998</v>
      </c>
      <c r="O129" s="36">
        <f>SUMIFS(СВЦЭМ!$D$33:$D$776,СВЦЭМ!$A$33:$A$776,$A129,СВЦЭМ!$B$33:$B$776,O$119)+'СЕТ СН'!$I$14+СВЦЭМ!$D$10+'СЕТ СН'!$I$5-'СЕТ СН'!$I$24</f>
        <v>2914.4907211199998</v>
      </c>
      <c r="P129" s="36">
        <f>SUMIFS(СВЦЭМ!$D$33:$D$776,СВЦЭМ!$A$33:$A$776,$A129,СВЦЭМ!$B$33:$B$776,P$119)+'СЕТ СН'!$I$14+СВЦЭМ!$D$10+'СЕТ СН'!$I$5-'СЕТ СН'!$I$24</f>
        <v>2914.80831734</v>
      </c>
      <c r="Q129" s="36">
        <f>SUMIFS(СВЦЭМ!$D$33:$D$776,СВЦЭМ!$A$33:$A$776,$A129,СВЦЭМ!$B$33:$B$776,Q$119)+'СЕТ СН'!$I$14+СВЦЭМ!$D$10+'СЕТ СН'!$I$5-'СЕТ СН'!$I$24</f>
        <v>2924.8221393200001</v>
      </c>
      <c r="R129" s="36">
        <f>SUMIFS(СВЦЭМ!$D$33:$D$776,СВЦЭМ!$A$33:$A$776,$A129,СВЦЭМ!$B$33:$B$776,R$119)+'СЕТ СН'!$I$14+СВЦЭМ!$D$10+'СЕТ СН'!$I$5-'СЕТ СН'!$I$24</f>
        <v>2873.29137373</v>
      </c>
      <c r="S129" s="36">
        <f>SUMIFS(СВЦЭМ!$D$33:$D$776,СВЦЭМ!$A$33:$A$776,$A129,СВЦЭМ!$B$33:$B$776,S$119)+'СЕТ СН'!$I$14+СВЦЭМ!$D$10+'СЕТ СН'!$I$5-'СЕТ СН'!$I$24</f>
        <v>2870.9502590299999</v>
      </c>
      <c r="T129" s="36">
        <f>SUMIFS(СВЦЭМ!$D$33:$D$776,СВЦЭМ!$A$33:$A$776,$A129,СВЦЭМ!$B$33:$B$776,T$119)+'СЕТ СН'!$I$14+СВЦЭМ!$D$10+'СЕТ СН'!$I$5-'СЕТ СН'!$I$24</f>
        <v>2868.8454869100001</v>
      </c>
      <c r="U129" s="36">
        <f>SUMIFS(СВЦЭМ!$D$33:$D$776,СВЦЭМ!$A$33:$A$776,$A129,СВЦЭМ!$B$33:$B$776,U$119)+'СЕТ СН'!$I$14+СВЦЭМ!$D$10+'СЕТ СН'!$I$5-'СЕТ СН'!$I$24</f>
        <v>2859.1691382999998</v>
      </c>
      <c r="V129" s="36">
        <f>SUMIFS(СВЦЭМ!$D$33:$D$776,СВЦЭМ!$A$33:$A$776,$A129,СВЦЭМ!$B$33:$B$776,V$119)+'СЕТ СН'!$I$14+СВЦЭМ!$D$10+'СЕТ СН'!$I$5-'СЕТ СН'!$I$24</f>
        <v>2864.7918538899999</v>
      </c>
      <c r="W129" s="36">
        <f>SUMIFS(СВЦЭМ!$D$33:$D$776,СВЦЭМ!$A$33:$A$776,$A129,СВЦЭМ!$B$33:$B$776,W$119)+'СЕТ СН'!$I$14+СВЦЭМ!$D$10+'СЕТ СН'!$I$5-'СЕТ СН'!$I$24</f>
        <v>2884.3072779399999</v>
      </c>
      <c r="X129" s="36">
        <f>SUMIFS(СВЦЭМ!$D$33:$D$776,СВЦЭМ!$A$33:$A$776,$A129,СВЦЭМ!$B$33:$B$776,X$119)+'СЕТ СН'!$I$14+СВЦЭМ!$D$10+'СЕТ СН'!$I$5-'СЕТ СН'!$I$24</f>
        <v>2860.2329049300001</v>
      </c>
      <c r="Y129" s="36">
        <f>SUMIFS(СВЦЭМ!$D$33:$D$776,СВЦЭМ!$A$33:$A$776,$A129,СВЦЭМ!$B$33:$B$776,Y$119)+'СЕТ СН'!$I$14+СВЦЭМ!$D$10+'СЕТ СН'!$I$5-'СЕТ СН'!$I$24</f>
        <v>2856.418823</v>
      </c>
    </row>
    <row r="130" spans="1:25" ht="15.75" x14ac:dyDescent="0.2">
      <c r="A130" s="35">
        <f t="shared" si="3"/>
        <v>43688</v>
      </c>
      <c r="B130" s="36">
        <f>SUMIFS(СВЦЭМ!$D$33:$D$776,СВЦЭМ!$A$33:$A$776,$A130,СВЦЭМ!$B$33:$B$776,B$119)+'СЕТ СН'!$I$14+СВЦЭМ!$D$10+'СЕТ СН'!$I$5-'СЕТ СН'!$I$24</f>
        <v>2960.40275294</v>
      </c>
      <c r="C130" s="36">
        <f>SUMIFS(СВЦЭМ!$D$33:$D$776,СВЦЭМ!$A$33:$A$776,$A130,СВЦЭМ!$B$33:$B$776,C$119)+'СЕТ СН'!$I$14+СВЦЭМ!$D$10+'СЕТ СН'!$I$5-'СЕТ СН'!$I$24</f>
        <v>2989.92573967</v>
      </c>
      <c r="D130" s="36">
        <f>SUMIFS(СВЦЭМ!$D$33:$D$776,СВЦЭМ!$A$33:$A$776,$A130,СВЦЭМ!$B$33:$B$776,D$119)+'СЕТ СН'!$I$14+СВЦЭМ!$D$10+'СЕТ СН'!$I$5-'СЕТ СН'!$I$24</f>
        <v>3015.20434234</v>
      </c>
      <c r="E130" s="36">
        <f>SUMIFS(СВЦЭМ!$D$33:$D$776,СВЦЭМ!$A$33:$A$776,$A130,СВЦЭМ!$B$33:$B$776,E$119)+'СЕТ СН'!$I$14+СВЦЭМ!$D$10+'СЕТ СН'!$I$5-'СЕТ СН'!$I$24</f>
        <v>3023.7132081</v>
      </c>
      <c r="F130" s="36">
        <f>SUMIFS(СВЦЭМ!$D$33:$D$776,СВЦЭМ!$A$33:$A$776,$A130,СВЦЭМ!$B$33:$B$776,F$119)+'СЕТ СН'!$I$14+СВЦЭМ!$D$10+'СЕТ СН'!$I$5-'СЕТ СН'!$I$24</f>
        <v>3043.12171721</v>
      </c>
      <c r="G130" s="36">
        <f>SUMIFS(СВЦЭМ!$D$33:$D$776,СВЦЭМ!$A$33:$A$776,$A130,СВЦЭМ!$B$33:$B$776,G$119)+'СЕТ СН'!$I$14+СВЦЭМ!$D$10+'СЕТ СН'!$I$5-'СЕТ СН'!$I$24</f>
        <v>3030.41872306</v>
      </c>
      <c r="H130" s="36">
        <f>SUMIFS(СВЦЭМ!$D$33:$D$776,СВЦЭМ!$A$33:$A$776,$A130,СВЦЭМ!$B$33:$B$776,H$119)+'СЕТ СН'!$I$14+СВЦЭМ!$D$10+'СЕТ СН'!$I$5-'СЕТ СН'!$I$24</f>
        <v>3015.9681021599999</v>
      </c>
      <c r="I130" s="36">
        <f>SUMIFS(СВЦЭМ!$D$33:$D$776,СВЦЭМ!$A$33:$A$776,$A130,СВЦЭМ!$B$33:$B$776,I$119)+'СЕТ СН'!$I$14+СВЦЭМ!$D$10+'СЕТ СН'!$I$5-'СЕТ СН'!$I$24</f>
        <v>2987.8309050399998</v>
      </c>
      <c r="J130" s="36">
        <f>SUMIFS(СВЦЭМ!$D$33:$D$776,СВЦЭМ!$A$33:$A$776,$A130,СВЦЭМ!$B$33:$B$776,J$119)+'СЕТ СН'!$I$14+СВЦЭМ!$D$10+'СЕТ СН'!$I$5-'СЕТ СН'!$I$24</f>
        <v>2919.6097240899999</v>
      </c>
      <c r="K130" s="36">
        <f>SUMIFS(СВЦЭМ!$D$33:$D$776,СВЦЭМ!$A$33:$A$776,$A130,СВЦЭМ!$B$33:$B$776,K$119)+'СЕТ СН'!$I$14+СВЦЭМ!$D$10+'СЕТ СН'!$I$5-'СЕТ СН'!$I$24</f>
        <v>2893.5742609899999</v>
      </c>
      <c r="L130" s="36">
        <f>SUMIFS(СВЦЭМ!$D$33:$D$776,СВЦЭМ!$A$33:$A$776,$A130,СВЦЭМ!$B$33:$B$776,L$119)+'СЕТ СН'!$I$14+СВЦЭМ!$D$10+'СЕТ СН'!$I$5-'СЕТ СН'!$I$24</f>
        <v>2909.3273747799999</v>
      </c>
      <c r="M130" s="36">
        <f>SUMIFS(СВЦЭМ!$D$33:$D$776,СВЦЭМ!$A$33:$A$776,$A130,СВЦЭМ!$B$33:$B$776,M$119)+'СЕТ СН'!$I$14+СВЦЭМ!$D$10+'СЕТ СН'!$I$5-'СЕТ СН'!$I$24</f>
        <v>2909.13151513</v>
      </c>
      <c r="N130" s="36">
        <f>SUMIFS(СВЦЭМ!$D$33:$D$776,СВЦЭМ!$A$33:$A$776,$A130,СВЦЭМ!$B$33:$B$776,N$119)+'СЕТ СН'!$I$14+СВЦЭМ!$D$10+'СЕТ СН'!$I$5-'СЕТ СН'!$I$24</f>
        <v>2906.6725046800002</v>
      </c>
      <c r="O130" s="36">
        <f>SUMIFS(СВЦЭМ!$D$33:$D$776,СВЦЭМ!$A$33:$A$776,$A130,СВЦЭМ!$B$33:$B$776,O$119)+'СЕТ СН'!$I$14+СВЦЭМ!$D$10+'СЕТ СН'!$I$5-'СЕТ СН'!$I$24</f>
        <v>2908.2525021400002</v>
      </c>
      <c r="P130" s="36">
        <f>SUMIFS(СВЦЭМ!$D$33:$D$776,СВЦЭМ!$A$33:$A$776,$A130,СВЦЭМ!$B$33:$B$776,P$119)+'СЕТ СН'!$I$14+СВЦЭМ!$D$10+'СЕТ СН'!$I$5-'СЕТ СН'!$I$24</f>
        <v>2908.9457718399999</v>
      </c>
      <c r="Q130" s="36">
        <f>SUMIFS(СВЦЭМ!$D$33:$D$776,СВЦЭМ!$A$33:$A$776,$A130,СВЦЭМ!$B$33:$B$776,Q$119)+'СЕТ СН'!$I$14+СВЦЭМ!$D$10+'СЕТ СН'!$I$5-'СЕТ СН'!$I$24</f>
        <v>2902.1024008200002</v>
      </c>
      <c r="R130" s="36">
        <f>SUMIFS(СВЦЭМ!$D$33:$D$776,СВЦЭМ!$A$33:$A$776,$A130,СВЦЭМ!$B$33:$B$776,R$119)+'СЕТ СН'!$I$14+СВЦЭМ!$D$10+'СЕТ СН'!$I$5-'СЕТ СН'!$I$24</f>
        <v>2869.34115922</v>
      </c>
      <c r="S130" s="36">
        <f>SUMIFS(СВЦЭМ!$D$33:$D$776,СВЦЭМ!$A$33:$A$776,$A130,СВЦЭМ!$B$33:$B$776,S$119)+'СЕТ СН'!$I$14+СВЦЭМ!$D$10+'СЕТ СН'!$I$5-'СЕТ СН'!$I$24</f>
        <v>2867.61680032</v>
      </c>
      <c r="T130" s="36">
        <f>SUMIFS(СВЦЭМ!$D$33:$D$776,СВЦЭМ!$A$33:$A$776,$A130,СВЦЭМ!$B$33:$B$776,T$119)+'СЕТ СН'!$I$14+СВЦЭМ!$D$10+'СЕТ СН'!$I$5-'СЕТ СН'!$I$24</f>
        <v>2875.42723673</v>
      </c>
      <c r="U130" s="36">
        <f>SUMIFS(СВЦЭМ!$D$33:$D$776,СВЦЭМ!$A$33:$A$776,$A130,СВЦЭМ!$B$33:$B$776,U$119)+'СЕТ СН'!$I$14+СВЦЭМ!$D$10+'СЕТ СН'!$I$5-'СЕТ СН'!$I$24</f>
        <v>2880.1372386100002</v>
      </c>
      <c r="V130" s="36">
        <f>SUMIFS(СВЦЭМ!$D$33:$D$776,СВЦЭМ!$A$33:$A$776,$A130,СВЦЭМ!$B$33:$B$776,V$119)+'СЕТ СН'!$I$14+СВЦЭМ!$D$10+'СЕТ СН'!$I$5-'СЕТ СН'!$I$24</f>
        <v>2888.0313081300001</v>
      </c>
      <c r="W130" s="36">
        <f>SUMIFS(СВЦЭМ!$D$33:$D$776,СВЦЭМ!$A$33:$A$776,$A130,СВЦЭМ!$B$33:$B$776,W$119)+'СЕТ СН'!$I$14+СВЦЭМ!$D$10+'СЕТ СН'!$I$5-'СЕТ СН'!$I$24</f>
        <v>2902.5885621500001</v>
      </c>
      <c r="X130" s="36">
        <f>SUMIFS(СВЦЭМ!$D$33:$D$776,СВЦЭМ!$A$33:$A$776,$A130,СВЦЭМ!$B$33:$B$776,X$119)+'СЕТ СН'!$I$14+СВЦЭМ!$D$10+'СЕТ СН'!$I$5-'СЕТ СН'!$I$24</f>
        <v>2869.2924718700001</v>
      </c>
      <c r="Y130" s="36">
        <f>SUMIFS(СВЦЭМ!$D$33:$D$776,СВЦЭМ!$A$33:$A$776,$A130,СВЦЭМ!$B$33:$B$776,Y$119)+'СЕТ СН'!$I$14+СВЦЭМ!$D$10+'СЕТ СН'!$I$5-'СЕТ СН'!$I$24</f>
        <v>2852.7847271999999</v>
      </c>
    </row>
    <row r="131" spans="1:25" ht="15.75" x14ac:dyDescent="0.2">
      <c r="A131" s="35">
        <f t="shared" si="3"/>
        <v>43689</v>
      </c>
      <c r="B131" s="36">
        <f>SUMIFS(СВЦЭМ!$D$33:$D$776,СВЦЭМ!$A$33:$A$776,$A131,СВЦЭМ!$B$33:$B$776,B$119)+'СЕТ СН'!$I$14+СВЦЭМ!$D$10+'СЕТ СН'!$I$5-'СЕТ СН'!$I$24</f>
        <v>2932.5022777599997</v>
      </c>
      <c r="C131" s="36">
        <f>SUMIFS(СВЦЭМ!$D$33:$D$776,СВЦЭМ!$A$33:$A$776,$A131,СВЦЭМ!$B$33:$B$776,C$119)+'СЕТ СН'!$I$14+СВЦЭМ!$D$10+'СЕТ СН'!$I$5-'СЕТ СН'!$I$24</f>
        <v>2969.4426643199999</v>
      </c>
      <c r="D131" s="36">
        <f>SUMIFS(СВЦЭМ!$D$33:$D$776,СВЦЭМ!$A$33:$A$776,$A131,СВЦЭМ!$B$33:$B$776,D$119)+'СЕТ СН'!$I$14+СВЦЭМ!$D$10+'СЕТ СН'!$I$5-'СЕТ СН'!$I$24</f>
        <v>3016.9459666600001</v>
      </c>
      <c r="E131" s="36">
        <f>SUMIFS(СВЦЭМ!$D$33:$D$776,СВЦЭМ!$A$33:$A$776,$A131,СВЦЭМ!$B$33:$B$776,E$119)+'СЕТ СН'!$I$14+СВЦЭМ!$D$10+'СЕТ СН'!$I$5-'СЕТ СН'!$I$24</f>
        <v>3027.1753957800001</v>
      </c>
      <c r="F131" s="36">
        <f>SUMIFS(СВЦЭМ!$D$33:$D$776,СВЦЭМ!$A$33:$A$776,$A131,СВЦЭМ!$B$33:$B$776,F$119)+'СЕТ СН'!$I$14+СВЦЭМ!$D$10+'СЕТ СН'!$I$5-'СЕТ СН'!$I$24</f>
        <v>3038.53475841</v>
      </c>
      <c r="G131" s="36">
        <f>SUMIFS(СВЦЭМ!$D$33:$D$776,СВЦЭМ!$A$33:$A$776,$A131,СВЦЭМ!$B$33:$B$776,G$119)+'СЕТ СН'!$I$14+СВЦЭМ!$D$10+'СЕТ СН'!$I$5-'СЕТ СН'!$I$24</f>
        <v>3017.7981008199999</v>
      </c>
      <c r="H131" s="36">
        <f>SUMIFS(СВЦЭМ!$D$33:$D$776,СВЦЭМ!$A$33:$A$776,$A131,СВЦЭМ!$B$33:$B$776,H$119)+'СЕТ СН'!$I$14+СВЦЭМ!$D$10+'СЕТ СН'!$I$5-'СЕТ СН'!$I$24</f>
        <v>2981.93084417</v>
      </c>
      <c r="I131" s="36">
        <f>SUMIFS(СВЦЭМ!$D$33:$D$776,СВЦЭМ!$A$33:$A$776,$A131,СВЦЭМ!$B$33:$B$776,I$119)+'СЕТ СН'!$I$14+СВЦЭМ!$D$10+'СЕТ СН'!$I$5-'СЕТ СН'!$I$24</f>
        <v>2939.0611901000002</v>
      </c>
      <c r="J131" s="36">
        <f>SUMIFS(СВЦЭМ!$D$33:$D$776,СВЦЭМ!$A$33:$A$776,$A131,СВЦЭМ!$B$33:$B$776,J$119)+'СЕТ СН'!$I$14+СВЦЭМ!$D$10+'СЕТ СН'!$I$5-'СЕТ СН'!$I$24</f>
        <v>2914.16673339</v>
      </c>
      <c r="K131" s="36">
        <f>SUMIFS(СВЦЭМ!$D$33:$D$776,СВЦЭМ!$A$33:$A$776,$A131,СВЦЭМ!$B$33:$B$776,K$119)+'СЕТ СН'!$I$14+СВЦЭМ!$D$10+'СЕТ СН'!$I$5-'СЕТ СН'!$I$24</f>
        <v>2933.9485930400001</v>
      </c>
      <c r="L131" s="36">
        <f>SUMIFS(СВЦЭМ!$D$33:$D$776,СВЦЭМ!$A$33:$A$776,$A131,СВЦЭМ!$B$33:$B$776,L$119)+'СЕТ СН'!$I$14+СВЦЭМ!$D$10+'СЕТ СН'!$I$5-'СЕТ СН'!$I$24</f>
        <v>2933.8453708500001</v>
      </c>
      <c r="M131" s="36">
        <f>SUMIFS(СВЦЭМ!$D$33:$D$776,СВЦЭМ!$A$33:$A$776,$A131,СВЦЭМ!$B$33:$B$776,M$119)+'СЕТ СН'!$I$14+СВЦЭМ!$D$10+'СЕТ СН'!$I$5-'СЕТ СН'!$I$24</f>
        <v>2941.1712644999998</v>
      </c>
      <c r="N131" s="36">
        <f>SUMIFS(СВЦЭМ!$D$33:$D$776,СВЦЭМ!$A$33:$A$776,$A131,СВЦЭМ!$B$33:$B$776,N$119)+'СЕТ СН'!$I$14+СВЦЭМ!$D$10+'СЕТ СН'!$I$5-'СЕТ СН'!$I$24</f>
        <v>2937.31430421</v>
      </c>
      <c r="O131" s="36">
        <f>SUMIFS(СВЦЭМ!$D$33:$D$776,СВЦЭМ!$A$33:$A$776,$A131,СВЦЭМ!$B$33:$B$776,O$119)+'СЕТ СН'!$I$14+СВЦЭМ!$D$10+'СЕТ СН'!$I$5-'СЕТ СН'!$I$24</f>
        <v>2937.21658118</v>
      </c>
      <c r="P131" s="36">
        <f>SUMIFS(СВЦЭМ!$D$33:$D$776,СВЦЭМ!$A$33:$A$776,$A131,СВЦЭМ!$B$33:$B$776,P$119)+'СЕТ СН'!$I$14+СВЦЭМ!$D$10+'СЕТ СН'!$I$5-'СЕТ СН'!$I$24</f>
        <v>2940.8093991199999</v>
      </c>
      <c r="Q131" s="36">
        <f>SUMIFS(СВЦЭМ!$D$33:$D$776,СВЦЭМ!$A$33:$A$776,$A131,СВЦЭМ!$B$33:$B$776,Q$119)+'СЕТ СН'!$I$14+СВЦЭМ!$D$10+'СЕТ СН'!$I$5-'СЕТ СН'!$I$24</f>
        <v>2936.7353540200002</v>
      </c>
      <c r="R131" s="36">
        <f>SUMIFS(СВЦЭМ!$D$33:$D$776,СВЦЭМ!$A$33:$A$776,$A131,СВЦЭМ!$B$33:$B$776,R$119)+'СЕТ СН'!$I$14+СВЦЭМ!$D$10+'СЕТ СН'!$I$5-'СЕТ СН'!$I$24</f>
        <v>2893.1760764700002</v>
      </c>
      <c r="S131" s="36">
        <f>SUMIFS(СВЦЭМ!$D$33:$D$776,СВЦЭМ!$A$33:$A$776,$A131,СВЦЭМ!$B$33:$B$776,S$119)+'СЕТ СН'!$I$14+СВЦЭМ!$D$10+'СЕТ СН'!$I$5-'СЕТ СН'!$I$24</f>
        <v>2884.8795133499998</v>
      </c>
      <c r="T131" s="36">
        <f>SUMIFS(СВЦЭМ!$D$33:$D$776,СВЦЭМ!$A$33:$A$776,$A131,СВЦЭМ!$B$33:$B$776,T$119)+'СЕТ СН'!$I$14+СВЦЭМ!$D$10+'СЕТ СН'!$I$5-'СЕТ СН'!$I$24</f>
        <v>2881.0921442500003</v>
      </c>
      <c r="U131" s="36">
        <f>SUMIFS(СВЦЭМ!$D$33:$D$776,СВЦЭМ!$A$33:$A$776,$A131,СВЦЭМ!$B$33:$B$776,U$119)+'СЕТ СН'!$I$14+СВЦЭМ!$D$10+'СЕТ СН'!$I$5-'СЕТ СН'!$I$24</f>
        <v>2876.7965315900001</v>
      </c>
      <c r="V131" s="36">
        <f>SUMIFS(СВЦЭМ!$D$33:$D$776,СВЦЭМ!$A$33:$A$776,$A131,СВЦЭМ!$B$33:$B$776,V$119)+'СЕТ СН'!$I$14+СВЦЭМ!$D$10+'СЕТ СН'!$I$5-'СЕТ СН'!$I$24</f>
        <v>2877.7732842400001</v>
      </c>
      <c r="W131" s="36">
        <f>SUMIFS(СВЦЭМ!$D$33:$D$776,СВЦЭМ!$A$33:$A$776,$A131,СВЦЭМ!$B$33:$B$776,W$119)+'СЕТ СН'!$I$14+СВЦЭМ!$D$10+'СЕТ СН'!$I$5-'СЕТ СН'!$I$24</f>
        <v>2885.4258690300003</v>
      </c>
      <c r="X131" s="36">
        <f>SUMIFS(СВЦЭМ!$D$33:$D$776,СВЦЭМ!$A$33:$A$776,$A131,СВЦЭМ!$B$33:$B$776,X$119)+'СЕТ СН'!$I$14+СВЦЭМ!$D$10+'СЕТ СН'!$I$5-'СЕТ СН'!$I$24</f>
        <v>2855.7154452300001</v>
      </c>
      <c r="Y131" s="36">
        <f>SUMIFS(СВЦЭМ!$D$33:$D$776,СВЦЭМ!$A$33:$A$776,$A131,СВЦЭМ!$B$33:$B$776,Y$119)+'СЕТ СН'!$I$14+СВЦЭМ!$D$10+'СЕТ СН'!$I$5-'СЕТ СН'!$I$24</f>
        <v>2880.9809023299999</v>
      </c>
    </row>
    <row r="132" spans="1:25" ht="15.75" x14ac:dyDescent="0.2">
      <c r="A132" s="35">
        <f t="shared" si="3"/>
        <v>43690</v>
      </c>
      <c r="B132" s="36">
        <f>SUMIFS(СВЦЭМ!$D$33:$D$776,СВЦЭМ!$A$33:$A$776,$A132,СВЦЭМ!$B$33:$B$776,B$119)+'СЕТ СН'!$I$14+СВЦЭМ!$D$10+'СЕТ СН'!$I$5-'СЕТ СН'!$I$24</f>
        <v>2965.1599444100002</v>
      </c>
      <c r="C132" s="36">
        <f>SUMIFS(СВЦЭМ!$D$33:$D$776,СВЦЭМ!$A$33:$A$776,$A132,СВЦЭМ!$B$33:$B$776,C$119)+'СЕТ СН'!$I$14+СВЦЭМ!$D$10+'СЕТ СН'!$I$5-'СЕТ СН'!$I$24</f>
        <v>3007.3131879299999</v>
      </c>
      <c r="D132" s="36">
        <f>SUMIFS(СВЦЭМ!$D$33:$D$776,СВЦЭМ!$A$33:$A$776,$A132,СВЦЭМ!$B$33:$B$776,D$119)+'СЕТ СН'!$I$14+СВЦЭМ!$D$10+'СЕТ СН'!$I$5-'СЕТ СН'!$I$24</f>
        <v>3030.72777301</v>
      </c>
      <c r="E132" s="36">
        <f>SUMIFS(СВЦЭМ!$D$33:$D$776,СВЦЭМ!$A$33:$A$776,$A132,СВЦЭМ!$B$33:$B$776,E$119)+'СЕТ СН'!$I$14+СВЦЭМ!$D$10+'СЕТ СН'!$I$5-'СЕТ СН'!$I$24</f>
        <v>3041.67258244</v>
      </c>
      <c r="F132" s="36">
        <f>SUMIFS(СВЦЭМ!$D$33:$D$776,СВЦЭМ!$A$33:$A$776,$A132,СВЦЭМ!$B$33:$B$776,F$119)+'СЕТ СН'!$I$14+СВЦЭМ!$D$10+'СЕТ СН'!$I$5-'СЕТ СН'!$I$24</f>
        <v>3048.2556046499999</v>
      </c>
      <c r="G132" s="36">
        <f>SUMIFS(СВЦЭМ!$D$33:$D$776,СВЦЭМ!$A$33:$A$776,$A132,СВЦЭМ!$B$33:$B$776,G$119)+'СЕТ СН'!$I$14+СВЦЭМ!$D$10+'СЕТ СН'!$I$5-'СЕТ СН'!$I$24</f>
        <v>3039.3701560600002</v>
      </c>
      <c r="H132" s="36">
        <f>SUMIFS(СВЦЭМ!$D$33:$D$776,СВЦЭМ!$A$33:$A$776,$A132,СВЦЭМ!$B$33:$B$776,H$119)+'СЕТ СН'!$I$14+СВЦЭМ!$D$10+'СЕТ СН'!$I$5-'СЕТ СН'!$I$24</f>
        <v>3003.6250802</v>
      </c>
      <c r="I132" s="36">
        <f>SUMIFS(СВЦЭМ!$D$33:$D$776,СВЦЭМ!$A$33:$A$776,$A132,СВЦЭМ!$B$33:$B$776,I$119)+'СЕТ СН'!$I$14+СВЦЭМ!$D$10+'СЕТ СН'!$I$5-'СЕТ СН'!$I$24</f>
        <v>2964.3408835499999</v>
      </c>
      <c r="J132" s="36">
        <f>SUMIFS(СВЦЭМ!$D$33:$D$776,СВЦЭМ!$A$33:$A$776,$A132,СВЦЭМ!$B$33:$B$776,J$119)+'СЕТ СН'!$I$14+СВЦЭМ!$D$10+'СЕТ СН'!$I$5-'СЕТ СН'!$I$24</f>
        <v>2938.5277318799999</v>
      </c>
      <c r="K132" s="36">
        <f>SUMIFS(СВЦЭМ!$D$33:$D$776,СВЦЭМ!$A$33:$A$776,$A132,СВЦЭМ!$B$33:$B$776,K$119)+'СЕТ СН'!$I$14+СВЦЭМ!$D$10+'СЕТ СН'!$I$5-'СЕТ СН'!$I$24</f>
        <v>2901.1336371699999</v>
      </c>
      <c r="L132" s="36">
        <f>SUMIFS(СВЦЭМ!$D$33:$D$776,СВЦЭМ!$A$33:$A$776,$A132,СВЦЭМ!$B$33:$B$776,L$119)+'СЕТ СН'!$I$14+СВЦЭМ!$D$10+'СЕТ СН'!$I$5-'СЕТ СН'!$I$24</f>
        <v>2905.9692406700001</v>
      </c>
      <c r="M132" s="36">
        <f>SUMIFS(СВЦЭМ!$D$33:$D$776,СВЦЭМ!$A$33:$A$776,$A132,СВЦЭМ!$B$33:$B$776,M$119)+'СЕТ СН'!$I$14+СВЦЭМ!$D$10+'СЕТ СН'!$I$5-'СЕТ СН'!$I$24</f>
        <v>2905.52193218</v>
      </c>
      <c r="N132" s="36">
        <f>SUMIFS(СВЦЭМ!$D$33:$D$776,СВЦЭМ!$A$33:$A$776,$A132,СВЦЭМ!$B$33:$B$776,N$119)+'СЕТ СН'!$I$14+СВЦЭМ!$D$10+'СЕТ СН'!$I$5-'СЕТ СН'!$I$24</f>
        <v>2896.58036098</v>
      </c>
      <c r="O132" s="36">
        <f>SUMIFS(СВЦЭМ!$D$33:$D$776,СВЦЭМ!$A$33:$A$776,$A132,СВЦЭМ!$B$33:$B$776,O$119)+'СЕТ СН'!$I$14+СВЦЭМ!$D$10+'СЕТ СН'!$I$5-'СЕТ СН'!$I$24</f>
        <v>2906.3590746899999</v>
      </c>
      <c r="P132" s="36">
        <f>SUMIFS(СВЦЭМ!$D$33:$D$776,СВЦЭМ!$A$33:$A$776,$A132,СВЦЭМ!$B$33:$B$776,P$119)+'СЕТ СН'!$I$14+СВЦЭМ!$D$10+'СЕТ СН'!$I$5-'СЕТ СН'!$I$24</f>
        <v>2905.3179803100002</v>
      </c>
      <c r="Q132" s="36">
        <f>SUMIFS(СВЦЭМ!$D$33:$D$776,СВЦЭМ!$A$33:$A$776,$A132,СВЦЭМ!$B$33:$B$776,Q$119)+'СЕТ СН'!$I$14+СВЦЭМ!$D$10+'СЕТ СН'!$I$5-'СЕТ СН'!$I$24</f>
        <v>2902.7731095600002</v>
      </c>
      <c r="R132" s="36">
        <f>SUMIFS(СВЦЭМ!$D$33:$D$776,СВЦЭМ!$A$33:$A$776,$A132,СВЦЭМ!$B$33:$B$776,R$119)+'СЕТ СН'!$I$14+СВЦЭМ!$D$10+'СЕТ СН'!$I$5-'СЕТ СН'!$I$24</f>
        <v>2858.7864137900001</v>
      </c>
      <c r="S132" s="36">
        <f>SUMIFS(СВЦЭМ!$D$33:$D$776,СВЦЭМ!$A$33:$A$776,$A132,СВЦЭМ!$B$33:$B$776,S$119)+'СЕТ СН'!$I$14+СВЦЭМ!$D$10+'СЕТ СН'!$I$5-'СЕТ СН'!$I$24</f>
        <v>2857.20284696</v>
      </c>
      <c r="T132" s="36">
        <f>SUMIFS(СВЦЭМ!$D$33:$D$776,СВЦЭМ!$A$33:$A$776,$A132,СВЦЭМ!$B$33:$B$776,T$119)+'СЕТ СН'!$I$14+СВЦЭМ!$D$10+'СЕТ СН'!$I$5-'СЕТ СН'!$I$24</f>
        <v>2863.1582565899998</v>
      </c>
      <c r="U132" s="36">
        <f>SUMIFS(СВЦЭМ!$D$33:$D$776,СВЦЭМ!$A$33:$A$776,$A132,СВЦЭМ!$B$33:$B$776,U$119)+'СЕТ СН'!$I$14+СВЦЭМ!$D$10+'СЕТ СН'!$I$5-'СЕТ СН'!$I$24</f>
        <v>2860.08413638</v>
      </c>
      <c r="V132" s="36">
        <f>SUMIFS(СВЦЭМ!$D$33:$D$776,СВЦЭМ!$A$33:$A$776,$A132,СВЦЭМ!$B$33:$B$776,V$119)+'СЕТ СН'!$I$14+СВЦЭМ!$D$10+'СЕТ СН'!$I$5-'СЕТ СН'!$I$24</f>
        <v>2864.8728641899997</v>
      </c>
      <c r="W132" s="36">
        <f>SUMIFS(СВЦЭМ!$D$33:$D$776,СВЦЭМ!$A$33:$A$776,$A132,СВЦЭМ!$B$33:$B$776,W$119)+'СЕТ СН'!$I$14+СВЦЭМ!$D$10+'СЕТ СН'!$I$5-'СЕТ СН'!$I$24</f>
        <v>2866.5930769400002</v>
      </c>
      <c r="X132" s="36">
        <f>SUMIFS(СВЦЭМ!$D$33:$D$776,СВЦЭМ!$A$33:$A$776,$A132,СВЦЭМ!$B$33:$B$776,X$119)+'СЕТ СН'!$I$14+СВЦЭМ!$D$10+'СЕТ СН'!$I$5-'СЕТ СН'!$I$24</f>
        <v>2834.0871400999999</v>
      </c>
      <c r="Y132" s="36">
        <f>SUMIFS(СВЦЭМ!$D$33:$D$776,СВЦЭМ!$A$33:$A$776,$A132,СВЦЭМ!$B$33:$B$776,Y$119)+'СЕТ СН'!$I$14+СВЦЭМ!$D$10+'СЕТ СН'!$I$5-'СЕТ СН'!$I$24</f>
        <v>2859.6069857500001</v>
      </c>
    </row>
    <row r="133" spans="1:25" ht="15.75" x14ac:dyDescent="0.2">
      <c r="A133" s="35">
        <f t="shared" si="3"/>
        <v>43691</v>
      </c>
      <c r="B133" s="36">
        <f>SUMIFS(СВЦЭМ!$D$33:$D$776,СВЦЭМ!$A$33:$A$776,$A133,СВЦЭМ!$B$33:$B$776,B$119)+'СЕТ СН'!$I$14+СВЦЭМ!$D$10+'СЕТ СН'!$I$5-'СЕТ СН'!$I$24</f>
        <v>2953.2708311699998</v>
      </c>
      <c r="C133" s="36">
        <f>SUMIFS(СВЦЭМ!$D$33:$D$776,СВЦЭМ!$A$33:$A$776,$A133,СВЦЭМ!$B$33:$B$776,C$119)+'СЕТ СН'!$I$14+СВЦЭМ!$D$10+'СЕТ СН'!$I$5-'СЕТ СН'!$I$24</f>
        <v>2966.0419700299999</v>
      </c>
      <c r="D133" s="36">
        <f>SUMIFS(СВЦЭМ!$D$33:$D$776,СВЦЭМ!$A$33:$A$776,$A133,СВЦЭМ!$B$33:$B$776,D$119)+'СЕТ СН'!$I$14+СВЦЭМ!$D$10+'СЕТ СН'!$I$5-'СЕТ СН'!$I$24</f>
        <v>2962.9673575000002</v>
      </c>
      <c r="E133" s="36">
        <f>SUMIFS(СВЦЭМ!$D$33:$D$776,СВЦЭМ!$A$33:$A$776,$A133,СВЦЭМ!$B$33:$B$776,E$119)+'СЕТ СН'!$I$14+СВЦЭМ!$D$10+'СЕТ СН'!$I$5-'СЕТ СН'!$I$24</f>
        <v>2967.6575018600001</v>
      </c>
      <c r="F133" s="36">
        <f>SUMIFS(СВЦЭМ!$D$33:$D$776,СВЦЭМ!$A$33:$A$776,$A133,СВЦЭМ!$B$33:$B$776,F$119)+'СЕТ СН'!$I$14+СВЦЭМ!$D$10+'СЕТ СН'!$I$5-'СЕТ СН'!$I$24</f>
        <v>2965.6598067499999</v>
      </c>
      <c r="G133" s="36">
        <f>SUMIFS(СВЦЭМ!$D$33:$D$776,СВЦЭМ!$A$33:$A$776,$A133,СВЦЭМ!$B$33:$B$776,G$119)+'СЕТ СН'!$I$14+СВЦЭМ!$D$10+'СЕТ СН'!$I$5-'СЕТ СН'!$I$24</f>
        <v>2949.9435122700002</v>
      </c>
      <c r="H133" s="36">
        <f>SUMIFS(СВЦЭМ!$D$33:$D$776,СВЦЭМ!$A$33:$A$776,$A133,СВЦЭМ!$B$33:$B$776,H$119)+'СЕТ СН'!$I$14+СВЦЭМ!$D$10+'СЕТ СН'!$I$5-'СЕТ СН'!$I$24</f>
        <v>2929.0230096599998</v>
      </c>
      <c r="I133" s="36">
        <f>SUMIFS(СВЦЭМ!$D$33:$D$776,СВЦЭМ!$A$33:$A$776,$A133,СВЦЭМ!$B$33:$B$776,I$119)+'СЕТ СН'!$I$14+СВЦЭМ!$D$10+'СЕТ СН'!$I$5-'СЕТ СН'!$I$24</f>
        <v>2874.75034095</v>
      </c>
      <c r="J133" s="36">
        <f>SUMIFS(СВЦЭМ!$D$33:$D$776,СВЦЭМ!$A$33:$A$776,$A133,СВЦЭМ!$B$33:$B$776,J$119)+'СЕТ СН'!$I$14+СВЦЭМ!$D$10+'СЕТ СН'!$I$5-'СЕТ СН'!$I$24</f>
        <v>2867.4964976000001</v>
      </c>
      <c r="K133" s="36">
        <f>SUMIFS(СВЦЭМ!$D$33:$D$776,СВЦЭМ!$A$33:$A$776,$A133,СВЦЭМ!$B$33:$B$776,K$119)+'СЕТ СН'!$I$14+СВЦЭМ!$D$10+'СЕТ СН'!$I$5-'СЕТ СН'!$I$24</f>
        <v>2891.34831093</v>
      </c>
      <c r="L133" s="36">
        <f>SUMIFS(СВЦЭМ!$D$33:$D$776,СВЦЭМ!$A$33:$A$776,$A133,СВЦЭМ!$B$33:$B$776,L$119)+'СЕТ СН'!$I$14+СВЦЭМ!$D$10+'СЕТ СН'!$I$5-'СЕТ СН'!$I$24</f>
        <v>2892.5534227399999</v>
      </c>
      <c r="M133" s="36">
        <f>SUMIFS(СВЦЭМ!$D$33:$D$776,СВЦЭМ!$A$33:$A$776,$A133,СВЦЭМ!$B$33:$B$776,M$119)+'СЕТ СН'!$I$14+СВЦЭМ!$D$10+'СЕТ СН'!$I$5-'СЕТ СН'!$I$24</f>
        <v>2899.8007939700001</v>
      </c>
      <c r="N133" s="36">
        <f>SUMIFS(СВЦЭМ!$D$33:$D$776,СВЦЭМ!$A$33:$A$776,$A133,СВЦЭМ!$B$33:$B$776,N$119)+'СЕТ СН'!$I$14+СВЦЭМ!$D$10+'СЕТ СН'!$I$5-'СЕТ СН'!$I$24</f>
        <v>2880.88340887</v>
      </c>
      <c r="O133" s="36">
        <f>SUMIFS(СВЦЭМ!$D$33:$D$776,СВЦЭМ!$A$33:$A$776,$A133,СВЦЭМ!$B$33:$B$776,O$119)+'СЕТ СН'!$I$14+СВЦЭМ!$D$10+'СЕТ СН'!$I$5-'СЕТ СН'!$I$24</f>
        <v>2906.1965660199999</v>
      </c>
      <c r="P133" s="36">
        <f>SUMIFS(СВЦЭМ!$D$33:$D$776,СВЦЭМ!$A$33:$A$776,$A133,СВЦЭМ!$B$33:$B$776,P$119)+'СЕТ СН'!$I$14+СВЦЭМ!$D$10+'СЕТ СН'!$I$5-'СЕТ СН'!$I$24</f>
        <v>2882.35172891</v>
      </c>
      <c r="Q133" s="36">
        <f>SUMIFS(СВЦЭМ!$D$33:$D$776,СВЦЭМ!$A$33:$A$776,$A133,СВЦЭМ!$B$33:$B$776,Q$119)+'СЕТ СН'!$I$14+СВЦЭМ!$D$10+'СЕТ СН'!$I$5-'СЕТ СН'!$I$24</f>
        <v>2886.3067953700001</v>
      </c>
      <c r="R133" s="36">
        <f>SUMIFS(СВЦЭМ!$D$33:$D$776,СВЦЭМ!$A$33:$A$776,$A133,СВЦЭМ!$B$33:$B$776,R$119)+'СЕТ СН'!$I$14+СВЦЭМ!$D$10+'СЕТ СН'!$I$5-'СЕТ СН'!$I$24</f>
        <v>2851.2148801200001</v>
      </c>
      <c r="S133" s="36">
        <f>SUMIFS(СВЦЭМ!$D$33:$D$776,СВЦЭМ!$A$33:$A$776,$A133,СВЦЭМ!$B$33:$B$776,S$119)+'СЕТ СН'!$I$14+СВЦЭМ!$D$10+'СЕТ СН'!$I$5-'СЕТ СН'!$I$24</f>
        <v>2859.2837852900002</v>
      </c>
      <c r="T133" s="36">
        <f>SUMIFS(СВЦЭМ!$D$33:$D$776,СВЦЭМ!$A$33:$A$776,$A133,СВЦЭМ!$B$33:$B$776,T$119)+'СЕТ СН'!$I$14+СВЦЭМ!$D$10+'СЕТ СН'!$I$5-'СЕТ СН'!$I$24</f>
        <v>2863.4084267500002</v>
      </c>
      <c r="U133" s="36">
        <f>SUMIFS(СВЦЭМ!$D$33:$D$776,СВЦЭМ!$A$33:$A$776,$A133,СВЦЭМ!$B$33:$B$776,U$119)+'СЕТ СН'!$I$14+СВЦЭМ!$D$10+'СЕТ СН'!$I$5-'СЕТ СН'!$I$24</f>
        <v>2857.81121635</v>
      </c>
      <c r="V133" s="36">
        <f>SUMIFS(СВЦЭМ!$D$33:$D$776,СВЦЭМ!$A$33:$A$776,$A133,СВЦЭМ!$B$33:$B$776,V$119)+'СЕТ СН'!$I$14+СВЦЭМ!$D$10+'СЕТ СН'!$I$5-'СЕТ СН'!$I$24</f>
        <v>2870.3823855099999</v>
      </c>
      <c r="W133" s="36">
        <f>SUMIFS(СВЦЭМ!$D$33:$D$776,СВЦЭМ!$A$33:$A$776,$A133,СВЦЭМ!$B$33:$B$776,W$119)+'СЕТ СН'!$I$14+СВЦЭМ!$D$10+'СЕТ СН'!$I$5-'СЕТ СН'!$I$24</f>
        <v>2882.6838273900003</v>
      </c>
      <c r="X133" s="36">
        <f>SUMIFS(СВЦЭМ!$D$33:$D$776,СВЦЭМ!$A$33:$A$776,$A133,СВЦЭМ!$B$33:$B$776,X$119)+'СЕТ СН'!$I$14+СВЦЭМ!$D$10+'СЕТ СН'!$I$5-'СЕТ СН'!$I$24</f>
        <v>2846.5981955699999</v>
      </c>
      <c r="Y133" s="36">
        <f>SUMIFS(СВЦЭМ!$D$33:$D$776,СВЦЭМ!$A$33:$A$776,$A133,СВЦЭМ!$B$33:$B$776,Y$119)+'СЕТ СН'!$I$14+СВЦЭМ!$D$10+'СЕТ СН'!$I$5-'СЕТ СН'!$I$24</f>
        <v>2827.8521572700001</v>
      </c>
    </row>
    <row r="134" spans="1:25" ht="15.75" x14ac:dyDescent="0.2">
      <c r="A134" s="35">
        <f t="shared" si="3"/>
        <v>43692</v>
      </c>
      <c r="B134" s="36">
        <f>SUMIFS(СВЦЭМ!$D$33:$D$776,СВЦЭМ!$A$33:$A$776,$A134,СВЦЭМ!$B$33:$B$776,B$119)+'СЕТ СН'!$I$14+СВЦЭМ!$D$10+'СЕТ СН'!$I$5-'СЕТ СН'!$I$24</f>
        <v>2844.60135992</v>
      </c>
      <c r="C134" s="36">
        <f>SUMIFS(СВЦЭМ!$D$33:$D$776,СВЦЭМ!$A$33:$A$776,$A134,СВЦЭМ!$B$33:$B$776,C$119)+'СЕТ СН'!$I$14+СВЦЭМ!$D$10+'СЕТ СН'!$I$5-'СЕТ СН'!$I$24</f>
        <v>2891.4039847499998</v>
      </c>
      <c r="D134" s="36">
        <f>SUMIFS(СВЦЭМ!$D$33:$D$776,СВЦЭМ!$A$33:$A$776,$A134,СВЦЭМ!$B$33:$B$776,D$119)+'СЕТ СН'!$I$14+СВЦЭМ!$D$10+'СЕТ СН'!$I$5-'СЕТ СН'!$I$24</f>
        <v>2908.4410108000002</v>
      </c>
      <c r="E134" s="36">
        <f>SUMIFS(СВЦЭМ!$D$33:$D$776,СВЦЭМ!$A$33:$A$776,$A134,СВЦЭМ!$B$33:$B$776,E$119)+'СЕТ СН'!$I$14+СВЦЭМ!$D$10+'СЕТ СН'!$I$5-'СЕТ СН'!$I$24</f>
        <v>2918.6465393600001</v>
      </c>
      <c r="F134" s="36">
        <f>SUMIFS(СВЦЭМ!$D$33:$D$776,СВЦЭМ!$A$33:$A$776,$A134,СВЦЭМ!$B$33:$B$776,F$119)+'СЕТ СН'!$I$14+СВЦЭМ!$D$10+'СЕТ СН'!$I$5-'СЕТ СН'!$I$24</f>
        <v>2920.58395423</v>
      </c>
      <c r="G134" s="36">
        <f>SUMIFS(СВЦЭМ!$D$33:$D$776,СВЦЭМ!$A$33:$A$776,$A134,СВЦЭМ!$B$33:$B$776,G$119)+'СЕТ СН'!$I$14+СВЦЭМ!$D$10+'СЕТ СН'!$I$5-'СЕТ СН'!$I$24</f>
        <v>2907.8841604899999</v>
      </c>
      <c r="H134" s="36">
        <f>SUMIFS(СВЦЭМ!$D$33:$D$776,СВЦЭМ!$A$33:$A$776,$A134,СВЦЭМ!$B$33:$B$776,H$119)+'СЕТ СН'!$I$14+СВЦЭМ!$D$10+'СЕТ СН'!$I$5-'СЕТ СН'!$I$24</f>
        <v>2876.2468284300003</v>
      </c>
      <c r="I134" s="36">
        <f>SUMIFS(СВЦЭМ!$D$33:$D$776,СВЦЭМ!$A$33:$A$776,$A134,СВЦЭМ!$B$33:$B$776,I$119)+'СЕТ СН'!$I$14+СВЦЭМ!$D$10+'СЕТ СН'!$I$5-'СЕТ СН'!$I$24</f>
        <v>2846.6542434200001</v>
      </c>
      <c r="J134" s="36">
        <f>SUMIFS(СВЦЭМ!$D$33:$D$776,СВЦЭМ!$A$33:$A$776,$A134,СВЦЭМ!$B$33:$B$776,J$119)+'СЕТ СН'!$I$14+СВЦЭМ!$D$10+'СЕТ СН'!$I$5-'СЕТ СН'!$I$24</f>
        <v>2854.1755127699998</v>
      </c>
      <c r="K134" s="36">
        <f>SUMIFS(СВЦЭМ!$D$33:$D$776,СВЦЭМ!$A$33:$A$776,$A134,СВЦЭМ!$B$33:$B$776,K$119)+'СЕТ СН'!$I$14+СВЦЭМ!$D$10+'СЕТ СН'!$I$5-'СЕТ СН'!$I$24</f>
        <v>2865.1759645100001</v>
      </c>
      <c r="L134" s="36">
        <f>SUMIFS(СВЦЭМ!$D$33:$D$776,СВЦЭМ!$A$33:$A$776,$A134,СВЦЭМ!$B$33:$B$776,L$119)+'СЕТ СН'!$I$14+СВЦЭМ!$D$10+'СЕТ СН'!$I$5-'СЕТ СН'!$I$24</f>
        <v>2867.99498352</v>
      </c>
      <c r="M134" s="36">
        <f>SUMIFS(СВЦЭМ!$D$33:$D$776,СВЦЭМ!$A$33:$A$776,$A134,СВЦЭМ!$B$33:$B$776,M$119)+'СЕТ СН'!$I$14+СВЦЭМ!$D$10+'СЕТ СН'!$I$5-'СЕТ СН'!$I$24</f>
        <v>2863.91901151</v>
      </c>
      <c r="N134" s="36">
        <f>SUMIFS(СВЦЭМ!$D$33:$D$776,СВЦЭМ!$A$33:$A$776,$A134,СВЦЭМ!$B$33:$B$776,N$119)+'СЕТ СН'!$I$14+СВЦЭМ!$D$10+'СЕТ СН'!$I$5-'СЕТ СН'!$I$24</f>
        <v>2857.53424073</v>
      </c>
      <c r="O134" s="36">
        <f>SUMIFS(СВЦЭМ!$D$33:$D$776,СВЦЭМ!$A$33:$A$776,$A134,СВЦЭМ!$B$33:$B$776,O$119)+'СЕТ СН'!$I$14+СВЦЭМ!$D$10+'СЕТ СН'!$I$5-'СЕТ СН'!$I$24</f>
        <v>2873.3015225200002</v>
      </c>
      <c r="P134" s="36">
        <f>SUMIFS(СВЦЭМ!$D$33:$D$776,СВЦЭМ!$A$33:$A$776,$A134,СВЦЭМ!$B$33:$B$776,P$119)+'СЕТ СН'!$I$14+СВЦЭМ!$D$10+'СЕТ СН'!$I$5-'СЕТ СН'!$I$24</f>
        <v>2877.9786513600002</v>
      </c>
      <c r="Q134" s="36">
        <f>SUMIFS(СВЦЭМ!$D$33:$D$776,СВЦЭМ!$A$33:$A$776,$A134,СВЦЭМ!$B$33:$B$776,Q$119)+'СЕТ СН'!$I$14+СВЦЭМ!$D$10+'СЕТ СН'!$I$5-'СЕТ СН'!$I$24</f>
        <v>2882.5215633500002</v>
      </c>
      <c r="R134" s="36">
        <f>SUMIFS(СВЦЭМ!$D$33:$D$776,СВЦЭМ!$A$33:$A$776,$A134,СВЦЭМ!$B$33:$B$776,R$119)+'СЕТ СН'!$I$14+СВЦЭМ!$D$10+'СЕТ СН'!$I$5-'СЕТ СН'!$I$24</f>
        <v>2890.9710881599999</v>
      </c>
      <c r="S134" s="36">
        <f>SUMIFS(СВЦЭМ!$D$33:$D$776,СВЦЭМ!$A$33:$A$776,$A134,СВЦЭМ!$B$33:$B$776,S$119)+'СЕТ СН'!$I$14+СВЦЭМ!$D$10+'СЕТ СН'!$I$5-'СЕТ СН'!$I$24</f>
        <v>2901.2568573200001</v>
      </c>
      <c r="T134" s="36">
        <f>SUMIFS(СВЦЭМ!$D$33:$D$776,СВЦЭМ!$A$33:$A$776,$A134,СВЦЭМ!$B$33:$B$776,T$119)+'СЕТ СН'!$I$14+СВЦЭМ!$D$10+'СЕТ СН'!$I$5-'СЕТ СН'!$I$24</f>
        <v>2904.8939339200001</v>
      </c>
      <c r="U134" s="36">
        <f>SUMIFS(СВЦЭМ!$D$33:$D$776,СВЦЭМ!$A$33:$A$776,$A134,СВЦЭМ!$B$33:$B$776,U$119)+'СЕТ СН'!$I$14+СВЦЭМ!$D$10+'СЕТ СН'!$I$5-'СЕТ СН'!$I$24</f>
        <v>2906.4848284700001</v>
      </c>
      <c r="V134" s="36">
        <f>SUMIFS(СВЦЭМ!$D$33:$D$776,СВЦЭМ!$A$33:$A$776,$A134,СВЦЭМ!$B$33:$B$776,V$119)+'СЕТ СН'!$I$14+СВЦЭМ!$D$10+'СЕТ СН'!$I$5-'СЕТ СН'!$I$24</f>
        <v>2914.61554071</v>
      </c>
      <c r="W134" s="36">
        <f>SUMIFS(СВЦЭМ!$D$33:$D$776,СВЦЭМ!$A$33:$A$776,$A134,СВЦЭМ!$B$33:$B$776,W$119)+'СЕТ СН'!$I$14+СВЦЭМ!$D$10+'СЕТ СН'!$I$5-'СЕТ СН'!$I$24</f>
        <v>2919.53191397</v>
      </c>
      <c r="X134" s="36">
        <f>SUMIFS(СВЦЭМ!$D$33:$D$776,СВЦЭМ!$A$33:$A$776,$A134,СВЦЭМ!$B$33:$B$776,X$119)+'СЕТ СН'!$I$14+СВЦЭМ!$D$10+'СЕТ СН'!$I$5-'СЕТ СН'!$I$24</f>
        <v>2883.2612912200002</v>
      </c>
      <c r="Y134" s="36">
        <f>SUMIFS(СВЦЭМ!$D$33:$D$776,СВЦЭМ!$A$33:$A$776,$A134,СВЦЭМ!$B$33:$B$776,Y$119)+'СЕТ СН'!$I$14+СВЦЭМ!$D$10+'СЕТ СН'!$I$5-'СЕТ СН'!$I$24</f>
        <v>2825.9796548499999</v>
      </c>
    </row>
    <row r="135" spans="1:25" ht="15.75" x14ac:dyDescent="0.2">
      <c r="A135" s="35">
        <f t="shared" si="3"/>
        <v>43693</v>
      </c>
      <c r="B135" s="36">
        <f>SUMIFS(СВЦЭМ!$D$33:$D$776,СВЦЭМ!$A$33:$A$776,$A135,СВЦЭМ!$B$33:$B$776,B$119)+'СЕТ СН'!$I$14+СВЦЭМ!$D$10+'СЕТ СН'!$I$5-'СЕТ СН'!$I$24</f>
        <v>2933.1375178200001</v>
      </c>
      <c r="C135" s="36">
        <f>SUMIFS(СВЦЭМ!$D$33:$D$776,СВЦЭМ!$A$33:$A$776,$A135,СВЦЭМ!$B$33:$B$776,C$119)+'СЕТ СН'!$I$14+СВЦЭМ!$D$10+'СЕТ СН'!$I$5-'СЕТ СН'!$I$24</f>
        <v>2976.2003588400003</v>
      </c>
      <c r="D135" s="36">
        <f>SUMIFS(СВЦЭМ!$D$33:$D$776,СВЦЭМ!$A$33:$A$776,$A135,СВЦЭМ!$B$33:$B$776,D$119)+'СЕТ СН'!$I$14+СВЦЭМ!$D$10+'СЕТ СН'!$I$5-'СЕТ СН'!$I$24</f>
        <v>3005.6385941200001</v>
      </c>
      <c r="E135" s="36">
        <f>SUMIFS(СВЦЭМ!$D$33:$D$776,СВЦЭМ!$A$33:$A$776,$A135,СВЦЭМ!$B$33:$B$776,E$119)+'СЕТ СН'!$I$14+СВЦЭМ!$D$10+'СЕТ СН'!$I$5-'СЕТ СН'!$I$24</f>
        <v>3016.56905585</v>
      </c>
      <c r="F135" s="36">
        <f>SUMIFS(СВЦЭМ!$D$33:$D$776,СВЦЭМ!$A$33:$A$776,$A135,СВЦЭМ!$B$33:$B$776,F$119)+'СЕТ СН'!$I$14+СВЦЭМ!$D$10+'СЕТ СН'!$I$5-'СЕТ СН'!$I$24</f>
        <v>3009.8119886099998</v>
      </c>
      <c r="G135" s="36">
        <f>SUMIFS(СВЦЭМ!$D$33:$D$776,СВЦЭМ!$A$33:$A$776,$A135,СВЦЭМ!$B$33:$B$776,G$119)+'СЕТ СН'!$I$14+СВЦЭМ!$D$10+'СЕТ СН'!$I$5-'СЕТ СН'!$I$24</f>
        <v>2982.85085686</v>
      </c>
      <c r="H135" s="36">
        <f>SUMIFS(СВЦЭМ!$D$33:$D$776,СВЦЭМ!$A$33:$A$776,$A135,СВЦЭМ!$B$33:$B$776,H$119)+'СЕТ СН'!$I$14+СВЦЭМ!$D$10+'СЕТ СН'!$I$5-'СЕТ СН'!$I$24</f>
        <v>2953.81453263</v>
      </c>
      <c r="I135" s="36">
        <f>SUMIFS(СВЦЭМ!$D$33:$D$776,СВЦЭМ!$A$33:$A$776,$A135,СВЦЭМ!$B$33:$B$776,I$119)+'СЕТ СН'!$I$14+СВЦЭМ!$D$10+'СЕТ СН'!$I$5-'СЕТ СН'!$I$24</f>
        <v>2893.4465898799999</v>
      </c>
      <c r="J135" s="36">
        <f>SUMIFS(СВЦЭМ!$D$33:$D$776,СВЦЭМ!$A$33:$A$776,$A135,СВЦЭМ!$B$33:$B$776,J$119)+'СЕТ СН'!$I$14+СВЦЭМ!$D$10+'СЕТ СН'!$I$5-'СЕТ СН'!$I$24</f>
        <v>2873.4265737800001</v>
      </c>
      <c r="K135" s="36">
        <f>SUMIFS(СВЦЭМ!$D$33:$D$776,СВЦЭМ!$A$33:$A$776,$A135,СВЦЭМ!$B$33:$B$776,K$119)+'СЕТ СН'!$I$14+СВЦЭМ!$D$10+'СЕТ СН'!$I$5-'СЕТ СН'!$I$24</f>
        <v>2892.8354506400001</v>
      </c>
      <c r="L135" s="36">
        <f>SUMIFS(СВЦЭМ!$D$33:$D$776,СВЦЭМ!$A$33:$A$776,$A135,СВЦЭМ!$B$33:$B$776,L$119)+'СЕТ СН'!$I$14+СВЦЭМ!$D$10+'СЕТ СН'!$I$5-'СЕТ СН'!$I$24</f>
        <v>2891.6355747299999</v>
      </c>
      <c r="M135" s="36">
        <f>SUMIFS(СВЦЭМ!$D$33:$D$776,СВЦЭМ!$A$33:$A$776,$A135,СВЦЭМ!$B$33:$B$776,M$119)+'СЕТ СН'!$I$14+СВЦЭМ!$D$10+'СЕТ СН'!$I$5-'СЕТ СН'!$I$24</f>
        <v>2879.6802146199998</v>
      </c>
      <c r="N135" s="36">
        <f>SUMIFS(СВЦЭМ!$D$33:$D$776,СВЦЭМ!$A$33:$A$776,$A135,СВЦЭМ!$B$33:$B$776,N$119)+'СЕТ СН'!$I$14+СВЦЭМ!$D$10+'СЕТ СН'!$I$5-'СЕТ СН'!$I$24</f>
        <v>2870.4829615600001</v>
      </c>
      <c r="O135" s="36">
        <f>SUMIFS(СВЦЭМ!$D$33:$D$776,СВЦЭМ!$A$33:$A$776,$A135,СВЦЭМ!$B$33:$B$776,O$119)+'СЕТ СН'!$I$14+СВЦЭМ!$D$10+'СЕТ СН'!$I$5-'СЕТ СН'!$I$24</f>
        <v>2879.3540794199998</v>
      </c>
      <c r="P135" s="36">
        <f>SUMIFS(СВЦЭМ!$D$33:$D$776,СВЦЭМ!$A$33:$A$776,$A135,СВЦЭМ!$B$33:$B$776,P$119)+'СЕТ СН'!$I$14+СВЦЭМ!$D$10+'СЕТ СН'!$I$5-'СЕТ СН'!$I$24</f>
        <v>2893.0527387800003</v>
      </c>
      <c r="Q135" s="36">
        <f>SUMIFS(СВЦЭМ!$D$33:$D$776,СВЦЭМ!$A$33:$A$776,$A135,СВЦЭМ!$B$33:$B$776,Q$119)+'СЕТ СН'!$I$14+СВЦЭМ!$D$10+'СЕТ СН'!$I$5-'СЕТ СН'!$I$24</f>
        <v>2893.0645166899999</v>
      </c>
      <c r="R135" s="36">
        <f>SUMIFS(СВЦЭМ!$D$33:$D$776,СВЦЭМ!$A$33:$A$776,$A135,СВЦЭМ!$B$33:$B$776,R$119)+'СЕТ СН'!$I$14+СВЦЭМ!$D$10+'СЕТ СН'!$I$5-'СЕТ СН'!$I$24</f>
        <v>2861.3357254799998</v>
      </c>
      <c r="S135" s="36">
        <f>SUMIFS(СВЦЭМ!$D$33:$D$776,СВЦЭМ!$A$33:$A$776,$A135,СВЦЭМ!$B$33:$B$776,S$119)+'СЕТ СН'!$I$14+СВЦЭМ!$D$10+'СЕТ СН'!$I$5-'СЕТ СН'!$I$24</f>
        <v>2849.3252231799997</v>
      </c>
      <c r="T135" s="36">
        <f>SUMIFS(СВЦЭМ!$D$33:$D$776,СВЦЭМ!$A$33:$A$776,$A135,СВЦЭМ!$B$33:$B$776,T$119)+'СЕТ СН'!$I$14+СВЦЭМ!$D$10+'СЕТ СН'!$I$5-'СЕТ СН'!$I$24</f>
        <v>2857.35383065</v>
      </c>
      <c r="U135" s="36">
        <f>SUMIFS(СВЦЭМ!$D$33:$D$776,СВЦЭМ!$A$33:$A$776,$A135,СВЦЭМ!$B$33:$B$776,U$119)+'СЕТ СН'!$I$14+СВЦЭМ!$D$10+'СЕТ СН'!$I$5-'СЕТ СН'!$I$24</f>
        <v>2856.6335988000001</v>
      </c>
      <c r="V135" s="36">
        <f>SUMIFS(СВЦЭМ!$D$33:$D$776,СВЦЭМ!$A$33:$A$776,$A135,СВЦЭМ!$B$33:$B$776,V$119)+'СЕТ СН'!$I$14+СВЦЭМ!$D$10+'СЕТ СН'!$I$5-'СЕТ СН'!$I$24</f>
        <v>2863.9523951400001</v>
      </c>
      <c r="W135" s="36">
        <f>SUMIFS(СВЦЭМ!$D$33:$D$776,СВЦЭМ!$A$33:$A$776,$A135,СВЦЭМ!$B$33:$B$776,W$119)+'СЕТ СН'!$I$14+СВЦЭМ!$D$10+'СЕТ СН'!$I$5-'СЕТ СН'!$I$24</f>
        <v>2861.69893396</v>
      </c>
      <c r="X135" s="36">
        <f>SUMIFS(СВЦЭМ!$D$33:$D$776,СВЦЭМ!$A$33:$A$776,$A135,СВЦЭМ!$B$33:$B$776,X$119)+'СЕТ СН'!$I$14+СВЦЭМ!$D$10+'СЕТ СН'!$I$5-'СЕТ СН'!$I$24</f>
        <v>2834.39711244</v>
      </c>
      <c r="Y135" s="36">
        <f>SUMIFS(СВЦЭМ!$D$33:$D$776,СВЦЭМ!$A$33:$A$776,$A135,СВЦЭМ!$B$33:$B$776,Y$119)+'СЕТ СН'!$I$14+СВЦЭМ!$D$10+'СЕТ СН'!$I$5-'СЕТ СН'!$I$24</f>
        <v>2814.8409190500001</v>
      </c>
    </row>
    <row r="136" spans="1:25" ht="15.75" x14ac:dyDescent="0.2">
      <c r="A136" s="35">
        <f t="shared" si="3"/>
        <v>43694</v>
      </c>
      <c r="B136" s="36">
        <f>SUMIFS(СВЦЭМ!$D$33:$D$776,СВЦЭМ!$A$33:$A$776,$A136,СВЦЭМ!$B$33:$B$776,B$119)+'СЕТ СН'!$I$14+СВЦЭМ!$D$10+'СЕТ СН'!$I$5-'СЕТ СН'!$I$24</f>
        <v>2980.7633614300003</v>
      </c>
      <c r="C136" s="36">
        <f>SUMIFS(СВЦЭМ!$D$33:$D$776,СВЦЭМ!$A$33:$A$776,$A136,СВЦЭМ!$B$33:$B$776,C$119)+'СЕТ СН'!$I$14+СВЦЭМ!$D$10+'СЕТ СН'!$I$5-'СЕТ СН'!$I$24</f>
        <v>3064.6635550999999</v>
      </c>
      <c r="D136" s="36">
        <f>SUMIFS(СВЦЭМ!$D$33:$D$776,СВЦЭМ!$A$33:$A$776,$A136,СВЦЭМ!$B$33:$B$776,D$119)+'СЕТ СН'!$I$14+СВЦЭМ!$D$10+'СЕТ СН'!$I$5-'СЕТ СН'!$I$24</f>
        <v>3079.7774614800001</v>
      </c>
      <c r="E136" s="36">
        <f>SUMIFS(СВЦЭМ!$D$33:$D$776,СВЦЭМ!$A$33:$A$776,$A136,СВЦЭМ!$B$33:$B$776,E$119)+'СЕТ СН'!$I$14+СВЦЭМ!$D$10+'СЕТ СН'!$I$5-'СЕТ СН'!$I$24</f>
        <v>3111.7513162499999</v>
      </c>
      <c r="F136" s="36">
        <f>SUMIFS(СВЦЭМ!$D$33:$D$776,СВЦЭМ!$A$33:$A$776,$A136,СВЦЭМ!$B$33:$B$776,F$119)+'СЕТ СН'!$I$14+СВЦЭМ!$D$10+'СЕТ СН'!$I$5-'СЕТ СН'!$I$24</f>
        <v>3108.07005841</v>
      </c>
      <c r="G136" s="36">
        <f>SUMIFS(СВЦЭМ!$D$33:$D$776,СВЦЭМ!$A$33:$A$776,$A136,СВЦЭМ!$B$33:$B$776,G$119)+'СЕТ СН'!$I$14+СВЦЭМ!$D$10+'СЕТ СН'!$I$5-'СЕТ СН'!$I$24</f>
        <v>3083.63486332</v>
      </c>
      <c r="H136" s="36">
        <f>SUMIFS(СВЦЭМ!$D$33:$D$776,СВЦЭМ!$A$33:$A$776,$A136,СВЦЭМ!$B$33:$B$776,H$119)+'СЕТ СН'!$I$14+СВЦЭМ!$D$10+'СЕТ СН'!$I$5-'СЕТ СН'!$I$24</f>
        <v>3049.7716721500001</v>
      </c>
      <c r="I136" s="36">
        <f>SUMIFS(СВЦЭМ!$D$33:$D$776,СВЦЭМ!$A$33:$A$776,$A136,СВЦЭМ!$B$33:$B$776,I$119)+'СЕТ СН'!$I$14+СВЦЭМ!$D$10+'СЕТ СН'!$I$5-'СЕТ СН'!$I$24</f>
        <v>2974.52478019</v>
      </c>
      <c r="J136" s="36">
        <f>SUMIFS(СВЦЭМ!$D$33:$D$776,СВЦЭМ!$A$33:$A$776,$A136,СВЦЭМ!$B$33:$B$776,J$119)+'СЕТ СН'!$I$14+СВЦЭМ!$D$10+'СЕТ СН'!$I$5-'СЕТ СН'!$I$24</f>
        <v>2890.8899698800001</v>
      </c>
      <c r="K136" s="36">
        <f>SUMIFS(СВЦЭМ!$D$33:$D$776,СВЦЭМ!$A$33:$A$776,$A136,СВЦЭМ!$B$33:$B$776,K$119)+'СЕТ СН'!$I$14+СВЦЭМ!$D$10+'СЕТ СН'!$I$5-'СЕТ СН'!$I$24</f>
        <v>2849.1048929600001</v>
      </c>
      <c r="L136" s="36">
        <f>SUMIFS(СВЦЭМ!$D$33:$D$776,СВЦЭМ!$A$33:$A$776,$A136,СВЦЭМ!$B$33:$B$776,L$119)+'СЕТ СН'!$I$14+СВЦЭМ!$D$10+'СЕТ СН'!$I$5-'СЕТ СН'!$I$24</f>
        <v>2855.5197015100002</v>
      </c>
      <c r="M136" s="36">
        <f>SUMIFS(СВЦЭМ!$D$33:$D$776,СВЦЭМ!$A$33:$A$776,$A136,СВЦЭМ!$B$33:$B$776,M$119)+'СЕТ СН'!$I$14+СВЦЭМ!$D$10+'СЕТ СН'!$I$5-'СЕТ СН'!$I$24</f>
        <v>2854.6152378799998</v>
      </c>
      <c r="N136" s="36">
        <f>SUMIFS(СВЦЭМ!$D$33:$D$776,СВЦЭМ!$A$33:$A$776,$A136,СВЦЭМ!$B$33:$B$776,N$119)+'СЕТ СН'!$I$14+СВЦЭМ!$D$10+'СЕТ СН'!$I$5-'СЕТ СН'!$I$24</f>
        <v>2847.4943659199998</v>
      </c>
      <c r="O136" s="36">
        <f>SUMIFS(СВЦЭМ!$D$33:$D$776,СВЦЭМ!$A$33:$A$776,$A136,СВЦЭМ!$B$33:$B$776,O$119)+'СЕТ СН'!$I$14+СВЦЭМ!$D$10+'СЕТ СН'!$I$5-'СЕТ СН'!$I$24</f>
        <v>2852.4227637100003</v>
      </c>
      <c r="P136" s="36">
        <f>SUMIFS(СВЦЭМ!$D$33:$D$776,СВЦЭМ!$A$33:$A$776,$A136,СВЦЭМ!$B$33:$B$776,P$119)+'СЕТ СН'!$I$14+СВЦЭМ!$D$10+'СЕТ СН'!$I$5-'СЕТ СН'!$I$24</f>
        <v>2849.8789882199999</v>
      </c>
      <c r="Q136" s="36">
        <f>SUMIFS(СВЦЭМ!$D$33:$D$776,СВЦЭМ!$A$33:$A$776,$A136,СВЦЭМ!$B$33:$B$776,Q$119)+'СЕТ СН'!$I$14+СВЦЭМ!$D$10+'СЕТ СН'!$I$5-'СЕТ СН'!$I$24</f>
        <v>2857.0872556300001</v>
      </c>
      <c r="R136" s="36">
        <f>SUMIFS(СВЦЭМ!$D$33:$D$776,СВЦЭМ!$A$33:$A$776,$A136,СВЦЭМ!$B$33:$B$776,R$119)+'СЕТ СН'!$I$14+СВЦЭМ!$D$10+'СЕТ СН'!$I$5-'СЕТ СН'!$I$24</f>
        <v>2811.2095387899999</v>
      </c>
      <c r="S136" s="36">
        <f>SUMIFS(СВЦЭМ!$D$33:$D$776,СВЦЭМ!$A$33:$A$776,$A136,СВЦЭМ!$B$33:$B$776,S$119)+'СЕТ СН'!$I$14+СВЦЭМ!$D$10+'СЕТ СН'!$I$5-'СЕТ СН'!$I$24</f>
        <v>2810.4940432900003</v>
      </c>
      <c r="T136" s="36">
        <f>SUMIFS(СВЦЭМ!$D$33:$D$776,СВЦЭМ!$A$33:$A$776,$A136,СВЦЭМ!$B$33:$B$776,T$119)+'СЕТ СН'!$I$14+СВЦЭМ!$D$10+'СЕТ СН'!$I$5-'СЕТ СН'!$I$24</f>
        <v>2819.1012802499999</v>
      </c>
      <c r="U136" s="36">
        <f>SUMIFS(СВЦЭМ!$D$33:$D$776,СВЦЭМ!$A$33:$A$776,$A136,СВЦЭМ!$B$33:$B$776,U$119)+'СЕТ СН'!$I$14+СВЦЭМ!$D$10+'СЕТ СН'!$I$5-'СЕТ СН'!$I$24</f>
        <v>2819.9154309199998</v>
      </c>
      <c r="V136" s="36">
        <f>SUMIFS(СВЦЭМ!$D$33:$D$776,СВЦЭМ!$A$33:$A$776,$A136,СВЦЭМ!$B$33:$B$776,V$119)+'СЕТ СН'!$I$14+СВЦЭМ!$D$10+'СЕТ СН'!$I$5-'СЕТ СН'!$I$24</f>
        <v>2829.8106475200002</v>
      </c>
      <c r="W136" s="36">
        <f>SUMIFS(СВЦЭМ!$D$33:$D$776,СВЦЭМ!$A$33:$A$776,$A136,СВЦЭМ!$B$33:$B$776,W$119)+'СЕТ СН'!$I$14+СВЦЭМ!$D$10+'СЕТ СН'!$I$5-'СЕТ СН'!$I$24</f>
        <v>2836.1461187800001</v>
      </c>
      <c r="X136" s="36">
        <f>SUMIFS(СВЦЭМ!$D$33:$D$776,СВЦЭМ!$A$33:$A$776,$A136,СВЦЭМ!$B$33:$B$776,X$119)+'СЕТ СН'!$I$14+СВЦЭМ!$D$10+'СЕТ СН'!$I$5-'СЕТ СН'!$I$24</f>
        <v>2798.0670632599999</v>
      </c>
      <c r="Y136" s="36">
        <f>SUMIFS(СВЦЭМ!$D$33:$D$776,СВЦЭМ!$A$33:$A$776,$A136,СВЦЭМ!$B$33:$B$776,Y$119)+'СЕТ СН'!$I$14+СВЦЭМ!$D$10+'СЕТ СН'!$I$5-'СЕТ СН'!$I$24</f>
        <v>2786.5159941500001</v>
      </c>
    </row>
    <row r="137" spans="1:25" ht="15.75" x14ac:dyDescent="0.2">
      <c r="A137" s="35">
        <f t="shared" si="3"/>
        <v>43695</v>
      </c>
      <c r="B137" s="36">
        <f>SUMIFS(СВЦЭМ!$D$33:$D$776,СВЦЭМ!$A$33:$A$776,$A137,СВЦЭМ!$B$33:$B$776,B$119)+'СЕТ СН'!$I$14+СВЦЭМ!$D$10+'СЕТ СН'!$I$5-'СЕТ СН'!$I$24</f>
        <v>2853.4202465799999</v>
      </c>
      <c r="C137" s="36">
        <f>SUMIFS(СВЦЭМ!$D$33:$D$776,СВЦЭМ!$A$33:$A$776,$A137,СВЦЭМ!$B$33:$B$776,C$119)+'СЕТ СН'!$I$14+СВЦЭМ!$D$10+'СЕТ СН'!$I$5-'СЕТ СН'!$I$24</f>
        <v>2883.8059732699999</v>
      </c>
      <c r="D137" s="36">
        <f>SUMIFS(СВЦЭМ!$D$33:$D$776,СВЦЭМ!$A$33:$A$776,$A137,СВЦЭМ!$B$33:$B$776,D$119)+'СЕТ СН'!$I$14+СВЦЭМ!$D$10+'СЕТ СН'!$I$5-'СЕТ СН'!$I$24</f>
        <v>2925.7316595500001</v>
      </c>
      <c r="E137" s="36">
        <f>SUMIFS(СВЦЭМ!$D$33:$D$776,СВЦЭМ!$A$33:$A$776,$A137,СВЦЭМ!$B$33:$B$776,E$119)+'СЕТ СН'!$I$14+СВЦЭМ!$D$10+'СЕТ СН'!$I$5-'СЕТ СН'!$I$24</f>
        <v>2933.18455146</v>
      </c>
      <c r="F137" s="36">
        <f>SUMIFS(СВЦЭМ!$D$33:$D$776,СВЦЭМ!$A$33:$A$776,$A137,СВЦЭМ!$B$33:$B$776,F$119)+'СЕТ СН'!$I$14+СВЦЭМ!$D$10+'СЕТ СН'!$I$5-'СЕТ СН'!$I$24</f>
        <v>2933.9198711700001</v>
      </c>
      <c r="G137" s="36">
        <f>SUMIFS(СВЦЭМ!$D$33:$D$776,СВЦЭМ!$A$33:$A$776,$A137,СВЦЭМ!$B$33:$B$776,G$119)+'СЕТ СН'!$I$14+СВЦЭМ!$D$10+'СЕТ СН'!$I$5-'СЕТ СН'!$I$24</f>
        <v>2930.1196529600002</v>
      </c>
      <c r="H137" s="36">
        <f>SUMIFS(СВЦЭМ!$D$33:$D$776,СВЦЭМ!$A$33:$A$776,$A137,СВЦЭМ!$B$33:$B$776,H$119)+'СЕТ СН'!$I$14+СВЦЭМ!$D$10+'СЕТ СН'!$I$5-'СЕТ СН'!$I$24</f>
        <v>2926.6841926900001</v>
      </c>
      <c r="I137" s="36">
        <f>SUMIFS(СВЦЭМ!$D$33:$D$776,СВЦЭМ!$A$33:$A$776,$A137,СВЦЭМ!$B$33:$B$776,I$119)+'СЕТ СН'!$I$14+СВЦЭМ!$D$10+'СЕТ СН'!$I$5-'СЕТ СН'!$I$24</f>
        <v>2911.3328632799999</v>
      </c>
      <c r="J137" s="36">
        <f>SUMIFS(СВЦЭМ!$D$33:$D$776,СВЦЭМ!$A$33:$A$776,$A137,СВЦЭМ!$B$33:$B$776,J$119)+'СЕТ СН'!$I$14+СВЦЭМ!$D$10+'СЕТ СН'!$I$5-'СЕТ СН'!$I$24</f>
        <v>2899.90695461</v>
      </c>
      <c r="K137" s="36">
        <f>SUMIFS(СВЦЭМ!$D$33:$D$776,СВЦЭМ!$A$33:$A$776,$A137,СВЦЭМ!$B$33:$B$776,K$119)+'СЕТ СН'!$I$14+СВЦЭМ!$D$10+'СЕТ СН'!$I$5-'СЕТ СН'!$I$24</f>
        <v>2854.2436859700001</v>
      </c>
      <c r="L137" s="36">
        <f>SUMIFS(СВЦЭМ!$D$33:$D$776,СВЦЭМ!$A$33:$A$776,$A137,СВЦЭМ!$B$33:$B$776,L$119)+'СЕТ СН'!$I$14+СВЦЭМ!$D$10+'СЕТ СН'!$I$5-'СЕТ СН'!$I$24</f>
        <v>2856.1830864600001</v>
      </c>
      <c r="M137" s="36">
        <f>SUMIFS(СВЦЭМ!$D$33:$D$776,СВЦЭМ!$A$33:$A$776,$A137,СВЦЭМ!$B$33:$B$776,M$119)+'СЕТ СН'!$I$14+СВЦЭМ!$D$10+'СЕТ СН'!$I$5-'СЕТ СН'!$I$24</f>
        <v>2854.95223326</v>
      </c>
      <c r="N137" s="36">
        <f>SUMIFS(СВЦЭМ!$D$33:$D$776,СВЦЭМ!$A$33:$A$776,$A137,СВЦЭМ!$B$33:$B$776,N$119)+'СЕТ СН'!$I$14+СВЦЭМ!$D$10+'СЕТ СН'!$I$5-'СЕТ СН'!$I$24</f>
        <v>2843.56689766</v>
      </c>
      <c r="O137" s="36">
        <f>SUMIFS(СВЦЭМ!$D$33:$D$776,СВЦЭМ!$A$33:$A$776,$A137,СВЦЭМ!$B$33:$B$776,O$119)+'СЕТ СН'!$I$14+СВЦЭМ!$D$10+'СЕТ СН'!$I$5-'СЕТ СН'!$I$24</f>
        <v>2843.0778031099999</v>
      </c>
      <c r="P137" s="36">
        <f>SUMIFS(СВЦЭМ!$D$33:$D$776,СВЦЭМ!$A$33:$A$776,$A137,СВЦЭМ!$B$33:$B$776,P$119)+'СЕТ СН'!$I$14+СВЦЭМ!$D$10+'СЕТ СН'!$I$5-'СЕТ СН'!$I$24</f>
        <v>2832.94391137</v>
      </c>
      <c r="Q137" s="36">
        <f>SUMIFS(СВЦЭМ!$D$33:$D$776,СВЦЭМ!$A$33:$A$776,$A137,СВЦЭМ!$B$33:$B$776,Q$119)+'СЕТ СН'!$I$14+СВЦЭМ!$D$10+'СЕТ СН'!$I$5-'СЕТ СН'!$I$24</f>
        <v>2837.26352825</v>
      </c>
      <c r="R137" s="36">
        <f>SUMIFS(СВЦЭМ!$D$33:$D$776,СВЦЭМ!$A$33:$A$776,$A137,СВЦЭМ!$B$33:$B$776,R$119)+'СЕТ СН'!$I$14+СВЦЭМ!$D$10+'СЕТ СН'!$I$5-'СЕТ СН'!$I$24</f>
        <v>2805.8731812599999</v>
      </c>
      <c r="S137" s="36">
        <f>SUMIFS(СВЦЭМ!$D$33:$D$776,СВЦЭМ!$A$33:$A$776,$A137,СВЦЭМ!$B$33:$B$776,S$119)+'СЕТ СН'!$I$14+СВЦЭМ!$D$10+'СЕТ СН'!$I$5-'СЕТ СН'!$I$24</f>
        <v>2818.3856555500001</v>
      </c>
      <c r="T137" s="36">
        <f>SUMIFS(СВЦЭМ!$D$33:$D$776,СВЦЭМ!$A$33:$A$776,$A137,СВЦЭМ!$B$33:$B$776,T$119)+'СЕТ СН'!$I$14+СВЦЭМ!$D$10+'СЕТ СН'!$I$5-'СЕТ СН'!$I$24</f>
        <v>2831.3544858699997</v>
      </c>
      <c r="U137" s="36">
        <f>SUMIFS(СВЦЭМ!$D$33:$D$776,СВЦЭМ!$A$33:$A$776,$A137,СВЦЭМ!$B$33:$B$776,U$119)+'СЕТ СН'!$I$14+СВЦЭМ!$D$10+'СЕТ СН'!$I$5-'СЕТ СН'!$I$24</f>
        <v>2835.084296</v>
      </c>
      <c r="V137" s="36">
        <f>SUMIFS(СВЦЭМ!$D$33:$D$776,СВЦЭМ!$A$33:$A$776,$A137,СВЦЭМ!$B$33:$B$776,V$119)+'СЕТ СН'!$I$14+СВЦЭМ!$D$10+'СЕТ СН'!$I$5-'СЕТ СН'!$I$24</f>
        <v>2841.2192429500001</v>
      </c>
      <c r="W137" s="36">
        <f>SUMIFS(СВЦЭМ!$D$33:$D$776,СВЦЭМ!$A$33:$A$776,$A137,СВЦЭМ!$B$33:$B$776,W$119)+'СЕТ СН'!$I$14+СВЦЭМ!$D$10+'СЕТ СН'!$I$5-'СЕТ СН'!$I$24</f>
        <v>2853.4211355400003</v>
      </c>
      <c r="X137" s="36">
        <f>SUMIFS(СВЦЭМ!$D$33:$D$776,СВЦЭМ!$A$33:$A$776,$A137,СВЦЭМ!$B$33:$B$776,X$119)+'СЕТ СН'!$I$14+СВЦЭМ!$D$10+'СЕТ СН'!$I$5-'СЕТ СН'!$I$24</f>
        <v>2823.0949174400002</v>
      </c>
      <c r="Y137" s="36">
        <f>SUMIFS(СВЦЭМ!$D$33:$D$776,СВЦЭМ!$A$33:$A$776,$A137,СВЦЭМ!$B$33:$B$776,Y$119)+'СЕТ СН'!$I$14+СВЦЭМ!$D$10+'СЕТ СН'!$I$5-'СЕТ СН'!$I$24</f>
        <v>2853.2717909499997</v>
      </c>
    </row>
    <row r="138" spans="1:25" ht="15.75" x14ac:dyDescent="0.2">
      <c r="A138" s="35">
        <f t="shared" si="3"/>
        <v>43696</v>
      </c>
      <c r="B138" s="36">
        <f>SUMIFS(СВЦЭМ!$D$33:$D$776,СВЦЭМ!$A$33:$A$776,$A138,СВЦЭМ!$B$33:$B$776,B$119)+'СЕТ СН'!$I$14+СВЦЭМ!$D$10+'СЕТ СН'!$I$5-'СЕТ СН'!$I$24</f>
        <v>2894.76963075</v>
      </c>
      <c r="C138" s="36">
        <f>SUMIFS(СВЦЭМ!$D$33:$D$776,СВЦЭМ!$A$33:$A$776,$A138,СВЦЭМ!$B$33:$B$776,C$119)+'СЕТ СН'!$I$14+СВЦЭМ!$D$10+'СЕТ СН'!$I$5-'СЕТ СН'!$I$24</f>
        <v>2936.0891475899998</v>
      </c>
      <c r="D138" s="36">
        <f>SUMIFS(СВЦЭМ!$D$33:$D$776,СВЦЭМ!$A$33:$A$776,$A138,СВЦЭМ!$B$33:$B$776,D$119)+'СЕТ СН'!$I$14+СВЦЭМ!$D$10+'СЕТ СН'!$I$5-'СЕТ СН'!$I$24</f>
        <v>2967.11921992</v>
      </c>
      <c r="E138" s="36">
        <f>SUMIFS(СВЦЭМ!$D$33:$D$776,СВЦЭМ!$A$33:$A$776,$A138,СВЦЭМ!$B$33:$B$776,E$119)+'СЕТ СН'!$I$14+СВЦЭМ!$D$10+'СЕТ СН'!$I$5-'СЕТ СН'!$I$24</f>
        <v>2981.5250106900003</v>
      </c>
      <c r="F138" s="36">
        <f>SUMIFS(СВЦЭМ!$D$33:$D$776,СВЦЭМ!$A$33:$A$776,$A138,СВЦЭМ!$B$33:$B$776,F$119)+'СЕТ СН'!$I$14+СВЦЭМ!$D$10+'СЕТ СН'!$I$5-'СЕТ СН'!$I$24</f>
        <v>2982.06310188</v>
      </c>
      <c r="G138" s="36">
        <f>SUMIFS(СВЦЭМ!$D$33:$D$776,СВЦЭМ!$A$33:$A$776,$A138,СВЦЭМ!$B$33:$B$776,G$119)+'СЕТ СН'!$I$14+СВЦЭМ!$D$10+'СЕТ СН'!$I$5-'СЕТ СН'!$I$24</f>
        <v>2959.18484446</v>
      </c>
      <c r="H138" s="36">
        <f>SUMIFS(СВЦЭМ!$D$33:$D$776,СВЦЭМ!$A$33:$A$776,$A138,СВЦЭМ!$B$33:$B$776,H$119)+'СЕТ СН'!$I$14+СВЦЭМ!$D$10+'СЕТ СН'!$I$5-'СЕТ СН'!$I$24</f>
        <v>2918.9450436299999</v>
      </c>
      <c r="I138" s="36">
        <f>SUMIFS(СВЦЭМ!$D$33:$D$776,СВЦЭМ!$A$33:$A$776,$A138,СВЦЭМ!$B$33:$B$776,I$119)+'СЕТ СН'!$I$14+СВЦЭМ!$D$10+'СЕТ СН'!$I$5-'СЕТ СН'!$I$24</f>
        <v>2869.5843688800001</v>
      </c>
      <c r="J138" s="36">
        <f>SUMIFS(СВЦЭМ!$D$33:$D$776,СВЦЭМ!$A$33:$A$776,$A138,СВЦЭМ!$B$33:$B$776,J$119)+'СЕТ СН'!$I$14+СВЦЭМ!$D$10+'СЕТ СН'!$I$5-'СЕТ СН'!$I$24</f>
        <v>2901.31803881</v>
      </c>
      <c r="K138" s="36">
        <f>SUMIFS(СВЦЭМ!$D$33:$D$776,СВЦЭМ!$A$33:$A$776,$A138,СВЦЭМ!$B$33:$B$776,K$119)+'СЕТ СН'!$I$14+СВЦЭМ!$D$10+'СЕТ СН'!$I$5-'СЕТ СН'!$I$24</f>
        <v>2943.5692618100002</v>
      </c>
      <c r="L138" s="36">
        <f>SUMIFS(СВЦЭМ!$D$33:$D$776,СВЦЭМ!$A$33:$A$776,$A138,СВЦЭМ!$B$33:$B$776,L$119)+'СЕТ СН'!$I$14+СВЦЭМ!$D$10+'СЕТ СН'!$I$5-'СЕТ СН'!$I$24</f>
        <v>2942.2444531299998</v>
      </c>
      <c r="M138" s="36">
        <f>SUMIFS(СВЦЭМ!$D$33:$D$776,СВЦЭМ!$A$33:$A$776,$A138,СВЦЭМ!$B$33:$B$776,M$119)+'СЕТ СН'!$I$14+СВЦЭМ!$D$10+'СЕТ СН'!$I$5-'СЕТ СН'!$I$24</f>
        <v>2937.45153957</v>
      </c>
      <c r="N138" s="36">
        <f>SUMIFS(СВЦЭМ!$D$33:$D$776,СВЦЭМ!$A$33:$A$776,$A138,СВЦЭМ!$B$33:$B$776,N$119)+'СЕТ СН'!$I$14+СВЦЭМ!$D$10+'СЕТ СН'!$I$5-'СЕТ СН'!$I$24</f>
        <v>2934.6016876799999</v>
      </c>
      <c r="O138" s="36">
        <f>SUMIFS(СВЦЭМ!$D$33:$D$776,СВЦЭМ!$A$33:$A$776,$A138,СВЦЭМ!$B$33:$B$776,O$119)+'СЕТ СН'!$I$14+СВЦЭМ!$D$10+'СЕТ СН'!$I$5-'СЕТ СН'!$I$24</f>
        <v>2945.14982199</v>
      </c>
      <c r="P138" s="36">
        <f>SUMIFS(СВЦЭМ!$D$33:$D$776,СВЦЭМ!$A$33:$A$776,$A138,СВЦЭМ!$B$33:$B$776,P$119)+'СЕТ СН'!$I$14+СВЦЭМ!$D$10+'СЕТ СН'!$I$5-'СЕТ СН'!$I$24</f>
        <v>2947.8284916299999</v>
      </c>
      <c r="Q138" s="36">
        <f>SUMIFS(СВЦЭМ!$D$33:$D$776,СВЦЭМ!$A$33:$A$776,$A138,СВЦЭМ!$B$33:$B$776,Q$119)+'СЕТ СН'!$I$14+СВЦЭМ!$D$10+'СЕТ СН'!$I$5-'СЕТ СН'!$I$24</f>
        <v>2939.9181379299998</v>
      </c>
      <c r="R138" s="36">
        <f>SUMIFS(СВЦЭМ!$D$33:$D$776,СВЦЭМ!$A$33:$A$776,$A138,СВЦЭМ!$B$33:$B$776,R$119)+'СЕТ СН'!$I$14+СВЦЭМ!$D$10+'СЕТ СН'!$I$5-'СЕТ СН'!$I$24</f>
        <v>2966.1396558699998</v>
      </c>
      <c r="S138" s="36">
        <f>SUMIFS(СВЦЭМ!$D$33:$D$776,СВЦЭМ!$A$33:$A$776,$A138,СВЦЭМ!$B$33:$B$776,S$119)+'СЕТ СН'!$I$14+СВЦЭМ!$D$10+'СЕТ СН'!$I$5-'СЕТ СН'!$I$24</f>
        <v>3005.29145827</v>
      </c>
      <c r="T138" s="36">
        <f>SUMIFS(СВЦЭМ!$D$33:$D$776,СВЦЭМ!$A$33:$A$776,$A138,СВЦЭМ!$B$33:$B$776,T$119)+'СЕТ СН'!$I$14+СВЦЭМ!$D$10+'СЕТ СН'!$I$5-'СЕТ СН'!$I$24</f>
        <v>3005.1319580099998</v>
      </c>
      <c r="U138" s="36">
        <f>SUMIFS(СВЦЭМ!$D$33:$D$776,СВЦЭМ!$A$33:$A$776,$A138,СВЦЭМ!$B$33:$B$776,U$119)+'СЕТ СН'!$I$14+СВЦЭМ!$D$10+'СЕТ СН'!$I$5-'СЕТ СН'!$I$24</f>
        <v>3001.4143183599999</v>
      </c>
      <c r="V138" s="36">
        <f>SUMIFS(СВЦЭМ!$D$33:$D$776,СВЦЭМ!$A$33:$A$776,$A138,СВЦЭМ!$B$33:$B$776,V$119)+'СЕТ СН'!$I$14+СВЦЭМ!$D$10+'СЕТ СН'!$I$5-'СЕТ СН'!$I$24</f>
        <v>2995.5355713899999</v>
      </c>
      <c r="W138" s="36">
        <f>SUMIFS(СВЦЭМ!$D$33:$D$776,СВЦЭМ!$A$33:$A$776,$A138,СВЦЭМ!$B$33:$B$776,W$119)+'СЕТ СН'!$I$14+СВЦЭМ!$D$10+'СЕТ СН'!$I$5-'СЕТ СН'!$I$24</f>
        <v>3007.1264576600001</v>
      </c>
      <c r="X138" s="36">
        <f>SUMIFS(СВЦЭМ!$D$33:$D$776,СВЦЭМ!$A$33:$A$776,$A138,СВЦЭМ!$B$33:$B$776,X$119)+'СЕТ СН'!$I$14+СВЦЭМ!$D$10+'СЕТ СН'!$I$5-'СЕТ СН'!$I$24</f>
        <v>3074.9739262900002</v>
      </c>
      <c r="Y138" s="36">
        <f>SUMIFS(СВЦЭМ!$D$33:$D$776,СВЦЭМ!$A$33:$A$776,$A138,СВЦЭМ!$B$33:$B$776,Y$119)+'СЕТ СН'!$I$14+СВЦЭМ!$D$10+'СЕТ СН'!$I$5-'СЕТ СН'!$I$24</f>
        <v>2998.9899056100003</v>
      </c>
    </row>
    <row r="139" spans="1:25" ht="15.75" x14ac:dyDescent="0.2">
      <c r="A139" s="35">
        <f t="shared" si="3"/>
        <v>43697</v>
      </c>
      <c r="B139" s="36">
        <f>SUMIFS(СВЦЭМ!$D$33:$D$776,СВЦЭМ!$A$33:$A$776,$A139,СВЦЭМ!$B$33:$B$776,B$119)+'СЕТ СН'!$I$14+СВЦЭМ!$D$10+'СЕТ СН'!$I$5-'СЕТ СН'!$I$24</f>
        <v>2862.1633824</v>
      </c>
      <c r="C139" s="36">
        <f>SUMIFS(СВЦЭМ!$D$33:$D$776,СВЦЭМ!$A$33:$A$776,$A139,СВЦЭМ!$B$33:$B$776,C$119)+'СЕТ СН'!$I$14+СВЦЭМ!$D$10+'СЕТ СН'!$I$5-'СЕТ СН'!$I$24</f>
        <v>2893.2964638600001</v>
      </c>
      <c r="D139" s="36">
        <f>SUMIFS(СВЦЭМ!$D$33:$D$776,СВЦЭМ!$A$33:$A$776,$A139,СВЦЭМ!$B$33:$B$776,D$119)+'СЕТ СН'!$I$14+СВЦЭМ!$D$10+'СЕТ СН'!$I$5-'СЕТ СН'!$I$24</f>
        <v>2928.5513318200001</v>
      </c>
      <c r="E139" s="36">
        <f>SUMIFS(СВЦЭМ!$D$33:$D$776,СВЦЭМ!$A$33:$A$776,$A139,СВЦЭМ!$B$33:$B$776,E$119)+'СЕТ СН'!$I$14+СВЦЭМ!$D$10+'СЕТ СН'!$I$5-'СЕТ СН'!$I$24</f>
        <v>2943.2683160199999</v>
      </c>
      <c r="F139" s="36">
        <f>SUMIFS(СВЦЭМ!$D$33:$D$776,СВЦЭМ!$A$33:$A$776,$A139,СВЦЭМ!$B$33:$B$776,F$119)+'СЕТ СН'!$I$14+СВЦЭМ!$D$10+'СЕТ СН'!$I$5-'СЕТ СН'!$I$24</f>
        <v>2951.7641962600001</v>
      </c>
      <c r="G139" s="36">
        <f>SUMIFS(СВЦЭМ!$D$33:$D$776,СВЦЭМ!$A$33:$A$776,$A139,СВЦЭМ!$B$33:$B$776,G$119)+'СЕТ СН'!$I$14+СВЦЭМ!$D$10+'СЕТ СН'!$I$5-'СЕТ СН'!$I$24</f>
        <v>2930.0096677900001</v>
      </c>
      <c r="H139" s="36">
        <f>SUMIFS(СВЦЭМ!$D$33:$D$776,СВЦЭМ!$A$33:$A$776,$A139,СВЦЭМ!$B$33:$B$776,H$119)+'СЕТ СН'!$I$14+СВЦЭМ!$D$10+'СЕТ СН'!$I$5-'СЕТ СН'!$I$24</f>
        <v>2894.7845552200001</v>
      </c>
      <c r="I139" s="36">
        <f>SUMIFS(СВЦЭМ!$D$33:$D$776,СВЦЭМ!$A$33:$A$776,$A139,СВЦЭМ!$B$33:$B$776,I$119)+'СЕТ СН'!$I$14+СВЦЭМ!$D$10+'СЕТ СН'!$I$5-'СЕТ СН'!$I$24</f>
        <v>2847.44428328</v>
      </c>
      <c r="J139" s="36">
        <f>SUMIFS(СВЦЭМ!$D$33:$D$776,СВЦЭМ!$A$33:$A$776,$A139,СВЦЭМ!$B$33:$B$776,J$119)+'СЕТ СН'!$I$14+СВЦЭМ!$D$10+'СЕТ СН'!$I$5-'СЕТ СН'!$I$24</f>
        <v>2839.7661440800002</v>
      </c>
      <c r="K139" s="36">
        <f>SUMIFS(СВЦЭМ!$D$33:$D$776,СВЦЭМ!$A$33:$A$776,$A139,СВЦЭМ!$B$33:$B$776,K$119)+'СЕТ СН'!$I$14+СВЦЭМ!$D$10+'СЕТ СН'!$I$5-'СЕТ СН'!$I$24</f>
        <v>2861.9077476699999</v>
      </c>
      <c r="L139" s="36">
        <f>SUMIFS(СВЦЭМ!$D$33:$D$776,СВЦЭМ!$A$33:$A$776,$A139,СВЦЭМ!$B$33:$B$776,L$119)+'СЕТ СН'!$I$14+СВЦЭМ!$D$10+'СЕТ СН'!$I$5-'СЕТ СН'!$I$24</f>
        <v>2858.5201354400001</v>
      </c>
      <c r="M139" s="36">
        <f>SUMIFS(СВЦЭМ!$D$33:$D$776,СВЦЭМ!$A$33:$A$776,$A139,СВЦЭМ!$B$33:$B$776,M$119)+'СЕТ СН'!$I$14+СВЦЭМ!$D$10+'СЕТ СН'!$I$5-'СЕТ СН'!$I$24</f>
        <v>2856.6151805700001</v>
      </c>
      <c r="N139" s="36">
        <f>SUMIFS(СВЦЭМ!$D$33:$D$776,СВЦЭМ!$A$33:$A$776,$A139,СВЦЭМ!$B$33:$B$776,N$119)+'СЕТ СН'!$I$14+СВЦЭМ!$D$10+'СЕТ СН'!$I$5-'СЕТ СН'!$I$24</f>
        <v>2846.3226980700001</v>
      </c>
      <c r="O139" s="36">
        <f>SUMIFS(СВЦЭМ!$D$33:$D$776,СВЦЭМ!$A$33:$A$776,$A139,СВЦЭМ!$B$33:$B$776,O$119)+'СЕТ СН'!$I$14+СВЦЭМ!$D$10+'СЕТ СН'!$I$5-'СЕТ СН'!$I$24</f>
        <v>2849.41314831</v>
      </c>
      <c r="P139" s="36">
        <f>SUMIFS(СВЦЭМ!$D$33:$D$776,СВЦЭМ!$A$33:$A$776,$A139,СВЦЭМ!$B$33:$B$776,P$119)+'СЕТ СН'!$I$14+СВЦЭМ!$D$10+'СЕТ СН'!$I$5-'СЕТ СН'!$I$24</f>
        <v>2857.6231821699998</v>
      </c>
      <c r="Q139" s="36">
        <f>SUMIFS(СВЦЭМ!$D$33:$D$776,СВЦЭМ!$A$33:$A$776,$A139,СВЦЭМ!$B$33:$B$776,Q$119)+'СЕТ СН'!$I$14+СВЦЭМ!$D$10+'СЕТ СН'!$I$5-'СЕТ СН'!$I$24</f>
        <v>2859.7452946399999</v>
      </c>
      <c r="R139" s="36">
        <f>SUMIFS(СВЦЭМ!$D$33:$D$776,СВЦЭМ!$A$33:$A$776,$A139,СВЦЭМ!$B$33:$B$776,R$119)+'СЕТ СН'!$I$14+СВЦЭМ!$D$10+'СЕТ СН'!$I$5-'СЕТ СН'!$I$24</f>
        <v>2923.90832942</v>
      </c>
      <c r="S139" s="36">
        <f>SUMIFS(СВЦЭМ!$D$33:$D$776,СВЦЭМ!$A$33:$A$776,$A139,СВЦЭМ!$B$33:$B$776,S$119)+'СЕТ СН'!$I$14+СВЦЭМ!$D$10+'СЕТ СН'!$I$5-'СЕТ СН'!$I$24</f>
        <v>2839.4367155099999</v>
      </c>
      <c r="T139" s="36">
        <f>SUMIFS(СВЦЭМ!$D$33:$D$776,СВЦЭМ!$A$33:$A$776,$A139,СВЦЭМ!$B$33:$B$776,T$119)+'СЕТ СН'!$I$14+СВЦЭМ!$D$10+'СЕТ СН'!$I$5-'СЕТ СН'!$I$24</f>
        <v>2845.3962775499999</v>
      </c>
      <c r="U139" s="36">
        <f>SUMIFS(СВЦЭМ!$D$33:$D$776,СВЦЭМ!$A$33:$A$776,$A139,СВЦЭМ!$B$33:$B$776,U$119)+'СЕТ СН'!$I$14+СВЦЭМ!$D$10+'СЕТ СН'!$I$5-'СЕТ СН'!$I$24</f>
        <v>2847.38486246</v>
      </c>
      <c r="V139" s="36">
        <f>SUMIFS(СВЦЭМ!$D$33:$D$776,СВЦЭМ!$A$33:$A$776,$A139,СВЦЭМ!$B$33:$B$776,V$119)+'СЕТ СН'!$I$14+СВЦЭМ!$D$10+'СЕТ СН'!$I$5-'СЕТ СН'!$I$24</f>
        <v>2858.6426046799997</v>
      </c>
      <c r="W139" s="36">
        <f>SUMIFS(СВЦЭМ!$D$33:$D$776,СВЦЭМ!$A$33:$A$776,$A139,СВЦЭМ!$B$33:$B$776,W$119)+'СЕТ СН'!$I$14+СВЦЭМ!$D$10+'СЕТ СН'!$I$5-'СЕТ СН'!$I$24</f>
        <v>2869.2456334399999</v>
      </c>
      <c r="X139" s="36">
        <f>SUMIFS(СВЦЭМ!$D$33:$D$776,СВЦЭМ!$A$33:$A$776,$A139,СВЦЭМ!$B$33:$B$776,X$119)+'СЕТ СН'!$I$14+СВЦЭМ!$D$10+'СЕТ СН'!$I$5-'СЕТ СН'!$I$24</f>
        <v>2833.6357796100001</v>
      </c>
      <c r="Y139" s="36">
        <f>SUMIFS(СВЦЭМ!$D$33:$D$776,СВЦЭМ!$A$33:$A$776,$A139,СВЦЭМ!$B$33:$B$776,Y$119)+'СЕТ СН'!$I$14+СВЦЭМ!$D$10+'СЕТ СН'!$I$5-'СЕТ СН'!$I$24</f>
        <v>2784.5540651299998</v>
      </c>
    </row>
    <row r="140" spans="1:25" ht="15.75" x14ac:dyDescent="0.2">
      <c r="A140" s="35">
        <f t="shared" si="3"/>
        <v>43698</v>
      </c>
      <c r="B140" s="36">
        <f>SUMIFS(СВЦЭМ!$D$33:$D$776,СВЦЭМ!$A$33:$A$776,$A140,СВЦЭМ!$B$33:$B$776,B$119)+'СЕТ СН'!$I$14+СВЦЭМ!$D$10+'СЕТ СН'!$I$5-'СЕТ СН'!$I$24</f>
        <v>2848.29296501</v>
      </c>
      <c r="C140" s="36">
        <f>SUMIFS(СВЦЭМ!$D$33:$D$776,СВЦЭМ!$A$33:$A$776,$A140,СВЦЭМ!$B$33:$B$776,C$119)+'СЕТ СН'!$I$14+СВЦЭМ!$D$10+'СЕТ СН'!$I$5-'СЕТ СН'!$I$24</f>
        <v>2894.58507534</v>
      </c>
      <c r="D140" s="36">
        <f>SUMIFS(СВЦЭМ!$D$33:$D$776,СВЦЭМ!$A$33:$A$776,$A140,СВЦЭМ!$B$33:$B$776,D$119)+'СЕТ СН'!$I$14+СВЦЭМ!$D$10+'СЕТ СН'!$I$5-'СЕТ СН'!$I$24</f>
        <v>2912.1637066900003</v>
      </c>
      <c r="E140" s="36">
        <f>SUMIFS(СВЦЭМ!$D$33:$D$776,СВЦЭМ!$A$33:$A$776,$A140,СВЦЭМ!$B$33:$B$776,E$119)+'СЕТ СН'!$I$14+СВЦЭМ!$D$10+'СЕТ СН'!$I$5-'СЕТ СН'!$I$24</f>
        <v>2919.9777580199998</v>
      </c>
      <c r="F140" s="36">
        <f>SUMIFS(СВЦЭМ!$D$33:$D$776,СВЦЭМ!$A$33:$A$776,$A140,СВЦЭМ!$B$33:$B$776,F$119)+'СЕТ СН'!$I$14+СВЦЭМ!$D$10+'СЕТ СН'!$I$5-'СЕТ СН'!$I$24</f>
        <v>2925.6045498799999</v>
      </c>
      <c r="G140" s="36">
        <f>SUMIFS(СВЦЭМ!$D$33:$D$776,СВЦЭМ!$A$33:$A$776,$A140,СВЦЭМ!$B$33:$B$776,G$119)+'СЕТ СН'!$I$14+СВЦЭМ!$D$10+'СЕТ СН'!$I$5-'СЕТ СН'!$I$24</f>
        <v>2895.9514869200002</v>
      </c>
      <c r="H140" s="36">
        <f>SUMIFS(СВЦЭМ!$D$33:$D$776,СВЦЭМ!$A$33:$A$776,$A140,СВЦЭМ!$B$33:$B$776,H$119)+'СЕТ СН'!$I$14+СВЦЭМ!$D$10+'СЕТ СН'!$I$5-'СЕТ СН'!$I$24</f>
        <v>2849.61293819</v>
      </c>
      <c r="I140" s="36">
        <f>SUMIFS(СВЦЭМ!$D$33:$D$776,СВЦЭМ!$A$33:$A$776,$A140,СВЦЭМ!$B$33:$B$776,I$119)+'СЕТ СН'!$I$14+СВЦЭМ!$D$10+'СЕТ СН'!$I$5-'СЕТ СН'!$I$24</f>
        <v>2794.0589016899999</v>
      </c>
      <c r="J140" s="36">
        <f>SUMIFS(СВЦЭМ!$D$33:$D$776,СВЦЭМ!$A$33:$A$776,$A140,СВЦЭМ!$B$33:$B$776,J$119)+'СЕТ СН'!$I$14+СВЦЭМ!$D$10+'СЕТ СН'!$I$5-'СЕТ СН'!$I$24</f>
        <v>2805.66952752</v>
      </c>
      <c r="K140" s="36">
        <f>SUMIFS(СВЦЭМ!$D$33:$D$776,СВЦЭМ!$A$33:$A$776,$A140,СВЦЭМ!$B$33:$B$776,K$119)+'СЕТ СН'!$I$14+СВЦЭМ!$D$10+'СЕТ СН'!$I$5-'СЕТ СН'!$I$24</f>
        <v>2833.0626810100002</v>
      </c>
      <c r="L140" s="36">
        <f>SUMIFS(СВЦЭМ!$D$33:$D$776,СВЦЭМ!$A$33:$A$776,$A140,СВЦЭМ!$B$33:$B$776,L$119)+'СЕТ СН'!$I$14+СВЦЭМ!$D$10+'СЕТ СН'!$I$5-'СЕТ СН'!$I$24</f>
        <v>2843.1623475599999</v>
      </c>
      <c r="M140" s="36">
        <f>SUMIFS(СВЦЭМ!$D$33:$D$776,СВЦЭМ!$A$33:$A$776,$A140,СВЦЭМ!$B$33:$B$776,M$119)+'СЕТ СН'!$I$14+СВЦЭМ!$D$10+'СЕТ СН'!$I$5-'СЕТ СН'!$I$24</f>
        <v>2840.2569373900001</v>
      </c>
      <c r="N140" s="36">
        <f>SUMIFS(СВЦЭМ!$D$33:$D$776,СВЦЭМ!$A$33:$A$776,$A140,СВЦЭМ!$B$33:$B$776,N$119)+'СЕТ СН'!$I$14+СВЦЭМ!$D$10+'СЕТ СН'!$I$5-'СЕТ СН'!$I$24</f>
        <v>2834.41918717</v>
      </c>
      <c r="O140" s="36">
        <f>SUMIFS(СВЦЭМ!$D$33:$D$776,СВЦЭМ!$A$33:$A$776,$A140,СВЦЭМ!$B$33:$B$776,O$119)+'СЕТ СН'!$I$14+СВЦЭМ!$D$10+'СЕТ СН'!$I$5-'СЕТ СН'!$I$24</f>
        <v>2835.81743551</v>
      </c>
      <c r="P140" s="36">
        <f>SUMIFS(СВЦЭМ!$D$33:$D$776,СВЦЭМ!$A$33:$A$776,$A140,СВЦЭМ!$B$33:$B$776,P$119)+'СЕТ СН'!$I$14+СВЦЭМ!$D$10+'СЕТ СН'!$I$5-'СЕТ СН'!$I$24</f>
        <v>2838.4130268700001</v>
      </c>
      <c r="Q140" s="36">
        <f>SUMIFS(СВЦЭМ!$D$33:$D$776,СВЦЭМ!$A$33:$A$776,$A140,СВЦЭМ!$B$33:$B$776,Q$119)+'СЕТ СН'!$I$14+СВЦЭМ!$D$10+'СЕТ СН'!$I$5-'СЕТ СН'!$I$24</f>
        <v>2845.40113479</v>
      </c>
      <c r="R140" s="36">
        <f>SUMIFS(СВЦЭМ!$D$33:$D$776,СВЦЭМ!$A$33:$A$776,$A140,СВЦЭМ!$B$33:$B$776,R$119)+'СЕТ СН'!$I$14+СВЦЭМ!$D$10+'СЕТ СН'!$I$5-'СЕТ СН'!$I$24</f>
        <v>2851.06774808</v>
      </c>
      <c r="S140" s="36">
        <f>SUMIFS(СВЦЭМ!$D$33:$D$776,СВЦЭМ!$A$33:$A$776,$A140,СВЦЭМ!$B$33:$B$776,S$119)+'СЕТ СН'!$I$14+СВЦЭМ!$D$10+'СЕТ СН'!$I$5-'СЕТ СН'!$I$24</f>
        <v>2882.8632844899998</v>
      </c>
      <c r="T140" s="36">
        <f>SUMIFS(СВЦЭМ!$D$33:$D$776,СВЦЭМ!$A$33:$A$776,$A140,СВЦЭМ!$B$33:$B$776,T$119)+'СЕТ СН'!$I$14+СВЦЭМ!$D$10+'СЕТ СН'!$I$5-'СЕТ СН'!$I$24</f>
        <v>2852.2435926799999</v>
      </c>
      <c r="U140" s="36">
        <f>SUMIFS(СВЦЭМ!$D$33:$D$776,СВЦЭМ!$A$33:$A$776,$A140,СВЦЭМ!$B$33:$B$776,U$119)+'СЕТ СН'!$I$14+СВЦЭМ!$D$10+'СЕТ СН'!$I$5-'СЕТ СН'!$I$24</f>
        <v>2780.64754391</v>
      </c>
      <c r="V140" s="36">
        <f>SUMIFS(СВЦЭМ!$D$33:$D$776,СВЦЭМ!$A$33:$A$776,$A140,СВЦЭМ!$B$33:$B$776,V$119)+'СЕТ СН'!$I$14+СВЦЭМ!$D$10+'СЕТ СН'!$I$5-'СЕТ СН'!$I$24</f>
        <v>2794.51127361</v>
      </c>
      <c r="W140" s="36">
        <f>SUMIFS(СВЦЭМ!$D$33:$D$776,СВЦЭМ!$A$33:$A$776,$A140,СВЦЭМ!$B$33:$B$776,W$119)+'СЕТ СН'!$I$14+СВЦЭМ!$D$10+'СЕТ СН'!$I$5-'СЕТ СН'!$I$24</f>
        <v>2796.01710877</v>
      </c>
      <c r="X140" s="36">
        <f>SUMIFS(СВЦЭМ!$D$33:$D$776,СВЦЭМ!$A$33:$A$776,$A140,СВЦЭМ!$B$33:$B$776,X$119)+'СЕТ СН'!$I$14+СВЦЭМ!$D$10+'СЕТ СН'!$I$5-'СЕТ СН'!$I$24</f>
        <v>2752.3637974100002</v>
      </c>
      <c r="Y140" s="36">
        <f>SUMIFS(СВЦЭМ!$D$33:$D$776,СВЦЭМ!$A$33:$A$776,$A140,СВЦЭМ!$B$33:$B$776,Y$119)+'СЕТ СН'!$I$14+СВЦЭМ!$D$10+'СЕТ СН'!$I$5-'СЕТ СН'!$I$24</f>
        <v>2759.0651285399999</v>
      </c>
    </row>
    <row r="141" spans="1:25" ht="15.75" x14ac:dyDescent="0.2">
      <c r="A141" s="35">
        <f t="shared" si="3"/>
        <v>43699</v>
      </c>
      <c r="B141" s="36">
        <f>SUMIFS(СВЦЭМ!$D$33:$D$776,СВЦЭМ!$A$33:$A$776,$A141,СВЦЭМ!$B$33:$B$776,B$119)+'СЕТ СН'!$I$14+СВЦЭМ!$D$10+'СЕТ СН'!$I$5-'СЕТ СН'!$I$24</f>
        <v>2878.8179388899998</v>
      </c>
      <c r="C141" s="36">
        <f>SUMIFS(СВЦЭМ!$D$33:$D$776,СВЦЭМ!$A$33:$A$776,$A141,СВЦЭМ!$B$33:$B$776,C$119)+'СЕТ СН'!$I$14+СВЦЭМ!$D$10+'СЕТ СН'!$I$5-'СЕТ СН'!$I$24</f>
        <v>2912.67633867</v>
      </c>
      <c r="D141" s="36">
        <f>SUMIFS(СВЦЭМ!$D$33:$D$776,СВЦЭМ!$A$33:$A$776,$A141,СВЦЭМ!$B$33:$B$776,D$119)+'СЕТ СН'!$I$14+СВЦЭМ!$D$10+'СЕТ СН'!$I$5-'СЕТ СН'!$I$24</f>
        <v>2928.59326551</v>
      </c>
      <c r="E141" s="36">
        <f>SUMIFS(СВЦЭМ!$D$33:$D$776,СВЦЭМ!$A$33:$A$776,$A141,СВЦЭМ!$B$33:$B$776,E$119)+'СЕТ СН'!$I$14+СВЦЭМ!$D$10+'СЕТ СН'!$I$5-'СЕТ СН'!$I$24</f>
        <v>2939.9687041500001</v>
      </c>
      <c r="F141" s="36">
        <f>SUMIFS(СВЦЭМ!$D$33:$D$776,СВЦЭМ!$A$33:$A$776,$A141,СВЦЭМ!$B$33:$B$776,F$119)+'СЕТ СН'!$I$14+СВЦЭМ!$D$10+'СЕТ СН'!$I$5-'СЕТ СН'!$I$24</f>
        <v>2946.43548293</v>
      </c>
      <c r="G141" s="36">
        <f>SUMIFS(СВЦЭМ!$D$33:$D$776,СВЦЭМ!$A$33:$A$776,$A141,СВЦЭМ!$B$33:$B$776,G$119)+'СЕТ СН'!$I$14+СВЦЭМ!$D$10+'СЕТ СН'!$I$5-'СЕТ СН'!$I$24</f>
        <v>2923.6394621899999</v>
      </c>
      <c r="H141" s="36">
        <f>SUMIFS(СВЦЭМ!$D$33:$D$776,СВЦЭМ!$A$33:$A$776,$A141,СВЦЭМ!$B$33:$B$776,H$119)+'СЕТ СН'!$I$14+СВЦЭМ!$D$10+'СЕТ СН'!$I$5-'СЕТ СН'!$I$24</f>
        <v>2892.5276885399999</v>
      </c>
      <c r="I141" s="36">
        <f>SUMIFS(СВЦЭМ!$D$33:$D$776,СВЦЭМ!$A$33:$A$776,$A141,СВЦЭМ!$B$33:$B$776,I$119)+'СЕТ СН'!$I$14+СВЦЭМ!$D$10+'СЕТ СН'!$I$5-'СЕТ СН'!$I$24</f>
        <v>2844.0883025799999</v>
      </c>
      <c r="J141" s="36">
        <f>SUMIFS(СВЦЭМ!$D$33:$D$776,СВЦЭМ!$A$33:$A$776,$A141,СВЦЭМ!$B$33:$B$776,J$119)+'СЕТ СН'!$I$14+СВЦЭМ!$D$10+'СЕТ СН'!$I$5-'СЕТ СН'!$I$24</f>
        <v>2821.2828589199999</v>
      </c>
      <c r="K141" s="36">
        <f>SUMIFS(СВЦЭМ!$D$33:$D$776,СВЦЭМ!$A$33:$A$776,$A141,СВЦЭМ!$B$33:$B$776,K$119)+'СЕТ СН'!$I$14+СВЦЭМ!$D$10+'СЕТ СН'!$I$5-'СЕТ СН'!$I$24</f>
        <v>2830.1760274500002</v>
      </c>
      <c r="L141" s="36">
        <f>SUMIFS(СВЦЭМ!$D$33:$D$776,СВЦЭМ!$A$33:$A$776,$A141,СВЦЭМ!$B$33:$B$776,L$119)+'СЕТ СН'!$I$14+СВЦЭМ!$D$10+'СЕТ СН'!$I$5-'СЕТ СН'!$I$24</f>
        <v>2837.2930068800001</v>
      </c>
      <c r="M141" s="36">
        <f>SUMIFS(СВЦЭМ!$D$33:$D$776,СВЦЭМ!$A$33:$A$776,$A141,СВЦЭМ!$B$33:$B$776,M$119)+'СЕТ СН'!$I$14+СВЦЭМ!$D$10+'СЕТ СН'!$I$5-'СЕТ СН'!$I$24</f>
        <v>2838.2452582300002</v>
      </c>
      <c r="N141" s="36">
        <f>SUMIFS(СВЦЭМ!$D$33:$D$776,СВЦЭМ!$A$33:$A$776,$A141,СВЦЭМ!$B$33:$B$776,N$119)+'СЕТ СН'!$I$14+СВЦЭМ!$D$10+'СЕТ СН'!$I$5-'СЕТ СН'!$I$24</f>
        <v>2824.4844563900001</v>
      </c>
      <c r="O141" s="36">
        <f>SUMIFS(СВЦЭМ!$D$33:$D$776,СВЦЭМ!$A$33:$A$776,$A141,СВЦЭМ!$B$33:$B$776,O$119)+'СЕТ СН'!$I$14+СВЦЭМ!$D$10+'СЕТ СН'!$I$5-'СЕТ СН'!$I$24</f>
        <v>2829.9317747200002</v>
      </c>
      <c r="P141" s="36">
        <f>SUMIFS(СВЦЭМ!$D$33:$D$776,СВЦЭМ!$A$33:$A$776,$A141,СВЦЭМ!$B$33:$B$776,P$119)+'СЕТ СН'!$I$14+СВЦЭМ!$D$10+'СЕТ СН'!$I$5-'СЕТ СН'!$I$24</f>
        <v>2829.8520100999999</v>
      </c>
      <c r="Q141" s="36">
        <f>SUMIFS(СВЦЭМ!$D$33:$D$776,СВЦЭМ!$A$33:$A$776,$A141,СВЦЭМ!$B$33:$B$776,Q$119)+'СЕТ СН'!$I$14+СВЦЭМ!$D$10+'СЕТ СН'!$I$5-'СЕТ СН'!$I$24</f>
        <v>2825.5044896899999</v>
      </c>
      <c r="R141" s="36">
        <f>SUMIFS(СВЦЭМ!$D$33:$D$776,СВЦЭМ!$A$33:$A$776,$A141,СВЦЭМ!$B$33:$B$776,R$119)+'СЕТ СН'!$I$14+СВЦЭМ!$D$10+'СЕТ СН'!$I$5-'СЕТ СН'!$I$24</f>
        <v>2782.5885340700002</v>
      </c>
      <c r="S141" s="36">
        <f>SUMIFS(СВЦЭМ!$D$33:$D$776,СВЦЭМ!$A$33:$A$776,$A141,СВЦЭМ!$B$33:$B$776,S$119)+'СЕТ СН'!$I$14+СВЦЭМ!$D$10+'СЕТ СН'!$I$5-'СЕТ СН'!$I$24</f>
        <v>2754.89245562</v>
      </c>
      <c r="T141" s="36">
        <f>SUMIFS(СВЦЭМ!$D$33:$D$776,СВЦЭМ!$A$33:$A$776,$A141,СВЦЭМ!$B$33:$B$776,T$119)+'СЕТ СН'!$I$14+СВЦЭМ!$D$10+'СЕТ СН'!$I$5-'СЕТ СН'!$I$24</f>
        <v>2748.5385858300001</v>
      </c>
      <c r="U141" s="36">
        <f>SUMIFS(СВЦЭМ!$D$33:$D$776,СВЦЭМ!$A$33:$A$776,$A141,СВЦЭМ!$B$33:$B$776,U$119)+'СЕТ СН'!$I$14+СВЦЭМ!$D$10+'СЕТ СН'!$I$5-'СЕТ СН'!$I$24</f>
        <v>2750.1982301200001</v>
      </c>
      <c r="V141" s="36">
        <f>SUMIFS(СВЦЭМ!$D$33:$D$776,СВЦЭМ!$A$33:$A$776,$A141,СВЦЭМ!$B$33:$B$776,V$119)+'СЕТ СН'!$I$14+СВЦЭМ!$D$10+'СЕТ СН'!$I$5-'СЕТ СН'!$I$24</f>
        <v>2766.3348694199999</v>
      </c>
      <c r="W141" s="36">
        <f>SUMIFS(СВЦЭМ!$D$33:$D$776,СВЦЭМ!$A$33:$A$776,$A141,СВЦЭМ!$B$33:$B$776,W$119)+'СЕТ СН'!$I$14+СВЦЭМ!$D$10+'СЕТ СН'!$I$5-'СЕТ СН'!$I$24</f>
        <v>2770.1002397100001</v>
      </c>
      <c r="X141" s="36">
        <f>SUMIFS(СВЦЭМ!$D$33:$D$776,СВЦЭМ!$A$33:$A$776,$A141,СВЦЭМ!$B$33:$B$776,X$119)+'СЕТ СН'!$I$14+СВЦЭМ!$D$10+'СЕТ СН'!$I$5-'СЕТ СН'!$I$24</f>
        <v>2722.6570200699998</v>
      </c>
      <c r="Y141" s="36">
        <f>SUMIFS(СВЦЭМ!$D$33:$D$776,СВЦЭМ!$A$33:$A$776,$A141,СВЦЭМ!$B$33:$B$776,Y$119)+'СЕТ СН'!$I$14+СВЦЭМ!$D$10+'СЕТ СН'!$I$5-'СЕТ СН'!$I$24</f>
        <v>2748.5694672499999</v>
      </c>
    </row>
    <row r="142" spans="1:25" ht="15.75" x14ac:dyDescent="0.2">
      <c r="A142" s="35">
        <f t="shared" si="3"/>
        <v>43700</v>
      </c>
      <c r="B142" s="36">
        <f>SUMIFS(СВЦЭМ!$D$33:$D$776,СВЦЭМ!$A$33:$A$776,$A142,СВЦЭМ!$B$33:$B$776,B$119)+'СЕТ СН'!$I$14+СВЦЭМ!$D$10+'СЕТ СН'!$I$5-'СЕТ СН'!$I$24</f>
        <v>2829.35376051</v>
      </c>
      <c r="C142" s="36">
        <f>SUMIFS(СВЦЭМ!$D$33:$D$776,СВЦЭМ!$A$33:$A$776,$A142,СВЦЭМ!$B$33:$B$776,C$119)+'СЕТ СН'!$I$14+СВЦЭМ!$D$10+'СЕТ СН'!$I$5-'СЕТ СН'!$I$24</f>
        <v>2863.7475105799999</v>
      </c>
      <c r="D142" s="36">
        <f>SUMIFS(СВЦЭМ!$D$33:$D$776,СВЦЭМ!$A$33:$A$776,$A142,СВЦЭМ!$B$33:$B$776,D$119)+'СЕТ СН'!$I$14+СВЦЭМ!$D$10+'СЕТ СН'!$I$5-'СЕТ СН'!$I$24</f>
        <v>2847.3880167299999</v>
      </c>
      <c r="E142" s="36">
        <f>SUMIFS(СВЦЭМ!$D$33:$D$776,СВЦЭМ!$A$33:$A$776,$A142,СВЦЭМ!$B$33:$B$776,E$119)+'СЕТ СН'!$I$14+СВЦЭМ!$D$10+'СЕТ СН'!$I$5-'СЕТ СН'!$I$24</f>
        <v>2836.7644362700003</v>
      </c>
      <c r="F142" s="36">
        <f>SUMIFS(СВЦЭМ!$D$33:$D$776,СВЦЭМ!$A$33:$A$776,$A142,СВЦЭМ!$B$33:$B$776,F$119)+'СЕТ СН'!$I$14+СВЦЭМ!$D$10+'СЕТ СН'!$I$5-'СЕТ СН'!$I$24</f>
        <v>2837.7216248300001</v>
      </c>
      <c r="G142" s="36">
        <f>SUMIFS(СВЦЭМ!$D$33:$D$776,СВЦЭМ!$A$33:$A$776,$A142,СВЦЭМ!$B$33:$B$776,G$119)+'СЕТ СН'!$I$14+СВЦЭМ!$D$10+'СЕТ СН'!$I$5-'СЕТ СН'!$I$24</f>
        <v>2846.6113281399998</v>
      </c>
      <c r="H142" s="36">
        <f>SUMIFS(СВЦЭМ!$D$33:$D$776,СВЦЭМ!$A$33:$A$776,$A142,СВЦЭМ!$B$33:$B$776,H$119)+'СЕТ СН'!$I$14+СВЦЭМ!$D$10+'СЕТ СН'!$I$5-'СЕТ СН'!$I$24</f>
        <v>2816.3471108600002</v>
      </c>
      <c r="I142" s="36">
        <f>SUMIFS(СВЦЭМ!$D$33:$D$776,СВЦЭМ!$A$33:$A$776,$A142,СВЦЭМ!$B$33:$B$776,I$119)+'СЕТ СН'!$I$14+СВЦЭМ!$D$10+'СЕТ СН'!$I$5-'СЕТ СН'!$I$24</f>
        <v>2810.1470735299999</v>
      </c>
      <c r="J142" s="36">
        <f>SUMIFS(СВЦЭМ!$D$33:$D$776,СВЦЭМ!$A$33:$A$776,$A142,СВЦЭМ!$B$33:$B$776,J$119)+'СЕТ СН'!$I$14+СВЦЭМ!$D$10+'СЕТ СН'!$I$5-'СЕТ СН'!$I$24</f>
        <v>2845.90409052</v>
      </c>
      <c r="K142" s="36">
        <f>SUMIFS(СВЦЭМ!$D$33:$D$776,СВЦЭМ!$A$33:$A$776,$A142,СВЦЭМ!$B$33:$B$776,K$119)+'СЕТ СН'!$I$14+СВЦЭМ!$D$10+'СЕТ СН'!$I$5-'СЕТ СН'!$I$24</f>
        <v>2867.9779799299999</v>
      </c>
      <c r="L142" s="36">
        <f>SUMIFS(СВЦЭМ!$D$33:$D$776,СВЦЭМ!$A$33:$A$776,$A142,СВЦЭМ!$B$33:$B$776,L$119)+'СЕТ СН'!$I$14+СВЦЭМ!$D$10+'СЕТ СН'!$I$5-'СЕТ СН'!$I$24</f>
        <v>2855.5399236799999</v>
      </c>
      <c r="M142" s="36">
        <f>SUMIFS(СВЦЭМ!$D$33:$D$776,СВЦЭМ!$A$33:$A$776,$A142,СВЦЭМ!$B$33:$B$776,M$119)+'СЕТ СН'!$I$14+СВЦЭМ!$D$10+'СЕТ СН'!$I$5-'СЕТ СН'!$I$24</f>
        <v>2852.7732489199998</v>
      </c>
      <c r="N142" s="36">
        <f>SUMIFS(СВЦЭМ!$D$33:$D$776,СВЦЭМ!$A$33:$A$776,$A142,СВЦЭМ!$B$33:$B$776,N$119)+'СЕТ СН'!$I$14+СВЦЭМ!$D$10+'СЕТ СН'!$I$5-'СЕТ СН'!$I$24</f>
        <v>2854.0102690399999</v>
      </c>
      <c r="O142" s="36">
        <f>SUMIFS(СВЦЭМ!$D$33:$D$776,СВЦЭМ!$A$33:$A$776,$A142,СВЦЭМ!$B$33:$B$776,O$119)+'СЕТ СН'!$I$14+СВЦЭМ!$D$10+'СЕТ СН'!$I$5-'СЕТ СН'!$I$24</f>
        <v>2870.9477038800001</v>
      </c>
      <c r="P142" s="36">
        <f>SUMIFS(СВЦЭМ!$D$33:$D$776,СВЦЭМ!$A$33:$A$776,$A142,СВЦЭМ!$B$33:$B$776,P$119)+'СЕТ СН'!$I$14+СВЦЭМ!$D$10+'СЕТ СН'!$I$5-'СЕТ СН'!$I$24</f>
        <v>2879.2290271000002</v>
      </c>
      <c r="Q142" s="36">
        <f>SUMIFS(СВЦЭМ!$D$33:$D$776,СВЦЭМ!$A$33:$A$776,$A142,СВЦЭМ!$B$33:$B$776,Q$119)+'СЕТ СН'!$I$14+СВЦЭМ!$D$10+'СЕТ СН'!$I$5-'СЕТ СН'!$I$24</f>
        <v>2876.4145357299999</v>
      </c>
      <c r="R142" s="36">
        <f>SUMIFS(СВЦЭМ!$D$33:$D$776,СВЦЭМ!$A$33:$A$776,$A142,СВЦЭМ!$B$33:$B$776,R$119)+'СЕТ СН'!$I$14+СВЦЭМ!$D$10+'СЕТ СН'!$I$5-'СЕТ СН'!$I$24</f>
        <v>2858.0696037299999</v>
      </c>
      <c r="S142" s="36">
        <f>SUMIFS(СВЦЭМ!$D$33:$D$776,СВЦЭМ!$A$33:$A$776,$A142,СВЦЭМ!$B$33:$B$776,S$119)+'СЕТ СН'!$I$14+СВЦЭМ!$D$10+'СЕТ СН'!$I$5-'СЕТ СН'!$I$24</f>
        <v>2840.6238179299999</v>
      </c>
      <c r="T142" s="36">
        <f>SUMIFS(СВЦЭМ!$D$33:$D$776,СВЦЭМ!$A$33:$A$776,$A142,СВЦЭМ!$B$33:$B$776,T$119)+'СЕТ СН'!$I$14+СВЦЭМ!$D$10+'СЕТ СН'!$I$5-'СЕТ СН'!$I$24</f>
        <v>2831.9781645600001</v>
      </c>
      <c r="U142" s="36">
        <f>SUMIFS(СВЦЭМ!$D$33:$D$776,СВЦЭМ!$A$33:$A$776,$A142,СВЦЭМ!$B$33:$B$776,U$119)+'СЕТ СН'!$I$14+СВЦЭМ!$D$10+'СЕТ СН'!$I$5-'СЕТ СН'!$I$24</f>
        <v>2819.19423177</v>
      </c>
      <c r="V142" s="36">
        <f>SUMIFS(СВЦЭМ!$D$33:$D$776,СВЦЭМ!$A$33:$A$776,$A142,СВЦЭМ!$B$33:$B$776,V$119)+'СЕТ СН'!$I$14+СВЦЭМ!$D$10+'СЕТ СН'!$I$5-'СЕТ СН'!$I$24</f>
        <v>2802.6960408099999</v>
      </c>
      <c r="W142" s="36">
        <f>SUMIFS(СВЦЭМ!$D$33:$D$776,СВЦЭМ!$A$33:$A$776,$A142,СВЦЭМ!$B$33:$B$776,W$119)+'СЕТ СН'!$I$14+СВЦЭМ!$D$10+'СЕТ СН'!$I$5-'СЕТ СН'!$I$24</f>
        <v>2807.7310232199998</v>
      </c>
      <c r="X142" s="36">
        <f>SUMIFS(СВЦЭМ!$D$33:$D$776,СВЦЭМ!$A$33:$A$776,$A142,СВЦЭМ!$B$33:$B$776,X$119)+'СЕТ СН'!$I$14+СВЦЭМ!$D$10+'СЕТ СН'!$I$5-'СЕТ СН'!$I$24</f>
        <v>2813.4334418899998</v>
      </c>
      <c r="Y142" s="36">
        <f>SUMIFS(СВЦЭМ!$D$33:$D$776,СВЦЭМ!$A$33:$A$776,$A142,СВЦЭМ!$B$33:$B$776,Y$119)+'СЕТ СН'!$I$14+СВЦЭМ!$D$10+'СЕТ СН'!$I$5-'СЕТ СН'!$I$24</f>
        <v>2856.40781634</v>
      </c>
    </row>
    <row r="143" spans="1:25" ht="15.75" x14ac:dyDescent="0.2">
      <c r="A143" s="35">
        <f t="shared" si="3"/>
        <v>43701</v>
      </c>
      <c r="B143" s="36">
        <f>SUMIFS(СВЦЭМ!$D$33:$D$776,СВЦЭМ!$A$33:$A$776,$A143,СВЦЭМ!$B$33:$B$776,B$119)+'СЕТ СН'!$I$14+СВЦЭМ!$D$10+'СЕТ СН'!$I$5-'СЕТ СН'!$I$24</f>
        <v>2865.50193511</v>
      </c>
      <c r="C143" s="36">
        <f>SUMIFS(СВЦЭМ!$D$33:$D$776,СВЦЭМ!$A$33:$A$776,$A143,СВЦЭМ!$B$33:$B$776,C$119)+'СЕТ СН'!$I$14+СВЦЭМ!$D$10+'СЕТ СН'!$I$5-'СЕТ СН'!$I$24</f>
        <v>2903.6148694499998</v>
      </c>
      <c r="D143" s="36">
        <f>SUMIFS(СВЦЭМ!$D$33:$D$776,СВЦЭМ!$A$33:$A$776,$A143,СВЦЭМ!$B$33:$B$776,D$119)+'СЕТ СН'!$I$14+СВЦЭМ!$D$10+'СЕТ СН'!$I$5-'СЕТ СН'!$I$24</f>
        <v>2925.4640894700001</v>
      </c>
      <c r="E143" s="36">
        <f>SUMIFS(СВЦЭМ!$D$33:$D$776,СВЦЭМ!$A$33:$A$776,$A143,СВЦЭМ!$B$33:$B$776,E$119)+'СЕТ СН'!$I$14+СВЦЭМ!$D$10+'СЕТ СН'!$I$5-'СЕТ СН'!$I$24</f>
        <v>2946.8008213600001</v>
      </c>
      <c r="F143" s="36">
        <f>SUMIFS(СВЦЭМ!$D$33:$D$776,СВЦЭМ!$A$33:$A$776,$A143,СВЦЭМ!$B$33:$B$776,F$119)+'СЕТ СН'!$I$14+СВЦЭМ!$D$10+'СЕТ СН'!$I$5-'СЕТ СН'!$I$24</f>
        <v>2948.41102778</v>
      </c>
      <c r="G143" s="36">
        <f>SUMIFS(СВЦЭМ!$D$33:$D$776,СВЦЭМ!$A$33:$A$776,$A143,СВЦЭМ!$B$33:$B$776,G$119)+'СЕТ СН'!$I$14+СВЦЭМ!$D$10+'СЕТ СН'!$I$5-'СЕТ СН'!$I$24</f>
        <v>2943.2671264299997</v>
      </c>
      <c r="H143" s="36">
        <f>SUMIFS(СВЦЭМ!$D$33:$D$776,СВЦЭМ!$A$33:$A$776,$A143,СВЦЭМ!$B$33:$B$776,H$119)+'СЕТ СН'!$I$14+СВЦЭМ!$D$10+'СЕТ СН'!$I$5-'СЕТ СН'!$I$24</f>
        <v>2916.4120833900001</v>
      </c>
      <c r="I143" s="36">
        <f>SUMIFS(СВЦЭМ!$D$33:$D$776,СВЦЭМ!$A$33:$A$776,$A143,СВЦЭМ!$B$33:$B$776,I$119)+'СЕТ СН'!$I$14+СВЦЭМ!$D$10+'СЕТ СН'!$I$5-'СЕТ СН'!$I$24</f>
        <v>2876.9577212599997</v>
      </c>
      <c r="J143" s="36">
        <f>SUMIFS(СВЦЭМ!$D$33:$D$776,СВЦЭМ!$A$33:$A$776,$A143,СВЦЭМ!$B$33:$B$776,J$119)+'СЕТ СН'!$I$14+СВЦЭМ!$D$10+'СЕТ СН'!$I$5-'СЕТ СН'!$I$24</f>
        <v>2823.0638604999999</v>
      </c>
      <c r="K143" s="36">
        <f>SUMIFS(СВЦЭМ!$D$33:$D$776,СВЦЭМ!$A$33:$A$776,$A143,СВЦЭМ!$B$33:$B$776,K$119)+'СЕТ СН'!$I$14+СВЦЭМ!$D$10+'СЕТ СН'!$I$5-'СЕТ СН'!$I$24</f>
        <v>2774.01317539</v>
      </c>
      <c r="L143" s="36">
        <f>SUMIFS(СВЦЭМ!$D$33:$D$776,СВЦЭМ!$A$33:$A$776,$A143,СВЦЭМ!$B$33:$B$776,L$119)+'СЕТ СН'!$I$14+СВЦЭМ!$D$10+'СЕТ СН'!$I$5-'СЕТ СН'!$I$24</f>
        <v>2766.9575716099998</v>
      </c>
      <c r="M143" s="36">
        <f>SUMIFS(СВЦЭМ!$D$33:$D$776,СВЦЭМ!$A$33:$A$776,$A143,СВЦЭМ!$B$33:$B$776,M$119)+'СЕТ СН'!$I$14+СВЦЭМ!$D$10+'СЕТ СН'!$I$5-'СЕТ СН'!$I$24</f>
        <v>2763.2939310399997</v>
      </c>
      <c r="N143" s="36">
        <f>SUMIFS(СВЦЭМ!$D$33:$D$776,СВЦЭМ!$A$33:$A$776,$A143,СВЦЭМ!$B$33:$B$776,N$119)+'СЕТ СН'!$I$14+СВЦЭМ!$D$10+'СЕТ СН'!$I$5-'СЕТ СН'!$I$24</f>
        <v>2779.5070645999999</v>
      </c>
      <c r="O143" s="36">
        <f>SUMIFS(СВЦЭМ!$D$33:$D$776,СВЦЭМ!$A$33:$A$776,$A143,СВЦЭМ!$B$33:$B$776,O$119)+'СЕТ СН'!$I$14+СВЦЭМ!$D$10+'СЕТ СН'!$I$5-'СЕТ СН'!$I$24</f>
        <v>2792.0243604100001</v>
      </c>
      <c r="P143" s="36">
        <f>SUMIFS(СВЦЭМ!$D$33:$D$776,СВЦЭМ!$A$33:$A$776,$A143,СВЦЭМ!$B$33:$B$776,P$119)+'СЕТ СН'!$I$14+СВЦЭМ!$D$10+'СЕТ СН'!$I$5-'СЕТ СН'!$I$24</f>
        <v>2799.8920285200002</v>
      </c>
      <c r="Q143" s="36">
        <f>SUMIFS(СВЦЭМ!$D$33:$D$776,СВЦЭМ!$A$33:$A$776,$A143,СВЦЭМ!$B$33:$B$776,Q$119)+'СЕТ СН'!$I$14+СВЦЭМ!$D$10+'СЕТ СН'!$I$5-'СЕТ СН'!$I$24</f>
        <v>2808.0491567999998</v>
      </c>
      <c r="R143" s="36">
        <f>SUMIFS(СВЦЭМ!$D$33:$D$776,СВЦЭМ!$A$33:$A$776,$A143,СВЦЭМ!$B$33:$B$776,R$119)+'СЕТ СН'!$I$14+СВЦЭМ!$D$10+'СЕТ СН'!$I$5-'СЕТ СН'!$I$24</f>
        <v>2777.3111380099999</v>
      </c>
      <c r="S143" s="36">
        <f>SUMIFS(СВЦЭМ!$D$33:$D$776,СВЦЭМ!$A$33:$A$776,$A143,СВЦЭМ!$B$33:$B$776,S$119)+'СЕТ СН'!$I$14+СВЦЭМ!$D$10+'СЕТ СН'!$I$5-'СЕТ СН'!$I$24</f>
        <v>2742.0918708099998</v>
      </c>
      <c r="T143" s="36">
        <f>SUMIFS(СВЦЭМ!$D$33:$D$776,СВЦЭМ!$A$33:$A$776,$A143,СВЦЭМ!$B$33:$B$776,T$119)+'СЕТ СН'!$I$14+СВЦЭМ!$D$10+'СЕТ СН'!$I$5-'СЕТ СН'!$I$24</f>
        <v>2730.9047991899997</v>
      </c>
      <c r="U143" s="36">
        <f>SUMIFS(СВЦЭМ!$D$33:$D$776,СВЦЭМ!$A$33:$A$776,$A143,СВЦЭМ!$B$33:$B$776,U$119)+'СЕТ СН'!$I$14+СВЦЭМ!$D$10+'СЕТ СН'!$I$5-'СЕТ СН'!$I$24</f>
        <v>2726.0891415000001</v>
      </c>
      <c r="V143" s="36">
        <f>SUMIFS(СВЦЭМ!$D$33:$D$776,СВЦЭМ!$A$33:$A$776,$A143,СВЦЭМ!$B$33:$B$776,V$119)+'СЕТ СН'!$I$14+СВЦЭМ!$D$10+'СЕТ СН'!$I$5-'СЕТ СН'!$I$24</f>
        <v>2734.8842717299999</v>
      </c>
      <c r="W143" s="36">
        <f>SUMIFS(СВЦЭМ!$D$33:$D$776,СВЦЭМ!$A$33:$A$776,$A143,СВЦЭМ!$B$33:$B$776,W$119)+'СЕТ СН'!$I$14+СВЦЭМ!$D$10+'СЕТ СН'!$I$5-'СЕТ СН'!$I$24</f>
        <v>2739.9998379200001</v>
      </c>
      <c r="X143" s="36">
        <f>SUMIFS(СВЦЭМ!$D$33:$D$776,СВЦЭМ!$A$33:$A$776,$A143,СВЦЭМ!$B$33:$B$776,X$119)+'СЕТ СН'!$I$14+СВЦЭМ!$D$10+'СЕТ СН'!$I$5-'СЕТ СН'!$I$24</f>
        <v>2733.0229012099999</v>
      </c>
      <c r="Y143" s="36">
        <f>SUMIFS(СВЦЭМ!$D$33:$D$776,СВЦЭМ!$A$33:$A$776,$A143,СВЦЭМ!$B$33:$B$776,Y$119)+'СЕТ СН'!$I$14+СВЦЭМ!$D$10+'СЕТ СН'!$I$5-'СЕТ СН'!$I$24</f>
        <v>2799.0873182099999</v>
      </c>
    </row>
    <row r="144" spans="1:25" ht="15.75" x14ac:dyDescent="0.2">
      <c r="A144" s="35">
        <f t="shared" si="3"/>
        <v>43702</v>
      </c>
      <c r="B144" s="36">
        <f>SUMIFS(СВЦЭМ!$D$33:$D$776,СВЦЭМ!$A$33:$A$776,$A144,СВЦЭМ!$B$33:$B$776,B$119)+'СЕТ СН'!$I$14+СВЦЭМ!$D$10+'СЕТ СН'!$I$5-'СЕТ СН'!$I$24</f>
        <v>2849.37893128</v>
      </c>
      <c r="C144" s="36">
        <f>SUMIFS(СВЦЭМ!$D$33:$D$776,СВЦЭМ!$A$33:$A$776,$A144,СВЦЭМ!$B$33:$B$776,C$119)+'СЕТ СН'!$I$14+СВЦЭМ!$D$10+'СЕТ СН'!$I$5-'СЕТ СН'!$I$24</f>
        <v>2882.67050156</v>
      </c>
      <c r="D144" s="36">
        <f>SUMIFS(СВЦЭМ!$D$33:$D$776,СВЦЭМ!$A$33:$A$776,$A144,СВЦЭМ!$B$33:$B$776,D$119)+'СЕТ СН'!$I$14+СВЦЭМ!$D$10+'СЕТ СН'!$I$5-'СЕТ СН'!$I$24</f>
        <v>2889.4484824800002</v>
      </c>
      <c r="E144" s="36">
        <f>SUMIFS(СВЦЭМ!$D$33:$D$776,СВЦЭМ!$A$33:$A$776,$A144,СВЦЭМ!$B$33:$B$776,E$119)+'СЕТ СН'!$I$14+СВЦЭМ!$D$10+'СЕТ СН'!$I$5-'СЕТ СН'!$I$24</f>
        <v>2893.07718359</v>
      </c>
      <c r="F144" s="36">
        <f>SUMIFS(СВЦЭМ!$D$33:$D$776,СВЦЭМ!$A$33:$A$776,$A144,СВЦЭМ!$B$33:$B$776,F$119)+'СЕТ СН'!$I$14+СВЦЭМ!$D$10+'СЕТ СН'!$I$5-'СЕТ СН'!$I$24</f>
        <v>2892.9661172599999</v>
      </c>
      <c r="G144" s="36">
        <f>SUMIFS(СВЦЭМ!$D$33:$D$776,СВЦЭМ!$A$33:$A$776,$A144,СВЦЭМ!$B$33:$B$776,G$119)+'СЕТ СН'!$I$14+СВЦЭМ!$D$10+'СЕТ СН'!$I$5-'СЕТ СН'!$I$24</f>
        <v>2892.0296379699998</v>
      </c>
      <c r="H144" s="36">
        <f>SUMIFS(СВЦЭМ!$D$33:$D$776,СВЦЭМ!$A$33:$A$776,$A144,СВЦЭМ!$B$33:$B$776,H$119)+'СЕТ СН'!$I$14+СВЦЭМ!$D$10+'СЕТ СН'!$I$5-'СЕТ СН'!$I$24</f>
        <v>2879.9051488200002</v>
      </c>
      <c r="I144" s="36">
        <f>SUMIFS(СВЦЭМ!$D$33:$D$776,СВЦЭМ!$A$33:$A$776,$A144,СВЦЭМ!$B$33:$B$776,I$119)+'СЕТ СН'!$I$14+СВЦЭМ!$D$10+'СЕТ СН'!$I$5-'СЕТ СН'!$I$24</f>
        <v>2870.4477304299999</v>
      </c>
      <c r="J144" s="36">
        <f>SUMIFS(СВЦЭМ!$D$33:$D$776,СВЦЭМ!$A$33:$A$776,$A144,СВЦЭМ!$B$33:$B$776,J$119)+'СЕТ СН'!$I$14+СВЦЭМ!$D$10+'СЕТ СН'!$I$5-'СЕТ СН'!$I$24</f>
        <v>2835.0671806099999</v>
      </c>
      <c r="K144" s="36">
        <f>SUMIFS(СВЦЭМ!$D$33:$D$776,СВЦЭМ!$A$33:$A$776,$A144,СВЦЭМ!$B$33:$B$776,K$119)+'СЕТ СН'!$I$14+СВЦЭМ!$D$10+'СЕТ СН'!$I$5-'СЕТ СН'!$I$24</f>
        <v>2794.0108397399999</v>
      </c>
      <c r="L144" s="36">
        <f>SUMIFS(СВЦЭМ!$D$33:$D$776,СВЦЭМ!$A$33:$A$776,$A144,СВЦЭМ!$B$33:$B$776,L$119)+'СЕТ СН'!$I$14+СВЦЭМ!$D$10+'СЕТ СН'!$I$5-'СЕТ СН'!$I$24</f>
        <v>2762.2187560000002</v>
      </c>
      <c r="M144" s="36">
        <f>SUMIFS(СВЦЭМ!$D$33:$D$776,СВЦЭМ!$A$33:$A$776,$A144,СВЦЭМ!$B$33:$B$776,M$119)+'СЕТ СН'!$I$14+СВЦЭМ!$D$10+'СЕТ СН'!$I$5-'СЕТ СН'!$I$24</f>
        <v>2762.6149329300001</v>
      </c>
      <c r="N144" s="36">
        <f>SUMIFS(СВЦЭМ!$D$33:$D$776,СВЦЭМ!$A$33:$A$776,$A144,СВЦЭМ!$B$33:$B$776,N$119)+'СЕТ СН'!$I$14+СВЦЭМ!$D$10+'СЕТ СН'!$I$5-'СЕТ СН'!$I$24</f>
        <v>2778.71675009</v>
      </c>
      <c r="O144" s="36">
        <f>SUMIFS(СВЦЭМ!$D$33:$D$776,СВЦЭМ!$A$33:$A$776,$A144,СВЦЭМ!$B$33:$B$776,O$119)+'СЕТ СН'!$I$14+СВЦЭМ!$D$10+'СЕТ СН'!$I$5-'СЕТ СН'!$I$24</f>
        <v>2796.5735507099998</v>
      </c>
      <c r="P144" s="36">
        <f>SUMIFS(СВЦЭМ!$D$33:$D$776,СВЦЭМ!$A$33:$A$776,$A144,СВЦЭМ!$B$33:$B$776,P$119)+'СЕТ СН'!$I$14+СВЦЭМ!$D$10+'СЕТ СН'!$I$5-'СЕТ СН'!$I$24</f>
        <v>2809.1374821899999</v>
      </c>
      <c r="Q144" s="36">
        <f>SUMIFS(СВЦЭМ!$D$33:$D$776,СВЦЭМ!$A$33:$A$776,$A144,СВЦЭМ!$B$33:$B$776,Q$119)+'СЕТ СН'!$I$14+СВЦЭМ!$D$10+'СЕТ СН'!$I$5-'СЕТ СН'!$I$24</f>
        <v>2821.44078924</v>
      </c>
      <c r="R144" s="36">
        <f>SUMIFS(СВЦЭМ!$D$33:$D$776,СВЦЭМ!$A$33:$A$776,$A144,СВЦЭМ!$B$33:$B$776,R$119)+'СЕТ СН'!$I$14+СВЦЭМ!$D$10+'СЕТ СН'!$I$5-'СЕТ СН'!$I$24</f>
        <v>2786.7973158599998</v>
      </c>
      <c r="S144" s="36">
        <f>SUMIFS(СВЦЭМ!$D$33:$D$776,СВЦЭМ!$A$33:$A$776,$A144,СВЦЭМ!$B$33:$B$776,S$119)+'СЕТ СН'!$I$14+СВЦЭМ!$D$10+'СЕТ СН'!$I$5-'СЕТ СН'!$I$24</f>
        <v>2750.8834904400001</v>
      </c>
      <c r="T144" s="36">
        <f>SUMIFS(СВЦЭМ!$D$33:$D$776,СВЦЭМ!$A$33:$A$776,$A144,СВЦЭМ!$B$33:$B$776,T$119)+'СЕТ СН'!$I$14+СВЦЭМ!$D$10+'СЕТ СН'!$I$5-'СЕТ СН'!$I$24</f>
        <v>2762.6696120199999</v>
      </c>
      <c r="U144" s="36">
        <f>SUMIFS(СВЦЭМ!$D$33:$D$776,СВЦЭМ!$A$33:$A$776,$A144,СВЦЭМ!$B$33:$B$776,U$119)+'СЕТ СН'!$I$14+СВЦЭМ!$D$10+'СЕТ СН'!$I$5-'СЕТ СН'!$I$24</f>
        <v>2766.0847318000001</v>
      </c>
      <c r="V144" s="36">
        <f>SUMIFS(СВЦЭМ!$D$33:$D$776,СВЦЭМ!$A$33:$A$776,$A144,СВЦЭМ!$B$33:$B$776,V$119)+'СЕТ СН'!$I$14+СВЦЭМ!$D$10+'СЕТ СН'!$I$5-'СЕТ СН'!$I$24</f>
        <v>2741.2731325</v>
      </c>
      <c r="W144" s="36">
        <f>SUMIFS(СВЦЭМ!$D$33:$D$776,СВЦЭМ!$A$33:$A$776,$A144,СВЦЭМ!$B$33:$B$776,W$119)+'СЕТ СН'!$I$14+СВЦЭМ!$D$10+'СЕТ СН'!$I$5-'СЕТ СН'!$I$24</f>
        <v>2745.4735743900001</v>
      </c>
      <c r="X144" s="36">
        <f>SUMIFS(СВЦЭМ!$D$33:$D$776,СВЦЭМ!$A$33:$A$776,$A144,СВЦЭМ!$B$33:$B$776,X$119)+'СЕТ СН'!$I$14+СВЦЭМ!$D$10+'СЕТ СН'!$I$5-'СЕТ СН'!$I$24</f>
        <v>2756.1571257000001</v>
      </c>
      <c r="Y144" s="36">
        <f>SUMIFS(СВЦЭМ!$D$33:$D$776,СВЦЭМ!$A$33:$A$776,$A144,СВЦЭМ!$B$33:$B$776,Y$119)+'СЕТ СН'!$I$14+СВЦЭМ!$D$10+'СЕТ СН'!$I$5-'СЕТ СН'!$I$24</f>
        <v>2827.07411409</v>
      </c>
    </row>
    <row r="145" spans="1:27" ht="15.75" x14ac:dyDescent="0.2">
      <c r="A145" s="35">
        <f t="shared" si="3"/>
        <v>43703</v>
      </c>
      <c r="B145" s="36">
        <f>SUMIFS(СВЦЭМ!$D$33:$D$776,СВЦЭМ!$A$33:$A$776,$A145,СВЦЭМ!$B$33:$B$776,B$119)+'СЕТ СН'!$I$14+СВЦЭМ!$D$10+'СЕТ СН'!$I$5-'СЕТ СН'!$I$24</f>
        <v>2934.3515735299998</v>
      </c>
      <c r="C145" s="36">
        <f>SUMIFS(СВЦЭМ!$D$33:$D$776,СВЦЭМ!$A$33:$A$776,$A145,СВЦЭМ!$B$33:$B$776,C$119)+'СЕТ СН'!$I$14+СВЦЭМ!$D$10+'СЕТ СН'!$I$5-'СЕТ СН'!$I$24</f>
        <v>2986.3990322099999</v>
      </c>
      <c r="D145" s="36">
        <f>SUMIFS(СВЦЭМ!$D$33:$D$776,СВЦЭМ!$A$33:$A$776,$A145,СВЦЭМ!$B$33:$B$776,D$119)+'СЕТ СН'!$I$14+СВЦЭМ!$D$10+'СЕТ СН'!$I$5-'СЕТ СН'!$I$24</f>
        <v>3003.7131374999999</v>
      </c>
      <c r="E145" s="36">
        <f>SUMIFS(СВЦЭМ!$D$33:$D$776,СВЦЭМ!$A$33:$A$776,$A145,СВЦЭМ!$B$33:$B$776,E$119)+'СЕТ СН'!$I$14+СВЦЭМ!$D$10+'СЕТ СН'!$I$5-'СЕТ СН'!$I$24</f>
        <v>3014.4151510000002</v>
      </c>
      <c r="F145" s="36">
        <f>SUMIFS(СВЦЭМ!$D$33:$D$776,СВЦЭМ!$A$33:$A$776,$A145,СВЦЭМ!$B$33:$B$776,F$119)+'СЕТ СН'!$I$14+СВЦЭМ!$D$10+'СЕТ СН'!$I$5-'СЕТ СН'!$I$24</f>
        <v>3001.4314796200001</v>
      </c>
      <c r="G145" s="36">
        <f>SUMIFS(СВЦЭМ!$D$33:$D$776,СВЦЭМ!$A$33:$A$776,$A145,СВЦЭМ!$B$33:$B$776,G$119)+'СЕТ СН'!$I$14+СВЦЭМ!$D$10+'СЕТ СН'!$I$5-'СЕТ СН'!$I$24</f>
        <v>2969.88211069</v>
      </c>
      <c r="H145" s="36">
        <f>SUMIFS(СВЦЭМ!$D$33:$D$776,СВЦЭМ!$A$33:$A$776,$A145,СВЦЭМ!$B$33:$B$776,H$119)+'СЕТ СН'!$I$14+СВЦЭМ!$D$10+'СЕТ СН'!$I$5-'СЕТ СН'!$I$24</f>
        <v>2943.0808613899999</v>
      </c>
      <c r="I145" s="36">
        <f>SUMIFS(СВЦЭМ!$D$33:$D$776,СВЦЭМ!$A$33:$A$776,$A145,СВЦЭМ!$B$33:$B$776,I$119)+'СЕТ СН'!$I$14+СВЦЭМ!$D$10+'СЕТ СН'!$I$5-'СЕТ СН'!$I$24</f>
        <v>2891.4536434800002</v>
      </c>
      <c r="J145" s="36">
        <f>SUMIFS(СВЦЭМ!$D$33:$D$776,СВЦЭМ!$A$33:$A$776,$A145,СВЦЭМ!$B$33:$B$776,J$119)+'СЕТ СН'!$I$14+СВЦЭМ!$D$10+'СЕТ СН'!$I$5-'СЕТ СН'!$I$24</f>
        <v>2850.1803950600001</v>
      </c>
      <c r="K145" s="36">
        <f>SUMIFS(СВЦЭМ!$D$33:$D$776,СВЦЭМ!$A$33:$A$776,$A145,СВЦЭМ!$B$33:$B$776,K$119)+'СЕТ СН'!$I$14+СВЦЭМ!$D$10+'СЕТ СН'!$I$5-'СЕТ СН'!$I$24</f>
        <v>2821.0726482800001</v>
      </c>
      <c r="L145" s="36">
        <f>SUMIFS(СВЦЭМ!$D$33:$D$776,СВЦЭМ!$A$33:$A$776,$A145,СВЦЭМ!$B$33:$B$776,L$119)+'СЕТ СН'!$I$14+СВЦЭМ!$D$10+'СЕТ СН'!$I$5-'СЕТ СН'!$I$24</f>
        <v>2804.0406765799999</v>
      </c>
      <c r="M145" s="36">
        <f>SUMIFS(СВЦЭМ!$D$33:$D$776,СВЦЭМ!$A$33:$A$776,$A145,СВЦЭМ!$B$33:$B$776,M$119)+'СЕТ СН'!$I$14+СВЦЭМ!$D$10+'СЕТ СН'!$I$5-'СЕТ СН'!$I$24</f>
        <v>2799.8989204</v>
      </c>
      <c r="N145" s="36">
        <f>SUMIFS(СВЦЭМ!$D$33:$D$776,СВЦЭМ!$A$33:$A$776,$A145,СВЦЭМ!$B$33:$B$776,N$119)+'СЕТ СН'!$I$14+СВЦЭМ!$D$10+'СЕТ СН'!$I$5-'СЕТ СН'!$I$24</f>
        <v>2798.5504638900002</v>
      </c>
      <c r="O145" s="36">
        <f>SUMIFS(СВЦЭМ!$D$33:$D$776,СВЦЭМ!$A$33:$A$776,$A145,СВЦЭМ!$B$33:$B$776,O$119)+'СЕТ СН'!$I$14+СВЦЭМ!$D$10+'СЕТ СН'!$I$5-'СЕТ СН'!$I$24</f>
        <v>2798.3951803499999</v>
      </c>
      <c r="P145" s="36">
        <f>SUMIFS(СВЦЭМ!$D$33:$D$776,СВЦЭМ!$A$33:$A$776,$A145,СВЦЭМ!$B$33:$B$776,P$119)+'СЕТ СН'!$I$14+СВЦЭМ!$D$10+'СЕТ СН'!$I$5-'СЕТ СН'!$I$24</f>
        <v>2794.6174651000001</v>
      </c>
      <c r="Q145" s="36">
        <f>SUMIFS(СВЦЭМ!$D$33:$D$776,СВЦЭМ!$A$33:$A$776,$A145,СВЦЭМ!$B$33:$B$776,Q$119)+'СЕТ СН'!$I$14+СВЦЭМ!$D$10+'СЕТ СН'!$I$5-'СЕТ СН'!$I$24</f>
        <v>2802.6592972099997</v>
      </c>
      <c r="R145" s="36">
        <f>SUMIFS(СВЦЭМ!$D$33:$D$776,СВЦЭМ!$A$33:$A$776,$A145,СВЦЭМ!$B$33:$B$776,R$119)+'СЕТ СН'!$I$14+СВЦЭМ!$D$10+'СЕТ СН'!$I$5-'СЕТ СН'!$I$24</f>
        <v>2774.8707498100002</v>
      </c>
      <c r="S145" s="36">
        <f>SUMIFS(СВЦЭМ!$D$33:$D$776,СВЦЭМ!$A$33:$A$776,$A145,СВЦЭМ!$B$33:$B$776,S$119)+'СЕТ СН'!$I$14+СВЦЭМ!$D$10+'СЕТ СН'!$I$5-'СЕТ СН'!$I$24</f>
        <v>2803.0324569700001</v>
      </c>
      <c r="T145" s="36">
        <f>SUMIFS(СВЦЭМ!$D$33:$D$776,СВЦЭМ!$A$33:$A$776,$A145,СВЦЭМ!$B$33:$B$776,T$119)+'СЕТ СН'!$I$14+СВЦЭМ!$D$10+'СЕТ СН'!$I$5-'СЕТ СН'!$I$24</f>
        <v>2807.8121380500002</v>
      </c>
      <c r="U145" s="36">
        <f>SUMIFS(СВЦЭМ!$D$33:$D$776,СВЦЭМ!$A$33:$A$776,$A145,СВЦЭМ!$B$33:$B$776,U$119)+'СЕТ СН'!$I$14+СВЦЭМ!$D$10+'СЕТ СН'!$I$5-'СЕТ СН'!$I$24</f>
        <v>2810.8488588999999</v>
      </c>
      <c r="V145" s="36">
        <f>SUMIFS(СВЦЭМ!$D$33:$D$776,СВЦЭМ!$A$33:$A$776,$A145,СВЦЭМ!$B$33:$B$776,V$119)+'СЕТ СН'!$I$14+СВЦЭМ!$D$10+'СЕТ СН'!$I$5-'СЕТ СН'!$I$24</f>
        <v>2822.2941897599999</v>
      </c>
      <c r="W145" s="36">
        <f>SUMIFS(СВЦЭМ!$D$33:$D$776,СВЦЭМ!$A$33:$A$776,$A145,СВЦЭМ!$B$33:$B$776,W$119)+'СЕТ СН'!$I$14+СВЦЭМ!$D$10+'СЕТ СН'!$I$5-'СЕТ СН'!$I$24</f>
        <v>2824.6688724699998</v>
      </c>
      <c r="X145" s="36">
        <f>SUMIFS(СВЦЭМ!$D$33:$D$776,СВЦЭМ!$A$33:$A$776,$A145,СВЦЭМ!$B$33:$B$776,X$119)+'СЕТ СН'!$I$14+СВЦЭМ!$D$10+'СЕТ СН'!$I$5-'СЕТ СН'!$I$24</f>
        <v>2787.4732666499999</v>
      </c>
      <c r="Y145" s="36">
        <f>SUMIFS(СВЦЭМ!$D$33:$D$776,СВЦЭМ!$A$33:$A$776,$A145,СВЦЭМ!$B$33:$B$776,Y$119)+'СЕТ СН'!$I$14+СВЦЭМ!$D$10+'СЕТ СН'!$I$5-'СЕТ СН'!$I$24</f>
        <v>2836.9042473199997</v>
      </c>
    </row>
    <row r="146" spans="1:27" ht="15.75" x14ac:dyDescent="0.2">
      <c r="A146" s="35">
        <f t="shared" si="3"/>
        <v>43704</v>
      </c>
      <c r="B146" s="36">
        <f>SUMIFS(СВЦЭМ!$D$33:$D$776,СВЦЭМ!$A$33:$A$776,$A146,СВЦЭМ!$B$33:$B$776,B$119)+'СЕТ СН'!$I$14+СВЦЭМ!$D$10+'СЕТ СН'!$I$5-'СЕТ СН'!$I$24</f>
        <v>2804.9315476399997</v>
      </c>
      <c r="C146" s="36">
        <f>SUMIFS(СВЦЭМ!$D$33:$D$776,СВЦЭМ!$A$33:$A$776,$A146,СВЦЭМ!$B$33:$B$776,C$119)+'СЕТ СН'!$I$14+СВЦЭМ!$D$10+'СЕТ СН'!$I$5-'СЕТ СН'!$I$24</f>
        <v>2851.6435646099999</v>
      </c>
      <c r="D146" s="36">
        <f>SUMIFS(СВЦЭМ!$D$33:$D$776,СВЦЭМ!$A$33:$A$776,$A146,СВЦЭМ!$B$33:$B$776,D$119)+'СЕТ СН'!$I$14+СВЦЭМ!$D$10+'СЕТ СН'!$I$5-'СЕТ СН'!$I$24</f>
        <v>2888.93611448</v>
      </c>
      <c r="E146" s="36">
        <f>SUMIFS(СВЦЭМ!$D$33:$D$776,СВЦЭМ!$A$33:$A$776,$A146,СВЦЭМ!$B$33:$B$776,E$119)+'СЕТ СН'!$I$14+СВЦЭМ!$D$10+'СЕТ СН'!$I$5-'СЕТ СН'!$I$24</f>
        <v>2898.42527806</v>
      </c>
      <c r="F146" s="36">
        <f>SUMIFS(СВЦЭМ!$D$33:$D$776,СВЦЭМ!$A$33:$A$776,$A146,СВЦЭМ!$B$33:$B$776,F$119)+'СЕТ СН'!$I$14+СВЦЭМ!$D$10+'СЕТ СН'!$I$5-'СЕТ СН'!$I$24</f>
        <v>2888.5326821899998</v>
      </c>
      <c r="G146" s="36">
        <f>SUMIFS(СВЦЭМ!$D$33:$D$776,СВЦЭМ!$A$33:$A$776,$A146,СВЦЭМ!$B$33:$B$776,G$119)+'СЕТ СН'!$I$14+СВЦЭМ!$D$10+'СЕТ СН'!$I$5-'СЕТ СН'!$I$24</f>
        <v>2863.5855681900002</v>
      </c>
      <c r="H146" s="36">
        <f>SUMIFS(СВЦЭМ!$D$33:$D$776,СВЦЭМ!$A$33:$A$776,$A146,СВЦЭМ!$B$33:$B$776,H$119)+'СЕТ СН'!$I$14+СВЦЭМ!$D$10+'СЕТ СН'!$I$5-'СЕТ СН'!$I$24</f>
        <v>2855.9952674599999</v>
      </c>
      <c r="I146" s="36">
        <f>SUMIFS(СВЦЭМ!$D$33:$D$776,СВЦЭМ!$A$33:$A$776,$A146,СВЦЭМ!$B$33:$B$776,I$119)+'СЕТ СН'!$I$14+СВЦЭМ!$D$10+'СЕТ СН'!$I$5-'СЕТ СН'!$I$24</f>
        <v>2813.5521475099999</v>
      </c>
      <c r="J146" s="36">
        <f>SUMIFS(СВЦЭМ!$D$33:$D$776,СВЦЭМ!$A$33:$A$776,$A146,СВЦЭМ!$B$33:$B$776,J$119)+'СЕТ СН'!$I$14+СВЦЭМ!$D$10+'СЕТ СН'!$I$5-'СЕТ СН'!$I$24</f>
        <v>2863.54968302</v>
      </c>
      <c r="K146" s="36">
        <f>SUMIFS(СВЦЭМ!$D$33:$D$776,СВЦЭМ!$A$33:$A$776,$A146,СВЦЭМ!$B$33:$B$776,K$119)+'СЕТ СН'!$I$14+СВЦЭМ!$D$10+'СЕТ СН'!$I$5-'СЕТ СН'!$I$24</f>
        <v>2885.9381154100001</v>
      </c>
      <c r="L146" s="36">
        <f>SUMIFS(СВЦЭМ!$D$33:$D$776,СВЦЭМ!$A$33:$A$776,$A146,СВЦЭМ!$B$33:$B$776,L$119)+'СЕТ СН'!$I$14+СВЦЭМ!$D$10+'СЕТ СН'!$I$5-'СЕТ СН'!$I$24</f>
        <v>2888.0135776400002</v>
      </c>
      <c r="M146" s="36">
        <f>SUMIFS(СВЦЭМ!$D$33:$D$776,СВЦЭМ!$A$33:$A$776,$A146,СВЦЭМ!$B$33:$B$776,M$119)+'СЕТ СН'!$I$14+СВЦЭМ!$D$10+'СЕТ СН'!$I$5-'СЕТ СН'!$I$24</f>
        <v>2889.9408442100003</v>
      </c>
      <c r="N146" s="36">
        <f>SUMIFS(СВЦЭМ!$D$33:$D$776,СВЦЭМ!$A$33:$A$776,$A146,СВЦЭМ!$B$33:$B$776,N$119)+'СЕТ СН'!$I$14+СВЦЭМ!$D$10+'СЕТ СН'!$I$5-'СЕТ СН'!$I$24</f>
        <v>2894.3108635600001</v>
      </c>
      <c r="O146" s="36">
        <f>SUMIFS(СВЦЭМ!$D$33:$D$776,СВЦЭМ!$A$33:$A$776,$A146,СВЦЭМ!$B$33:$B$776,O$119)+'СЕТ СН'!$I$14+СВЦЭМ!$D$10+'СЕТ СН'!$I$5-'СЕТ СН'!$I$24</f>
        <v>2893.4190166099997</v>
      </c>
      <c r="P146" s="36">
        <f>SUMIFS(СВЦЭМ!$D$33:$D$776,СВЦЭМ!$A$33:$A$776,$A146,СВЦЭМ!$B$33:$B$776,P$119)+'СЕТ СН'!$I$14+СВЦЭМ!$D$10+'СЕТ СН'!$I$5-'СЕТ СН'!$I$24</f>
        <v>2896.9940256999998</v>
      </c>
      <c r="Q146" s="36">
        <f>SUMIFS(СВЦЭМ!$D$33:$D$776,СВЦЭМ!$A$33:$A$776,$A146,СВЦЭМ!$B$33:$B$776,Q$119)+'СЕТ СН'!$I$14+СВЦЭМ!$D$10+'СЕТ СН'!$I$5-'СЕТ СН'!$I$24</f>
        <v>2898.90536883</v>
      </c>
      <c r="R146" s="36">
        <f>SUMIFS(СВЦЭМ!$D$33:$D$776,СВЦЭМ!$A$33:$A$776,$A146,СВЦЭМ!$B$33:$B$776,R$119)+'СЕТ СН'!$I$14+СВЦЭМ!$D$10+'СЕТ СН'!$I$5-'СЕТ СН'!$I$24</f>
        <v>2903.8413733900002</v>
      </c>
      <c r="S146" s="36">
        <f>SUMIFS(СВЦЭМ!$D$33:$D$776,СВЦЭМ!$A$33:$A$776,$A146,СВЦЭМ!$B$33:$B$776,S$119)+'СЕТ СН'!$I$14+СВЦЭМ!$D$10+'СЕТ СН'!$I$5-'СЕТ СН'!$I$24</f>
        <v>2944.5199705800001</v>
      </c>
      <c r="T146" s="36">
        <f>SUMIFS(СВЦЭМ!$D$33:$D$776,СВЦЭМ!$A$33:$A$776,$A146,СВЦЭМ!$B$33:$B$776,T$119)+'СЕТ СН'!$I$14+СВЦЭМ!$D$10+'СЕТ СН'!$I$5-'СЕТ СН'!$I$24</f>
        <v>2949.3671843699999</v>
      </c>
      <c r="U146" s="36">
        <f>SUMIFS(СВЦЭМ!$D$33:$D$776,СВЦЭМ!$A$33:$A$776,$A146,СВЦЭМ!$B$33:$B$776,U$119)+'СЕТ СН'!$I$14+СВЦЭМ!$D$10+'СЕТ СН'!$I$5-'СЕТ СН'!$I$24</f>
        <v>2952.2554721699998</v>
      </c>
      <c r="V146" s="36">
        <f>SUMIFS(СВЦЭМ!$D$33:$D$776,СВЦЭМ!$A$33:$A$776,$A146,СВЦЭМ!$B$33:$B$776,V$119)+'СЕТ СН'!$I$14+СВЦЭМ!$D$10+'СЕТ СН'!$I$5-'СЕТ СН'!$I$24</f>
        <v>2966.0621524399999</v>
      </c>
      <c r="W146" s="36">
        <f>SUMIFS(СВЦЭМ!$D$33:$D$776,СВЦЭМ!$A$33:$A$776,$A146,СВЦЭМ!$B$33:$B$776,W$119)+'СЕТ СН'!$I$14+СВЦЭМ!$D$10+'СЕТ СН'!$I$5-'СЕТ СН'!$I$24</f>
        <v>2966.4983637099999</v>
      </c>
      <c r="X146" s="36">
        <f>SUMIFS(СВЦЭМ!$D$33:$D$776,СВЦЭМ!$A$33:$A$776,$A146,СВЦЭМ!$B$33:$B$776,X$119)+'СЕТ СН'!$I$14+СВЦЭМ!$D$10+'СЕТ СН'!$I$5-'СЕТ СН'!$I$24</f>
        <v>2938.0591141899999</v>
      </c>
      <c r="Y146" s="36">
        <f>SUMIFS(СВЦЭМ!$D$33:$D$776,СВЦЭМ!$A$33:$A$776,$A146,СВЦЭМ!$B$33:$B$776,Y$119)+'СЕТ СН'!$I$14+СВЦЭМ!$D$10+'СЕТ СН'!$I$5-'СЕТ СН'!$I$24</f>
        <v>2875.0677691800001</v>
      </c>
    </row>
    <row r="147" spans="1:27" ht="15.75" x14ac:dyDescent="0.2">
      <c r="A147" s="35">
        <f t="shared" si="3"/>
        <v>43705</v>
      </c>
      <c r="B147" s="36">
        <f>SUMIFS(СВЦЭМ!$D$33:$D$776,СВЦЭМ!$A$33:$A$776,$A147,СВЦЭМ!$B$33:$B$776,B$119)+'СЕТ СН'!$I$14+СВЦЭМ!$D$10+'СЕТ СН'!$I$5-'СЕТ СН'!$I$24</f>
        <v>2845.8901977300002</v>
      </c>
      <c r="C147" s="36">
        <f>SUMIFS(СВЦЭМ!$D$33:$D$776,СВЦЭМ!$A$33:$A$776,$A147,СВЦЭМ!$B$33:$B$776,C$119)+'СЕТ СН'!$I$14+СВЦЭМ!$D$10+'СЕТ СН'!$I$5-'СЕТ СН'!$I$24</f>
        <v>2871.74743588</v>
      </c>
      <c r="D147" s="36">
        <f>SUMIFS(СВЦЭМ!$D$33:$D$776,СВЦЭМ!$A$33:$A$776,$A147,СВЦЭМ!$B$33:$B$776,D$119)+'СЕТ СН'!$I$14+СВЦЭМ!$D$10+'СЕТ СН'!$I$5-'СЕТ СН'!$I$24</f>
        <v>2902.3216928500001</v>
      </c>
      <c r="E147" s="36">
        <f>SUMIFS(СВЦЭМ!$D$33:$D$776,СВЦЭМ!$A$33:$A$776,$A147,СВЦЭМ!$B$33:$B$776,E$119)+'СЕТ СН'!$I$14+СВЦЭМ!$D$10+'СЕТ СН'!$I$5-'СЕТ СН'!$I$24</f>
        <v>2910.6446929399999</v>
      </c>
      <c r="F147" s="36">
        <f>SUMIFS(СВЦЭМ!$D$33:$D$776,СВЦЭМ!$A$33:$A$776,$A147,СВЦЭМ!$B$33:$B$776,F$119)+'СЕТ СН'!$I$14+СВЦЭМ!$D$10+'СЕТ СН'!$I$5-'СЕТ СН'!$I$24</f>
        <v>2910.6864449300001</v>
      </c>
      <c r="G147" s="36">
        <f>SUMIFS(СВЦЭМ!$D$33:$D$776,СВЦЭМ!$A$33:$A$776,$A147,СВЦЭМ!$B$33:$B$776,G$119)+'СЕТ СН'!$I$14+СВЦЭМ!$D$10+'СЕТ СН'!$I$5-'СЕТ СН'!$I$24</f>
        <v>2889.6897641599999</v>
      </c>
      <c r="H147" s="36">
        <f>SUMIFS(СВЦЭМ!$D$33:$D$776,СВЦЭМ!$A$33:$A$776,$A147,СВЦЭМ!$B$33:$B$776,H$119)+'СЕТ СН'!$I$14+СВЦЭМ!$D$10+'СЕТ СН'!$I$5-'СЕТ СН'!$I$24</f>
        <v>2858.0238519200002</v>
      </c>
      <c r="I147" s="36">
        <f>SUMIFS(СВЦЭМ!$D$33:$D$776,СВЦЭМ!$A$33:$A$776,$A147,СВЦЭМ!$B$33:$B$776,I$119)+'СЕТ СН'!$I$14+СВЦЭМ!$D$10+'СЕТ СН'!$I$5-'СЕТ СН'!$I$24</f>
        <v>2855.4130208300003</v>
      </c>
      <c r="J147" s="36">
        <f>SUMIFS(СВЦЭМ!$D$33:$D$776,СВЦЭМ!$A$33:$A$776,$A147,СВЦЭМ!$B$33:$B$776,J$119)+'СЕТ СН'!$I$14+СВЦЭМ!$D$10+'СЕТ СН'!$I$5-'СЕТ СН'!$I$24</f>
        <v>2851.9148384199998</v>
      </c>
      <c r="K147" s="36">
        <f>SUMIFS(СВЦЭМ!$D$33:$D$776,СВЦЭМ!$A$33:$A$776,$A147,СВЦЭМ!$B$33:$B$776,K$119)+'СЕТ СН'!$I$14+СВЦЭМ!$D$10+'СЕТ СН'!$I$5-'СЕТ СН'!$I$24</f>
        <v>2886.34868297</v>
      </c>
      <c r="L147" s="36">
        <f>SUMIFS(СВЦЭМ!$D$33:$D$776,СВЦЭМ!$A$33:$A$776,$A147,СВЦЭМ!$B$33:$B$776,L$119)+'СЕТ СН'!$I$14+СВЦЭМ!$D$10+'СЕТ СН'!$I$5-'СЕТ СН'!$I$24</f>
        <v>2903.84256577</v>
      </c>
      <c r="M147" s="36">
        <f>SUMIFS(СВЦЭМ!$D$33:$D$776,СВЦЭМ!$A$33:$A$776,$A147,СВЦЭМ!$B$33:$B$776,M$119)+'СЕТ СН'!$I$14+СВЦЭМ!$D$10+'СЕТ СН'!$I$5-'СЕТ СН'!$I$24</f>
        <v>2906.03754015</v>
      </c>
      <c r="N147" s="36">
        <f>SUMIFS(СВЦЭМ!$D$33:$D$776,СВЦЭМ!$A$33:$A$776,$A147,СВЦЭМ!$B$33:$B$776,N$119)+'СЕТ СН'!$I$14+СВЦЭМ!$D$10+'СЕТ СН'!$I$5-'СЕТ СН'!$I$24</f>
        <v>2897.2986390000001</v>
      </c>
      <c r="O147" s="36">
        <f>SUMIFS(СВЦЭМ!$D$33:$D$776,СВЦЭМ!$A$33:$A$776,$A147,СВЦЭМ!$B$33:$B$776,O$119)+'СЕТ СН'!$I$14+СВЦЭМ!$D$10+'СЕТ СН'!$I$5-'СЕТ СН'!$I$24</f>
        <v>2893.6023307099999</v>
      </c>
      <c r="P147" s="36">
        <f>SUMIFS(СВЦЭМ!$D$33:$D$776,СВЦЭМ!$A$33:$A$776,$A147,СВЦЭМ!$B$33:$B$776,P$119)+'СЕТ СН'!$I$14+СВЦЭМ!$D$10+'СЕТ СН'!$I$5-'СЕТ СН'!$I$24</f>
        <v>2894.1561765799997</v>
      </c>
      <c r="Q147" s="36">
        <f>SUMIFS(СВЦЭМ!$D$33:$D$776,СВЦЭМ!$A$33:$A$776,$A147,СВЦЭМ!$B$33:$B$776,Q$119)+'СЕТ СН'!$I$14+СВЦЭМ!$D$10+'СЕТ СН'!$I$5-'СЕТ СН'!$I$24</f>
        <v>2892.36597811</v>
      </c>
      <c r="R147" s="36">
        <f>SUMIFS(СВЦЭМ!$D$33:$D$776,СВЦЭМ!$A$33:$A$776,$A147,СВЦЭМ!$B$33:$B$776,R$119)+'СЕТ СН'!$I$14+СВЦЭМ!$D$10+'СЕТ СН'!$I$5-'СЕТ СН'!$I$24</f>
        <v>2925.1236161299998</v>
      </c>
      <c r="S147" s="36">
        <f>SUMIFS(СВЦЭМ!$D$33:$D$776,СВЦЭМ!$A$33:$A$776,$A147,СВЦЭМ!$B$33:$B$776,S$119)+'СЕТ СН'!$I$14+СВЦЭМ!$D$10+'СЕТ СН'!$I$5-'СЕТ СН'!$I$24</f>
        <v>2966.7860012800002</v>
      </c>
      <c r="T147" s="36">
        <f>SUMIFS(СВЦЭМ!$D$33:$D$776,СВЦЭМ!$A$33:$A$776,$A147,СВЦЭМ!$B$33:$B$776,T$119)+'СЕТ СН'!$I$14+СВЦЭМ!$D$10+'СЕТ СН'!$I$5-'СЕТ СН'!$I$24</f>
        <v>2969.7707478399998</v>
      </c>
      <c r="U147" s="36">
        <f>SUMIFS(СВЦЭМ!$D$33:$D$776,СВЦЭМ!$A$33:$A$776,$A147,СВЦЭМ!$B$33:$B$776,U$119)+'СЕТ СН'!$I$14+СВЦЭМ!$D$10+'СЕТ СН'!$I$5-'СЕТ СН'!$I$24</f>
        <v>2967.3937361799999</v>
      </c>
      <c r="V147" s="36">
        <f>SUMIFS(СВЦЭМ!$D$33:$D$776,СВЦЭМ!$A$33:$A$776,$A147,СВЦЭМ!$B$33:$B$776,V$119)+'СЕТ СН'!$I$14+СВЦЭМ!$D$10+'СЕТ СН'!$I$5-'СЕТ СН'!$I$24</f>
        <v>2971.71463021</v>
      </c>
      <c r="W147" s="36">
        <f>SUMIFS(СВЦЭМ!$D$33:$D$776,СВЦЭМ!$A$33:$A$776,$A147,СВЦЭМ!$B$33:$B$776,W$119)+'СЕТ СН'!$I$14+СВЦЭМ!$D$10+'СЕТ СН'!$I$5-'СЕТ СН'!$I$24</f>
        <v>2979.9710675699998</v>
      </c>
      <c r="X147" s="36">
        <f>SUMIFS(СВЦЭМ!$D$33:$D$776,СВЦЭМ!$A$33:$A$776,$A147,СВЦЭМ!$B$33:$B$776,X$119)+'СЕТ СН'!$I$14+СВЦЭМ!$D$10+'СЕТ СН'!$I$5-'СЕТ СН'!$I$24</f>
        <v>2955.4501086999999</v>
      </c>
      <c r="Y147" s="36">
        <f>SUMIFS(СВЦЭМ!$D$33:$D$776,СВЦЭМ!$A$33:$A$776,$A147,СВЦЭМ!$B$33:$B$776,Y$119)+'СЕТ СН'!$I$14+СВЦЭМ!$D$10+'СЕТ СН'!$I$5-'СЕТ СН'!$I$24</f>
        <v>2862.2569475700002</v>
      </c>
    </row>
    <row r="148" spans="1:27" ht="15.75" x14ac:dyDescent="0.2">
      <c r="A148" s="35">
        <f t="shared" si="3"/>
        <v>43706</v>
      </c>
      <c r="B148" s="36">
        <f>SUMIFS(СВЦЭМ!$D$33:$D$776,СВЦЭМ!$A$33:$A$776,$A148,СВЦЭМ!$B$33:$B$776,B$119)+'СЕТ СН'!$I$14+СВЦЭМ!$D$10+'СЕТ СН'!$I$5-'СЕТ СН'!$I$24</f>
        <v>2853.46881794</v>
      </c>
      <c r="C148" s="36">
        <f>SUMIFS(СВЦЭМ!$D$33:$D$776,СВЦЭМ!$A$33:$A$776,$A148,СВЦЭМ!$B$33:$B$776,C$119)+'СЕТ СН'!$I$14+СВЦЭМ!$D$10+'СЕТ СН'!$I$5-'СЕТ СН'!$I$24</f>
        <v>2881.6914351599999</v>
      </c>
      <c r="D148" s="36">
        <f>SUMIFS(СВЦЭМ!$D$33:$D$776,СВЦЭМ!$A$33:$A$776,$A148,СВЦЭМ!$B$33:$B$776,D$119)+'СЕТ СН'!$I$14+СВЦЭМ!$D$10+'СЕТ СН'!$I$5-'СЕТ СН'!$I$24</f>
        <v>2906.81468116</v>
      </c>
      <c r="E148" s="36">
        <f>SUMIFS(СВЦЭМ!$D$33:$D$776,СВЦЭМ!$A$33:$A$776,$A148,СВЦЭМ!$B$33:$B$776,E$119)+'СЕТ СН'!$I$14+СВЦЭМ!$D$10+'СЕТ СН'!$I$5-'СЕТ СН'!$I$24</f>
        <v>2921.67620476</v>
      </c>
      <c r="F148" s="36">
        <f>SUMIFS(СВЦЭМ!$D$33:$D$776,СВЦЭМ!$A$33:$A$776,$A148,СВЦЭМ!$B$33:$B$776,F$119)+'СЕТ СН'!$I$14+СВЦЭМ!$D$10+'СЕТ СН'!$I$5-'СЕТ СН'!$I$24</f>
        <v>2935.5913445000001</v>
      </c>
      <c r="G148" s="36">
        <f>SUMIFS(СВЦЭМ!$D$33:$D$776,СВЦЭМ!$A$33:$A$776,$A148,СВЦЭМ!$B$33:$B$776,G$119)+'СЕТ СН'!$I$14+СВЦЭМ!$D$10+'СЕТ СН'!$I$5-'СЕТ СН'!$I$24</f>
        <v>2916.4459439399998</v>
      </c>
      <c r="H148" s="36">
        <f>SUMIFS(СВЦЭМ!$D$33:$D$776,СВЦЭМ!$A$33:$A$776,$A148,СВЦЭМ!$B$33:$B$776,H$119)+'СЕТ СН'!$I$14+СВЦЭМ!$D$10+'СЕТ СН'!$I$5-'СЕТ СН'!$I$24</f>
        <v>2887.9019149000001</v>
      </c>
      <c r="I148" s="36">
        <f>SUMIFS(СВЦЭМ!$D$33:$D$776,СВЦЭМ!$A$33:$A$776,$A148,СВЦЭМ!$B$33:$B$776,I$119)+'СЕТ СН'!$I$14+СВЦЭМ!$D$10+'СЕТ СН'!$I$5-'СЕТ СН'!$I$24</f>
        <v>2854.7735355499999</v>
      </c>
      <c r="J148" s="36">
        <f>SUMIFS(СВЦЭМ!$D$33:$D$776,СВЦЭМ!$A$33:$A$776,$A148,СВЦЭМ!$B$33:$B$776,J$119)+'СЕТ СН'!$I$14+СВЦЭМ!$D$10+'СЕТ СН'!$I$5-'СЕТ СН'!$I$24</f>
        <v>2865.1209294999999</v>
      </c>
      <c r="K148" s="36">
        <f>SUMIFS(СВЦЭМ!$D$33:$D$776,СВЦЭМ!$A$33:$A$776,$A148,СВЦЭМ!$B$33:$B$776,K$119)+'СЕТ СН'!$I$14+СВЦЭМ!$D$10+'СЕТ СН'!$I$5-'СЕТ СН'!$I$24</f>
        <v>2878.25610284</v>
      </c>
      <c r="L148" s="36">
        <f>SUMIFS(СВЦЭМ!$D$33:$D$776,СВЦЭМ!$A$33:$A$776,$A148,СВЦЭМ!$B$33:$B$776,L$119)+'СЕТ СН'!$I$14+СВЦЭМ!$D$10+'СЕТ СН'!$I$5-'СЕТ СН'!$I$24</f>
        <v>2895.0224643699999</v>
      </c>
      <c r="M148" s="36">
        <f>SUMIFS(СВЦЭМ!$D$33:$D$776,СВЦЭМ!$A$33:$A$776,$A148,СВЦЭМ!$B$33:$B$776,M$119)+'СЕТ СН'!$I$14+СВЦЭМ!$D$10+'СЕТ СН'!$I$5-'СЕТ СН'!$I$24</f>
        <v>2894.36241423</v>
      </c>
      <c r="N148" s="36">
        <f>SUMIFS(СВЦЭМ!$D$33:$D$776,СВЦЭМ!$A$33:$A$776,$A148,СВЦЭМ!$B$33:$B$776,N$119)+'СЕТ СН'!$I$14+СВЦЭМ!$D$10+'СЕТ СН'!$I$5-'СЕТ СН'!$I$24</f>
        <v>2884.9745501500001</v>
      </c>
      <c r="O148" s="36">
        <f>SUMIFS(СВЦЭМ!$D$33:$D$776,СВЦЭМ!$A$33:$A$776,$A148,СВЦЭМ!$B$33:$B$776,O$119)+'СЕТ СН'!$I$14+СВЦЭМ!$D$10+'СЕТ СН'!$I$5-'СЕТ СН'!$I$24</f>
        <v>2884.8548634200001</v>
      </c>
      <c r="P148" s="36">
        <f>SUMIFS(СВЦЭМ!$D$33:$D$776,СВЦЭМ!$A$33:$A$776,$A148,СВЦЭМ!$B$33:$B$776,P$119)+'СЕТ СН'!$I$14+СВЦЭМ!$D$10+'СЕТ СН'!$I$5-'СЕТ СН'!$I$24</f>
        <v>2885.9833852900001</v>
      </c>
      <c r="Q148" s="36">
        <f>SUMIFS(СВЦЭМ!$D$33:$D$776,СВЦЭМ!$A$33:$A$776,$A148,СВЦЭМ!$B$33:$B$776,Q$119)+'СЕТ СН'!$I$14+СВЦЭМ!$D$10+'СЕТ СН'!$I$5-'СЕТ СН'!$I$24</f>
        <v>2885.35247187</v>
      </c>
      <c r="R148" s="36">
        <f>SUMIFS(СВЦЭМ!$D$33:$D$776,СВЦЭМ!$A$33:$A$776,$A148,СВЦЭМ!$B$33:$B$776,R$119)+'СЕТ СН'!$I$14+СВЦЭМ!$D$10+'СЕТ СН'!$I$5-'СЕТ СН'!$I$24</f>
        <v>2910.2392232399998</v>
      </c>
      <c r="S148" s="36">
        <f>SUMIFS(СВЦЭМ!$D$33:$D$776,СВЦЭМ!$A$33:$A$776,$A148,СВЦЭМ!$B$33:$B$776,S$119)+'СЕТ СН'!$I$14+СВЦЭМ!$D$10+'СЕТ СН'!$I$5-'СЕТ СН'!$I$24</f>
        <v>2944.7159280300002</v>
      </c>
      <c r="T148" s="36">
        <f>SUMIFS(СВЦЭМ!$D$33:$D$776,СВЦЭМ!$A$33:$A$776,$A148,СВЦЭМ!$B$33:$B$776,T$119)+'СЕТ СН'!$I$14+СВЦЭМ!$D$10+'СЕТ СН'!$I$5-'СЕТ СН'!$I$24</f>
        <v>2946.6666630600002</v>
      </c>
      <c r="U148" s="36">
        <f>SUMIFS(СВЦЭМ!$D$33:$D$776,СВЦЭМ!$A$33:$A$776,$A148,СВЦЭМ!$B$33:$B$776,U$119)+'СЕТ СН'!$I$14+СВЦЭМ!$D$10+'СЕТ СН'!$I$5-'СЕТ СН'!$I$24</f>
        <v>2948.7412686799998</v>
      </c>
      <c r="V148" s="36">
        <f>SUMIFS(СВЦЭМ!$D$33:$D$776,СВЦЭМ!$A$33:$A$776,$A148,СВЦЭМ!$B$33:$B$776,V$119)+'СЕТ СН'!$I$14+СВЦЭМ!$D$10+'СЕТ СН'!$I$5-'СЕТ СН'!$I$24</f>
        <v>2958.3858702400003</v>
      </c>
      <c r="W148" s="36">
        <f>SUMIFS(СВЦЭМ!$D$33:$D$776,СВЦЭМ!$A$33:$A$776,$A148,СВЦЭМ!$B$33:$B$776,W$119)+'СЕТ СН'!$I$14+СВЦЭМ!$D$10+'СЕТ СН'!$I$5-'СЕТ СН'!$I$24</f>
        <v>2959.26542522</v>
      </c>
      <c r="X148" s="36">
        <f>SUMIFS(СВЦЭМ!$D$33:$D$776,СВЦЭМ!$A$33:$A$776,$A148,СВЦЭМ!$B$33:$B$776,X$119)+'СЕТ СН'!$I$14+СВЦЭМ!$D$10+'СЕТ СН'!$I$5-'СЕТ СН'!$I$24</f>
        <v>2918.8407926700002</v>
      </c>
      <c r="Y148" s="36">
        <f>SUMIFS(СВЦЭМ!$D$33:$D$776,СВЦЭМ!$A$33:$A$776,$A148,СВЦЭМ!$B$33:$B$776,Y$119)+'СЕТ СН'!$I$14+СВЦЭМ!$D$10+'СЕТ СН'!$I$5-'СЕТ СН'!$I$24</f>
        <v>2850.5037038299997</v>
      </c>
    </row>
    <row r="149" spans="1:27" ht="15.75" x14ac:dyDescent="0.2">
      <c r="A149" s="35">
        <f t="shared" si="3"/>
        <v>43707</v>
      </c>
      <c r="B149" s="36">
        <f>SUMIFS(СВЦЭМ!$D$33:$D$776,СВЦЭМ!$A$33:$A$776,$A149,СВЦЭМ!$B$33:$B$776,B$119)+'СЕТ СН'!$I$14+СВЦЭМ!$D$10+'СЕТ СН'!$I$5-'СЕТ СН'!$I$24</f>
        <v>2906.5555926100001</v>
      </c>
      <c r="C149" s="36">
        <f>SUMIFS(СВЦЭМ!$D$33:$D$776,СВЦЭМ!$A$33:$A$776,$A149,СВЦЭМ!$B$33:$B$776,C$119)+'СЕТ СН'!$I$14+СВЦЭМ!$D$10+'СЕТ СН'!$I$5-'СЕТ СН'!$I$24</f>
        <v>2914.3324427100001</v>
      </c>
      <c r="D149" s="36">
        <f>SUMIFS(СВЦЭМ!$D$33:$D$776,СВЦЭМ!$A$33:$A$776,$A149,СВЦЭМ!$B$33:$B$776,D$119)+'СЕТ СН'!$I$14+СВЦЭМ!$D$10+'СЕТ СН'!$I$5-'СЕТ СН'!$I$24</f>
        <v>2947.6278149899999</v>
      </c>
      <c r="E149" s="36">
        <f>SUMIFS(СВЦЭМ!$D$33:$D$776,СВЦЭМ!$A$33:$A$776,$A149,СВЦЭМ!$B$33:$B$776,E$119)+'СЕТ СН'!$I$14+СВЦЭМ!$D$10+'СЕТ СН'!$I$5-'СЕТ СН'!$I$24</f>
        <v>2965.1352812800001</v>
      </c>
      <c r="F149" s="36">
        <f>SUMIFS(СВЦЭМ!$D$33:$D$776,СВЦЭМ!$A$33:$A$776,$A149,СВЦЭМ!$B$33:$B$776,F$119)+'СЕТ СН'!$I$14+СВЦЭМ!$D$10+'СЕТ СН'!$I$5-'СЕТ СН'!$I$24</f>
        <v>2977.5010595200001</v>
      </c>
      <c r="G149" s="36">
        <f>SUMIFS(СВЦЭМ!$D$33:$D$776,СВЦЭМ!$A$33:$A$776,$A149,СВЦЭМ!$B$33:$B$776,G$119)+'СЕТ СН'!$I$14+СВЦЭМ!$D$10+'СЕТ СН'!$I$5-'СЕТ СН'!$I$24</f>
        <v>2957.54046247</v>
      </c>
      <c r="H149" s="36">
        <f>SUMIFS(СВЦЭМ!$D$33:$D$776,СВЦЭМ!$A$33:$A$776,$A149,СВЦЭМ!$B$33:$B$776,H$119)+'СЕТ СН'!$I$14+СВЦЭМ!$D$10+'СЕТ СН'!$I$5-'СЕТ СН'!$I$24</f>
        <v>2910.4637748200003</v>
      </c>
      <c r="I149" s="36">
        <f>SUMIFS(СВЦЭМ!$D$33:$D$776,СВЦЭМ!$A$33:$A$776,$A149,СВЦЭМ!$B$33:$B$776,I$119)+'СЕТ СН'!$I$14+СВЦЭМ!$D$10+'СЕТ СН'!$I$5-'СЕТ СН'!$I$24</f>
        <v>2852.0914322399999</v>
      </c>
      <c r="J149" s="36">
        <f>SUMIFS(СВЦЭМ!$D$33:$D$776,СВЦЭМ!$A$33:$A$776,$A149,СВЦЭМ!$B$33:$B$776,J$119)+'СЕТ СН'!$I$14+СВЦЭМ!$D$10+'СЕТ СН'!$I$5-'СЕТ СН'!$I$24</f>
        <v>2822.7063465599999</v>
      </c>
      <c r="K149" s="36">
        <f>SUMIFS(СВЦЭМ!$D$33:$D$776,СВЦЭМ!$A$33:$A$776,$A149,СВЦЭМ!$B$33:$B$776,K$119)+'СЕТ СН'!$I$14+СВЦЭМ!$D$10+'СЕТ СН'!$I$5-'СЕТ СН'!$I$24</f>
        <v>2840.2911228900002</v>
      </c>
      <c r="L149" s="36">
        <f>SUMIFS(СВЦЭМ!$D$33:$D$776,СВЦЭМ!$A$33:$A$776,$A149,СВЦЭМ!$B$33:$B$776,L$119)+'СЕТ СН'!$I$14+СВЦЭМ!$D$10+'СЕТ СН'!$I$5-'СЕТ СН'!$I$24</f>
        <v>2856.76682656</v>
      </c>
      <c r="M149" s="36">
        <f>SUMIFS(СВЦЭМ!$D$33:$D$776,СВЦЭМ!$A$33:$A$776,$A149,СВЦЭМ!$B$33:$B$776,M$119)+'СЕТ СН'!$I$14+СВЦЭМ!$D$10+'СЕТ СН'!$I$5-'СЕТ СН'!$I$24</f>
        <v>2859.2810043600002</v>
      </c>
      <c r="N149" s="36">
        <f>SUMIFS(СВЦЭМ!$D$33:$D$776,СВЦЭМ!$A$33:$A$776,$A149,СВЦЭМ!$B$33:$B$776,N$119)+'СЕТ СН'!$I$14+СВЦЭМ!$D$10+'СЕТ СН'!$I$5-'СЕТ СН'!$I$24</f>
        <v>2853.2258028900001</v>
      </c>
      <c r="O149" s="36">
        <f>SUMIFS(СВЦЭМ!$D$33:$D$776,СВЦЭМ!$A$33:$A$776,$A149,СВЦЭМ!$B$33:$B$776,O$119)+'СЕТ СН'!$I$14+СВЦЭМ!$D$10+'СЕТ СН'!$I$5-'СЕТ СН'!$I$24</f>
        <v>2860.42824595</v>
      </c>
      <c r="P149" s="36">
        <f>SUMIFS(СВЦЭМ!$D$33:$D$776,СВЦЭМ!$A$33:$A$776,$A149,СВЦЭМ!$B$33:$B$776,P$119)+'СЕТ СН'!$I$14+СВЦЭМ!$D$10+'СЕТ СН'!$I$5-'СЕТ СН'!$I$24</f>
        <v>2865.3251545000003</v>
      </c>
      <c r="Q149" s="36">
        <f>SUMIFS(СВЦЭМ!$D$33:$D$776,СВЦЭМ!$A$33:$A$776,$A149,СВЦЭМ!$B$33:$B$776,Q$119)+'СЕТ СН'!$I$14+СВЦЭМ!$D$10+'СЕТ СН'!$I$5-'СЕТ СН'!$I$24</f>
        <v>2858.5875426799998</v>
      </c>
      <c r="R149" s="36">
        <f>SUMIFS(СВЦЭМ!$D$33:$D$776,СВЦЭМ!$A$33:$A$776,$A149,СВЦЭМ!$B$33:$B$776,R$119)+'СЕТ СН'!$I$14+СВЦЭМ!$D$10+'СЕТ СН'!$I$5-'СЕТ СН'!$I$24</f>
        <v>2886.8008105999997</v>
      </c>
      <c r="S149" s="36">
        <f>SUMIFS(СВЦЭМ!$D$33:$D$776,СВЦЭМ!$A$33:$A$776,$A149,СВЦЭМ!$B$33:$B$776,S$119)+'СЕТ СН'!$I$14+СВЦЭМ!$D$10+'СЕТ СН'!$I$5-'СЕТ СН'!$I$24</f>
        <v>2927.4746874900002</v>
      </c>
      <c r="T149" s="36">
        <f>SUMIFS(СВЦЭМ!$D$33:$D$776,СВЦЭМ!$A$33:$A$776,$A149,СВЦЭМ!$B$33:$B$776,T$119)+'СЕТ СН'!$I$14+СВЦЭМ!$D$10+'СЕТ СН'!$I$5-'СЕТ СН'!$I$24</f>
        <v>2927.2543402599999</v>
      </c>
      <c r="U149" s="36">
        <f>SUMIFS(СВЦЭМ!$D$33:$D$776,СВЦЭМ!$A$33:$A$776,$A149,СВЦЭМ!$B$33:$B$776,U$119)+'СЕТ СН'!$I$14+СВЦЭМ!$D$10+'СЕТ СН'!$I$5-'СЕТ СН'!$I$24</f>
        <v>2921.69400855</v>
      </c>
      <c r="V149" s="36">
        <f>SUMIFS(СВЦЭМ!$D$33:$D$776,СВЦЭМ!$A$33:$A$776,$A149,СВЦЭМ!$B$33:$B$776,V$119)+'СЕТ СН'!$I$14+СВЦЭМ!$D$10+'СЕТ СН'!$I$5-'СЕТ СН'!$I$24</f>
        <v>2925.170196</v>
      </c>
      <c r="W149" s="36">
        <f>SUMIFS(СВЦЭМ!$D$33:$D$776,СВЦЭМ!$A$33:$A$776,$A149,СВЦЭМ!$B$33:$B$776,W$119)+'СЕТ СН'!$I$14+СВЦЭМ!$D$10+'СЕТ СН'!$I$5-'СЕТ СН'!$I$24</f>
        <v>2939.41528604</v>
      </c>
      <c r="X149" s="36">
        <f>SUMIFS(СВЦЭМ!$D$33:$D$776,СВЦЭМ!$A$33:$A$776,$A149,СВЦЭМ!$B$33:$B$776,X$119)+'СЕТ СН'!$I$14+СВЦЭМ!$D$10+'СЕТ СН'!$I$5-'СЕТ СН'!$I$24</f>
        <v>2909.489165</v>
      </c>
      <c r="Y149" s="36">
        <f>SUMIFS(СВЦЭМ!$D$33:$D$776,СВЦЭМ!$A$33:$A$776,$A149,СВЦЭМ!$B$33:$B$776,Y$119)+'СЕТ СН'!$I$14+СВЦЭМ!$D$10+'СЕТ СН'!$I$5-'СЕТ СН'!$I$24</f>
        <v>2820.5992611399997</v>
      </c>
    </row>
    <row r="150" spans="1:27" ht="15.75" x14ac:dyDescent="0.2">
      <c r="A150" s="35">
        <f t="shared" si="3"/>
        <v>43708</v>
      </c>
      <c r="B150" s="36">
        <f>SUMIFS(СВЦЭМ!$D$33:$D$776,СВЦЭМ!$A$33:$A$776,$A150,СВЦЭМ!$B$33:$B$776,B$119)+'СЕТ СН'!$I$14+СВЦЭМ!$D$10+'СЕТ СН'!$I$5-'СЕТ СН'!$I$24</f>
        <v>2874.7957896799999</v>
      </c>
      <c r="C150" s="36">
        <f>SUMIFS(СВЦЭМ!$D$33:$D$776,СВЦЭМ!$A$33:$A$776,$A150,СВЦЭМ!$B$33:$B$776,C$119)+'СЕТ СН'!$I$14+СВЦЭМ!$D$10+'СЕТ СН'!$I$5-'СЕТ СН'!$I$24</f>
        <v>2913.8363016200001</v>
      </c>
      <c r="D150" s="36">
        <f>SUMIFS(СВЦЭМ!$D$33:$D$776,СВЦЭМ!$A$33:$A$776,$A150,СВЦЭМ!$B$33:$B$776,D$119)+'СЕТ СН'!$I$14+СВЦЭМ!$D$10+'СЕТ СН'!$I$5-'СЕТ СН'!$I$24</f>
        <v>2939.82310925</v>
      </c>
      <c r="E150" s="36">
        <f>SUMIFS(СВЦЭМ!$D$33:$D$776,СВЦЭМ!$A$33:$A$776,$A150,СВЦЭМ!$B$33:$B$776,E$119)+'СЕТ СН'!$I$14+СВЦЭМ!$D$10+'СЕТ СН'!$I$5-'СЕТ СН'!$I$24</f>
        <v>2951.83442526</v>
      </c>
      <c r="F150" s="36">
        <f>SUMIFS(СВЦЭМ!$D$33:$D$776,СВЦЭМ!$A$33:$A$776,$A150,СВЦЭМ!$B$33:$B$776,F$119)+'СЕТ СН'!$I$14+СВЦЭМ!$D$10+'СЕТ СН'!$I$5-'СЕТ СН'!$I$24</f>
        <v>2961.5647113200002</v>
      </c>
      <c r="G150" s="36">
        <f>SUMIFS(СВЦЭМ!$D$33:$D$776,СВЦЭМ!$A$33:$A$776,$A150,СВЦЭМ!$B$33:$B$776,G$119)+'СЕТ СН'!$I$14+СВЦЭМ!$D$10+'СЕТ СН'!$I$5-'СЕТ СН'!$I$24</f>
        <v>2951.0752688799998</v>
      </c>
      <c r="H150" s="36">
        <f>SUMIFS(СВЦЭМ!$D$33:$D$776,СВЦЭМ!$A$33:$A$776,$A150,СВЦЭМ!$B$33:$B$776,H$119)+'СЕТ СН'!$I$14+СВЦЭМ!$D$10+'СЕТ СН'!$I$5-'СЕТ СН'!$I$24</f>
        <v>2937.2336888600003</v>
      </c>
      <c r="I150" s="36">
        <f>SUMIFS(СВЦЭМ!$D$33:$D$776,СВЦЭМ!$A$33:$A$776,$A150,СВЦЭМ!$B$33:$B$776,I$119)+'СЕТ СН'!$I$14+СВЦЭМ!$D$10+'СЕТ СН'!$I$5-'СЕТ СН'!$I$24</f>
        <v>2889.1341533099999</v>
      </c>
      <c r="J150" s="36">
        <f>SUMIFS(СВЦЭМ!$D$33:$D$776,СВЦЭМ!$A$33:$A$776,$A150,СВЦЭМ!$B$33:$B$776,J$119)+'СЕТ СН'!$I$14+СВЦЭМ!$D$10+'СЕТ СН'!$I$5-'СЕТ СН'!$I$24</f>
        <v>2824.5423468899999</v>
      </c>
      <c r="K150" s="36">
        <f>SUMIFS(СВЦЭМ!$D$33:$D$776,СВЦЭМ!$A$33:$A$776,$A150,СВЦЭМ!$B$33:$B$776,K$119)+'СЕТ СН'!$I$14+СВЦЭМ!$D$10+'СЕТ СН'!$I$5-'СЕТ СН'!$I$24</f>
        <v>2771.8512915900001</v>
      </c>
      <c r="L150" s="36">
        <f>SUMIFS(СВЦЭМ!$D$33:$D$776,СВЦЭМ!$A$33:$A$776,$A150,СВЦЭМ!$B$33:$B$776,L$119)+'СЕТ СН'!$I$14+СВЦЭМ!$D$10+'СЕТ СН'!$I$5-'СЕТ СН'!$I$24</f>
        <v>2761.0393113999999</v>
      </c>
      <c r="M150" s="36">
        <f>SUMIFS(СВЦЭМ!$D$33:$D$776,СВЦЭМ!$A$33:$A$776,$A150,СВЦЭМ!$B$33:$B$776,M$119)+'СЕТ СН'!$I$14+СВЦЭМ!$D$10+'СЕТ СН'!$I$5-'СЕТ СН'!$I$24</f>
        <v>2757.4506591099998</v>
      </c>
      <c r="N150" s="36">
        <f>SUMIFS(СВЦЭМ!$D$33:$D$776,СВЦЭМ!$A$33:$A$776,$A150,СВЦЭМ!$B$33:$B$776,N$119)+'СЕТ СН'!$I$14+СВЦЭМ!$D$10+'СЕТ СН'!$I$5-'СЕТ СН'!$I$24</f>
        <v>2757.3525076199999</v>
      </c>
      <c r="O150" s="36">
        <f>SUMIFS(СВЦЭМ!$D$33:$D$776,СВЦЭМ!$A$33:$A$776,$A150,СВЦЭМ!$B$33:$B$776,O$119)+'СЕТ СН'!$I$14+СВЦЭМ!$D$10+'СЕТ СН'!$I$5-'СЕТ СН'!$I$24</f>
        <v>2758.3631012000001</v>
      </c>
      <c r="P150" s="36">
        <f>SUMIFS(СВЦЭМ!$D$33:$D$776,СВЦЭМ!$A$33:$A$776,$A150,СВЦЭМ!$B$33:$B$776,P$119)+'СЕТ СН'!$I$14+СВЦЭМ!$D$10+'СЕТ СН'!$I$5-'СЕТ СН'!$I$24</f>
        <v>2763.2409393799999</v>
      </c>
      <c r="Q150" s="36">
        <f>SUMIFS(СВЦЭМ!$D$33:$D$776,СВЦЭМ!$A$33:$A$776,$A150,СВЦЭМ!$B$33:$B$776,Q$119)+'СЕТ СН'!$I$14+СВЦЭМ!$D$10+'СЕТ СН'!$I$5-'СЕТ СН'!$I$24</f>
        <v>2769.5573171000001</v>
      </c>
      <c r="R150" s="36">
        <f>SUMIFS(СВЦЭМ!$D$33:$D$776,СВЦЭМ!$A$33:$A$776,$A150,СВЦЭМ!$B$33:$B$776,R$119)+'СЕТ СН'!$I$14+СВЦЭМ!$D$10+'СЕТ СН'!$I$5-'СЕТ СН'!$I$24</f>
        <v>2731.68498826</v>
      </c>
      <c r="S150" s="36">
        <f>SUMIFS(СВЦЭМ!$D$33:$D$776,СВЦЭМ!$A$33:$A$776,$A150,СВЦЭМ!$B$33:$B$776,S$119)+'СЕТ СН'!$I$14+СВЦЭМ!$D$10+'СЕТ СН'!$I$5-'СЕТ СН'!$I$24</f>
        <v>2693.4371745799999</v>
      </c>
      <c r="T150" s="36">
        <f>SUMIFS(СВЦЭМ!$D$33:$D$776,СВЦЭМ!$A$33:$A$776,$A150,СВЦЭМ!$B$33:$B$776,T$119)+'СЕТ СН'!$I$14+СВЦЭМ!$D$10+'СЕТ СН'!$I$5-'СЕТ СН'!$I$24</f>
        <v>2686.7064932499998</v>
      </c>
      <c r="U150" s="36">
        <f>SUMIFS(СВЦЭМ!$D$33:$D$776,СВЦЭМ!$A$33:$A$776,$A150,СВЦЭМ!$B$33:$B$776,U$119)+'СЕТ СН'!$I$14+СВЦЭМ!$D$10+'СЕТ СН'!$I$5-'СЕТ СН'!$I$24</f>
        <v>2682.5699182200001</v>
      </c>
      <c r="V150" s="36">
        <f>SUMIFS(СВЦЭМ!$D$33:$D$776,СВЦЭМ!$A$33:$A$776,$A150,СВЦЭМ!$B$33:$B$776,V$119)+'СЕТ СН'!$I$14+СВЦЭМ!$D$10+'СЕТ СН'!$I$5-'СЕТ СН'!$I$24</f>
        <v>2682.5205577900001</v>
      </c>
      <c r="W150" s="36">
        <f>SUMIFS(СВЦЭМ!$D$33:$D$776,СВЦЭМ!$A$33:$A$776,$A150,СВЦЭМ!$B$33:$B$776,W$119)+'СЕТ СН'!$I$14+СВЦЭМ!$D$10+'СЕТ СН'!$I$5-'СЕТ СН'!$I$24</f>
        <v>2677.2346067799999</v>
      </c>
      <c r="X150" s="36">
        <f>SUMIFS(СВЦЭМ!$D$33:$D$776,СВЦЭМ!$A$33:$A$776,$A150,СВЦЭМ!$B$33:$B$776,X$119)+'СЕТ СН'!$I$14+СВЦЭМ!$D$10+'СЕТ СН'!$I$5-'СЕТ СН'!$I$24</f>
        <v>2695.1844534900001</v>
      </c>
      <c r="Y150" s="36">
        <f>SUMIFS(СВЦЭМ!$D$33:$D$776,СВЦЭМ!$A$33:$A$776,$A150,СВЦЭМ!$B$33:$B$776,Y$119)+'СЕТ СН'!$I$14+СВЦЭМ!$D$10+'СЕТ СН'!$I$5-'СЕТ СН'!$I$24</f>
        <v>2770.6188449599999</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8" t="s">
        <v>7</v>
      </c>
      <c r="B153" s="131" t="s">
        <v>151</v>
      </c>
      <c r="C153" s="132"/>
      <c r="D153" s="132"/>
      <c r="E153" s="132"/>
      <c r="F153" s="132"/>
      <c r="G153" s="132"/>
      <c r="H153" s="132"/>
      <c r="I153" s="132"/>
      <c r="J153" s="132"/>
      <c r="K153" s="132"/>
      <c r="L153" s="132"/>
      <c r="M153" s="132"/>
      <c r="N153" s="132"/>
      <c r="O153" s="132"/>
      <c r="P153" s="132"/>
      <c r="Q153" s="132"/>
      <c r="R153" s="132"/>
      <c r="S153" s="132"/>
      <c r="T153" s="132"/>
      <c r="U153" s="132"/>
      <c r="V153" s="132"/>
      <c r="W153" s="132"/>
      <c r="X153" s="132"/>
      <c r="Y153" s="133"/>
    </row>
    <row r="154" spans="1:27" ht="12.75" customHeight="1" x14ac:dyDescent="0.2">
      <c r="A154" s="129"/>
      <c r="B154" s="134"/>
      <c r="C154" s="135"/>
      <c r="D154" s="135"/>
      <c r="E154" s="135"/>
      <c r="F154" s="135"/>
      <c r="G154" s="135"/>
      <c r="H154" s="135"/>
      <c r="I154" s="135"/>
      <c r="J154" s="135"/>
      <c r="K154" s="135"/>
      <c r="L154" s="135"/>
      <c r="M154" s="135"/>
      <c r="N154" s="135"/>
      <c r="O154" s="135"/>
      <c r="P154" s="135"/>
      <c r="Q154" s="135"/>
      <c r="R154" s="135"/>
      <c r="S154" s="135"/>
      <c r="T154" s="135"/>
      <c r="U154" s="135"/>
      <c r="V154" s="135"/>
      <c r="W154" s="135"/>
      <c r="X154" s="135"/>
      <c r="Y154" s="136"/>
    </row>
    <row r="155" spans="1:27" s="46" customFormat="1" ht="12.75" customHeight="1" x14ac:dyDescent="0.2">
      <c r="A155" s="130"/>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01.08.2019</v>
      </c>
      <c r="B156" s="36">
        <f>SUMIFS(СВЦЭМ!$E$33:$E$776,СВЦЭМ!$A$33:$A$776,$A156,СВЦЭМ!$B$33:$B$776,B$155)+'СЕТ СН'!$F$15</f>
        <v>125.40326797</v>
      </c>
      <c r="C156" s="36">
        <f>SUMIFS(СВЦЭМ!$E$33:$E$776,СВЦЭМ!$A$33:$A$776,$A156,СВЦЭМ!$B$33:$B$776,C$155)+'СЕТ СН'!$F$15</f>
        <v>144.36629228000001</v>
      </c>
      <c r="D156" s="36">
        <f>SUMIFS(СВЦЭМ!$E$33:$E$776,СВЦЭМ!$A$33:$A$776,$A156,СВЦЭМ!$B$33:$B$776,D$155)+'СЕТ СН'!$F$15</f>
        <v>151.6455981</v>
      </c>
      <c r="E156" s="36">
        <f>SUMIFS(СВЦЭМ!$E$33:$E$776,СВЦЭМ!$A$33:$A$776,$A156,СВЦЭМ!$B$33:$B$776,E$155)+'СЕТ СН'!$F$15</f>
        <v>159.62481695</v>
      </c>
      <c r="F156" s="36">
        <f>SUMIFS(СВЦЭМ!$E$33:$E$776,СВЦЭМ!$A$33:$A$776,$A156,СВЦЭМ!$B$33:$B$776,F$155)+'СЕТ СН'!$F$15</f>
        <v>163.08193702</v>
      </c>
      <c r="G156" s="36">
        <f>SUMIFS(СВЦЭМ!$E$33:$E$776,СВЦЭМ!$A$33:$A$776,$A156,СВЦЭМ!$B$33:$B$776,G$155)+'СЕТ СН'!$F$15</f>
        <v>156.98585234000001</v>
      </c>
      <c r="H156" s="36">
        <f>SUMIFS(СВЦЭМ!$E$33:$E$776,СВЦЭМ!$A$33:$A$776,$A156,СВЦЭМ!$B$33:$B$776,H$155)+'СЕТ СН'!$F$15</f>
        <v>145.80734351000001</v>
      </c>
      <c r="I156" s="36">
        <f>SUMIFS(СВЦЭМ!$E$33:$E$776,СВЦЭМ!$A$33:$A$776,$A156,СВЦЭМ!$B$33:$B$776,I$155)+'СЕТ СН'!$F$15</f>
        <v>138.50518054</v>
      </c>
      <c r="J156" s="36">
        <f>SUMIFS(СВЦЭМ!$E$33:$E$776,СВЦЭМ!$A$33:$A$776,$A156,СВЦЭМ!$B$33:$B$776,J$155)+'СЕТ СН'!$F$15</f>
        <v>145.35314837999999</v>
      </c>
      <c r="K156" s="36">
        <f>SUMIFS(СВЦЭМ!$E$33:$E$776,СВЦЭМ!$A$33:$A$776,$A156,СВЦЭМ!$B$33:$B$776,K$155)+'СЕТ СН'!$F$15</f>
        <v>147.58449148</v>
      </c>
      <c r="L156" s="36">
        <f>SUMIFS(СВЦЭМ!$E$33:$E$776,СВЦЭМ!$A$33:$A$776,$A156,СВЦЭМ!$B$33:$B$776,L$155)+'СЕТ СН'!$F$15</f>
        <v>149.23517433000001</v>
      </c>
      <c r="M156" s="36">
        <f>SUMIFS(СВЦЭМ!$E$33:$E$776,СВЦЭМ!$A$33:$A$776,$A156,СВЦЭМ!$B$33:$B$776,M$155)+'СЕТ СН'!$F$15</f>
        <v>149.22310483999999</v>
      </c>
      <c r="N156" s="36">
        <f>SUMIFS(СВЦЭМ!$E$33:$E$776,СВЦЭМ!$A$33:$A$776,$A156,СВЦЭМ!$B$33:$B$776,N$155)+'СЕТ СН'!$F$15</f>
        <v>148.85348309</v>
      </c>
      <c r="O156" s="36">
        <f>SUMIFS(СВЦЭМ!$E$33:$E$776,СВЦЭМ!$A$33:$A$776,$A156,СВЦЭМ!$B$33:$B$776,O$155)+'СЕТ СН'!$F$15</f>
        <v>149.52733737</v>
      </c>
      <c r="P156" s="36">
        <f>SUMIFS(СВЦЭМ!$E$33:$E$776,СВЦЭМ!$A$33:$A$776,$A156,СВЦЭМ!$B$33:$B$776,P$155)+'СЕТ СН'!$F$15</f>
        <v>149.52165127999999</v>
      </c>
      <c r="Q156" s="36">
        <f>SUMIFS(СВЦЭМ!$E$33:$E$776,СВЦЭМ!$A$33:$A$776,$A156,СВЦЭМ!$B$33:$B$776,Q$155)+'СЕТ СН'!$F$15</f>
        <v>150.39984792000001</v>
      </c>
      <c r="R156" s="36">
        <f>SUMIFS(СВЦЭМ!$E$33:$E$776,СВЦЭМ!$A$33:$A$776,$A156,СВЦЭМ!$B$33:$B$776,R$155)+'СЕТ СН'!$F$15</f>
        <v>151.14635580000001</v>
      </c>
      <c r="S156" s="36">
        <f>SUMIFS(СВЦЭМ!$E$33:$E$776,СВЦЭМ!$A$33:$A$776,$A156,СВЦЭМ!$B$33:$B$776,S$155)+'СЕТ СН'!$F$15</f>
        <v>150.89283488999999</v>
      </c>
      <c r="T156" s="36">
        <f>SUMIFS(СВЦЭМ!$E$33:$E$776,СВЦЭМ!$A$33:$A$776,$A156,СВЦЭМ!$B$33:$B$776,T$155)+'СЕТ СН'!$F$15</f>
        <v>149.33269433999999</v>
      </c>
      <c r="U156" s="36">
        <f>SUMIFS(СВЦЭМ!$E$33:$E$776,СВЦЭМ!$A$33:$A$776,$A156,СВЦЭМ!$B$33:$B$776,U$155)+'СЕТ СН'!$F$15</f>
        <v>148.01095255999999</v>
      </c>
      <c r="V156" s="36">
        <f>SUMIFS(СВЦЭМ!$E$33:$E$776,СВЦЭМ!$A$33:$A$776,$A156,СВЦЭМ!$B$33:$B$776,V$155)+'СЕТ СН'!$F$15</f>
        <v>147.47795778</v>
      </c>
      <c r="W156" s="36">
        <f>SUMIFS(СВЦЭМ!$E$33:$E$776,СВЦЭМ!$A$33:$A$776,$A156,СВЦЭМ!$B$33:$B$776,W$155)+'СЕТ СН'!$F$15</f>
        <v>148.01839819</v>
      </c>
      <c r="X156" s="36">
        <f>SUMIFS(СВЦЭМ!$E$33:$E$776,СВЦЭМ!$A$33:$A$776,$A156,СВЦЭМ!$B$33:$B$776,X$155)+'СЕТ СН'!$F$15</f>
        <v>143.66255047999999</v>
      </c>
      <c r="Y156" s="36">
        <f>SUMIFS(СВЦЭМ!$E$33:$E$776,СВЦЭМ!$A$33:$A$776,$A156,СВЦЭМ!$B$33:$B$776,Y$155)+'СЕТ СН'!$F$15</f>
        <v>137.40402143</v>
      </c>
      <c r="AA156" s="45"/>
    </row>
    <row r="157" spans="1:27" ht="15.75" x14ac:dyDescent="0.2">
      <c r="A157" s="35">
        <f>A156+1</f>
        <v>43679</v>
      </c>
      <c r="B157" s="36">
        <f>SUMIFS(СВЦЭМ!$E$33:$E$776,СВЦЭМ!$A$33:$A$776,$A157,СВЦЭМ!$B$33:$B$776,B$155)+'СЕТ СН'!$F$15</f>
        <v>133.92763682</v>
      </c>
      <c r="C157" s="36">
        <f>SUMIFS(СВЦЭМ!$E$33:$E$776,СВЦЭМ!$A$33:$A$776,$A157,СВЦЭМ!$B$33:$B$776,C$155)+'СЕТ СН'!$F$15</f>
        <v>137.44676286999999</v>
      </c>
      <c r="D157" s="36">
        <f>SUMIFS(СВЦЭМ!$E$33:$E$776,СВЦЭМ!$A$33:$A$776,$A157,СВЦЭМ!$B$33:$B$776,D$155)+'СЕТ СН'!$F$15</f>
        <v>141.93862519999999</v>
      </c>
      <c r="E157" s="36">
        <f>SUMIFS(СВЦЭМ!$E$33:$E$776,СВЦЭМ!$A$33:$A$776,$A157,СВЦЭМ!$B$33:$B$776,E$155)+'СЕТ СН'!$F$15</f>
        <v>145.44554513</v>
      </c>
      <c r="F157" s="36">
        <f>SUMIFS(СВЦЭМ!$E$33:$E$776,СВЦЭМ!$A$33:$A$776,$A157,СВЦЭМ!$B$33:$B$776,F$155)+'СЕТ СН'!$F$15</f>
        <v>145.77526775000001</v>
      </c>
      <c r="G157" s="36">
        <f>SUMIFS(СВЦЭМ!$E$33:$E$776,СВЦЭМ!$A$33:$A$776,$A157,СВЦЭМ!$B$33:$B$776,G$155)+'СЕТ СН'!$F$15</f>
        <v>142.88733221000001</v>
      </c>
      <c r="H157" s="36">
        <f>SUMIFS(СВЦЭМ!$E$33:$E$776,СВЦЭМ!$A$33:$A$776,$A157,СВЦЭМ!$B$33:$B$776,H$155)+'СЕТ СН'!$F$15</f>
        <v>135.73440457000001</v>
      </c>
      <c r="I157" s="36">
        <f>SUMIFS(СВЦЭМ!$E$33:$E$776,СВЦЭМ!$A$33:$A$776,$A157,СВЦЭМ!$B$33:$B$776,I$155)+'СЕТ СН'!$F$15</f>
        <v>137.06723973000001</v>
      </c>
      <c r="J157" s="36">
        <f>SUMIFS(СВЦЭМ!$E$33:$E$776,СВЦЭМ!$A$33:$A$776,$A157,СВЦЭМ!$B$33:$B$776,J$155)+'СЕТ СН'!$F$15</f>
        <v>144.39104610000001</v>
      </c>
      <c r="K157" s="36">
        <f>SUMIFS(СВЦЭМ!$E$33:$E$776,СВЦЭМ!$A$33:$A$776,$A157,СВЦЭМ!$B$33:$B$776,K$155)+'СЕТ СН'!$F$15</f>
        <v>149.34117638999999</v>
      </c>
      <c r="L157" s="36">
        <f>SUMIFS(СВЦЭМ!$E$33:$E$776,СВЦЭМ!$A$33:$A$776,$A157,СВЦЭМ!$B$33:$B$776,L$155)+'СЕТ СН'!$F$15</f>
        <v>147.43419388000001</v>
      </c>
      <c r="M157" s="36">
        <f>SUMIFS(СВЦЭМ!$E$33:$E$776,СВЦЭМ!$A$33:$A$776,$A157,СВЦЭМ!$B$33:$B$776,M$155)+'СЕТ СН'!$F$15</f>
        <v>147.62469429999999</v>
      </c>
      <c r="N157" s="36">
        <f>SUMIFS(СВЦЭМ!$E$33:$E$776,СВЦЭМ!$A$33:$A$776,$A157,СВЦЭМ!$B$33:$B$776,N$155)+'СЕТ СН'!$F$15</f>
        <v>147.09638688999999</v>
      </c>
      <c r="O157" s="36">
        <f>SUMIFS(СВЦЭМ!$E$33:$E$776,СВЦЭМ!$A$33:$A$776,$A157,СВЦЭМ!$B$33:$B$776,O$155)+'СЕТ СН'!$F$15</f>
        <v>148.44351515</v>
      </c>
      <c r="P157" s="36">
        <f>SUMIFS(СВЦЭМ!$E$33:$E$776,СВЦЭМ!$A$33:$A$776,$A157,СВЦЭМ!$B$33:$B$776,P$155)+'СЕТ СН'!$F$15</f>
        <v>147.98874068000001</v>
      </c>
      <c r="Q157" s="36">
        <f>SUMIFS(СВЦЭМ!$E$33:$E$776,СВЦЭМ!$A$33:$A$776,$A157,СВЦЭМ!$B$33:$B$776,Q$155)+'СЕТ СН'!$F$15</f>
        <v>147.78525424</v>
      </c>
      <c r="R157" s="36">
        <f>SUMIFS(СВЦЭМ!$E$33:$E$776,СВЦЭМ!$A$33:$A$776,$A157,СВЦЭМ!$B$33:$B$776,R$155)+'СЕТ СН'!$F$15</f>
        <v>146.66374532</v>
      </c>
      <c r="S157" s="36">
        <f>SUMIFS(СВЦЭМ!$E$33:$E$776,СВЦЭМ!$A$33:$A$776,$A157,СВЦЭМ!$B$33:$B$776,S$155)+'СЕТ СН'!$F$15</f>
        <v>146.10880458</v>
      </c>
      <c r="T157" s="36">
        <f>SUMIFS(СВЦЭМ!$E$33:$E$776,СВЦЭМ!$A$33:$A$776,$A157,СВЦЭМ!$B$33:$B$776,T$155)+'СЕТ СН'!$F$15</f>
        <v>145.10814471</v>
      </c>
      <c r="U157" s="36">
        <f>SUMIFS(СВЦЭМ!$E$33:$E$776,СВЦЭМ!$A$33:$A$776,$A157,СВЦЭМ!$B$33:$B$776,U$155)+'СЕТ СН'!$F$15</f>
        <v>144.55069356000001</v>
      </c>
      <c r="V157" s="36">
        <f>SUMIFS(СВЦЭМ!$E$33:$E$776,СВЦЭМ!$A$33:$A$776,$A157,СВЦЭМ!$B$33:$B$776,V$155)+'СЕТ СН'!$F$15</f>
        <v>145.26107106000001</v>
      </c>
      <c r="W157" s="36">
        <f>SUMIFS(СВЦЭМ!$E$33:$E$776,СВЦЭМ!$A$33:$A$776,$A157,СВЦЭМ!$B$33:$B$776,W$155)+'СЕТ СН'!$F$15</f>
        <v>145.5296352</v>
      </c>
      <c r="X157" s="36">
        <f>SUMIFS(СВЦЭМ!$E$33:$E$776,СВЦЭМ!$A$33:$A$776,$A157,СВЦЭМ!$B$33:$B$776,X$155)+'СЕТ СН'!$F$15</f>
        <v>141.88538926999999</v>
      </c>
      <c r="Y157" s="36">
        <f>SUMIFS(СВЦЭМ!$E$33:$E$776,СВЦЭМ!$A$33:$A$776,$A157,СВЦЭМ!$B$33:$B$776,Y$155)+'СЕТ СН'!$F$15</f>
        <v>135.75821676999999</v>
      </c>
    </row>
    <row r="158" spans="1:27" ht="15.75" x14ac:dyDescent="0.2">
      <c r="A158" s="35">
        <f t="shared" ref="A158:A186" si="4">A157+1</f>
        <v>43680</v>
      </c>
      <c r="B158" s="36">
        <f>SUMIFS(СВЦЭМ!$E$33:$E$776,СВЦЭМ!$A$33:$A$776,$A158,СВЦЭМ!$B$33:$B$776,B$155)+'СЕТ СН'!$F$15</f>
        <v>132.45520662000001</v>
      </c>
      <c r="C158" s="36">
        <f>SUMIFS(СВЦЭМ!$E$33:$E$776,СВЦЭМ!$A$33:$A$776,$A158,СВЦЭМ!$B$33:$B$776,C$155)+'СЕТ СН'!$F$15</f>
        <v>135.99192961</v>
      </c>
      <c r="D158" s="36">
        <f>SUMIFS(СВЦЭМ!$E$33:$E$776,СВЦЭМ!$A$33:$A$776,$A158,СВЦЭМ!$B$33:$B$776,D$155)+'СЕТ СН'!$F$15</f>
        <v>142.67366265999999</v>
      </c>
      <c r="E158" s="36">
        <f>SUMIFS(СВЦЭМ!$E$33:$E$776,СВЦЭМ!$A$33:$A$776,$A158,СВЦЭМ!$B$33:$B$776,E$155)+'СЕТ СН'!$F$15</f>
        <v>143.51744629999999</v>
      </c>
      <c r="F158" s="36">
        <f>SUMIFS(СВЦЭМ!$E$33:$E$776,СВЦЭМ!$A$33:$A$776,$A158,СВЦЭМ!$B$33:$B$776,F$155)+'СЕТ СН'!$F$15</f>
        <v>144.85614949999999</v>
      </c>
      <c r="G158" s="36">
        <f>SUMIFS(СВЦЭМ!$E$33:$E$776,СВЦЭМ!$A$33:$A$776,$A158,СВЦЭМ!$B$33:$B$776,G$155)+'СЕТ СН'!$F$15</f>
        <v>142.39395207000001</v>
      </c>
      <c r="H158" s="36">
        <f>SUMIFS(СВЦЭМ!$E$33:$E$776,СВЦЭМ!$A$33:$A$776,$A158,СВЦЭМ!$B$33:$B$776,H$155)+'СЕТ СН'!$F$15</f>
        <v>140.65136204999999</v>
      </c>
      <c r="I158" s="36">
        <f>SUMIFS(СВЦЭМ!$E$33:$E$776,СВЦЭМ!$A$33:$A$776,$A158,СВЦЭМ!$B$33:$B$776,I$155)+'СЕТ СН'!$F$15</f>
        <v>133.15909816000001</v>
      </c>
      <c r="J158" s="36">
        <f>SUMIFS(СВЦЭМ!$E$33:$E$776,СВЦЭМ!$A$33:$A$776,$A158,СВЦЭМ!$B$33:$B$776,J$155)+'СЕТ СН'!$F$15</f>
        <v>120.37048973</v>
      </c>
      <c r="K158" s="36">
        <f>SUMIFS(СВЦЭМ!$E$33:$E$776,СВЦЭМ!$A$33:$A$776,$A158,СВЦЭМ!$B$33:$B$776,K$155)+'СЕТ СН'!$F$15</f>
        <v>119.98221565</v>
      </c>
      <c r="L158" s="36">
        <f>SUMIFS(СВЦЭМ!$E$33:$E$776,СВЦЭМ!$A$33:$A$776,$A158,СВЦЭМ!$B$33:$B$776,L$155)+'СЕТ СН'!$F$15</f>
        <v>123.16964489</v>
      </c>
      <c r="M158" s="36">
        <f>SUMIFS(СВЦЭМ!$E$33:$E$776,СВЦЭМ!$A$33:$A$776,$A158,СВЦЭМ!$B$33:$B$776,M$155)+'СЕТ СН'!$F$15</f>
        <v>123.29143687</v>
      </c>
      <c r="N158" s="36">
        <f>SUMIFS(СВЦЭМ!$E$33:$E$776,СВЦЭМ!$A$33:$A$776,$A158,СВЦЭМ!$B$33:$B$776,N$155)+'СЕТ СН'!$F$15</f>
        <v>123.90772749999999</v>
      </c>
      <c r="O158" s="36">
        <f>SUMIFS(СВЦЭМ!$E$33:$E$776,СВЦЭМ!$A$33:$A$776,$A158,СВЦЭМ!$B$33:$B$776,O$155)+'СЕТ СН'!$F$15</f>
        <v>124.11951422999999</v>
      </c>
      <c r="P158" s="36">
        <f>SUMIFS(СВЦЭМ!$E$33:$E$776,СВЦЭМ!$A$33:$A$776,$A158,СВЦЭМ!$B$33:$B$776,P$155)+'СЕТ СН'!$F$15</f>
        <v>123.92382696</v>
      </c>
      <c r="Q158" s="36">
        <f>SUMIFS(СВЦЭМ!$E$33:$E$776,СВЦЭМ!$A$33:$A$776,$A158,СВЦЭМ!$B$33:$B$776,Q$155)+'СЕТ СН'!$F$15</f>
        <v>124.69491060999999</v>
      </c>
      <c r="R158" s="36">
        <f>SUMIFS(СВЦЭМ!$E$33:$E$776,СВЦЭМ!$A$33:$A$776,$A158,СВЦЭМ!$B$33:$B$776,R$155)+'СЕТ СН'!$F$15</f>
        <v>123.96682059</v>
      </c>
      <c r="S158" s="36">
        <f>SUMIFS(СВЦЭМ!$E$33:$E$776,СВЦЭМ!$A$33:$A$776,$A158,СВЦЭМ!$B$33:$B$776,S$155)+'СЕТ СН'!$F$15</f>
        <v>123.67927396</v>
      </c>
      <c r="T158" s="36">
        <f>SUMIFS(СВЦЭМ!$E$33:$E$776,СВЦЭМ!$A$33:$A$776,$A158,СВЦЭМ!$B$33:$B$776,T$155)+'СЕТ СН'!$F$15</f>
        <v>124.07910742</v>
      </c>
      <c r="U158" s="36">
        <f>SUMIFS(СВЦЭМ!$E$33:$E$776,СВЦЭМ!$A$33:$A$776,$A158,СВЦЭМ!$B$33:$B$776,U$155)+'СЕТ СН'!$F$15</f>
        <v>123.6907879</v>
      </c>
      <c r="V158" s="36">
        <f>SUMIFS(СВЦЭМ!$E$33:$E$776,СВЦЭМ!$A$33:$A$776,$A158,СВЦЭМ!$B$33:$B$776,V$155)+'СЕТ СН'!$F$15</f>
        <v>122.52105421</v>
      </c>
      <c r="W158" s="36">
        <f>SUMIFS(СВЦЭМ!$E$33:$E$776,СВЦЭМ!$A$33:$A$776,$A158,СВЦЭМ!$B$33:$B$776,W$155)+'СЕТ СН'!$F$15</f>
        <v>124.21982355</v>
      </c>
      <c r="X158" s="36">
        <f>SUMIFS(СВЦЭМ!$E$33:$E$776,СВЦЭМ!$A$33:$A$776,$A158,СВЦЭМ!$B$33:$B$776,X$155)+'СЕТ СН'!$F$15</f>
        <v>120.4095366</v>
      </c>
      <c r="Y158" s="36">
        <f>SUMIFS(СВЦЭМ!$E$33:$E$776,СВЦЭМ!$A$33:$A$776,$A158,СВЦЭМ!$B$33:$B$776,Y$155)+'СЕТ СН'!$F$15</f>
        <v>123.63849736</v>
      </c>
    </row>
    <row r="159" spans="1:27" ht="15.75" x14ac:dyDescent="0.2">
      <c r="A159" s="35">
        <f t="shared" si="4"/>
        <v>43681</v>
      </c>
      <c r="B159" s="36">
        <f>SUMIFS(СВЦЭМ!$E$33:$E$776,СВЦЭМ!$A$33:$A$776,$A159,СВЦЭМ!$B$33:$B$776,B$155)+'СЕТ СН'!$F$15</f>
        <v>123.97581941</v>
      </c>
      <c r="C159" s="36">
        <f>SUMIFS(СВЦЭМ!$E$33:$E$776,СВЦЭМ!$A$33:$A$776,$A159,СВЦЭМ!$B$33:$B$776,C$155)+'СЕТ СН'!$F$15</f>
        <v>130.71265890999999</v>
      </c>
      <c r="D159" s="36">
        <f>SUMIFS(СВЦЭМ!$E$33:$E$776,СВЦЭМ!$A$33:$A$776,$A159,СВЦЭМ!$B$33:$B$776,D$155)+'СЕТ СН'!$F$15</f>
        <v>134.1093759</v>
      </c>
      <c r="E159" s="36">
        <f>SUMIFS(СВЦЭМ!$E$33:$E$776,СВЦЭМ!$A$33:$A$776,$A159,СВЦЭМ!$B$33:$B$776,E$155)+'СЕТ СН'!$F$15</f>
        <v>139.14991280999999</v>
      </c>
      <c r="F159" s="36">
        <f>SUMIFS(СВЦЭМ!$E$33:$E$776,СВЦЭМ!$A$33:$A$776,$A159,СВЦЭМ!$B$33:$B$776,F$155)+'СЕТ СН'!$F$15</f>
        <v>139.50780553999999</v>
      </c>
      <c r="G159" s="36">
        <f>SUMIFS(СВЦЭМ!$E$33:$E$776,СВЦЭМ!$A$33:$A$776,$A159,СВЦЭМ!$B$33:$B$776,G$155)+'СЕТ СН'!$F$15</f>
        <v>141.8352391</v>
      </c>
      <c r="H159" s="36">
        <f>SUMIFS(СВЦЭМ!$E$33:$E$776,СВЦЭМ!$A$33:$A$776,$A159,СВЦЭМ!$B$33:$B$776,H$155)+'СЕТ СН'!$F$15</f>
        <v>137.23965140000001</v>
      </c>
      <c r="I159" s="36">
        <f>SUMIFS(СВЦЭМ!$E$33:$E$776,СВЦЭМ!$A$33:$A$776,$A159,СВЦЭМ!$B$33:$B$776,I$155)+'СЕТ СН'!$F$15</f>
        <v>131.56270513000001</v>
      </c>
      <c r="J159" s="36">
        <f>SUMIFS(СВЦЭМ!$E$33:$E$776,СВЦЭМ!$A$33:$A$776,$A159,СВЦЭМ!$B$33:$B$776,J$155)+'СЕТ СН'!$F$15</f>
        <v>122.64176175</v>
      </c>
      <c r="K159" s="36">
        <f>SUMIFS(СВЦЭМ!$E$33:$E$776,СВЦЭМ!$A$33:$A$776,$A159,СВЦЭМ!$B$33:$B$776,K$155)+'СЕТ СН'!$F$15</f>
        <v>122.67443725</v>
      </c>
      <c r="L159" s="36">
        <f>SUMIFS(СВЦЭМ!$E$33:$E$776,СВЦЭМ!$A$33:$A$776,$A159,СВЦЭМ!$B$33:$B$776,L$155)+'СЕТ СН'!$F$15</f>
        <v>127.30469687999999</v>
      </c>
      <c r="M159" s="36">
        <f>SUMIFS(СВЦЭМ!$E$33:$E$776,СВЦЭМ!$A$33:$A$776,$A159,СВЦЭМ!$B$33:$B$776,M$155)+'СЕТ СН'!$F$15</f>
        <v>127.70493141999999</v>
      </c>
      <c r="N159" s="36">
        <f>SUMIFS(СВЦЭМ!$E$33:$E$776,СВЦЭМ!$A$33:$A$776,$A159,СВЦЭМ!$B$33:$B$776,N$155)+'СЕТ СН'!$F$15</f>
        <v>127.21982782000001</v>
      </c>
      <c r="O159" s="36">
        <f>SUMIFS(СВЦЭМ!$E$33:$E$776,СВЦЭМ!$A$33:$A$776,$A159,СВЦЭМ!$B$33:$B$776,O$155)+'СЕТ СН'!$F$15</f>
        <v>125.74265908</v>
      </c>
      <c r="P159" s="36">
        <f>SUMIFS(СВЦЭМ!$E$33:$E$776,СВЦЭМ!$A$33:$A$776,$A159,СВЦЭМ!$B$33:$B$776,P$155)+'СЕТ СН'!$F$15</f>
        <v>125.95059449999999</v>
      </c>
      <c r="Q159" s="36">
        <f>SUMIFS(СВЦЭМ!$E$33:$E$776,СВЦЭМ!$A$33:$A$776,$A159,СВЦЭМ!$B$33:$B$776,Q$155)+'СЕТ СН'!$F$15</f>
        <v>125.65549951</v>
      </c>
      <c r="R159" s="36">
        <f>SUMIFS(СВЦЭМ!$E$33:$E$776,СВЦЭМ!$A$33:$A$776,$A159,СВЦЭМ!$B$33:$B$776,R$155)+'СЕТ СН'!$F$15</f>
        <v>117.83883486000001</v>
      </c>
      <c r="S159" s="36">
        <f>SUMIFS(СВЦЭМ!$E$33:$E$776,СВЦЭМ!$A$33:$A$776,$A159,СВЦЭМ!$B$33:$B$776,S$155)+'СЕТ СН'!$F$15</f>
        <v>111.63672094</v>
      </c>
      <c r="T159" s="36">
        <f>SUMIFS(СВЦЭМ!$E$33:$E$776,СВЦЭМ!$A$33:$A$776,$A159,СВЦЭМ!$B$33:$B$776,T$155)+'СЕТ СН'!$F$15</f>
        <v>110.39397006</v>
      </c>
      <c r="U159" s="36">
        <f>SUMIFS(СВЦЭМ!$E$33:$E$776,СВЦЭМ!$A$33:$A$776,$A159,СВЦЭМ!$B$33:$B$776,U$155)+'СЕТ СН'!$F$15</f>
        <v>110.27812686999999</v>
      </c>
      <c r="V159" s="36">
        <f>SUMIFS(СВЦЭМ!$E$33:$E$776,СВЦЭМ!$A$33:$A$776,$A159,СВЦЭМ!$B$33:$B$776,V$155)+'СЕТ СН'!$F$15</f>
        <v>110.18150186</v>
      </c>
      <c r="W159" s="36">
        <f>SUMIFS(СВЦЭМ!$E$33:$E$776,СВЦЭМ!$A$33:$A$776,$A159,СВЦЭМ!$B$33:$B$776,W$155)+'СЕТ СН'!$F$15</f>
        <v>112.13691623</v>
      </c>
      <c r="X159" s="36">
        <f>SUMIFS(СВЦЭМ!$E$33:$E$776,СВЦЭМ!$A$33:$A$776,$A159,СВЦЭМ!$B$33:$B$776,X$155)+'СЕТ СН'!$F$15</f>
        <v>107.31285603000001</v>
      </c>
      <c r="Y159" s="36">
        <f>SUMIFS(СВЦЭМ!$E$33:$E$776,СВЦЭМ!$A$33:$A$776,$A159,СВЦЭМ!$B$33:$B$776,Y$155)+'СЕТ СН'!$F$15</f>
        <v>105.90210513</v>
      </c>
    </row>
    <row r="160" spans="1:27" ht="15.75" x14ac:dyDescent="0.2">
      <c r="A160" s="35">
        <f t="shared" si="4"/>
        <v>43682</v>
      </c>
      <c r="B160" s="36">
        <f>SUMIFS(СВЦЭМ!$E$33:$E$776,СВЦЭМ!$A$33:$A$776,$A160,СВЦЭМ!$B$33:$B$776,B$155)+'СЕТ СН'!$F$15</f>
        <v>123.16758329</v>
      </c>
      <c r="C160" s="36">
        <f>SUMIFS(СВЦЭМ!$E$33:$E$776,СВЦЭМ!$A$33:$A$776,$A160,СВЦЭМ!$B$33:$B$776,C$155)+'СЕТ СН'!$F$15</f>
        <v>129.28738290999999</v>
      </c>
      <c r="D160" s="36">
        <f>SUMIFS(СВЦЭМ!$E$33:$E$776,СВЦЭМ!$A$33:$A$776,$A160,СВЦЭМ!$B$33:$B$776,D$155)+'СЕТ СН'!$F$15</f>
        <v>134.81556140999999</v>
      </c>
      <c r="E160" s="36">
        <f>SUMIFS(СВЦЭМ!$E$33:$E$776,СВЦЭМ!$A$33:$A$776,$A160,СВЦЭМ!$B$33:$B$776,E$155)+'СЕТ СН'!$F$15</f>
        <v>136.50452317</v>
      </c>
      <c r="F160" s="36">
        <f>SUMIFS(СВЦЭМ!$E$33:$E$776,СВЦЭМ!$A$33:$A$776,$A160,СВЦЭМ!$B$33:$B$776,F$155)+'СЕТ СН'!$F$15</f>
        <v>136.48318358</v>
      </c>
      <c r="G160" s="36">
        <f>SUMIFS(СВЦЭМ!$E$33:$E$776,СВЦЭМ!$A$33:$A$776,$A160,СВЦЭМ!$B$33:$B$776,G$155)+'СЕТ СН'!$F$15</f>
        <v>133.73963972999999</v>
      </c>
      <c r="H160" s="36">
        <f>SUMIFS(СВЦЭМ!$E$33:$E$776,СВЦЭМ!$A$33:$A$776,$A160,СВЦЭМ!$B$33:$B$776,H$155)+'СЕТ СН'!$F$15</f>
        <v>126.83115629</v>
      </c>
      <c r="I160" s="36">
        <f>SUMIFS(СВЦЭМ!$E$33:$E$776,СВЦЭМ!$A$33:$A$776,$A160,СВЦЭМ!$B$33:$B$776,I$155)+'СЕТ СН'!$F$15</f>
        <v>124.28902284</v>
      </c>
      <c r="J160" s="36">
        <f>SUMIFS(СВЦЭМ!$E$33:$E$776,СВЦЭМ!$A$33:$A$776,$A160,СВЦЭМ!$B$33:$B$776,J$155)+'СЕТ СН'!$F$15</f>
        <v>122.87632585999999</v>
      </c>
      <c r="K160" s="36">
        <f>SUMIFS(СВЦЭМ!$E$33:$E$776,СВЦЭМ!$A$33:$A$776,$A160,СВЦЭМ!$B$33:$B$776,K$155)+'СЕТ СН'!$F$15</f>
        <v>127.02551363000001</v>
      </c>
      <c r="L160" s="36">
        <f>SUMIFS(СВЦЭМ!$E$33:$E$776,СВЦЭМ!$A$33:$A$776,$A160,СВЦЭМ!$B$33:$B$776,L$155)+'СЕТ СН'!$F$15</f>
        <v>127.27220797</v>
      </c>
      <c r="M160" s="36">
        <f>SUMIFS(СВЦЭМ!$E$33:$E$776,СВЦЭМ!$A$33:$A$776,$A160,СВЦЭМ!$B$33:$B$776,M$155)+'СЕТ СН'!$F$15</f>
        <v>128.63192548000001</v>
      </c>
      <c r="N160" s="36">
        <f>SUMIFS(СВЦЭМ!$E$33:$E$776,СВЦЭМ!$A$33:$A$776,$A160,СВЦЭМ!$B$33:$B$776,N$155)+'СЕТ СН'!$F$15</f>
        <v>128.10736643999999</v>
      </c>
      <c r="O160" s="36">
        <f>SUMIFS(СВЦЭМ!$E$33:$E$776,СВЦЭМ!$A$33:$A$776,$A160,СВЦЭМ!$B$33:$B$776,O$155)+'СЕТ СН'!$F$15</f>
        <v>129.34653963</v>
      </c>
      <c r="P160" s="36">
        <f>SUMIFS(СВЦЭМ!$E$33:$E$776,СВЦЭМ!$A$33:$A$776,$A160,СВЦЭМ!$B$33:$B$776,P$155)+'СЕТ СН'!$F$15</f>
        <v>130.39378478</v>
      </c>
      <c r="Q160" s="36">
        <f>SUMIFS(СВЦЭМ!$E$33:$E$776,СВЦЭМ!$A$33:$A$776,$A160,СВЦЭМ!$B$33:$B$776,Q$155)+'СЕТ СН'!$F$15</f>
        <v>130.11526287999999</v>
      </c>
      <c r="R160" s="36">
        <f>SUMIFS(СВЦЭМ!$E$33:$E$776,СВЦЭМ!$A$33:$A$776,$A160,СВЦЭМ!$B$33:$B$776,R$155)+'СЕТ СН'!$F$15</f>
        <v>124.19857066</v>
      </c>
      <c r="S160" s="36">
        <f>SUMIFS(СВЦЭМ!$E$33:$E$776,СВЦЭМ!$A$33:$A$776,$A160,СВЦЭМ!$B$33:$B$776,S$155)+'СЕТ СН'!$F$15</f>
        <v>115.97783492000001</v>
      </c>
      <c r="T160" s="36">
        <f>SUMIFS(СВЦЭМ!$E$33:$E$776,СВЦЭМ!$A$33:$A$776,$A160,СВЦЭМ!$B$33:$B$776,T$155)+'СЕТ СН'!$F$15</f>
        <v>114.24063289</v>
      </c>
      <c r="U160" s="36">
        <f>SUMIFS(СВЦЭМ!$E$33:$E$776,СВЦЭМ!$A$33:$A$776,$A160,СВЦЭМ!$B$33:$B$776,U$155)+'СЕТ СН'!$F$15</f>
        <v>113.30211968</v>
      </c>
      <c r="V160" s="36">
        <f>SUMIFS(СВЦЭМ!$E$33:$E$776,СВЦЭМ!$A$33:$A$776,$A160,СВЦЭМ!$B$33:$B$776,V$155)+'СЕТ СН'!$F$15</f>
        <v>112.88392867</v>
      </c>
      <c r="W160" s="36">
        <f>SUMIFS(СВЦЭМ!$E$33:$E$776,СВЦЭМ!$A$33:$A$776,$A160,СВЦЭМ!$B$33:$B$776,W$155)+'СЕТ СН'!$F$15</f>
        <v>115.43403171</v>
      </c>
      <c r="X160" s="36">
        <f>SUMIFS(СВЦЭМ!$E$33:$E$776,СВЦЭМ!$A$33:$A$776,$A160,СВЦЭМ!$B$33:$B$776,X$155)+'СЕТ СН'!$F$15</f>
        <v>111.70934217</v>
      </c>
      <c r="Y160" s="36">
        <f>SUMIFS(СВЦЭМ!$E$33:$E$776,СВЦЭМ!$A$33:$A$776,$A160,СВЦЭМ!$B$33:$B$776,Y$155)+'СЕТ СН'!$F$15</f>
        <v>112.8393981</v>
      </c>
    </row>
    <row r="161" spans="1:25" ht="15.75" x14ac:dyDescent="0.2">
      <c r="A161" s="35">
        <f t="shared" si="4"/>
        <v>43683</v>
      </c>
      <c r="B161" s="36">
        <f>SUMIFS(СВЦЭМ!$E$33:$E$776,СВЦЭМ!$A$33:$A$776,$A161,СВЦЭМ!$B$33:$B$776,B$155)+'СЕТ СН'!$F$15</f>
        <v>123.89230773</v>
      </c>
      <c r="C161" s="36">
        <f>SUMIFS(СВЦЭМ!$E$33:$E$776,СВЦЭМ!$A$33:$A$776,$A161,СВЦЭМ!$B$33:$B$776,C$155)+'СЕТ СН'!$F$15</f>
        <v>130.05881622999999</v>
      </c>
      <c r="D161" s="36">
        <f>SUMIFS(СВЦЭМ!$E$33:$E$776,СВЦЭМ!$A$33:$A$776,$A161,СВЦЭМ!$B$33:$B$776,D$155)+'СЕТ СН'!$F$15</f>
        <v>134.25615925</v>
      </c>
      <c r="E161" s="36">
        <f>SUMIFS(СВЦЭМ!$E$33:$E$776,СВЦЭМ!$A$33:$A$776,$A161,СВЦЭМ!$B$33:$B$776,E$155)+'СЕТ СН'!$F$15</f>
        <v>136.13724095000001</v>
      </c>
      <c r="F161" s="36">
        <f>SUMIFS(СВЦЭМ!$E$33:$E$776,СВЦЭМ!$A$33:$A$776,$A161,СВЦЭМ!$B$33:$B$776,F$155)+'СЕТ СН'!$F$15</f>
        <v>137.83753898000001</v>
      </c>
      <c r="G161" s="36">
        <f>SUMIFS(СВЦЭМ!$E$33:$E$776,СВЦЭМ!$A$33:$A$776,$A161,СВЦЭМ!$B$33:$B$776,G$155)+'СЕТ СН'!$F$15</f>
        <v>133.43468271</v>
      </c>
      <c r="H161" s="36">
        <f>SUMIFS(СВЦЭМ!$E$33:$E$776,СВЦЭМ!$A$33:$A$776,$A161,СВЦЭМ!$B$33:$B$776,H$155)+'СЕТ СН'!$F$15</f>
        <v>126.96901243000001</v>
      </c>
      <c r="I161" s="36">
        <f>SUMIFS(СВЦЭМ!$E$33:$E$776,СВЦЭМ!$A$33:$A$776,$A161,СВЦЭМ!$B$33:$B$776,I$155)+'СЕТ СН'!$F$15</f>
        <v>118.65629010000001</v>
      </c>
      <c r="J161" s="36">
        <f>SUMIFS(СВЦЭМ!$E$33:$E$776,СВЦЭМ!$A$33:$A$776,$A161,СВЦЭМ!$B$33:$B$776,J$155)+'СЕТ СН'!$F$15</f>
        <v>124.79005255</v>
      </c>
      <c r="K161" s="36">
        <f>SUMIFS(СВЦЭМ!$E$33:$E$776,СВЦЭМ!$A$33:$A$776,$A161,СВЦЭМ!$B$33:$B$776,K$155)+'СЕТ СН'!$F$15</f>
        <v>131.29885277</v>
      </c>
      <c r="L161" s="36">
        <f>SUMIFS(СВЦЭМ!$E$33:$E$776,СВЦЭМ!$A$33:$A$776,$A161,СВЦЭМ!$B$33:$B$776,L$155)+'СЕТ СН'!$F$15</f>
        <v>132.08360804</v>
      </c>
      <c r="M161" s="36">
        <f>SUMIFS(СВЦЭМ!$E$33:$E$776,СВЦЭМ!$A$33:$A$776,$A161,СВЦЭМ!$B$33:$B$776,M$155)+'СЕТ СН'!$F$15</f>
        <v>131.89158014</v>
      </c>
      <c r="N161" s="36">
        <f>SUMIFS(СВЦЭМ!$E$33:$E$776,СВЦЭМ!$A$33:$A$776,$A161,СВЦЭМ!$B$33:$B$776,N$155)+'СЕТ СН'!$F$15</f>
        <v>131.95952467000001</v>
      </c>
      <c r="O161" s="36">
        <f>SUMIFS(СВЦЭМ!$E$33:$E$776,СВЦЭМ!$A$33:$A$776,$A161,СВЦЭМ!$B$33:$B$776,O$155)+'СЕТ СН'!$F$15</f>
        <v>132.00719799999999</v>
      </c>
      <c r="P161" s="36">
        <f>SUMIFS(СВЦЭМ!$E$33:$E$776,СВЦЭМ!$A$33:$A$776,$A161,СВЦЭМ!$B$33:$B$776,P$155)+'СЕТ СН'!$F$15</f>
        <v>132.53799676</v>
      </c>
      <c r="Q161" s="36">
        <f>SUMIFS(СВЦЭМ!$E$33:$E$776,СВЦЭМ!$A$33:$A$776,$A161,СВЦЭМ!$B$33:$B$776,Q$155)+'СЕТ СН'!$F$15</f>
        <v>133.02805377999999</v>
      </c>
      <c r="R161" s="36">
        <f>SUMIFS(СВЦЭМ!$E$33:$E$776,СВЦЭМ!$A$33:$A$776,$A161,СВЦЭМ!$B$33:$B$776,R$155)+'СЕТ СН'!$F$15</f>
        <v>123.68811826</v>
      </c>
      <c r="S161" s="36">
        <f>SUMIFS(СВЦЭМ!$E$33:$E$776,СВЦЭМ!$A$33:$A$776,$A161,СВЦЭМ!$B$33:$B$776,S$155)+'СЕТ СН'!$F$15</f>
        <v>115.20072222</v>
      </c>
      <c r="T161" s="36">
        <f>SUMIFS(СВЦЭМ!$E$33:$E$776,СВЦЭМ!$A$33:$A$776,$A161,СВЦЭМ!$B$33:$B$776,T$155)+'СЕТ СН'!$F$15</f>
        <v>113.05428883</v>
      </c>
      <c r="U161" s="36">
        <f>SUMIFS(СВЦЭМ!$E$33:$E$776,СВЦЭМ!$A$33:$A$776,$A161,СВЦЭМ!$B$33:$B$776,U$155)+'СЕТ СН'!$F$15</f>
        <v>113.95575749</v>
      </c>
      <c r="V161" s="36">
        <f>SUMIFS(СВЦЭМ!$E$33:$E$776,СВЦЭМ!$A$33:$A$776,$A161,СВЦЭМ!$B$33:$B$776,V$155)+'СЕТ СН'!$F$15</f>
        <v>113.59971769000001</v>
      </c>
      <c r="W161" s="36">
        <f>SUMIFS(СВЦЭМ!$E$33:$E$776,СВЦЭМ!$A$33:$A$776,$A161,СВЦЭМ!$B$33:$B$776,W$155)+'СЕТ СН'!$F$15</f>
        <v>113.92874611000001</v>
      </c>
      <c r="X161" s="36">
        <f>SUMIFS(СВЦЭМ!$E$33:$E$776,СВЦЭМ!$A$33:$A$776,$A161,СВЦЭМ!$B$33:$B$776,X$155)+'СЕТ СН'!$F$15</f>
        <v>110.21522174</v>
      </c>
      <c r="Y161" s="36">
        <f>SUMIFS(СВЦЭМ!$E$33:$E$776,СВЦЭМ!$A$33:$A$776,$A161,СВЦЭМ!$B$33:$B$776,Y$155)+'СЕТ СН'!$F$15</f>
        <v>111.86832164</v>
      </c>
    </row>
    <row r="162" spans="1:25" ht="15.75" x14ac:dyDescent="0.2">
      <c r="A162" s="35">
        <f t="shared" si="4"/>
        <v>43684</v>
      </c>
      <c r="B162" s="36">
        <f>SUMIFS(СВЦЭМ!$E$33:$E$776,СВЦЭМ!$A$33:$A$776,$A162,СВЦЭМ!$B$33:$B$776,B$155)+'СЕТ СН'!$F$15</f>
        <v>124.73697407</v>
      </c>
      <c r="C162" s="36">
        <f>SUMIFS(СВЦЭМ!$E$33:$E$776,СВЦЭМ!$A$33:$A$776,$A162,СВЦЭМ!$B$33:$B$776,C$155)+'СЕТ СН'!$F$15</f>
        <v>125.45400871</v>
      </c>
      <c r="D162" s="36">
        <f>SUMIFS(СВЦЭМ!$E$33:$E$776,СВЦЭМ!$A$33:$A$776,$A162,СВЦЭМ!$B$33:$B$776,D$155)+'СЕТ СН'!$F$15</f>
        <v>130.13323818999999</v>
      </c>
      <c r="E162" s="36">
        <f>SUMIFS(СВЦЭМ!$E$33:$E$776,СВЦЭМ!$A$33:$A$776,$A162,СВЦЭМ!$B$33:$B$776,E$155)+'СЕТ СН'!$F$15</f>
        <v>130.65479936</v>
      </c>
      <c r="F162" s="36">
        <f>SUMIFS(СВЦЭМ!$E$33:$E$776,СВЦЭМ!$A$33:$A$776,$A162,СВЦЭМ!$B$33:$B$776,F$155)+'СЕТ СН'!$F$15</f>
        <v>131.98796388</v>
      </c>
      <c r="G162" s="36">
        <f>SUMIFS(СВЦЭМ!$E$33:$E$776,СВЦЭМ!$A$33:$A$776,$A162,СВЦЭМ!$B$33:$B$776,G$155)+'СЕТ СН'!$F$15</f>
        <v>130.80351528</v>
      </c>
      <c r="H162" s="36">
        <f>SUMIFS(СВЦЭМ!$E$33:$E$776,СВЦЭМ!$A$33:$A$776,$A162,СВЦЭМ!$B$33:$B$776,H$155)+'СЕТ СН'!$F$15</f>
        <v>124.13388534000001</v>
      </c>
      <c r="I162" s="36">
        <f>SUMIFS(СВЦЭМ!$E$33:$E$776,СВЦЭМ!$A$33:$A$776,$A162,СВЦЭМ!$B$33:$B$776,I$155)+'СЕТ СН'!$F$15</f>
        <v>121.51900538</v>
      </c>
      <c r="J162" s="36">
        <f>SUMIFS(СВЦЭМ!$E$33:$E$776,СВЦЭМ!$A$33:$A$776,$A162,СВЦЭМ!$B$33:$B$776,J$155)+'СЕТ СН'!$F$15</f>
        <v>125.8292122</v>
      </c>
      <c r="K162" s="36">
        <f>SUMIFS(СВЦЭМ!$E$33:$E$776,СВЦЭМ!$A$33:$A$776,$A162,СВЦЭМ!$B$33:$B$776,K$155)+'СЕТ СН'!$F$15</f>
        <v>128.96318497999999</v>
      </c>
      <c r="L162" s="36">
        <f>SUMIFS(СВЦЭМ!$E$33:$E$776,СВЦЭМ!$A$33:$A$776,$A162,СВЦЭМ!$B$33:$B$776,L$155)+'СЕТ СН'!$F$15</f>
        <v>129.07416018999999</v>
      </c>
      <c r="M162" s="36">
        <f>SUMIFS(СВЦЭМ!$E$33:$E$776,СВЦЭМ!$A$33:$A$776,$A162,СВЦЭМ!$B$33:$B$776,M$155)+'СЕТ СН'!$F$15</f>
        <v>129.64284165000001</v>
      </c>
      <c r="N162" s="36">
        <f>SUMIFS(СВЦЭМ!$E$33:$E$776,СВЦЭМ!$A$33:$A$776,$A162,СВЦЭМ!$B$33:$B$776,N$155)+'СЕТ СН'!$F$15</f>
        <v>128.46364739000001</v>
      </c>
      <c r="O162" s="36">
        <f>SUMIFS(СВЦЭМ!$E$33:$E$776,СВЦЭМ!$A$33:$A$776,$A162,СВЦЭМ!$B$33:$B$776,O$155)+'СЕТ СН'!$F$15</f>
        <v>129.41911802999999</v>
      </c>
      <c r="P162" s="36">
        <f>SUMIFS(СВЦЭМ!$E$33:$E$776,СВЦЭМ!$A$33:$A$776,$A162,СВЦЭМ!$B$33:$B$776,P$155)+'СЕТ СН'!$F$15</f>
        <v>130.10728621000001</v>
      </c>
      <c r="Q162" s="36">
        <f>SUMIFS(СВЦЭМ!$E$33:$E$776,СВЦЭМ!$A$33:$A$776,$A162,СВЦЭМ!$B$33:$B$776,Q$155)+'СЕТ СН'!$F$15</f>
        <v>130.07364281</v>
      </c>
      <c r="R162" s="36">
        <f>SUMIFS(СВЦЭМ!$E$33:$E$776,СВЦЭМ!$A$33:$A$776,$A162,СВЦЭМ!$B$33:$B$776,R$155)+'СЕТ СН'!$F$15</f>
        <v>122.76656446</v>
      </c>
      <c r="S162" s="36">
        <f>SUMIFS(СВЦЭМ!$E$33:$E$776,СВЦЭМ!$A$33:$A$776,$A162,СВЦЭМ!$B$33:$B$776,S$155)+'СЕТ СН'!$F$15</f>
        <v>114.85496895</v>
      </c>
      <c r="T162" s="36">
        <f>SUMIFS(СВЦЭМ!$E$33:$E$776,СВЦЭМ!$A$33:$A$776,$A162,СВЦЭМ!$B$33:$B$776,T$155)+'СЕТ СН'!$F$15</f>
        <v>112.65768328999999</v>
      </c>
      <c r="U162" s="36">
        <f>SUMIFS(СВЦЭМ!$E$33:$E$776,СВЦЭМ!$A$33:$A$776,$A162,СВЦЭМ!$B$33:$B$776,U$155)+'СЕТ СН'!$F$15</f>
        <v>112.91265559999999</v>
      </c>
      <c r="V162" s="36">
        <f>SUMIFS(СВЦЭМ!$E$33:$E$776,СВЦЭМ!$A$33:$A$776,$A162,СВЦЭМ!$B$33:$B$776,V$155)+'СЕТ СН'!$F$15</f>
        <v>112.06819677999999</v>
      </c>
      <c r="W162" s="36">
        <f>SUMIFS(СВЦЭМ!$E$33:$E$776,СВЦЭМ!$A$33:$A$776,$A162,СВЦЭМ!$B$33:$B$776,W$155)+'СЕТ СН'!$F$15</f>
        <v>113.63874928</v>
      </c>
      <c r="X162" s="36">
        <f>SUMIFS(СВЦЭМ!$E$33:$E$776,СВЦЭМ!$A$33:$A$776,$A162,СВЦЭМ!$B$33:$B$776,X$155)+'СЕТ СН'!$F$15</f>
        <v>108.65649151</v>
      </c>
      <c r="Y162" s="36">
        <f>SUMIFS(СВЦЭМ!$E$33:$E$776,СВЦЭМ!$A$33:$A$776,$A162,СВЦЭМ!$B$33:$B$776,Y$155)+'СЕТ СН'!$F$15</f>
        <v>114.14092909999999</v>
      </c>
    </row>
    <row r="163" spans="1:25" ht="15.75" x14ac:dyDescent="0.2">
      <c r="A163" s="35">
        <f t="shared" si="4"/>
        <v>43685</v>
      </c>
      <c r="B163" s="36">
        <f>SUMIFS(СВЦЭМ!$E$33:$E$776,СВЦЭМ!$A$33:$A$776,$A163,СВЦЭМ!$B$33:$B$776,B$155)+'СЕТ СН'!$F$15</f>
        <v>130.85524441000001</v>
      </c>
      <c r="C163" s="36">
        <f>SUMIFS(СВЦЭМ!$E$33:$E$776,СВЦЭМ!$A$33:$A$776,$A163,СВЦЭМ!$B$33:$B$776,C$155)+'СЕТ СН'!$F$15</f>
        <v>138.05300295999999</v>
      </c>
      <c r="D163" s="36">
        <f>SUMIFS(СВЦЭМ!$E$33:$E$776,СВЦЭМ!$A$33:$A$776,$A163,СВЦЭМ!$B$33:$B$776,D$155)+'СЕТ СН'!$F$15</f>
        <v>143.32684750999999</v>
      </c>
      <c r="E163" s="36">
        <f>SUMIFS(СВЦЭМ!$E$33:$E$776,СВЦЭМ!$A$33:$A$776,$A163,СВЦЭМ!$B$33:$B$776,E$155)+'СЕТ СН'!$F$15</f>
        <v>147.32200456999999</v>
      </c>
      <c r="F163" s="36">
        <f>SUMIFS(СВЦЭМ!$E$33:$E$776,СВЦЭМ!$A$33:$A$776,$A163,СВЦЭМ!$B$33:$B$776,F$155)+'СЕТ СН'!$F$15</f>
        <v>155.16966812000001</v>
      </c>
      <c r="G163" s="36">
        <f>SUMIFS(СВЦЭМ!$E$33:$E$776,СВЦЭМ!$A$33:$A$776,$A163,СВЦЭМ!$B$33:$B$776,G$155)+'СЕТ СН'!$F$15</f>
        <v>151.63857960999999</v>
      </c>
      <c r="H163" s="36">
        <f>SUMIFS(СВЦЭМ!$E$33:$E$776,СВЦЭМ!$A$33:$A$776,$A163,СВЦЭМ!$B$33:$B$776,H$155)+'СЕТ СН'!$F$15</f>
        <v>143.91227737</v>
      </c>
      <c r="I163" s="36">
        <f>SUMIFS(СВЦЭМ!$E$33:$E$776,СВЦЭМ!$A$33:$A$776,$A163,СВЦЭМ!$B$33:$B$776,I$155)+'СЕТ СН'!$F$15</f>
        <v>134.60870829999999</v>
      </c>
      <c r="J163" s="36">
        <f>SUMIFS(СВЦЭМ!$E$33:$E$776,СВЦЭМ!$A$33:$A$776,$A163,СВЦЭМ!$B$33:$B$776,J$155)+'СЕТ СН'!$F$15</f>
        <v>127.08071375999999</v>
      </c>
      <c r="K163" s="36">
        <f>SUMIFS(СВЦЭМ!$E$33:$E$776,СВЦЭМ!$A$33:$A$776,$A163,СВЦЭМ!$B$33:$B$776,K$155)+'СЕТ СН'!$F$15</f>
        <v>132.78865579999999</v>
      </c>
      <c r="L163" s="36">
        <f>SUMIFS(СВЦЭМ!$E$33:$E$776,СВЦЭМ!$A$33:$A$776,$A163,СВЦЭМ!$B$33:$B$776,L$155)+'СЕТ СН'!$F$15</f>
        <v>134.81152151000001</v>
      </c>
      <c r="M163" s="36">
        <f>SUMIFS(СВЦЭМ!$E$33:$E$776,СВЦЭМ!$A$33:$A$776,$A163,СВЦЭМ!$B$33:$B$776,M$155)+'СЕТ СН'!$F$15</f>
        <v>134.37346507000001</v>
      </c>
      <c r="N163" s="36">
        <f>SUMIFS(СВЦЭМ!$E$33:$E$776,СВЦЭМ!$A$33:$A$776,$A163,СВЦЭМ!$B$33:$B$776,N$155)+'СЕТ СН'!$F$15</f>
        <v>133.53902325000001</v>
      </c>
      <c r="O163" s="36">
        <f>SUMIFS(СВЦЭМ!$E$33:$E$776,СВЦЭМ!$A$33:$A$776,$A163,СВЦЭМ!$B$33:$B$776,O$155)+'СЕТ СН'!$F$15</f>
        <v>134.69518894000001</v>
      </c>
      <c r="P163" s="36">
        <f>SUMIFS(СВЦЭМ!$E$33:$E$776,СВЦЭМ!$A$33:$A$776,$A163,СВЦЭМ!$B$33:$B$776,P$155)+'СЕТ СН'!$F$15</f>
        <v>135.11909886999999</v>
      </c>
      <c r="Q163" s="36">
        <f>SUMIFS(СВЦЭМ!$E$33:$E$776,СВЦЭМ!$A$33:$A$776,$A163,СВЦЭМ!$B$33:$B$776,Q$155)+'СЕТ СН'!$F$15</f>
        <v>135.94508181</v>
      </c>
      <c r="R163" s="36">
        <f>SUMIFS(СВЦЭМ!$E$33:$E$776,СВЦЭМ!$A$33:$A$776,$A163,СВЦЭМ!$B$33:$B$776,R$155)+'СЕТ СН'!$F$15</f>
        <v>126.25483935</v>
      </c>
      <c r="S163" s="36">
        <f>SUMIFS(СВЦЭМ!$E$33:$E$776,СВЦЭМ!$A$33:$A$776,$A163,СВЦЭМ!$B$33:$B$776,S$155)+'СЕТ СН'!$F$15</f>
        <v>123.0810596</v>
      </c>
      <c r="T163" s="36">
        <f>SUMIFS(СВЦЭМ!$E$33:$E$776,СВЦЭМ!$A$33:$A$776,$A163,СВЦЭМ!$B$33:$B$776,T$155)+'СЕТ СН'!$F$15</f>
        <v>123.00769172</v>
      </c>
      <c r="U163" s="36">
        <f>SUMIFS(СВЦЭМ!$E$33:$E$776,СВЦЭМ!$A$33:$A$776,$A163,СВЦЭМ!$B$33:$B$776,U$155)+'СЕТ СН'!$F$15</f>
        <v>116.2912779</v>
      </c>
      <c r="V163" s="36">
        <f>SUMIFS(СВЦЭМ!$E$33:$E$776,СВЦЭМ!$A$33:$A$776,$A163,СВЦЭМ!$B$33:$B$776,V$155)+'СЕТ СН'!$F$15</f>
        <v>116.14826189</v>
      </c>
      <c r="W163" s="36">
        <f>SUMIFS(СВЦЭМ!$E$33:$E$776,СВЦЭМ!$A$33:$A$776,$A163,СВЦЭМ!$B$33:$B$776,W$155)+'СЕТ СН'!$F$15</f>
        <v>116.43092328</v>
      </c>
      <c r="X163" s="36">
        <f>SUMIFS(СВЦЭМ!$E$33:$E$776,СВЦЭМ!$A$33:$A$776,$A163,СВЦЭМ!$B$33:$B$776,X$155)+'СЕТ СН'!$F$15</f>
        <v>112.18931649</v>
      </c>
      <c r="Y163" s="36">
        <f>SUMIFS(СВЦЭМ!$E$33:$E$776,СВЦЭМ!$A$33:$A$776,$A163,СВЦЭМ!$B$33:$B$776,Y$155)+'СЕТ СН'!$F$15</f>
        <v>117.66519587000001</v>
      </c>
    </row>
    <row r="164" spans="1:25" ht="15.75" x14ac:dyDescent="0.2">
      <c r="A164" s="35">
        <f t="shared" si="4"/>
        <v>43686</v>
      </c>
      <c r="B164" s="36">
        <f>SUMIFS(СВЦЭМ!$E$33:$E$776,СВЦЭМ!$A$33:$A$776,$A164,СВЦЭМ!$B$33:$B$776,B$155)+'СЕТ СН'!$F$15</f>
        <v>134.81314051999999</v>
      </c>
      <c r="C164" s="36">
        <f>SUMIFS(СВЦЭМ!$E$33:$E$776,СВЦЭМ!$A$33:$A$776,$A164,СВЦЭМ!$B$33:$B$776,C$155)+'СЕТ СН'!$F$15</f>
        <v>141.84433784999999</v>
      </c>
      <c r="D164" s="36">
        <f>SUMIFS(СВЦЭМ!$E$33:$E$776,СВЦЭМ!$A$33:$A$776,$A164,СВЦЭМ!$B$33:$B$776,D$155)+'СЕТ СН'!$F$15</f>
        <v>146.45938335</v>
      </c>
      <c r="E164" s="36">
        <f>SUMIFS(СВЦЭМ!$E$33:$E$776,СВЦЭМ!$A$33:$A$776,$A164,СВЦЭМ!$B$33:$B$776,E$155)+'СЕТ СН'!$F$15</f>
        <v>149.66588591999999</v>
      </c>
      <c r="F164" s="36">
        <f>SUMIFS(СВЦЭМ!$E$33:$E$776,СВЦЭМ!$A$33:$A$776,$A164,СВЦЭМ!$B$33:$B$776,F$155)+'СЕТ СН'!$F$15</f>
        <v>151.75840213000001</v>
      </c>
      <c r="G164" s="36">
        <f>SUMIFS(СВЦЭМ!$E$33:$E$776,СВЦЭМ!$A$33:$A$776,$A164,СВЦЭМ!$B$33:$B$776,G$155)+'СЕТ СН'!$F$15</f>
        <v>149.39055581</v>
      </c>
      <c r="H164" s="36">
        <f>SUMIFS(СВЦЭМ!$E$33:$E$776,СВЦЭМ!$A$33:$A$776,$A164,СВЦЭМ!$B$33:$B$776,H$155)+'СЕТ СН'!$F$15</f>
        <v>144.34639068999999</v>
      </c>
      <c r="I164" s="36">
        <f>SUMIFS(СВЦЭМ!$E$33:$E$776,СВЦЭМ!$A$33:$A$776,$A164,СВЦЭМ!$B$33:$B$776,I$155)+'СЕТ СН'!$F$15</f>
        <v>137.89672716000001</v>
      </c>
      <c r="J164" s="36">
        <f>SUMIFS(СВЦЭМ!$E$33:$E$776,СВЦЭМ!$A$33:$A$776,$A164,СВЦЭМ!$B$33:$B$776,J$155)+'СЕТ СН'!$F$15</f>
        <v>129.49141448</v>
      </c>
      <c r="K164" s="36">
        <f>SUMIFS(СВЦЭМ!$E$33:$E$776,СВЦЭМ!$A$33:$A$776,$A164,СВЦЭМ!$B$33:$B$776,K$155)+'СЕТ СН'!$F$15</f>
        <v>132.91594950999999</v>
      </c>
      <c r="L164" s="36">
        <f>SUMIFS(СВЦЭМ!$E$33:$E$776,СВЦЭМ!$A$33:$A$776,$A164,СВЦЭМ!$B$33:$B$776,L$155)+'СЕТ СН'!$F$15</f>
        <v>134.84536872999999</v>
      </c>
      <c r="M164" s="36">
        <f>SUMIFS(СВЦЭМ!$E$33:$E$776,СВЦЭМ!$A$33:$A$776,$A164,СВЦЭМ!$B$33:$B$776,M$155)+'СЕТ СН'!$F$15</f>
        <v>134.61255105999999</v>
      </c>
      <c r="N164" s="36">
        <f>SUMIFS(СВЦЭМ!$E$33:$E$776,СВЦЭМ!$A$33:$A$776,$A164,СВЦЭМ!$B$33:$B$776,N$155)+'СЕТ СН'!$F$15</f>
        <v>133.45775549000001</v>
      </c>
      <c r="O164" s="36">
        <f>SUMIFS(СВЦЭМ!$E$33:$E$776,СВЦЭМ!$A$33:$A$776,$A164,СВЦЭМ!$B$33:$B$776,O$155)+'СЕТ СН'!$F$15</f>
        <v>134.3143264</v>
      </c>
      <c r="P164" s="36">
        <f>SUMIFS(СВЦЭМ!$E$33:$E$776,СВЦЭМ!$A$33:$A$776,$A164,СВЦЭМ!$B$33:$B$776,P$155)+'СЕТ СН'!$F$15</f>
        <v>138.76000664</v>
      </c>
      <c r="Q164" s="36">
        <f>SUMIFS(СВЦЭМ!$E$33:$E$776,СВЦЭМ!$A$33:$A$776,$A164,СВЦЭМ!$B$33:$B$776,Q$155)+'СЕТ СН'!$F$15</f>
        <v>138.90547592999999</v>
      </c>
      <c r="R164" s="36">
        <f>SUMIFS(СВЦЭМ!$E$33:$E$776,СВЦЭМ!$A$33:$A$776,$A164,СВЦЭМ!$B$33:$B$776,R$155)+'СЕТ СН'!$F$15</f>
        <v>131.05740071</v>
      </c>
      <c r="S164" s="36">
        <f>SUMIFS(СВЦЭМ!$E$33:$E$776,СВЦЭМ!$A$33:$A$776,$A164,СВЦЭМ!$B$33:$B$776,S$155)+'СЕТ СН'!$F$15</f>
        <v>122.50417055</v>
      </c>
      <c r="T164" s="36">
        <f>SUMIFS(СВЦЭМ!$E$33:$E$776,СВЦЭМ!$A$33:$A$776,$A164,СВЦЭМ!$B$33:$B$776,T$155)+'СЕТ СН'!$F$15</f>
        <v>120.53801408</v>
      </c>
      <c r="U164" s="36">
        <f>SUMIFS(СВЦЭМ!$E$33:$E$776,СВЦЭМ!$A$33:$A$776,$A164,СВЦЭМ!$B$33:$B$776,U$155)+'СЕТ СН'!$F$15</f>
        <v>120.00184671</v>
      </c>
      <c r="V164" s="36">
        <f>SUMIFS(СВЦЭМ!$E$33:$E$776,СВЦЭМ!$A$33:$A$776,$A164,СВЦЭМ!$B$33:$B$776,V$155)+'СЕТ СН'!$F$15</f>
        <v>115.74401410999999</v>
      </c>
      <c r="W164" s="36">
        <f>SUMIFS(СВЦЭМ!$E$33:$E$776,СВЦЭМ!$A$33:$A$776,$A164,СВЦЭМ!$B$33:$B$776,W$155)+'СЕТ СН'!$F$15</f>
        <v>117.0279982</v>
      </c>
      <c r="X164" s="36">
        <f>SUMIFS(СВЦЭМ!$E$33:$E$776,СВЦЭМ!$A$33:$A$776,$A164,СВЦЭМ!$B$33:$B$776,X$155)+'СЕТ СН'!$F$15</f>
        <v>112.63711307</v>
      </c>
      <c r="Y164" s="36">
        <f>SUMIFS(СВЦЭМ!$E$33:$E$776,СВЦЭМ!$A$33:$A$776,$A164,СВЦЭМ!$B$33:$B$776,Y$155)+'СЕТ СН'!$F$15</f>
        <v>122.74099184000001</v>
      </c>
    </row>
    <row r="165" spans="1:25" ht="15.75" x14ac:dyDescent="0.2">
      <c r="A165" s="35">
        <f t="shared" si="4"/>
        <v>43687</v>
      </c>
      <c r="B165" s="36">
        <f>SUMIFS(СВЦЭМ!$E$33:$E$776,СВЦЭМ!$A$33:$A$776,$A165,СВЦЭМ!$B$33:$B$776,B$155)+'СЕТ СН'!$F$15</f>
        <v>145.91754154</v>
      </c>
      <c r="C165" s="36">
        <f>SUMIFS(СВЦЭМ!$E$33:$E$776,СВЦЭМ!$A$33:$A$776,$A165,СВЦЭМ!$B$33:$B$776,C$155)+'СЕТ СН'!$F$15</f>
        <v>147.65480898999999</v>
      </c>
      <c r="D165" s="36">
        <f>SUMIFS(СВЦЭМ!$E$33:$E$776,СВЦЭМ!$A$33:$A$776,$A165,СВЦЭМ!$B$33:$B$776,D$155)+'СЕТ СН'!$F$15</f>
        <v>150.01424489999999</v>
      </c>
      <c r="E165" s="36">
        <f>SUMIFS(СВЦЭМ!$E$33:$E$776,СВЦЭМ!$A$33:$A$776,$A165,СВЦЭМ!$B$33:$B$776,E$155)+'СЕТ СН'!$F$15</f>
        <v>153.61647192000001</v>
      </c>
      <c r="F165" s="36">
        <f>SUMIFS(СВЦЭМ!$E$33:$E$776,СВЦЭМ!$A$33:$A$776,$A165,СВЦЭМ!$B$33:$B$776,F$155)+'СЕТ СН'!$F$15</f>
        <v>157.26015699000001</v>
      </c>
      <c r="G165" s="36">
        <f>SUMIFS(СВЦЭМ!$E$33:$E$776,СВЦЭМ!$A$33:$A$776,$A165,СВЦЭМ!$B$33:$B$776,G$155)+'СЕТ СН'!$F$15</f>
        <v>152.3723712</v>
      </c>
      <c r="H165" s="36">
        <f>SUMIFS(СВЦЭМ!$E$33:$E$776,СВЦЭМ!$A$33:$A$776,$A165,СВЦЭМ!$B$33:$B$776,H$155)+'СЕТ СН'!$F$15</f>
        <v>144.94348769000001</v>
      </c>
      <c r="I165" s="36">
        <f>SUMIFS(СВЦЭМ!$E$33:$E$776,СВЦЭМ!$A$33:$A$776,$A165,СВЦЭМ!$B$33:$B$776,I$155)+'СЕТ СН'!$F$15</f>
        <v>147.99543765999999</v>
      </c>
      <c r="J165" s="36">
        <f>SUMIFS(СВЦЭМ!$E$33:$E$776,СВЦЭМ!$A$33:$A$776,$A165,СВЦЭМ!$B$33:$B$776,J$155)+'СЕТ СН'!$F$15</f>
        <v>130.34652069000001</v>
      </c>
      <c r="K165" s="36">
        <f>SUMIFS(СВЦЭМ!$E$33:$E$776,СВЦЭМ!$A$33:$A$776,$A165,СВЦЭМ!$B$33:$B$776,K$155)+'СЕТ СН'!$F$15</f>
        <v>134.15768649</v>
      </c>
      <c r="L165" s="36">
        <f>SUMIFS(СВЦЭМ!$E$33:$E$776,СВЦЭМ!$A$33:$A$776,$A165,СВЦЭМ!$B$33:$B$776,L$155)+'СЕТ СН'!$F$15</f>
        <v>137.1376108</v>
      </c>
      <c r="M165" s="36">
        <f>SUMIFS(СВЦЭМ!$E$33:$E$776,СВЦЭМ!$A$33:$A$776,$A165,СВЦЭМ!$B$33:$B$776,M$155)+'СЕТ СН'!$F$15</f>
        <v>136.22965780999999</v>
      </c>
      <c r="N165" s="36">
        <f>SUMIFS(СВЦЭМ!$E$33:$E$776,СВЦЭМ!$A$33:$A$776,$A165,СВЦЭМ!$B$33:$B$776,N$155)+'СЕТ СН'!$F$15</f>
        <v>134.92064686000001</v>
      </c>
      <c r="O165" s="36">
        <f>SUMIFS(СВЦЭМ!$E$33:$E$776,СВЦЭМ!$A$33:$A$776,$A165,СВЦЭМ!$B$33:$B$776,O$155)+'СЕТ СН'!$F$15</f>
        <v>135.05295251000001</v>
      </c>
      <c r="P165" s="36">
        <f>SUMIFS(СВЦЭМ!$E$33:$E$776,СВЦЭМ!$A$33:$A$776,$A165,СВЦЭМ!$B$33:$B$776,P$155)+'СЕТ СН'!$F$15</f>
        <v>135.11309270999999</v>
      </c>
      <c r="Q165" s="36">
        <f>SUMIFS(СВЦЭМ!$E$33:$E$776,СВЦЭМ!$A$33:$A$776,$A165,СВЦЭМ!$B$33:$B$776,Q$155)+'СЕТ СН'!$F$15</f>
        <v>137.00931586999999</v>
      </c>
      <c r="R165" s="36">
        <f>SUMIFS(СВЦЭМ!$E$33:$E$776,СВЦЭМ!$A$33:$A$776,$A165,СВЦЭМ!$B$33:$B$776,R$155)+'СЕТ СН'!$F$15</f>
        <v>127.25142011</v>
      </c>
      <c r="S165" s="36">
        <f>SUMIFS(СВЦЭМ!$E$33:$E$776,СВЦЭМ!$A$33:$A$776,$A165,СВЦЭМ!$B$33:$B$776,S$155)+'СЕТ СН'!$F$15</f>
        <v>126.80810526</v>
      </c>
      <c r="T165" s="36">
        <f>SUMIFS(СВЦЭМ!$E$33:$E$776,СВЦЭМ!$A$33:$A$776,$A165,СВЦЭМ!$B$33:$B$776,T$155)+'СЕТ СН'!$F$15</f>
        <v>126.40954438999999</v>
      </c>
      <c r="U165" s="36">
        <f>SUMIFS(СВЦЭМ!$E$33:$E$776,СВЦЭМ!$A$33:$A$776,$A165,СВЦЭМ!$B$33:$B$776,U$155)+'СЕТ СН'!$F$15</f>
        <v>124.57722538</v>
      </c>
      <c r="V165" s="36">
        <f>SUMIFS(СВЦЭМ!$E$33:$E$776,СВЦЭМ!$A$33:$A$776,$A165,СВЦЭМ!$B$33:$B$776,V$155)+'СЕТ СН'!$F$15</f>
        <v>125.64194608</v>
      </c>
      <c r="W165" s="36">
        <f>SUMIFS(СВЦЭМ!$E$33:$E$776,СВЦЭМ!$A$33:$A$776,$A165,СВЦЭМ!$B$33:$B$776,W$155)+'СЕТ СН'!$F$15</f>
        <v>129.33739814</v>
      </c>
      <c r="X165" s="36">
        <f>SUMIFS(СВЦЭМ!$E$33:$E$776,СВЦЭМ!$A$33:$A$776,$A165,СВЦЭМ!$B$33:$B$776,X$155)+'СЕТ СН'!$F$15</f>
        <v>124.77866084999999</v>
      </c>
      <c r="Y165" s="36">
        <f>SUMIFS(СВЦЭМ!$E$33:$E$776,СВЦЭМ!$A$33:$A$776,$A165,СВЦЭМ!$B$33:$B$776,Y$155)+'СЕТ СН'!$F$15</f>
        <v>124.05642408</v>
      </c>
    </row>
    <row r="166" spans="1:25" ht="15.75" x14ac:dyDescent="0.2">
      <c r="A166" s="35">
        <f t="shared" si="4"/>
        <v>43688</v>
      </c>
      <c r="B166" s="36">
        <f>SUMIFS(СВЦЭМ!$E$33:$E$776,СВЦЭМ!$A$33:$A$776,$A166,СВЦЭМ!$B$33:$B$776,B$155)+'СЕТ СН'!$F$15</f>
        <v>143.74688158000001</v>
      </c>
      <c r="C166" s="36">
        <f>SUMIFS(СВЦЭМ!$E$33:$E$776,СВЦЭМ!$A$33:$A$776,$A166,СВЦЭМ!$B$33:$B$776,C$155)+'СЕТ СН'!$F$15</f>
        <v>149.33737153000001</v>
      </c>
      <c r="D166" s="36">
        <f>SUMIFS(СВЦЭМ!$E$33:$E$776,СВЦЭМ!$A$33:$A$776,$A166,СВЦЭМ!$B$33:$B$776,D$155)+'СЕТ СН'!$F$15</f>
        <v>154.12414244000001</v>
      </c>
      <c r="E166" s="36">
        <f>SUMIFS(СВЦЭМ!$E$33:$E$776,СВЦЭМ!$A$33:$A$776,$A166,СВЦЭМ!$B$33:$B$776,E$155)+'СЕТ СН'!$F$15</f>
        <v>155.73538622000001</v>
      </c>
      <c r="F166" s="36">
        <f>SUMIFS(СВЦЭМ!$E$33:$E$776,СВЦЭМ!$A$33:$A$776,$A166,СВЦЭМ!$B$33:$B$776,F$155)+'СЕТ СН'!$F$15</f>
        <v>159.41059279999999</v>
      </c>
      <c r="G166" s="36">
        <f>SUMIFS(СВЦЭМ!$E$33:$E$776,СВЦЭМ!$A$33:$A$776,$A166,СВЦЭМ!$B$33:$B$776,G$155)+'СЕТ СН'!$F$15</f>
        <v>157.00514643</v>
      </c>
      <c r="H166" s="36">
        <f>SUMIFS(СВЦЭМ!$E$33:$E$776,СВЦЭМ!$A$33:$A$776,$A166,СВЦЭМ!$B$33:$B$776,H$155)+'СЕТ СН'!$F$15</f>
        <v>154.26876845000001</v>
      </c>
      <c r="I166" s="36">
        <f>SUMIFS(СВЦЭМ!$E$33:$E$776,СВЦЭМ!$A$33:$A$776,$A166,СВЦЭМ!$B$33:$B$776,I$155)+'СЕТ СН'!$F$15</f>
        <v>148.94069242</v>
      </c>
      <c r="J166" s="36">
        <f>SUMIFS(СВЦЭМ!$E$33:$E$776,СВЦЭМ!$A$33:$A$776,$A166,СВЦЭМ!$B$33:$B$776,J$155)+'СЕТ СН'!$F$15</f>
        <v>136.02228989</v>
      </c>
      <c r="K166" s="36">
        <f>SUMIFS(СВЦЭМ!$E$33:$E$776,СВЦЭМ!$A$33:$A$776,$A166,СВЦЭМ!$B$33:$B$776,K$155)+'СЕТ СН'!$F$15</f>
        <v>131.09219944</v>
      </c>
      <c r="L166" s="36">
        <f>SUMIFS(СВЦЭМ!$E$33:$E$776,СВЦЭМ!$A$33:$A$776,$A166,СВЦЭМ!$B$33:$B$776,L$155)+'СЕТ СН'!$F$15</f>
        <v>134.07521824</v>
      </c>
      <c r="M166" s="36">
        <f>SUMIFS(СВЦЭМ!$E$33:$E$776,СВЦЭМ!$A$33:$A$776,$A166,СВЦЭМ!$B$33:$B$776,M$155)+'СЕТ СН'!$F$15</f>
        <v>134.03813013999999</v>
      </c>
      <c r="N166" s="36">
        <f>SUMIFS(СВЦЭМ!$E$33:$E$776,СВЦЭМ!$A$33:$A$776,$A166,СВЦЭМ!$B$33:$B$776,N$155)+'СЕТ СН'!$F$15</f>
        <v>133.57249049000001</v>
      </c>
      <c r="O166" s="36">
        <f>SUMIFS(СВЦЭМ!$E$33:$E$776,СВЦЭМ!$A$33:$A$776,$A166,СВЦЭМ!$B$33:$B$776,O$155)+'СЕТ СН'!$F$15</f>
        <v>133.87167973000001</v>
      </c>
      <c r="P166" s="36">
        <f>SUMIFS(СВЦЭМ!$E$33:$E$776,СВЦЭМ!$A$33:$A$776,$A166,СВЦЭМ!$B$33:$B$776,P$155)+'СЕТ СН'!$F$15</f>
        <v>134.00295768000001</v>
      </c>
      <c r="Q166" s="36">
        <f>SUMIFS(СВЦЭМ!$E$33:$E$776,СВЦЭМ!$A$33:$A$776,$A166,СВЦЭМ!$B$33:$B$776,Q$155)+'СЕТ СН'!$F$15</f>
        <v>132.70709296000001</v>
      </c>
      <c r="R166" s="36">
        <f>SUMIFS(СВЦЭМ!$E$33:$E$776,СВЦЭМ!$A$33:$A$776,$A166,СВЦЭМ!$B$33:$B$776,R$155)+'СЕТ СН'!$F$15</f>
        <v>126.50340519</v>
      </c>
      <c r="S166" s="36">
        <f>SUMIFS(СВЦЭМ!$E$33:$E$776,СВЦЭМ!$A$33:$A$776,$A166,СВЦЭМ!$B$33:$B$776,S$155)+'СЕТ СН'!$F$15</f>
        <v>126.17687958</v>
      </c>
      <c r="T166" s="36">
        <f>SUMIFS(СВЦЭМ!$E$33:$E$776,СВЦЭМ!$A$33:$A$776,$A166,СВЦЭМ!$B$33:$B$776,T$155)+'СЕТ СН'!$F$15</f>
        <v>127.65586836999999</v>
      </c>
      <c r="U166" s="36">
        <f>SUMIFS(СВЦЭМ!$E$33:$E$776,СВЦЭМ!$A$33:$A$776,$A166,СВЦЭМ!$B$33:$B$776,U$155)+'СЕТ СН'!$F$15</f>
        <v>128.54775706000001</v>
      </c>
      <c r="V166" s="36">
        <f>SUMIFS(СВЦЭМ!$E$33:$E$776,СВЦЭМ!$A$33:$A$776,$A166,СВЦЭМ!$B$33:$B$776,V$155)+'СЕТ СН'!$F$15</f>
        <v>130.04258265999999</v>
      </c>
      <c r="W166" s="36">
        <f>SUMIFS(СВЦЭМ!$E$33:$E$776,СВЦЭМ!$A$33:$A$776,$A166,СВЦЭМ!$B$33:$B$776,W$155)+'СЕТ СН'!$F$15</f>
        <v>132.79915276</v>
      </c>
      <c r="X166" s="36">
        <f>SUMIFS(СВЦЭМ!$E$33:$E$776,СВЦЭМ!$A$33:$A$776,$A166,СВЦЭМ!$B$33:$B$776,X$155)+'СЕТ СН'!$F$15</f>
        <v>126.49418572</v>
      </c>
      <c r="Y166" s="36">
        <f>SUMIFS(СВЦЭМ!$E$33:$E$776,СВЦЭМ!$A$33:$A$776,$A166,СВЦЭМ!$B$33:$B$776,Y$155)+'СЕТ СН'!$F$15</f>
        <v>123.36826958</v>
      </c>
    </row>
    <row r="167" spans="1:25" ht="15.75" x14ac:dyDescent="0.2">
      <c r="A167" s="35">
        <f t="shared" si="4"/>
        <v>43689</v>
      </c>
      <c r="B167" s="36">
        <f>SUMIFS(СВЦЭМ!$E$33:$E$776,СВЦЭМ!$A$33:$A$776,$A167,СВЦЭМ!$B$33:$B$776,B$155)+'СЕТ СН'!$F$15</f>
        <v>138.46363135999999</v>
      </c>
      <c r="C167" s="36">
        <f>SUMIFS(СВЦЭМ!$E$33:$E$776,СВЦЭМ!$A$33:$A$776,$A167,СВЦЭМ!$B$33:$B$776,C$155)+'СЕТ СН'!$F$15</f>
        <v>145.45868446</v>
      </c>
      <c r="D167" s="36">
        <f>SUMIFS(СВЦЭМ!$E$33:$E$776,СВЦЭМ!$A$33:$A$776,$A167,СВЦЭМ!$B$33:$B$776,D$155)+'СЕТ СН'!$F$15</f>
        <v>154.45393744</v>
      </c>
      <c r="E167" s="36">
        <f>SUMIFS(СВЦЭМ!$E$33:$E$776,СВЦЭМ!$A$33:$A$776,$A167,СВЦЭМ!$B$33:$B$776,E$155)+'СЕТ СН'!$F$15</f>
        <v>156.39098809000001</v>
      </c>
      <c r="F167" s="36">
        <f>SUMIFS(СВЦЭМ!$E$33:$E$776,СВЦЭМ!$A$33:$A$776,$A167,СВЦЭМ!$B$33:$B$776,F$155)+'СЕТ СН'!$F$15</f>
        <v>158.54200360999999</v>
      </c>
      <c r="G167" s="36">
        <f>SUMIFS(СВЦЭМ!$E$33:$E$776,СВЦЭМ!$A$33:$A$776,$A167,СВЦЭМ!$B$33:$B$776,G$155)+'СЕТ СН'!$F$15</f>
        <v>154.61529805999999</v>
      </c>
      <c r="H167" s="36">
        <f>SUMIFS(СВЦЭМ!$E$33:$E$776,СВЦЭМ!$A$33:$A$776,$A167,СВЦЭМ!$B$33:$B$776,H$155)+'СЕТ СН'!$F$15</f>
        <v>147.82345346</v>
      </c>
      <c r="I167" s="36">
        <f>SUMIFS(СВЦЭМ!$E$33:$E$776,СВЦЭМ!$A$33:$A$776,$A167,СВЦЭМ!$B$33:$B$776,I$155)+'СЕТ СН'!$F$15</f>
        <v>139.70563082000001</v>
      </c>
      <c r="J167" s="36">
        <f>SUMIFS(СВЦЭМ!$E$33:$E$776,СВЦЭМ!$A$33:$A$776,$A167,СВЦЭМ!$B$33:$B$776,J$155)+'СЕТ СН'!$F$15</f>
        <v>134.991602</v>
      </c>
      <c r="K167" s="36">
        <f>SUMIFS(СВЦЭМ!$E$33:$E$776,СВЦЭМ!$A$33:$A$776,$A167,СВЦЭМ!$B$33:$B$776,K$155)+'СЕТ СН'!$F$15</f>
        <v>138.73750645999999</v>
      </c>
      <c r="L167" s="36">
        <f>SUMIFS(СВЦЭМ!$E$33:$E$776,СВЦЭМ!$A$33:$A$776,$A167,СВЦЭМ!$B$33:$B$776,L$155)+'СЕТ СН'!$F$15</f>
        <v>138.71796025</v>
      </c>
      <c r="M167" s="36">
        <f>SUMIFS(СВЦЭМ!$E$33:$E$776,СВЦЭМ!$A$33:$A$776,$A167,СВЦЭМ!$B$33:$B$776,M$155)+'СЕТ СН'!$F$15</f>
        <v>140.10519572999999</v>
      </c>
      <c r="N167" s="36">
        <f>SUMIFS(СВЦЭМ!$E$33:$E$776,СВЦЭМ!$A$33:$A$776,$A167,СВЦЭМ!$B$33:$B$776,N$155)+'СЕТ СН'!$F$15</f>
        <v>139.37483949</v>
      </c>
      <c r="O167" s="36">
        <f>SUMIFS(СВЦЭМ!$E$33:$E$776,СВЦЭМ!$A$33:$A$776,$A167,СВЦЭМ!$B$33:$B$776,O$155)+'СЕТ СН'!$F$15</f>
        <v>139.3563346</v>
      </c>
      <c r="P167" s="36">
        <f>SUMIFS(СВЦЭМ!$E$33:$E$776,СВЦЭМ!$A$33:$A$776,$A167,СВЦЭМ!$B$33:$B$776,P$155)+'СЕТ СН'!$F$15</f>
        <v>140.03667268999999</v>
      </c>
      <c r="Q167" s="36">
        <f>SUMIFS(СВЦЭМ!$E$33:$E$776,СВЦЭМ!$A$33:$A$776,$A167,СВЦЭМ!$B$33:$B$776,Q$155)+'СЕТ СН'!$F$15</f>
        <v>139.26520914</v>
      </c>
      <c r="R167" s="36">
        <f>SUMIFS(СВЦЭМ!$E$33:$E$776,СВЦЭМ!$A$33:$A$776,$A167,СВЦЭМ!$B$33:$B$776,R$155)+'СЕТ СН'!$F$15</f>
        <v>131.01679899000001</v>
      </c>
      <c r="S167" s="36">
        <f>SUMIFS(СВЦЭМ!$E$33:$E$776,СВЦЭМ!$A$33:$A$776,$A167,СВЦЭМ!$B$33:$B$776,S$155)+'СЕТ СН'!$F$15</f>
        <v>129.44575696999999</v>
      </c>
      <c r="T167" s="36">
        <f>SUMIFS(СВЦЭМ!$E$33:$E$776,СВЦЭМ!$A$33:$A$776,$A167,СВЦЭМ!$B$33:$B$776,T$155)+'СЕТ СН'!$F$15</f>
        <v>128.72857855000001</v>
      </c>
      <c r="U167" s="36">
        <f>SUMIFS(СВЦЭМ!$E$33:$E$776,СВЦЭМ!$A$33:$A$776,$A167,СВЦЭМ!$B$33:$B$776,U$155)+'СЕТ СН'!$F$15</f>
        <v>127.91515884</v>
      </c>
      <c r="V167" s="36">
        <f>SUMIFS(СВЦЭМ!$E$33:$E$776,СВЦЭМ!$A$33:$A$776,$A167,СВЦЭМ!$B$33:$B$776,V$155)+'СЕТ СН'!$F$15</f>
        <v>128.10011728999999</v>
      </c>
      <c r="W167" s="36">
        <f>SUMIFS(СВЦЭМ!$E$33:$E$776,СВЦЭМ!$A$33:$A$776,$A167,СВЦЭМ!$B$33:$B$776,W$155)+'СЕТ СН'!$F$15</f>
        <v>129.54921519999999</v>
      </c>
      <c r="X167" s="36">
        <f>SUMIFS(СВЦЭМ!$E$33:$E$776,СВЦЭМ!$A$33:$A$776,$A167,СВЦЭМ!$B$33:$B$776,X$155)+'СЕТ СН'!$F$15</f>
        <v>123.92323205</v>
      </c>
      <c r="Y167" s="36">
        <f>SUMIFS(СВЦЭМ!$E$33:$E$776,СВЦЭМ!$A$33:$A$776,$A167,СВЦЭМ!$B$33:$B$776,Y$155)+'СЕТ СН'!$F$15</f>
        <v>128.70751372000001</v>
      </c>
    </row>
    <row r="168" spans="1:25" ht="15.75" x14ac:dyDescent="0.2">
      <c r="A168" s="35">
        <f t="shared" si="4"/>
        <v>43690</v>
      </c>
      <c r="B168" s="36">
        <f>SUMIFS(СВЦЭМ!$E$33:$E$776,СВЦЭМ!$A$33:$A$776,$A168,СВЦЭМ!$B$33:$B$776,B$155)+'СЕТ СН'!$F$15</f>
        <v>144.64770612000001</v>
      </c>
      <c r="C168" s="36">
        <f>SUMIFS(СВЦЭМ!$E$33:$E$776,СВЦЭМ!$A$33:$A$776,$A168,СВЦЭМ!$B$33:$B$776,C$155)+'СЕТ СН'!$F$15</f>
        <v>152.62986885000001</v>
      </c>
      <c r="D168" s="36">
        <f>SUMIFS(СВЦЭМ!$E$33:$E$776,СВЦЭМ!$A$33:$A$776,$A168,СВЦЭМ!$B$33:$B$776,D$155)+'СЕТ СН'!$F$15</f>
        <v>157.06366831</v>
      </c>
      <c r="E168" s="36">
        <f>SUMIFS(СВЦЭМ!$E$33:$E$776,СВЦЭМ!$A$33:$A$776,$A168,СВЦЭМ!$B$33:$B$776,E$155)+'СЕТ СН'!$F$15</f>
        <v>159.1361838</v>
      </c>
      <c r="F168" s="36">
        <f>SUMIFS(СВЦЭМ!$E$33:$E$776,СВЦЭМ!$A$33:$A$776,$A168,СВЦЭМ!$B$33:$B$776,F$155)+'СЕТ СН'!$F$15</f>
        <v>160.38274870999999</v>
      </c>
      <c r="G168" s="36">
        <f>SUMIFS(СВЦЭМ!$E$33:$E$776,СВЦЭМ!$A$33:$A$776,$A168,СВЦЭМ!$B$33:$B$776,G$155)+'СЕТ СН'!$F$15</f>
        <v>158.70019500000001</v>
      </c>
      <c r="H168" s="36">
        <f>SUMIFS(СВЦЭМ!$E$33:$E$776,СВЦЭМ!$A$33:$A$776,$A168,СВЦЭМ!$B$33:$B$776,H$155)+'СЕТ СН'!$F$15</f>
        <v>151.93148662999999</v>
      </c>
      <c r="I168" s="36">
        <f>SUMIFS(СВЦЭМ!$E$33:$E$776,СВЦЭМ!$A$33:$A$776,$A168,СВЦЭМ!$B$33:$B$776,I$155)+'СЕТ СН'!$F$15</f>
        <v>144.49260828000001</v>
      </c>
      <c r="J168" s="36">
        <f>SUMIFS(СВЦЭМ!$E$33:$E$776,СВЦЭМ!$A$33:$A$776,$A168,СВЦЭМ!$B$33:$B$776,J$155)+'СЕТ СН'!$F$15</f>
        <v>139.60461486</v>
      </c>
      <c r="K168" s="36">
        <f>SUMIFS(СВЦЭМ!$E$33:$E$776,СВЦЭМ!$A$33:$A$776,$A168,СВЦЭМ!$B$33:$B$776,K$155)+'СЕТ СН'!$F$15</f>
        <v>132.52364732000001</v>
      </c>
      <c r="L168" s="36">
        <f>SUMIFS(СВЦЭМ!$E$33:$E$776,СВЦЭМ!$A$33:$A$776,$A168,СВЦЭМ!$B$33:$B$776,L$155)+'СЕТ СН'!$F$15</f>
        <v>133.43932000999999</v>
      </c>
      <c r="M168" s="36">
        <f>SUMIFS(СВЦЭМ!$E$33:$E$776,СВЦЭМ!$A$33:$A$776,$A168,СВЦЭМ!$B$33:$B$776,M$155)+'СЕТ СН'!$F$15</f>
        <v>133.35461741</v>
      </c>
      <c r="N168" s="36">
        <f>SUMIFS(СВЦЭМ!$E$33:$E$776,СВЦЭМ!$A$33:$A$776,$A168,СВЦЭМ!$B$33:$B$776,N$155)+'СЕТ СН'!$F$15</f>
        <v>131.66143629000001</v>
      </c>
      <c r="O168" s="36">
        <f>SUMIFS(СВЦЭМ!$E$33:$E$776,СВЦЭМ!$A$33:$A$776,$A168,СВЦЭМ!$B$33:$B$776,O$155)+'СЕТ СН'!$F$15</f>
        <v>133.51313920999999</v>
      </c>
      <c r="P168" s="36">
        <f>SUMIFS(СВЦЭМ!$E$33:$E$776,СВЦЭМ!$A$33:$A$776,$A168,СВЦЭМ!$B$33:$B$776,P$155)+'СЕТ СН'!$F$15</f>
        <v>133.31599696999999</v>
      </c>
      <c r="Q168" s="36">
        <f>SUMIFS(СВЦЭМ!$E$33:$E$776,СВЦЭМ!$A$33:$A$776,$A168,СВЦЭМ!$B$33:$B$776,Q$155)+'СЕТ СН'!$F$15</f>
        <v>132.83409875999999</v>
      </c>
      <c r="R168" s="36">
        <f>SUMIFS(СВЦЭМ!$E$33:$E$776,СВЦЭМ!$A$33:$A$776,$A168,СВЦЭМ!$B$33:$B$776,R$155)+'СЕТ СН'!$F$15</f>
        <v>124.50475245</v>
      </c>
      <c r="S168" s="36">
        <f>SUMIFS(СВЦЭМ!$E$33:$E$776,СВЦЭМ!$A$33:$A$776,$A168,СВЦЭМ!$B$33:$B$776,S$155)+'СЕТ СН'!$F$15</f>
        <v>124.20488731</v>
      </c>
      <c r="T168" s="36">
        <f>SUMIFS(СВЦЭМ!$E$33:$E$776,СВЦЭМ!$A$33:$A$776,$A168,СВЦЭМ!$B$33:$B$776,T$155)+'СЕТ СН'!$F$15</f>
        <v>125.33260715</v>
      </c>
      <c r="U168" s="36">
        <f>SUMIFS(СВЦЭМ!$E$33:$E$776,СВЦЭМ!$A$33:$A$776,$A168,СВЦЭМ!$B$33:$B$776,U$155)+'СЕТ СН'!$F$15</f>
        <v>124.75048995</v>
      </c>
      <c r="V168" s="36">
        <f>SUMIFS(СВЦЭМ!$E$33:$E$776,СВЦЭМ!$A$33:$A$776,$A168,СВЦЭМ!$B$33:$B$776,V$155)+'СЕТ СН'!$F$15</f>
        <v>125.65728624</v>
      </c>
      <c r="W168" s="36">
        <f>SUMIFS(СВЦЭМ!$E$33:$E$776,СВЦЭМ!$A$33:$A$776,$A168,СВЦЭМ!$B$33:$B$776,W$155)+'СЕТ СН'!$F$15</f>
        <v>125.98302673000001</v>
      </c>
      <c r="X168" s="36">
        <f>SUMIFS(СВЦЭМ!$E$33:$E$776,СВЦЭМ!$A$33:$A$776,$A168,СВЦЭМ!$B$33:$B$776,X$155)+'СЕТ СН'!$F$15</f>
        <v>119.82768360999999</v>
      </c>
      <c r="Y168" s="36">
        <f>SUMIFS(СВЦЭМ!$E$33:$E$776,СВЦЭМ!$A$33:$A$776,$A168,СВЦЭМ!$B$33:$B$776,Y$155)+'СЕТ СН'!$F$15</f>
        <v>124.66013642999999</v>
      </c>
    </row>
    <row r="169" spans="1:25" ht="15.75" x14ac:dyDescent="0.2">
      <c r="A169" s="35">
        <f t="shared" si="4"/>
        <v>43691</v>
      </c>
      <c r="B169" s="36">
        <f>SUMIFS(СВЦЭМ!$E$33:$E$776,СВЦЭМ!$A$33:$A$776,$A169,СВЦЭМ!$B$33:$B$776,B$155)+'СЕТ СН'!$F$15</f>
        <v>142.39637672000001</v>
      </c>
      <c r="C169" s="36">
        <f>SUMIFS(СВЦЭМ!$E$33:$E$776,СВЦЭМ!$A$33:$A$776,$A169,СВЦЭМ!$B$33:$B$776,C$155)+'СЕТ СН'!$F$15</f>
        <v>144.81472701000001</v>
      </c>
      <c r="D169" s="36">
        <f>SUMIFS(СВЦЭМ!$E$33:$E$776,СВЦЭМ!$A$33:$A$776,$A169,СВЦЭМ!$B$33:$B$776,D$155)+'СЕТ СН'!$F$15</f>
        <v>144.23251658999999</v>
      </c>
      <c r="E169" s="36">
        <f>SUMIFS(СВЦЭМ!$E$33:$E$776,СВЦЭМ!$A$33:$A$776,$A169,СВЦЭМ!$B$33:$B$776,E$155)+'СЕТ СН'!$F$15</f>
        <v>145.12064505999999</v>
      </c>
      <c r="F169" s="36">
        <f>SUMIFS(СВЦЭМ!$E$33:$E$776,СВЦЭМ!$A$33:$A$776,$A169,СВЦЭМ!$B$33:$B$776,F$155)+'СЕТ СН'!$F$15</f>
        <v>144.74236035000001</v>
      </c>
      <c r="G169" s="36">
        <f>SUMIFS(СВЦЭМ!$E$33:$E$776,СВЦЭМ!$A$33:$A$776,$A169,СВЦЭМ!$B$33:$B$776,G$155)+'СЕТ СН'!$F$15</f>
        <v>141.76631368</v>
      </c>
      <c r="H169" s="36">
        <f>SUMIFS(СВЦЭМ!$E$33:$E$776,СВЦЭМ!$A$33:$A$776,$A169,СВЦЭМ!$B$33:$B$776,H$155)+'СЕТ СН'!$F$15</f>
        <v>137.80479511999999</v>
      </c>
      <c r="I169" s="36">
        <f>SUMIFS(СВЦЭМ!$E$33:$E$776,СВЦЭМ!$A$33:$A$776,$A169,СВЦЭМ!$B$33:$B$776,I$155)+'СЕТ СН'!$F$15</f>
        <v>127.52769099</v>
      </c>
      <c r="J169" s="36">
        <f>SUMIFS(СВЦЭМ!$E$33:$E$776,СВЦЭМ!$A$33:$A$776,$A169,СВЦЭМ!$B$33:$B$776,J$155)+'СЕТ СН'!$F$15</f>
        <v>126.15409898999999</v>
      </c>
      <c r="K169" s="36">
        <f>SUMIFS(СВЦЭМ!$E$33:$E$776,СВЦЭМ!$A$33:$A$776,$A169,СВЦЭМ!$B$33:$B$776,K$155)+'СЕТ СН'!$F$15</f>
        <v>130.67069223999999</v>
      </c>
      <c r="L169" s="36">
        <f>SUMIFS(СВЦЭМ!$E$33:$E$776,СВЦЭМ!$A$33:$A$776,$A169,СВЦЭМ!$B$33:$B$776,L$155)+'СЕТ СН'!$F$15</f>
        <v>130.89889292000001</v>
      </c>
      <c r="M169" s="36">
        <f>SUMIFS(СВЦЭМ!$E$33:$E$776,СВЦЭМ!$A$33:$A$776,$A169,СВЦЭМ!$B$33:$B$776,M$155)+'СЕТ СН'!$F$15</f>
        <v>132.27125935000001</v>
      </c>
      <c r="N169" s="36">
        <f>SUMIFS(СВЦЭМ!$E$33:$E$776,СВЦЭМ!$A$33:$A$776,$A169,СВЦЭМ!$B$33:$B$776,N$155)+'СЕТ СН'!$F$15</f>
        <v>128.68905229999999</v>
      </c>
      <c r="O169" s="36">
        <f>SUMIFS(СВЦЭМ!$E$33:$E$776,СВЦЭМ!$A$33:$A$776,$A169,СВЦЭМ!$B$33:$B$776,O$155)+'СЕТ СН'!$F$15</f>
        <v>133.48236646999999</v>
      </c>
      <c r="P169" s="36">
        <f>SUMIFS(СВЦЭМ!$E$33:$E$776,СВЦЭМ!$A$33:$A$776,$A169,СВЦЭМ!$B$33:$B$776,P$155)+'СЕТ СН'!$F$15</f>
        <v>128.96709423999999</v>
      </c>
      <c r="Q169" s="36">
        <f>SUMIFS(СВЦЭМ!$E$33:$E$776,СВЦЭМ!$A$33:$A$776,$A169,СВЦЭМ!$B$33:$B$776,Q$155)+'СЕТ СН'!$F$15</f>
        <v>129.71602791999999</v>
      </c>
      <c r="R169" s="36">
        <f>SUMIFS(СВЦЭМ!$E$33:$E$776,СВЦЭМ!$A$33:$A$776,$A169,СВЦЭМ!$B$33:$B$776,R$155)+'СЕТ СН'!$F$15</f>
        <v>123.07100242999999</v>
      </c>
      <c r="S169" s="36">
        <f>SUMIFS(СВЦЭМ!$E$33:$E$776,СВЦЭМ!$A$33:$A$776,$A169,СВЦЭМ!$B$33:$B$776,S$155)+'СЕТ СН'!$F$15</f>
        <v>124.598935</v>
      </c>
      <c r="T169" s="36">
        <f>SUMIFS(СВЦЭМ!$E$33:$E$776,СВЦЭМ!$A$33:$A$776,$A169,СВЦЭМ!$B$33:$B$776,T$155)+'СЕТ СН'!$F$15</f>
        <v>125.37997951</v>
      </c>
      <c r="U169" s="36">
        <f>SUMIFS(СВЦЭМ!$E$33:$E$776,СВЦЭМ!$A$33:$A$776,$A169,СВЦЭМ!$B$33:$B$776,U$155)+'СЕТ СН'!$F$15</f>
        <v>124.32008849</v>
      </c>
      <c r="V169" s="36">
        <f>SUMIFS(СВЦЭМ!$E$33:$E$776,СВЦЭМ!$A$33:$A$776,$A169,СВЦЭМ!$B$33:$B$776,V$155)+'СЕТ СН'!$F$15</f>
        <v>126.7005724</v>
      </c>
      <c r="W169" s="36">
        <f>SUMIFS(СВЦЭМ!$E$33:$E$776,СВЦЭМ!$A$33:$A$776,$A169,СВЦЭМ!$B$33:$B$776,W$155)+'СЕТ СН'!$F$15</f>
        <v>129.02998059999999</v>
      </c>
      <c r="X169" s="36">
        <f>SUMIFS(СВЦЭМ!$E$33:$E$776,СВЦЭМ!$A$33:$A$776,$A169,СВЦЭМ!$B$33:$B$776,X$155)+'СЕТ СН'!$F$15</f>
        <v>122.19678435</v>
      </c>
      <c r="Y169" s="36">
        <f>SUMIFS(СВЦЭМ!$E$33:$E$776,СВЦЭМ!$A$33:$A$776,$A169,СВЦЭМ!$B$33:$B$776,Y$155)+'СЕТ СН'!$F$15</f>
        <v>118.64702363000001</v>
      </c>
    </row>
    <row r="170" spans="1:25" ht="15.75" x14ac:dyDescent="0.2">
      <c r="A170" s="35">
        <f t="shared" si="4"/>
        <v>43692</v>
      </c>
      <c r="B170" s="36">
        <f>SUMIFS(СВЦЭМ!$E$33:$E$776,СВЦЭМ!$A$33:$A$776,$A170,СВЦЭМ!$B$33:$B$776,B$155)+'СЕТ СН'!$F$15</f>
        <v>121.81866239</v>
      </c>
      <c r="C170" s="36">
        <f>SUMIFS(СВЦЭМ!$E$33:$E$776,СВЦЭМ!$A$33:$A$776,$A170,СВЦЭМ!$B$33:$B$776,C$155)+'СЕТ СН'!$F$15</f>
        <v>130.68123467000001</v>
      </c>
      <c r="D170" s="36">
        <f>SUMIFS(СВЦЭМ!$E$33:$E$776,СВЦЭМ!$A$33:$A$776,$A170,СВЦЭМ!$B$33:$B$776,D$155)+'СЕТ СН'!$F$15</f>
        <v>133.90737583999999</v>
      </c>
      <c r="E170" s="36">
        <f>SUMIFS(СВЦЭМ!$E$33:$E$776,СВЦЭМ!$A$33:$A$776,$A170,СВЦЭМ!$B$33:$B$776,E$155)+'СЕТ СН'!$F$15</f>
        <v>135.83990066999999</v>
      </c>
      <c r="F170" s="36">
        <f>SUMIFS(СВЦЭМ!$E$33:$E$776,СВЦЭМ!$A$33:$A$776,$A170,СВЦЭМ!$B$33:$B$776,F$155)+'СЕТ СН'!$F$15</f>
        <v>136.20677068000001</v>
      </c>
      <c r="G170" s="36">
        <f>SUMIFS(СВЦЭМ!$E$33:$E$776,СВЦЭМ!$A$33:$A$776,$A170,СВЦЭМ!$B$33:$B$776,G$155)+'СЕТ СН'!$F$15</f>
        <v>133.80193034000001</v>
      </c>
      <c r="H170" s="36">
        <f>SUMIFS(СВЦЭМ!$E$33:$E$776,СВЦЭМ!$A$33:$A$776,$A170,СВЦЭМ!$B$33:$B$776,H$155)+'СЕТ СН'!$F$15</f>
        <v>127.81106672999999</v>
      </c>
      <c r="I170" s="36">
        <f>SUMIFS(СВЦЭМ!$E$33:$E$776,СВЦЭМ!$A$33:$A$776,$A170,СВЦЭМ!$B$33:$B$776,I$155)+'СЕТ СН'!$F$15</f>
        <v>122.20739761</v>
      </c>
      <c r="J170" s="36">
        <f>SUMIFS(СВЦЭМ!$E$33:$E$776,СВЦЭМ!$A$33:$A$776,$A170,СВЦЭМ!$B$33:$B$776,J$155)+'СЕТ СН'!$F$15</f>
        <v>123.63162955</v>
      </c>
      <c r="K170" s="36">
        <f>SUMIFS(СВЦЭМ!$E$33:$E$776,СВЦЭМ!$A$33:$A$776,$A170,СВЦЭМ!$B$33:$B$776,K$155)+'СЕТ СН'!$F$15</f>
        <v>125.71468149</v>
      </c>
      <c r="L170" s="36">
        <f>SUMIFS(СВЦЭМ!$E$33:$E$776,СВЦЭМ!$A$33:$A$776,$A170,СВЦЭМ!$B$33:$B$776,L$155)+'СЕТ СН'!$F$15</f>
        <v>126.24849257</v>
      </c>
      <c r="M170" s="36">
        <f>SUMIFS(СВЦЭМ!$E$33:$E$776,СВЦЭМ!$A$33:$A$776,$A170,СВЦЭМ!$B$33:$B$776,M$155)+'СЕТ СН'!$F$15</f>
        <v>125.47666414</v>
      </c>
      <c r="N170" s="36">
        <f>SUMIFS(СВЦЭМ!$E$33:$E$776,СВЦЭМ!$A$33:$A$776,$A170,СВЦЭМ!$B$33:$B$776,N$155)+'СЕТ СН'!$F$15</f>
        <v>124.26764023</v>
      </c>
      <c r="O170" s="36">
        <f>SUMIFS(СВЦЭМ!$E$33:$E$776,СВЦЭМ!$A$33:$A$776,$A170,СВЦЭМ!$B$33:$B$776,O$155)+'СЕТ СН'!$F$15</f>
        <v>127.25334189</v>
      </c>
      <c r="P170" s="36">
        <f>SUMIFS(СВЦЭМ!$E$33:$E$776,СВЦЭМ!$A$33:$A$776,$A170,СВЦЭМ!$B$33:$B$776,P$155)+'СЕТ СН'!$F$15</f>
        <v>128.13900573000001</v>
      </c>
      <c r="Q170" s="36">
        <f>SUMIFS(СВЦЭМ!$E$33:$E$776,СВЦЭМ!$A$33:$A$776,$A170,СВЦЭМ!$B$33:$B$776,Q$155)+'СЕТ СН'!$F$15</f>
        <v>128.99925418000001</v>
      </c>
      <c r="R170" s="36">
        <f>SUMIFS(СВЦЭМ!$E$33:$E$776,СВЦЭМ!$A$33:$A$776,$A170,СВЦЭМ!$B$33:$B$776,R$155)+'СЕТ СН'!$F$15</f>
        <v>130.59926111999999</v>
      </c>
      <c r="S170" s="36">
        <f>SUMIFS(СВЦЭМ!$E$33:$E$776,СВЦЭМ!$A$33:$A$776,$A170,СВЦЭМ!$B$33:$B$776,S$155)+'СЕТ СН'!$F$15</f>
        <v>132.54698035999999</v>
      </c>
      <c r="T170" s="36">
        <f>SUMIFS(СВЦЭМ!$E$33:$E$776,СВЦЭМ!$A$33:$A$776,$A170,СВЦЭМ!$B$33:$B$776,T$155)+'СЕТ СН'!$F$15</f>
        <v>133.23569929999999</v>
      </c>
      <c r="U170" s="36">
        <f>SUMIFS(СВЦЭМ!$E$33:$E$776,СВЦЭМ!$A$33:$A$776,$A170,СВЦЭМ!$B$33:$B$776,U$155)+'СЕТ СН'!$F$15</f>
        <v>133.53695202</v>
      </c>
      <c r="V170" s="36">
        <f>SUMIFS(СВЦЭМ!$E$33:$E$776,СВЦЭМ!$A$33:$A$776,$A170,СВЦЭМ!$B$33:$B$776,V$155)+'СЕТ СН'!$F$15</f>
        <v>135.07658842000001</v>
      </c>
      <c r="W170" s="36">
        <f>SUMIFS(СВЦЭМ!$E$33:$E$776,СВЦЭМ!$A$33:$A$776,$A170,СВЦЭМ!$B$33:$B$776,W$155)+'СЕТ СН'!$F$15</f>
        <v>136.00755572</v>
      </c>
      <c r="X170" s="36">
        <f>SUMIFS(СВЦЭМ!$E$33:$E$776,СВЦЭМ!$A$33:$A$776,$A170,СВЦЭМ!$B$33:$B$776,X$155)+'СЕТ СН'!$F$15</f>
        <v>129.13932947999999</v>
      </c>
      <c r="Y170" s="36">
        <f>SUMIFS(СВЦЭМ!$E$33:$E$776,СВЦЭМ!$A$33:$A$776,$A170,СВЦЭМ!$B$33:$B$776,Y$155)+'СЕТ СН'!$F$15</f>
        <v>118.29244548</v>
      </c>
    </row>
    <row r="171" spans="1:25" ht="15.75" x14ac:dyDescent="0.2">
      <c r="A171" s="35">
        <f t="shared" si="4"/>
        <v>43693</v>
      </c>
      <c r="B171" s="36">
        <f>SUMIFS(СВЦЭМ!$E$33:$E$776,СВЦЭМ!$A$33:$A$776,$A171,СВЦЭМ!$B$33:$B$776,B$155)+'СЕТ СН'!$F$15</f>
        <v>138.58392078</v>
      </c>
      <c r="C171" s="36">
        <f>SUMIFS(СВЦЭМ!$E$33:$E$776,СВЦЭМ!$A$33:$A$776,$A171,СВЦЭМ!$B$33:$B$776,C$155)+'СЕТ СН'!$F$15</f>
        <v>146.73832543</v>
      </c>
      <c r="D171" s="36">
        <f>SUMIFS(СВЦЭМ!$E$33:$E$776,СВЦЭМ!$A$33:$A$776,$A171,СВЦЭМ!$B$33:$B$776,D$155)+'СЕТ СН'!$F$15</f>
        <v>152.31276679000001</v>
      </c>
      <c r="E171" s="36">
        <f>SUMIFS(СВЦЭМ!$E$33:$E$776,СВЦЭМ!$A$33:$A$776,$A171,СВЦЭМ!$B$33:$B$776,E$155)+'СЕТ СН'!$F$15</f>
        <v>154.38256539</v>
      </c>
      <c r="F171" s="36">
        <f>SUMIFS(СВЦЭМ!$E$33:$E$776,СВЦЭМ!$A$33:$A$776,$A171,СВЦЭМ!$B$33:$B$776,F$155)+'СЕТ СН'!$F$15</f>
        <v>153.1030432</v>
      </c>
      <c r="G171" s="36">
        <f>SUMIFS(СВЦЭМ!$E$33:$E$776,СВЦЭМ!$A$33:$A$776,$A171,СВЦЭМ!$B$33:$B$776,G$155)+'СЕТ СН'!$F$15</f>
        <v>147.9976676</v>
      </c>
      <c r="H171" s="36">
        <f>SUMIFS(СВЦЭМ!$E$33:$E$776,СВЦЭМ!$A$33:$A$776,$A171,СВЦЭМ!$B$33:$B$776,H$155)+'СЕТ СН'!$F$15</f>
        <v>142.49933234</v>
      </c>
      <c r="I171" s="36">
        <f>SUMIFS(СВЦЭМ!$E$33:$E$776,СВЦЭМ!$A$33:$A$776,$A171,СВЦЭМ!$B$33:$B$776,I$155)+'СЕТ СН'!$F$15</f>
        <v>131.06802357000001</v>
      </c>
      <c r="J171" s="36">
        <f>SUMIFS(СВЦЭМ!$E$33:$E$776,СВЦЭМ!$A$33:$A$776,$A171,СВЦЭМ!$B$33:$B$776,J$155)+'СЕТ СН'!$F$15</f>
        <v>127.27702167</v>
      </c>
      <c r="K171" s="36">
        <f>SUMIFS(СВЦЭМ!$E$33:$E$776,СВЦЭМ!$A$33:$A$776,$A171,СВЦЭМ!$B$33:$B$776,K$155)+'СЕТ СН'!$F$15</f>
        <v>130.95229788</v>
      </c>
      <c r="L171" s="36">
        <f>SUMIFS(СВЦЭМ!$E$33:$E$776,СВЦЭМ!$A$33:$A$776,$A171,СВЦЭМ!$B$33:$B$776,L$155)+'СЕТ СН'!$F$15</f>
        <v>130.72508868</v>
      </c>
      <c r="M171" s="36">
        <f>SUMIFS(СВЦЭМ!$E$33:$E$776,СВЦЭМ!$A$33:$A$776,$A171,СВЦЭМ!$B$33:$B$776,M$155)+'СЕТ СН'!$F$15</f>
        <v>128.46121472999999</v>
      </c>
      <c r="N171" s="36">
        <f>SUMIFS(СВЦЭМ!$E$33:$E$776,СВЦЭМ!$A$33:$A$776,$A171,СВЦЭМ!$B$33:$B$776,N$155)+'СЕТ СН'!$F$15</f>
        <v>126.71961754</v>
      </c>
      <c r="O171" s="36">
        <f>SUMIFS(СВЦЭМ!$E$33:$E$776,СВЦЭМ!$A$33:$A$776,$A171,СВЦЭМ!$B$33:$B$776,O$155)+'СЕТ СН'!$F$15</f>
        <v>128.39945757999999</v>
      </c>
      <c r="P171" s="36">
        <f>SUMIFS(СВЦЭМ!$E$33:$E$776,СВЦЭМ!$A$33:$A$776,$A171,СВЦЭМ!$B$33:$B$776,P$155)+'СЕТ СН'!$F$15</f>
        <v>130.99344368999999</v>
      </c>
      <c r="Q171" s="36">
        <f>SUMIFS(СВЦЭМ!$E$33:$E$776,СВЦЭМ!$A$33:$A$776,$A171,СВЦЭМ!$B$33:$B$776,Q$155)+'СЕТ СН'!$F$15</f>
        <v>130.99567397000001</v>
      </c>
      <c r="R171" s="36">
        <f>SUMIFS(СВЦЭМ!$E$33:$E$776,СВЦЭМ!$A$33:$A$776,$A171,СВЦЭМ!$B$33:$B$776,R$155)+'СЕТ СН'!$F$15</f>
        <v>124.98749159</v>
      </c>
      <c r="S171" s="36">
        <f>SUMIFS(СВЦЭМ!$E$33:$E$776,СВЦЭМ!$A$33:$A$776,$A171,СВЦЭМ!$B$33:$B$776,S$155)+'СЕТ СН'!$F$15</f>
        <v>122.71317589</v>
      </c>
      <c r="T171" s="36">
        <f>SUMIFS(СВЦЭМ!$E$33:$E$776,СВЦЭМ!$A$33:$A$776,$A171,СВЦЭМ!$B$33:$B$776,T$155)+'СЕТ СН'!$F$15</f>
        <v>124.23347767</v>
      </c>
      <c r="U171" s="36">
        <f>SUMIFS(СВЦЭМ!$E$33:$E$776,СВЦЭМ!$A$33:$A$776,$A171,СВЦЭМ!$B$33:$B$776,U$155)+'СЕТ СН'!$F$15</f>
        <v>124.09709415</v>
      </c>
      <c r="V171" s="36">
        <f>SUMIFS(СВЦЭМ!$E$33:$E$776,СВЦЭМ!$A$33:$A$776,$A171,СВЦЭМ!$B$33:$B$776,V$155)+'СЕТ СН'!$F$15</f>
        <v>125.48298568</v>
      </c>
      <c r="W171" s="36">
        <f>SUMIFS(СВЦЭМ!$E$33:$E$776,СВЦЭМ!$A$33:$A$776,$A171,СВЦЭМ!$B$33:$B$776,W$155)+'СЕТ СН'!$F$15</f>
        <v>125.05626896</v>
      </c>
      <c r="X171" s="36">
        <f>SUMIFS(СВЦЭМ!$E$33:$E$776,СВЦЭМ!$A$33:$A$776,$A171,СВЦЭМ!$B$33:$B$776,X$155)+'СЕТ СН'!$F$15</f>
        <v>119.88638014999999</v>
      </c>
      <c r="Y171" s="36">
        <f>SUMIFS(СВЦЭМ!$E$33:$E$776,СВЦЭМ!$A$33:$A$776,$A171,СВЦЭМ!$B$33:$B$776,Y$155)+'СЕТ СН'!$F$15</f>
        <v>116.18320799</v>
      </c>
    </row>
    <row r="172" spans="1:25" ht="15.75" x14ac:dyDescent="0.2">
      <c r="A172" s="35">
        <f t="shared" si="4"/>
        <v>43694</v>
      </c>
      <c r="B172" s="36">
        <f>SUMIFS(СВЦЭМ!$E$33:$E$776,СВЦЭМ!$A$33:$A$776,$A172,СВЦЭМ!$B$33:$B$776,B$155)+'СЕТ СН'!$F$15</f>
        <v>147.60237824999999</v>
      </c>
      <c r="C172" s="36">
        <f>SUMIFS(СВЦЭМ!$E$33:$E$776,СВЦЭМ!$A$33:$A$776,$A172,СВЦЭМ!$B$33:$B$776,C$155)+'СЕТ СН'!$F$15</f>
        <v>163.48976776000001</v>
      </c>
      <c r="D172" s="36">
        <f>SUMIFS(СВЦЭМ!$E$33:$E$776,СВЦЭМ!$A$33:$A$776,$A172,СВЦЭМ!$B$33:$B$776,D$155)+'СЕТ СН'!$F$15</f>
        <v>166.35174587</v>
      </c>
      <c r="E172" s="36">
        <f>SUMIFS(СВЦЭМ!$E$33:$E$776,СВЦЭМ!$A$33:$A$776,$A172,СВЦЭМ!$B$33:$B$776,E$155)+'СЕТ СН'!$F$15</f>
        <v>172.40633362</v>
      </c>
      <c r="F172" s="36">
        <f>SUMIFS(СВЦЭМ!$E$33:$E$776,СВЦЭМ!$A$33:$A$776,$A172,СВЦЭМ!$B$33:$B$776,F$155)+'СЕТ СН'!$F$15</f>
        <v>171.70924848999999</v>
      </c>
      <c r="G172" s="36">
        <f>SUMIFS(СВЦЭМ!$E$33:$E$776,СВЦЭМ!$A$33:$A$776,$A172,СВЦЭМ!$B$33:$B$776,G$155)+'СЕТ СН'!$F$15</f>
        <v>167.08218572999999</v>
      </c>
      <c r="H172" s="36">
        <f>SUMIFS(СВЦЭМ!$E$33:$E$776,СВЦЭМ!$A$33:$A$776,$A172,СВЦЭМ!$B$33:$B$776,H$155)+'СЕТ СН'!$F$15</f>
        <v>160.66983214000001</v>
      </c>
      <c r="I172" s="36">
        <f>SUMIFS(СВЦЭМ!$E$33:$E$776,СВЦЭМ!$A$33:$A$776,$A172,СВЦЭМ!$B$33:$B$776,I$155)+'СЕТ СН'!$F$15</f>
        <v>146.42103688</v>
      </c>
      <c r="J172" s="36">
        <f>SUMIFS(СВЦЭМ!$E$33:$E$776,СВЦЭМ!$A$33:$A$776,$A172,СВЦЭМ!$B$33:$B$776,J$155)+'СЕТ СН'!$F$15</f>
        <v>130.58390051999999</v>
      </c>
      <c r="K172" s="36">
        <f>SUMIFS(СВЦЭМ!$E$33:$E$776,СВЦЭМ!$A$33:$A$776,$A172,СВЦЭМ!$B$33:$B$776,K$155)+'СЕТ СН'!$F$15</f>
        <v>122.67145403000001</v>
      </c>
      <c r="L172" s="36">
        <f>SUMIFS(СВЦЭМ!$E$33:$E$776,СВЦЭМ!$A$33:$A$776,$A172,СВЦЭМ!$B$33:$B$776,L$155)+'СЕТ СН'!$F$15</f>
        <v>123.88616591</v>
      </c>
      <c r="M172" s="36">
        <f>SUMIFS(СВЦЭМ!$E$33:$E$776,СВЦЭМ!$A$33:$A$776,$A172,СВЦЭМ!$B$33:$B$776,M$155)+'СЕТ СН'!$F$15</f>
        <v>123.71489615</v>
      </c>
      <c r="N172" s="36">
        <f>SUMIFS(СВЦЭМ!$E$33:$E$776,СВЦЭМ!$A$33:$A$776,$A172,СВЦЭМ!$B$33:$B$776,N$155)+'СЕТ СН'!$F$15</f>
        <v>122.36648369</v>
      </c>
      <c r="O172" s="36">
        <f>SUMIFS(СВЦЭМ!$E$33:$E$776,СВЦЭМ!$A$33:$A$776,$A172,СВЦЭМ!$B$33:$B$776,O$155)+'СЕТ СН'!$F$15</f>
        <v>123.29972796</v>
      </c>
      <c r="P172" s="36">
        <f>SUMIFS(СВЦЭМ!$E$33:$E$776,СВЦЭМ!$A$33:$A$776,$A172,СВЦЭМ!$B$33:$B$776,P$155)+'СЕТ СН'!$F$15</f>
        <v>122.81803716</v>
      </c>
      <c r="Q172" s="36">
        <f>SUMIFS(СВЦЭМ!$E$33:$E$776,СВЦЭМ!$A$33:$A$776,$A172,СВЦЭМ!$B$33:$B$776,Q$155)+'СЕТ СН'!$F$15</f>
        <v>124.18299887000001</v>
      </c>
      <c r="R172" s="36">
        <f>SUMIFS(СВЦЭМ!$E$33:$E$776,СВЦЭМ!$A$33:$A$776,$A172,СВЦЭМ!$B$33:$B$776,R$155)+'СЕТ СН'!$F$15</f>
        <v>115.49556771</v>
      </c>
      <c r="S172" s="36">
        <f>SUMIFS(СВЦЭМ!$E$33:$E$776,СВЦЭМ!$A$33:$A$776,$A172,СВЦЭМ!$B$33:$B$776,S$155)+'СЕТ СН'!$F$15</f>
        <v>115.36008106</v>
      </c>
      <c r="T172" s="36">
        <f>SUMIFS(СВЦЭМ!$E$33:$E$776,СВЦЭМ!$A$33:$A$776,$A172,СВЦЭМ!$B$33:$B$776,T$155)+'СЕТ СН'!$F$15</f>
        <v>116.98995246</v>
      </c>
      <c r="U172" s="36">
        <f>SUMIFS(СВЦЭМ!$E$33:$E$776,СВЦЭМ!$A$33:$A$776,$A172,СВЦЭМ!$B$33:$B$776,U$155)+'СЕТ СН'!$F$15</f>
        <v>117.14412050999999</v>
      </c>
      <c r="V172" s="36">
        <f>SUMIFS(СВЦЭМ!$E$33:$E$776,СВЦЭМ!$A$33:$A$776,$A172,СВЦЭМ!$B$33:$B$776,V$155)+'СЕТ СН'!$F$15</f>
        <v>119.01788448000001</v>
      </c>
      <c r="W172" s="36">
        <f>SUMIFS(СВЦЭМ!$E$33:$E$776,СВЦЭМ!$A$33:$A$776,$A172,СВЦЭМ!$B$33:$B$776,W$155)+'СЕТ СН'!$F$15</f>
        <v>120.21757301</v>
      </c>
      <c r="X172" s="36">
        <f>SUMIFS(СВЦЭМ!$E$33:$E$776,СВЦЭМ!$A$33:$A$776,$A172,СВЦЭМ!$B$33:$B$776,X$155)+'СЕТ СН'!$F$15</f>
        <v>113.00690089</v>
      </c>
      <c r="Y172" s="36">
        <f>SUMIFS(СВЦЭМ!$E$33:$E$776,СВЦЭМ!$A$33:$A$776,$A172,СВЦЭМ!$B$33:$B$776,Y$155)+'СЕТ СН'!$F$15</f>
        <v>110.81958372</v>
      </c>
    </row>
    <row r="173" spans="1:25" ht="15.75" x14ac:dyDescent="0.2">
      <c r="A173" s="35">
        <f t="shared" si="4"/>
        <v>43695</v>
      </c>
      <c r="B173" s="36">
        <f>SUMIFS(СВЦЭМ!$E$33:$E$776,СВЦЭМ!$A$33:$A$776,$A173,СВЦЭМ!$B$33:$B$776,B$155)+'СЕТ СН'!$F$15</f>
        <v>123.4886119</v>
      </c>
      <c r="C173" s="36">
        <f>SUMIFS(СВЦЭМ!$E$33:$E$776,СВЦЭМ!$A$33:$A$776,$A173,СВЦЭМ!$B$33:$B$776,C$155)+'СЕТ СН'!$F$15</f>
        <v>129.24247079</v>
      </c>
      <c r="D173" s="36">
        <f>SUMIFS(СВЦЭМ!$E$33:$E$776,СВЦЭМ!$A$33:$A$776,$A173,СВЦЭМ!$B$33:$B$776,D$155)+'СЕТ СН'!$F$15</f>
        <v>137.18154315000001</v>
      </c>
      <c r="E173" s="36">
        <f>SUMIFS(СВЦЭМ!$E$33:$E$776,СВЦЭМ!$A$33:$A$776,$A173,СВЦЭМ!$B$33:$B$776,E$155)+'СЕТ СН'!$F$15</f>
        <v>138.59282709999999</v>
      </c>
      <c r="F173" s="36">
        <f>SUMIFS(СВЦЭМ!$E$33:$E$776,СВЦЭМ!$A$33:$A$776,$A173,СВЦЭМ!$B$33:$B$776,F$155)+'СЕТ СН'!$F$15</f>
        <v>138.73206766999999</v>
      </c>
      <c r="G173" s="36">
        <f>SUMIFS(СВЦЭМ!$E$33:$E$776,СВЦЭМ!$A$33:$A$776,$A173,СВЦЭМ!$B$33:$B$776,G$155)+'СЕТ СН'!$F$15</f>
        <v>138.01245614000001</v>
      </c>
      <c r="H173" s="36">
        <f>SUMIFS(СВЦЭМ!$E$33:$E$776,СВЦЭМ!$A$33:$A$776,$A173,СВЦЭМ!$B$33:$B$776,H$155)+'СЕТ СН'!$F$15</f>
        <v>137.36191538</v>
      </c>
      <c r="I173" s="36">
        <f>SUMIFS(СВЦЭМ!$E$33:$E$776,СВЦЭМ!$A$33:$A$776,$A173,СВЦЭМ!$B$33:$B$776,I$155)+'СЕТ СН'!$F$15</f>
        <v>134.45497871000001</v>
      </c>
      <c r="J173" s="36">
        <f>SUMIFS(СВЦЭМ!$E$33:$E$776,СВЦЭМ!$A$33:$A$776,$A173,СВЦЭМ!$B$33:$B$776,J$155)+'СЕТ СН'!$F$15</f>
        <v>132.29136199000001</v>
      </c>
      <c r="K173" s="36">
        <f>SUMIFS(СВЦЭМ!$E$33:$E$776,СВЦЭМ!$A$33:$A$776,$A173,СВЦЭМ!$B$33:$B$776,K$155)+'СЕТ СН'!$F$15</f>
        <v>123.64453886</v>
      </c>
      <c r="L173" s="36">
        <f>SUMIFS(СВЦЭМ!$E$33:$E$776,СВЦЭМ!$A$33:$A$776,$A173,СВЦЭМ!$B$33:$B$776,L$155)+'СЕТ СН'!$F$15</f>
        <v>124.01178487</v>
      </c>
      <c r="M173" s="36">
        <f>SUMIFS(СВЦЭМ!$E$33:$E$776,СВЦЭМ!$A$33:$A$776,$A173,СВЦЭМ!$B$33:$B$776,M$155)+'СЕТ СН'!$F$15</f>
        <v>123.77870978999999</v>
      </c>
      <c r="N173" s="36">
        <f>SUMIFS(СВЦЭМ!$E$33:$E$776,СВЦЭМ!$A$33:$A$776,$A173,СВЦЭМ!$B$33:$B$776,N$155)+'СЕТ СН'!$F$15</f>
        <v>121.62277602</v>
      </c>
      <c r="O173" s="36">
        <f>SUMIFS(СВЦЭМ!$E$33:$E$776,СВЦЭМ!$A$33:$A$776,$A173,СВЦЭМ!$B$33:$B$776,O$155)+'СЕТ СН'!$F$15</f>
        <v>121.53016079</v>
      </c>
      <c r="P173" s="36">
        <f>SUMIFS(СВЦЭМ!$E$33:$E$776,СВЦЭМ!$A$33:$A$776,$A173,СВЦЭМ!$B$33:$B$776,P$155)+'СЕТ СН'!$F$15</f>
        <v>119.61120115</v>
      </c>
      <c r="Q173" s="36">
        <f>SUMIFS(СВЦЭМ!$E$33:$E$776,СВЦЭМ!$A$33:$A$776,$A173,СВЦЭМ!$B$33:$B$776,Q$155)+'СЕТ СН'!$F$15</f>
        <v>120.42916631</v>
      </c>
      <c r="R173" s="36">
        <f>SUMIFS(СВЦЭМ!$E$33:$E$776,СВЦЭМ!$A$33:$A$776,$A173,СВЦЭМ!$B$33:$B$776,R$155)+'СЕТ СН'!$F$15</f>
        <v>114.48507194</v>
      </c>
      <c r="S173" s="36">
        <f>SUMIFS(СВЦЭМ!$E$33:$E$776,СВЦЭМ!$A$33:$A$776,$A173,СВЦЭМ!$B$33:$B$776,S$155)+'СЕТ СН'!$F$15</f>
        <v>116.85444135</v>
      </c>
      <c r="T173" s="36">
        <f>SUMIFS(СВЦЭМ!$E$33:$E$776,СВЦЭМ!$A$33:$A$776,$A173,СВЦЭМ!$B$33:$B$776,T$155)+'СЕТ СН'!$F$15</f>
        <v>119.31022661</v>
      </c>
      <c r="U173" s="36">
        <f>SUMIFS(СВЦЭМ!$E$33:$E$776,СВЦЭМ!$A$33:$A$776,$A173,СВЦЭМ!$B$33:$B$776,U$155)+'СЕТ СН'!$F$15</f>
        <v>120.01650563</v>
      </c>
      <c r="V173" s="36">
        <f>SUMIFS(СВЦЭМ!$E$33:$E$776,СВЦЭМ!$A$33:$A$776,$A173,СВЦЭМ!$B$33:$B$776,V$155)+'СЕТ СН'!$F$15</f>
        <v>121.17822275</v>
      </c>
      <c r="W173" s="36">
        <f>SUMIFS(СВЦЭМ!$E$33:$E$776,СВЦЭМ!$A$33:$A$776,$A173,СВЦЭМ!$B$33:$B$776,W$155)+'СЕТ СН'!$F$15</f>
        <v>123.48878024</v>
      </c>
      <c r="X173" s="36">
        <f>SUMIFS(СВЦЭМ!$E$33:$E$776,СВЦЭМ!$A$33:$A$776,$A173,СВЦЭМ!$B$33:$B$776,X$155)+'СЕТ СН'!$F$15</f>
        <v>117.74618992000001</v>
      </c>
      <c r="Y173" s="36">
        <f>SUMIFS(СВЦЭМ!$E$33:$E$776,СВЦЭМ!$A$33:$A$776,$A173,СВЦЭМ!$B$33:$B$776,Y$155)+'СЕТ СН'!$F$15</f>
        <v>123.46050026</v>
      </c>
    </row>
    <row r="174" spans="1:25" ht="15.75" x14ac:dyDescent="0.2">
      <c r="A174" s="35">
        <f t="shared" si="4"/>
        <v>43696</v>
      </c>
      <c r="B174" s="36">
        <f>SUMIFS(СВЦЭМ!$E$33:$E$776,СВЦЭМ!$A$33:$A$776,$A174,СВЦЭМ!$B$33:$B$776,B$155)+'СЕТ СН'!$F$15</f>
        <v>131.31855536</v>
      </c>
      <c r="C174" s="36">
        <f>SUMIFS(СВЦЭМ!$E$33:$E$776,СВЦЭМ!$A$33:$A$776,$A174,СВЦЭМ!$B$33:$B$776,C$155)+'СЕТ СН'!$F$15</f>
        <v>139.14284312000001</v>
      </c>
      <c r="D174" s="36">
        <f>SUMIFS(СВЦЭМ!$E$33:$E$776,СВЦЭМ!$A$33:$A$776,$A174,СВЦЭМ!$B$33:$B$776,D$155)+'СЕТ СН'!$F$15</f>
        <v>145.01871567000001</v>
      </c>
      <c r="E174" s="36">
        <f>SUMIFS(СВЦЭМ!$E$33:$E$776,СВЦЭМ!$A$33:$A$776,$A174,СВЦЭМ!$B$33:$B$776,E$155)+'СЕТ СН'!$F$15</f>
        <v>147.74660460000001</v>
      </c>
      <c r="F174" s="36">
        <f>SUMIFS(СВЦЭМ!$E$33:$E$776,СВЦЭМ!$A$33:$A$776,$A174,СВЦЭМ!$B$33:$B$776,F$155)+'СЕТ СН'!$F$15</f>
        <v>147.84849786000001</v>
      </c>
      <c r="G174" s="36">
        <f>SUMIFS(СВЦЭМ!$E$33:$E$776,СВЦЭМ!$A$33:$A$776,$A174,СВЦЭМ!$B$33:$B$776,G$155)+'СЕТ СН'!$F$15</f>
        <v>143.51625772</v>
      </c>
      <c r="H174" s="36">
        <f>SUMIFS(СВЦЭМ!$E$33:$E$776,СВЦЭМ!$A$33:$A$776,$A174,СВЦЭМ!$B$33:$B$776,H$155)+'СЕТ СН'!$F$15</f>
        <v>135.89642560999999</v>
      </c>
      <c r="I174" s="36">
        <f>SUMIFS(СВЦЭМ!$E$33:$E$776,СВЦЭМ!$A$33:$A$776,$A174,СВЦЭМ!$B$33:$B$776,I$155)+'СЕТ СН'!$F$15</f>
        <v>126.54945951000001</v>
      </c>
      <c r="J174" s="36">
        <f>SUMIFS(СВЦЭМ!$E$33:$E$776,СВЦЭМ!$A$33:$A$776,$A174,СВЦЭМ!$B$33:$B$776,J$155)+'СЕТ СН'!$F$15</f>
        <v>132.55856571999999</v>
      </c>
      <c r="K174" s="36">
        <f>SUMIFS(СВЦЭМ!$E$33:$E$776,СВЦЭМ!$A$33:$A$776,$A174,СВЦЭМ!$B$33:$B$776,K$155)+'СЕТ СН'!$F$15</f>
        <v>140.5592819</v>
      </c>
      <c r="L174" s="36">
        <f>SUMIFS(СВЦЭМ!$E$33:$E$776,СВЦЭМ!$A$33:$A$776,$A174,СВЦЭМ!$B$33:$B$776,L$155)+'СЕТ СН'!$F$15</f>
        <v>140.30841536</v>
      </c>
      <c r="M174" s="36">
        <f>SUMIFS(СВЦЭМ!$E$33:$E$776,СВЦЭМ!$A$33:$A$776,$A174,СВЦЭМ!$B$33:$B$776,M$155)+'СЕТ СН'!$F$15</f>
        <v>139.40082645000001</v>
      </c>
      <c r="N174" s="36">
        <f>SUMIFS(СВЦЭМ!$E$33:$E$776,СВЦЭМ!$A$33:$A$776,$A174,СВЦЭМ!$B$33:$B$776,N$155)+'СЕТ СН'!$F$15</f>
        <v>138.86117684000001</v>
      </c>
      <c r="O174" s="36">
        <f>SUMIFS(СВЦЭМ!$E$33:$E$776,СВЦЭМ!$A$33:$A$776,$A174,СВЦЭМ!$B$33:$B$776,O$155)+'СЕТ СН'!$F$15</f>
        <v>140.85857769</v>
      </c>
      <c r="P174" s="36">
        <f>SUMIFS(СВЦЭМ!$E$33:$E$776,СВЦЭМ!$A$33:$A$776,$A174,СВЦЭМ!$B$33:$B$776,P$155)+'СЕТ СН'!$F$15</f>
        <v>141.36581214</v>
      </c>
      <c r="Q174" s="36">
        <f>SUMIFS(СВЦЭМ!$E$33:$E$776,СВЦЭМ!$A$33:$A$776,$A174,СВЦЭМ!$B$33:$B$776,Q$155)+'СЕТ СН'!$F$15</f>
        <v>139.86790296000001</v>
      </c>
      <c r="R174" s="36">
        <f>SUMIFS(СВЦЭМ!$E$33:$E$776,СВЦЭМ!$A$33:$A$776,$A174,СВЦЭМ!$B$33:$B$776,R$155)+'СЕТ СН'!$F$15</f>
        <v>144.83322484999999</v>
      </c>
      <c r="S174" s="36">
        <f>SUMIFS(СВЦЭМ!$E$33:$E$776,СВЦЭМ!$A$33:$A$776,$A174,СВЦЭМ!$B$33:$B$776,S$155)+'СЕТ СН'!$F$15</f>
        <v>152.24703295</v>
      </c>
      <c r="T174" s="36">
        <f>SUMIFS(СВЦЭМ!$E$33:$E$776,СВЦЭМ!$A$33:$A$776,$A174,СВЦЭМ!$B$33:$B$776,T$155)+'СЕТ СН'!$F$15</f>
        <v>152.21682988000001</v>
      </c>
      <c r="U174" s="36">
        <f>SUMIFS(СВЦЭМ!$E$33:$E$776,СВЦЭМ!$A$33:$A$776,$A174,СВЦЭМ!$B$33:$B$776,U$155)+'СЕТ СН'!$F$15</f>
        <v>151.51285548000001</v>
      </c>
      <c r="V174" s="36">
        <f>SUMIFS(СВЦЭМ!$E$33:$E$776,СВЦЭМ!$A$33:$A$776,$A174,СВЦЭМ!$B$33:$B$776,V$155)+'СЕТ СН'!$F$15</f>
        <v>150.39965253</v>
      </c>
      <c r="W174" s="36">
        <f>SUMIFS(СВЦЭМ!$E$33:$E$776,СВЦЭМ!$A$33:$A$776,$A174,СВЦЭМ!$B$33:$B$776,W$155)+'СЕТ СН'!$F$15</f>
        <v>152.59450949999999</v>
      </c>
      <c r="X174" s="36">
        <f>SUMIFS(СВЦЭМ!$E$33:$E$776,СВЦЭМ!$A$33:$A$776,$A174,СВЦЭМ!$B$33:$B$776,X$155)+'СЕТ СН'!$F$15</f>
        <v>165.44214564999999</v>
      </c>
      <c r="Y174" s="36">
        <f>SUMIFS(СВЦЭМ!$E$33:$E$776,СВЦЭМ!$A$33:$A$776,$A174,СВЦЭМ!$B$33:$B$776,Y$155)+'СЕТ СН'!$F$15</f>
        <v>151.05376727000001</v>
      </c>
    </row>
    <row r="175" spans="1:25" ht="15.75" x14ac:dyDescent="0.2">
      <c r="A175" s="35">
        <f t="shared" si="4"/>
        <v>43697</v>
      </c>
      <c r="B175" s="36">
        <f>SUMIFS(СВЦЭМ!$E$33:$E$776,СВЦЭМ!$A$33:$A$776,$A175,СВЦЭМ!$B$33:$B$776,B$155)+'СЕТ СН'!$F$15</f>
        <v>125.14421719000001</v>
      </c>
      <c r="C175" s="36">
        <f>SUMIFS(СВЦЭМ!$E$33:$E$776,СВЦЭМ!$A$33:$A$776,$A175,СВЦЭМ!$B$33:$B$776,C$155)+'СЕТ СН'!$F$15</f>
        <v>131.03959562</v>
      </c>
      <c r="D175" s="36">
        <f>SUMIFS(СВЦЭМ!$E$33:$E$776,СВЦЭМ!$A$33:$A$776,$A175,СВЦЭМ!$B$33:$B$776,D$155)+'СЕТ СН'!$F$15</f>
        <v>137.71547792999999</v>
      </c>
      <c r="E175" s="36">
        <f>SUMIFS(СВЦЭМ!$E$33:$E$776,СВЦЭМ!$A$33:$A$776,$A175,СВЦЭМ!$B$33:$B$776,E$155)+'СЕТ СН'!$F$15</f>
        <v>140.50229462999999</v>
      </c>
      <c r="F175" s="36">
        <f>SUMIFS(СВЦЭМ!$E$33:$E$776,СВЦЭМ!$A$33:$A$776,$A175,СВЦЭМ!$B$33:$B$776,F$155)+'СЕТ СН'!$F$15</f>
        <v>142.11107946000001</v>
      </c>
      <c r="G175" s="36">
        <f>SUMIFS(СВЦЭМ!$E$33:$E$776,СВЦЭМ!$A$33:$A$776,$A175,СВЦЭМ!$B$33:$B$776,G$155)+'СЕТ СН'!$F$15</f>
        <v>137.99162928000001</v>
      </c>
      <c r="H175" s="36">
        <f>SUMIFS(СВЦЭМ!$E$33:$E$776,СВЦЭМ!$A$33:$A$776,$A175,СВЦЭМ!$B$33:$B$776,H$155)+'СЕТ СН'!$F$15</f>
        <v>131.32138146</v>
      </c>
      <c r="I175" s="36">
        <f>SUMIFS(СВЦЭМ!$E$33:$E$776,СВЦЭМ!$A$33:$A$776,$A175,СВЦЭМ!$B$33:$B$776,I$155)+'СЕТ СН'!$F$15</f>
        <v>122.35700000999999</v>
      </c>
      <c r="J175" s="36">
        <f>SUMIFS(СВЦЭМ!$E$33:$E$776,СВЦЭМ!$A$33:$A$776,$A175,СВЦЭМ!$B$33:$B$776,J$155)+'СЕТ СН'!$F$15</f>
        <v>120.9030631</v>
      </c>
      <c r="K175" s="36">
        <f>SUMIFS(СВЦЭМ!$E$33:$E$776,СВЦЭМ!$A$33:$A$776,$A175,СВЦЭМ!$B$33:$B$776,K$155)+'СЕТ СН'!$F$15</f>
        <v>125.09581005</v>
      </c>
      <c r="L175" s="36">
        <f>SUMIFS(СВЦЭМ!$E$33:$E$776,СВЦЭМ!$A$33:$A$776,$A175,СВЦЭМ!$B$33:$B$776,L$155)+'СЕТ СН'!$F$15</f>
        <v>124.45432982</v>
      </c>
      <c r="M175" s="36">
        <f>SUMIFS(СВЦЭМ!$E$33:$E$776,СВЦЭМ!$A$33:$A$776,$A175,СВЦЭМ!$B$33:$B$776,M$155)+'СЕТ СН'!$F$15</f>
        <v>124.09360646</v>
      </c>
      <c r="N175" s="36">
        <f>SUMIFS(СВЦЭМ!$E$33:$E$776,СВЦЭМ!$A$33:$A$776,$A175,СВЦЭМ!$B$33:$B$776,N$155)+'СЕТ СН'!$F$15</f>
        <v>122.14461598</v>
      </c>
      <c r="O175" s="36">
        <f>SUMIFS(СВЦЭМ!$E$33:$E$776,СВЦЭМ!$A$33:$A$776,$A175,СВЦЭМ!$B$33:$B$776,O$155)+'СЕТ СН'!$F$15</f>
        <v>122.72982544</v>
      </c>
      <c r="P175" s="36">
        <f>SUMIFS(СВЦЭМ!$E$33:$E$776,СВЦЭМ!$A$33:$A$776,$A175,СВЦЭМ!$B$33:$B$776,P$155)+'СЕТ СН'!$F$15</f>
        <v>124.28448222999999</v>
      </c>
      <c r="Q175" s="36">
        <f>SUMIFS(СВЦЭМ!$E$33:$E$776,СВЦЭМ!$A$33:$A$776,$A175,СВЦЭМ!$B$33:$B$776,Q$155)+'СЕТ СН'!$F$15</f>
        <v>124.68632667999999</v>
      </c>
      <c r="R175" s="36">
        <f>SUMIFS(СВЦЭМ!$E$33:$E$776,СВЦЭМ!$A$33:$A$776,$A175,СВЦЭМ!$B$33:$B$776,R$155)+'СЕТ СН'!$F$15</f>
        <v>136.83627630000001</v>
      </c>
      <c r="S175" s="36">
        <f>SUMIFS(СВЦЭМ!$E$33:$E$776,СВЦЭМ!$A$33:$A$776,$A175,СВЦЭМ!$B$33:$B$776,S$155)+'СЕТ СН'!$F$15</f>
        <v>120.84068232</v>
      </c>
      <c r="T175" s="36">
        <f>SUMIFS(СВЦЭМ!$E$33:$E$776,СВЦЭМ!$A$33:$A$776,$A175,СВЦЭМ!$B$33:$B$776,T$155)+'СЕТ СН'!$F$15</f>
        <v>121.96918846</v>
      </c>
      <c r="U175" s="36">
        <f>SUMIFS(СВЦЭМ!$E$33:$E$776,СВЦЭМ!$A$33:$A$776,$A175,СВЦЭМ!$B$33:$B$776,U$155)+'СЕТ СН'!$F$15</f>
        <v>122.34574805</v>
      </c>
      <c r="V175" s="36">
        <f>SUMIFS(СВЦЭМ!$E$33:$E$776,СВЦЭМ!$A$33:$A$776,$A175,СВЦЭМ!$B$33:$B$776,V$155)+'СЕТ СН'!$F$15</f>
        <v>124.47752067</v>
      </c>
      <c r="W175" s="36">
        <f>SUMIFS(СВЦЭМ!$E$33:$E$776,СВЦЭМ!$A$33:$A$776,$A175,СВЦЭМ!$B$33:$B$776,W$155)+'СЕТ СН'!$F$15</f>
        <v>126.48531637000001</v>
      </c>
      <c r="X175" s="36">
        <f>SUMIFS(СВЦЭМ!$E$33:$E$776,СВЦЭМ!$A$33:$A$776,$A175,СВЦЭМ!$B$33:$B$776,X$155)+'СЕТ СН'!$F$15</f>
        <v>119.74221372</v>
      </c>
      <c r="Y175" s="36">
        <f>SUMIFS(СВЦЭМ!$E$33:$E$776,СВЦЭМ!$A$33:$A$776,$A175,СВЦЭМ!$B$33:$B$776,Y$155)+'СЕТ СН'!$F$15</f>
        <v>110.4480717</v>
      </c>
    </row>
    <row r="176" spans="1:25" ht="15.75" x14ac:dyDescent="0.2">
      <c r="A176" s="35">
        <f t="shared" si="4"/>
        <v>43698</v>
      </c>
      <c r="B176" s="36">
        <f>SUMIFS(СВЦЭМ!$E$33:$E$776,СВЦЭМ!$A$33:$A$776,$A176,СВЦЭМ!$B$33:$B$776,B$155)+'СЕТ СН'!$F$15</f>
        <v>122.51770688000001</v>
      </c>
      <c r="C176" s="36">
        <f>SUMIFS(СВЦЭМ!$E$33:$E$776,СВЦЭМ!$A$33:$A$776,$A176,СВЦЭМ!$B$33:$B$776,C$155)+'СЕТ СН'!$F$15</f>
        <v>131.28360784</v>
      </c>
      <c r="D176" s="36">
        <f>SUMIFS(СВЦЭМ!$E$33:$E$776,СВЦЭМ!$A$33:$A$776,$A176,СВЦЭМ!$B$33:$B$776,D$155)+'СЕТ СН'!$F$15</f>
        <v>134.6123077</v>
      </c>
      <c r="E176" s="36">
        <f>SUMIFS(СВЦЭМ!$E$33:$E$776,СВЦЭМ!$A$33:$A$776,$A176,СВЦЭМ!$B$33:$B$776,E$155)+'СЕТ СН'!$F$15</f>
        <v>136.09198101000001</v>
      </c>
      <c r="F176" s="36">
        <f>SUMIFS(СВЦЭМ!$E$33:$E$776,СВЦЭМ!$A$33:$A$776,$A176,СВЦЭМ!$B$33:$B$776,F$155)+'СЕТ СН'!$F$15</f>
        <v>137.15747359</v>
      </c>
      <c r="G176" s="36">
        <f>SUMIFS(СВЦЭМ!$E$33:$E$776,СВЦЭМ!$A$33:$A$776,$A176,СВЦЭМ!$B$33:$B$776,G$155)+'СЕТ СН'!$F$15</f>
        <v>131.54235233</v>
      </c>
      <c r="H176" s="36">
        <f>SUMIFS(СВЦЭМ!$E$33:$E$776,СВЦЭМ!$A$33:$A$776,$A176,СВЦЭМ!$B$33:$B$776,H$155)+'СЕТ СН'!$F$15</f>
        <v>122.76765777</v>
      </c>
      <c r="I176" s="36">
        <f>SUMIFS(СВЦЭМ!$E$33:$E$776,СВЦЭМ!$A$33:$A$776,$A176,СВЦЭМ!$B$33:$B$776,I$155)+'СЕТ СН'!$F$15</f>
        <v>112.24791308</v>
      </c>
      <c r="J176" s="36">
        <f>SUMIFS(СВЦЭМ!$E$33:$E$776,СВЦЭМ!$A$33:$A$776,$A176,СВЦЭМ!$B$33:$B$776,J$155)+'СЕТ СН'!$F$15</f>
        <v>114.44650795</v>
      </c>
      <c r="K176" s="36">
        <f>SUMIFS(СВЦЭМ!$E$33:$E$776,СВЦЭМ!$A$33:$A$776,$A176,СВЦЭМ!$B$33:$B$776,K$155)+'СЕТ СН'!$F$15</f>
        <v>119.63369144000001</v>
      </c>
      <c r="L176" s="36">
        <f>SUMIFS(СВЦЭМ!$E$33:$E$776,СВЦЭМ!$A$33:$A$776,$A176,СВЦЭМ!$B$33:$B$776,L$155)+'СЕТ СН'!$F$15</f>
        <v>121.54617017</v>
      </c>
      <c r="M176" s="36">
        <f>SUMIFS(СВЦЭМ!$E$33:$E$776,СВЦЭМ!$A$33:$A$776,$A176,СВЦЭМ!$B$33:$B$776,M$155)+'СЕТ СН'!$F$15</f>
        <v>120.99600001</v>
      </c>
      <c r="N176" s="36">
        <f>SUMIFS(СВЦЭМ!$E$33:$E$776,СВЦЭМ!$A$33:$A$776,$A176,СВЦЭМ!$B$33:$B$776,N$155)+'СЕТ СН'!$F$15</f>
        <v>119.89056023000001</v>
      </c>
      <c r="O176" s="36">
        <f>SUMIFS(СВЦЭМ!$E$33:$E$776,СВЦЭМ!$A$33:$A$776,$A176,СВЦЭМ!$B$33:$B$776,O$155)+'СЕТ СН'!$F$15</f>
        <v>120.15533335000001</v>
      </c>
      <c r="P176" s="36">
        <f>SUMIFS(СВЦЭМ!$E$33:$E$776,СВЦЭМ!$A$33:$A$776,$A176,СВЦЭМ!$B$33:$B$776,P$155)+'СЕТ СН'!$F$15</f>
        <v>120.64683604</v>
      </c>
      <c r="Q176" s="36">
        <f>SUMIFS(СВЦЭМ!$E$33:$E$776,СВЦЭМ!$A$33:$A$776,$A176,СВЦЭМ!$B$33:$B$776,Q$155)+'СЕТ СН'!$F$15</f>
        <v>121.97010822999999</v>
      </c>
      <c r="R176" s="36">
        <f>SUMIFS(СВЦЭМ!$E$33:$E$776,СВЦЭМ!$A$33:$A$776,$A176,СВЦЭМ!$B$33:$B$776,R$155)+'СЕТ СН'!$F$15</f>
        <v>123.04314142</v>
      </c>
      <c r="S176" s="36">
        <f>SUMIFS(СВЦЭМ!$E$33:$E$776,СВЦЭМ!$A$33:$A$776,$A176,СВЦЭМ!$B$33:$B$776,S$155)+'СЕТ СН'!$F$15</f>
        <v>129.06396269999999</v>
      </c>
      <c r="T176" s="36">
        <f>SUMIFS(СВЦЭМ!$E$33:$E$776,СВЦЭМ!$A$33:$A$776,$A176,СВЦЭМ!$B$33:$B$776,T$155)+'СЕТ СН'!$F$15</f>
        <v>123.26580002999999</v>
      </c>
      <c r="U176" s="36">
        <f>SUMIFS(СВЦЭМ!$E$33:$E$776,СВЦЭМ!$A$33:$A$776,$A176,СВЦЭМ!$B$33:$B$776,U$155)+'СЕТ СН'!$F$15</f>
        <v>109.70833057</v>
      </c>
      <c r="V176" s="36">
        <f>SUMIFS(СВЦЭМ!$E$33:$E$776,СВЦЭМ!$A$33:$A$776,$A176,СВЦЭМ!$B$33:$B$776,V$155)+'СЕТ СН'!$F$15</f>
        <v>112.33357449</v>
      </c>
      <c r="W176" s="36">
        <f>SUMIFS(СВЦЭМ!$E$33:$E$776,СВЦЭМ!$A$33:$A$776,$A176,СВЦЭМ!$B$33:$B$776,W$155)+'СЕТ СН'!$F$15</f>
        <v>112.61872031</v>
      </c>
      <c r="X176" s="36">
        <f>SUMIFS(СВЦЭМ!$E$33:$E$776,СВЦЭМ!$A$33:$A$776,$A176,СВЦЭМ!$B$33:$B$776,X$155)+'СЕТ СН'!$F$15</f>
        <v>104.35250387000001</v>
      </c>
      <c r="Y176" s="36">
        <f>SUMIFS(СВЦЭМ!$E$33:$E$776,СВЦЭМ!$A$33:$A$776,$A176,СВЦЭМ!$B$33:$B$776,Y$155)+'СЕТ СН'!$F$15</f>
        <v>105.62147183</v>
      </c>
    </row>
    <row r="177" spans="1:27" ht="15.75" x14ac:dyDescent="0.2">
      <c r="A177" s="35">
        <f t="shared" si="4"/>
        <v>43699</v>
      </c>
      <c r="B177" s="36">
        <f>SUMIFS(СВЦЭМ!$E$33:$E$776,СВЦЭМ!$A$33:$A$776,$A177,СВЦЭМ!$B$33:$B$776,B$155)+'СЕТ СН'!$F$15</f>
        <v>128.29793369999999</v>
      </c>
      <c r="C177" s="36">
        <f>SUMIFS(СВЦЭМ!$E$33:$E$776,СВЦЭМ!$A$33:$A$776,$A177,СВЦЭМ!$B$33:$B$776,C$155)+'СЕТ СН'!$F$15</f>
        <v>134.70937999</v>
      </c>
      <c r="D177" s="36">
        <f>SUMIFS(СВЦЭМ!$E$33:$E$776,СВЦЭМ!$A$33:$A$776,$A177,СВЦЭМ!$B$33:$B$776,D$155)+'СЕТ СН'!$F$15</f>
        <v>137.72341852</v>
      </c>
      <c r="E177" s="36">
        <f>SUMIFS(СВЦЭМ!$E$33:$E$776,СВЦЭМ!$A$33:$A$776,$A177,СВЦЭМ!$B$33:$B$776,E$155)+'СЕТ СН'!$F$15</f>
        <v>139.87747820000001</v>
      </c>
      <c r="F177" s="36">
        <f>SUMIFS(СВЦЭМ!$E$33:$E$776,СВЦЭМ!$A$33:$A$776,$A177,СВЦЭМ!$B$33:$B$776,F$155)+'СЕТ СН'!$F$15</f>
        <v>141.1020312</v>
      </c>
      <c r="G177" s="36">
        <f>SUMIFS(СВЦЭМ!$E$33:$E$776,СВЦЭМ!$A$33:$A$776,$A177,СВЦЭМ!$B$33:$B$776,G$155)+'СЕТ СН'!$F$15</f>
        <v>136.78536344</v>
      </c>
      <c r="H177" s="36">
        <f>SUMIFS(СВЦЭМ!$E$33:$E$776,СВЦЭМ!$A$33:$A$776,$A177,СВЦЭМ!$B$33:$B$776,H$155)+'СЕТ СН'!$F$15</f>
        <v>130.89401986999999</v>
      </c>
      <c r="I177" s="36">
        <f>SUMIFS(СВЦЭМ!$E$33:$E$776,СВЦЭМ!$A$33:$A$776,$A177,СВЦЭМ!$B$33:$B$776,I$155)+'СЕТ СН'!$F$15</f>
        <v>121.72150954999999</v>
      </c>
      <c r="J177" s="36">
        <f>SUMIFS(СВЦЭМ!$E$33:$E$776,СВЦЭМ!$A$33:$A$776,$A177,СВЦЭМ!$B$33:$B$776,J$155)+'СЕТ СН'!$F$15</f>
        <v>117.40305746999999</v>
      </c>
      <c r="K177" s="36">
        <f>SUMIFS(СВЦЭМ!$E$33:$E$776,СВЦЭМ!$A$33:$A$776,$A177,СВЦЭМ!$B$33:$B$776,K$155)+'СЕТ СН'!$F$15</f>
        <v>119.08707304000001</v>
      </c>
      <c r="L177" s="36">
        <f>SUMIFS(СВЦЭМ!$E$33:$E$776,СВЦЭМ!$A$33:$A$776,$A177,СВЦЭМ!$B$33:$B$776,L$155)+'СЕТ СН'!$F$15</f>
        <v>120.43474841</v>
      </c>
      <c r="M177" s="36">
        <f>SUMIFS(СВЦЭМ!$E$33:$E$776,СВЦЭМ!$A$33:$A$776,$A177,СВЦЭМ!$B$33:$B$776,M$155)+'СЕТ СН'!$F$15</f>
        <v>120.61506728000001</v>
      </c>
      <c r="N177" s="36">
        <f>SUMIFS(СВЦЭМ!$E$33:$E$776,СВЦЭМ!$A$33:$A$776,$A177,СВЦЭМ!$B$33:$B$776,N$155)+'СЕТ СН'!$F$15</f>
        <v>118.00931383</v>
      </c>
      <c r="O177" s="36">
        <f>SUMIFS(СВЦЭМ!$E$33:$E$776,СВЦЭМ!$A$33:$A$776,$A177,СВЦЭМ!$B$33:$B$776,O$155)+'СЕТ СН'!$F$15</f>
        <v>119.0408212</v>
      </c>
      <c r="P177" s="36">
        <f>SUMIFS(СВЦЭМ!$E$33:$E$776,СВЦЭМ!$A$33:$A$776,$A177,СВЦЭМ!$B$33:$B$776,P$155)+'СЕТ СН'!$F$15</f>
        <v>119.02571691999999</v>
      </c>
      <c r="Q177" s="36">
        <f>SUMIFS(СВЦЭМ!$E$33:$E$776,СВЦЭМ!$A$33:$A$776,$A177,СВЦЭМ!$B$33:$B$776,Q$155)+'СЕТ СН'!$F$15</f>
        <v>118.20246793</v>
      </c>
      <c r="R177" s="36">
        <f>SUMIFS(СВЦЭМ!$E$33:$E$776,СВЦЭМ!$A$33:$A$776,$A177,СВЦЭМ!$B$33:$B$776,R$155)+'СЕТ СН'!$F$15</f>
        <v>110.07587759</v>
      </c>
      <c r="S177" s="36">
        <f>SUMIFS(СВЦЭМ!$E$33:$E$776,СВЦЭМ!$A$33:$A$776,$A177,СВЦЭМ!$B$33:$B$776,S$155)+'СЕТ СН'!$F$15</f>
        <v>104.83133205999999</v>
      </c>
      <c r="T177" s="36">
        <f>SUMIFS(СВЦЭМ!$E$33:$E$776,СВЦЭМ!$A$33:$A$776,$A177,СВЦЭМ!$B$33:$B$776,T$155)+'СЕТ СН'!$F$15</f>
        <v>103.62815956999999</v>
      </c>
      <c r="U177" s="36">
        <f>SUMIFS(СВЦЭМ!$E$33:$E$776,СВЦЭМ!$A$33:$A$776,$A177,СВЦЭМ!$B$33:$B$776,U$155)+'СЕТ СН'!$F$15</f>
        <v>103.94243078</v>
      </c>
      <c r="V177" s="36">
        <f>SUMIFS(СВЦЭМ!$E$33:$E$776,СВЦЭМ!$A$33:$A$776,$A177,СВЦЭМ!$B$33:$B$776,V$155)+'СЕТ СН'!$F$15</f>
        <v>106.99807419</v>
      </c>
      <c r="W177" s="36">
        <f>SUMIFS(СВЦЭМ!$E$33:$E$776,СВЦЭМ!$A$33:$A$776,$A177,СВЦЭМ!$B$33:$B$776,W$155)+'СЕТ СН'!$F$15</f>
        <v>107.7110869</v>
      </c>
      <c r="X177" s="36">
        <f>SUMIFS(СВЦЭМ!$E$33:$E$776,СВЦЭМ!$A$33:$A$776,$A177,СВЦЭМ!$B$33:$B$776,X$155)+'СЕТ СН'!$F$15</f>
        <v>98.727211220000001</v>
      </c>
      <c r="Y177" s="36">
        <f>SUMIFS(СВЦЭМ!$E$33:$E$776,СВЦЭМ!$A$33:$A$776,$A177,СВЦЭМ!$B$33:$B$776,Y$155)+'СЕТ СН'!$F$15</f>
        <v>103.63400729999999</v>
      </c>
    </row>
    <row r="178" spans="1:27" ht="15.75" x14ac:dyDescent="0.2">
      <c r="A178" s="35">
        <f t="shared" si="4"/>
        <v>43700</v>
      </c>
      <c r="B178" s="36">
        <f>SUMIFS(СВЦЭМ!$E$33:$E$776,СВЦЭМ!$A$33:$A$776,$A178,СВЦЭМ!$B$33:$B$776,B$155)+'СЕТ СН'!$F$15</f>
        <v>118.93136809000001</v>
      </c>
      <c r="C178" s="36">
        <f>SUMIFS(СВЦЭМ!$E$33:$E$776,СВЦЭМ!$A$33:$A$776,$A178,СВЦЭМ!$B$33:$B$776,C$155)+'СЕТ СН'!$F$15</f>
        <v>125.44418862000001</v>
      </c>
      <c r="D178" s="36">
        <f>SUMIFS(СВЦЭМ!$E$33:$E$776,СВЦЭМ!$A$33:$A$776,$A178,СВЦЭМ!$B$33:$B$776,D$155)+'СЕТ СН'!$F$15</f>
        <v>122.34634535000001</v>
      </c>
      <c r="E178" s="36">
        <f>SUMIFS(СВЦЭМ!$E$33:$E$776,СВЦЭМ!$A$33:$A$776,$A178,СВЦЭМ!$B$33:$B$776,E$155)+'СЕТ СН'!$F$15</f>
        <v>120.33465796999999</v>
      </c>
      <c r="F178" s="36">
        <f>SUMIFS(СВЦЭМ!$E$33:$E$776,СВЦЭМ!$A$33:$A$776,$A178,СВЦЭМ!$B$33:$B$776,F$155)+'СЕТ СН'!$F$15</f>
        <v>120.51591175</v>
      </c>
      <c r="G178" s="36">
        <f>SUMIFS(СВЦЭМ!$E$33:$E$776,СВЦЭМ!$A$33:$A$776,$A178,СВЦЭМ!$B$33:$B$776,G$155)+'СЕТ СН'!$F$15</f>
        <v>122.19927113999999</v>
      </c>
      <c r="H178" s="36">
        <f>SUMIFS(СВЦЭМ!$E$33:$E$776,СВЦЭМ!$A$33:$A$776,$A178,СВЦЭМ!$B$33:$B$776,H$155)+'СЕТ СН'!$F$15</f>
        <v>116.46842134000001</v>
      </c>
      <c r="I178" s="36">
        <f>SUMIFS(СВЦЭМ!$E$33:$E$776,СВЦЭМ!$A$33:$A$776,$A178,СВЦЭМ!$B$33:$B$776,I$155)+'СЕТ СН'!$F$15</f>
        <v>115.29437867</v>
      </c>
      <c r="J178" s="36">
        <f>SUMIFS(СВЦЭМ!$E$33:$E$776,СВЦЭМ!$A$33:$A$776,$A178,СВЦЭМ!$B$33:$B$776,J$155)+'СЕТ СН'!$F$15</f>
        <v>122.06534822</v>
      </c>
      <c r="K178" s="36">
        <f>SUMIFS(СВЦЭМ!$E$33:$E$776,СВЦЭМ!$A$33:$A$776,$A178,СВЦЭМ!$B$33:$B$776,K$155)+'СЕТ СН'!$F$15</f>
        <v>126.24527276000001</v>
      </c>
      <c r="L178" s="36">
        <f>SUMIFS(СВЦЭМ!$E$33:$E$776,СВЦЭМ!$A$33:$A$776,$A178,СВЦЭМ!$B$33:$B$776,L$155)+'СЕТ СН'!$F$15</f>
        <v>123.88999518999999</v>
      </c>
      <c r="M178" s="36">
        <f>SUMIFS(СВЦЭМ!$E$33:$E$776,СВЦЭМ!$A$33:$A$776,$A178,СВЦЭМ!$B$33:$B$776,M$155)+'СЕТ СН'!$F$15</f>
        <v>123.36609605</v>
      </c>
      <c r="N178" s="36">
        <f>SUMIFS(СВЦЭМ!$E$33:$E$776,СВЦЭМ!$A$33:$A$776,$A178,СВЦЭМ!$B$33:$B$776,N$155)+'СЕТ СН'!$F$15</f>
        <v>123.6003389</v>
      </c>
      <c r="O178" s="36">
        <f>SUMIFS(СВЦЭМ!$E$33:$E$776,СВЦЭМ!$A$33:$A$776,$A178,СВЦЭМ!$B$33:$B$776,O$155)+'СЕТ СН'!$F$15</f>
        <v>126.80762142</v>
      </c>
      <c r="P178" s="36">
        <f>SUMIFS(СВЦЭМ!$E$33:$E$776,СВЦЭМ!$A$33:$A$776,$A178,СВЦЭМ!$B$33:$B$776,P$155)+'СЕТ СН'!$F$15</f>
        <v>128.37577759999999</v>
      </c>
      <c r="Q178" s="36">
        <f>SUMIFS(СВЦЭМ!$E$33:$E$776,СВЦЭМ!$A$33:$A$776,$A178,СВЦЭМ!$B$33:$B$776,Q$155)+'СЕТ СН'!$F$15</f>
        <v>127.84282388</v>
      </c>
      <c r="R178" s="36">
        <f>SUMIFS(СВЦЭМ!$E$33:$E$776,СВЦЭМ!$A$33:$A$776,$A178,СВЦЭМ!$B$33:$B$776,R$155)+'СЕТ СН'!$F$15</f>
        <v>124.36901688</v>
      </c>
      <c r="S178" s="36">
        <f>SUMIFS(СВЦЭМ!$E$33:$E$776,СВЦЭМ!$A$33:$A$776,$A178,СВЦЭМ!$B$33:$B$776,S$155)+'СЕТ СН'!$F$15</f>
        <v>121.06547272</v>
      </c>
      <c r="T178" s="36">
        <f>SUMIFS(СВЦЭМ!$E$33:$E$776,СВЦЭМ!$A$33:$A$776,$A178,СВЦЭМ!$B$33:$B$776,T$155)+'СЕТ СН'!$F$15</f>
        <v>119.42832677</v>
      </c>
      <c r="U178" s="36">
        <f>SUMIFS(СВЦЭМ!$E$33:$E$776,СВЦЭМ!$A$33:$A$776,$A178,СВЦЭМ!$B$33:$B$776,U$155)+'СЕТ СН'!$F$15</f>
        <v>117.00755382</v>
      </c>
      <c r="V178" s="36">
        <f>SUMIFS(СВЦЭМ!$E$33:$E$776,СВЦЭМ!$A$33:$A$776,$A178,СВЦЭМ!$B$33:$B$776,V$155)+'СЕТ СН'!$F$15</f>
        <v>113.88344677000001</v>
      </c>
      <c r="W178" s="36">
        <f>SUMIFS(СВЦЭМ!$E$33:$E$776,СВЦЭМ!$A$33:$A$776,$A178,СВЦЭМ!$B$33:$B$776,W$155)+'СЕТ СН'!$F$15</f>
        <v>114.83687397</v>
      </c>
      <c r="X178" s="36">
        <f>SUMIFS(СВЦЭМ!$E$33:$E$776,СВЦЭМ!$A$33:$A$776,$A178,СВЦЭМ!$B$33:$B$776,X$155)+'СЕТ СН'!$F$15</f>
        <v>115.91668729</v>
      </c>
      <c r="Y178" s="36">
        <f>SUMIFS(СВЦЭМ!$E$33:$E$776,СВЦЭМ!$A$33:$A$776,$A178,СВЦЭМ!$B$33:$B$776,Y$155)+'СЕТ СН'!$F$15</f>
        <v>124.05433985000001</v>
      </c>
    </row>
    <row r="179" spans="1:27" ht="15.75" x14ac:dyDescent="0.2">
      <c r="A179" s="35">
        <f t="shared" si="4"/>
        <v>43701</v>
      </c>
      <c r="B179" s="36">
        <f>SUMIFS(СВЦЭМ!$E$33:$E$776,СВЦЭМ!$A$33:$A$776,$A179,СВЦЭМ!$B$33:$B$776,B$155)+'СЕТ СН'!$F$15</f>
        <v>125.77640747</v>
      </c>
      <c r="C179" s="36">
        <f>SUMIFS(СВЦЭМ!$E$33:$E$776,СВЦЭМ!$A$33:$A$776,$A179,СВЦЭМ!$B$33:$B$776,C$155)+'СЕТ СН'!$F$15</f>
        <v>132.99349491000001</v>
      </c>
      <c r="D179" s="36">
        <f>SUMIFS(СВЦЭМ!$E$33:$E$776,СВЦЭМ!$A$33:$A$776,$A179,СВЦЭМ!$B$33:$B$776,D$155)+'СЕТ СН'!$F$15</f>
        <v>137.13087593</v>
      </c>
      <c r="E179" s="36">
        <f>SUMIFS(СВЦЭМ!$E$33:$E$776,СВЦЭМ!$A$33:$A$776,$A179,СВЦЭМ!$B$33:$B$776,E$155)+'СЕТ СН'!$F$15</f>
        <v>141.1712119</v>
      </c>
      <c r="F179" s="36">
        <f>SUMIFS(СВЦЭМ!$E$33:$E$776,СВЦЭМ!$A$33:$A$776,$A179,СВЦЭМ!$B$33:$B$776,F$155)+'СЕТ СН'!$F$15</f>
        <v>141.47612151999999</v>
      </c>
      <c r="G179" s="36">
        <f>SUMIFS(СВЦЭМ!$E$33:$E$776,СВЦЭМ!$A$33:$A$776,$A179,СВЦЭМ!$B$33:$B$776,G$155)+'СЕТ СН'!$F$15</f>
        <v>140.50206936999999</v>
      </c>
      <c r="H179" s="36">
        <f>SUMIFS(СВЦЭМ!$E$33:$E$776,СВЦЭМ!$A$33:$A$776,$A179,СВЦЭМ!$B$33:$B$776,H$155)+'СЕТ СН'!$F$15</f>
        <v>135.41678279000001</v>
      </c>
      <c r="I179" s="36">
        <f>SUMIFS(СВЦЭМ!$E$33:$E$776,СВЦЭМ!$A$33:$A$776,$A179,СВЦЭМ!$B$33:$B$776,I$155)+'СЕТ СН'!$F$15</f>
        <v>127.94568181</v>
      </c>
      <c r="J179" s="36">
        <f>SUMIFS(СВЦЭМ!$E$33:$E$776,СВЦЭМ!$A$33:$A$776,$A179,СВЦЭМ!$B$33:$B$776,J$155)+'СЕТ СН'!$F$15</f>
        <v>117.74030895999999</v>
      </c>
      <c r="K179" s="36">
        <f>SUMIFS(СВЦЭМ!$E$33:$E$776,СВЦЭМ!$A$33:$A$776,$A179,СВЦЭМ!$B$33:$B$776,K$155)+'СЕТ СН'!$F$15</f>
        <v>108.45204268000001</v>
      </c>
      <c r="L179" s="36">
        <f>SUMIFS(СВЦЭМ!$E$33:$E$776,СВЦЭМ!$A$33:$A$776,$A179,СВЦЭМ!$B$33:$B$776,L$155)+'СЕТ СН'!$F$15</f>
        <v>107.11598944000001</v>
      </c>
      <c r="M179" s="36">
        <f>SUMIFS(СВЦЭМ!$E$33:$E$776,СВЦЭМ!$A$33:$A$776,$A179,СВЦЭМ!$B$33:$B$776,M$155)+'СЕТ СН'!$F$15</f>
        <v>106.42224032999999</v>
      </c>
      <c r="N179" s="36">
        <f>SUMIFS(СВЦЭМ!$E$33:$E$776,СВЦЭМ!$A$33:$A$776,$A179,СВЦЭМ!$B$33:$B$776,N$155)+'СЕТ СН'!$F$15</f>
        <v>109.49236874</v>
      </c>
      <c r="O179" s="36">
        <f>SUMIFS(СВЦЭМ!$E$33:$E$776,СВЦЭМ!$A$33:$A$776,$A179,СВЦЭМ!$B$33:$B$776,O$155)+'СЕТ СН'!$F$15</f>
        <v>111.86265116</v>
      </c>
      <c r="P179" s="36">
        <f>SUMIFS(СВЦЭМ!$E$33:$E$776,СВЦЭМ!$A$33:$A$776,$A179,СВЦЭМ!$B$33:$B$776,P$155)+'СЕТ СН'!$F$15</f>
        <v>113.35247737</v>
      </c>
      <c r="Q179" s="36">
        <f>SUMIFS(СВЦЭМ!$E$33:$E$776,СВЦЭМ!$A$33:$A$776,$A179,СВЦЭМ!$B$33:$B$776,Q$155)+'СЕТ СН'!$F$15</f>
        <v>114.89711593</v>
      </c>
      <c r="R179" s="36">
        <f>SUMIFS(СВЦЭМ!$E$33:$E$776,СВЦЭМ!$A$33:$A$776,$A179,СВЦЭМ!$B$33:$B$776,R$155)+'СЕТ СН'!$F$15</f>
        <v>109.0765468</v>
      </c>
      <c r="S179" s="36">
        <f>SUMIFS(СВЦЭМ!$E$33:$E$776,СВЦЭМ!$A$33:$A$776,$A179,СВЦЭМ!$B$33:$B$776,S$155)+'СЕТ СН'!$F$15</f>
        <v>102.40740587000001</v>
      </c>
      <c r="T179" s="36">
        <f>SUMIFS(СВЦЭМ!$E$33:$E$776,СВЦЭМ!$A$33:$A$776,$A179,СВЦЭМ!$B$33:$B$776,T$155)+'СЕТ СН'!$F$15</f>
        <v>100.28901547</v>
      </c>
      <c r="U179" s="36">
        <f>SUMIFS(СВЦЭМ!$E$33:$E$776,СВЦЭМ!$A$33:$A$776,$A179,СВЦЭМ!$B$33:$B$776,U$155)+'СЕТ СН'!$F$15</f>
        <v>99.377119730000004</v>
      </c>
      <c r="V179" s="36">
        <f>SUMIFS(СВЦЭМ!$E$33:$E$776,СВЦЭМ!$A$33:$A$776,$A179,СВЦЭМ!$B$33:$B$776,V$155)+'СЕТ СН'!$F$15</f>
        <v>101.04257071000001</v>
      </c>
      <c r="W179" s="36">
        <f>SUMIFS(СВЦЭМ!$E$33:$E$776,СВЦЭМ!$A$33:$A$776,$A179,СВЦЭМ!$B$33:$B$776,W$155)+'СЕТ СН'!$F$15</f>
        <v>102.0112573</v>
      </c>
      <c r="X179" s="36">
        <f>SUMIFS(СВЦЭМ!$E$33:$E$776,СВЦЭМ!$A$33:$A$776,$A179,СВЦЭМ!$B$33:$B$776,X$155)+'СЕТ СН'!$F$15</f>
        <v>100.6901005</v>
      </c>
      <c r="Y179" s="36">
        <f>SUMIFS(СВЦЭМ!$E$33:$E$776,СВЦЭМ!$A$33:$A$776,$A179,СВЦЭМ!$B$33:$B$776,Y$155)+'СЕТ СН'!$F$15</f>
        <v>113.20009696</v>
      </c>
    </row>
    <row r="180" spans="1:27" ht="15.75" x14ac:dyDescent="0.2">
      <c r="A180" s="35">
        <f t="shared" si="4"/>
        <v>43702</v>
      </c>
      <c r="B180" s="36">
        <f>SUMIFS(СВЦЭМ!$E$33:$E$776,СВЦЭМ!$A$33:$A$776,$A180,СВЦЭМ!$B$33:$B$776,B$155)+'СЕТ СН'!$F$15</f>
        <v>122.72334608</v>
      </c>
      <c r="C180" s="36">
        <f>SUMIFS(СВЦЭМ!$E$33:$E$776,СВЦЭМ!$A$33:$A$776,$A180,СВЦЭМ!$B$33:$B$776,C$155)+'СЕТ СН'!$F$15</f>
        <v>129.02745720999999</v>
      </c>
      <c r="D180" s="36">
        <f>SUMIFS(СВЦЭМ!$E$33:$E$776,СВЦЭМ!$A$33:$A$776,$A180,СВЦЭМ!$B$33:$B$776,D$155)+'СЕТ СН'!$F$15</f>
        <v>130.31093962</v>
      </c>
      <c r="E180" s="36">
        <f>SUMIFS(СВЦЭМ!$E$33:$E$776,СВЦЭМ!$A$33:$A$776,$A180,СВЦЭМ!$B$33:$B$776,E$155)+'СЕТ СН'!$F$15</f>
        <v>130.99807258000001</v>
      </c>
      <c r="F180" s="36">
        <f>SUMIFS(СВЦЭМ!$E$33:$E$776,СВЦЭМ!$A$33:$A$776,$A180,СВЦЭМ!$B$33:$B$776,F$155)+'СЕТ СН'!$F$15</f>
        <v>130.97704099000001</v>
      </c>
      <c r="G180" s="36">
        <f>SUMIFS(СВЦЭМ!$E$33:$E$776,СВЦЭМ!$A$33:$A$776,$A180,СВЦЭМ!$B$33:$B$776,G$155)+'СЕТ СН'!$F$15</f>
        <v>130.79970872999999</v>
      </c>
      <c r="H180" s="36">
        <f>SUMIFS(СВЦЭМ!$E$33:$E$776,СВЦЭМ!$A$33:$A$776,$A180,СВЦЭМ!$B$33:$B$776,H$155)+'СЕТ СН'!$F$15</f>
        <v>128.50380841</v>
      </c>
      <c r="I180" s="36">
        <f>SUMIFS(СВЦЭМ!$E$33:$E$776,СВЦЭМ!$A$33:$A$776,$A180,СВЦЭМ!$B$33:$B$776,I$155)+'СЕТ СН'!$F$15</f>
        <v>126.71294614999999</v>
      </c>
      <c r="J180" s="36">
        <f>SUMIFS(СВЦЭМ!$E$33:$E$776,СВЦЭМ!$A$33:$A$776,$A180,СВЦЭМ!$B$33:$B$776,J$155)+'СЕТ СН'!$F$15</f>
        <v>120.01326465</v>
      </c>
      <c r="K180" s="36">
        <f>SUMIFS(СВЦЭМ!$E$33:$E$776,СВЦЭМ!$A$33:$A$776,$A180,СВЦЭМ!$B$33:$B$776,K$155)+'СЕТ СН'!$F$15</f>
        <v>112.23881204</v>
      </c>
      <c r="L180" s="36">
        <f>SUMIFS(СВЦЭМ!$E$33:$E$776,СВЦЭМ!$A$33:$A$776,$A180,СВЦЭМ!$B$33:$B$776,L$155)+'СЕТ СН'!$F$15</f>
        <v>106.21864456</v>
      </c>
      <c r="M180" s="36">
        <f>SUMIFS(СВЦЭМ!$E$33:$E$776,СВЦЭМ!$A$33:$A$776,$A180,СВЦЭМ!$B$33:$B$776,M$155)+'СЕТ СН'!$F$15</f>
        <v>106.29366485</v>
      </c>
      <c r="N180" s="36">
        <f>SUMIFS(СВЦЭМ!$E$33:$E$776,СВЦЭМ!$A$33:$A$776,$A180,СВЦЭМ!$B$33:$B$776,N$155)+'СЕТ СН'!$F$15</f>
        <v>109.34271432</v>
      </c>
      <c r="O180" s="36">
        <f>SUMIFS(СВЦЭМ!$E$33:$E$776,СВЦЭМ!$A$33:$A$776,$A180,СВЦЭМ!$B$33:$B$776,O$155)+'СЕТ СН'!$F$15</f>
        <v>112.72408848000001</v>
      </c>
      <c r="P180" s="36">
        <f>SUMIFS(СВЦЭМ!$E$33:$E$776,СВЦЭМ!$A$33:$A$776,$A180,СВЦЭМ!$B$33:$B$776,P$155)+'СЕТ СН'!$F$15</f>
        <v>115.10320186</v>
      </c>
      <c r="Q180" s="36">
        <f>SUMIFS(СВЦЭМ!$E$33:$E$776,СВЦЭМ!$A$33:$A$776,$A180,СВЦЭМ!$B$33:$B$776,Q$155)+'СЕТ СН'!$F$15</f>
        <v>117.43296325</v>
      </c>
      <c r="R180" s="36">
        <f>SUMIFS(СВЦЭМ!$E$33:$E$776,СВЦЭМ!$A$33:$A$776,$A180,СВЦЭМ!$B$33:$B$776,R$155)+'СЕТ СН'!$F$15</f>
        <v>110.87285496</v>
      </c>
      <c r="S180" s="36">
        <f>SUMIFS(СВЦЭМ!$E$33:$E$776,СВЦЭМ!$A$33:$A$776,$A180,СВЦЭМ!$B$33:$B$776,S$155)+'СЕТ СН'!$F$15</f>
        <v>104.07219207999999</v>
      </c>
      <c r="T180" s="36">
        <f>SUMIFS(СВЦЭМ!$E$33:$E$776,СВЦЭМ!$A$33:$A$776,$A180,СВЦЭМ!$B$33:$B$776,T$155)+'СЕТ СН'!$F$15</f>
        <v>106.30401892</v>
      </c>
      <c r="U180" s="36">
        <f>SUMIFS(СВЦЭМ!$E$33:$E$776,СВЦЭМ!$A$33:$A$776,$A180,СВЦЭМ!$B$33:$B$776,U$155)+'СЕТ СН'!$F$15</f>
        <v>106.95070799</v>
      </c>
      <c r="V180" s="36">
        <f>SUMIFS(СВЦЭМ!$E$33:$E$776,СВЦЭМ!$A$33:$A$776,$A180,СВЦЭМ!$B$33:$B$776,V$155)+'СЕТ СН'!$F$15</f>
        <v>102.2523691</v>
      </c>
      <c r="W180" s="36">
        <f>SUMIFS(СВЦЭМ!$E$33:$E$776,СВЦЭМ!$A$33:$A$776,$A180,СВЦЭМ!$B$33:$B$776,W$155)+'СЕТ СН'!$F$15</f>
        <v>103.04776722</v>
      </c>
      <c r="X180" s="36">
        <f>SUMIFS(СВЦЭМ!$E$33:$E$776,СВЦЭМ!$A$33:$A$776,$A180,СВЦЭМ!$B$33:$B$776,X$155)+'СЕТ СН'!$F$15</f>
        <v>105.07081072</v>
      </c>
      <c r="Y180" s="36">
        <f>SUMIFS(СВЦЭМ!$E$33:$E$776,СВЦЭМ!$A$33:$A$776,$A180,СВЦЭМ!$B$33:$B$776,Y$155)+'СЕТ СН'!$F$15</f>
        <v>118.49969292</v>
      </c>
    </row>
    <row r="181" spans="1:27" ht="15.75" x14ac:dyDescent="0.2">
      <c r="A181" s="35">
        <f t="shared" si="4"/>
        <v>43703</v>
      </c>
      <c r="B181" s="36">
        <f>SUMIFS(СВЦЭМ!$E$33:$E$776,СВЦЭМ!$A$33:$A$776,$A181,СВЦЭМ!$B$33:$B$776,B$155)+'СЕТ СН'!$F$15</f>
        <v>138.81381508000001</v>
      </c>
      <c r="C181" s="36">
        <f>SUMIFS(СВЦЭМ!$E$33:$E$776,СВЦЭМ!$A$33:$A$776,$A181,СВЦЭМ!$B$33:$B$776,C$155)+'СЕТ СН'!$F$15</f>
        <v>148.66955214999999</v>
      </c>
      <c r="D181" s="36">
        <f>SUMIFS(СВЦЭМ!$E$33:$E$776,СВЦЭМ!$A$33:$A$776,$A181,СВЦЭМ!$B$33:$B$776,D$155)+'СЕТ СН'!$F$15</f>
        <v>151.94816120999999</v>
      </c>
      <c r="E181" s="36">
        <f>SUMIFS(СВЦЭМ!$E$33:$E$776,СВЦЭМ!$A$33:$A$776,$A181,СВЦЭМ!$B$33:$B$776,E$155)+'СЕТ СН'!$F$15</f>
        <v>153.97470071000001</v>
      </c>
      <c r="F181" s="36">
        <f>SUMIFS(СВЦЭМ!$E$33:$E$776,СВЦЭМ!$A$33:$A$776,$A181,СВЦЭМ!$B$33:$B$776,F$155)+'СЕТ СН'!$F$15</f>
        <v>151.51610514000001</v>
      </c>
      <c r="G181" s="36">
        <f>SUMIFS(СВЦЭМ!$E$33:$E$776,СВЦЭМ!$A$33:$A$776,$A181,СВЦЭМ!$B$33:$B$776,G$155)+'СЕТ СН'!$F$15</f>
        <v>145.54189828</v>
      </c>
      <c r="H181" s="36">
        <f>SUMIFS(СВЦЭМ!$E$33:$E$776,СВЦЭМ!$A$33:$A$776,$A181,СВЦЭМ!$B$33:$B$776,H$155)+'СЕТ СН'!$F$15</f>
        <v>140.46679811000001</v>
      </c>
      <c r="I181" s="36">
        <f>SUMIFS(СВЦЭМ!$E$33:$E$776,СВЦЭМ!$A$33:$A$776,$A181,СВЦЭМ!$B$33:$B$776,I$155)+'СЕТ СН'!$F$15</f>
        <v>130.69063808000001</v>
      </c>
      <c r="J181" s="36">
        <f>SUMIFS(СВЦЭМ!$E$33:$E$776,СВЦЭМ!$A$33:$A$776,$A181,СВЦЭМ!$B$33:$B$776,J$155)+'СЕТ СН'!$F$15</f>
        <v>122.87511173</v>
      </c>
      <c r="K181" s="36">
        <f>SUMIFS(СВЦЭМ!$E$33:$E$776,СВЦЭМ!$A$33:$A$776,$A181,СВЦЭМ!$B$33:$B$776,K$155)+'СЕТ СН'!$F$15</f>
        <v>117.36325186000001</v>
      </c>
      <c r="L181" s="36">
        <f>SUMIFS(СВЦЭМ!$E$33:$E$776,СВЦЭМ!$A$33:$A$776,$A181,СВЦЭМ!$B$33:$B$776,L$155)+'СЕТ СН'!$F$15</f>
        <v>114.13806778</v>
      </c>
      <c r="M181" s="36">
        <f>SUMIFS(СВЦЭМ!$E$33:$E$776,СВЦЭМ!$A$33:$A$776,$A181,СВЦЭМ!$B$33:$B$776,M$155)+'СЕТ СН'!$F$15</f>
        <v>113.35378242</v>
      </c>
      <c r="N181" s="36">
        <f>SUMIFS(СВЦЭМ!$E$33:$E$776,СВЦЭМ!$A$33:$A$776,$A181,СВЦЭМ!$B$33:$B$776,N$155)+'СЕТ СН'!$F$15</f>
        <v>113.09843791</v>
      </c>
      <c r="O181" s="36">
        <f>SUMIFS(СВЦЭМ!$E$33:$E$776,СВЦЭМ!$A$33:$A$776,$A181,СВЦЭМ!$B$33:$B$776,O$155)+'СЕТ СН'!$F$15</f>
        <v>113.06903333</v>
      </c>
      <c r="P181" s="36">
        <f>SUMIFS(СВЦЭМ!$E$33:$E$776,СВЦЭМ!$A$33:$A$776,$A181,СВЦЭМ!$B$33:$B$776,P$155)+'СЕТ СН'!$F$15</f>
        <v>112.35368296999999</v>
      </c>
      <c r="Q181" s="36">
        <f>SUMIFS(СВЦЭМ!$E$33:$E$776,СВЦЭМ!$A$33:$A$776,$A181,СВЦЭМ!$B$33:$B$776,Q$155)+'СЕТ СН'!$F$15</f>
        <v>113.87648898</v>
      </c>
      <c r="R181" s="36">
        <f>SUMIFS(СВЦЭМ!$E$33:$E$776,СВЦЭМ!$A$33:$A$776,$A181,СВЦЭМ!$B$33:$B$776,R$155)+'СЕТ СН'!$F$15</f>
        <v>108.61443346999999</v>
      </c>
      <c r="S181" s="36">
        <f>SUMIFS(СВЦЭМ!$E$33:$E$776,СВЦЭМ!$A$33:$A$776,$A181,СВЦЭМ!$B$33:$B$776,S$155)+'СЕТ СН'!$F$15</f>
        <v>113.94715073</v>
      </c>
      <c r="T181" s="36">
        <f>SUMIFS(СВЦЭМ!$E$33:$E$776,СВЦЭМ!$A$33:$A$776,$A181,СВЦЭМ!$B$33:$B$776,T$155)+'СЕТ СН'!$F$15</f>
        <v>114.85223392</v>
      </c>
      <c r="U181" s="36">
        <f>SUMIFS(СВЦЭМ!$E$33:$E$776,СВЦЭМ!$A$33:$A$776,$A181,СВЦЭМ!$B$33:$B$776,U$155)+'СЕТ СН'!$F$15</f>
        <v>115.42726915</v>
      </c>
      <c r="V181" s="36">
        <f>SUMIFS(СВЦЭМ!$E$33:$E$776,СВЦЭМ!$A$33:$A$776,$A181,СВЦЭМ!$B$33:$B$776,V$155)+'СЕТ СН'!$F$15</f>
        <v>117.59456367</v>
      </c>
      <c r="W181" s="36">
        <f>SUMIFS(СВЦЭМ!$E$33:$E$776,СВЦЭМ!$A$33:$A$776,$A181,СВЦЭМ!$B$33:$B$776,W$155)+'СЕТ СН'!$F$15</f>
        <v>118.04423497000001</v>
      </c>
      <c r="X181" s="36">
        <f>SUMIFS(СВЦЭМ!$E$33:$E$776,СВЦЭМ!$A$33:$A$776,$A181,СВЦЭМ!$B$33:$B$776,X$155)+'СЕТ СН'!$F$15</f>
        <v>111.0008534</v>
      </c>
      <c r="Y181" s="36">
        <f>SUMIFS(СВЦЭМ!$E$33:$E$776,СВЦЭМ!$A$33:$A$776,$A181,СВЦЭМ!$B$33:$B$776,Y$155)+'СЕТ СН'!$F$15</f>
        <v>120.36113267</v>
      </c>
    </row>
    <row r="182" spans="1:27" ht="15.75" x14ac:dyDescent="0.2">
      <c r="A182" s="35">
        <f t="shared" si="4"/>
        <v>43704</v>
      </c>
      <c r="B182" s="36">
        <f>SUMIFS(СВЦЭМ!$E$33:$E$776,СВЦЭМ!$A$33:$A$776,$A182,СВЦЭМ!$B$33:$B$776,B$155)+'СЕТ СН'!$F$15</f>
        <v>114.30676364999999</v>
      </c>
      <c r="C182" s="36">
        <f>SUMIFS(СВЦЭМ!$E$33:$E$776,СВЦЭМ!$A$33:$A$776,$A182,СВЦЭМ!$B$33:$B$776,C$155)+'СЕТ СН'!$F$15</f>
        <v>123.15217837</v>
      </c>
      <c r="D182" s="36">
        <f>SUMIFS(СВЦЭМ!$E$33:$E$776,СВЦЭМ!$A$33:$A$776,$A182,СВЦЭМ!$B$33:$B$776,D$155)+'СЕТ СН'!$F$15</f>
        <v>130.21391732000001</v>
      </c>
      <c r="E182" s="36">
        <f>SUMIFS(СВЦЭМ!$E$33:$E$776,СВЦЭМ!$A$33:$A$776,$A182,СВЦЭМ!$B$33:$B$776,E$155)+'СЕТ СН'!$F$15</f>
        <v>132.01079085999999</v>
      </c>
      <c r="F182" s="36">
        <f>SUMIFS(СВЦЭМ!$E$33:$E$776,СВЦЭМ!$A$33:$A$776,$A182,СВЦЭМ!$B$33:$B$776,F$155)+'СЕТ СН'!$F$15</f>
        <v>130.13752314999999</v>
      </c>
      <c r="G182" s="36">
        <f>SUMIFS(СВЦЭМ!$E$33:$E$776,СВЦЭМ!$A$33:$A$776,$A182,СВЦЭМ!$B$33:$B$776,G$155)+'СЕТ СН'!$F$15</f>
        <v>125.41352311999999</v>
      </c>
      <c r="H182" s="36">
        <f>SUMIFS(СВЦЭМ!$E$33:$E$776,СВЦЭМ!$A$33:$A$776,$A182,СВЦЭМ!$B$33:$B$776,H$155)+'СЕТ СН'!$F$15</f>
        <v>123.97621934999999</v>
      </c>
      <c r="I182" s="36">
        <f>SUMIFS(СВЦЭМ!$E$33:$E$776,СВЦЭМ!$A$33:$A$776,$A182,СВЦЭМ!$B$33:$B$776,I$155)+'СЕТ СН'!$F$15</f>
        <v>115.93916546</v>
      </c>
      <c r="J182" s="36">
        <f>SUMIFS(СВЦЭМ!$E$33:$E$776,СВЦЭМ!$A$33:$A$776,$A182,СВЦЭМ!$B$33:$B$776,J$155)+'СЕТ СН'!$F$15</f>
        <v>125.40672788000001</v>
      </c>
      <c r="K182" s="36">
        <f>SUMIFS(СВЦЭМ!$E$33:$E$776,СВЦЭМ!$A$33:$A$776,$A182,СВЦЭМ!$B$33:$B$776,K$155)+'СЕТ СН'!$F$15</f>
        <v>129.64621446999999</v>
      </c>
      <c r="L182" s="36">
        <f>SUMIFS(СВЦЭМ!$E$33:$E$776,СВЦЭМ!$A$33:$A$776,$A182,СВЦЭМ!$B$33:$B$776,L$155)+'СЕТ СН'!$F$15</f>
        <v>130.03922521000001</v>
      </c>
      <c r="M182" s="36">
        <f>SUMIFS(СВЦЭМ!$E$33:$E$776,СВЦЭМ!$A$33:$A$776,$A182,СВЦЭМ!$B$33:$B$776,M$155)+'СЕТ СН'!$F$15</f>
        <v>130.40417353000001</v>
      </c>
      <c r="N182" s="36">
        <f>SUMIFS(СВЦЭМ!$E$33:$E$776,СВЦЭМ!$A$33:$A$776,$A182,СВЦЭМ!$B$33:$B$776,N$155)+'СЕТ СН'!$F$15</f>
        <v>131.23168293000001</v>
      </c>
      <c r="O182" s="36">
        <f>SUMIFS(СВЦЭМ!$E$33:$E$776,СВЦЭМ!$A$33:$A$776,$A182,СВЦЭМ!$B$33:$B$776,O$155)+'СЕТ СН'!$F$15</f>
        <v>131.06280228</v>
      </c>
      <c r="P182" s="36">
        <f>SUMIFS(СВЦЭМ!$E$33:$E$776,СВЦЭМ!$A$33:$A$776,$A182,СВЦЭМ!$B$33:$B$776,P$155)+'СЕТ СН'!$F$15</f>
        <v>131.73976808</v>
      </c>
      <c r="Q182" s="36">
        <f>SUMIFS(СВЦЭМ!$E$33:$E$776,СВЦЭМ!$A$33:$A$776,$A182,СВЦЭМ!$B$33:$B$776,Q$155)+'СЕТ СН'!$F$15</f>
        <v>132.10170113000001</v>
      </c>
      <c r="R182" s="36">
        <f>SUMIFS(СВЦЭМ!$E$33:$E$776,СВЦЭМ!$A$33:$A$776,$A182,СВЦЭМ!$B$33:$B$776,R$155)+'СЕТ СН'!$F$15</f>
        <v>133.03638581999999</v>
      </c>
      <c r="S182" s="36">
        <f>SUMIFS(СВЦЭМ!$E$33:$E$776,СВЦЭМ!$A$33:$A$776,$A182,СВЦЭМ!$B$33:$B$776,S$155)+'СЕТ СН'!$F$15</f>
        <v>140.73930866000001</v>
      </c>
      <c r="T182" s="36">
        <f>SUMIFS(СВЦЭМ!$E$33:$E$776,СВЦЭМ!$A$33:$A$776,$A182,СВЦЭМ!$B$33:$B$776,T$155)+'СЕТ СН'!$F$15</f>
        <v>141.65717989000001</v>
      </c>
      <c r="U182" s="36">
        <f>SUMIFS(СВЦЭМ!$E$33:$E$776,СВЦЭМ!$A$33:$A$776,$A182,СВЦЭМ!$B$33:$B$776,U$155)+'СЕТ СН'!$F$15</f>
        <v>142.20410774999999</v>
      </c>
      <c r="V182" s="36">
        <f>SUMIFS(СВЦЭМ!$E$33:$E$776,СВЦЭМ!$A$33:$A$776,$A182,СВЦЭМ!$B$33:$B$776,V$155)+'СЕТ СН'!$F$15</f>
        <v>144.81854876</v>
      </c>
      <c r="W182" s="36">
        <f>SUMIFS(СВЦЭМ!$E$33:$E$776,СВЦЭМ!$A$33:$A$776,$A182,СВЦЭМ!$B$33:$B$776,W$155)+'СЕТ СН'!$F$15</f>
        <v>144.90114998000001</v>
      </c>
      <c r="X182" s="36">
        <f>SUMIFS(СВЦЭМ!$E$33:$E$776,СВЦЭМ!$A$33:$A$776,$A182,СВЦЭМ!$B$33:$B$776,X$155)+'СЕТ СН'!$F$15</f>
        <v>139.51587713999999</v>
      </c>
      <c r="Y182" s="36">
        <f>SUMIFS(СВЦЭМ!$E$33:$E$776,СВЦЭМ!$A$33:$A$776,$A182,СВЦЭМ!$B$33:$B$776,Y$155)+'СЕТ СН'!$F$15</f>
        <v>127.58779938000001</v>
      </c>
    </row>
    <row r="183" spans="1:27" ht="15.75" x14ac:dyDescent="0.2">
      <c r="A183" s="35">
        <f t="shared" si="4"/>
        <v>43705</v>
      </c>
      <c r="B183" s="36">
        <f>SUMIFS(СВЦЭМ!$E$33:$E$776,СВЦЭМ!$A$33:$A$776,$A183,СВЦЭМ!$B$33:$B$776,B$155)+'СЕТ СН'!$F$15</f>
        <v>122.06271747</v>
      </c>
      <c r="C183" s="36">
        <f>SUMIFS(СВЦЭМ!$E$33:$E$776,СВЦЭМ!$A$33:$A$776,$A183,СВЦЭМ!$B$33:$B$776,C$155)+'СЕТ СН'!$F$15</f>
        <v>126.95905913999999</v>
      </c>
      <c r="D183" s="36">
        <f>SUMIFS(СВЦЭМ!$E$33:$E$776,СВЦЭМ!$A$33:$A$776,$A183,СВЦЭМ!$B$33:$B$776,D$155)+'СЕТ СН'!$F$15</f>
        <v>132.74861823000001</v>
      </c>
      <c r="E183" s="36">
        <f>SUMIFS(СВЦЭМ!$E$33:$E$776,СВЦЭМ!$A$33:$A$776,$A183,СВЦЭМ!$B$33:$B$776,E$155)+'СЕТ СН'!$F$15</f>
        <v>134.32466636999999</v>
      </c>
      <c r="F183" s="36">
        <f>SUMIFS(СВЦЭМ!$E$33:$E$776,СВЦЭМ!$A$33:$A$776,$A183,СВЦЭМ!$B$33:$B$776,F$155)+'СЕТ СН'!$F$15</f>
        <v>134.33257255000001</v>
      </c>
      <c r="G183" s="36">
        <f>SUMIFS(СВЦЭМ!$E$33:$E$776,СВЦЭМ!$A$33:$A$776,$A183,СВЦЭМ!$B$33:$B$776,G$155)+'СЕТ СН'!$F$15</f>
        <v>130.35662886</v>
      </c>
      <c r="H183" s="36">
        <f>SUMIFS(СВЦЭМ!$E$33:$E$776,СВЦЭМ!$A$33:$A$776,$A183,СВЦЭМ!$B$33:$B$776,H$155)+'СЕТ СН'!$F$15</f>
        <v>124.36035329000001</v>
      </c>
      <c r="I183" s="36">
        <f>SUMIFS(СВЦЭМ!$E$33:$E$776,СВЦЭМ!$A$33:$A$776,$A183,СВЦЭМ!$B$33:$B$776,I$155)+'СЕТ СН'!$F$15</f>
        <v>123.86596479000001</v>
      </c>
      <c r="J183" s="36">
        <f>SUMIFS(СВЦЭМ!$E$33:$E$776,СВЦЭМ!$A$33:$A$776,$A183,СВЦЭМ!$B$33:$B$776,J$155)+'СЕТ СН'!$F$15</f>
        <v>123.20354694</v>
      </c>
      <c r="K183" s="36">
        <f>SUMIFS(СВЦЭМ!$E$33:$E$776,СВЦЭМ!$A$33:$A$776,$A183,СВЦЭМ!$B$33:$B$776,K$155)+'СЕТ СН'!$F$15</f>
        <v>129.72395978</v>
      </c>
      <c r="L183" s="36">
        <f>SUMIFS(СВЦЭМ!$E$33:$E$776,СВЦЭМ!$A$33:$A$776,$A183,СВЦЭМ!$B$33:$B$776,L$155)+'СЕТ СН'!$F$15</f>
        <v>133.03661160999999</v>
      </c>
      <c r="M183" s="36">
        <f>SUMIFS(СВЦЭМ!$E$33:$E$776,СВЦЭМ!$A$33:$A$776,$A183,СВЦЭМ!$B$33:$B$776,M$155)+'СЕТ СН'!$F$15</f>
        <v>133.45225324</v>
      </c>
      <c r="N183" s="36">
        <f>SUMIFS(СВЦЭМ!$E$33:$E$776,СВЦЭМ!$A$33:$A$776,$A183,СВЦЭМ!$B$33:$B$776,N$155)+'СЕТ СН'!$F$15</f>
        <v>131.79744983000001</v>
      </c>
      <c r="O183" s="36">
        <f>SUMIFS(СВЦЭМ!$E$33:$E$776,СВЦЭМ!$A$33:$A$776,$A183,СВЦЭМ!$B$33:$B$776,O$155)+'СЕТ СН'!$F$15</f>
        <v>131.09751474000001</v>
      </c>
      <c r="P183" s="36">
        <f>SUMIFS(СВЦЭМ!$E$33:$E$776,СВЦЭМ!$A$33:$A$776,$A183,СВЦЭМ!$B$33:$B$776,P$155)+'СЕТ СН'!$F$15</f>
        <v>131.20239132</v>
      </c>
      <c r="Q183" s="36">
        <f>SUMIFS(СВЦЭМ!$E$33:$E$776,СВЦЭМ!$A$33:$A$776,$A183,СВЦЭМ!$B$33:$B$776,Q$155)+'СЕТ СН'!$F$15</f>
        <v>130.86339828999999</v>
      </c>
      <c r="R183" s="36">
        <f>SUMIFS(СВЦЭМ!$E$33:$E$776,СВЦЭМ!$A$33:$A$776,$A183,СВЦЭМ!$B$33:$B$776,R$155)+'СЕТ СН'!$F$15</f>
        <v>137.0664037</v>
      </c>
      <c r="S183" s="36">
        <f>SUMIFS(СВЦЭМ!$E$33:$E$776,СВЦЭМ!$A$33:$A$776,$A183,СВЦЭМ!$B$33:$B$776,S$155)+'СЕТ СН'!$F$15</f>
        <v>144.95561720000001</v>
      </c>
      <c r="T183" s="36">
        <f>SUMIFS(СВЦЭМ!$E$33:$E$776,СВЦЭМ!$A$33:$A$776,$A183,СВЦЭМ!$B$33:$B$776,T$155)+'СЕТ СН'!$F$15</f>
        <v>145.52081054000001</v>
      </c>
      <c r="U183" s="36">
        <f>SUMIFS(СВЦЭМ!$E$33:$E$776,СВЦЭМ!$A$33:$A$776,$A183,СВЦЭМ!$B$33:$B$776,U$155)+'СЕТ СН'!$F$15</f>
        <v>145.07069823</v>
      </c>
      <c r="V183" s="36">
        <f>SUMIFS(СВЦЭМ!$E$33:$E$776,СВЦЭМ!$A$33:$A$776,$A183,СВЦЭМ!$B$33:$B$776,V$155)+'СЕТ СН'!$F$15</f>
        <v>145.88890524000001</v>
      </c>
      <c r="W183" s="36">
        <f>SUMIFS(СВЦЭМ!$E$33:$E$776,СВЦЭМ!$A$33:$A$776,$A183,СВЦЭМ!$B$33:$B$776,W$155)+'СЕТ СН'!$F$15</f>
        <v>147.45234902999999</v>
      </c>
      <c r="X183" s="36">
        <f>SUMIFS(СВЦЭМ!$E$33:$E$776,СВЦЭМ!$A$33:$A$776,$A183,СВЦЭМ!$B$33:$B$776,X$155)+'СЕТ СН'!$F$15</f>
        <v>142.80904598000001</v>
      </c>
      <c r="Y183" s="36">
        <f>SUMIFS(СВЦЭМ!$E$33:$E$776,СВЦЭМ!$A$33:$A$776,$A183,СВЦЭМ!$B$33:$B$776,Y$155)+'СЕТ СН'!$F$15</f>
        <v>125.16193474000001</v>
      </c>
    </row>
    <row r="184" spans="1:27" ht="15.75" x14ac:dyDescent="0.2">
      <c r="A184" s="35">
        <f t="shared" si="4"/>
        <v>43706</v>
      </c>
      <c r="B184" s="36">
        <f>SUMIFS(СВЦЭМ!$E$33:$E$776,СВЦЭМ!$A$33:$A$776,$A184,СВЦЭМ!$B$33:$B$776,B$155)+'СЕТ СН'!$F$15</f>
        <v>123.49780939999999</v>
      </c>
      <c r="C184" s="36">
        <f>SUMIFS(СВЦЭМ!$E$33:$E$776,СВЦЭМ!$A$33:$A$776,$A184,СВЦЭМ!$B$33:$B$776,C$155)+'СЕТ СН'!$F$15</f>
        <v>128.84206062999999</v>
      </c>
      <c r="D184" s="36">
        <f>SUMIFS(СВЦЭМ!$E$33:$E$776,СВЦЭМ!$A$33:$A$776,$A184,СВЦЭМ!$B$33:$B$776,D$155)+'СЕТ СН'!$F$15</f>
        <v>133.59941311</v>
      </c>
      <c r="E184" s="36">
        <f>SUMIFS(СВЦЭМ!$E$33:$E$776,СВЦЭМ!$A$33:$A$776,$A184,СВЦЭМ!$B$33:$B$776,E$155)+'СЕТ СН'!$F$15</f>
        <v>136.41359987000001</v>
      </c>
      <c r="F184" s="36">
        <f>SUMIFS(СВЦЭМ!$E$33:$E$776,СВЦЭМ!$A$33:$A$776,$A184,СВЦЭМ!$B$33:$B$776,F$155)+'СЕТ СН'!$F$15</f>
        <v>139.04857883</v>
      </c>
      <c r="G184" s="36">
        <f>SUMIFS(СВЦЭМ!$E$33:$E$776,СВЦЭМ!$A$33:$A$776,$A184,СВЦЭМ!$B$33:$B$776,G$155)+'СЕТ СН'!$F$15</f>
        <v>135.42319463999999</v>
      </c>
      <c r="H184" s="36">
        <f>SUMIFS(СВЦЭМ!$E$33:$E$776,СВЦЭМ!$A$33:$A$776,$A184,СВЦЭМ!$B$33:$B$776,H$155)+'СЕТ СН'!$F$15</f>
        <v>130.01808069000001</v>
      </c>
      <c r="I184" s="36">
        <f>SUMIFS(СВЦЭМ!$E$33:$E$776,СВЦЭМ!$A$33:$A$776,$A184,СВЦЭМ!$B$33:$B$776,I$155)+'СЕТ СН'!$F$15</f>
        <v>123.74487148999999</v>
      </c>
      <c r="J184" s="36">
        <f>SUMIFS(СВЦЭМ!$E$33:$E$776,СВЦЭМ!$A$33:$A$776,$A184,СВЦЭМ!$B$33:$B$776,J$155)+'СЕТ СН'!$F$15</f>
        <v>125.70426003</v>
      </c>
      <c r="K184" s="36">
        <f>SUMIFS(СВЦЭМ!$E$33:$E$776,СВЦЭМ!$A$33:$A$776,$A184,СВЦЭМ!$B$33:$B$776,K$155)+'СЕТ СН'!$F$15</f>
        <v>128.19154409999999</v>
      </c>
      <c r="L184" s="36">
        <f>SUMIFS(СВЦЭМ!$E$33:$E$776,СВЦЭМ!$A$33:$A$776,$A184,СВЦЭМ!$B$33:$B$776,L$155)+'СЕТ СН'!$F$15</f>
        <v>131.36643208000001</v>
      </c>
      <c r="M184" s="36">
        <f>SUMIFS(СВЦЭМ!$E$33:$E$776,СВЦЭМ!$A$33:$A$776,$A184,СВЦЭМ!$B$33:$B$776,M$155)+'СЕТ СН'!$F$15</f>
        <v>131.24144459999999</v>
      </c>
      <c r="N184" s="36">
        <f>SUMIFS(СВЦЭМ!$E$33:$E$776,СВЦЭМ!$A$33:$A$776,$A184,СВЦЭМ!$B$33:$B$776,N$155)+'СЕТ СН'!$F$15</f>
        <v>129.46375319000001</v>
      </c>
      <c r="O184" s="36">
        <f>SUMIFS(СВЦЭМ!$E$33:$E$776,СВЦЭМ!$A$33:$A$776,$A184,СВЦЭМ!$B$33:$B$776,O$155)+'СЕТ СН'!$F$15</f>
        <v>129.44108924</v>
      </c>
      <c r="P184" s="36">
        <f>SUMIFS(СВЦЭМ!$E$33:$E$776,СВЦЭМ!$A$33:$A$776,$A184,СВЦЭМ!$B$33:$B$776,P$155)+'СЕТ СН'!$F$15</f>
        <v>129.65478680000001</v>
      </c>
      <c r="Q184" s="36">
        <f>SUMIFS(СВЦЭМ!$E$33:$E$776,СВЦЭМ!$A$33:$A$776,$A184,СВЦЭМ!$B$33:$B$776,Q$155)+'СЕТ СН'!$F$15</f>
        <v>129.53531666999999</v>
      </c>
      <c r="R184" s="36">
        <f>SUMIFS(СВЦЭМ!$E$33:$E$776,СВЦЭМ!$A$33:$A$776,$A184,СВЦЭМ!$B$33:$B$776,R$155)+'СЕТ СН'!$F$15</f>
        <v>134.24788638999999</v>
      </c>
      <c r="S184" s="36">
        <f>SUMIFS(СВЦЭМ!$E$33:$E$776,СВЦЭМ!$A$33:$A$776,$A184,СВЦЭМ!$B$33:$B$776,S$155)+'СЕТ СН'!$F$15</f>
        <v>140.77641528000001</v>
      </c>
      <c r="T184" s="36">
        <f>SUMIFS(СВЦЭМ!$E$33:$E$776,СВЦЭМ!$A$33:$A$776,$A184,СВЦЭМ!$B$33:$B$776,T$155)+'СЕТ СН'!$F$15</f>
        <v>141.14580760000001</v>
      </c>
      <c r="U184" s="36">
        <f>SUMIFS(СВЦЭМ!$E$33:$E$776,СВЦЭМ!$A$33:$A$776,$A184,СВЦЭМ!$B$33:$B$776,U$155)+'СЕТ СН'!$F$15</f>
        <v>141.53865612999999</v>
      </c>
      <c r="V184" s="36">
        <f>SUMIFS(СВЦЭМ!$E$33:$E$776,СВЦЭМ!$A$33:$A$776,$A184,СВЦЭМ!$B$33:$B$776,V$155)+'СЕТ СН'!$F$15</f>
        <v>143.36496349000001</v>
      </c>
      <c r="W184" s="36">
        <f>SUMIFS(СВЦЭМ!$E$33:$E$776,СВЦЭМ!$A$33:$A$776,$A184,СВЦЭМ!$B$33:$B$776,W$155)+'СЕТ СН'!$F$15</f>
        <v>143.53151654000001</v>
      </c>
      <c r="X184" s="36">
        <f>SUMIFS(СВЦЭМ!$E$33:$E$776,СВЦЭМ!$A$33:$A$776,$A184,СВЦЭМ!$B$33:$B$776,X$155)+'СЕТ СН'!$F$15</f>
        <v>135.87668459</v>
      </c>
      <c r="Y184" s="36">
        <f>SUMIFS(СВЦЭМ!$E$33:$E$776,СВЦЭМ!$A$33:$A$776,$A184,СВЦЭМ!$B$33:$B$776,Y$155)+'СЕТ СН'!$F$15</f>
        <v>122.93633367</v>
      </c>
    </row>
    <row r="185" spans="1:27" ht="15.75" x14ac:dyDescent="0.2">
      <c r="A185" s="35">
        <f t="shared" si="4"/>
        <v>43707</v>
      </c>
      <c r="B185" s="36">
        <f>SUMIFS(СВЦЭМ!$E$33:$E$776,СВЦЭМ!$A$33:$A$776,$A185,СВЦЭМ!$B$33:$B$776,B$155)+'СЕТ СН'!$F$15</f>
        <v>133.55035194999999</v>
      </c>
      <c r="C185" s="36">
        <f>SUMIFS(СВЦЭМ!$E$33:$E$776,СВЦЭМ!$A$33:$A$776,$A185,СВЦЭМ!$B$33:$B$776,C$155)+'СЕТ СН'!$F$15</f>
        <v>135.02298081999999</v>
      </c>
      <c r="D185" s="36">
        <f>SUMIFS(СВЦЭМ!$E$33:$E$776,СВЦЭМ!$A$33:$A$776,$A185,СВЦЭМ!$B$33:$B$776,D$155)+'СЕТ СН'!$F$15</f>
        <v>141.32781188999999</v>
      </c>
      <c r="E185" s="36">
        <f>SUMIFS(СВЦЭМ!$E$33:$E$776,СВЦЭМ!$A$33:$A$776,$A185,СВЦЭМ!$B$33:$B$776,E$155)+'СЕТ СН'!$F$15</f>
        <v>144.6430359</v>
      </c>
      <c r="F185" s="36">
        <f>SUMIFS(СВЦЭМ!$E$33:$E$776,СВЦЭМ!$A$33:$A$776,$A185,СВЦЭМ!$B$33:$B$776,F$155)+'СЕТ СН'!$F$15</f>
        <v>146.98462685999999</v>
      </c>
      <c r="G185" s="36">
        <f>SUMIFS(СВЦЭМ!$E$33:$E$776,СВЦЭМ!$A$33:$A$776,$A185,СВЦЭМ!$B$33:$B$776,G$155)+'СЕТ СН'!$F$15</f>
        <v>143.20487659</v>
      </c>
      <c r="H185" s="36">
        <f>SUMIFS(СВЦЭМ!$E$33:$E$776,СВЦЭМ!$A$33:$A$776,$A185,СВЦЭМ!$B$33:$B$776,H$155)+'СЕТ СН'!$F$15</f>
        <v>134.29040760999999</v>
      </c>
      <c r="I185" s="36">
        <f>SUMIFS(СВЦЭМ!$E$33:$E$776,СВЦЭМ!$A$33:$A$776,$A185,СВЦЭМ!$B$33:$B$776,I$155)+'СЕТ СН'!$F$15</f>
        <v>123.23698684</v>
      </c>
      <c r="J185" s="36">
        <f>SUMIFS(СВЦЭМ!$E$33:$E$776,СВЦЭМ!$A$33:$A$776,$A185,СВЦЭМ!$B$33:$B$776,J$155)+'СЕТ СН'!$F$15</f>
        <v>117.67260992</v>
      </c>
      <c r="K185" s="36">
        <f>SUMIFS(СВЦЭМ!$E$33:$E$776,СВЦЭМ!$A$33:$A$776,$A185,СВЦЭМ!$B$33:$B$776,K$155)+'СЕТ СН'!$F$15</f>
        <v>121.0024734</v>
      </c>
      <c r="L185" s="36">
        <f>SUMIFS(СВЦЭМ!$E$33:$E$776,СВЦЭМ!$A$33:$A$776,$A185,СВЦЭМ!$B$33:$B$776,L$155)+'СЕТ СН'!$F$15</f>
        <v>124.12232222999999</v>
      </c>
      <c r="M185" s="36">
        <f>SUMIFS(СВЦЭМ!$E$33:$E$776,СВЦЭМ!$A$33:$A$776,$A185,СВЦЭМ!$B$33:$B$776,M$155)+'СЕТ СН'!$F$15</f>
        <v>124.59840841</v>
      </c>
      <c r="N185" s="36">
        <f>SUMIFS(СВЦЭМ!$E$33:$E$776,СВЦЭМ!$A$33:$A$776,$A185,СВЦЭМ!$B$33:$B$776,N$155)+'СЕТ СН'!$F$15</f>
        <v>123.45179193</v>
      </c>
      <c r="O185" s="36">
        <f>SUMIFS(СВЦЭМ!$E$33:$E$776,СВЦЭМ!$A$33:$A$776,$A185,СВЦЭМ!$B$33:$B$776,O$155)+'СЕТ СН'!$F$15</f>
        <v>124.81565074</v>
      </c>
      <c r="P185" s="36">
        <f>SUMIFS(СВЦЭМ!$E$33:$E$776,СВЦЭМ!$A$33:$A$776,$A185,СВЦЭМ!$B$33:$B$776,P$155)+'СЕТ СН'!$F$15</f>
        <v>125.7429322</v>
      </c>
      <c r="Q185" s="36">
        <f>SUMIFS(СВЦЭМ!$E$33:$E$776,СВЦЭМ!$A$33:$A$776,$A185,СВЦЭМ!$B$33:$B$776,Q$155)+'СЕТ СН'!$F$15</f>
        <v>124.4670941</v>
      </c>
      <c r="R185" s="36">
        <f>SUMIFS(СВЦЭМ!$E$33:$E$776,СВЦЭМ!$A$33:$A$776,$A185,СВЦЭМ!$B$33:$B$776,R$155)+'СЕТ СН'!$F$15</f>
        <v>129.80957493</v>
      </c>
      <c r="S185" s="36">
        <f>SUMIFS(СВЦЭМ!$E$33:$E$776,СВЦЭМ!$A$33:$A$776,$A185,СВЦЭМ!$B$33:$B$776,S$155)+'СЕТ СН'!$F$15</f>
        <v>137.51160393999999</v>
      </c>
      <c r="T185" s="36">
        <f>SUMIFS(СВЦЭМ!$E$33:$E$776,СВЦЭМ!$A$33:$A$776,$A185,СВЦЭМ!$B$33:$B$776,T$155)+'СЕТ СН'!$F$15</f>
        <v>137.46987885999999</v>
      </c>
      <c r="U185" s="36">
        <f>SUMIFS(СВЦЭМ!$E$33:$E$776,СВЦЭМ!$A$33:$A$776,$A185,СВЦЭМ!$B$33:$B$776,U$155)+'СЕТ СН'!$F$15</f>
        <v>136.41697121000001</v>
      </c>
      <c r="V185" s="36">
        <f>SUMIFS(СВЦЭМ!$E$33:$E$776,СВЦЭМ!$A$33:$A$776,$A185,СВЦЭМ!$B$33:$B$776,V$155)+'СЕТ СН'!$F$15</f>
        <v>137.07522409000001</v>
      </c>
      <c r="W185" s="36">
        <f>SUMIFS(СВЦЭМ!$E$33:$E$776,СВЦЭМ!$A$33:$A$776,$A185,СВЦЭМ!$B$33:$B$776,W$155)+'СЕТ СН'!$F$15</f>
        <v>139.77268262999999</v>
      </c>
      <c r="X185" s="36">
        <f>SUMIFS(СВЦЭМ!$E$33:$E$776,СВЦЭМ!$A$33:$A$776,$A185,СВЦЭМ!$B$33:$B$776,X$155)+'СЕТ СН'!$F$15</f>
        <v>134.10585492999999</v>
      </c>
      <c r="Y185" s="36">
        <f>SUMIFS(СВЦЭМ!$E$33:$E$776,СВЦЭМ!$A$33:$A$776,$A185,СВЦЭМ!$B$33:$B$776,Y$155)+'СЕТ СН'!$F$15</f>
        <v>117.273611</v>
      </c>
    </row>
    <row r="186" spans="1:27" ht="15.75" x14ac:dyDescent="0.2">
      <c r="A186" s="35">
        <f t="shared" si="4"/>
        <v>43708</v>
      </c>
      <c r="B186" s="36">
        <f>SUMIFS(СВЦЭМ!$E$33:$E$776,СВЦЭМ!$A$33:$A$776,$A186,СВЦЭМ!$B$33:$B$776,B$155)+'СЕТ СН'!$F$15</f>
        <v>127.53629719</v>
      </c>
      <c r="C186" s="36">
        <f>SUMIFS(СВЦЭМ!$E$33:$E$776,СВЦЭМ!$A$33:$A$776,$A186,СВЦЭМ!$B$33:$B$776,C$155)+'СЕТ СН'!$F$15</f>
        <v>134.92903125000001</v>
      </c>
      <c r="D186" s="36">
        <f>SUMIFS(СВЦЭМ!$E$33:$E$776,СВЦЭМ!$A$33:$A$776,$A186,СВЦЭМ!$B$33:$B$776,D$155)+'СЕТ СН'!$F$15</f>
        <v>139.84990826999999</v>
      </c>
      <c r="E186" s="36">
        <f>SUMIFS(СВЦЭМ!$E$33:$E$776,СВЦЭМ!$A$33:$A$776,$A186,СВЦЭМ!$B$33:$B$776,E$155)+'СЕТ СН'!$F$15</f>
        <v>142.12437806</v>
      </c>
      <c r="F186" s="36">
        <f>SUMIFS(СВЦЭМ!$E$33:$E$776,СВЦЭМ!$A$33:$A$776,$A186,СВЦЭМ!$B$33:$B$776,F$155)+'СЕТ СН'!$F$15</f>
        <v>143.96691068999999</v>
      </c>
      <c r="G186" s="36">
        <f>SUMIFS(СВЦЭМ!$E$33:$E$776,СВЦЭМ!$A$33:$A$776,$A186,СВЦЭМ!$B$33:$B$776,G$155)+'СЕТ СН'!$F$15</f>
        <v>141.98062376999999</v>
      </c>
      <c r="H186" s="36">
        <f>SUMIFS(СВЦЭМ!$E$33:$E$776,СВЦЭМ!$A$33:$A$776,$A186,СВЦЭМ!$B$33:$B$776,H$155)+'СЕТ СН'!$F$15</f>
        <v>139.35957411999999</v>
      </c>
      <c r="I186" s="36">
        <f>SUMIFS(СВЦЭМ!$E$33:$E$776,СВЦЭМ!$A$33:$A$776,$A186,СВЦЭМ!$B$33:$B$776,I$155)+'СЕТ СН'!$F$15</f>
        <v>130.25141807</v>
      </c>
      <c r="J186" s="36">
        <f>SUMIFS(СВЦЭМ!$E$33:$E$776,СВЦЭМ!$A$33:$A$776,$A186,СВЦЭМ!$B$33:$B$776,J$155)+'СЕТ СН'!$F$15</f>
        <v>118.02027601</v>
      </c>
      <c r="K186" s="36">
        <f>SUMIFS(СВЦЭМ!$E$33:$E$776,СВЦЭМ!$A$33:$A$776,$A186,СВЦЭМ!$B$33:$B$776,K$155)+'СЕТ СН'!$F$15</f>
        <v>108.04266711</v>
      </c>
      <c r="L186" s="36">
        <f>SUMIFS(СВЦЭМ!$E$33:$E$776,СВЦЭМ!$A$33:$A$776,$A186,СВЦЭМ!$B$33:$B$776,L$155)+'СЕТ СН'!$F$15</f>
        <v>105.99530424</v>
      </c>
      <c r="M186" s="36">
        <f>SUMIFS(СВЦЭМ!$E$33:$E$776,СВЦЭМ!$A$33:$A$776,$A186,СВЦЭМ!$B$33:$B$776,M$155)+'СЕТ СН'!$F$15</f>
        <v>105.31575496000001</v>
      </c>
      <c r="N186" s="36">
        <f>SUMIFS(СВЦЭМ!$E$33:$E$776,СВЦЭМ!$A$33:$A$776,$A186,СВЦЭМ!$B$33:$B$776,N$155)+'СЕТ СН'!$F$15</f>
        <v>105.29716893</v>
      </c>
      <c r="O186" s="36">
        <f>SUMIFS(СВЦЭМ!$E$33:$E$776,СВЦЭМ!$A$33:$A$776,$A186,СВЦЭМ!$B$33:$B$776,O$155)+'СЕТ СН'!$F$15</f>
        <v>105.48853552</v>
      </c>
      <c r="P186" s="36">
        <f>SUMIFS(СВЦЭМ!$E$33:$E$776,СВЦЭМ!$A$33:$A$776,$A186,СВЦЭМ!$B$33:$B$776,P$155)+'СЕТ СН'!$F$15</f>
        <v>106.4122058</v>
      </c>
      <c r="Q186" s="36">
        <f>SUMIFS(СВЦЭМ!$E$33:$E$776,СВЦЭМ!$A$33:$A$776,$A186,СВЦЭМ!$B$33:$B$776,Q$155)+'СЕТ СН'!$F$15</f>
        <v>107.60827876</v>
      </c>
      <c r="R186" s="36">
        <f>SUMIFS(СВЦЭМ!$E$33:$E$776,СВЦЭМ!$A$33:$A$776,$A186,СВЦЭМ!$B$33:$B$776,R$155)+'СЕТ СН'!$F$15</f>
        <v>100.43675253000001</v>
      </c>
      <c r="S186" s="36">
        <f>SUMIFS(СВЦЭМ!$E$33:$E$776,СВЦЭМ!$A$33:$A$776,$A186,СВЦЭМ!$B$33:$B$776,S$155)+'СЕТ СН'!$F$15</f>
        <v>93.194124270000003</v>
      </c>
      <c r="T186" s="36">
        <f>SUMIFS(СВЦЭМ!$E$33:$E$776,СВЦЭМ!$A$33:$A$776,$A186,СВЦЭМ!$B$33:$B$776,T$155)+'СЕТ СН'!$F$15</f>
        <v>91.919598530000002</v>
      </c>
      <c r="U186" s="36">
        <f>SUMIFS(СВЦЭМ!$E$33:$E$776,СВЦЭМ!$A$33:$A$776,$A186,СВЦЭМ!$B$33:$B$776,U$155)+'СЕТ СН'!$F$15</f>
        <v>91.136294280000001</v>
      </c>
      <c r="V186" s="36">
        <f>SUMIFS(СВЦЭМ!$E$33:$E$776,СВЦЭМ!$A$33:$A$776,$A186,СВЦЭМ!$B$33:$B$776,V$155)+'СЕТ СН'!$F$15</f>
        <v>91.126947360000003</v>
      </c>
      <c r="W186" s="36">
        <f>SUMIFS(СВЦЭМ!$E$33:$E$776,СВЦЭМ!$A$33:$A$776,$A186,СВЦЭМ!$B$33:$B$776,W$155)+'СЕТ СН'!$F$15</f>
        <v>90.125996599999993</v>
      </c>
      <c r="X186" s="36">
        <f>SUMIFS(СВЦЭМ!$E$33:$E$776,СВЦЭМ!$A$33:$A$776,$A186,СВЦЭМ!$B$33:$B$776,X$155)+'СЕТ СН'!$F$15</f>
        <v>93.524990020000004</v>
      </c>
      <c r="Y186" s="36">
        <f>SUMIFS(СВЦЭМ!$E$33:$E$776,СВЦЭМ!$A$33:$A$776,$A186,СВЦЭМ!$B$33:$B$776,Y$155)+'СЕТ СН'!$F$15</f>
        <v>107.8092903</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8" t="s">
        <v>7</v>
      </c>
      <c r="B188" s="131" t="s">
        <v>150</v>
      </c>
      <c r="C188" s="132"/>
      <c r="D188" s="132"/>
      <c r="E188" s="132"/>
      <c r="F188" s="132"/>
      <c r="G188" s="132"/>
      <c r="H188" s="132"/>
      <c r="I188" s="132"/>
      <c r="J188" s="132"/>
      <c r="K188" s="132"/>
      <c r="L188" s="132"/>
      <c r="M188" s="132"/>
      <c r="N188" s="132"/>
      <c r="O188" s="132"/>
      <c r="P188" s="132"/>
      <c r="Q188" s="132"/>
      <c r="R188" s="132"/>
      <c r="S188" s="132"/>
      <c r="T188" s="132"/>
      <c r="U188" s="132"/>
      <c r="V188" s="132"/>
      <c r="W188" s="132"/>
      <c r="X188" s="132"/>
      <c r="Y188" s="133"/>
    </row>
    <row r="189" spans="1:27" ht="12.75" customHeight="1" x14ac:dyDescent="0.2">
      <c r="A189" s="129"/>
      <c r="B189" s="134"/>
      <c r="C189" s="135"/>
      <c r="D189" s="135"/>
      <c r="E189" s="135"/>
      <c r="F189" s="135"/>
      <c r="G189" s="135"/>
      <c r="H189" s="135"/>
      <c r="I189" s="135"/>
      <c r="J189" s="135"/>
      <c r="K189" s="135"/>
      <c r="L189" s="135"/>
      <c r="M189" s="135"/>
      <c r="N189" s="135"/>
      <c r="O189" s="135"/>
      <c r="P189" s="135"/>
      <c r="Q189" s="135"/>
      <c r="R189" s="135"/>
      <c r="S189" s="135"/>
      <c r="T189" s="135"/>
      <c r="U189" s="135"/>
      <c r="V189" s="135"/>
      <c r="W189" s="135"/>
      <c r="X189" s="135"/>
      <c r="Y189" s="136"/>
    </row>
    <row r="190" spans="1:27" s="46" customFormat="1" ht="12.75" customHeight="1" x14ac:dyDescent="0.2">
      <c r="A190" s="130"/>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01.08.2019</v>
      </c>
      <c r="B191" s="36">
        <f>SUMIFS(СВЦЭМ!$F$33:$F$776,СВЦЭМ!$A$33:$A$776,$A191,СВЦЭМ!$B$33:$B$776,B$190)+'СЕТ СН'!$F$15</f>
        <v>125.40326797</v>
      </c>
      <c r="C191" s="36">
        <f>SUMIFS(СВЦЭМ!$F$33:$F$776,СВЦЭМ!$A$33:$A$776,$A191,СВЦЭМ!$B$33:$B$776,C$190)+'СЕТ СН'!$F$15</f>
        <v>144.36629228000001</v>
      </c>
      <c r="D191" s="36">
        <f>SUMIFS(СВЦЭМ!$F$33:$F$776,СВЦЭМ!$A$33:$A$776,$A191,СВЦЭМ!$B$33:$B$776,D$190)+'СЕТ СН'!$F$15</f>
        <v>151.6455981</v>
      </c>
      <c r="E191" s="36">
        <f>SUMIFS(СВЦЭМ!$F$33:$F$776,СВЦЭМ!$A$33:$A$776,$A191,СВЦЭМ!$B$33:$B$776,E$190)+'СЕТ СН'!$F$15</f>
        <v>159.62481695</v>
      </c>
      <c r="F191" s="36">
        <f>SUMIFS(СВЦЭМ!$F$33:$F$776,СВЦЭМ!$A$33:$A$776,$A191,СВЦЭМ!$B$33:$B$776,F$190)+'СЕТ СН'!$F$15</f>
        <v>163.08193702</v>
      </c>
      <c r="G191" s="36">
        <f>SUMIFS(СВЦЭМ!$F$33:$F$776,СВЦЭМ!$A$33:$A$776,$A191,СВЦЭМ!$B$33:$B$776,G$190)+'СЕТ СН'!$F$15</f>
        <v>156.98585234000001</v>
      </c>
      <c r="H191" s="36">
        <f>SUMIFS(СВЦЭМ!$F$33:$F$776,СВЦЭМ!$A$33:$A$776,$A191,СВЦЭМ!$B$33:$B$776,H$190)+'СЕТ СН'!$F$15</f>
        <v>145.80734351000001</v>
      </c>
      <c r="I191" s="36">
        <f>SUMIFS(СВЦЭМ!$F$33:$F$776,СВЦЭМ!$A$33:$A$776,$A191,СВЦЭМ!$B$33:$B$776,I$190)+'СЕТ СН'!$F$15</f>
        <v>138.50518054</v>
      </c>
      <c r="J191" s="36">
        <f>SUMIFS(СВЦЭМ!$F$33:$F$776,СВЦЭМ!$A$33:$A$776,$A191,СВЦЭМ!$B$33:$B$776,J$190)+'СЕТ СН'!$F$15</f>
        <v>145.35314837999999</v>
      </c>
      <c r="K191" s="36">
        <f>SUMIFS(СВЦЭМ!$F$33:$F$776,СВЦЭМ!$A$33:$A$776,$A191,СВЦЭМ!$B$33:$B$776,K$190)+'СЕТ СН'!$F$15</f>
        <v>147.58449148</v>
      </c>
      <c r="L191" s="36">
        <f>SUMIFS(СВЦЭМ!$F$33:$F$776,СВЦЭМ!$A$33:$A$776,$A191,СВЦЭМ!$B$33:$B$776,L$190)+'СЕТ СН'!$F$15</f>
        <v>149.23517433000001</v>
      </c>
      <c r="M191" s="36">
        <f>SUMIFS(СВЦЭМ!$F$33:$F$776,СВЦЭМ!$A$33:$A$776,$A191,СВЦЭМ!$B$33:$B$776,M$190)+'СЕТ СН'!$F$15</f>
        <v>149.22310483999999</v>
      </c>
      <c r="N191" s="36">
        <f>SUMIFS(СВЦЭМ!$F$33:$F$776,СВЦЭМ!$A$33:$A$776,$A191,СВЦЭМ!$B$33:$B$776,N$190)+'СЕТ СН'!$F$15</f>
        <v>148.85348309</v>
      </c>
      <c r="O191" s="36">
        <f>SUMIFS(СВЦЭМ!$F$33:$F$776,СВЦЭМ!$A$33:$A$776,$A191,СВЦЭМ!$B$33:$B$776,O$190)+'СЕТ СН'!$F$15</f>
        <v>149.52733737</v>
      </c>
      <c r="P191" s="36">
        <f>SUMIFS(СВЦЭМ!$F$33:$F$776,СВЦЭМ!$A$33:$A$776,$A191,СВЦЭМ!$B$33:$B$776,P$190)+'СЕТ СН'!$F$15</f>
        <v>149.52165127999999</v>
      </c>
      <c r="Q191" s="36">
        <f>SUMIFS(СВЦЭМ!$F$33:$F$776,СВЦЭМ!$A$33:$A$776,$A191,СВЦЭМ!$B$33:$B$776,Q$190)+'СЕТ СН'!$F$15</f>
        <v>150.39984792000001</v>
      </c>
      <c r="R191" s="36">
        <f>SUMIFS(СВЦЭМ!$F$33:$F$776,СВЦЭМ!$A$33:$A$776,$A191,СВЦЭМ!$B$33:$B$776,R$190)+'СЕТ СН'!$F$15</f>
        <v>151.14635580000001</v>
      </c>
      <c r="S191" s="36">
        <f>SUMIFS(СВЦЭМ!$F$33:$F$776,СВЦЭМ!$A$33:$A$776,$A191,СВЦЭМ!$B$33:$B$776,S$190)+'СЕТ СН'!$F$15</f>
        <v>150.89283488999999</v>
      </c>
      <c r="T191" s="36">
        <f>SUMIFS(СВЦЭМ!$F$33:$F$776,СВЦЭМ!$A$33:$A$776,$A191,СВЦЭМ!$B$33:$B$776,T$190)+'СЕТ СН'!$F$15</f>
        <v>149.33269433999999</v>
      </c>
      <c r="U191" s="36">
        <f>SUMIFS(СВЦЭМ!$F$33:$F$776,СВЦЭМ!$A$33:$A$776,$A191,СВЦЭМ!$B$33:$B$776,U$190)+'СЕТ СН'!$F$15</f>
        <v>148.01095255999999</v>
      </c>
      <c r="V191" s="36">
        <f>SUMIFS(СВЦЭМ!$F$33:$F$776,СВЦЭМ!$A$33:$A$776,$A191,СВЦЭМ!$B$33:$B$776,V$190)+'СЕТ СН'!$F$15</f>
        <v>147.47795778</v>
      </c>
      <c r="W191" s="36">
        <f>SUMIFS(СВЦЭМ!$F$33:$F$776,СВЦЭМ!$A$33:$A$776,$A191,СВЦЭМ!$B$33:$B$776,W$190)+'СЕТ СН'!$F$15</f>
        <v>148.01839819</v>
      </c>
      <c r="X191" s="36">
        <f>SUMIFS(СВЦЭМ!$F$33:$F$776,СВЦЭМ!$A$33:$A$776,$A191,СВЦЭМ!$B$33:$B$776,X$190)+'СЕТ СН'!$F$15</f>
        <v>143.66255047999999</v>
      </c>
      <c r="Y191" s="36">
        <f>SUMIFS(СВЦЭМ!$F$33:$F$776,СВЦЭМ!$A$33:$A$776,$A191,СВЦЭМ!$B$33:$B$776,Y$190)+'СЕТ СН'!$F$15</f>
        <v>137.40402143</v>
      </c>
      <c r="AA191" s="45"/>
    </row>
    <row r="192" spans="1:27" ht="15.75" x14ac:dyDescent="0.2">
      <c r="A192" s="35">
        <f>A191+1</f>
        <v>43679</v>
      </c>
      <c r="B192" s="36">
        <f>SUMIFS(СВЦЭМ!$F$33:$F$776,СВЦЭМ!$A$33:$A$776,$A192,СВЦЭМ!$B$33:$B$776,B$190)+'СЕТ СН'!$F$15</f>
        <v>133.92763682</v>
      </c>
      <c r="C192" s="36">
        <f>SUMIFS(СВЦЭМ!$F$33:$F$776,СВЦЭМ!$A$33:$A$776,$A192,СВЦЭМ!$B$33:$B$776,C$190)+'СЕТ СН'!$F$15</f>
        <v>137.44676286999999</v>
      </c>
      <c r="D192" s="36">
        <f>SUMIFS(СВЦЭМ!$F$33:$F$776,СВЦЭМ!$A$33:$A$776,$A192,СВЦЭМ!$B$33:$B$776,D$190)+'СЕТ СН'!$F$15</f>
        <v>141.93862519999999</v>
      </c>
      <c r="E192" s="36">
        <f>SUMIFS(СВЦЭМ!$F$33:$F$776,СВЦЭМ!$A$33:$A$776,$A192,СВЦЭМ!$B$33:$B$776,E$190)+'СЕТ СН'!$F$15</f>
        <v>145.44554513</v>
      </c>
      <c r="F192" s="36">
        <f>SUMIFS(СВЦЭМ!$F$33:$F$776,СВЦЭМ!$A$33:$A$776,$A192,СВЦЭМ!$B$33:$B$776,F$190)+'СЕТ СН'!$F$15</f>
        <v>145.77526775000001</v>
      </c>
      <c r="G192" s="36">
        <f>SUMIFS(СВЦЭМ!$F$33:$F$776,СВЦЭМ!$A$33:$A$776,$A192,СВЦЭМ!$B$33:$B$776,G$190)+'СЕТ СН'!$F$15</f>
        <v>142.88733221000001</v>
      </c>
      <c r="H192" s="36">
        <f>SUMIFS(СВЦЭМ!$F$33:$F$776,СВЦЭМ!$A$33:$A$776,$A192,СВЦЭМ!$B$33:$B$776,H$190)+'СЕТ СН'!$F$15</f>
        <v>135.73440457000001</v>
      </c>
      <c r="I192" s="36">
        <f>SUMIFS(СВЦЭМ!$F$33:$F$776,СВЦЭМ!$A$33:$A$776,$A192,СВЦЭМ!$B$33:$B$776,I$190)+'СЕТ СН'!$F$15</f>
        <v>137.06723973000001</v>
      </c>
      <c r="J192" s="36">
        <f>SUMIFS(СВЦЭМ!$F$33:$F$776,СВЦЭМ!$A$33:$A$776,$A192,СВЦЭМ!$B$33:$B$776,J$190)+'СЕТ СН'!$F$15</f>
        <v>144.39104610000001</v>
      </c>
      <c r="K192" s="36">
        <f>SUMIFS(СВЦЭМ!$F$33:$F$776,СВЦЭМ!$A$33:$A$776,$A192,СВЦЭМ!$B$33:$B$776,K$190)+'СЕТ СН'!$F$15</f>
        <v>149.34117638999999</v>
      </c>
      <c r="L192" s="36">
        <f>SUMIFS(СВЦЭМ!$F$33:$F$776,СВЦЭМ!$A$33:$A$776,$A192,СВЦЭМ!$B$33:$B$776,L$190)+'СЕТ СН'!$F$15</f>
        <v>147.43419388000001</v>
      </c>
      <c r="M192" s="36">
        <f>SUMIFS(СВЦЭМ!$F$33:$F$776,СВЦЭМ!$A$33:$A$776,$A192,СВЦЭМ!$B$33:$B$776,M$190)+'СЕТ СН'!$F$15</f>
        <v>147.62469429999999</v>
      </c>
      <c r="N192" s="36">
        <f>SUMIFS(СВЦЭМ!$F$33:$F$776,СВЦЭМ!$A$33:$A$776,$A192,СВЦЭМ!$B$33:$B$776,N$190)+'СЕТ СН'!$F$15</f>
        <v>147.09638688999999</v>
      </c>
      <c r="O192" s="36">
        <f>SUMIFS(СВЦЭМ!$F$33:$F$776,СВЦЭМ!$A$33:$A$776,$A192,СВЦЭМ!$B$33:$B$776,O$190)+'СЕТ СН'!$F$15</f>
        <v>148.44351515</v>
      </c>
      <c r="P192" s="36">
        <f>SUMIFS(СВЦЭМ!$F$33:$F$776,СВЦЭМ!$A$33:$A$776,$A192,СВЦЭМ!$B$33:$B$776,P$190)+'СЕТ СН'!$F$15</f>
        <v>147.98874068000001</v>
      </c>
      <c r="Q192" s="36">
        <f>SUMIFS(СВЦЭМ!$F$33:$F$776,СВЦЭМ!$A$33:$A$776,$A192,СВЦЭМ!$B$33:$B$776,Q$190)+'СЕТ СН'!$F$15</f>
        <v>147.78525424</v>
      </c>
      <c r="R192" s="36">
        <f>SUMIFS(СВЦЭМ!$F$33:$F$776,СВЦЭМ!$A$33:$A$776,$A192,СВЦЭМ!$B$33:$B$776,R$190)+'СЕТ СН'!$F$15</f>
        <v>146.66374532</v>
      </c>
      <c r="S192" s="36">
        <f>SUMIFS(СВЦЭМ!$F$33:$F$776,СВЦЭМ!$A$33:$A$776,$A192,СВЦЭМ!$B$33:$B$776,S$190)+'СЕТ СН'!$F$15</f>
        <v>146.10880458</v>
      </c>
      <c r="T192" s="36">
        <f>SUMIFS(СВЦЭМ!$F$33:$F$776,СВЦЭМ!$A$33:$A$776,$A192,СВЦЭМ!$B$33:$B$776,T$190)+'СЕТ СН'!$F$15</f>
        <v>145.10814471</v>
      </c>
      <c r="U192" s="36">
        <f>SUMIFS(СВЦЭМ!$F$33:$F$776,СВЦЭМ!$A$33:$A$776,$A192,СВЦЭМ!$B$33:$B$776,U$190)+'СЕТ СН'!$F$15</f>
        <v>144.55069356000001</v>
      </c>
      <c r="V192" s="36">
        <f>SUMIFS(СВЦЭМ!$F$33:$F$776,СВЦЭМ!$A$33:$A$776,$A192,СВЦЭМ!$B$33:$B$776,V$190)+'СЕТ СН'!$F$15</f>
        <v>145.26107106000001</v>
      </c>
      <c r="W192" s="36">
        <f>SUMIFS(СВЦЭМ!$F$33:$F$776,СВЦЭМ!$A$33:$A$776,$A192,СВЦЭМ!$B$33:$B$776,W$190)+'СЕТ СН'!$F$15</f>
        <v>145.5296352</v>
      </c>
      <c r="X192" s="36">
        <f>SUMIFS(СВЦЭМ!$F$33:$F$776,СВЦЭМ!$A$33:$A$776,$A192,СВЦЭМ!$B$33:$B$776,X$190)+'СЕТ СН'!$F$15</f>
        <v>141.88538926999999</v>
      </c>
      <c r="Y192" s="36">
        <f>SUMIFS(СВЦЭМ!$F$33:$F$776,СВЦЭМ!$A$33:$A$776,$A192,СВЦЭМ!$B$33:$B$776,Y$190)+'СЕТ СН'!$F$15</f>
        <v>135.75821676999999</v>
      </c>
    </row>
    <row r="193" spans="1:25" ht="15.75" x14ac:dyDescent="0.2">
      <c r="A193" s="35">
        <f t="shared" ref="A193:A221" si="5">A192+1</f>
        <v>43680</v>
      </c>
      <c r="B193" s="36">
        <f>SUMIFS(СВЦЭМ!$F$33:$F$776,СВЦЭМ!$A$33:$A$776,$A193,СВЦЭМ!$B$33:$B$776,B$190)+'СЕТ СН'!$F$15</f>
        <v>132.45520662000001</v>
      </c>
      <c r="C193" s="36">
        <f>SUMIFS(СВЦЭМ!$F$33:$F$776,СВЦЭМ!$A$33:$A$776,$A193,СВЦЭМ!$B$33:$B$776,C$190)+'СЕТ СН'!$F$15</f>
        <v>135.99192961</v>
      </c>
      <c r="D193" s="36">
        <f>SUMIFS(СВЦЭМ!$F$33:$F$776,СВЦЭМ!$A$33:$A$776,$A193,СВЦЭМ!$B$33:$B$776,D$190)+'СЕТ СН'!$F$15</f>
        <v>142.67366265999999</v>
      </c>
      <c r="E193" s="36">
        <f>SUMIFS(СВЦЭМ!$F$33:$F$776,СВЦЭМ!$A$33:$A$776,$A193,СВЦЭМ!$B$33:$B$776,E$190)+'СЕТ СН'!$F$15</f>
        <v>143.51744629999999</v>
      </c>
      <c r="F193" s="36">
        <f>SUMIFS(СВЦЭМ!$F$33:$F$776,СВЦЭМ!$A$33:$A$776,$A193,СВЦЭМ!$B$33:$B$776,F$190)+'СЕТ СН'!$F$15</f>
        <v>144.85614949999999</v>
      </c>
      <c r="G193" s="36">
        <f>SUMIFS(СВЦЭМ!$F$33:$F$776,СВЦЭМ!$A$33:$A$776,$A193,СВЦЭМ!$B$33:$B$776,G$190)+'СЕТ СН'!$F$15</f>
        <v>142.39395207000001</v>
      </c>
      <c r="H193" s="36">
        <f>SUMIFS(СВЦЭМ!$F$33:$F$776,СВЦЭМ!$A$33:$A$776,$A193,СВЦЭМ!$B$33:$B$776,H$190)+'СЕТ СН'!$F$15</f>
        <v>140.65136204999999</v>
      </c>
      <c r="I193" s="36">
        <f>SUMIFS(СВЦЭМ!$F$33:$F$776,СВЦЭМ!$A$33:$A$776,$A193,СВЦЭМ!$B$33:$B$776,I$190)+'СЕТ СН'!$F$15</f>
        <v>133.15909816000001</v>
      </c>
      <c r="J193" s="36">
        <f>SUMIFS(СВЦЭМ!$F$33:$F$776,СВЦЭМ!$A$33:$A$776,$A193,СВЦЭМ!$B$33:$B$776,J$190)+'СЕТ СН'!$F$15</f>
        <v>120.37048973</v>
      </c>
      <c r="K193" s="36">
        <f>SUMIFS(СВЦЭМ!$F$33:$F$776,СВЦЭМ!$A$33:$A$776,$A193,СВЦЭМ!$B$33:$B$776,K$190)+'СЕТ СН'!$F$15</f>
        <v>119.98221565</v>
      </c>
      <c r="L193" s="36">
        <f>SUMIFS(СВЦЭМ!$F$33:$F$776,СВЦЭМ!$A$33:$A$776,$A193,СВЦЭМ!$B$33:$B$776,L$190)+'СЕТ СН'!$F$15</f>
        <v>123.16964489</v>
      </c>
      <c r="M193" s="36">
        <f>SUMIFS(СВЦЭМ!$F$33:$F$776,СВЦЭМ!$A$33:$A$776,$A193,СВЦЭМ!$B$33:$B$776,M$190)+'СЕТ СН'!$F$15</f>
        <v>123.29143687</v>
      </c>
      <c r="N193" s="36">
        <f>SUMIFS(СВЦЭМ!$F$33:$F$776,СВЦЭМ!$A$33:$A$776,$A193,СВЦЭМ!$B$33:$B$776,N$190)+'СЕТ СН'!$F$15</f>
        <v>123.90772749999999</v>
      </c>
      <c r="O193" s="36">
        <f>SUMIFS(СВЦЭМ!$F$33:$F$776,СВЦЭМ!$A$33:$A$776,$A193,СВЦЭМ!$B$33:$B$776,O$190)+'СЕТ СН'!$F$15</f>
        <v>124.11951422999999</v>
      </c>
      <c r="P193" s="36">
        <f>SUMIFS(СВЦЭМ!$F$33:$F$776,СВЦЭМ!$A$33:$A$776,$A193,СВЦЭМ!$B$33:$B$776,P$190)+'СЕТ СН'!$F$15</f>
        <v>123.92382696</v>
      </c>
      <c r="Q193" s="36">
        <f>SUMIFS(СВЦЭМ!$F$33:$F$776,СВЦЭМ!$A$33:$A$776,$A193,СВЦЭМ!$B$33:$B$776,Q$190)+'СЕТ СН'!$F$15</f>
        <v>124.69491060999999</v>
      </c>
      <c r="R193" s="36">
        <f>SUMIFS(СВЦЭМ!$F$33:$F$776,СВЦЭМ!$A$33:$A$776,$A193,СВЦЭМ!$B$33:$B$776,R$190)+'СЕТ СН'!$F$15</f>
        <v>123.96682059</v>
      </c>
      <c r="S193" s="36">
        <f>SUMIFS(СВЦЭМ!$F$33:$F$776,СВЦЭМ!$A$33:$A$776,$A193,СВЦЭМ!$B$33:$B$776,S$190)+'СЕТ СН'!$F$15</f>
        <v>123.67927396</v>
      </c>
      <c r="T193" s="36">
        <f>SUMIFS(СВЦЭМ!$F$33:$F$776,СВЦЭМ!$A$33:$A$776,$A193,СВЦЭМ!$B$33:$B$776,T$190)+'СЕТ СН'!$F$15</f>
        <v>124.07910742</v>
      </c>
      <c r="U193" s="36">
        <f>SUMIFS(СВЦЭМ!$F$33:$F$776,СВЦЭМ!$A$33:$A$776,$A193,СВЦЭМ!$B$33:$B$776,U$190)+'СЕТ СН'!$F$15</f>
        <v>123.6907879</v>
      </c>
      <c r="V193" s="36">
        <f>SUMIFS(СВЦЭМ!$F$33:$F$776,СВЦЭМ!$A$33:$A$776,$A193,СВЦЭМ!$B$33:$B$776,V$190)+'СЕТ СН'!$F$15</f>
        <v>122.52105421</v>
      </c>
      <c r="W193" s="36">
        <f>SUMIFS(СВЦЭМ!$F$33:$F$776,СВЦЭМ!$A$33:$A$776,$A193,СВЦЭМ!$B$33:$B$776,W$190)+'СЕТ СН'!$F$15</f>
        <v>124.21982355</v>
      </c>
      <c r="X193" s="36">
        <f>SUMIFS(СВЦЭМ!$F$33:$F$776,СВЦЭМ!$A$33:$A$776,$A193,СВЦЭМ!$B$33:$B$776,X$190)+'СЕТ СН'!$F$15</f>
        <v>120.4095366</v>
      </c>
      <c r="Y193" s="36">
        <f>SUMIFS(СВЦЭМ!$F$33:$F$776,СВЦЭМ!$A$33:$A$776,$A193,СВЦЭМ!$B$33:$B$776,Y$190)+'СЕТ СН'!$F$15</f>
        <v>123.63849736</v>
      </c>
    </row>
    <row r="194" spans="1:25" ht="15.75" x14ac:dyDescent="0.2">
      <c r="A194" s="35">
        <f t="shared" si="5"/>
        <v>43681</v>
      </c>
      <c r="B194" s="36">
        <f>SUMIFS(СВЦЭМ!$F$33:$F$776,СВЦЭМ!$A$33:$A$776,$A194,СВЦЭМ!$B$33:$B$776,B$190)+'СЕТ СН'!$F$15</f>
        <v>123.97581941</v>
      </c>
      <c r="C194" s="36">
        <f>SUMIFS(СВЦЭМ!$F$33:$F$776,СВЦЭМ!$A$33:$A$776,$A194,СВЦЭМ!$B$33:$B$776,C$190)+'СЕТ СН'!$F$15</f>
        <v>130.71265890999999</v>
      </c>
      <c r="D194" s="36">
        <f>SUMIFS(СВЦЭМ!$F$33:$F$776,СВЦЭМ!$A$33:$A$776,$A194,СВЦЭМ!$B$33:$B$776,D$190)+'СЕТ СН'!$F$15</f>
        <v>134.1093759</v>
      </c>
      <c r="E194" s="36">
        <f>SUMIFS(СВЦЭМ!$F$33:$F$776,СВЦЭМ!$A$33:$A$776,$A194,СВЦЭМ!$B$33:$B$776,E$190)+'СЕТ СН'!$F$15</f>
        <v>139.14991280999999</v>
      </c>
      <c r="F194" s="36">
        <f>SUMIFS(СВЦЭМ!$F$33:$F$776,СВЦЭМ!$A$33:$A$776,$A194,СВЦЭМ!$B$33:$B$776,F$190)+'СЕТ СН'!$F$15</f>
        <v>139.50780553999999</v>
      </c>
      <c r="G194" s="36">
        <f>SUMIFS(СВЦЭМ!$F$33:$F$776,СВЦЭМ!$A$33:$A$776,$A194,СВЦЭМ!$B$33:$B$776,G$190)+'СЕТ СН'!$F$15</f>
        <v>141.8352391</v>
      </c>
      <c r="H194" s="36">
        <f>SUMIFS(СВЦЭМ!$F$33:$F$776,СВЦЭМ!$A$33:$A$776,$A194,СВЦЭМ!$B$33:$B$776,H$190)+'СЕТ СН'!$F$15</f>
        <v>137.23965140000001</v>
      </c>
      <c r="I194" s="36">
        <f>SUMIFS(СВЦЭМ!$F$33:$F$776,СВЦЭМ!$A$33:$A$776,$A194,СВЦЭМ!$B$33:$B$776,I$190)+'СЕТ СН'!$F$15</f>
        <v>131.56270513000001</v>
      </c>
      <c r="J194" s="36">
        <f>SUMIFS(СВЦЭМ!$F$33:$F$776,СВЦЭМ!$A$33:$A$776,$A194,СВЦЭМ!$B$33:$B$776,J$190)+'СЕТ СН'!$F$15</f>
        <v>122.64176175</v>
      </c>
      <c r="K194" s="36">
        <f>SUMIFS(СВЦЭМ!$F$33:$F$776,СВЦЭМ!$A$33:$A$776,$A194,СВЦЭМ!$B$33:$B$776,K$190)+'СЕТ СН'!$F$15</f>
        <v>122.67443725</v>
      </c>
      <c r="L194" s="36">
        <f>SUMIFS(СВЦЭМ!$F$33:$F$776,СВЦЭМ!$A$33:$A$776,$A194,СВЦЭМ!$B$33:$B$776,L$190)+'СЕТ СН'!$F$15</f>
        <v>127.30469687999999</v>
      </c>
      <c r="M194" s="36">
        <f>SUMIFS(СВЦЭМ!$F$33:$F$776,СВЦЭМ!$A$33:$A$776,$A194,СВЦЭМ!$B$33:$B$776,M$190)+'СЕТ СН'!$F$15</f>
        <v>127.70493141999999</v>
      </c>
      <c r="N194" s="36">
        <f>SUMIFS(СВЦЭМ!$F$33:$F$776,СВЦЭМ!$A$33:$A$776,$A194,СВЦЭМ!$B$33:$B$776,N$190)+'СЕТ СН'!$F$15</f>
        <v>127.21982782000001</v>
      </c>
      <c r="O194" s="36">
        <f>SUMIFS(СВЦЭМ!$F$33:$F$776,СВЦЭМ!$A$33:$A$776,$A194,СВЦЭМ!$B$33:$B$776,O$190)+'СЕТ СН'!$F$15</f>
        <v>125.74265908</v>
      </c>
      <c r="P194" s="36">
        <f>SUMIFS(СВЦЭМ!$F$33:$F$776,СВЦЭМ!$A$33:$A$776,$A194,СВЦЭМ!$B$33:$B$776,P$190)+'СЕТ СН'!$F$15</f>
        <v>125.95059449999999</v>
      </c>
      <c r="Q194" s="36">
        <f>SUMIFS(СВЦЭМ!$F$33:$F$776,СВЦЭМ!$A$33:$A$776,$A194,СВЦЭМ!$B$33:$B$776,Q$190)+'СЕТ СН'!$F$15</f>
        <v>125.65549951</v>
      </c>
      <c r="R194" s="36">
        <f>SUMIFS(СВЦЭМ!$F$33:$F$776,СВЦЭМ!$A$33:$A$776,$A194,СВЦЭМ!$B$33:$B$776,R$190)+'СЕТ СН'!$F$15</f>
        <v>117.83883486000001</v>
      </c>
      <c r="S194" s="36">
        <f>SUMIFS(СВЦЭМ!$F$33:$F$776,СВЦЭМ!$A$33:$A$776,$A194,СВЦЭМ!$B$33:$B$776,S$190)+'СЕТ СН'!$F$15</f>
        <v>111.63672094</v>
      </c>
      <c r="T194" s="36">
        <f>SUMIFS(СВЦЭМ!$F$33:$F$776,СВЦЭМ!$A$33:$A$776,$A194,СВЦЭМ!$B$33:$B$776,T$190)+'СЕТ СН'!$F$15</f>
        <v>110.39397006</v>
      </c>
      <c r="U194" s="36">
        <f>SUMIFS(СВЦЭМ!$F$33:$F$776,СВЦЭМ!$A$33:$A$776,$A194,СВЦЭМ!$B$33:$B$776,U$190)+'СЕТ СН'!$F$15</f>
        <v>110.27812686999999</v>
      </c>
      <c r="V194" s="36">
        <f>SUMIFS(СВЦЭМ!$F$33:$F$776,СВЦЭМ!$A$33:$A$776,$A194,СВЦЭМ!$B$33:$B$776,V$190)+'СЕТ СН'!$F$15</f>
        <v>110.18150186</v>
      </c>
      <c r="W194" s="36">
        <f>SUMIFS(СВЦЭМ!$F$33:$F$776,СВЦЭМ!$A$33:$A$776,$A194,СВЦЭМ!$B$33:$B$776,W$190)+'СЕТ СН'!$F$15</f>
        <v>112.13691623</v>
      </c>
      <c r="X194" s="36">
        <f>SUMIFS(СВЦЭМ!$F$33:$F$776,СВЦЭМ!$A$33:$A$776,$A194,СВЦЭМ!$B$33:$B$776,X$190)+'СЕТ СН'!$F$15</f>
        <v>107.31285603000001</v>
      </c>
      <c r="Y194" s="36">
        <f>SUMIFS(СВЦЭМ!$F$33:$F$776,СВЦЭМ!$A$33:$A$776,$A194,СВЦЭМ!$B$33:$B$776,Y$190)+'СЕТ СН'!$F$15</f>
        <v>105.90210513</v>
      </c>
    </row>
    <row r="195" spans="1:25" ht="15.75" x14ac:dyDescent="0.2">
      <c r="A195" s="35">
        <f t="shared" si="5"/>
        <v>43682</v>
      </c>
      <c r="B195" s="36">
        <f>SUMIFS(СВЦЭМ!$F$33:$F$776,СВЦЭМ!$A$33:$A$776,$A195,СВЦЭМ!$B$33:$B$776,B$190)+'СЕТ СН'!$F$15</f>
        <v>123.16758329</v>
      </c>
      <c r="C195" s="36">
        <f>SUMIFS(СВЦЭМ!$F$33:$F$776,СВЦЭМ!$A$33:$A$776,$A195,СВЦЭМ!$B$33:$B$776,C$190)+'СЕТ СН'!$F$15</f>
        <v>129.28738290999999</v>
      </c>
      <c r="D195" s="36">
        <f>SUMIFS(СВЦЭМ!$F$33:$F$776,СВЦЭМ!$A$33:$A$776,$A195,СВЦЭМ!$B$33:$B$776,D$190)+'СЕТ СН'!$F$15</f>
        <v>134.81556140999999</v>
      </c>
      <c r="E195" s="36">
        <f>SUMIFS(СВЦЭМ!$F$33:$F$776,СВЦЭМ!$A$33:$A$776,$A195,СВЦЭМ!$B$33:$B$776,E$190)+'СЕТ СН'!$F$15</f>
        <v>136.50452317</v>
      </c>
      <c r="F195" s="36">
        <f>SUMIFS(СВЦЭМ!$F$33:$F$776,СВЦЭМ!$A$33:$A$776,$A195,СВЦЭМ!$B$33:$B$776,F$190)+'СЕТ СН'!$F$15</f>
        <v>136.48318358</v>
      </c>
      <c r="G195" s="36">
        <f>SUMIFS(СВЦЭМ!$F$33:$F$776,СВЦЭМ!$A$33:$A$776,$A195,СВЦЭМ!$B$33:$B$776,G$190)+'СЕТ СН'!$F$15</f>
        <v>133.73963972999999</v>
      </c>
      <c r="H195" s="36">
        <f>SUMIFS(СВЦЭМ!$F$33:$F$776,СВЦЭМ!$A$33:$A$776,$A195,СВЦЭМ!$B$33:$B$776,H$190)+'СЕТ СН'!$F$15</f>
        <v>126.83115629</v>
      </c>
      <c r="I195" s="36">
        <f>SUMIFS(СВЦЭМ!$F$33:$F$776,СВЦЭМ!$A$33:$A$776,$A195,СВЦЭМ!$B$33:$B$776,I$190)+'СЕТ СН'!$F$15</f>
        <v>124.28902284</v>
      </c>
      <c r="J195" s="36">
        <f>SUMIFS(СВЦЭМ!$F$33:$F$776,СВЦЭМ!$A$33:$A$776,$A195,СВЦЭМ!$B$33:$B$776,J$190)+'СЕТ СН'!$F$15</f>
        <v>122.87632585999999</v>
      </c>
      <c r="K195" s="36">
        <f>SUMIFS(СВЦЭМ!$F$33:$F$776,СВЦЭМ!$A$33:$A$776,$A195,СВЦЭМ!$B$33:$B$776,K$190)+'СЕТ СН'!$F$15</f>
        <v>127.02551363000001</v>
      </c>
      <c r="L195" s="36">
        <f>SUMIFS(СВЦЭМ!$F$33:$F$776,СВЦЭМ!$A$33:$A$776,$A195,СВЦЭМ!$B$33:$B$776,L$190)+'СЕТ СН'!$F$15</f>
        <v>127.27220797</v>
      </c>
      <c r="M195" s="36">
        <f>SUMIFS(СВЦЭМ!$F$33:$F$776,СВЦЭМ!$A$33:$A$776,$A195,СВЦЭМ!$B$33:$B$776,M$190)+'СЕТ СН'!$F$15</f>
        <v>128.63192548000001</v>
      </c>
      <c r="N195" s="36">
        <f>SUMIFS(СВЦЭМ!$F$33:$F$776,СВЦЭМ!$A$33:$A$776,$A195,СВЦЭМ!$B$33:$B$776,N$190)+'СЕТ СН'!$F$15</f>
        <v>128.10736643999999</v>
      </c>
      <c r="O195" s="36">
        <f>SUMIFS(СВЦЭМ!$F$33:$F$776,СВЦЭМ!$A$33:$A$776,$A195,СВЦЭМ!$B$33:$B$776,O$190)+'СЕТ СН'!$F$15</f>
        <v>129.34653963</v>
      </c>
      <c r="P195" s="36">
        <f>SUMIFS(СВЦЭМ!$F$33:$F$776,СВЦЭМ!$A$33:$A$776,$A195,СВЦЭМ!$B$33:$B$776,P$190)+'СЕТ СН'!$F$15</f>
        <v>130.39378478</v>
      </c>
      <c r="Q195" s="36">
        <f>SUMIFS(СВЦЭМ!$F$33:$F$776,СВЦЭМ!$A$33:$A$776,$A195,СВЦЭМ!$B$33:$B$776,Q$190)+'СЕТ СН'!$F$15</f>
        <v>130.11526287999999</v>
      </c>
      <c r="R195" s="36">
        <f>SUMIFS(СВЦЭМ!$F$33:$F$776,СВЦЭМ!$A$33:$A$776,$A195,СВЦЭМ!$B$33:$B$776,R$190)+'СЕТ СН'!$F$15</f>
        <v>124.19857066</v>
      </c>
      <c r="S195" s="36">
        <f>SUMIFS(СВЦЭМ!$F$33:$F$776,СВЦЭМ!$A$33:$A$776,$A195,СВЦЭМ!$B$33:$B$776,S$190)+'СЕТ СН'!$F$15</f>
        <v>115.97783492000001</v>
      </c>
      <c r="T195" s="36">
        <f>SUMIFS(СВЦЭМ!$F$33:$F$776,СВЦЭМ!$A$33:$A$776,$A195,СВЦЭМ!$B$33:$B$776,T$190)+'СЕТ СН'!$F$15</f>
        <v>114.24063289</v>
      </c>
      <c r="U195" s="36">
        <f>SUMIFS(СВЦЭМ!$F$33:$F$776,СВЦЭМ!$A$33:$A$776,$A195,СВЦЭМ!$B$33:$B$776,U$190)+'СЕТ СН'!$F$15</f>
        <v>113.30211968</v>
      </c>
      <c r="V195" s="36">
        <f>SUMIFS(СВЦЭМ!$F$33:$F$776,СВЦЭМ!$A$33:$A$776,$A195,СВЦЭМ!$B$33:$B$776,V$190)+'СЕТ СН'!$F$15</f>
        <v>112.88392867</v>
      </c>
      <c r="W195" s="36">
        <f>SUMIFS(СВЦЭМ!$F$33:$F$776,СВЦЭМ!$A$33:$A$776,$A195,СВЦЭМ!$B$33:$B$776,W$190)+'СЕТ СН'!$F$15</f>
        <v>115.43403171</v>
      </c>
      <c r="X195" s="36">
        <f>SUMIFS(СВЦЭМ!$F$33:$F$776,СВЦЭМ!$A$33:$A$776,$A195,СВЦЭМ!$B$33:$B$776,X$190)+'СЕТ СН'!$F$15</f>
        <v>111.70934217</v>
      </c>
      <c r="Y195" s="36">
        <f>SUMIFS(СВЦЭМ!$F$33:$F$776,СВЦЭМ!$A$33:$A$776,$A195,СВЦЭМ!$B$33:$B$776,Y$190)+'СЕТ СН'!$F$15</f>
        <v>112.8393981</v>
      </c>
    </row>
    <row r="196" spans="1:25" ht="15.75" x14ac:dyDescent="0.2">
      <c r="A196" s="35">
        <f t="shared" si="5"/>
        <v>43683</v>
      </c>
      <c r="B196" s="36">
        <f>SUMIFS(СВЦЭМ!$F$33:$F$776,СВЦЭМ!$A$33:$A$776,$A196,СВЦЭМ!$B$33:$B$776,B$190)+'СЕТ СН'!$F$15</f>
        <v>123.89230773</v>
      </c>
      <c r="C196" s="36">
        <f>SUMIFS(СВЦЭМ!$F$33:$F$776,СВЦЭМ!$A$33:$A$776,$A196,СВЦЭМ!$B$33:$B$776,C$190)+'СЕТ СН'!$F$15</f>
        <v>130.05881622999999</v>
      </c>
      <c r="D196" s="36">
        <f>SUMIFS(СВЦЭМ!$F$33:$F$776,СВЦЭМ!$A$33:$A$776,$A196,СВЦЭМ!$B$33:$B$776,D$190)+'СЕТ СН'!$F$15</f>
        <v>134.25615925</v>
      </c>
      <c r="E196" s="36">
        <f>SUMIFS(СВЦЭМ!$F$33:$F$776,СВЦЭМ!$A$33:$A$776,$A196,СВЦЭМ!$B$33:$B$776,E$190)+'СЕТ СН'!$F$15</f>
        <v>136.13724095000001</v>
      </c>
      <c r="F196" s="36">
        <f>SUMIFS(СВЦЭМ!$F$33:$F$776,СВЦЭМ!$A$33:$A$776,$A196,СВЦЭМ!$B$33:$B$776,F$190)+'СЕТ СН'!$F$15</f>
        <v>137.83753898000001</v>
      </c>
      <c r="G196" s="36">
        <f>SUMIFS(СВЦЭМ!$F$33:$F$776,СВЦЭМ!$A$33:$A$776,$A196,СВЦЭМ!$B$33:$B$776,G$190)+'СЕТ СН'!$F$15</f>
        <v>133.43468271</v>
      </c>
      <c r="H196" s="36">
        <f>SUMIFS(СВЦЭМ!$F$33:$F$776,СВЦЭМ!$A$33:$A$776,$A196,СВЦЭМ!$B$33:$B$776,H$190)+'СЕТ СН'!$F$15</f>
        <v>126.96901243000001</v>
      </c>
      <c r="I196" s="36">
        <f>SUMIFS(СВЦЭМ!$F$33:$F$776,СВЦЭМ!$A$33:$A$776,$A196,СВЦЭМ!$B$33:$B$776,I$190)+'СЕТ СН'!$F$15</f>
        <v>118.65629010000001</v>
      </c>
      <c r="J196" s="36">
        <f>SUMIFS(СВЦЭМ!$F$33:$F$776,СВЦЭМ!$A$33:$A$776,$A196,СВЦЭМ!$B$33:$B$776,J$190)+'СЕТ СН'!$F$15</f>
        <v>124.79005255</v>
      </c>
      <c r="K196" s="36">
        <f>SUMIFS(СВЦЭМ!$F$33:$F$776,СВЦЭМ!$A$33:$A$776,$A196,СВЦЭМ!$B$33:$B$776,K$190)+'СЕТ СН'!$F$15</f>
        <v>131.29885277</v>
      </c>
      <c r="L196" s="36">
        <f>SUMIFS(СВЦЭМ!$F$33:$F$776,СВЦЭМ!$A$33:$A$776,$A196,СВЦЭМ!$B$33:$B$776,L$190)+'СЕТ СН'!$F$15</f>
        <v>132.08360804</v>
      </c>
      <c r="M196" s="36">
        <f>SUMIFS(СВЦЭМ!$F$33:$F$776,СВЦЭМ!$A$33:$A$776,$A196,СВЦЭМ!$B$33:$B$776,M$190)+'СЕТ СН'!$F$15</f>
        <v>131.89158014</v>
      </c>
      <c r="N196" s="36">
        <f>SUMIFS(СВЦЭМ!$F$33:$F$776,СВЦЭМ!$A$33:$A$776,$A196,СВЦЭМ!$B$33:$B$776,N$190)+'СЕТ СН'!$F$15</f>
        <v>131.95952467000001</v>
      </c>
      <c r="O196" s="36">
        <f>SUMIFS(СВЦЭМ!$F$33:$F$776,СВЦЭМ!$A$33:$A$776,$A196,СВЦЭМ!$B$33:$B$776,O$190)+'СЕТ СН'!$F$15</f>
        <v>132.00719799999999</v>
      </c>
      <c r="P196" s="36">
        <f>SUMIFS(СВЦЭМ!$F$33:$F$776,СВЦЭМ!$A$33:$A$776,$A196,СВЦЭМ!$B$33:$B$776,P$190)+'СЕТ СН'!$F$15</f>
        <v>132.53799676</v>
      </c>
      <c r="Q196" s="36">
        <f>SUMIFS(СВЦЭМ!$F$33:$F$776,СВЦЭМ!$A$33:$A$776,$A196,СВЦЭМ!$B$33:$B$776,Q$190)+'СЕТ СН'!$F$15</f>
        <v>133.02805377999999</v>
      </c>
      <c r="R196" s="36">
        <f>SUMIFS(СВЦЭМ!$F$33:$F$776,СВЦЭМ!$A$33:$A$776,$A196,СВЦЭМ!$B$33:$B$776,R$190)+'СЕТ СН'!$F$15</f>
        <v>123.68811826</v>
      </c>
      <c r="S196" s="36">
        <f>SUMIFS(СВЦЭМ!$F$33:$F$776,СВЦЭМ!$A$33:$A$776,$A196,СВЦЭМ!$B$33:$B$776,S$190)+'СЕТ СН'!$F$15</f>
        <v>115.20072222</v>
      </c>
      <c r="T196" s="36">
        <f>SUMIFS(СВЦЭМ!$F$33:$F$776,СВЦЭМ!$A$33:$A$776,$A196,СВЦЭМ!$B$33:$B$776,T$190)+'СЕТ СН'!$F$15</f>
        <v>113.05428883</v>
      </c>
      <c r="U196" s="36">
        <f>SUMIFS(СВЦЭМ!$F$33:$F$776,СВЦЭМ!$A$33:$A$776,$A196,СВЦЭМ!$B$33:$B$776,U$190)+'СЕТ СН'!$F$15</f>
        <v>113.95575749</v>
      </c>
      <c r="V196" s="36">
        <f>SUMIFS(СВЦЭМ!$F$33:$F$776,СВЦЭМ!$A$33:$A$776,$A196,СВЦЭМ!$B$33:$B$776,V$190)+'СЕТ СН'!$F$15</f>
        <v>113.59971769000001</v>
      </c>
      <c r="W196" s="36">
        <f>SUMIFS(СВЦЭМ!$F$33:$F$776,СВЦЭМ!$A$33:$A$776,$A196,СВЦЭМ!$B$33:$B$776,W$190)+'СЕТ СН'!$F$15</f>
        <v>113.92874611000001</v>
      </c>
      <c r="X196" s="36">
        <f>SUMIFS(СВЦЭМ!$F$33:$F$776,СВЦЭМ!$A$33:$A$776,$A196,СВЦЭМ!$B$33:$B$776,X$190)+'СЕТ СН'!$F$15</f>
        <v>110.21522174</v>
      </c>
      <c r="Y196" s="36">
        <f>SUMIFS(СВЦЭМ!$F$33:$F$776,СВЦЭМ!$A$33:$A$776,$A196,СВЦЭМ!$B$33:$B$776,Y$190)+'СЕТ СН'!$F$15</f>
        <v>111.86832164</v>
      </c>
    </row>
    <row r="197" spans="1:25" ht="15.75" x14ac:dyDescent="0.2">
      <c r="A197" s="35">
        <f t="shared" si="5"/>
        <v>43684</v>
      </c>
      <c r="B197" s="36">
        <f>SUMIFS(СВЦЭМ!$F$33:$F$776,СВЦЭМ!$A$33:$A$776,$A197,СВЦЭМ!$B$33:$B$776,B$190)+'СЕТ СН'!$F$15</f>
        <v>124.73697407</v>
      </c>
      <c r="C197" s="36">
        <f>SUMIFS(СВЦЭМ!$F$33:$F$776,СВЦЭМ!$A$33:$A$776,$A197,СВЦЭМ!$B$33:$B$776,C$190)+'СЕТ СН'!$F$15</f>
        <v>125.45400871</v>
      </c>
      <c r="D197" s="36">
        <f>SUMIFS(СВЦЭМ!$F$33:$F$776,СВЦЭМ!$A$33:$A$776,$A197,СВЦЭМ!$B$33:$B$776,D$190)+'СЕТ СН'!$F$15</f>
        <v>130.13323818999999</v>
      </c>
      <c r="E197" s="36">
        <f>SUMIFS(СВЦЭМ!$F$33:$F$776,СВЦЭМ!$A$33:$A$776,$A197,СВЦЭМ!$B$33:$B$776,E$190)+'СЕТ СН'!$F$15</f>
        <v>130.65479936</v>
      </c>
      <c r="F197" s="36">
        <f>SUMIFS(СВЦЭМ!$F$33:$F$776,СВЦЭМ!$A$33:$A$776,$A197,СВЦЭМ!$B$33:$B$776,F$190)+'СЕТ СН'!$F$15</f>
        <v>131.98796388</v>
      </c>
      <c r="G197" s="36">
        <f>SUMIFS(СВЦЭМ!$F$33:$F$776,СВЦЭМ!$A$33:$A$776,$A197,СВЦЭМ!$B$33:$B$776,G$190)+'СЕТ СН'!$F$15</f>
        <v>130.80351528</v>
      </c>
      <c r="H197" s="36">
        <f>SUMIFS(СВЦЭМ!$F$33:$F$776,СВЦЭМ!$A$33:$A$776,$A197,СВЦЭМ!$B$33:$B$776,H$190)+'СЕТ СН'!$F$15</f>
        <v>124.13388534000001</v>
      </c>
      <c r="I197" s="36">
        <f>SUMIFS(СВЦЭМ!$F$33:$F$776,СВЦЭМ!$A$33:$A$776,$A197,СВЦЭМ!$B$33:$B$776,I$190)+'СЕТ СН'!$F$15</f>
        <v>121.51900538</v>
      </c>
      <c r="J197" s="36">
        <f>SUMIFS(СВЦЭМ!$F$33:$F$776,СВЦЭМ!$A$33:$A$776,$A197,СВЦЭМ!$B$33:$B$776,J$190)+'СЕТ СН'!$F$15</f>
        <v>125.8292122</v>
      </c>
      <c r="K197" s="36">
        <f>SUMIFS(СВЦЭМ!$F$33:$F$776,СВЦЭМ!$A$33:$A$776,$A197,СВЦЭМ!$B$33:$B$776,K$190)+'СЕТ СН'!$F$15</f>
        <v>128.96318497999999</v>
      </c>
      <c r="L197" s="36">
        <f>SUMIFS(СВЦЭМ!$F$33:$F$776,СВЦЭМ!$A$33:$A$776,$A197,СВЦЭМ!$B$33:$B$776,L$190)+'СЕТ СН'!$F$15</f>
        <v>129.07416018999999</v>
      </c>
      <c r="M197" s="36">
        <f>SUMIFS(СВЦЭМ!$F$33:$F$776,СВЦЭМ!$A$33:$A$776,$A197,СВЦЭМ!$B$33:$B$776,M$190)+'СЕТ СН'!$F$15</f>
        <v>129.64284165000001</v>
      </c>
      <c r="N197" s="36">
        <f>SUMIFS(СВЦЭМ!$F$33:$F$776,СВЦЭМ!$A$33:$A$776,$A197,СВЦЭМ!$B$33:$B$776,N$190)+'СЕТ СН'!$F$15</f>
        <v>128.46364739000001</v>
      </c>
      <c r="O197" s="36">
        <f>SUMIFS(СВЦЭМ!$F$33:$F$776,СВЦЭМ!$A$33:$A$776,$A197,СВЦЭМ!$B$33:$B$776,O$190)+'СЕТ СН'!$F$15</f>
        <v>129.41911802999999</v>
      </c>
      <c r="P197" s="36">
        <f>SUMIFS(СВЦЭМ!$F$33:$F$776,СВЦЭМ!$A$33:$A$776,$A197,СВЦЭМ!$B$33:$B$776,P$190)+'СЕТ СН'!$F$15</f>
        <v>130.10728621000001</v>
      </c>
      <c r="Q197" s="36">
        <f>SUMIFS(СВЦЭМ!$F$33:$F$776,СВЦЭМ!$A$33:$A$776,$A197,СВЦЭМ!$B$33:$B$776,Q$190)+'СЕТ СН'!$F$15</f>
        <v>130.07364281</v>
      </c>
      <c r="R197" s="36">
        <f>SUMIFS(СВЦЭМ!$F$33:$F$776,СВЦЭМ!$A$33:$A$776,$A197,СВЦЭМ!$B$33:$B$776,R$190)+'СЕТ СН'!$F$15</f>
        <v>122.76656446</v>
      </c>
      <c r="S197" s="36">
        <f>SUMIFS(СВЦЭМ!$F$33:$F$776,СВЦЭМ!$A$33:$A$776,$A197,СВЦЭМ!$B$33:$B$776,S$190)+'СЕТ СН'!$F$15</f>
        <v>114.85496895</v>
      </c>
      <c r="T197" s="36">
        <f>SUMIFS(СВЦЭМ!$F$33:$F$776,СВЦЭМ!$A$33:$A$776,$A197,СВЦЭМ!$B$33:$B$776,T$190)+'СЕТ СН'!$F$15</f>
        <v>112.65768328999999</v>
      </c>
      <c r="U197" s="36">
        <f>SUMIFS(СВЦЭМ!$F$33:$F$776,СВЦЭМ!$A$33:$A$776,$A197,СВЦЭМ!$B$33:$B$776,U$190)+'СЕТ СН'!$F$15</f>
        <v>112.91265559999999</v>
      </c>
      <c r="V197" s="36">
        <f>SUMIFS(СВЦЭМ!$F$33:$F$776,СВЦЭМ!$A$33:$A$776,$A197,СВЦЭМ!$B$33:$B$776,V$190)+'СЕТ СН'!$F$15</f>
        <v>112.06819677999999</v>
      </c>
      <c r="W197" s="36">
        <f>SUMIFS(СВЦЭМ!$F$33:$F$776,СВЦЭМ!$A$33:$A$776,$A197,СВЦЭМ!$B$33:$B$776,W$190)+'СЕТ СН'!$F$15</f>
        <v>113.63874928</v>
      </c>
      <c r="X197" s="36">
        <f>SUMIFS(СВЦЭМ!$F$33:$F$776,СВЦЭМ!$A$33:$A$776,$A197,СВЦЭМ!$B$33:$B$776,X$190)+'СЕТ СН'!$F$15</f>
        <v>108.65649151</v>
      </c>
      <c r="Y197" s="36">
        <f>SUMIFS(СВЦЭМ!$F$33:$F$776,СВЦЭМ!$A$33:$A$776,$A197,СВЦЭМ!$B$33:$B$776,Y$190)+'СЕТ СН'!$F$15</f>
        <v>114.14092909999999</v>
      </c>
    </row>
    <row r="198" spans="1:25" ht="15.75" x14ac:dyDescent="0.2">
      <c r="A198" s="35">
        <f t="shared" si="5"/>
        <v>43685</v>
      </c>
      <c r="B198" s="36">
        <f>SUMIFS(СВЦЭМ!$F$33:$F$776,СВЦЭМ!$A$33:$A$776,$A198,СВЦЭМ!$B$33:$B$776,B$190)+'СЕТ СН'!$F$15</f>
        <v>130.85524441000001</v>
      </c>
      <c r="C198" s="36">
        <f>SUMIFS(СВЦЭМ!$F$33:$F$776,СВЦЭМ!$A$33:$A$776,$A198,СВЦЭМ!$B$33:$B$776,C$190)+'СЕТ СН'!$F$15</f>
        <v>138.05300295999999</v>
      </c>
      <c r="D198" s="36">
        <f>SUMIFS(СВЦЭМ!$F$33:$F$776,СВЦЭМ!$A$33:$A$776,$A198,СВЦЭМ!$B$33:$B$776,D$190)+'СЕТ СН'!$F$15</f>
        <v>143.32684750999999</v>
      </c>
      <c r="E198" s="36">
        <f>SUMIFS(СВЦЭМ!$F$33:$F$776,СВЦЭМ!$A$33:$A$776,$A198,СВЦЭМ!$B$33:$B$776,E$190)+'СЕТ СН'!$F$15</f>
        <v>147.32200456999999</v>
      </c>
      <c r="F198" s="36">
        <f>SUMIFS(СВЦЭМ!$F$33:$F$776,СВЦЭМ!$A$33:$A$776,$A198,СВЦЭМ!$B$33:$B$776,F$190)+'СЕТ СН'!$F$15</f>
        <v>155.16966812000001</v>
      </c>
      <c r="G198" s="36">
        <f>SUMIFS(СВЦЭМ!$F$33:$F$776,СВЦЭМ!$A$33:$A$776,$A198,СВЦЭМ!$B$33:$B$776,G$190)+'СЕТ СН'!$F$15</f>
        <v>151.63857960999999</v>
      </c>
      <c r="H198" s="36">
        <f>SUMIFS(СВЦЭМ!$F$33:$F$776,СВЦЭМ!$A$33:$A$776,$A198,СВЦЭМ!$B$33:$B$776,H$190)+'СЕТ СН'!$F$15</f>
        <v>143.91227737</v>
      </c>
      <c r="I198" s="36">
        <f>SUMIFS(СВЦЭМ!$F$33:$F$776,СВЦЭМ!$A$33:$A$776,$A198,СВЦЭМ!$B$33:$B$776,I$190)+'СЕТ СН'!$F$15</f>
        <v>134.60870829999999</v>
      </c>
      <c r="J198" s="36">
        <f>SUMIFS(СВЦЭМ!$F$33:$F$776,СВЦЭМ!$A$33:$A$776,$A198,СВЦЭМ!$B$33:$B$776,J$190)+'СЕТ СН'!$F$15</f>
        <v>127.08071375999999</v>
      </c>
      <c r="K198" s="36">
        <f>SUMIFS(СВЦЭМ!$F$33:$F$776,СВЦЭМ!$A$33:$A$776,$A198,СВЦЭМ!$B$33:$B$776,K$190)+'СЕТ СН'!$F$15</f>
        <v>132.78865579999999</v>
      </c>
      <c r="L198" s="36">
        <f>SUMIFS(СВЦЭМ!$F$33:$F$776,СВЦЭМ!$A$33:$A$776,$A198,СВЦЭМ!$B$33:$B$776,L$190)+'СЕТ СН'!$F$15</f>
        <v>134.81152151000001</v>
      </c>
      <c r="M198" s="36">
        <f>SUMIFS(СВЦЭМ!$F$33:$F$776,СВЦЭМ!$A$33:$A$776,$A198,СВЦЭМ!$B$33:$B$776,M$190)+'СЕТ СН'!$F$15</f>
        <v>134.37346507000001</v>
      </c>
      <c r="N198" s="36">
        <f>SUMIFS(СВЦЭМ!$F$33:$F$776,СВЦЭМ!$A$33:$A$776,$A198,СВЦЭМ!$B$33:$B$776,N$190)+'СЕТ СН'!$F$15</f>
        <v>133.53902325000001</v>
      </c>
      <c r="O198" s="36">
        <f>SUMIFS(СВЦЭМ!$F$33:$F$776,СВЦЭМ!$A$33:$A$776,$A198,СВЦЭМ!$B$33:$B$776,O$190)+'СЕТ СН'!$F$15</f>
        <v>134.69518894000001</v>
      </c>
      <c r="P198" s="36">
        <f>SUMIFS(СВЦЭМ!$F$33:$F$776,СВЦЭМ!$A$33:$A$776,$A198,СВЦЭМ!$B$33:$B$776,P$190)+'СЕТ СН'!$F$15</f>
        <v>135.11909886999999</v>
      </c>
      <c r="Q198" s="36">
        <f>SUMIFS(СВЦЭМ!$F$33:$F$776,СВЦЭМ!$A$33:$A$776,$A198,СВЦЭМ!$B$33:$B$776,Q$190)+'СЕТ СН'!$F$15</f>
        <v>135.94508181</v>
      </c>
      <c r="R198" s="36">
        <f>SUMIFS(СВЦЭМ!$F$33:$F$776,СВЦЭМ!$A$33:$A$776,$A198,СВЦЭМ!$B$33:$B$776,R$190)+'СЕТ СН'!$F$15</f>
        <v>126.25483935</v>
      </c>
      <c r="S198" s="36">
        <f>SUMIFS(СВЦЭМ!$F$33:$F$776,СВЦЭМ!$A$33:$A$776,$A198,СВЦЭМ!$B$33:$B$776,S$190)+'СЕТ СН'!$F$15</f>
        <v>123.0810596</v>
      </c>
      <c r="T198" s="36">
        <f>SUMIFS(СВЦЭМ!$F$33:$F$776,СВЦЭМ!$A$33:$A$776,$A198,СВЦЭМ!$B$33:$B$776,T$190)+'СЕТ СН'!$F$15</f>
        <v>123.00769172</v>
      </c>
      <c r="U198" s="36">
        <f>SUMIFS(СВЦЭМ!$F$33:$F$776,СВЦЭМ!$A$33:$A$776,$A198,СВЦЭМ!$B$33:$B$776,U$190)+'СЕТ СН'!$F$15</f>
        <v>116.2912779</v>
      </c>
      <c r="V198" s="36">
        <f>SUMIFS(СВЦЭМ!$F$33:$F$776,СВЦЭМ!$A$33:$A$776,$A198,СВЦЭМ!$B$33:$B$776,V$190)+'СЕТ СН'!$F$15</f>
        <v>116.14826189</v>
      </c>
      <c r="W198" s="36">
        <f>SUMIFS(СВЦЭМ!$F$33:$F$776,СВЦЭМ!$A$33:$A$776,$A198,СВЦЭМ!$B$33:$B$776,W$190)+'СЕТ СН'!$F$15</f>
        <v>116.43092328</v>
      </c>
      <c r="X198" s="36">
        <f>SUMIFS(СВЦЭМ!$F$33:$F$776,СВЦЭМ!$A$33:$A$776,$A198,СВЦЭМ!$B$33:$B$776,X$190)+'СЕТ СН'!$F$15</f>
        <v>112.18931649</v>
      </c>
      <c r="Y198" s="36">
        <f>SUMIFS(СВЦЭМ!$F$33:$F$776,СВЦЭМ!$A$33:$A$776,$A198,СВЦЭМ!$B$33:$B$776,Y$190)+'СЕТ СН'!$F$15</f>
        <v>117.66519587000001</v>
      </c>
    </row>
    <row r="199" spans="1:25" ht="15.75" x14ac:dyDescent="0.2">
      <c r="A199" s="35">
        <f t="shared" si="5"/>
        <v>43686</v>
      </c>
      <c r="B199" s="36">
        <f>SUMIFS(СВЦЭМ!$F$33:$F$776,СВЦЭМ!$A$33:$A$776,$A199,СВЦЭМ!$B$33:$B$776,B$190)+'СЕТ СН'!$F$15</f>
        <v>134.81314051999999</v>
      </c>
      <c r="C199" s="36">
        <f>SUMIFS(СВЦЭМ!$F$33:$F$776,СВЦЭМ!$A$33:$A$776,$A199,СВЦЭМ!$B$33:$B$776,C$190)+'СЕТ СН'!$F$15</f>
        <v>141.84433784999999</v>
      </c>
      <c r="D199" s="36">
        <f>SUMIFS(СВЦЭМ!$F$33:$F$776,СВЦЭМ!$A$33:$A$776,$A199,СВЦЭМ!$B$33:$B$776,D$190)+'СЕТ СН'!$F$15</f>
        <v>146.45938335</v>
      </c>
      <c r="E199" s="36">
        <f>SUMIFS(СВЦЭМ!$F$33:$F$776,СВЦЭМ!$A$33:$A$776,$A199,СВЦЭМ!$B$33:$B$776,E$190)+'СЕТ СН'!$F$15</f>
        <v>149.66588591999999</v>
      </c>
      <c r="F199" s="36">
        <f>SUMIFS(СВЦЭМ!$F$33:$F$776,СВЦЭМ!$A$33:$A$776,$A199,СВЦЭМ!$B$33:$B$776,F$190)+'СЕТ СН'!$F$15</f>
        <v>151.75840213000001</v>
      </c>
      <c r="G199" s="36">
        <f>SUMIFS(СВЦЭМ!$F$33:$F$776,СВЦЭМ!$A$33:$A$776,$A199,СВЦЭМ!$B$33:$B$776,G$190)+'СЕТ СН'!$F$15</f>
        <v>149.39055581</v>
      </c>
      <c r="H199" s="36">
        <f>SUMIFS(СВЦЭМ!$F$33:$F$776,СВЦЭМ!$A$33:$A$776,$A199,СВЦЭМ!$B$33:$B$776,H$190)+'СЕТ СН'!$F$15</f>
        <v>144.34639068999999</v>
      </c>
      <c r="I199" s="36">
        <f>SUMIFS(СВЦЭМ!$F$33:$F$776,СВЦЭМ!$A$33:$A$776,$A199,СВЦЭМ!$B$33:$B$776,I$190)+'СЕТ СН'!$F$15</f>
        <v>137.89672716000001</v>
      </c>
      <c r="J199" s="36">
        <f>SUMIFS(СВЦЭМ!$F$33:$F$776,СВЦЭМ!$A$33:$A$776,$A199,СВЦЭМ!$B$33:$B$776,J$190)+'СЕТ СН'!$F$15</f>
        <v>129.49141448</v>
      </c>
      <c r="K199" s="36">
        <f>SUMIFS(СВЦЭМ!$F$33:$F$776,СВЦЭМ!$A$33:$A$776,$A199,СВЦЭМ!$B$33:$B$776,K$190)+'СЕТ СН'!$F$15</f>
        <v>132.91594950999999</v>
      </c>
      <c r="L199" s="36">
        <f>SUMIFS(СВЦЭМ!$F$33:$F$776,СВЦЭМ!$A$33:$A$776,$A199,СВЦЭМ!$B$33:$B$776,L$190)+'СЕТ СН'!$F$15</f>
        <v>134.84536872999999</v>
      </c>
      <c r="M199" s="36">
        <f>SUMIFS(СВЦЭМ!$F$33:$F$776,СВЦЭМ!$A$33:$A$776,$A199,СВЦЭМ!$B$33:$B$776,M$190)+'СЕТ СН'!$F$15</f>
        <v>134.61255105999999</v>
      </c>
      <c r="N199" s="36">
        <f>SUMIFS(СВЦЭМ!$F$33:$F$776,СВЦЭМ!$A$33:$A$776,$A199,СВЦЭМ!$B$33:$B$776,N$190)+'СЕТ СН'!$F$15</f>
        <v>133.45775549000001</v>
      </c>
      <c r="O199" s="36">
        <f>SUMIFS(СВЦЭМ!$F$33:$F$776,СВЦЭМ!$A$33:$A$776,$A199,СВЦЭМ!$B$33:$B$776,O$190)+'СЕТ СН'!$F$15</f>
        <v>134.3143264</v>
      </c>
      <c r="P199" s="36">
        <f>SUMIFS(СВЦЭМ!$F$33:$F$776,СВЦЭМ!$A$33:$A$776,$A199,СВЦЭМ!$B$33:$B$776,P$190)+'СЕТ СН'!$F$15</f>
        <v>138.76000664</v>
      </c>
      <c r="Q199" s="36">
        <f>SUMIFS(СВЦЭМ!$F$33:$F$776,СВЦЭМ!$A$33:$A$776,$A199,СВЦЭМ!$B$33:$B$776,Q$190)+'СЕТ СН'!$F$15</f>
        <v>138.90547592999999</v>
      </c>
      <c r="R199" s="36">
        <f>SUMIFS(СВЦЭМ!$F$33:$F$776,СВЦЭМ!$A$33:$A$776,$A199,СВЦЭМ!$B$33:$B$776,R$190)+'СЕТ СН'!$F$15</f>
        <v>131.05740071</v>
      </c>
      <c r="S199" s="36">
        <f>SUMIFS(СВЦЭМ!$F$33:$F$776,СВЦЭМ!$A$33:$A$776,$A199,СВЦЭМ!$B$33:$B$776,S$190)+'СЕТ СН'!$F$15</f>
        <v>122.50417055</v>
      </c>
      <c r="T199" s="36">
        <f>SUMIFS(СВЦЭМ!$F$33:$F$776,СВЦЭМ!$A$33:$A$776,$A199,СВЦЭМ!$B$33:$B$776,T$190)+'СЕТ СН'!$F$15</f>
        <v>120.53801408</v>
      </c>
      <c r="U199" s="36">
        <f>SUMIFS(СВЦЭМ!$F$33:$F$776,СВЦЭМ!$A$33:$A$776,$A199,СВЦЭМ!$B$33:$B$776,U$190)+'СЕТ СН'!$F$15</f>
        <v>120.00184671</v>
      </c>
      <c r="V199" s="36">
        <f>SUMIFS(СВЦЭМ!$F$33:$F$776,СВЦЭМ!$A$33:$A$776,$A199,СВЦЭМ!$B$33:$B$776,V$190)+'СЕТ СН'!$F$15</f>
        <v>115.74401410999999</v>
      </c>
      <c r="W199" s="36">
        <f>SUMIFS(СВЦЭМ!$F$33:$F$776,СВЦЭМ!$A$33:$A$776,$A199,СВЦЭМ!$B$33:$B$776,W$190)+'СЕТ СН'!$F$15</f>
        <v>117.0279982</v>
      </c>
      <c r="X199" s="36">
        <f>SUMIFS(СВЦЭМ!$F$33:$F$776,СВЦЭМ!$A$33:$A$776,$A199,СВЦЭМ!$B$33:$B$776,X$190)+'СЕТ СН'!$F$15</f>
        <v>112.63711307</v>
      </c>
      <c r="Y199" s="36">
        <f>SUMIFS(СВЦЭМ!$F$33:$F$776,СВЦЭМ!$A$33:$A$776,$A199,СВЦЭМ!$B$33:$B$776,Y$190)+'СЕТ СН'!$F$15</f>
        <v>122.74099184000001</v>
      </c>
    </row>
    <row r="200" spans="1:25" ht="15.75" x14ac:dyDescent="0.2">
      <c r="A200" s="35">
        <f t="shared" si="5"/>
        <v>43687</v>
      </c>
      <c r="B200" s="36">
        <f>SUMIFS(СВЦЭМ!$F$33:$F$776,СВЦЭМ!$A$33:$A$776,$A200,СВЦЭМ!$B$33:$B$776,B$190)+'СЕТ СН'!$F$15</f>
        <v>145.91754154</v>
      </c>
      <c r="C200" s="36">
        <f>SUMIFS(СВЦЭМ!$F$33:$F$776,СВЦЭМ!$A$33:$A$776,$A200,СВЦЭМ!$B$33:$B$776,C$190)+'СЕТ СН'!$F$15</f>
        <v>147.65480898999999</v>
      </c>
      <c r="D200" s="36">
        <f>SUMIFS(СВЦЭМ!$F$33:$F$776,СВЦЭМ!$A$33:$A$776,$A200,СВЦЭМ!$B$33:$B$776,D$190)+'СЕТ СН'!$F$15</f>
        <v>150.01424489999999</v>
      </c>
      <c r="E200" s="36">
        <f>SUMIFS(СВЦЭМ!$F$33:$F$776,СВЦЭМ!$A$33:$A$776,$A200,СВЦЭМ!$B$33:$B$776,E$190)+'СЕТ СН'!$F$15</f>
        <v>153.61647192000001</v>
      </c>
      <c r="F200" s="36">
        <f>SUMIFS(СВЦЭМ!$F$33:$F$776,СВЦЭМ!$A$33:$A$776,$A200,СВЦЭМ!$B$33:$B$776,F$190)+'СЕТ СН'!$F$15</f>
        <v>157.26015699000001</v>
      </c>
      <c r="G200" s="36">
        <f>SUMIFS(СВЦЭМ!$F$33:$F$776,СВЦЭМ!$A$33:$A$776,$A200,СВЦЭМ!$B$33:$B$776,G$190)+'СЕТ СН'!$F$15</f>
        <v>152.3723712</v>
      </c>
      <c r="H200" s="36">
        <f>SUMIFS(СВЦЭМ!$F$33:$F$776,СВЦЭМ!$A$33:$A$776,$A200,СВЦЭМ!$B$33:$B$776,H$190)+'СЕТ СН'!$F$15</f>
        <v>144.94348769000001</v>
      </c>
      <c r="I200" s="36">
        <f>SUMIFS(СВЦЭМ!$F$33:$F$776,СВЦЭМ!$A$33:$A$776,$A200,СВЦЭМ!$B$33:$B$776,I$190)+'СЕТ СН'!$F$15</f>
        <v>147.99543765999999</v>
      </c>
      <c r="J200" s="36">
        <f>SUMIFS(СВЦЭМ!$F$33:$F$776,СВЦЭМ!$A$33:$A$776,$A200,СВЦЭМ!$B$33:$B$776,J$190)+'СЕТ СН'!$F$15</f>
        <v>130.34652069000001</v>
      </c>
      <c r="K200" s="36">
        <f>SUMIFS(СВЦЭМ!$F$33:$F$776,СВЦЭМ!$A$33:$A$776,$A200,СВЦЭМ!$B$33:$B$776,K$190)+'СЕТ СН'!$F$15</f>
        <v>134.15768649</v>
      </c>
      <c r="L200" s="36">
        <f>SUMIFS(СВЦЭМ!$F$33:$F$776,СВЦЭМ!$A$33:$A$776,$A200,СВЦЭМ!$B$33:$B$776,L$190)+'СЕТ СН'!$F$15</f>
        <v>137.1376108</v>
      </c>
      <c r="M200" s="36">
        <f>SUMIFS(СВЦЭМ!$F$33:$F$776,СВЦЭМ!$A$33:$A$776,$A200,СВЦЭМ!$B$33:$B$776,M$190)+'СЕТ СН'!$F$15</f>
        <v>136.22965780999999</v>
      </c>
      <c r="N200" s="36">
        <f>SUMIFS(СВЦЭМ!$F$33:$F$776,СВЦЭМ!$A$33:$A$776,$A200,СВЦЭМ!$B$33:$B$776,N$190)+'СЕТ СН'!$F$15</f>
        <v>134.92064686000001</v>
      </c>
      <c r="O200" s="36">
        <f>SUMIFS(СВЦЭМ!$F$33:$F$776,СВЦЭМ!$A$33:$A$776,$A200,СВЦЭМ!$B$33:$B$776,O$190)+'СЕТ СН'!$F$15</f>
        <v>135.05295251000001</v>
      </c>
      <c r="P200" s="36">
        <f>SUMIFS(СВЦЭМ!$F$33:$F$776,СВЦЭМ!$A$33:$A$776,$A200,СВЦЭМ!$B$33:$B$776,P$190)+'СЕТ СН'!$F$15</f>
        <v>135.11309270999999</v>
      </c>
      <c r="Q200" s="36">
        <f>SUMIFS(СВЦЭМ!$F$33:$F$776,СВЦЭМ!$A$33:$A$776,$A200,СВЦЭМ!$B$33:$B$776,Q$190)+'СЕТ СН'!$F$15</f>
        <v>137.00931586999999</v>
      </c>
      <c r="R200" s="36">
        <f>SUMIFS(СВЦЭМ!$F$33:$F$776,СВЦЭМ!$A$33:$A$776,$A200,СВЦЭМ!$B$33:$B$776,R$190)+'СЕТ СН'!$F$15</f>
        <v>127.25142011</v>
      </c>
      <c r="S200" s="36">
        <f>SUMIFS(СВЦЭМ!$F$33:$F$776,СВЦЭМ!$A$33:$A$776,$A200,СВЦЭМ!$B$33:$B$776,S$190)+'СЕТ СН'!$F$15</f>
        <v>126.80810526</v>
      </c>
      <c r="T200" s="36">
        <f>SUMIFS(СВЦЭМ!$F$33:$F$776,СВЦЭМ!$A$33:$A$776,$A200,СВЦЭМ!$B$33:$B$776,T$190)+'СЕТ СН'!$F$15</f>
        <v>126.40954438999999</v>
      </c>
      <c r="U200" s="36">
        <f>SUMIFS(СВЦЭМ!$F$33:$F$776,СВЦЭМ!$A$33:$A$776,$A200,СВЦЭМ!$B$33:$B$776,U$190)+'СЕТ СН'!$F$15</f>
        <v>124.57722538</v>
      </c>
      <c r="V200" s="36">
        <f>SUMIFS(СВЦЭМ!$F$33:$F$776,СВЦЭМ!$A$33:$A$776,$A200,СВЦЭМ!$B$33:$B$776,V$190)+'СЕТ СН'!$F$15</f>
        <v>125.64194608</v>
      </c>
      <c r="W200" s="36">
        <f>SUMIFS(СВЦЭМ!$F$33:$F$776,СВЦЭМ!$A$33:$A$776,$A200,СВЦЭМ!$B$33:$B$776,W$190)+'СЕТ СН'!$F$15</f>
        <v>129.33739814</v>
      </c>
      <c r="X200" s="36">
        <f>SUMIFS(СВЦЭМ!$F$33:$F$776,СВЦЭМ!$A$33:$A$776,$A200,СВЦЭМ!$B$33:$B$776,X$190)+'СЕТ СН'!$F$15</f>
        <v>124.77866084999999</v>
      </c>
      <c r="Y200" s="36">
        <f>SUMIFS(СВЦЭМ!$F$33:$F$776,СВЦЭМ!$A$33:$A$776,$A200,СВЦЭМ!$B$33:$B$776,Y$190)+'СЕТ СН'!$F$15</f>
        <v>124.05642408</v>
      </c>
    </row>
    <row r="201" spans="1:25" ht="15.75" x14ac:dyDescent="0.2">
      <c r="A201" s="35">
        <f t="shared" si="5"/>
        <v>43688</v>
      </c>
      <c r="B201" s="36">
        <f>SUMIFS(СВЦЭМ!$F$33:$F$776,СВЦЭМ!$A$33:$A$776,$A201,СВЦЭМ!$B$33:$B$776,B$190)+'СЕТ СН'!$F$15</f>
        <v>143.74688158000001</v>
      </c>
      <c r="C201" s="36">
        <f>SUMIFS(СВЦЭМ!$F$33:$F$776,СВЦЭМ!$A$33:$A$776,$A201,СВЦЭМ!$B$33:$B$776,C$190)+'СЕТ СН'!$F$15</f>
        <v>149.33737153000001</v>
      </c>
      <c r="D201" s="36">
        <f>SUMIFS(СВЦЭМ!$F$33:$F$776,СВЦЭМ!$A$33:$A$776,$A201,СВЦЭМ!$B$33:$B$776,D$190)+'СЕТ СН'!$F$15</f>
        <v>154.12414244000001</v>
      </c>
      <c r="E201" s="36">
        <f>SUMIFS(СВЦЭМ!$F$33:$F$776,СВЦЭМ!$A$33:$A$776,$A201,СВЦЭМ!$B$33:$B$776,E$190)+'СЕТ СН'!$F$15</f>
        <v>155.73538622000001</v>
      </c>
      <c r="F201" s="36">
        <f>SUMIFS(СВЦЭМ!$F$33:$F$776,СВЦЭМ!$A$33:$A$776,$A201,СВЦЭМ!$B$33:$B$776,F$190)+'СЕТ СН'!$F$15</f>
        <v>159.41059279999999</v>
      </c>
      <c r="G201" s="36">
        <f>SUMIFS(СВЦЭМ!$F$33:$F$776,СВЦЭМ!$A$33:$A$776,$A201,СВЦЭМ!$B$33:$B$776,G$190)+'СЕТ СН'!$F$15</f>
        <v>157.00514643</v>
      </c>
      <c r="H201" s="36">
        <f>SUMIFS(СВЦЭМ!$F$33:$F$776,СВЦЭМ!$A$33:$A$776,$A201,СВЦЭМ!$B$33:$B$776,H$190)+'СЕТ СН'!$F$15</f>
        <v>154.26876845000001</v>
      </c>
      <c r="I201" s="36">
        <f>SUMIFS(СВЦЭМ!$F$33:$F$776,СВЦЭМ!$A$33:$A$776,$A201,СВЦЭМ!$B$33:$B$776,I$190)+'СЕТ СН'!$F$15</f>
        <v>148.94069242</v>
      </c>
      <c r="J201" s="36">
        <f>SUMIFS(СВЦЭМ!$F$33:$F$776,СВЦЭМ!$A$33:$A$776,$A201,СВЦЭМ!$B$33:$B$776,J$190)+'СЕТ СН'!$F$15</f>
        <v>136.02228989</v>
      </c>
      <c r="K201" s="36">
        <f>SUMIFS(СВЦЭМ!$F$33:$F$776,СВЦЭМ!$A$33:$A$776,$A201,СВЦЭМ!$B$33:$B$776,K$190)+'СЕТ СН'!$F$15</f>
        <v>131.09219944</v>
      </c>
      <c r="L201" s="36">
        <f>SUMIFS(СВЦЭМ!$F$33:$F$776,СВЦЭМ!$A$33:$A$776,$A201,СВЦЭМ!$B$33:$B$776,L$190)+'СЕТ СН'!$F$15</f>
        <v>134.07521824</v>
      </c>
      <c r="M201" s="36">
        <f>SUMIFS(СВЦЭМ!$F$33:$F$776,СВЦЭМ!$A$33:$A$776,$A201,СВЦЭМ!$B$33:$B$776,M$190)+'СЕТ СН'!$F$15</f>
        <v>134.03813013999999</v>
      </c>
      <c r="N201" s="36">
        <f>SUMIFS(СВЦЭМ!$F$33:$F$776,СВЦЭМ!$A$33:$A$776,$A201,СВЦЭМ!$B$33:$B$776,N$190)+'СЕТ СН'!$F$15</f>
        <v>133.57249049000001</v>
      </c>
      <c r="O201" s="36">
        <f>SUMIFS(СВЦЭМ!$F$33:$F$776,СВЦЭМ!$A$33:$A$776,$A201,СВЦЭМ!$B$33:$B$776,O$190)+'СЕТ СН'!$F$15</f>
        <v>133.87167973000001</v>
      </c>
      <c r="P201" s="36">
        <f>SUMIFS(СВЦЭМ!$F$33:$F$776,СВЦЭМ!$A$33:$A$776,$A201,СВЦЭМ!$B$33:$B$776,P$190)+'СЕТ СН'!$F$15</f>
        <v>134.00295768000001</v>
      </c>
      <c r="Q201" s="36">
        <f>SUMIFS(СВЦЭМ!$F$33:$F$776,СВЦЭМ!$A$33:$A$776,$A201,СВЦЭМ!$B$33:$B$776,Q$190)+'СЕТ СН'!$F$15</f>
        <v>132.70709296000001</v>
      </c>
      <c r="R201" s="36">
        <f>SUMIFS(СВЦЭМ!$F$33:$F$776,СВЦЭМ!$A$33:$A$776,$A201,СВЦЭМ!$B$33:$B$776,R$190)+'СЕТ СН'!$F$15</f>
        <v>126.50340519</v>
      </c>
      <c r="S201" s="36">
        <f>SUMIFS(СВЦЭМ!$F$33:$F$776,СВЦЭМ!$A$33:$A$776,$A201,СВЦЭМ!$B$33:$B$776,S$190)+'СЕТ СН'!$F$15</f>
        <v>126.17687958</v>
      </c>
      <c r="T201" s="36">
        <f>SUMIFS(СВЦЭМ!$F$33:$F$776,СВЦЭМ!$A$33:$A$776,$A201,СВЦЭМ!$B$33:$B$776,T$190)+'СЕТ СН'!$F$15</f>
        <v>127.65586836999999</v>
      </c>
      <c r="U201" s="36">
        <f>SUMIFS(СВЦЭМ!$F$33:$F$776,СВЦЭМ!$A$33:$A$776,$A201,СВЦЭМ!$B$33:$B$776,U$190)+'СЕТ СН'!$F$15</f>
        <v>128.54775706000001</v>
      </c>
      <c r="V201" s="36">
        <f>SUMIFS(СВЦЭМ!$F$33:$F$776,СВЦЭМ!$A$33:$A$776,$A201,СВЦЭМ!$B$33:$B$776,V$190)+'СЕТ СН'!$F$15</f>
        <v>130.04258265999999</v>
      </c>
      <c r="W201" s="36">
        <f>SUMIFS(СВЦЭМ!$F$33:$F$776,СВЦЭМ!$A$33:$A$776,$A201,СВЦЭМ!$B$33:$B$776,W$190)+'СЕТ СН'!$F$15</f>
        <v>132.79915276</v>
      </c>
      <c r="X201" s="36">
        <f>SUMIFS(СВЦЭМ!$F$33:$F$776,СВЦЭМ!$A$33:$A$776,$A201,СВЦЭМ!$B$33:$B$776,X$190)+'СЕТ СН'!$F$15</f>
        <v>126.49418572</v>
      </c>
      <c r="Y201" s="36">
        <f>SUMIFS(СВЦЭМ!$F$33:$F$776,СВЦЭМ!$A$33:$A$776,$A201,СВЦЭМ!$B$33:$B$776,Y$190)+'СЕТ СН'!$F$15</f>
        <v>123.36826958</v>
      </c>
    </row>
    <row r="202" spans="1:25" ht="15.75" x14ac:dyDescent="0.2">
      <c r="A202" s="35">
        <f t="shared" si="5"/>
        <v>43689</v>
      </c>
      <c r="B202" s="36">
        <f>SUMIFS(СВЦЭМ!$F$33:$F$776,СВЦЭМ!$A$33:$A$776,$A202,СВЦЭМ!$B$33:$B$776,B$190)+'СЕТ СН'!$F$15</f>
        <v>138.46363135999999</v>
      </c>
      <c r="C202" s="36">
        <f>SUMIFS(СВЦЭМ!$F$33:$F$776,СВЦЭМ!$A$33:$A$776,$A202,СВЦЭМ!$B$33:$B$776,C$190)+'СЕТ СН'!$F$15</f>
        <v>145.45868446</v>
      </c>
      <c r="D202" s="36">
        <f>SUMIFS(СВЦЭМ!$F$33:$F$776,СВЦЭМ!$A$33:$A$776,$A202,СВЦЭМ!$B$33:$B$776,D$190)+'СЕТ СН'!$F$15</f>
        <v>154.45393744</v>
      </c>
      <c r="E202" s="36">
        <f>SUMIFS(СВЦЭМ!$F$33:$F$776,СВЦЭМ!$A$33:$A$776,$A202,СВЦЭМ!$B$33:$B$776,E$190)+'СЕТ СН'!$F$15</f>
        <v>156.39098809000001</v>
      </c>
      <c r="F202" s="36">
        <f>SUMIFS(СВЦЭМ!$F$33:$F$776,СВЦЭМ!$A$33:$A$776,$A202,СВЦЭМ!$B$33:$B$776,F$190)+'СЕТ СН'!$F$15</f>
        <v>158.54200360999999</v>
      </c>
      <c r="G202" s="36">
        <f>SUMIFS(СВЦЭМ!$F$33:$F$776,СВЦЭМ!$A$33:$A$776,$A202,СВЦЭМ!$B$33:$B$776,G$190)+'СЕТ СН'!$F$15</f>
        <v>154.61529805999999</v>
      </c>
      <c r="H202" s="36">
        <f>SUMIFS(СВЦЭМ!$F$33:$F$776,СВЦЭМ!$A$33:$A$776,$A202,СВЦЭМ!$B$33:$B$776,H$190)+'СЕТ СН'!$F$15</f>
        <v>147.82345346</v>
      </c>
      <c r="I202" s="36">
        <f>SUMIFS(СВЦЭМ!$F$33:$F$776,СВЦЭМ!$A$33:$A$776,$A202,СВЦЭМ!$B$33:$B$776,I$190)+'СЕТ СН'!$F$15</f>
        <v>139.70563082000001</v>
      </c>
      <c r="J202" s="36">
        <f>SUMIFS(СВЦЭМ!$F$33:$F$776,СВЦЭМ!$A$33:$A$776,$A202,СВЦЭМ!$B$33:$B$776,J$190)+'СЕТ СН'!$F$15</f>
        <v>134.991602</v>
      </c>
      <c r="K202" s="36">
        <f>SUMIFS(СВЦЭМ!$F$33:$F$776,СВЦЭМ!$A$33:$A$776,$A202,СВЦЭМ!$B$33:$B$776,K$190)+'СЕТ СН'!$F$15</f>
        <v>138.73750645999999</v>
      </c>
      <c r="L202" s="36">
        <f>SUMIFS(СВЦЭМ!$F$33:$F$776,СВЦЭМ!$A$33:$A$776,$A202,СВЦЭМ!$B$33:$B$776,L$190)+'СЕТ СН'!$F$15</f>
        <v>138.71796025</v>
      </c>
      <c r="M202" s="36">
        <f>SUMIFS(СВЦЭМ!$F$33:$F$776,СВЦЭМ!$A$33:$A$776,$A202,СВЦЭМ!$B$33:$B$776,M$190)+'СЕТ СН'!$F$15</f>
        <v>140.10519572999999</v>
      </c>
      <c r="N202" s="36">
        <f>SUMIFS(СВЦЭМ!$F$33:$F$776,СВЦЭМ!$A$33:$A$776,$A202,СВЦЭМ!$B$33:$B$776,N$190)+'СЕТ СН'!$F$15</f>
        <v>139.37483949</v>
      </c>
      <c r="O202" s="36">
        <f>SUMIFS(СВЦЭМ!$F$33:$F$776,СВЦЭМ!$A$33:$A$776,$A202,СВЦЭМ!$B$33:$B$776,O$190)+'СЕТ СН'!$F$15</f>
        <v>139.3563346</v>
      </c>
      <c r="P202" s="36">
        <f>SUMIFS(СВЦЭМ!$F$33:$F$776,СВЦЭМ!$A$33:$A$776,$A202,СВЦЭМ!$B$33:$B$776,P$190)+'СЕТ СН'!$F$15</f>
        <v>140.03667268999999</v>
      </c>
      <c r="Q202" s="36">
        <f>SUMIFS(СВЦЭМ!$F$33:$F$776,СВЦЭМ!$A$33:$A$776,$A202,СВЦЭМ!$B$33:$B$776,Q$190)+'СЕТ СН'!$F$15</f>
        <v>139.26520914</v>
      </c>
      <c r="R202" s="36">
        <f>SUMIFS(СВЦЭМ!$F$33:$F$776,СВЦЭМ!$A$33:$A$776,$A202,СВЦЭМ!$B$33:$B$776,R$190)+'СЕТ СН'!$F$15</f>
        <v>131.01679899000001</v>
      </c>
      <c r="S202" s="36">
        <f>SUMIFS(СВЦЭМ!$F$33:$F$776,СВЦЭМ!$A$33:$A$776,$A202,СВЦЭМ!$B$33:$B$776,S$190)+'СЕТ СН'!$F$15</f>
        <v>129.44575696999999</v>
      </c>
      <c r="T202" s="36">
        <f>SUMIFS(СВЦЭМ!$F$33:$F$776,СВЦЭМ!$A$33:$A$776,$A202,СВЦЭМ!$B$33:$B$776,T$190)+'СЕТ СН'!$F$15</f>
        <v>128.72857855000001</v>
      </c>
      <c r="U202" s="36">
        <f>SUMIFS(СВЦЭМ!$F$33:$F$776,СВЦЭМ!$A$33:$A$776,$A202,СВЦЭМ!$B$33:$B$776,U$190)+'СЕТ СН'!$F$15</f>
        <v>127.91515884</v>
      </c>
      <c r="V202" s="36">
        <f>SUMIFS(СВЦЭМ!$F$33:$F$776,СВЦЭМ!$A$33:$A$776,$A202,СВЦЭМ!$B$33:$B$776,V$190)+'СЕТ СН'!$F$15</f>
        <v>128.10011728999999</v>
      </c>
      <c r="W202" s="36">
        <f>SUMIFS(СВЦЭМ!$F$33:$F$776,СВЦЭМ!$A$33:$A$776,$A202,СВЦЭМ!$B$33:$B$776,W$190)+'СЕТ СН'!$F$15</f>
        <v>129.54921519999999</v>
      </c>
      <c r="X202" s="36">
        <f>SUMIFS(СВЦЭМ!$F$33:$F$776,СВЦЭМ!$A$33:$A$776,$A202,СВЦЭМ!$B$33:$B$776,X$190)+'СЕТ СН'!$F$15</f>
        <v>123.92323205</v>
      </c>
      <c r="Y202" s="36">
        <f>SUMIFS(СВЦЭМ!$F$33:$F$776,СВЦЭМ!$A$33:$A$776,$A202,СВЦЭМ!$B$33:$B$776,Y$190)+'СЕТ СН'!$F$15</f>
        <v>128.70751372000001</v>
      </c>
    </row>
    <row r="203" spans="1:25" ht="15.75" x14ac:dyDescent="0.2">
      <c r="A203" s="35">
        <f t="shared" si="5"/>
        <v>43690</v>
      </c>
      <c r="B203" s="36">
        <f>SUMIFS(СВЦЭМ!$F$33:$F$776,СВЦЭМ!$A$33:$A$776,$A203,СВЦЭМ!$B$33:$B$776,B$190)+'СЕТ СН'!$F$15</f>
        <v>144.64770612000001</v>
      </c>
      <c r="C203" s="36">
        <f>SUMIFS(СВЦЭМ!$F$33:$F$776,СВЦЭМ!$A$33:$A$776,$A203,СВЦЭМ!$B$33:$B$776,C$190)+'СЕТ СН'!$F$15</f>
        <v>152.62986885000001</v>
      </c>
      <c r="D203" s="36">
        <f>SUMIFS(СВЦЭМ!$F$33:$F$776,СВЦЭМ!$A$33:$A$776,$A203,СВЦЭМ!$B$33:$B$776,D$190)+'СЕТ СН'!$F$15</f>
        <v>157.06366831</v>
      </c>
      <c r="E203" s="36">
        <f>SUMIFS(СВЦЭМ!$F$33:$F$776,СВЦЭМ!$A$33:$A$776,$A203,СВЦЭМ!$B$33:$B$776,E$190)+'СЕТ СН'!$F$15</f>
        <v>159.1361838</v>
      </c>
      <c r="F203" s="36">
        <f>SUMIFS(СВЦЭМ!$F$33:$F$776,СВЦЭМ!$A$33:$A$776,$A203,СВЦЭМ!$B$33:$B$776,F$190)+'СЕТ СН'!$F$15</f>
        <v>160.38274870999999</v>
      </c>
      <c r="G203" s="36">
        <f>SUMIFS(СВЦЭМ!$F$33:$F$776,СВЦЭМ!$A$33:$A$776,$A203,СВЦЭМ!$B$33:$B$776,G$190)+'СЕТ СН'!$F$15</f>
        <v>158.70019500000001</v>
      </c>
      <c r="H203" s="36">
        <f>SUMIFS(СВЦЭМ!$F$33:$F$776,СВЦЭМ!$A$33:$A$776,$A203,СВЦЭМ!$B$33:$B$776,H$190)+'СЕТ СН'!$F$15</f>
        <v>151.93148662999999</v>
      </c>
      <c r="I203" s="36">
        <f>SUMIFS(СВЦЭМ!$F$33:$F$776,СВЦЭМ!$A$33:$A$776,$A203,СВЦЭМ!$B$33:$B$776,I$190)+'СЕТ СН'!$F$15</f>
        <v>144.49260828000001</v>
      </c>
      <c r="J203" s="36">
        <f>SUMIFS(СВЦЭМ!$F$33:$F$776,СВЦЭМ!$A$33:$A$776,$A203,СВЦЭМ!$B$33:$B$776,J$190)+'СЕТ СН'!$F$15</f>
        <v>139.60461486</v>
      </c>
      <c r="K203" s="36">
        <f>SUMIFS(СВЦЭМ!$F$33:$F$776,СВЦЭМ!$A$33:$A$776,$A203,СВЦЭМ!$B$33:$B$776,K$190)+'СЕТ СН'!$F$15</f>
        <v>132.52364732000001</v>
      </c>
      <c r="L203" s="36">
        <f>SUMIFS(СВЦЭМ!$F$33:$F$776,СВЦЭМ!$A$33:$A$776,$A203,СВЦЭМ!$B$33:$B$776,L$190)+'СЕТ СН'!$F$15</f>
        <v>133.43932000999999</v>
      </c>
      <c r="M203" s="36">
        <f>SUMIFS(СВЦЭМ!$F$33:$F$776,СВЦЭМ!$A$33:$A$776,$A203,СВЦЭМ!$B$33:$B$776,M$190)+'СЕТ СН'!$F$15</f>
        <v>133.35461741</v>
      </c>
      <c r="N203" s="36">
        <f>SUMIFS(СВЦЭМ!$F$33:$F$776,СВЦЭМ!$A$33:$A$776,$A203,СВЦЭМ!$B$33:$B$776,N$190)+'СЕТ СН'!$F$15</f>
        <v>131.66143629000001</v>
      </c>
      <c r="O203" s="36">
        <f>SUMIFS(СВЦЭМ!$F$33:$F$776,СВЦЭМ!$A$33:$A$776,$A203,СВЦЭМ!$B$33:$B$776,O$190)+'СЕТ СН'!$F$15</f>
        <v>133.51313920999999</v>
      </c>
      <c r="P203" s="36">
        <f>SUMIFS(СВЦЭМ!$F$33:$F$776,СВЦЭМ!$A$33:$A$776,$A203,СВЦЭМ!$B$33:$B$776,P$190)+'СЕТ СН'!$F$15</f>
        <v>133.31599696999999</v>
      </c>
      <c r="Q203" s="36">
        <f>SUMIFS(СВЦЭМ!$F$33:$F$776,СВЦЭМ!$A$33:$A$776,$A203,СВЦЭМ!$B$33:$B$776,Q$190)+'СЕТ СН'!$F$15</f>
        <v>132.83409875999999</v>
      </c>
      <c r="R203" s="36">
        <f>SUMIFS(СВЦЭМ!$F$33:$F$776,СВЦЭМ!$A$33:$A$776,$A203,СВЦЭМ!$B$33:$B$776,R$190)+'СЕТ СН'!$F$15</f>
        <v>124.50475245</v>
      </c>
      <c r="S203" s="36">
        <f>SUMIFS(СВЦЭМ!$F$33:$F$776,СВЦЭМ!$A$33:$A$776,$A203,СВЦЭМ!$B$33:$B$776,S$190)+'СЕТ СН'!$F$15</f>
        <v>124.20488731</v>
      </c>
      <c r="T203" s="36">
        <f>SUMIFS(СВЦЭМ!$F$33:$F$776,СВЦЭМ!$A$33:$A$776,$A203,СВЦЭМ!$B$33:$B$776,T$190)+'СЕТ СН'!$F$15</f>
        <v>125.33260715</v>
      </c>
      <c r="U203" s="36">
        <f>SUMIFS(СВЦЭМ!$F$33:$F$776,СВЦЭМ!$A$33:$A$776,$A203,СВЦЭМ!$B$33:$B$776,U$190)+'СЕТ СН'!$F$15</f>
        <v>124.75048995</v>
      </c>
      <c r="V203" s="36">
        <f>SUMIFS(СВЦЭМ!$F$33:$F$776,СВЦЭМ!$A$33:$A$776,$A203,СВЦЭМ!$B$33:$B$776,V$190)+'СЕТ СН'!$F$15</f>
        <v>125.65728624</v>
      </c>
      <c r="W203" s="36">
        <f>SUMIFS(СВЦЭМ!$F$33:$F$776,СВЦЭМ!$A$33:$A$776,$A203,СВЦЭМ!$B$33:$B$776,W$190)+'СЕТ СН'!$F$15</f>
        <v>125.98302673000001</v>
      </c>
      <c r="X203" s="36">
        <f>SUMIFS(СВЦЭМ!$F$33:$F$776,СВЦЭМ!$A$33:$A$776,$A203,СВЦЭМ!$B$33:$B$776,X$190)+'СЕТ СН'!$F$15</f>
        <v>119.82768360999999</v>
      </c>
      <c r="Y203" s="36">
        <f>SUMIFS(СВЦЭМ!$F$33:$F$776,СВЦЭМ!$A$33:$A$776,$A203,СВЦЭМ!$B$33:$B$776,Y$190)+'СЕТ СН'!$F$15</f>
        <v>124.66013642999999</v>
      </c>
    </row>
    <row r="204" spans="1:25" ht="15.75" x14ac:dyDescent="0.2">
      <c r="A204" s="35">
        <f t="shared" si="5"/>
        <v>43691</v>
      </c>
      <c r="B204" s="36">
        <f>SUMIFS(СВЦЭМ!$F$33:$F$776,СВЦЭМ!$A$33:$A$776,$A204,СВЦЭМ!$B$33:$B$776,B$190)+'СЕТ СН'!$F$15</f>
        <v>142.39637672000001</v>
      </c>
      <c r="C204" s="36">
        <f>SUMIFS(СВЦЭМ!$F$33:$F$776,СВЦЭМ!$A$33:$A$776,$A204,СВЦЭМ!$B$33:$B$776,C$190)+'СЕТ СН'!$F$15</f>
        <v>144.81472701000001</v>
      </c>
      <c r="D204" s="36">
        <f>SUMIFS(СВЦЭМ!$F$33:$F$776,СВЦЭМ!$A$33:$A$776,$A204,СВЦЭМ!$B$33:$B$776,D$190)+'СЕТ СН'!$F$15</f>
        <v>144.23251658999999</v>
      </c>
      <c r="E204" s="36">
        <f>SUMIFS(СВЦЭМ!$F$33:$F$776,СВЦЭМ!$A$33:$A$776,$A204,СВЦЭМ!$B$33:$B$776,E$190)+'СЕТ СН'!$F$15</f>
        <v>145.12064505999999</v>
      </c>
      <c r="F204" s="36">
        <f>SUMIFS(СВЦЭМ!$F$33:$F$776,СВЦЭМ!$A$33:$A$776,$A204,СВЦЭМ!$B$33:$B$776,F$190)+'СЕТ СН'!$F$15</f>
        <v>144.74236035000001</v>
      </c>
      <c r="G204" s="36">
        <f>SUMIFS(СВЦЭМ!$F$33:$F$776,СВЦЭМ!$A$33:$A$776,$A204,СВЦЭМ!$B$33:$B$776,G$190)+'СЕТ СН'!$F$15</f>
        <v>141.76631368</v>
      </c>
      <c r="H204" s="36">
        <f>SUMIFS(СВЦЭМ!$F$33:$F$776,СВЦЭМ!$A$33:$A$776,$A204,СВЦЭМ!$B$33:$B$776,H$190)+'СЕТ СН'!$F$15</f>
        <v>137.80479511999999</v>
      </c>
      <c r="I204" s="36">
        <f>SUMIFS(СВЦЭМ!$F$33:$F$776,СВЦЭМ!$A$33:$A$776,$A204,СВЦЭМ!$B$33:$B$776,I$190)+'СЕТ СН'!$F$15</f>
        <v>127.52769099</v>
      </c>
      <c r="J204" s="36">
        <f>SUMIFS(СВЦЭМ!$F$33:$F$776,СВЦЭМ!$A$33:$A$776,$A204,СВЦЭМ!$B$33:$B$776,J$190)+'СЕТ СН'!$F$15</f>
        <v>126.15409898999999</v>
      </c>
      <c r="K204" s="36">
        <f>SUMIFS(СВЦЭМ!$F$33:$F$776,СВЦЭМ!$A$33:$A$776,$A204,СВЦЭМ!$B$33:$B$776,K$190)+'СЕТ СН'!$F$15</f>
        <v>130.67069223999999</v>
      </c>
      <c r="L204" s="36">
        <f>SUMIFS(СВЦЭМ!$F$33:$F$776,СВЦЭМ!$A$33:$A$776,$A204,СВЦЭМ!$B$33:$B$776,L$190)+'СЕТ СН'!$F$15</f>
        <v>130.89889292000001</v>
      </c>
      <c r="M204" s="36">
        <f>SUMIFS(СВЦЭМ!$F$33:$F$776,СВЦЭМ!$A$33:$A$776,$A204,СВЦЭМ!$B$33:$B$776,M$190)+'СЕТ СН'!$F$15</f>
        <v>132.27125935000001</v>
      </c>
      <c r="N204" s="36">
        <f>SUMIFS(СВЦЭМ!$F$33:$F$776,СВЦЭМ!$A$33:$A$776,$A204,СВЦЭМ!$B$33:$B$776,N$190)+'СЕТ СН'!$F$15</f>
        <v>128.68905229999999</v>
      </c>
      <c r="O204" s="36">
        <f>SUMIFS(СВЦЭМ!$F$33:$F$776,СВЦЭМ!$A$33:$A$776,$A204,СВЦЭМ!$B$33:$B$776,O$190)+'СЕТ СН'!$F$15</f>
        <v>133.48236646999999</v>
      </c>
      <c r="P204" s="36">
        <f>SUMIFS(СВЦЭМ!$F$33:$F$776,СВЦЭМ!$A$33:$A$776,$A204,СВЦЭМ!$B$33:$B$776,P$190)+'СЕТ СН'!$F$15</f>
        <v>128.96709423999999</v>
      </c>
      <c r="Q204" s="36">
        <f>SUMIFS(СВЦЭМ!$F$33:$F$776,СВЦЭМ!$A$33:$A$776,$A204,СВЦЭМ!$B$33:$B$776,Q$190)+'СЕТ СН'!$F$15</f>
        <v>129.71602791999999</v>
      </c>
      <c r="R204" s="36">
        <f>SUMIFS(СВЦЭМ!$F$33:$F$776,СВЦЭМ!$A$33:$A$776,$A204,СВЦЭМ!$B$33:$B$776,R$190)+'СЕТ СН'!$F$15</f>
        <v>123.07100242999999</v>
      </c>
      <c r="S204" s="36">
        <f>SUMIFS(СВЦЭМ!$F$33:$F$776,СВЦЭМ!$A$33:$A$776,$A204,СВЦЭМ!$B$33:$B$776,S$190)+'СЕТ СН'!$F$15</f>
        <v>124.598935</v>
      </c>
      <c r="T204" s="36">
        <f>SUMIFS(СВЦЭМ!$F$33:$F$776,СВЦЭМ!$A$33:$A$776,$A204,СВЦЭМ!$B$33:$B$776,T$190)+'СЕТ СН'!$F$15</f>
        <v>125.37997951</v>
      </c>
      <c r="U204" s="36">
        <f>SUMIFS(СВЦЭМ!$F$33:$F$776,СВЦЭМ!$A$33:$A$776,$A204,СВЦЭМ!$B$33:$B$776,U$190)+'СЕТ СН'!$F$15</f>
        <v>124.32008849</v>
      </c>
      <c r="V204" s="36">
        <f>SUMIFS(СВЦЭМ!$F$33:$F$776,СВЦЭМ!$A$33:$A$776,$A204,СВЦЭМ!$B$33:$B$776,V$190)+'СЕТ СН'!$F$15</f>
        <v>126.7005724</v>
      </c>
      <c r="W204" s="36">
        <f>SUMIFS(СВЦЭМ!$F$33:$F$776,СВЦЭМ!$A$33:$A$776,$A204,СВЦЭМ!$B$33:$B$776,W$190)+'СЕТ СН'!$F$15</f>
        <v>129.02998059999999</v>
      </c>
      <c r="X204" s="36">
        <f>SUMIFS(СВЦЭМ!$F$33:$F$776,СВЦЭМ!$A$33:$A$776,$A204,СВЦЭМ!$B$33:$B$776,X$190)+'СЕТ СН'!$F$15</f>
        <v>122.19678435</v>
      </c>
      <c r="Y204" s="36">
        <f>SUMIFS(СВЦЭМ!$F$33:$F$776,СВЦЭМ!$A$33:$A$776,$A204,СВЦЭМ!$B$33:$B$776,Y$190)+'СЕТ СН'!$F$15</f>
        <v>118.64702363000001</v>
      </c>
    </row>
    <row r="205" spans="1:25" ht="15.75" x14ac:dyDescent="0.2">
      <c r="A205" s="35">
        <f t="shared" si="5"/>
        <v>43692</v>
      </c>
      <c r="B205" s="36">
        <f>SUMIFS(СВЦЭМ!$F$33:$F$776,СВЦЭМ!$A$33:$A$776,$A205,СВЦЭМ!$B$33:$B$776,B$190)+'СЕТ СН'!$F$15</f>
        <v>121.81866239</v>
      </c>
      <c r="C205" s="36">
        <f>SUMIFS(СВЦЭМ!$F$33:$F$776,СВЦЭМ!$A$33:$A$776,$A205,СВЦЭМ!$B$33:$B$776,C$190)+'СЕТ СН'!$F$15</f>
        <v>130.68123467000001</v>
      </c>
      <c r="D205" s="36">
        <f>SUMIFS(СВЦЭМ!$F$33:$F$776,СВЦЭМ!$A$33:$A$776,$A205,СВЦЭМ!$B$33:$B$776,D$190)+'СЕТ СН'!$F$15</f>
        <v>133.90737583999999</v>
      </c>
      <c r="E205" s="36">
        <f>SUMIFS(СВЦЭМ!$F$33:$F$776,СВЦЭМ!$A$33:$A$776,$A205,СВЦЭМ!$B$33:$B$776,E$190)+'СЕТ СН'!$F$15</f>
        <v>135.83990066999999</v>
      </c>
      <c r="F205" s="36">
        <f>SUMIFS(СВЦЭМ!$F$33:$F$776,СВЦЭМ!$A$33:$A$776,$A205,СВЦЭМ!$B$33:$B$776,F$190)+'СЕТ СН'!$F$15</f>
        <v>136.20677068000001</v>
      </c>
      <c r="G205" s="36">
        <f>SUMIFS(СВЦЭМ!$F$33:$F$776,СВЦЭМ!$A$33:$A$776,$A205,СВЦЭМ!$B$33:$B$776,G$190)+'СЕТ СН'!$F$15</f>
        <v>133.80193034000001</v>
      </c>
      <c r="H205" s="36">
        <f>SUMIFS(СВЦЭМ!$F$33:$F$776,СВЦЭМ!$A$33:$A$776,$A205,СВЦЭМ!$B$33:$B$776,H$190)+'СЕТ СН'!$F$15</f>
        <v>127.81106672999999</v>
      </c>
      <c r="I205" s="36">
        <f>SUMIFS(СВЦЭМ!$F$33:$F$776,СВЦЭМ!$A$33:$A$776,$A205,СВЦЭМ!$B$33:$B$776,I$190)+'СЕТ СН'!$F$15</f>
        <v>122.20739761</v>
      </c>
      <c r="J205" s="36">
        <f>SUMIFS(СВЦЭМ!$F$33:$F$776,СВЦЭМ!$A$33:$A$776,$A205,СВЦЭМ!$B$33:$B$776,J$190)+'СЕТ СН'!$F$15</f>
        <v>123.63162955</v>
      </c>
      <c r="K205" s="36">
        <f>SUMIFS(СВЦЭМ!$F$33:$F$776,СВЦЭМ!$A$33:$A$776,$A205,СВЦЭМ!$B$33:$B$776,K$190)+'СЕТ СН'!$F$15</f>
        <v>125.71468149</v>
      </c>
      <c r="L205" s="36">
        <f>SUMIFS(СВЦЭМ!$F$33:$F$776,СВЦЭМ!$A$33:$A$776,$A205,СВЦЭМ!$B$33:$B$776,L$190)+'СЕТ СН'!$F$15</f>
        <v>126.24849257</v>
      </c>
      <c r="M205" s="36">
        <f>SUMIFS(СВЦЭМ!$F$33:$F$776,СВЦЭМ!$A$33:$A$776,$A205,СВЦЭМ!$B$33:$B$776,M$190)+'СЕТ СН'!$F$15</f>
        <v>125.47666414</v>
      </c>
      <c r="N205" s="36">
        <f>SUMIFS(СВЦЭМ!$F$33:$F$776,СВЦЭМ!$A$33:$A$776,$A205,СВЦЭМ!$B$33:$B$776,N$190)+'СЕТ СН'!$F$15</f>
        <v>124.26764023</v>
      </c>
      <c r="O205" s="36">
        <f>SUMIFS(СВЦЭМ!$F$33:$F$776,СВЦЭМ!$A$33:$A$776,$A205,СВЦЭМ!$B$33:$B$776,O$190)+'СЕТ СН'!$F$15</f>
        <v>127.25334189</v>
      </c>
      <c r="P205" s="36">
        <f>SUMIFS(СВЦЭМ!$F$33:$F$776,СВЦЭМ!$A$33:$A$776,$A205,СВЦЭМ!$B$33:$B$776,P$190)+'СЕТ СН'!$F$15</f>
        <v>128.13900573000001</v>
      </c>
      <c r="Q205" s="36">
        <f>SUMIFS(СВЦЭМ!$F$33:$F$776,СВЦЭМ!$A$33:$A$776,$A205,СВЦЭМ!$B$33:$B$776,Q$190)+'СЕТ СН'!$F$15</f>
        <v>128.99925418000001</v>
      </c>
      <c r="R205" s="36">
        <f>SUMIFS(СВЦЭМ!$F$33:$F$776,СВЦЭМ!$A$33:$A$776,$A205,СВЦЭМ!$B$33:$B$776,R$190)+'СЕТ СН'!$F$15</f>
        <v>130.59926111999999</v>
      </c>
      <c r="S205" s="36">
        <f>SUMIFS(СВЦЭМ!$F$33:$F$776,СВЦЭМ!$A$33:$A$776,$A205,СВЦЭМ!$B$33:$B$776,S$190)+'СЕТ СН'!$F$15</f>
        <v>132.54698035999999</v>
      </c>
      <c r="T205" s="36">
        <f>SUMIFS(СВЦЭМ!$F$33:$F$776,СВЦЭМ!$A$33:$A$776,$A205,СВЦЭМ!$B$33:$B$776,T$190)+'СЕТ СН'!$F$15</f>
        <v>133.23569929999999</v>
      </c>
      <c r="U205" s="36">
        <f>SUMIFS(СВЦЭМ!$F$33:$F$776,СВЦЭМ!$A$33:$A$776,$A205,СВЦЭМ!$B$33:$B$776,U$190)+'СЕТ СН'!$F$15</f>
        <v>133.53695202</v>
      </c>
      <c r="V205" s="36">
        <f>SUMIFS(СВЦЭМ!$F$33:$F$776,СВЦЭМ!$A$33:$A$776,$A205,СВЦЭМ!$B$33:$B$776,V$190)+'СЕТ СН'!$F$15</f>
        <v>135.07658842000001</v>
      </c>
      <c r="W205" s="36">
        <f>SUMIFS(СВЦЭМ!$F$33:$F$776,СВЦЭМ!$A$33:$A$776,$A205,СВЦЭМ!$B$33:$B$776,W$190)+'СЕТ СН'!$F$15</f>
        <v>136.00755572</v>
      </c>
      <c r="X205" s="36">
        <f>SUMIFS(СВЦЭМ!$F$33:$F$776,СВЦЭМ!$A$33:$A$776,$A205,СВЦЭМ!$B$33:$B$776,X$190)+'СЕТ СН'!$F$15</f>
        <v>129.13932947999999</v>
      </c>
      <c r="Y205" s="36">
        <f>SUMIFS(СВЦЭМ!$F$33:$F$776,СВЦЭМ!$A$33:$A$776,$A205,СВЦЭМ!$B$33:$B$776,Y$190)+'СЕТ СН'!$F$15</f>
        <v>118.29244548</v>
      </c>
    </row>
    <row r="206" spans="1:25" ht="15.75" x14ac:dyDescent="0.2">
      <c r="A206" s="35">
        <f t="shared" si="5"/>
        <v>43693</v>
      </c>
      <c r="B206" s="36">
        <f>SUMIFS(СВЦЭМ!$F$33:$F$776,СВЦЭМ!$A$33:$A$776,$A206,СВЦЭМ!$B$33:$B$776,B$190)+'СЕТ СН'!$F$15</f>
        <v>138.58392078</v>
      </c>
      <c r="C206" s="36">
        <f>SUMIFS(СВЦЭМ!$F$33:$F$776,СВЦЭМ!$A$33:$A$776,$A206,СВЦЭМ!$B$33:$B$776,C$190)+'СЕТ СН'!$F$15</f>
        <v>146.73832543</v>
      </c>
      <c r="D206" s="36">
        <f>SUMIFS(СВЦЭМ!$F$33:$F$776,СВЦЭМ!$A$33:$A$776,$A206,СВЦЭМ!$B$33:$B$776,D$190)+'СЕТ СН'!$F$15</f>
        <v>152.31276679000001</v>
      </c>
      <c r="E206" s="36">
        <f>SUMIFS(СВЦЭМ!$F$33:$F$776,СВЦЭМ!$A$33:$A$776,$A206,СВЦЭМ!$B$33:$B$776,E$190)+'СЕТ СН'!$F$15</f>
        <v>154.38256539</v>
      </c>
      <c r="F206" s="36">
        <f>SUMIFS(СВЦЭМ!$F$33:$F$776,СВЦЭМ!$A$33:$A$776,$A206,СВЦЭМ!$B$33:$B$776,F$190)+'СЕТ СН'!$F$15</f>
        <v>153.1030432</v>
      </c>
      <c r="G206" s="36">
        <f>SUMIFS(СВЦЭМ!$F$33:$F$776,СВЦЭМ!$A$33:$A$776,$A206,СВЦЭМ!$B$33:$B$776,G$190)+'СЕТ СН'!$F$15</f>
        <v>147.9976676</v>
      </c>
      <c r="H206" s="36">
        <f>SUMIFS(СВЦЭМ!$F$33:$F$776,СВЦЭМ!$A$33:$A$776,$A206,СВЦЭМ!$B$33:$B$776,H$190)+'СЕТ СН'!$F$15</f>
        <v>142.49933234</v>
      </c>
      <c r="I206" s="36">
        <f>SUMIFS(СВЦЭМ!$F$33:$F$776,СВЦЭМ!$A$33:$A$776,$A206,СВЦЭМ!$B$33:$B$776,I$190)+'СЕТ СН'!$F$15</f>
        <v>131.06802357000001</v>
      </c>
      <c r="J206" s="36">
        <f>SUMIFS(СВЦЭМ!$F$33:$F$776,СВЦЭМ!$A$33:$A$776,$A206,СВЦЭМ!$B$33:$B$776,J$190)+'СЕТ СН'!$F$15</f>
        <v>127.27702167</v>
      </c>
      <c r="K206" s="36">
        <f>SUMIFS(СВЦЭМ!$F$33:$F$776,СВЦЭМ!$A$33:$A$776,$A206,СВЦЭМ!$B$33:$B$776,K$190)+'СЕТ СН'!$F$15</f>
        <v>130.95229788</v>
      </c>
      <c r="L206" s="36">
        <f>SUMIFS(СВЦЭМ!$F$33:$F$776,СВЦЭМ!$A$33:$A$776,$A206,СВЦЭМ!$B$33:$B$776,L$190)+'СЕТ СН'!$F$15</f>
        <v>130.72508868</v>
      </c>
      <c r="M206" s="36">
        <f>SUMIFS(СВЦЭМ!$F$33:$F$776,СВЦЭМ!$A$33:$A$776,$A206,СВЦЭМ!$B$33:$B$776,M$190)+'СЕТ СН'!$F$15</f>
        <v>128.46121472999999</v>
      </c>
      <c r="N206" s="36">
        <f>SUMIFS(СВЦЭМ!$F$33:$F$776,СВЦЭМ!$A$33:$A$776,$A206,СВЦЭМ!$B$33:$B$776,N$190)+'СЕТ СН'!$F$15</f>
        <v>126.71961754</v>
      </c>
      <c r="O206" s="36">
        <f>SUMIFS(СВЦЭМ!$F$33:$F$776,СВЦЭМ!$A$33:$A$776,$A206,СВЦЭМ!$B$33:$B$776,O$190)+'СЕТ СН'!$F$15</f>
        <v>128.39945757999999</v>
      </c>
      <c r="P206" s="36">
        <f>SUMIFS(СВЦЭМ!$F$33:$F$776,СВЦЭМ!$A$33:$A$776,$A206,СВЦЭМ!$B$33:$B$776,P$190)+'СЕТ СН'!$F$15</f>
        <v>130.99344368999999</v>
      </c>
      <c r="Q206" s="36">
        <f>SUMIFS(СВЦЭМ!$F$33:$F$776,СВЦЭМ!$A$33:$A$776,$A206,СВЦЭМ!$B$33:$B$776,Q$190)+'СЕТ СН'!$F$15</f>
        <v>130.99567397000001</v>
      </c>
      <c r="R206" s="36">
        <f>SUMIFS(СВЦЭМ!$F$33:$F$776,СВЦЭМ!$A$33:$A$776,$A206,СВЦЭМ!$B$33:$B$776,R$190)+'СЕТ СН'!$F$15</f>
        <v>124.98749159</v>
      </c>
      <c r="S206" s="36">
        <f>SUMIFS(СВЦЭМ!$F$33:$F$776,СВЦЭМ!$A$33:$A$776,$A206,СВЦЭМ!$B$33:$B$776,S$190)+'СЕТ СН'!$F$15</f>
        <v>122.71317589</v>
      </c>
      <c r="T206" s="36">
        <f>SUMIFS(СВЦЭМ!$F$33:$F$776,СВЦЭМ!$A$33:$A$776,$A206,СВЦЭМ!$B$33:$B$776,T$190)+'СЕТ СН'!$F$15</f>
        <v>124.23347767</v>
      </c>
      <c r="U206" s="36">
        <f>SUMIFS(СВЦЭМ!$F$33:$F$776,СВЦЭМ!$A$33:$A$776,$A206,СВЦЭМ!$B$33:$B$776,U$190)+'СЕТ СН'!$F$15</f>
        <v>124.09709415</v>
      </c>
      <c r="V206" s="36">
        <f>SUMIFS(СВЦЭМ!$F$33:$F$776,СВЦЭМ!$A$33:$A$776,$A206,СВЦЭМ!$B$33:$B$776,V$190)+'СЕТ СН'!$F$15</f>
        <v>125.48298568</v>
      </c>
      <c r="W206" s="36">
        <f>SUMIFS(СВЦЭМ!$F$33:$F$776,СВЦЭМ!$A$33:$A$776,$A206,СВЦЭМ!$B$33:$B$776,W$190)+'СЕТ СН'!$F$15</f>
        <v>125.05626896</v>
      </c>
      <c r="X206" s="36">
        <f>SUMIFS(СВЦЭМ!$F$33:$F$776,СВЦЭМ!$A$33:$A$776,$A206,СВЦЭМ!$B$33:$B$776,X$190)+'СЕТ СН'!$F$15</f>
        <v>119.88638014999999</v>
      </c>
      <c r="Y206" s="36">
        <f>SUMIFS(СВЦЭМ!$F$33:$F$776,СВЦЭМ!$A$33:$A$776,$A206,СВЦЭМ!$B$33:$B$776,Y$190)+'СЕТ СН'!$F$15</f>
        <v>116.18320799</v>
      </c>
    </row>
    <row r="207" spans="1:25" ht="15.75" x14ac:dyDescent="0.2">
      <c r="A207" s="35">
        <f t="shared" si="5"/>
        <v>43694</v>
      </c>
      <c r="B207" s="36">
        <f>SUMIFS(СВЦЭМ!$F$33:$F$776,СВЦЭМ!$A$33:$A$776,$A207,СВЦЭМ!$B$33:$B$776,B$190)+'СЕТ СН'!$F$15</f>
        <v>147.60237824999999</v>
      </c>
      <c r="C207" s="36">
        <f>SUMIFS(СВЦЭМ!$F$33:$F$776,СВЦЭМ!$A$33:$A$776,$A207,СВЦЭМ!$B$33:$B$776,C$190)+'СЕТ СН'!$F$15</f>
        <v>163.48976776000001</v>
      </c>
      <c r="D207" s="36">
        <f>SUMIFS(СВЦЭМ!$F$33:$F$776,СВЦЭМ!$A$33:$A$776,$A207,СВЦЭМ!$B$33:$B$776,D$190)+'СЕТ СН'!$F$15</f>
        <v>166.35174587</v>
      </c>
      <c r="E207" s="36">
        <f>SUMIFS(СВЦЭМ!$F$33:$F$776,СВЦЭМ!$A$33:$A$776,$A207,СВЦЭМ!$B$33:$B$776,E$190)+'СЕТ СН'!$F$15</f>
        <v>172.40633362</v>
      </c>
      <c r="F207" s="36">
        <f>SUMIFS(СВЦЭМ!$F$33:$F$776,СВЦЭМ!$A$33:$A$776,$A207,СВЦЭМ!$B$33:$B$776,F$190)+'СЕТ СН'!$F$15</f>
        <v>171.70924848999999</v>
      </c>
      <c r="G207" s="36">
        <f>SUMIFS(СВЦЭМ!$F$33:$F$776,СВЦЭМ!$A$33:$A$776,$A207,СВЦЭМ!$B$33:$B$776,G$190)+'СЕТ СН'!$F$15</f>
        <v>167.08218572999999</v>
      </c>
      <c r="H207" s="36">
        <f>SUMIFS(СВЦЭМ!$F$33:$F$776,СВЦЭМ!$A$33:$A$776,$A207,СВЦЭМ!$B$33:$B$776,H$190)+'СЕТ СН'!$F$15</f>
        <v>160.66983214000001</v>
      </c>
      <c r="I207" s="36">
        <f>SUMIFS(СВЦЭМ!$F$33:$F$776,СВЦЭМ!$A$33:$A$776,$A207,СВЦЭМ!$B$33:$B$776,I$190)+'СЕТ СН'!$F$15</f>
        <v>146.42103688</v>
      </c>
      <c r="J207" s="36">
        <f>SUMIFS(СВЦЭМ!$F$33:$F$776,СВЦЭМ!$A$33:$A$776,$A207,СВЦЭМ!$B$33:$B$776,J$190)+'СЕТ СН'!$F$15</f>
        <v>130.58390051999999</v>
      </c>
      <c r="K207" s="36">
        <f>SUMIFS(СВЦЭМ!$F$33:$F$776,СВЦЭМ!$A$33:$A$776,$A207,СВЦЭМ!$B$33:$B$776,K$190)+'СЕТ СН'!$F$15</f>
        <v>122.67145403000001</v>
      </c>
      <c r="L207" s="36">
        <f>SUMIFS(СВЦЭМ!$F$33:$F$776,СВЦЭМ!$A$33:$A$776,$A207,СВЦЭМ!$B$33:$B$776,L$190)+'СЕТ СН'!$F$15</f>
        <v>123.88616591</v>
      </c>
      <c r="M207" s="36">
        <f>SUMIFS(СВЦЭМ!$F$33:$F$776,СВЦЭМ!$A$33:$A$776,$A207,СВЦЭМ!$B$33:$B$776,M$190)+'СЕТ СН'!$F$15</f>
        <v>123.71489615</v>
      </c>
      <c r="N207" s="36">
        <f>SUMIFS(СВЦЭМ!$F$33:$F$776,СВЦЭМ!$A$33:$A$776,$A207,СВЦЭМ!$B$33:$B$776,N$190)+'СЕТ СН'!$F$15</f>
        <v>122.36648369</v>
      </c>
      <c r="O207" s="36">
        <f>SUMIFS(СВЦЭМ!$F$33:$F$776,СВЦЭМ!$A$33:$A$776,$A207,СВЦЭМ!$B$33:$B$776,O$190)+'СЕТ СН'!$F$15</f>
        <v>123.29972796</v>
      </c>
      <c r="P207" s="36">
        <f>SUMIFS(СВЦЭМ!$F$33:$F$776,СВЦЭМ!$A$33:$A$776,$A207,СВЦЭМ!$B$33:$B$776,P$190)+'СЕТ СН'!$F$15</f>
        <v>122.81803716</v>
      </c>
      <c r="Q207" s="36">
        <f>SUMIFS(СВЦЭМ!$F$33:$F$776,СВЦЭМ!$A$33:$A$776,$A207,СВЦЭМ!$B$33:$B$776,Q$190)+'СЕТ СН'!$F$15</f>
        <v>124.18299887000001</v>
      </c>
      <c r="R207" s="36">
        <f>SUMIFS(СВЦЭМ!$F$33:$F$776,СВЦЭМ!$A$33:$A$776,$A207,СВЦЭМ!$B$33:$B$776,R$190)+'СЕТ СН'!$F$15</f>
        <v>115.49556771</v>
      </c>
      <c r="S207" s="36">
        <f>SUMIFS(СВЦЭМ!$F$33:$F$776,СВЦЭМ!$A$33:$A$776,$A207,СВЦЭМ!$B$33:$B$776,S$190)+'СЕТ СН'!$F$15</f>
        <v>115.36008106</v>
      </c>
      <c r="T207" s="36">
        <f>SUMIFS(СВЦЭМ!$F$33:$F$776,СВЦЭМ!$A$33:$A$776,$A207,СВЦЭМ!$B$33:$B$776,T$190)+'СЕТ СН'!$F$15</f>
        <v>116.98995246</v>
      </c>
      <c r="U207" s="36">
        <f>SUMIFS(СВЦЭМ!$F$33:$F$776,СВЦЭМ!$A$33:$A$776,$A207,СВЦЭМ!$B$33:$B$776,U$190)+'СЕТ СН'!$F$15</f>
        <v>117.14412050999999</v>
      </c>
      <c r="V207" s="36">
        <f>SUMIFS(СВЦЭМ!$F$33:$F$776,СВЦЭМ!$A$33:$A$776,$A207,СВЦЭМ!$B$33:$B$776,V$190)+'СЕТ СН'!$F$15</f>
        <v>119.01788448000001</v>
      </c>
      <c r="W207" s="36">
        <f>SUMIFS(СВЦЭМ!$F$33:$F$776,СВЦЭМ!$A$33:$A$776,$A207,СВЦЭМ!$B$33:$B$776,W$190)+'СЕТ СН'!$F$15</f>
        <v>120.21757301</v>
      </c>
      <c r="X207" s="36">
        <f>SUMIFS(СВЦЭМ!$F$33:$F$776,СВЦЭМ!$A$33:$A$776,$A207,СВЦЭМ!$B$33:$B$776,X$190)+'СЕТ СН'!$F$15</f>
        <v>113.00690089</v>
      </c>
      <c r="Y207" s="36">
        <f>SUMIFS(СВЦЭМ!$F$33:$F$776,СВЦЭМ!$A$33:$A$776,$A207,СВЦЭМ!$B$33:$B$776,Y$190)+'СЕТ СН'!$F$15</f>
        <v>110.81958372</v>
      </c>
    </row>
    <row r="208" spans="1:25" ht="15.75" x14ac:dyDescent="0.2">
      <c r="A208" s="35">
        <f t="shared" si="5"/>
        <v>43695</v>
      </c>
      <c r="B208" s="36">
        <f>SUMIFS(СВЦЭМ!$F$33:$F$776,СВЦЭМ!$A$33:$A$776,$A208,СВЦЭМ!$B$33:$B$776,B$190)+'СЕТ СН'!$F$15</f>
        <v>123.4886119</v>
      </c>
      <c r="C208" s="36">
        <f>SUMIFS(СВЦЭМ!$F$33:$F$776,СВЦЭМ!$A$33:$A$776,$A208,СВЦЭМ!$B$33:$B$776,C$190)+'СЕТ СН'!$F$15</f>
        <v>129.24247079</v>
      </c>
      <c r="D208" s="36">
        <f>SUMIFS(СВЦЭМ!$F$33:$F$776,СВЦЭМ!$A$33:$A$776,$A208,СВЦЭМ!$B$33:$B$776,D$190)+'СЕТ СН'!$F$15</f>
        <v>137.18154315000001</v>
      </c>
      <c r="E208" s="36">
        <f>SUMIFS(СВЦЭМ!$F$33:$F$776,СВЦЭМ!$A$33:$A$776,$A208,СВЦЭМ!$B$33:$B$776,E$190)+'СЕТ СН'!$F$15</f>
        <v>138.59282709999999</v>
      </c>
      <c r="F208" s="36">
        <f>SUMIFS(СВЦЭМ!$F$33:$F$776,СВЦЭМ!$A$33:$A$776,$A208,СВЦЭМ!$B$33:$B$776,F$190)+'СЕТ СН'!$F$15</f>
        <v>138.73206766999999</v>
      </c>
      <c r="G208" s="36">
        <f>SUMIFS(СВЦЭМ!$F$33:$F$776,СВЦЭМ!$A$33:$A$776,$A208,СВЦЭМ!$B$33:$B$776,G$190)+'СЕТ СН'!$F$15</f>
        <v>138.01245614000001</v>
      </c>
      <c r="H208" s="36">
        <f>SUMIFS(СВЦЭМ!$F$33:$F$776,СВЦЭМ!$A$33:$A$776,$A208,СВЦЭМ!$B$33:$B$776,H$190)+'СЕТ СН'!$F$15</f>
        <v>137.36191538</v>
      </c>
      <c r="I208" s="36">
        <f>SUMIFS(СВЦЭМ!$F$33:$F$776,СВЦЭМ!$A$33:$A$776,$A208,СВЦЭМ!$B$33:$B$776,I$190)+'СЕТ СН'!$F$15</f>
        <v>134.45497871000001</v>
      </c>
      <c r="J208" s="36">
        <f>SUMIFS(СВЦЭМ!$F$33:$F$776,СВЦЭМ!$A$33:$A$776,$A208,СВЦЭМ!$B$33:$B$776,J$190)+'СЕТ СН'!$F$15</f>
        <v>132.29136199000001</v>
      </c>
      <c r="K208" s="36">
        <f>SUMIFS(СВЦЭМ!$F$33:$F$776,СВЦЭМ!$A$33:$A$776,$A208,СВЦЭМ!$B$33:$B$776,K$190)+'СЕТ СН'!$F$15</f>
        <v>123.64453886</v>
      </c>
      <c r="L208" s="36">
        <f>SUMIFS(СВЦЭМ!$F$33:$F$776,СВЦЭМ!$A$33:$A$776,$A208,СВЦЭМ!$B$33:$B$776,L$190)+'СЕТ СН'!$F$15</f>
        <v>124.01178487</v>
      </c>
      <c r="M208" s="36">
        <f>SUMIFS(СВЦЭМ!$F$33:$F$776,СВЦЭМ!$A$33:$A$776,$A208,СВЦЭМ!$B$33:$B$776,M$190)+'СЕТ СН'!$F$15</f>
        <v>123.77870978999999</v>
      </c>
      <c r="N208" s="36">
        <f>SUMIFS(СВЦЭМ!$F$33:$F$776,СВЦЭМ!$A$33:$A$776,$A208,СВЦЭМ!$B$33:$B$776,N$190)+'СЕТ СН'!$F$15</f>
        <v>121.62277602</v>
      </c>
      <c r="O208" s="36">
        <f>SUMIFS(СВЦЭМ!$F$33:$F$776,СВЦЭМ!$A$33:$A$776,$A208,СВЦЭМ!$B$33:$B$776,O$190)+'СЕТ СН'!$F$15</f>
        <v>121.53016079</v>
      </c>
      <c r="P208" s="36">
        <f>SUMIFS(СВЦЭМ!$F$33:$F$776,СВЦЭМ!$A$33:$A$776,$A208,СВЦЭМ!$B$33:$B$776,P$190)+'СЕТ СН'!$F$15</f>
        <v>119.61120115</v>
      </c>
      <c r="Q208" s="36">
        <f>SUMIFS(СВЦЭМ!$F$33:$F$776,СВЦЭМ!$A$33:$A$776,$A208,СВЦЭМ!$B$33:$B$776,Q$190)+'СЕТ СН'!$F$15</f>
        <v>120.42916631</v>
      </c>
      <c r="R208" s="36">
        <f>SUMIFS(СВЦЭМ!$F$33:$F$776,СВЦЭМ!$A$33:$A$776,$A208,СВЦЭМ!$B$33:$B$776,R$190)+'СЕТ СН'!$F$15</f>
        <v>114.48507194</v>
      </c>
      <c r="S208" s="36">
        <f>SUMIFS(СВЦЭМ!$F$33:$F$776,СВЦЭМ!$A$33:$A$776,$A208,СВЦЭМ!$B$33:$B$776,S$190)+'СЕТ СН'!$F$15</f>
        <v>116.85444135</v>
      </c>
      <c r="T208" s="36">
        <f>SUMIFS(СВЦЭМ!$F$33:$F$776,СВЦЭМ!$A$33:$A$776,$A208,СВЦЭМ!$B$33:$B$776,T$190)+'СЕТ СН'!$F$15</f>
        <v>119.31022661</v>
      </c>
      <c r="U208" s="36">
        <f>SUMIFS(СВЦЭМ!$F$33:$F$776,СВЦЭМ!$A$33:$A$776,$A208,СВЦЭМ!$B$33:$B$776,U$190)+'СЕТ СН'!$F$15</f>
        <v>120.01650563</v>
      </c>
      <c r="V208" s="36">
        <f>SUMIFS(СВЦЭМ!$F$33:$F$776,СВЦЭМ!$A$33:$A$776,$A208,СВЦЭМ!$B$33:$B$776,V$190)+'СЕТ СН'!$F$15</f>
        <v>121.17822275</v>
      </c>
      <c r="W208" s="36">
        <f>SUMIFS(СВЦЭМ!$F$33:$F$776,СВЦЭМ!$A$33:$A$776,$A208,СВЦЭМ!$B$33:$B$776,W$190)+'СЕТ СН'!$F$15</f>
        <v>123.48878024</v>
      </c>
      <c r="X208" s="36">
        <f>SUMIFS(СВЦЭМ!$F$33:$F$776,СВЦЭМ!$A$33:$A$776,$A208,СВЦЭМ!$B$33:$B$776,X$190)+'СЕТ СН'!$F$15</f>
        <v>117.74618992000001</v>
      </c>
      <c r="Y208" s="36">
        <f>SUMIFS(СВЦЭМ!$F$33:$F$776,СВЦЭМ!$A$33:$A$776,$A208,СВЦЭМ!$B$33:$B$776,Y$190)+'СЕТ СН'!$F$15</f>
        <v>123.46050026</v>
      </c>
    </row>
    <row r="209" spans="1:25" ht="15.75" x14ac:dyDescent="0.2">
      <c r="A209" s="35">
        <f t="shared" si="5"/>
        <v>43696</v>
      </c>
      <c r="B209" s="36">
        <f>SUMIFS(СВЦЭМ!$F$33:$F$776,СВЦЭМ!$A$33:$A$776,$A209,СВЦЭМ!$B$33:$B$776,B$190)+'СЕТ СН'!$F$15</f>
        <v>131.31855536</v>
      </c>
      <c r="C209" s="36">
        <f>SUMIFS(СВЦЭМ!$F$33:$F$776,СВЦЭМ!$A$33:$A$776,$A209,СВЦЭМ!$B$33:$B$776,C$190)+'СЕТ СН'!$F$15</f>
        <v>139.14284312000001</v>
      </c>
      <c r="D209" s="36">
        <f>SUMIFS(СВЦЭМ!$F$33:$F$776,СВЦЭМ!$A$33:$A$776,$A209,СВЦЭМ!$B$33:$B$776,D$190)+'СЕТ СН'!$F$15</f>
        <v>145.01871567000001</v>
      </c>
      <c r="E209" s="36">
        <f>SUMIFS(СВЦЭМ!$F$33:$F$776,СВЦЭМ!$A$33:$A$776,$A209,СВЦЭМ!$B$33:$B$776,E$190)+'СЕТ СН'!$F$15</f>
        <v>147.74660460000001</v>
      </c>
      <c r="F209" s="36">
        <f>SUMIFS(СВЦЭМ!$F$33:$F$776,СВЦЭМ!$A$33:$A$776,$A209,СВЦЭМ!$B$33:$B$776,F$190)+'СЕТ СН'!$F$15</f>
        <v>147.84849786000001</v>
      </c>
      <c r="G209" s="36">
        <f>SUMIFS(СВЦЭМ!$F$33:$F$776,СВЦЭМ!$A$33:$A$776,$A209,СВЦЭМ!$B$33:$B$776,G$190)+'СЕТ СН'!$F$15</f>
        <v>143.51625772</v>
      </c>
      <c r="H209" s="36">
        <f>SUMIFS(СВЦЭМ!$F$33:$F$776,СВЦЭМ!$A$33:$A$776,$A209,СВЦЭМ!$B$33:$B$776,H$190)+'СЕТ СН'!$F$15</f>
        <v>135.89642560999999</v>
      </c>
      <c r="I209" s="36">
        <f>SUMIFS(СВЦЭМ!$F$33:$F$776,СВЦЭМ!$A$33:$A$776,$A209,СВЦЭМ!$B$33:$B$776,I$190)+'СЕТ СН'!$F$15</f>
        <v>126.54945951000001</v>
      </c>
      <c r="J209" s="36">
        <f>SUMIFS(СВЦЭМ!$F$33:$F$776,СВЦЭМ!$A$33:$A$776,$A209,СВЦЭМ!$B$33:$B$776,J$190)+'СЕТ СН'!$F$15</f>
        <v>132.55856571999999</v>
      </c>
      <c r="K209" s="36">
        <f>SUMIFS(СВЦЭМ!$F$33:$F$776,СВЦЭМ!$A$33:$A$776,$A209,СВЦЭМ!$B$33:$B$776,K$190)+'СЕТ СН'!$F$15</f>
        <v>140.5592819</v>
      </c>
      <c r="L209" s="36">
        <f>SUMIFS(СВЦЭМ!$F$33:$F$776,СВЦЭМ!$A$33:$A$776,$A209,СВЦЭМ!$B$33:$B$776,L$190)+'СЕТ СН'!$F$15</f>
        <v>140.30841536</v>
      </c>
      <c r="M209" s="36">
        <f>SUMIFS(СВЦЭМ!$F$33:$F$776,СВЦЭМ!$A$33:$A$776,$A209,СВЦЭМ!$B$33:$B$776,M$190)+'СЕТ СН'!$F$15</f>
        <v>139.40082645000001</v>
      </c>
      <c r="N209" s="36">
        <f>SUMIFS(СВЦЭМ!$F$33:$F$776,СВЦЭМ!$A$33:$A$776,$A209,СВЦЭМ!$B$33:$B$776,N$190)+'СЕТ СН'!$F$15</f>
        <v>138.86117684000001</v>
      </c>
      <c r="O209" s="36">
        <f>SUMIFS(СВЦЭМ!$F$33:$F$776,СВЦЭМ!$A$33:$A$776,$A209,СВЦЭМ!$B$33:$B$776,O$190)+'СЕТ СН'!$F$15</f>
        <v>140.85857769</v>
      </c>
      <c r="P209" s="36">
        <f>SUMIFS(СВЦЭМ!$F$33:$F$776,СВЦЭМ!$A$33:$A$776,$A209,СВЦЭМ!$B$33:$B$776,P$190)+'СЕТ СН'!$F$15</f>
        <v>141.36581214</v>
      </c>
      <c r="Q209" s="36">
        <f>SUMIFS(СВЦЭМ!$F$33:$F$776,СВЦЭМ!$A$33:$A$776,$A209,СВЦЭМ!$B$33:$B$776,Q$190)+'СЕТ СН'!$F$15</f>
        <v>139.86790296000001</v>
      </c>
      <c r="R209" s="36">
        <f>SUMIFS(СВЦЭМ!$F$33:$F$776,СВЦЭМ!$A$33:$A$776,$A209,СВЦЭМ!$B$33:$B$776,R$190)+'СЕТ СН'!$F$15</f>
        <v>144.83322484999999</v>
      </c>
      <c r="S209" s="36">
        <f>SUMIFS(СВЦЭМ!$F$33:$F$776,СВЦЭМ!$A$33:$A$776,$A209,СВЦЭМ!$B$33:$B$776,S$190)+'СЕТ СН'!$F$15</f>
        <v>152.24703295</v>
      </c>
      <c r="T209" s="36">
        <f>SUMIFS(СВЦЭМ!$F$33:$F$776,СВЦЭМ!$A$33:$A$776,$A209,СВЦЭМ!$B$33:$B$776,T$190)+'СЕТ СН'!$F$15</f>
        <v>152.21682988000001</v>
      </c>
      <c r="U209" s="36">
        <f>SUMIFS(СВЦЭМ!$F$33:$F$776,СВЦЭМ!$A$33:$A$776,$A209,СВЦЭМ!$B$33:$B$776,U$190)+'СЕТ СН'!$F$15</f>
        <v>151.51285548000001</v>
      </c>
      <c r="V209" s="36">
        <f>SUMIFS(СВЦЭМ!$F$33:$F$776,СВЦЭМ!$A$33:$A$776,$A209,СВЦЭМ!$B$33:$B$776,V$190)+'СЕТ СН'!$F$15</f>
        <v>150.39965253</v>
      </c>
      <c r="W209" s="36">
        <f>SUMIFS(СВЦЭМ!$F$33:$F$776,СВЦЭМ!$A$33:$A$776,$A209,СВЦЭМ!$B$33:$B$776,W$190)+'СЕТ СН'!$F$15</f>
        <v>152.59450949999999</v>
      </c>
      <c r="X209" s="36">
        <f>SUMIFS(СВЦЭМ!$F$33:$F$776,СВЦЭМ!$A$33:$A$776,$A209,СВЦЭМ!$B$33:$B$776,X$190)+'СЕТ СН'!$F$15</f>
        <v>165.44214564999999</v>
      </c>
      <c r="Y209" s="36">
        <f>SUMIFS(СВЦЭМ!$F$33:$F$776,СВЦЭМ!$A$33:$A$776,$A209,СВЦЭМ!$B$33:$B$776,Y$190)+'СЕТ СН'!$F$15</f>
        <v>151.05376727000001</v>
      </c>
    </row>
    <row r="210" spans="1:25" ht="15.75" x14ac:dyDescent="0.2">
      <c r="A210" s="35">
        <f t="shared" si="5"/>
        <v>43697</v>
      </c>
      <c r="B210" s="36">
        <f>SUMIFS(СВЦЭМ!$F$33:$F$776,СВЦЭМ!$A$33:$A$776,$A210,СВЦЭМ!$B$33:$B$776,B$190)+'СЕТ СН'!$F$15</f>
        <v>125.14421719000001</v>
      </c>
      <c r="C210" s="36">
        <f>SUMIFS(СВЦЭМ!$F$33:$F$776,СВЦЭМ!$A$33:$A$776,$A210,СВЦЭМ!$B$33:$B$776,C$190)+'СЕТ СН'!$F$15</f>
        <v>131.03959562</v>
      </c>
      <c r="D210" s="36">
        <f>SUMIFS(СВЦЭМ!$F$33:$F$776,СВЦЭМ!$A$33:$A$776,$A210,СВЦЭМ!$B$33:$B$776,D$190)+'СЕТ СН'!$F$15</f>
        <v>137.71547792999999</v>
      </c>
      <c r="E210" s="36">
        <f>SUMIFS(СВЦЭМ!$F$33:$F$776,СВЦЭМ!$A$33:$A$776,$A210,СВЦЭМ!$B$33:$B$776,E$190)+'СЕТ СН'!$F$15</f>
        <v>140.50229462999999</v>
      </c>
      <c r="F210" s="36">
        <f>SUMIFS(СВЦЭМ!$F$33:$F$776,СВЦЭМ!$A$33:$A$776,$A210,СВЦЭМ!$B$33:$B$776,F$190)+'СЕТ СН'!$F$15</f>
        <v>142.11107946000001</v>
      </c>
      <c r="G210" s="36">
        <f>SUMIFS(СВЦЭМ!$F$33:$F$776,СВЦЭМ!$A$33:$A$776,$A210,СВЦЭМ!$B$33:$B$776,G$190)+'СЕТ СН'!$F$15</f>
        <v>137.99162928000001</v>
      </c>
      <c r="H210" s="36">
        <f>SUMIFS(СВЦЭМ!$F$33:$F$776,СВЦЭМ!$A$33:$A$776,$A210,СВЦЭМ!$B$33:$B$776,H$190)+'СЕТ СН'!$F$15</f>
        <v>131.32138146</v>
      </c>
      <c r="I210" s="36">
        <f>SUMIFS(СВЦЭМ!$F$33:$F$776,СВЦЭМ!$A$33:$A$776,$A210,СВЦЭМ!$B$33:$B$776,I$190)+'СЕТ СН'!$F$15</f>
        <v>122.35700000999999</v>
      </c>
      <c r="J210" s="36">
        <f>SUMIFS(СВЦЭМ!$F$33:$F$776,СВЦЭМ!$A$33:$A$776,$A210,СВЦЭМ!$B$33:$B$776,J$190)+'СЕТ СН'!$F$15</f>
        <v>120.9030631</v>
      </c>
      <c r="K210" s="36">
        <f>SUMIFS(СВЦЭМ!$F$33:$F$776,СВЦЭМ!$A$33:$A$776,$A210,СВЦЭМ!$B$33:$B$776,K$190)+'СЕТ СН'!$F$15</f>
        <v>125.09581005</v>
      </c>
      <c r="L210" s="36">
        <f>SUMIFS(СВЦЭМ!$F$33:$F$776,СВЦЭМ!$A$33:$A$776,$A210,СВЦЭМ!$B$33:$B$776,L$190)+'СЕТ СН'!$F$15</f>
        <v>124.45432982</v>
      </c>
      <c r="M210" s="36">
        <f>SUMIFS(СВЦЭМ!$F$33:$F$776,СВЦЭМ!$A$33:$A$776,$A210,СВЦЭМ!$B$33:$B$776,M$190)+'СЕТ СН'!$F$15</f>
        <v>124.09360646</v>
      </c>
      <c r="N210" s="36">
        <f>SUMIFS(СВЦЭМ!$F$33:$F$776,СВЦЭМ!$A$33:$A$776,$A210,СВЦЭМ!$B$33:$B$776,N$190)+'СЕТ СН'!$F$15</f>
        <v>122.14461598</v>
      </c>
      <c r="O210" s="36">
        <f>SUMIFS(СВЦЭМ!$F$33:$F$776,СВЦЭМ!$A$33:$A$776,$A210,СВЦЭМ!$B$33:$B$776,O$190)+'СЕТ СН'!$F$15</f>
        <v>122.72982544</v>
      </c>
      <c r="P210" s="36">
        <f>SUMIFS(СВЦЭМ!$F$33:$F$776,СВЦЭМ!$A$33:$A$776,$A210,СВЦЭМ!$B$33:$B$776,P$190)+'СЕТ СН'!$F$15</f>
        <v>124.28448222999999</v>
      </c>
      <c r="Q210" s="36">
        <f>SUMIFS(СВЦЭМ!$F$33:$F$776,СВЦЭМ!$A$33:$A$776,$A210,СВЦЭМ!$B$33:$B$776,Q$190)+'СЕТ СН'!$F$15</f>
        <v>124.68632667999999</v>
      </c>
      <c r="R210" s="36">
        <f>SUMIFS(СВЦЭМ!$F$33:$F$776,СВЦЭМ!$A$33:$A$776,$A210,СВЦЭМ!$B$33:$B$776,R$190)+'СЕТ СН'!$F$15</f>
        <v>136.83627630000001</v>
      </c>
      <c r="S210" s="36">
        <f>SUMIFS(СВЦЭМ!$F$33:$F$776,СВЦЭМ!$A$33:$A$776,$A210,СВЦЭМ!$B$33:$B$776,S$190)+'СЕТ СН'!$F$15</f>
        <v>120.84068232</v>
      </c>
      <c r="T210" s="36">
        <f>SUMIFS(СВЦЭМ!$F$33:$F$776,СВЦЭМ!$A$33:$A$776,$A210,СВЦЭМ!$B$33:$B$776,T$190)+'СЕТ СН'!$F$15</f>
        <v>121.96918846</v>
      </c>
      <c r="U210" s="36">
        <f>SUMIFS(СВЦЭМ!$F$33:$F$776,СВЦЭМ!$A$33:$A$776,$A210,СВЦЭМ!$B$33:$B$776,U$190)+'СЕТ СН'!$F$15</f>
        <v>122.34574805</v>
      </c>
      <c r="V210" s="36">
        <f>SUMIFS(СВЦЭМ!$F$33:$F$776,СВЦЭМ!$A$33:$A$776,$A210,СВЦЭМ!$B$33:$B$776,V$190)+'СЕТ СН'!$F$15</f>
        <v>124.47752067</v>
      </c>
      <c r="W210" s="36">
        <f>SUMIFS(СВЦЭМ!$F$33:$F$776,СВЦЭМ!$A$33:$A$776,$A210,СВЦЭМ!$B$33:$B$776,W$190)+'СЕТ СН'!$F$15</f>
        <v>126.48531637000001</v>
      </c>
      <c r="X210" s="36">
        <f>SUMIFS(СВЦЭМ!$F$33:$F$776,СВЦЭМ!$A$33:$A$776,$A210,СВЦЭМ!$B$33:$B$776,X$190)+'СЕТ СН'!$F$15</f>
        <v>119.74221372</v>
      </c>
      <c r="Y210" s="36">
        <f>SUMIFS(СВЦЭМ!$F$33:$F$776,СВЦЭМ!$A$33:$A$776,$A210,СВЦЭМ!$B$33:$B$776,Y$190)+'СЕТ СН'!$F$15</f>
        <v>110.4480717</v>
      </c>
    </row>
    <row r="211" spans="1:25" ht="15.75" x14ac:dyDescent="0.2">
      <c r="A211" s="35">
        <f t="shared" si="5"/>
        <v>43698</v>
      </c>
      <c r="B211" s="36">
        <f>SUMIFS(СВЦЭМ!$F$33:$F$776,СВЦЭМ!$A$33:$A$776,$A211,СВЦЭМ!$B$33:$B$776,B$190)+'СЕТ СН'!$F$15</f>
        <v>122.51770688000001</v>
      </c>
      <c r="C211" s="36">
        <f>SUMIFS(СВЦЭМ!$F$33:$F$776,СВЦЭМ!$A$33:$A$776,$A211,СВЦЭМ!$B$33:$B$776,C$190)+'СЕТ СН'!$F$15</f>
        <v>131.28360784</v>
      </c>
      <c r="D211" s="36">
        <f>SUMIFS(СВЦЭМ!$F$33:$F$776,СВЦЭМ!$A$33:$A$776,$A211,СВЦЭМ!$B$33:$B$776,D$190)+'СЕТ СН'!$F$15</f>
        <v>134.6123077</v>
      </c>
      <c r="E211" s="36">
        <f>SUMIFS(СВЦЭМ!$F$33:$F$776,СВЦЭМ!$A$33:$A$776,$A211,СВЦЭМ!$B$33:$B$776,E$190)+'СЕТ СН'!$F$15</f>
        <v>136.09198101000001</v>
      </c>
      <c r="F211" s="36">
        <f>SUMIFS(СВЦЭМ!$F$33:$F$776,СВЦЭМ!$A$33:$A$776,$A211,СВЦЭМ!$B$33:$B$776,F$190)+'СЕТ СН'!$F$15</f>
        <v>137.15747359</v>
      </c>
      <c r="G211" s="36">
        <f>SUMIFS(СВЦЭМ!$F$33:$F$776,СВЦЭМ!$A$33:$A$776,$A211,СВЦЭМ!$B$33:$B$776,G$190)+'СЕТ СН'!$F$15</f>
        <v>131.54235233</v>
      </c>
      <c r="H211" s="36">
        <f>SUMIFS(СВЦЭМ!$F$33:$F$776,СВЦЭМ!$A$33:$A$776,$A211,СВЦЭМ!$B$33:$B$776,H$190)+'СЕТ СН'!$F$15</f>
        <v>122.76765777</v>
      </c>
      <c r="I211" s="36">
        <f>SUMIFS(СВЦЭМ!$F$33:$F$776,СВЦЭМ!$A$33:$A$776,$A211,СВЦЭМ!$B$33:$B$776,I$190)+'СЕТ СН'!$F$15</f>
        <v>112.24791308</v>
      </c>
      <c r="J211" s="36">
        <f>SUMIFS(СВЦЭМ!$F$33:$F$776,СВЦЭМ!$A$33:$A$776,$A211,СВЦЭМ!$B$33:$B$776,J$190)+'СЕТ СН'!$F$15</f>
        <v>114.44650795</v>
      </c>
      <c r="K211" s="36">
        <f>SUMIFS(СВЦЭМ!$F$33:$F$776,СВЦЭМ!$A$33:$A$776,$A211,СВЦЭМ!$B$33:$B$776,K$190)+'СЕТ СН'!$F$15</f>
        <v>119.63369144000001</v>
      </c>
      <c r="L211" s="36">
        <f>SUMIFS(СВЦЭМ!$F$33:$F$776,СВЦЭМ!$A$33:$A$776,$A211,СВЦЭМ!$B$33:$B$776,L$190)+'СЕТ СН'!$F$15</f>
        <v>121.54617017</v>
      </c>
      <c r="M211" s="36">
        <f>SUMIFS(СВЦЭМ!$F$33:$F$776,СВЦЭМ!$A$33:$A$776,$A211,СВЦЭМ!$B$33:$B$776,M$190)+'СЕТ СН'!$F$15</f>
        <v>120.99600001</v>
      </c>
      <c r="N211" s="36">
        <f>SUMIFS(СВЦЭМ!$F$33:$F$776,СВЦЭМ!$A$33:$A$776,$A211,СВЦЭМ!$B$33:$B$776,N$190)+'СЕТ СН'!$F$15</f>
        <v>119.89056023000001</v>
      </c>
      <c r="O211" s="36">
        <f>SUMIFS(СВЦЭМ!$F$33:$F$776,СВЦЭМ!$A$33:$A$776,$A211,СВЦЭМ!$B$33:$B$776,O$190)+'СЕТ СН'!$F$15</f>
        <v>120.15533335000001</v>
      </c>
      <c r="P211" s="36">
        <f>SUMIFS(СВЦЭМ!$F$33:$F$776,СВЦЭМ!$A$33:$A$776,$A211,СВЦЭМ!$B$33:$B$776,P$190)+'СЕТ СН'!$F$15</f>
        <v>120.64683604</v>
      </c>
      <c r="Q211" s="36">
        <f>SUMIFS(СВЦЭМ!$F$33:$F$776,СВЦЭМ!$A$33:$A$776,$A211,СВЦЭМ!$B$33:$B$776,Q$190)+'СЕТ СН'!$F$15</f>
        <v>121.97010822999999</v>
      </c>
      <c r="R211" s="36">
        <f>SUMIFS(СВЦЭМ!$F$33:$F$776,СВЦЭМ!$A$33:$A$776,$A211,СВЦЭМ!$B$33:$B$776,R$190)+'СЕТ СН'!$F$15</f>
        <v>123.04314142</v>
      </c>
      <c r="S211" s="36">
        <f>SUMIFS(СВЦЭМ!$F$33:$F$776,СВЦЭМ!$A$33:$A$776,$A211,СВЦЭМ!$B$33:$B$776,S$190)+'СЕТ СН'!$F$15</f>
        <v>129.06396269999999</v>
      </c>
      <c r="T211" s="36">
        <f>SUMIFS(СВЦЭМ!$F$33:$F$776,СВЦЭМ!$A$33:$A$776,$A211,СВЦЭМ!$B$33:$B$776,T$190)+'СЕТ СН'!$F$15</f>
        <v>123.26580002999999</v>
      </c>
      <c r="U211" s="36">
        <f>SUMIFS(СВЦЭМ!$F$33:$F$776,СВЦЭМ!$A$33:$A$776,$A211,СВЦЭМ!$B$33:$B$776,U$190)+'СЕТ СН'!$F$15</f>
        <v>109.70833057</v>
      </c>
      <c r="V211" s="36">
        <f>SUMIFS(СВЦЭМ!$F$33:$F$776,СВЦЭМ!$A$33:$A$776,$A211,СВЦЭМ!$B$33:$B$776,V$190)+'СЕТ СН'!$F$15</f>
        <v>112.33357449</v>
      </c>
      <c r="W211" s="36">
        <f>SUMIFS(СВЦЭМ!$F$33:$F$776,СВЦЭМ!$A$33:$A$776,$A211,СВЦЭМ!$B$33:$B$776,W$190)+'СЕТ СН'!$F$15</f>
        <v>112.61872031</v>
      </c>
      <c r="X211" s="36">
        <f>SUMIFS(СВЦЭМ!$F$33:$F$776,СВЦЭМ!$A$33:$A$776,$A211,СВЦЭМ!$B$33:$B$776,X$190)+'СЕТ СН'!$F$15</f>
        <v>104.35250387000001</v>
      </c>
      <c r="Y211" s="36">
        <f>SUMIFS(СВЦЭМ!$F$33:$F$776,СВЦЭМ!$A$33:$A$776,$A211,СВЦЭМ!$B$33:$B$776,Y$190)+'СЕТ СН'!$F$15</f>
        <v>105.62147183</v>
      </c>
    </row>
    <row r="212" spans="1:25" ht="15.75" x14ac:dyDescent="0.2">
      <c r="A212" s="35">
        <f t="shared" si="5"/>
        <v>43699</v>
      </c>
      <c r="B212" s="36">
        <f>SUMIFS(СВЦЭМ!$F$33:$F$776,СВЦЭМ!$A$33:$A$776,$A212,СВЦЭМ!$B$33:$B$776,B$190)+'СЕТ СН'!$F$15</f>
        <v>128.29793369999999</v>
      </c>
      <c r="C212" s="36">
        <f>SUMIFS(СВЦЭМ!$F$33:$F$776,СВЦЭМ!$A$33:$A$776,$A212,СВЦЭМ!$B$33:$B$776,C$190)+'СЕТ СН'!$F$15</f>
        <v>134.70937999</v>
      </c>
      <c r="D212" s="36">
        <f>SUMIFS(СВЦЭМ!$F$33:$F$776,СВЦЭМ!$A$33:$A$776,$A212,СВЦЭМ!$B$33:$B$776,D$190)+'СЕТ СН'!$F$15</f>
        <v>137.72341852</v>
      </c>
      <c r="E212" s="36">
        <f>SUMIFS(СВЦЭМ!$F$33:$F$776,СВЦЭМ!$A$33:$A$776,$A212,СВЦЭМ!$B$33:$B$776,E$190)+'СЕТ СН'!$F$15</f>
        <v>139.87747820000001</v>
      </c>
      <c r="F212" s="36">
        <f>SUMIFS(СВЦЭМ!$F$33:$F$776,СВЦЭМ!$A$33:$A$776,$A212,СВЦЭМ!$B$33:$B$776,F$190)+'СЕТ СН'!$F$15</f>
        <v>141.1020312</v>
      </c>
      <c r="G212" s="36">
        <f>SUMIFS(СВЦЭМ!$F$33:$F$776,СВЦЭМ!$A$33:$A$776,$A212,СВЦЭМ!$B$33:$B$776,G$190)+'СЕТ СН'!$F$15</f>
        <v>136.78536344</v>
      </c>
      <c r="H212" s="36">
        <f>SUMIFS(СВЦЭМ!$F$33:$F$776,СВЦЭМ!$A$33:$A$776,$A212,СВЦЭМ!$B$33:$B$776,H$190)+'СЕТ СН'!$F$15</f>
        <v>130.89401986999999</v>
      </c>
      <c r="I212" s="36">
        <f>SUMIFS(СВЦЭМ!$F$33:$F$776,СВЦЭМ!$A$33:$A$776,$A212,СВЦЭМ!$B$33:$B$776,I$190)+'СЕТ СН'!$F$15</f>
        <v>121.72150954999999</v>
      </c>
      <c r="J212" s="36">
        <f>SUMIFS(СВЦЭМ!$F$33:$F$776,СВЦЭМ!$A$33:$A$776,$A212,СВЦЭМ!$B$33:$B$776,J$190)+'СЕТ СН'!$F$15</f>
        <v>117.40305746999999</v>
      </c>
      <c r="K212" s="36">
        <f>SUMIFS(СВЦЭМ!$F$33:$F$776,СВЦЭМ!$A$33:$A$776,$A212,СВЦЭМ!$B$33:$B$776,K$190)+'СЕТ СН'!$F$15</f>
        <v>119.08707304000001</v>
      </c>
      <c r="L212" s="36">
        <f>SUMIFS(СВЦЭМ!$F$33:$F$776,СВЦЭМ!$A$33:$A$776,$A212,СВЦЭМ!$B$33:$B$776,L$190)+'СЕТ СН'!$F$15</f>
        <v>120.43474841</v>
      </c>
      <c r="M212" s="36">
        <f>SUMIFS(СВЦЭМ!$F$33:$F$776,СВЦЭМ!$A$33:$A$776,$A212,СВЦЭМ!$B$33:$B$776,M$190)+'СЕТ СН'!$F$15</f>
        <v>120.61506728000001</v>
      </c>
      <c r="N212" s="36">
        <f>SUMIFS(СВЦЭМ!$F$33:$F$776,СВЦЭМ!$A$33:$A$776,$A212,СВЦЭМ!$B$33:$B$776,N$190)+'СЕТ СН'!$F$15</f>
        <v>118.00931383</v>
      </c>
      <c r="O212" s="36">
        <f>SUMIFS(СВЦЭМ!$F$33:$F$776,СВЦЭМ!$A$33:$A$776,$A212,СВЦЭМ!$B$33:$B$776,O$190)+'СЕТ СН'!$F$15</f>
        <v>119.0408212</v>
      </c>
      <c r="P212" s="36">
        <f>SUMIFS(СВЦЭМ!$F$33:$F$776,СВЦЭМ!$A$33:$A$776,$A212,СВЦЭМ!$B$33:$B$776,P$190)+'СЕТ СН'!$F$15</f>
        <v>119.02571691999999</v>
      </c>
      <c r="Q212" s="36">
        <f>SUMIFS(СВЦЭМ!$F$33:$F$776,СВЦЭМ!$A$33:$A$776,$A212,СВЦЭМ!$B$33:$B$776,Q$190)+'СЕТ СН'!$F$15</f>
        <v>118.20246793</v>
      </c>
      <c r="R212" s="36">
        <f>SUMIFS(СВЦЭМ!$F$33:$F$776,СВЦЭМ!$A$33:$A$776,$A212,СВЦЭМ!$B$33:$B$776,R$190)+'СЕТ СН'!$F$15</f>
        <v>110.07587759</v>
      </c>
      <c r="S212" s="36">
        <f>SUMIFS(СВЦЭМ!$F$33:$F$776,СВЦЭМ!$A$33:$A$776,$A212,СВЦЭМ!$B$33:$B$776,S$190)+'СЕТ СН'!$F$15</f>
        <v>104.83133205999999</v>
      </c>
      <c r="T212" s="36">
        <f>SUMIFS(СВЦЭМ!$F$33:$F$776,СВЦЭМ!$A$33:$A$776,$A212,СВЦЭМ!$B$33:$B$776,T$190)+'СЕТ СН'!$F$15</f>
        <v>103.62815956999999</v>
      </c>
      <c r="U212" s="36">
        <f>SUMIFS(СВЦЭМ!$F$33:$F$776,СВЦЭМ!$A$33:$A$776,$A212,СВЦЭМ!$B$33:$B$776,U$190)+'СЕТ СН'!$F$15</f>
        <v>103.94243078</v>
      </c>
      <c r="V212" s="36">
        <f>SUMIFS(СВЦЭМ!$F$33:$F$776,СВЦЭМ!$A$33:$A$776,$A212,СВЦЭМ!$B$33:$B$776,V$190)+'СЕТ СН'!$F$15</f>
        <v>106.99807419</v>
      </c>
      <c r="W212" s="36">
        <f>SUMIFS(СВЦЭМ!$F$33:$F$776,СВЦЭМ!$A$33:$A$776,$A212,СВЦЭМ!$B$33:$B$776,W$190)+'СЕТ СН'!$F$15</f>
        <v>107.7110869</v>
      </c>
      <c r="X212" s="36">
        <f>SUMIFS(СВЦЭМ!$F$33:$F$776,СВЦЭМ!$A$33:$A$776,$A212,СВЦЭМ!$B$33:$B$776,X$190)+'СЕТ СН'!$F$15</f>
        <v>98.727211220000001</v>
      </c>
      <c r="Y212" s="36">
        <f>SUMIFS(СВЦЭМ!$F$33:$F$776,СВЦЭМ!$A$33:$A$776,$A212,СВЦЭМ!$B$33:$B$776,Y$190)+'СЕТ СН'!$F$15</f>
        <v>103.63400729999999</v>
      </c>
    </row>
    <row r="213" spans="1:25" ht="15.75" x14ac:dyDescent="0.2">
      <c r="A213" s="35">
        <f t="shared" si="5"/>
        <v>43700</v>
      </c>
      <c r="B213" s="36">
        <f>SUMIFS(СВЦЭМ!$F$33:$F$776,СВЦЭМ!$A$33:$A$776,$A213,СВЦЭМ!$B$33:$B$776,B$190)+'СЕТ СН'!$F$15</f>
        <v>118.93136809000001</v>
      </c>
      <c r="C213" s="36">
        <f>SUMIFS(СВЦЭМ!$F$33:$F$776,СВЦЭМ!$A$33:$A$776,$A213,СВЦЭМ!$B$33:$B$776,C$190)+'СЕТ СН'!$F$15</f>
        <v>125.44418862000001</v>
      </c>
      <c r="D213" s="36">
        <f>SUMIFS(СВЦЭМ!$F$33:$F$776,СВЦЭМ!$A$33:$A$776,$A213,СВЦЭМ!$B$33:$B$776,D$190)+'СЕТ СН'!$F$15</f>
        <v>122.34634535000001</v>
      </c>
      <c r="E213" s="36">
        <f>SUMIFS(СВЦЭМ!$F$33:$F$776,СВЦЭМ!$A$33:$A$776,$A213,СВЦЭМ!$B$33:$B$776,E$190)+'СЕТ СН'!$F$15</f>
        <v>120.33465796999999</v>
      </c>
      <c r="F213" s="36">
        <f>SUMIFS(СВЦЭМ!$F$33:$F$776,СВЦЭМ!$A$33:$A$776,$A213,СВЦЭМ!$B$33:$B$776,F$190)+'СЕТ СН'!$F$15</f>
        <v>120.51591175</v>
      </c>
      <c r="G213" s="36">
        <f>SUMIFS(СВЦЭМ!$F$33:$F$776,СВЦЭМ!$A$33:$A$776,$A213,СВЦЭМ!$B$33:$B$776,G$190)+'СЕТ СН'!$F$15</f>
        <v>122.19927113999999</v>
      </c>
      <c r="H213" s="36">
        <f>SUMIFS(СВЦЭМ!$F$33:$F$776,СВЦЭМ!$A$33:$A$776,$A213,СВЦЭМ!$B$33:$B$776,H$190)+'СЕТ СН'!$F$15</f>
        <v>116.46842134000001</v>
      </c>
      <c r="I213" s="36">
        <f>SUMIFS(СВЦЭМ!$F$33:$F$776,СВЦЭМ!$A$33:$A$776,$A213,СВЦЭМ!$B$33:$B$776,I$190)+'СЕТ СН'!$F$15</f>
        <v>115.29437867</v>
      </c>
      <c r="J213" s="36">
        <f>SUMIFS(СВЦЭМ!$F$33:$F$776,СВЦЭМ!$A$33:$A$776,$A213,СВЦЭМ!$B$33:$B$776,J$190)+'СЕТ СН'!$F$15</f>
        <v>122.06534822</v>
      </c>
      <c r="K213" s="36">
        <f>SUMIFS(СВЦЭМ!$F$33:$F$776,СВЦЭМ!$A$33:$A$776,$A213,СВЦЭМ!$B$33:$B$776,K$190)+'СЕТ СН'!$F$15</f>
        <v>126.24527276000001</v>
      </c>
      <c r="L213" s="36">
        <f>SUMIFS(СВЦЭМ!$F$33:$F$776,СВЦЭМ!$A$33:$A$776,$A213,СВЦЭМ!$B$33:$B$776,L$190)+'СЕТ СН'!$F$15</f>
        <v>123.88999518999999</v>
      </c>
      <c r="M213" s="36">
        <f>SUMIFS(СВЦЭМ!$F$33:$F$776,СВЦЭМ!$A$33:$A$776,$A213,СВЦЭМ!$B$33:$B$776,M$190)+'СЕТ СН'!$F$15</f>
        <v>123.36609605</v>
      </c>
      <c r="N213" s="36">
        <f>SUMIFS(СВЦЭМ!$F$33:$F$776,СВЦЭМ!$A$33:$A$776,$A213,СВЦЭМ!$B$33:$B$776,N$190)+'СЕТ СН'!$F$15</f>
        <v>123.6003389</v>
      </c>
      <c r="O213" s="36">
        <f>SUMIFS(СВЦЭМ!$F$33:$F$776,СВЦЭМ!$A$33:$A$776,$A213,СВЦЭМ!$B$33:$B$776,O$190)+'СЕТ СН'!$F$15</f>
        <v>126.80762142</v>
      </c>
      <c r="P213" s="36">
        <f>SUMIFS(СВЦЭМ!$F$33:$F$776,СВЦЭМ!$A$33:$A$776,$A213,СВЦЭМ!$B$33:$B$776,P$190)+'СЕТ СН'!$F$15</f>
        <v>128.37577759999999</v>
      </c>
      <c r="Q213" s="36">
        <f>SUMIFS(СВЦЭМ!$F$33:$F$776,СВЦЭМ!$A$33:$A$776,$A213,СВЦЭМ!$B$33:$B$776,Q$190)+'СЕТ СН'!$F$15</f>
        <v>127.84282388</v>
      </c>
      <c r="R213" s="36">
        <f>SUMIFS(СВЦЭМ!$F$33:$F$776,СВЦЭМ!$A$33:$A$776,$A213,СВЦЭМ!$B$33:$B$776,R$190)+'СЕТ СН'!$F$15</f>
        <v>124.36901688</v>
      </c>
      <c r="S213" s="36">
        <f>SUMIFS(СВЦЭМ!$F$33:$F$776,СВЦЭМ!$A$33:$A$776,$A213,СВЦЭМ!$B$33:$B$776,S$190)+'СЕТ СН'!$F$15</f>
        <v>121.06547272</v>
      </c>
      <c r="T213" s="36">
        <f>SUMIFS(СВЦЭМ!$F$33:$F$776,СВЦЭМ!$A$33:$A$776,$A213,СВЦЭМ!$B$33:$B$776,T$190)+'СЕТ СН'!$F$15</f>
        <v>119.42832677</v>
      </c>
      <c r="U213" s="36">
        <f>SUMIFS(СВЦЭМ!$F$33:$F$776,СВЦЭМ!$A$33:$A$776,$A213,СВЦЭМ!$B$33:$B$776,U$190)+'СЕТ СН'!$F$15</f>
        <v>117.00755382</v>
      </c>
      <c r="V213" s="36">
        <f>SUMIFS(СВЦЭМ!$F$33:$F$776,СВЦЭМ!$A$33:$A$776,$A213,СВЦЭМ!$B$33:$B$776,V$190)+'СЕТ СН'!$F$15</f>
        <v>113.88344677000001</v>
      </c>
      <c r="W213" s="36">
        <f>SUMIFS(СВЦЭМ!$F$33:$F$776,СВЦЭМ!$A$33:$A$776,$A213,СВЦЭМ!$B$33:$B$776,W$190)+'СЕТ СН'!$F$15</f>
        <v>114.83687397</v>
      </c>
      <c r="X213" s="36">
        <f>SUMIFS(СВЦЭМ!$F$33:$F$776,СВЦЭМ!$A$33:$A$776,$A213,СВЦЭМ!$B$33:$B$776,X$190)+'СЕТ СН'!$F$15</f>
        <v>115.91668729</v>
      </c>
      <c r="Y213" s="36">
        <f>SUMIFS(СВЦЭМ!$F$33:$F$776,СВЦЭМ!$A$33:$A$776,$A213,СВЦЭМ!$B$33:$B$776,Y$190)+'СЕТ СН'!$F$15</f>
        <v>124.05433985000001</v>
      </c>
    </row>
    <row r="214" spans="1:25" ht="15.75" x14ac:dyDescent="0.2">
      <c r="A214" s="35">
        <f t="shared" si="5"/>
        <v>43701</v>
      </c>
      <c r="B214" s="36">
        <f>SUMIFS(СВЦЭМ!$F$33:$F$776,СВЦЭМ!$A$33:$A$776,$A214,СВЦЭМ!$B$33:$B$776,B$190)+'СЕТ СН'!$F$15</f>
        <v>125.77640747</v>
      </c>
      <c r="C214" s="36">
        <f>SUMIFS(СВЦЭМ!$F$33:$F$776,СВЦЭМ!$A$33:$A$776,$A214,СВЦЭМ!$B$33:$B$776,C$190)+'СЕТ СН'!$F$15</f>
        <v>132.99349491000001</v>
      </c>
      <c r="D214" s="36">
        <f>SUMIFS(СВЦЭМ!$F$33:$F$776,СВЦЭМ!$A$33:$A$776,$A214,СВЦЭМ!$B$33:$B$776,D$190)+'СЕТ СН'!$F$15</f>
        <v>137.13087593</v>
      </c>
      <c r="E214" s="36">
        <f>SUMIFS(СВЦЭМ!$F$33:$F$776,СВЦЭМ!$A$33:$A$776,$A214,СВЦЭМ!$B$33:$B$776,E$190)+'СЕТ СН'!$F$15</f>
        <v>141.1712119</v>
      </c>
      <c r="F214" s="36">
        <f>SUMIFS(СВЦЭМ!$F$33:$F$776,СВЦЭМ!$A$33:$A$776,$A214,СВЦЭМ!$B$33:$B$776,F$190)+'СЕТ СН'!$F$15</f>
        <v>141.47612151999999</v>
      </c>
      <c r="G214" s="36">
        <f>SUMIFS(СВЦЭМ!$F$33:$F$776,СВЦЭМ!$A$33:$A$776,$A214,СВЦЭМ!$B$33:$B$776,G$190)+'СЕТ СН'!$F$15</f>
        <v>140.50206936999999</v>
      </c>
      <c r="H214" s="36">
        <f>SUMIFS(СВЦЭМ!$F$33:$F$776,СВЦЭМ!$A$33:$A$776,$A214,СВЦЭМ!$B$33:$B$776,H$190)+'СЕТ СН'!$F$15</f>
        <v>135.41678279000001</v>
      </c>
      <c r="I214" s="36">
        <f>SUMIFS(СВЦЭМ!$F$33:$F$776,СВЦЭМ!$A$33:$A$776,$A214,СВЦЭМ!$B$33:$B$776,I$190)+'СЕТ СН'!$F$15</f>
        <v>127.94568181</v>
      </c>
      <c r="J214" s="36">
        <f>SUMIFS(СВЦЭМ!$F$33:$F$776,СВЦЭМ!$A$33:$A$776,$A214,СВЦЭМ!$B$33:$B$776,J$190)+'СЕТ СН'!$F$15</f>
        <v>117.74030895999999</v>
      </c>
      <c r="K214" s="36">
        <f>SUMIFS(СВЦЭМ!$F$33:$F$776,СВЦЭМ!$A$33:$A$776,$A214,СВЦЭМ!$B$33:$B$776,K$190)+'СЕТ СН'!$F$15</f>
        <v>108.45204268000001</v>
      </c>
      <c r="L214" s="36">
        <f>SUMIFS(СВЦЭМ!$F$33:$F$776,СВЦЭМ!$A$33:$A$776,$A214,СВЦЭМ!$B$33:$B$776,L$190)+'СЕТ СН'!$F$15</f>
        <v>107.11598944000001</v>
      </c>
      <c r="M214" s="36">
        <f>SUMIFS(СВЦЭМ!$F$33:$F$776,СВЦЭМ!$A$33:$A$776,$A214,СВЦЭМ!$B$33:$B$776,M$190)+'СЕТ СН'!$F$15</f>
        <v>106.42224032999999</v>
      </c>
      <c r="N214" s="36">
        <f>SUMIFS(СВЦЭМ!$F$33:$F$776,СВЦЭМ!$A$33:$A$776,$A214,СВЦЭМ!$B$33:$B$776,N$190)+'СЕТ СН'!$F$15</f>
        <v>109.49236874</v>
      </c>
      <c r="O214" s="36">
        <f>SUMIFS(СВЦЭМ!$F$33:$F$776,СВЦЭМ!$A$33:$A$776,$A214,СВЦЭМ!$B$33:$B$776,O$190)+'СЕТ СН'!$F$15</f>
        <v>111.86265116</v>
      </c>
      <c r="P214" s="36">
        <f>SUMIFS(СВЦЭМ!$F$33:$F$776,СВЦЭМ!$A$33:$A$776,$A214,СВЦЭМ!$B$33:$B$776,P$190)+'СЕТ СН'!$F$15</f>
        <v>113.35247737</v>
      </c>
      <c r="Q214" s="36">
        <f>SUMIFS(СВЦЭМ!$F$33:$F$776,СВЦЭМ!$A$33:$A$776,$A214,СВЦЭМ!$B$33:$B$776,Q$190)+'СЕТ СН'!$F$15</f>
        <v>114.89711593</v>
      </c>
      <c r="R214" s="36">
        <f>SUMIFS(СВЦЭМ!$F$33:$F$776,СВЦЭМ!$A$33:$A$776,$A214,СВЦЭМ!$B$33:$B$776,R$190)+'СЕТ СН'!$F$15</f>
        <v>109.0765468</v>
      </c>
      <c r="S214" s="36">
        <f>SUMIFS(СВЦЭМ!$F$33:$F$776,СВЦЭМ!$A$33:$A$776,$A214,СВЦЭМ!$B$33:$B$776,S$190)+'СЕТ СН'!$F$15</f>
        <v>102.40740587000001</v>
      </c>
      <c r="T214" s="36">
        <f>SUMIFS(СВЦЭМ!$F$33:$F$776,СВЦЭМ!$A$33:$A$776,$A214,СВЦЭМ!$B$33:$B$776,T$190)+'СЕТ СН'!$F$15</f>
        <v>100.28901547</v>
      </c>
      <c r="U214" s="36">
        <f>SUMIFS(СВЦЭМ!$F$33:$F$776,СВЦЭМ!$A$33:$A$776,$A214,СВЦЭМ!$B$33:$B$776,U$190)+'СЕТ СН'!$F$15</f>
        <v>99.377119730000004</v>
      </c>
      <c r="V214" s="36">
        <f>SUMIFS(СВЦЭМ!$F$33:$F$776,СВЦЭМ!$A$33:$A$776,$A214,СВЦЭМ!$B$33:$B$776,V$190)+'СЕТ СН'!$F$15</f>
        <v>101.04257071000001</v>
      </c>
      <c r="W214" s="36">
        <f>SUMIFS(СВЦЭМ!$F$33:$F$776,СВЦЭМ!$A$33:$A$776,$A214,СВЦЭМ!$B$33:$B$776,W$190)+'СЕТ СН'!$F$15</f>
        <v>102.0112573</v>
      </c>
      <c r="X214" s="36">
        <f>SUMIFS(СВЦЭМ!$F$33:$F$776,СВЦЭМ!$A$33:$A$776,$A214,СВЦЭМ!$B$33:$B$776,X$190)+'СЕТ СН'!$F$15</f>
        <v>100.6901005</v>
      </c>
      <c r="Y214" s="36">
        <f>SUMIFS(СВЦЭМ!$F$33:$F$776,СВЦЭМ!$A$33:$A$776,$A214,СВЦЭМ!$B$33:$B$776,Y$190)+'СЕТ СН'!$F$15</f>
        <v>113.20009696</v>
      </c>
    </row>
    <row r="215" spans="1:25" ht="15.75" x14ac:dyDescent="0.2">
      <c r="A215" s="35">
        <f t="shared" si="5"/>
        <v>43702</v>
      </c>
      <c r="B215" s="36">
        <f>SUMIFS(СВЦЭМ!$F$33:$F$776,СВЦЭМ!$A$33:$A$776,$A215,СВЦЭМ!$B$33:$B$776,B$190)+'СЕТ СН'!$F$15</f>
        <v>122.72334608</v>
      </c>
      <c r="C215" s="36">
        <f>SUMIFS(СВЦЭМ!$F$33:$F$776,СВЦЭМ!$A$33:$A$776,$A215,СВЦЭМ!$B$33:$B$776,C$190)+'СЕТ СН'!$F$15</f>
        <v>129.02745720999999</v>
      </c>
      <c r="D215" s="36">
        <f>SUMIFS(СВЦЭМ!$F$33:$F$776,СВЦЭМ!$A$33:$A$776,$A215,СВЦЭМ!$B$33:$B$776,D$190)+'СЕТ СН'!$F$15</f>
        <v>130.31093962</v>
      </c>
      <c r="E215" s="36">
        <f>SUMIFS(СВЦЭМ!$F$33:$F$776,СВЦЭМ!$A$33:$A$776,$A215,СВЦЭМ!$B$33:$B$776,E$190)+'СЕТ СН'!$F$15</f>
        <v>130.99807258000001</v>
      </c>
      <c r="F215" s="36">
        <f>SUMIFS(СВЦЭМ!$F$33:$F$776,СВЦЭМ!$A$33:$A$776,$A215,СВЦЭМ!$B$33:$B$776,F$190)+'СЕТ СН'!$F$15</f>
        <v>130.97704099000001</v>
      </c>
      <c r="G215" s="36">
        <f>SUMIFS(СВЦЭМ!$F$33:$F$776,СВЦЭМ!$A$33:$A$776,$A215,СВЦЭМ!$B$33:$B$776,G$190)+'СЕТ СН'!$F$15</f>
        <v>130.79970872999999</v>
      </c>
      <c r="H215" s="36">
        <f>SUMIFS(СВЦЭМ!$F$33:$F$776,СВЦЭМ!$A$33:$A$776,$A215,СВЦЭМ!$B$33:$B$776,H$190)+'СЕТ СН'!$F$15</f>
        <v>128.50380841</v>
      </c>
      <c r="I215" s="36">
        <f>SUMIFS(СВЦЭМ!$F$33:$F$776,СВЦЭМ!$A$33:$A$776,$A215,СВЦЭМ!$B$33:$B$776,I$190)+'СЕТ СН'!$F$15</f>
        <v>126.71294614999999</v>
      </c>
      <c r="J215" s="36">
        <f>SUMIFS(СВЦЭМ!$F$33:$F$776,СВЦЭМ!$A$33:$A$776,$A215,СВЦЭМ!$B$33:$B$776,J$190)+'СЕТ СН'!$F$15</f>
        <v>120.01326465</v>
      </c>
      <c r="K215" s="36">
        <f>SUMIFS(СВЦЭМ!$F$33:$F$776,СВЦЭМ!$A$33:$A$776,$A215,СВЦЭМ!$B$33:$B$776,K$190)+'СЕТ СН'!$F$15</f>
        <v>112.23881204</v>
      </c>
      <c r="L215" s="36">
        <f>SUMIFS(СВЦЭМ!$F$33:$F$776,СВЦЭМ!$A$33:$A$776,$A215,СВЦЭМ!$B$33:$B$776,L$190)+'СЕТ СН'!$F$15</f>
        <v>106.21864456</v>
      </c>
      <c r="M215" s="36">
        <f>SUMIFS(СВЦЭМ!$F$33:$F$776,СВЦЭМ!$A$33:$A$776,$A215,СВЦЭМ!$B$33:$B$776,M$190)+'СЕТ СН'!$F$15</f>
        <v>106.29366485</v>
      </c>
      <c r="N215" s="36">
        <f>SUMIFS(СВЦЭМ!$F$33:$F$776,СВЦЭМ!$A$33:$A$776,$A215,СВЦЭМ!$B$33:$B$776,N$190)+'СЕТ СН'!$F$15</f>
        <v>109.34271432</v>
      </c>
      <c r="O215" s="36">
        <f>SUMIFS(СВЦЭМ!$F$33:$F$776,СВЦЭМ!$A$33:$A$776,$A215,СВЦЭМ!$B$33:$B$776,O$190)+'СЕТ СН'!$F$15</f>
        <v>112.72408848000001</v>
      </c>
      <c r="P215" s="36">
        <f>SUMIFS(СВЦЭМ!$F$33:$F$776,СВЦЭМ!$A$33:$A$776,$A215,СВЦЭМ!$B$33:$B$776,P$190)+'СЕТ СН'!$F$15</f>
        <v>115.10320186</v>
      </c>
      <c r="Q215" s="36">
        <f>SUMIFS(СВЦЭМ!$F$33:$F$776,СВЦЭМ!$A$33:$A$776,$A215,СВЦЭМ!$B$33:$B$776,Q$190)+'СЕТ СН'!$F$15</f>
        <v>117.43296325</v>
      </c>
      <c r="R215" s="36">
        <f>SUMIFS(СВЦЭМ!$F$33:$F$776,СВЦЭМ!$A$33:$A$776,$A215,СВЦЭМ!$B$33:$B$776,R$190)+'СЕТ СН'!$F$15</f>
        <v>110.87285496</v>
      </c>
      <c r="S215" s="36">
        <f>SUMIFS(СВЦЭМ!$F$33:$F$776,СВЦЭМ!$A$33:$A$776,$A215,СВЦЭМ!$B$33:$B$776,S$190)+'СЕТ СН'!$F$15</f>
        <v>104.07219207999999</v>
      </c>
      <c r="T215" s="36">
        <f>SUMIFS(СВЦЭМ!$F$33:$F$776,СВЦЭМ!$A$33:$A$776,$A215,СВЦЭМ!$B$33:$B$776,T$190)+'СЕТ СН'!$F$15</f>
        <v>106.30401892</v>
      </c>
      <c r="U215" s="36">
        <f>SUMIFS(СВЦЭМ!$F$33:$F$776,СВЦЭМ!$A$33:$A$776,$A215,СВЦЭМ!$B$33:$B$776,U$190)+'СЕТ СН'!$F$15</f>
        <v>106.95070799</v>
      </c>
      <c r="V215" s="36">
        <f>SUMIFS(СВЦЭМ!$F$33:$F$776,СВЦЭМ!$A$33:$A$776,$A215,СВЦЭМ!$B$33:$B$776,V$190)+'СЕТ СН'!$F$15</f>
        <v>102.2523691</v>
      </c>
      <c r="W215" s="36">
        <f>SUMIFS(СВЦЭМ!$F$33:$F$776,СВЦЭМ!$A$33:$A$776,$A215,СВЦЭМ!$B$33:$B$776,W$190)+'СЕТ СН'!$F$15</f>
        <v>103.04776722</v>
      </c>
      <c r="X215" s="36">
        <f>SUMIFS(СВЦЭМ!$F$33:$F$776,СВЦЭМ!$A$33:$A$776,$A215,СВЦЭМ!$B$33:$B$776,X$190)+'СЕТ СН'!$F$15</f>
        <v>105.07081072</v>
      </c>
      <c r="Y215" s="36">
        <f>SUMIFS(СВЦЭМ!$F$33:$F$776,СВЦЭМ!$A$33:$A$776,$A215,СВЦЭМ!$B$33:$B$776,Y$190)+'СЕТ СН'!$F$15</f>
        <v>118.49969292</v>
      </c>
    </row>
    <row r="216" spans="1:25" ht="15.75" x14ac:dyDescent="0.2">
      <c r="A216" s="35">
        <f t="shared" si="5"/>
        <v>43703</v>
      </c>
      <c r="B216" s="36">
        <f>SUMIFS(СВЦЭМ!$F$33:$F$776,СВЦЭМ!$A$33:$A$776,$A216,СВЦЭМ!$B$33:$B$776,B$190)+'СЕТ СН'!$F$15</f>
        <v>138.81381508000001</v>
      </c>
      <c r="C216" s="36">
        <f>SUMIFS(СВЦЭМ!$F$33:$F$776,СВЦЭМ!$A$33:$A$776,$A216,СВЦЭМ!$B$33:$B$776,C$190)+'СЕТ СН'!$F$15</f>
        <v>148.66955214999999</v>
      </c>
      <c r="D216" s="36">
        <f>SUMIFS(СВЦЭМ!$F$33:$F$776,СВЦЭМ!$A$33:$A$776,$A216,СВЦЭМ!$B$33:$B$776,D$190)+'СЕТ СН'!$F$15</f>
        <v>151.94816120999999</v>
      </c>
      <c r="E216" s="36">
        <f>SUMIFS(СВЦЭМ!$F$33:$F$776,СВЦЭМ!$A$33:$A$776,$A216,СВЦЭМ!$B$33:$B$776,E$190)+'СЕТ СН'!$F$15</f>
        <v>153.97470071000001</v>
      </c>
      <c r="F216" s="36">
        <f>SUMIFS(СВЦЭМ!$F$33:$F$776,СВЦЭМ!$A$33:$A$776,$A216,СВЦЭМ!$B$33:$B$776,F$190)+'СЕТ СН'!$F$15</f>
        <v>151.51610514000001</v>
      </c>
      <c r="G216" s="36">
        <f>SUMIFS(СВЦЭМ!$F$33:$F$776,СВЦЭМ!$A$33:$A$776,$A216,СВЦЭМ!$B$33:$B$776,G$190)+'СЕТ СН'!$F$15</f>
        <v>145.54189828</v>
      </c>
      <c r="H216" s="36">
        <f>SUMIFS(СВЦЭМ!$F$33:$F$776,СВЦЭМ!$A$33:$A$776,$A216,СВЦЭМ!$B$33:$B$776,H$190)+'СЕТ СН'!$F$15</f>
        <v>140.46679811000001</v>
      </c>
      <c r="I216" s="36">
        <f>SUMIFS(СВЦЭМ!$F$33:$F$776,СВЦЭМ!$A$33:$A$776,$A216,СВЦЭМ!$B$33:$B$776,I$190)+'СЕТ СН'!$F$15</f>
        <v>130.69063808000001</v>
      </c>
      <c r="J216" s="36">
        <f>SUMIFS(СВЦЭМ!$F$33:$F$776,СВЦЭМ!$A$33:$A$776,$A216,СВЦЭМ!$B$33:$B$776,J$190)+'СЕТ СН'!$F$15</f>
        <v>122.87511173</v>
      </c>
      <c r="K216" s="36">
        <f>SUMIFS(СВЦЭМ!$F$33:$F$776,СВЦЭМ!$A$33:$A$776,$A216,СВЦЭМ!$B$33:$B$776,K$190)+'СЕТ СН'!$F$15</f>
        <v>117.36325186000001</v>
      </c>
      <c r="L216" s="36">
        <f>SUMIFS(СВЦЭМ!$F$33:$F$776,СВЦЭМ!$A$33:$A$776,$A216,СВЦЭМ!$B$33:$B$776,L$190)+'СЕТ СН'!$F$15</f>
        <v>114.13806778</v>
      </c>
      <c r="M216" s="36">
        <f>SUMIFS(СВЦЭМ!$F$33:$F$776,СВЦЭМ!$A$33:$A$776,$A216,СВЦЭМ!$B$33:$B$776,M$190)+'СЕТ СН'!$F$15</f>
        <v>113.35378242</v>
      </c>
      <c r="N216" s="36">
        <f>SUMIFS(СВЦЭМ!$F$33:$F$776,СВЦЭМ!$A$33:$A$776,$A216,СВЦЭМ!$B$33:$B$776,N$190)+'СЕТ СН'!$F$15</f>
        <v>113.09843791</v>
      </c>
      <c r="O216" s="36">
        <f>SUMIFS(СВЦЭМ!$F$33:$F$776,СВЦЭМ!$A$33:$A$776,$A216,СВЦЭМ!$B$33:$B$776,O$190)+'СЕТ СН'!$F$15</f>
        <v>113.06903333</v>
      </c>
      <c r="P216" s="36">
        <f>SUMIFS(СВЦЭМ!$F$33:$F$776,СВЦЭМ!$A$33:$A$776,$A216,СВЦЭМ!$B$33:$B$776,P$190)+'СЕТ СН'!$F$15</f>
        <v>112.35368296999999</v>
      </c>
      <c r="Q216" s="36">
        <f>SUMIFS(СВЦЭМ!$F$33:$F$776,СВЦЭМ!$A$33:$A$776,$A216,СВЦЭМ!$B$33:$B$776,Q$190)+'СЕТ СН'!$F$15</f>
        <v>113.87648898</v>
      </c>
      <c r="R216" s="36">
        <f>SUMIFS(СВЦЭМ!$F$33:$F$776,СВЦЭМ!$A$33:$A$776,$A216,СВЦЭМ!$B$33:$B$776,R$190)+'СЕТ СН'!$F$15</f>
        <v>108.61443346999999</v>
      </c>
      <c r="S216" s="36">
        <f>SUMIFS(СВЦЭМ!$F$33:$F$776,СВЦЭМ!$A$33:$A$776,$A216,СВЦЭМ!$B$33:$B$776,S$190)+'СЕТ СН'!$F$15</f>
        <v>113.94715073</v>
      </c>
      <c r="T216" s="36">
        <f>SUMIFS(СВЦЭМ!$F$33:$F$776,СВЦЭМ!$A$33:$A$776,$A216,СВЦЭМ!$B$33:$B$776,T$190)+'СЕТ СН'!$F$15</f>
        <v>114.85223392</v>
      </c>
      <c r="U216" s="36">
        <f>SUMIFS(СВЦЭМ!$F$33:$F$776,СВЦЭМ!$A$33:$A$776,$A216,СВЦЭМ!$B$33:$B$776,U$190)+'СЕТ СН'!$F$15</f>
        <v>115.42726915</v>
      </c>
      <c r="V216" s="36">
        <f>SUMIFS(СВЦЭМ!$F$33:$F$776,СВЦЭМ!$A$33:$A$776,$A216,СВЦЭМ!$B$33:$B$776,V$190)+'СЕТ СН'!$F$15</f>
        <v>117.59456367</v>
      </c>
      <c r="W216" s="36">
        <f>SUMIFS(СВЦЭМ!$F$33:$F$776,СВЦЭМ!$A$33:$A$776,$A216,СВЦЭМ!$B$33:$B$776,W$190)+'СЕТ СН'!$F$15</f>
        <v>118.04423497000001</v>
      </c>
      <c r="X216" s="36">
        <f>SUMIFS(СВЦЭМ!$F$33:$F$776,СВЦЭМ!$A$33:$A$776,$A216,СВЦЭМ!$B$33:$B$776,X$190)+'СЕТ СН'!$F$15</f>
        <v>111.0008534</v>
      </c>
      <c r="Y216" s="36">
        <f>SUMIFS(СВЦЭМ!$F$33:$F$776,СВЦЭМ!$A$33:$A$776,$A216,СВЦЭМ!$B$33:$B$776,Y$190)+'СЕТ СН'!$F$15</f>
        <v>120.36113267</v>
      </c>
    </row>
    <row r="217" spans="1:25" ht="15.75" x14ac:dyDescent="0.2">
      <c r="A217" s="35">
        <f t="shared" si="5"/>
        <v>43704</v>
      </c>
      <c r="B217" s="36">
        <f>SUMIFS(СВЦЭМ!$F$33:$F$776,СВЦЭМ!$A$33:$A$776,$A217,СВЦЭМ!$B$33:$B$776,B$190)+'СЕТ СН'!$F$15</f>
        <v>114.30676364999999</v>
      </c>
      <c r="C217" s="36">
        <f>SUMIFS(СВЦЭМ!$F$33:$F$776,СВЦЭМ!$A$33:$A$776,$A217,СВЦЭМ!$B$33:$B$776,C$190)+'СЕТ СН'!$F$15</f>
        <v>123.15217837</v>
      </c>
      <c r="D217" s="36">
        <f>SUMIFS(СВЦЭМ!$F$33:$F$776,СВЦЭМ!$A$33:$A$776,$A217,СВЦЭМ!$B$33:$B$776,D$190)+'СЕТ СН'!$F$15</f>
        <v>130.21391732000001</v>
      </c>
      <c r="E217" s="36">
        <f>SUMIFS(СВЦЭМ!$F$33:$F$776,СВЦЭМ!$A$33:$A$776,$A217,СВЦЭМ!$B$33:$B$776,E$190)+'СЕТ СН'!$F$15</f>
        <v>132.01079085999999</v>
      </c>
      <c r="F217" s="36">
        <f>SUMIFS(СВЦЭМ!$F$33:$F$776,СВЦЭМ!$A$33:$A$776,$A217,СВЦЭМ!$B$33:$B$776,F$190)+'СЕТ СН'!$F$15</f>
        <v>130.13752314999999</v>
      </c>
      <c r="G217" s="36">
        <f>SUMIFS(СВЦЭМ!$F$33:$F$776,СВЦЭМ!$A$33:$A$776,$A217,СВЦЭМ!$B$33:$B$776,G$190)+'СЕТ СН'!$F$15</f>
        <v>125.41352311999999</v>
      </c>
      <c r="H217" s="36">
        <f>SUMIFS(СВЦЭМ!$F$33:$F$776,СВЦЭМ!$A$33:$A$776,$A217,СВЦЭМ!$B$33:$B$776,H$190)+'СЕТ СН'!$F$15</f>
        <v>123.97621934999999</v>
      </c>
      <c r="I217" s="36">
        <f>SUMIFS(СВЦЭМ!$F$33:$F$776,СВЦЭМ!$A$33:$A$776,$A217,СВЦЭМ!$B$33:$B$776,I$190)+'СЕТ СН'!$F$15</f>
        <v>115.93916546</v>
      </c>
      <c r="J217" s="36">
        <f>SUMIFS(СВЦЭМ!$F$33:$F$776,СВЦЭМ!$A$33:$A$776,$A217,СВЦЭМ!$B$33:$B$776,J$190)+'СЕТ СН'!$F$15</f>
        <v>125.40672788000001</v>
      </c>
      <c r="K217" s="36">
        <f>SUMIFS(СВЦЭМ!$F$33:$F$776,СВЦЭМ!$A$33:$A$776,$A217,СВЦЭМ!$B$33:$B$776,K$190)+'СЕТ СН'!$F$15</f>
        <v>129.64621446999999</v>
      </c>
      <c r="L217" s="36">
        <f>SUMIFS(СВЦЭМ!$F$33:$F$776,СВЦЭМ!$A$33:$A$776,$A217,СВЦЭМ!$B$33:$B$776,L$190)+'СЕТ СН'!$F$15</f>
        <v>130.03922521000001</v>
      </c>
      <c r="M217" s="36">
        <f>SUMIFS(СВЦЭМ!$F$33:$F$776,СВЦЭМ!$A$33:$A$776,$A217,СВЦЭМ!$B$33:$B$776,M$190)+'СЕТ СН'!$F$15</f>
        <v>130.40417353000001</v>
      </c>
      <c r="N217" s="36">
        <f>SUMIFS(СВЦЭМ!$F$33:$F$776,СВЦЭМ!$A$33:$A$776,$A217,СВЦЭМ!$B$33:$B$776,N$190)+'СЕТ СН'!$F$15</f>
        <v>131.23168293000001</v>
      </c>
      <c r="O217" s="36">
        <f>SUMIFS(СВЦЭМ!$F$33:$F$776,СВЦЭМ!$A$33:$A$776,$A217,СВЦЭМ!$B$33:$B$776,O$190)+'СЕТ СН'!$F$15</f>
        <v>131.06280228</v>
      </c>
      <c r="P217" s="36">
        <f>SUMIFS(СВЦЭМ!$F$33:$F$776,СВЦЭМ!$A$33:$A$776,$A217,СВЦЭМ!$B$33:$B$776,P$190)+'СЕТ СН'!$F$15</f>
        <v>131.73976808</v>
      </c>
      <c r="Q217" s="36">
        <f>SUMIFS(СВЦЭМ!$F$33:$F$776,СВЦЭМ!$A$33:$A$776,$A217,СВЦЭМ!$B$33:$B$776,Q$190)+'СЕТ СН'!$F$15</f>
        <v>132.10170113000001</v>
      </c>
      <c r="R217" s="36">
        <f>SUMIFS(СВЦЭМ!$F$33:$F$776,СВЦЭМ!$A$33:$A$776,$A217,СВЦЭМ!$B$33:$B$776,R$190)+'СЕТ СН'!$F$15</f>
        <v>133.03638581999999</v>
      </c>
      <c r="S217" s="36">
        <f>SUMIFS(СВЦЭМ!$F$33:$F$776,СВЦЭМ!$A$33:$A$776,$A217,СВЦЭМ!$B$33:$B$776,S$190)+'СЕТ СН'!$F$15</f>
        <v>140.73930866000001</v>
      </c>
      <c r="T217" s="36">
        <f>SUMIFS(СВЦЭМ!$F$33:$F$776,СВЦЭМ!$A$33:$A$776,$A217,СВЦЭМ!$B$33:$B$776,T$190)+'СЕТ СН'!$F$15</f>
        <v>141.65717989000001</v>
      </c>
      <c r="U217" s="36">
        <f>SUMIFS(СВЦЭМ!$F$33:$F$776,СВЦЭМ!$A$33:$A$776,$A217,СВЦЭМ!$B$33:$B$776,U$190)+'СЕТ СН'!$F$15</f>
        <v>142.20410774999999</v>
      </c>
      <c r="V217" s="36">
        <f>SUMIFS(СВЦЭМ!$F$33:$F$776,СВЦЭМ!$A$33:$A$776,$A217,СВЦЭМ!$B$33:$B$776,V$190)+'СЕТ СН'!$F$15</f>
        <v>144.81854876</v>
      </c>
      <c r="W217" s="36">
        <f>SUMIFS(СВЦЭМ!$F$33:$F$776,СВЦЭМ!$A$33:$A$776,$A217,СВЦЭМ!$B$33:$B$776,W$190)+'СЕТ СН'!$F$15</f>
        <v>144.90114998000001</v>
      </c>
      <c r="X217" s="36">
        <f>SUMIFS(СВЦЭМ!$F$33:$F$776,СВЦЭМ!$A$33:$A$776,$A217,СВЦЭМ!$B$33:$B$776,X$190)+'СЕТ СН'!$F$15</f>
        <v>139.51587713999999</v>
      </c>
      <c r="Y217" s="36">
        <f>SUMIFS(СВЦЭМ!$F$33:$F$776,СВЦЭМ!$A$33:$A$776,$A217,СВЦЭМ!$B$33:$B$776,Y$190)+'СЕТ СН'!$F$15</f>
        <v>127.58779938000001</v>
      </c>
    </row>
    <row r="218" spans="1:25" ht="15.75" x14ac:dyDescent="0.2">
      <c r="A218" s="35">
        <f t="shared" si="5"/>
        <v>43705</v>
      </c>
      <c r="B218" s="36">
        <f>SUMIFS(СВЦЭМ!$F$33:$F$776,СВЦЭМ!$A$33:$A$776,$A218,СВЦЭМ!$B$33:$B$776,B$190)+'СЕТ СН'!$F$15</f>
        <v>122.06271747</v>
      </c>
      <c r="C218" s="36">
        <f>SUMIFS(СВЦЭМ!$F$33:$F$776,СВЦЭМ!$A$33:$A$776,$A218,СВЦЭМ!$B$33:$B$776,C$190)+'СЕТ СН'!$F$15</f>
        <v>126.95905913999999</v>
      </c>
      <c r="D218" s="36">
        <f>SUMIFS(СВЦЭМ!$F$33:$F$776,СВЦЭМ!$A$33:$A$776,$A218,СВЦЭМ!$B$33:$B$776,D$190)+'СЕТ СН'!$F$15</f>
        <v>132.74861823000001</v>
      </c>
      <c r="E218" s="36">
        <f>SUMIFS(СВЦЭМ!$F$33:$F$776,СВЦЭМ!$A$33:$A$776,$A218,СВЦЭМ!$B$33:$B$776,E$190)+'СЕТ СН'!$F$15</f>
        <v>134.32466636999999</v>
      </c>
      <c r="F218" s="36">
        <f>SUMIFS(СВЦЭМ!$F$33:$F$776,СВЦЭМ!$A$33:$A$776,$A218,СВЦЭМ!$B$33:$B$776,F$190)+'СЕТ СН'!$F$15</f>
        <v>134.33257255000001</v>
      </c>
      <c r="G218" s="36">
        <f>SUMIFS(СВЦЭМ!$F$33:$F$776,СВЦЭМ!$A$33:$A$776,$A218,СВЦЭМ!$B$33:$B$776,G$190)+'СЕТ СН'!$F$15</f>
        <v>130.35662886</v>
      </c>
      <c r="H218" s="36">
        <f>SUMIFS(СВЦЭМ!$F$33:$F$776,СВЦЭМ!$A$33:$A$776,$A218,СВЦЭМ!$B$33:$B$776,H$190)+'СЕТ СН'!$F$15</f>
        <v>124.36035329000001</v>
      </c>
      <c r="I218" s="36">
        <f>SUMIFS(СВЦЭМ!$F$33:$F$776,СВЦЭМ!$A$33:$A$776,$A218,СВЦЭМ!$B$33:$B$776,I$190)+'СЕТ СН'!$F$15</f>
        <v>123.86596479000001</v>
      </c>
      <c r="J218" s="36">
        <f>SUMIFS(СВЦЭМ!$F$33:$F$776,СВЦЭМ!$A$33:$A$776,$A218,СВЦЭМ!$B$33:$B$776,J$190)+'СЕТ СН'!$F$15</f>
        <v>123.20354694</v>
      </c>
      <c r="K218" s="36">
        <f>SUMIFS(СВЦЭМ!$F$33:$F$776,СВЦЭМ!$A$33:$A$776,$A218,СВЦЭМ!$B$33:$B$776,K$190)+'СЕТ СН'!$F$15</f>
        <v>129.72395978</v>
      </c>
      <c r="L218" s="36">
        <f>SUMIFS(СВЦЭМ!$F$33:$F$776,СВЦЭМ!$A$33:$A$776,$A218,СВЦЭМ!$B$33:$B$776,L$190)+'СЕТ СН'!$F$15</f>
        <v>133.03661160999999</v>
      </c>
      <c r="M218" s="36">
        <f>SUMIFS(СВЦЭМ!$F$33:$F$776,СВЦЭМ!$A$33:$A$776,$A218,СВЦЭМ!$B$33:$B$776,M$190)+'СЕТ СН'!$F$15</f>
        <v>133.45225324</v>
      </c>
      <c r="N218" s="36">
        <f>SUMIFS(СВЦЭМ!$F$33:$F$776,СВЦЭМ!$A$33:$A$776,$A218,СВЦЭМ!$B$33:$B$776,N$190)+'СЕТ СН'!$F$15</f>
        <v>131.79744983000001</v>
      </c>
      <c r="O218" s="36">
        <f>SUMIFS(СВЦЭМ!$F$33:$F$776,СВЦЭМ!$A$33:$A$776,$A218,СВЦЭМ!$B$33:$B$776,O$190)+'СЕТ СН'!$F$15</f>
        <v>131.09751474000001</v>
      </c>
      <c r="P218" s="36">
        <f>SUMIFS(СВЦЭМ!$F$33:$F$776,СВЦЭМ!$A$33:$A$776,$A218,СВЦЭМ!$B$33:$B$776,P$190)+'СЕТ СН'!$F$15</f>
        <v>131.20239132</v>
      </c>
      <c r="Q218" s="36">
        <f>SUMIFS(СВЦЭМ!$F$33:$F$776,СВЦЭМ!$A$33:$A$776,$A218,СВЦЭМ!$B$33:$B$776,Q$190)+'СЕТ СН'!$F$15</f>
        <v>130.86339828999999</v>
      </c>
      <c r="R218" s="36">
        <f>SUMIFS(СВЦЭМ!$F$33:$F$776,СВЦЭМ!$A$33:$A$776,$A218,СВЦЭМ!$B$33:$B$776,R$190)+'СЕТ СН'!$F$15</f>
        <v>137.0664037</v>
      </c>
      <c r="S218" s="36">
        <f>SUMIFS(СВЦЭМ!$F$33:$F$776,СВЦЭМ!$A$33:$A$776,$A218,СВЦЭМ!$B$33:$B$776,S$190)+'СЕТ СН'!$F$15</f>
        <v>144.95561720000001</v>
      </c>
      <c r="T218" s="36">
        <f>SUMIFS(СВЦЭМ!$F$33:$F$776,СВЦЭМ!$A$33:$A$776,$A218,СВЦЭМ!$B$33:$B$776,T$190)+'СЕТ СН'!$F$15</f>
        <v>145.52081054000001</v>
      </c>
      <c r="U218" s="36">
        <f>SUMIFS(СВЦЭМ!$F$33:$F$776,СВЦЭМ!$A$33:$A$776,$A218,СВЦЭМ!$B$33:$B$776,U$190)+'СЕТ СН'!$F$15</f>
        <v>145.07069823</v>
      </c>
      <c r="V218" s="36">
        <f>SUMIFS(СВЦЭМ!$F$33:$F$776,СВЦЭМ!$A$33:$A$776,$A218,СВЦЭМ!$B$33:$B$776,V$190)+'СЕТ СН'!$F$15</f>
        <v>145.88890524000001</v>
      </c>
      <c r="W218" s="36">
        <f>SUMIFS(СВЦЭМ!$F$33:$F$776,СВЦЭМ!$A$33:$A$776,$A218,СВЦЭМ!$B$33:$B$776,W$190)+'СЕТ СН'!$F$15</f>
        <v>147.45234902999999</v>
      </c>
      <c r="X218" s="36">
        <f>SUMIFS(СВЦЭМ!$F$33:$F$776,СВЦЭМ!$A$33:$A$776,$A218,СВЦЭМ!$B$33:$B$776,X$190)+'СЕТ СН'!$F$15</f>
        <v>142.80904598000001</v>
      </c>
      <c r="Y218" s="36">
        <f>SUMIFS(СВЦЭМ!$F$33:$F$776,СВЦЭМ!$A$33:$A$776,$A218,СВЦЭМ!$B$33:$B$776,Y$190)+'СЕТ СН'!$F$15</f>
        <v>125.16193474000001</v>
      </c>
    </row>
    <row r="219" spans="1:25" ht="15.75" x14ac:dyDescent="0.2">
      <c r="A219" s="35">
        <f t="shared" si="5"/>
        <v>43706</v>
      </c>
      <c r="B219" s="36">
        <f>SUMIFS(СВЦЭМ!$F$33:$F$776,СВЦЭМ!$A$33:$A$776,$A219,СВЦЭМ!$B$33:$B$776,B$190)+'СЕТ СН'!$F$15</f>
        <v>123.49780939999999</v>
      </c>
      <c r="C219" s="36">
        <f>SUMIFS(СВЦЭМ!$F$33:$F$776,СВЦЭМ!$A$33:$A$776,$A219,СВЦЭМ!$B$33:$B$776,C$190)+'СЕТ СН'!$F$15</f>
        <v>128.84206062999999</v>
      </c>
      <c r="D219" s="36">
        <f>SUMIFS(СВЦЭМ!$F$33:$F$776,СВЦЭМ!$A$33:$A$776,$A219,СВЦЭМ!$B$33:$B$776,D$190)+'СЕТ СН'!$F$15</f>
        <v>133.59941311</v>
      </c>
      <c r="E219" s="36">
        <f>SUMIFS(СВЦЭМ!$F$33:$F$776,СВЦЭМ!$A$33:$A$776,$A219,СВЦЭМ!$B$33:$B$776,E$190)+'СЕТ СН'!$F$15</f>
        <v>136.41359987000001</v>
      </c>
      <c r="F219" s="36">
        <f>SUMIFS(СВЦЭМ!$F$33:$F$776,СВЦЭМ!$A$33:$A$776,$A219,СВЦЭМ!$B$33:$B$776,F$190)+'СЕТ СН'!$F$15</f>
        <v>139.04857883</v>
      </c>
      <c r="G219" s="36">
        <f>SUMIFS(СВЦЭМ!$F$33:$F$776,СВЦЭМ!$A$33:$A$776,$A219,СВЦЭМ!$B$33:$B$776,G$190)+'СЕТ СН'!$F$15</f>
        <v>135.42319463999999</v>
      </c>
      <c r="H219" s="36">
        <f>SUMIFS(СВЦЭМ!$F$33:$F$776,СВЦЭМ!$A$33:$A$776,$A219,СВЦЭМ!$B$33:$B$776,H$190)+'СЕТ СН'!$F$15</f>
        <v>130.01808069000001</v>
      </c>
      <c r="I219" s="36">
        <f>SUMIFS(СВЦЭМ!$F$33:$F$776,СВЦЭМ!$A$33:$A$776,$A219,СВЦЭМ!$B$33:$B$776,I$190)+'СЕТ СН'!$F$15</f>
        <v>123.74487148999999</v>
      </c>
      <c r="J219" s="36">
        <f>SUMIFS(СВЦЭМ!$F$33:$F$776,СВЦЭМ!$A$33:$A$776,$A219,СВЦЭМ!$B$33:$B$776,J$190)+'СЕТ СН'!$F$15</f>
        <v>125.70426003</v>
      </c>
      <c r="K219" s="36">
        <f>SUMIFS(СВЦЭМ!$F$33:$F$776,СВЦЭМ!$A$33:$A$776,$A219,СВЦЭМ!$B$33:$B$776,K$190)+'СЕТ СН'!$F$15</f>
        <v>128.19154409999999</v>
      </c>
      <c r="L219" s="36">
        <f>SUMIFS(СВЦЭМ!$F$33:$F$776,СВЦЭМ!$A$33:$A$776,$A219,СВЦЭМ!$B$33:$B$776,L$190)+'СЕТ СН'!$F$15</f>
        <v>131.36643208000001</v>
      </c>
      <c r="M219" s="36">
        <f>SUMIFS(СВЦЭМ!$F$33:$F$776,СВЦЭМ!$A$33:$A$776,$A219,СВЦЭМ!$B$33:$B$776,M$190)+'СЕТ СН'!$F$15</f>
        <v>131.24144459999999</v>
      </c>
      <c r="N219" s="36">
        <f>SUMIFS(СВЦЭМ!$F$33:$F$776,СВЦЭМ!$A$33:$A$776,$A219,СВЦЭМ!$B$33:$B$776,N$190)+'СЕТ СН'!$F$15</f>
        <v>129.46375319000001</v>
      </c>
      <c r="O219" s="36">
        <f>SUMIFS(СВЦЭМ!$F$33:$F$776,СВЦЭМ!$A$33:$A$776,$A219,СВЦЭМ!$B$33:$B$776,O$190)+'СЕТ СН'!$F$15</f>
        <v>129.44108924</v>
      </c>
      <c r="P219" s="36">
        <f>SUMIFS(СВЦЭМ!$F$33:$F$776,СВЦЭМ!$A$33:$A$776,$A219,СВЦЭМ!$B$33:$B$776,P$190)+'СЕТ СН'!$F$15</f>
        <v>129.65478680000001</v>
      </c>
      <c r="Q219" s="36">
        <f>SUMIFS(СВЦЭМ!$F$33:$F$776,СВЦЭМ!$A$33:$A$776,$A219,СВЦЭМ!$B$33:$B$776,Q$190)+'СЕТ СН'!$F$15</f>
        <v>129.53531666999999</v>
      </c>
      <c r="R219" s="36">
        <f>SUMIFS(СВЦЭМ!$F$33:$F$776,СВЦЭМ!$A$33:$A$776,$A219,СВЦЭМ!$B$33:$B$776,R$190)+'СЕТ СН'!$F$15</f>
        <v>134.24788638999999</v>
      </c>
      <c r="S219" s="36">
        <f>SUMIFS(СВЦЭМ!$F$33:$F$776,СВЦЭМ!$A$33:$A$776,$A219,СВЦЭМ!$B$33:$B$776,S$190)+'СЕТ СН'!$F$15</f>
        <v>140.77641528000001</v>
      </c>
      <c r="T219" s="36">
        <f>SUMIFS(СВЦЭМ!$F$33:$F$776,СВЦЭМ!$A$33:$A$776,$A219,СВЦЭМ!$B$33:$B$776,T$190)+'СЕТ СН'!$F$15</f>
        <v>141.14580760000001</v>
      </c>
      <c r="U219" s="36">
        <f>SUMIFS(СВЦЭМ!$F$33:$F$776,СВЦЭМ!$A$33:$A$776,$A219,СВЦЭМ!$B$33:$B$776,U$190)+'СЕТ СН'!$F$15</f>
        <v>141.53865612999999</v>
      </c>
      <c r="V219" s="36">
        <f>SUMIFS(СВЦЭМ!$F$33:$F$776,СВЦЭМ!$A$33:$A$776,$A219,СВЦЭМ!$B$33:$B$776,V$190)+'СЕТ СН'!$F$15</f>
        <v>143.36496349000001</v>
      </c>
      <c r="W219" s="36">
        <f>SUMIFS(СВЦЭМ!$F$33:$F$776,СВЦЭМ!$A$33:$A$776,$A219,СВЦЭМ!$B$33:$B$776,W$190)+'СЕТ СН'!$F$15</f>
        <v>143.53151654000001</v>
      </c>
      <c r="X219" s="36">
        <f>SUMIFS(СВЦЭМ!$F$33:$F$776,СВЦЭМ!$A$33:$A$776,$A219,СВЦЭМ!$B$33:$B$776,X$190)+'СЕТ СН'!$F$15</f>
        <v>135.87668459</v>
      </c>
      <c r="Y219" s="36">
        <f>SUMIFS(СВЦЭМ!$F$33:$F$776,СВЦЭМ!$A$33:$A$776,$A219,СВЦЭМ!$B$33:$B$776,Y$190)+'СЕТ СН'!$F$15</f>
        <v>122.93633367</v>
      </c>
    </row>
    <row r="220" spans="1:25" ht="15.75" x14ac:dyDescent="0.2">
      <c r="A220" s="35">
        <f t="shared" si="5"/>
        <v>43707</v>
      </c>
      <c r="B220" s="36">
        <f>SUMIFS(СВЦЭМ!$F$33:$F$776,СВЦЭМ!$A$33:$A$776,$A220,СВЦЭМ!$B$33:$B$776,B$190)+'СЕТ СН'!$F$15</f>
        <v>133.55035194999999</v>
      </c>
      <c r="C220" s="36">
        <f>SUMIFS(СВЦЭМ!$F$33:$F$776,СВЦЭМ!$A$33:$A$776,$A220,СВЦЭМ!$B$33:$B$776,C$190)+'СЕТ СН'!$F$15</f>
        <v>135.02298081999999</v>
      </c>
      <c r="D220" s="36">
        <f>SUMIFS(СВЦЭМ!$F$33:$F$776,СВЦЭМ!$A$33:$A$776,$A220,СВЦЭМ!$B$33:$B$776,D$190)+'СЕТ СН'!$F$15</f>
        <v>141.32781188999999</v>
      </c>
      <c r="E220" s="36">
        <f>SUMIFS(СВЦЭМ!$F$33:$F$776,СВЦЭМ!$A$33:$A$776,$A220,СВЦЭМ!$B$33:$B$776,E$190)+'СЕТ СН'!$F$15</f>
        <v>144.6430359</v>
      </c>
      <c r="F220" s="36">
        <f>SUMIFS(СВЦЭМ!$F$33:$F$776,СВЦЭМ!$A$33:$A$776,$A220,СВЦЭМ!$B$33:$B$776,F$190)+'СЕТ СН'!$F$15</f>
        <v>146.98462685999999</v>
      </c>
      <c r="G220" s="36">
        <f>SUMIFS(СВЦЭМ!$F$33:$F$776,СВЦЭМ!$A$33:$A$776,$A220,СВЦЭМ!$B$33:$B$776,G$190)+'СЕТ СН'!$F$15</f>
        <v>143.20487659</v>
      </c>
      <c r="H220" s="36">
        <f>SUMIFS(СВЦЭМ!$F$33:$F$776,СВЦЭМ!$A$33:$A$776,$A220,СВЦЭМ!$B$33:$B$776,H$190)+'СЕТ СН'!$F$15</f>
        <v>134.29040760999999</v>
      </c>
      <c r="I220" s="36">
        <f>SUMIFS(СВЦЭМ!$F$33:$F$776,СВЦЭМ!$A$33:$A$776,$A220,СВЦЭМ!$B$33:$B$776,I$190)+'СЕТ СН'!$F$15</f>
        <v>123.23698684</v>
      </c>
      <c r="J220" s="36">
        <f>SUMIFS(СВЦЭМ!$F$33:$F$776,СВЦЭМ!$A$33:$A$776,$A220,СВЦЭМ!$B$33:$B$776,J$190)+'СЕТ СН'!$F$15</f>
        <v>117.67260992</v>
      </c>
      <c r="K220" s="36">
        <f>SUMIFS(СВЦЭМ!$F$33:$F$776,СВЦЭМ!$A$33:$A$776,$A220,СВЦЭМ!$B$33:$B$776,K$190)+'СЕТ СН'!$F$15</f>
        <v>121.0024734</v>
      </c>
      <c r="L220" s="36">
        <f>SUMIFS(СВЦЭМ!$F$33:$F$776,СВЦЭМ!$A$33:$A$776,$A220,СВЦЭМ!$B$33:$B$776,L$190)+'СЕТ СН'!$F$15</f>
        <v>124.12232222999999</v>
      </c>
      <c r="M220" s="36">
        <f>SUMIFS(СВЦЭМ!$F$33:$F$776,СВЦЭМ!$A$33:$A$776,$A220,СВЦЭМ!$B$33:$B$776,M$190)+'СЕТ СН'!$F$15</f>
        <v>124.59840841</v>
      </c>
      <c r="N220" s="36">
        <f>SUMIFS(СВЦЭМ!$F$33:$F$776,СВЦЭМ!$A$33:$A$776,$A220,СВЦЭМ!$B$33:$B$776,N$190)+'СЕТ СН'!$F$15</f>
        <v>123.45179193</v>
      </c>
      <c r="O220" s="36">
        <f>SUMIFS(СВЦЭМ!$F$33:$F$776,СВЦЭМ!$A$33:$A$776,$A220,СВЦЭМ!$B$33:$B$776,O$190)+'СЕТ СН'!$F$15</f>
        <v>124.81565074</v>
      </c>
      <c r="P220" s="36">
        <f>SUMIFS(СВЦЭМ!$F$33:$F$776,СВЦЭМ!$A$33:$A$776,$A220,СВЦЭМ!$B$33:$B$776,P$190)+'СЕТ СН'!$F$15</f>
        <v>125.7429322</v>
      </c>
      <c r="Q220" s="36">
        <f>SUMIFS(СВЦЭМ!$F$33:$F$776,СВЦЭМ!$A$33:$A$776,$A220,СВЦЭМ!$B$33:$B$776,Q$190)+'СЕТ СН'!$F$15</f>
        <v>124.4670941</v>
      </c>
      <c r="R220" s="36">
        <f>SUMIFS(СВЦЭМ!$F$33:$F$776,СВЦЭМ!$A$33:$A$776,$A220,СВЦЭМ!$B$33:$B$776,R$190)+'СЕТ СН'!$F$15</f>
        <v>129.80957493</v>
      </c>
      <c r="S220" s="36">
        <f>SUMIFS(СВЦЭМ!$F$33:$F$776,СВЦЭМ!$A$33:$A$776,$A220,СВЦЭМ!$B$33:$B$776,S$190)+'СЕТ СН'!$F$15</f>
        <v>137.51160393999999</v>
      </c>
      <c r="T220" s="36">
        <f>SUMIFS(СВЦЭМ!$F$33:$F$776,СВЦЭМ!$A$33:$A$776,$A220,СВЦЭМ!$B$33:$B$776,T$190)+'СЕТ СН'!$F$15</f>
        <v>137.46987885999999</v>
      </c>
      <c r="U220" s="36">
        <f>SUMIFS(СВЦЭМ!$F$33:$F$776,СВЦЭМ!$A$33:$A$776,$A220,СВЦЭМ!$B$33:$B$776,U$190)+'СЕТ СН'!$F$15</f>
        <v>136.41697121000001</v>
      </c>
      <c r="V220" s="36">
        <f>SUMIFS(СВЦЭМ!$F$33:$F$776,СВЦЭМ!$A$33:$A$776,$A220,СВЦЭМ!$B$33:$B$776,V$190)+'СЕТ СН'!$F$15</f>
        <v>137.07522409000001</v>
      </c>
      <c r="W220" s="36">
        <f>SUMIFS(СВЦЭМ!$F$33:$F$776,СВЦЭМ!$A$33:$A$776,$A220,СВЦЭМ!$B$33:$B$776,W$190)+'СЕТ СН'!$F$15</f>
        <v>139.77268262999999</v>
      </c>
      <c r="X220" s="36">
        <f>SUMIFS(СВЦЭМ!$F$33:$F$776,СВЦЭМ!$A$33:$A$776,$A220,СВЦЭМ!$B$33:$B$776,X$190)+'СЕТ СН'!$F$15</f>
        <v>134.10585492999999</v>
      </c>
      <c r="Y220" s="36">
        <f>SUMIFS(СВЦЭМ!$F$33:$F$776,СВЦЭМ!$A$33:$A$776,$A220,СВЦЭМ!$B$33:$B$776,Y$190)+'СЕТ СН'!$F$15</f>
        <v>117.273611</v>
      </c>
    </row>
    <row r="221" spans="1:25" ht="15.75" x14ac:dyDescent="0.2">
      <c r="A221" s="35">
        <f t="shared" si="5"/>
        <v>43708</v>
      </c>
      <c r="B221" s="36">
        <f>SUMIFS(СВЦЭМ!$F$33:$F$776,СВЦЭМ!$A$33:$A$776,$A221,СВЦЭМ!$B$33:$B$776,B$190)+'СЕТ СН'!$F$15</f>
        <v>127.53629719</v>
      </c>
      <c r="C221" s="36">
        <f>SUMIFS(СВЦЭМ!$F$33:$F$776,СВЦЭМ!$A$33:$A$776,$A221,СВЦЭМ!$B$33:$B$776,C$190)+'СЕТ СН'!$F$15</f>
        <v>134.92903125000001</v>
      </c>
      <c r="D221" s="36">
        <f>SUMIFS(СВЦЭМ!$F$33:$F$776,СВЦЭМ!$A$33:$A$776,$A221,СВЦЭМ!$B$33:$B$776,D$190)+'СЕТ СН'!$F$15</f>
        <v>139.84990826999999</v>
      </c>
      <c r="E221" s="36">
        <f>SUMIFS(СВЦЭМ!$F$33:$F$776,СВЦЭМ!$A$33:$A$776,$A221,СВЦЭМ!$B$33:$B$776,E$190)+'СЕТ СН'!$F$15</f>
        <v>142.12437806</v>
      </c>
      <c r="F221" s="36">
        <f>SUMIFS(СВЦЭМ!$F$33:$F$776,СВЦЭМ!$A$33:$A$776,$A221,СВЦЭМ!$B$33:$B$776,F$190)+'СЕТ СН'!$F$15</f>
        <v>143.96691068999999</v>
      </c>
      <c r="G221" s="36">
        <f>SUMIFS(СВЦЭМ!$F$33:$F$776,СВЦЭМ!$A$33:$A$776,$A221,СВЦЭМ!$B$33:$B$776,G$190)+'СЕТ СН'!$F$15</f>
        <v>141.98062376999999</v>
      </c>
      <c r="H221" s="36">
        <f>SUMIFS(СВЦЭМ!$F$33:$F$776,СВЦЭМ!$A$33:$A$776,$A221,СВЦЭМ!$B$33:$B$776,H$190)+'СЕТ СН'!$F$15</f>
        <v>139.35957411999999</v>
      </c>
      <c r="I221" s="36">
        <f>SUMIFS(СВЦЭМ!$F$33:$F$776,СВЦЭМ!$A$33:$A$776,$A221,СВЦЭМ!$B$33:$B$776,I$190)+'СЕТ СН'!$F$15</f>
        <v>130.25141807</v>
      </c>
      <c r="J221" s="36">
        <f>SUMIFS(СВЦЭМ!$F$33:$F$776,СВЦЭМ!$A$33:$A$776,$A221,СВЦЭМ!$B$33:$B$776,J$190)+'СЕТ СН'!$F$15</f>
        <v>118.02027601</v>
      </c>
      <c r="K221" s="36">
        <f>SUMIFS(СВЦЭМ!$F$33:$F$776,СВЦЭМ!$A$33:$A$776,$A221,СВЦЭМ!$B$33:$B$776,K$190)+'СЕТ СН'!$F$15</f>
        <v>108.04266711</v>
      </c>
      <c r="L221" s="36">
        <f>SUMIFS(СВЦЭМ!$F$33:$F$776,СВЦЭМ!$A$33:$A$776,$A221,СВЦЭМ!$B$33:$B$776,L$190)+'СЕТ СН'!$F$15</f>
        <v>105.99530424</v>
      </c>
      <c r="M221" s="36">
        <f>SUMIFS(СВЦЭМ!$F$33:$F$776,СВЦЭМ!$A$33:$A$776,$A221,СВЦЭМ!$B$33:$B$776,M$190)+'СЕТ СН'!$F$15</f>
        <v>105.31575496000001</v>
      </c>
      <c r="N221" s="36">
        <f>SUMIFS(СВЦЭМ!$F$33:$F$776,СВЦЭМ!$A$33:$A$776,$A221,СВЦЭМ!$B$33:$B$776,N$190)+'СЕТ СН'!$F$15</f>
        <v>105.29716893</v>
      </c>
      <c r="O221" s="36">
        <f>SUMIFS(СВЦЭМ!$F$33:$F$776,СВЦЭМ!$A$33:$A$776,$A221,СВЦЭМ!$B$33:$B$776,O$190)+'СЕТ СН'!$F$15</f>
        <v>105.48853552</v>
      </c>
      <c r="P221" s="36">
        <f>SUMIFS(СВЦЭМ!$F$33:$F$776,СВЦЭМ!$A$33:$A$776,$A221,СВЦЭМ!$B$33:$B$776,P$190)+'СЕТ СН'!$F$15</f>
        <v>106.4122058</v>
      </c>
      <c r="Q221" s="36">
        <f>SUMIFS(СВЦЭМ!$F$33:$F$776,СВЦЭМ!$A$33:$A$776,$A221,СВЦЭМ!$B$33:$B$776,Q$190)+'СЕТ СН'!$F$15</f>
        <v>107.60827876</v>
      </c>
      <c r="R221" s="36">
        <f>SUMIFS(СВЦЭМ!$F$33:$F$776,СВЦЭМ!$A$33:$A$776,$A221,СВЦЭМ!$B$33:$B$776,R$190)+'СЕТ СН'!$F$15</f>
        <v>100.43675253000001</v>
      </c>
      <c r="S221" s="36">
        <f>SUMIFS(СВЦЭМ!$F$33:$F$776,СВЦЭМ!$A$33:$A$776,$A221,СВЦЭМ!$B$33:$B$776,S$190)+'СЕТ СН'!$F$15</f>
        <v>93.194124270000003</v>
      </c>
      <c r="T221" s="36">
        <f>SUMIFS(СВЦЭМ!$F$33:$F$776,СВЦЭМ!$A$33:$A$776,$A221,СВЦЭМ!$B$33:$B$776,T$190)+'СЕТ СН'!$F$15</f>
        <v>91.919598530000002</v>
      </c>
      <c r="U221" s="36">
        <f>SUMIFS(СВЦЭМ!$F$33:$F$776,СВЦЭМ!$A$33:$A$776,$A221,СВЦЭМ!$B$33:$B$776,U$190)+'СЕТ СН'!$F$15</f>
        <v>91.136294280000001</v>
      </c>
      <c r="V221" s="36">
        <f>SUMIFS(СВЦЭМ!$F$33:$F$776,СВЦЭМ!$A$33:$A$776,$A221,СВЦЭМ!$B$33:$B$776,V$190)+'СЕТ СН'!$F$15</f>
        <v>91.126947360000003</v>
      </c>
      <c r="W221" s="36">
        <f>SUMIFS(СВЦЭМ!$F$33:$F$776,СВЦЭМ!$A$33:$A$776,$A221,СВЦЭМ!$B$33:$B$776,W$190)+'СЕТ СН'!$F$15</f>
        <v>90.125996599999993</v>
      </c>
      <c r="X221" s="36">
        <f>SUMIFS(СВЦЭМ!$F$33:$F$776,СВЦЭМ!$A$33:$A$776,$A221,СВЦЭМ!$B$33:$B$776,X$190)+'СЕТ СН'!$F$15</f>
        <v>93.524990020000004</v>
      </c>
      <c r="Y221" s="36">
        <f>SUMIFS(СВЦЭМ!$F$33:$F$776,СВЦЭМ!$A$33:$A$776,$A221,СВЦЭМ!$B$33:$B$776,Y$190)+'СЕТ СН'!$F$15</f>
        <v>107.8092903</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8" t="s">
        <v>7</v>
      </c>
      <c r="B223" s="131" t="s">
        <v>116</v>
      </c>
      <c r="C223" s="132"/>
      <c r="D223" s="132"/>
      <c r="E223" s="132"/>
      <c r="F223" s="132"/>
      <c r="G223" s="132"/>
      <c r="H223" s="132"/>
      <c r="I223" s="132"/>
      <c r="J223" s="132"/>
      <c r="K223" s="132"/>
      <c r="L223" s="132"/>
      <c r="M223" s="132"/>
      <c r="N223" s="132"/>
      <c r="O223" s="132"/>
      <c r="P223" s="132"/>
      <c r="Q223" s="132"/>
      <c r="R223" s="132"/>
      <c r="S223" s="132"/>
      <c r="T223" s="132"/>
      <c r="U223" s="132"/>
      <c r="V223" s="132"/>
      <c r="W223" s="132"/>
      <c r="X223" s="132"/>
      <c r="Y223" s="133"/>
    </row>
    <row r="224" spans="1:25" ht="12.75" hidden="1" customHeight="1" x14ac:dyDescent="0.2">
      <c r="A224" s="129"/>
      <c r="B224" s="134"/>
      <c r="C224" s="135"/>
      <c r="D224" s="135"/>
      <c r="E224" s="135"/>
      <c r="F224" s="135"/>
      <c r="G224" s="135"/>
      <c r="H224" s="135"/>
      <c r="I224" s="135"/>
      <c r="J224" s="135"/>
      <c r="K224" s="135"/>
      <c r="L224" s="135"/>
      <c r="M224" s="135"/>
      <c r="N224" s="135"/>
      <c r="O224" s="135"/>
      <c r="P224" s="135"/>
      <c r="Q224" s="135"/>
      <c r="R224" s="135"/>
      <c r="S224" s="135"/>
      <c r="T224" s="135"/>
      <c r="U224" s="135"/>
      <c r="V224" s="135"/>
      <c r="W224" s="135"/>
      <c r="X224" s="135"/>
      <c r="Y224" s="136"/>
    </row>
    <row r="225" spans="1:27" s="46" customFormat="1" ht="12.75" hidden="1" customHeight="1" x14ac:dyDescent="0.2">
      <c r="A225" s="130"/>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01.08.2019</v>
      </c>
      <c r="B226" s="36">
        <f>SUMIFS(СВЦЭМ!$G$34:$G$777,СВЦЭМ!$A$34:$A$777,$A226,СВЦЭМ!$B$33:$B$776,B$225)+'СЕТ СН'!$F$15</f>
        <v>0</v>
      </c>
      <c r="C226" s="36">
        <f>SUMIFS(СВЦЭМ!$G$34:$G$777,СВЦЭМ!$A$34:$A$777,$A226,СВЦЭМ!$B$33:$B$776,C$225)+'СЕТ СН'!$F$15</f>
        <v>0</v>
      </c>
      <c r="D226" s="36">
        <f>SUMIFS(СВЦЭМ!$G$34:$G$777,СВЦЭМ!$A$34:$A$777,$A226,СВЦЭМ!$B$33:$B$776,D$225)+'СЕТ СН'!$F$15</f>
        <v>0</v>
      </c>
      <c r="E226" s="36">
        <f>SUMIFS(СВЦЭМ!$G$34:$G$777,СВЦЭМ!$A$34:$A$777,$A226,СВЦЭМ!$B$33:$B$776,E$225)+'СЕТ СН'!$F$15</f>
        <v>0</v>
      </c>
      <c r="F226" s="36">
        <f>SUMIFS(СВЦЭМ!$G$34:$G$777,СВЦЭМ!$A$34:$A$777,$A226,СВЦЭМ!$B$33:$B$776,F$225)+'СЕТ СН'!$F$15</f>
        <v>0</v>
      </c>
      <c r="G226" s="36">
        <f>SUMIFS(СВЦЭМ!$G$34:$G$777,СВЦЭМ!$A$34:$A$777,$A226,СВЦЭМ!$B$33:$B$776,G$225)+'СЕТ СН'!$F$15</f>
        <v>0</v>
      </c>
      <c r="H226" s="36">
        <f>SUMIFS(СВЦЭМ!$G$34:$G$777,СВЦЭМ!$A$34:$A$777,$A226,СВЦЭМ!$B$33:$B$776,H$225)+'СЕТ СН'!$F$15</f>
        <v>0</v>
      </c>
      <c r="I226" s="36">
        <f>SUMIFS(СВЦЭМ!$G$34:$G$777,СВЦЭМ!$A$34:$A$777,$A226,СВЦЭМ!$B$33:$B$776,I$225)+'СЕТ СН'!$F$15</f>
        <v>0</v>
      </c>
      <c r="J226" s="36">
        <f>SUMIFS(СВЦЭМ!$G$34:$G$777,СВЦЭМ!$A$34:$A$777,$A226,СВЦЭМ!$B$33:$B$776,J$225)+'СЕТ СН'!$F$15</f>
        <v>0</v>
      </c>
      <c r="K226" s="36">
        <f>SUMIFS(СВЦЭМ!$G$34:$G$777,СВЦЭМ!$A$34:$A$777,$A226,СВЦЭМ!$B$33:$B$776,K$225)+'СЕТ СН'!$F$15</f>
        <v>0</v>
      </c>
      <c r="L226" s="36">
        <f>SUMIFS(СВЦЭМ!$G$34:$G$777,СВЦЭМ!$A$34:$A$777,$A226,СВЦЭМ!$B$33:$B$776,L$225)+'СЕТ СН'!$F$15</f>
        <v>0</v>
      </c>
      <c r="M226" s="36">
        <f>SUMIFS(СВЦЭМ!$G$34:$G$777,СВЦЭМ!$A$34:$A$777,$A226,СВЦЭМ!$B$33:$B$776,M$225)+'СЕТ СН'!$F$15</f>
        <v>0</v>
      </c>
      <c r="N226" s="36">
        <f>SUMIFS(СВЦЭМ!$G$34:$G$777,СВЦЭМ!$A$34:$A$777,$A226,СВЦЭМ!$B$33:$B$776,N$225)+'СЕТ СН'!$F$15</f>
        <v>0</v>
      </c>
      <c r="O226" s="36">
        <f>SUMIFS(СВЦЭМ!$G$34:$G$777,СВЦЭМ!$A$34:$A$777,$A226,СВЦЭМ!$B$33:$B$776,O$225)+'СЕТ СН'!$F$15</f>
        <v>0</v>
      </c>
      <c r="P226" s="36">
        <f>SUMIFS(СВЦЭМ!$G$34:$G$777,СВЦЭМ!$A$34:$A$777,$A226,СВЦЭМ!$B$33:$B$776,P$225)+'СЕТ СН'!$F$15</f>
        <v>0</v>
      </c>
      <c r="Q226" s="36">
        <f>SUMIFS(СВЦЭМ!$G$34:$G$777,СВЦЭМ!$A$34:$A$777,$A226,СВЦЭМ!$B$33:$B$776,Q$225)+'СЕТ СН'!$F$15</f>
        <v>0</v>
      </c>
      <c r="R226" s="36">
        <f>SUMIFS(СВЦЭМ!$G$34:$G$777,СВЦЭМ!$A$34:$A$777,$A226,СВЦЭМ!$B$33:$B$776,R$225)+'СЕТ СН'!$F$15</f>
        <v>0</v>
      </c>
      <c r="S226" s="36">
        <f>SUMIFS(СВЦЭМ!$G$34:$G$777,СВЦЭМ!$A$34:$A$777,$A226,СВЦЭМ!$B$33:$B$776,S$225)+'СЕТ СН'!$F$15</f>
        <v>0</v>
      </c>
      <c r="T226" s="36">
        <f>SUMIFS(СВЦЭМ!$G$34:$G$777,СВЦЭМ!$A$34:$A$777,$A226,СВЦЭМ!$B$33:$B$776,T$225)+'СЕТ СН'!$F$15</f>
        <v>0</v>
      </c>
      <c r="U226" s="36">
        <f>SUMIFS(СВЦЭМ!$G$34:$G$777,СВЦЭМ!$A$34:$A$777,$A226,СВЦЭМ!$B$33:$B$776,U$225)+'СЕТ СН'!$F$15</f>
        <v>0</v>
      </c>
      <c r="V226" s="36">
        <f>SUMIFS(СВЦЭМ!$G$34:$G$777,СВЦЭМ!$A$34:$A$777,$A226,СВЦЭМ!$B$33:$B$776,V$225)+'СЕТ СН'!$F$15</f>
        <v>0</v>
      </c>
      <c r="W226" s="36">
        <f>SUMIFS(СВЦЭМ!$G$34:$G$777,СВЦЭМ!$A$34:$A$777,$A226,СВЦЭМ!$B$33:$B$776,W$225)+'СЕТ СН'!$F$15</f>
        <v>0</v>
      </c>
      <c r="X226" s="36">
        <f>SUMIFS(СВЦЭМ!$G$34:$G$777,СВЦЭМ!$A$34:$A$777,$A226,СВЦЭМ!$B$33:$B$776,X$225)+'СЕТ СН'!$F$15</f>
        <v>0</v>
      </c>
      <c r="Y226" s="36">
        <f>SUMIFS(СВЦЭМ!$G$34:$G$777,СВЦЭМ!$A$34:$A$777,$A226,СВЦЭМ!$B$33:$B$776,Y$225)+'СЕТ СН'!$F$15</f>
        <v>0</v>
      </c>
      <c r="AA226" s="45"/>
    </row>
    <row r="227" spans="1:27" ht="15.75" hidden="1" x14ac:dyDescent="0.2">
      <c r="A227" s="35">
        <f>A226+1</f>
        <v>43679</v>
      </c>
      <c r="B227" s="36">
        <f>SUMIFS(СВЦЭМ!$G$34:$G$777,СВЦЭМ!$A$34:$A$777,$A227,СВЦЭМ!$B$33:$B$776,B$225)+'СЕТ СН'!$F$15</f>
        <v>0</v>
      </c>
      <c r="C227" s="36">
        <f>SUMIFS(СВЦЭМ!$G$34:$G$777,СВЦЭМ!$A$34:$A$777,$A227,СВЦЭМ!$B$33:$B$776,C$225)+'СЕТ СН'!$F$15</f>
        <v>0</v>
      </c>
      <c r="D227" s="36">
        <f>SUMIFS(СВЦЭМ!$G$34:$G$777,СВЦЭМ!$A$34:$A$777,$A227,СВЦЭМ!$B$33:$B$776,D$225)+'СЕТ СН'!$F$15</f>
        <v>0</v>
      </c>
      <c r="E227" s="36">
        <f>SUMIFS(СВЦЭМ!$G$34:$G$777,СВЦЭМ!$A$34:$A$777,$A227,СВЦЭМ!$B$33:$B$776,E$225)+'СЕТ СН'!$F$15</f>
        <v>0</v>
      </c>
      <c r="F227" s="36">
        <f>SUMIFS(СВЦЭМ!$G$34:$G$777,СВЦЭМ!$A$34:$A$777,$A227,СВЦЭМ!$B$33:$B$776,F$225)+'СЕТ СН'!$F$15</f>
        <v>0</v>
      </c>
      <c r="G227" s="36">
        <f>SUMIFS(СВЦЭМ!$G$34:$G$777,СВЦЭМ!$A$34:$A$777,$A227,СВЦЭМ!$B$33:$B$776,G$225)+'СЕТ СН'!$F$15</f>
        <v>0</v>
      </c>
      <c r="H227" s="36">
        <f>SUMIFS(СВЦЭМ!$G$34:$G$777,СВЦЭМ!$A$34:$A$777,$A227,СВЦЭМ!$B$33:$B$776,H$225)+'СЕТ СН'!$F$15</f>
        <v>0</v>
      </c>
      <c r="I227" s="36">
        <f>SUMIFS(СВЦЭМ!$G$34:$G$777,СВЦЭМ!$A$34:$A$777,$A227,СВЦЭМ!$B$33:$B$776,I$225)+'СЕТ СН'!$F$15</f>
        <v>0</v>
      </c>
      <c r="J227" s="36">
        <f>SUMIFS(СВЦЭМ!$G$34:$G$777,СВЦЭМ!$A$34:$A$777,$A227,СВЦЭМ!$B$33:$B$776,J$225)+'СЕТ СН'!$F$15</f>
        <v>0</v>
      </c>
      <c r="K227" s="36">
        <f>SUMIFS(СВЦЭМ!$G$34:$G$777,СВЦЭМ!$A$34:$A$777,$A227,СВЦЭМ!$B$33:$B$776,K$225)+'СЕТ СН'!$F$15</f>
        <v>0</v>
      </c>
      <c r="L227" s="36">
        <f>SUMIFS(СВЦЭМ!$G$34:$G$777,СВЦЭМ!$A$34:$A$777,$A227,СВЦЭМ!$B$33:$B$776,L$225)+'СЕТ СН'!$F$15</f>
        <v>0</v>
      </c>
      <c r="M227" s="36">
        <f>SUMIFS(СВЦЭМ!$G$34:$G$777,СВЦЭМ!$A$34:$A$777,$A227,СВЦЭМ!$B$33:$B$776,M$225)+'СЕТ СН'!$F$15</f>
        <v>0</v>
      </c>
      <c r="N227" s="36">
        <f>SUMIFS(СВЦЭМ!$G$34:$G$777,СВЦЭМ!$A$34:$A$777,$A227,СВЦЭМ!$B$33:$B$776,N$225)+'СЕТ СН'!$F$15</f>
        <v>0</v>
      </c>
      <c r="O227" s="36">
        <f>SUMIFS(СВЦЭМ!$G$34:$G$777,СВЦЭМ!$A$34:$A$777,$A227,СВЦЭМ!$B$33:$B$776,O$225)+'СЕТ СН'!$F$15</f>
        <v>0</v>
      </c>
      <c r="P227" s="36">
        <f>SUMIFS(СВЦЭМ!$G$34:$G$777,СВЦЭМ!$A$34:$A$777,$A227,СВЦЭМ!$B$33:$B$776,P$225)+'СЕТ СН'!$F$15</f>
        <v>0</v>
      </c>
      <c r="Q227" s="36">
        <f>SUMIFS(СВЦЭМ!$G$34:$G$777,СВЦЭМ!$A$34:$A$777,$A227,СВЦЭМ!$B$33:$B$776,Q$225)+'СЕТ СН'!$F$15</f>
        <v>0</v>
      </c>
      <c r="R227" s="36">
        <f>SUMIFS(СВЦЭМ!$G$34:$G$777,СВЦЭМ!$A$34:$A$777,$A227,СВЦЭМ!$B$33:$B$776,R$225)+'СЕТ СН'!$F$15</f>
        <v>0</v>
      </c>
      <c r="S227" s="36">
        <f>SUMIFS(СВЦЭМ!$G$34:$G$777,СВЦЭМ!$A$34:$A$777,$A227,СВЦЭМ!$B$33:$B$776,S$225)+'СЕТ СН'!$F$15</f>
        <v>0</v>
      </c>
      <c r="T227" s="36">
        <f>SUMIFS(СВЦЭМ!$G$34:$G$777,СВЦЭМ!$A$34:$A$777,$A227,СВЦЭМ!$B$33:$B$776,T$225)+'СЕТ СН'!$F$15</f>
        <v>0</v>
      </c>
      <c r="U227" s="36">
        <f>SUMIFS(СВЦЭМ!$G$34:$G$777,СВЦЭМ!$A$34:$A$777,$A227,СВЦЭМ!$B$33:$B$776,U$225)+'СЕТ СН'!$F$15</f>
        <v>0</v>
      </c>
      <c r="V227" s="36">
        <f>SUMIFS(СВЦЭМ!$G$34:$G$777,СВЦЭМ!$A$34:$A$777,$A227,СВЦЭМ!$B$33:$B$776,V$225)+'СЕТ СН'!$F$15</f>
        <v>0</v>
      </c>
      <c r="W227" s="36">
        <f>SUMIFS(СВЦЭМ!$G$34:$G$777,СВЦЭМ!$A$34:$A$777,$A227,СВЦЭМ!$B$33:$B$776,W$225)+'СЕТ СН'!$F$15</f>
        <v>0</v>
      </c>
      <c r="X227" s="36">
        <f>SUMIFS(СВЦЭМ!$G$34:$G$777,СВЦЭМ!$A$34:$A$777,$A227,СВЦЭМ!$B$33:$B$776,X$225)+'СЕТ СН'!$F$15</f>
        <v>0</v>
      </c>
      <c r="Y227" s="36">
        <f>SUMIFS(СВЦЭМ!$G$34:$G$777,СВЦЭМ!$A$34:$A$777,$A227,СВЦЭМ!$B$33:$B$776,Y$225)+'СЕТ СН'!$F$15</f>
        <v>0</v>
      </c>
    </row>
    <row r="228" spans="1:27" ht="15.75" hidden="1" x14ac:dyDescent="0.2">
      <c r="A228" s="35">
        <f t="shared" ref="A228:A256" si="6">A227+1</f>
        <v>43680</v>
      </c>
      <c r="B228" s="36">
        <f>SUMIFS(СВЦЭМ!$G$34:$G$777,СВЦЭМ!$A$34:$A$777,$A228,СВЦЭМ!$B$33:$B$776,B$225)+'СЕТ СН'!$F$15</f>
        <v>0</v>
      </c>
      <c r="C228" s="36">
        <f>SUMIFS(СВЦЭМ!$G$34:$G$777,СВЦЭМ!$A$34:$A$777,$A228,СВЦЭМ!$B$33:$B$776,C$225)+'СЕТ СН'!$F$15</f>
        <v>0</v>
      </c>
      <c r="D228" s="36">
        <f>SUMIFS(СВЦЭМ!$G$34:$G$777,СВЦЭМ!$A$34:$A$777,$A228,СВЦЭМ!$B$33:$B$776,D$225)+'СЕТ СН'!$F$15</f>
        <v>0</v>
      </c>
      <c r="E228" s="36">
        <f>SUMIFS(СВЦЭМ!$G$34:$G$777,СВЦЭМ!$A$34:$A$777,$A228,СВЦЭМ!$B$33:$B$776,E$225)+'СЕТ СН'!$F$15</f>
        <v>0</v>
      </c>
      <c r="F228" s="36">
        <f>SUMIFS(СВЦЭМ!$G$34:$G$777,СВЦЭМ!$A$34:$A$777,$A228,СВЦЭМ!$B$33:$B$776,F$225)+'СЕТ СН'!$F$15</f>
        <v>0</v>
      </c>
      <c r="G228" s="36">
        <f>SUMIFS(СВЦЭМ!$G$34:$G$777,СВЦЭМ!$A$34:$A$777,$A228,СВЦЭМ!$B$33:$B$776,G$225)+'СЕТ СН'!$F$15</f>
        <v>0</v>
      </c>
      <c r="H228" s="36">
        <f>SUMIFS(СВЦЭМ!$G$34:$G$777,СВЦЭМ!$A$34:$A$777,$A228,СВЦЭМ!$B$33:$B$776,H$225)+'СЕТ СН'!$F$15</f>
        <v>0</v>
      </c>
      <c r="I228" s="36">
        <f>SUMIFS(СВЦЭМ!$G$34:$G$777,СВЦЭМ!$A$34:$A$777,$A228,СВЦЭМ!$B$33:$B$776,I$225)+'СЕТ СН'!$F$15</f>
        <v>0</v>
      </c>
      <c r="J228" s="36">
        <f>SUMIFS(СВЦЭМ!$G$34:$G$777,СВЦЭМ!$A$34:$A$777,$A228,СВЦЭМ!$B$33:$B$776,J$225)+'СЕТ СН'!$F$15</f>
        <v>0</v>
      </c>
      <c r="K228" s="36">
        <f>SUMIFS(СВЦЭМ!$G$34:$G$777,СВЦЭМ!$A$34:$A$777,$A228,СВЦЭМ!$B$33:$B$776,K$225)+'СЕТ СН'!$F$15</f>
        <v>0</v>
      </c>
      <c r="L228" s="36">
        <f>SUMIFS(СВЦЭМ!$G$34:$G$777,СВЦЭМ!$A$34:$A$777,$A228,СВЦЭМ!$B$33:$B$776,L$225)+'СЕТ СН'!$F$15</f>
        <v>0</v>
      </c>
      <c r="M228" s="36">
        <f>SUMIFS(СВЦЭМ!$G$34:$G$777,СВЦЭМ!$A$34:$A$777,$A228,СВЦЭМ!$B$33:$B$776,M$225)+'СЕТ СН'!$F$15</f>
        <v>0</v>
      </c>
      <c r="N228" s="36">
        <f>SUMIFS(СВЦЭМ!$G$34:$G$777,СВЦЭМ!$A$34:$A$777,$A228,СВЦЭМ!$B$33:$B$776,N$225)+'СЕТ СН'!$F$15</f>
        <v>0</v>
      </c>
      <c r="O228" s="36">
        <f>SUMIFS(СВЦЭМ!$G$34:$G$777,СВЦЭМ!$A$34:$A$777,$A228,СВЦЭМ!$B$33:$B$776,O$225)+'СЕТ СН'!$F$15</f>
        <v>0</v>
      </c>
      <c r="P228" s="36">
        <f>SUMIFS(СВЦЭМ!$G$34:$G$777,СВЦЭМ!$A$34:$A$777,$A228,СВЦЭМ!$B$33:$B$776,P$225)+'СЕТ СН'!$F$15</f>
        <v>0</v>
      </c>
      <c r="Q228" s="36">
        <f>SUMIFS(СВЦЭМ!$G$34:$G$777,СВЦЭМ!$A$34:$A$777,$A228,СВЦЭМ!$B$33:$B$776,Q$225)+'СЕТ СН'!$F$15</f>
        <v>0</v>
      </c>
      <c r="R228" s="36">
        <f>SUMIFS(СВЦЭМ!$G$34:$G$777,СВЦЭМ!$A$34:$A$777,$A228,СВЦЭМ!$B$33:$B$776,R$225)+'СЕТ СН'!$F$15</f>
        <v>0</v>
      </c>
      <c r="S228" s="36">
        <f>SUMIFS(СВЦЭМ!$G$34:$G$777,СВЦЭМ!$A$34:$A$777,$A228,СВЦЭМ!$B$33:$B$776,S$225)+'СЕТ СН'!$F$15</f>
        <v>0</v>
      </c>
      <c r="T228" s="36">
        <f>SUMIFS(СВЦЭМ!$G$34:$G$777,СВЦЭМ!$A$34:$A$777,$A228,СВЦЭМ!$B$33:$B$776,T$225)+'СЕТ СН'!$F$15</f>
        <v>0</v>
      </c>
      <c r="U228" s="36">
        <f>SUMIFS(СВЦЭМ!$G$34:$G$777,СВЦЭМ!$A$34:$A$777,$A228,СВЦЭМ!$B$33:$B$776,U$225)+'СЕТ СН'!$F$15</f>
        <v>0</v>
      </c>
      <c r="V228" s="36">
        <f>SUMIFS(СВЦЭМ!$G$34:$G$777,СВЦЭМ!$A$34:$A$777,$A228,СВЦЭМ!$B$33:$B$776,V$225)+'СЕТ СН'!$F$15</f>
        <v>0</v>
      </c>
      <c r="W228" s="36">
        <f>SUMIFS(СВЦЭМ!$G$34:$G$777,СВЦЭМ!$A$34:$A$777,$A228,СВЦЭМ!$B$33:$B$776,W$225)+'СЕТ СН'!$F$15</f>
        <v>0</v>
      </c>
      <c r="X228" s="36">
        <f>SUMIFS(СВЦЭМ!$G$34:$G$777,СВЦЭМ!$A$34:$A$777,$A228,СВЦЭМ!$B$33:$B$776,X$225)+'СЕТ СН'!$F$15</f>
        <v>0</v>
      </c>
      <c r="Y228" s="36">
        <f>SUMIFS(СВЦЭМ!$G$34:$G$777,СВЦЭМ!$A$34:$A$777,$A228,СВЦЭМ!$B$33:$B$776,Y$225)+'СЕТ СН'!$F$15</f>
        <v>0</v>
      </c>
    </row>
    <row r="229" spans="1:27" ht="15.75" hidden="1" x14ac:dyDescent="0.2">
      <c r="A229" s="35">
        <f t="shared" si="6"/>
        <v>43681</v>
      </c>
      <c r="B229" s="36">
        <f>SUMIFS(СВЦЭМ!$G$34:$G$777,СВЦЭМ!$A$34:$A$777,$A229,СВЦЭМ!$B$33:$B$776,B$225)+'СЕТ СН'!$F$15</f>
        <v>0</v>
      </c>
      <c r="C229" s="36">
        <f>SUMIFS(СВЦЭМ!$G$34:$G$777,СВЦЭМ!$A$34:$A$777,$A229,СВЦЭМ!$B$33:$B$776,C$225)+'СЕТ СН'!$F$15</f>
        <v>0</v>
      </c>
      <c r="D229" s="36">
        <f>SUMIFS(СВЦЭМ!$G$34:$G$777,СВЦЭМ!$A$34:$A$777,$A229,СВЦЭМ!$B$33:$B$776,D$225)+'СЕТ СН'!$F$15</f>
        <v>0</v>
      </c>
      <c r="E229" s="36">
        <f>SUMIFS(СВЦЭМ!$G$34:$G$777,СВЦЭМ!$A$34:$A$777,$A229,СВЦЭМ!$B$33:$B$776,E$225)+'СЕТ СН'!$F$15</f>
        <v>0</v>
      </c>
      <c r="F229" s="36">
        <f>SUMIFS(СВЦЭМ!$G$34:$G$777,СВЦЭМ!$A$34:$A$777,$A229,СВЦЭМ!$B$33:$B$776,F$225)+'СЕТ СН'!$F$15</f>
        <v>0</v>
      </c>
      <c r="G229" s="36">
        <f>SUMIFS(СВЦЭМ!$G$34:$G$777,СВЦЭМ!$A$34:$A$777,$A229,СВЦЭМ!$B$33:$B$776,G$225)+'СЕТ СН'!$F$15</f>
        <v>0</v>
      </c>
      <c r="H229" s="36">
        <f>SUMIFS(СВЦЭМ!$G$34:$G$777,СВЦЭМ!$A$34:$A$777,$A229,СВЦЭМ!$B$33:$B$776,H$225)+'СЕТ СН'!$F$15</f>
        <v>0</v>
      </c>
      <c r="I229" s="36">
        <f>SUMIFS(СВЦЭМ!$G$34:$G$777,СВЦЭМ!$A$34:$A$777,$A229,СВЦЭМ!$B$33:$B$776,I$225)+'СЕТ СН'!$F$15</f>
        <v>0</v>
      </c>
      <c r="J229" s="36">
        <f>SUMIFS(СВЦЭМ!$G$34:$G$777,СВЦЭМ!$A$34:$A$777,$A229,СВЦЭМ!$B$33:$B$776,J$225)+'СЕТ СН'!$F$15</f>
        <v>0</v>
      </c>
      <c r="K229" s="36">
        <f>SUMIFS(СВЦЭМ!$G$34:$G$777,СВЦЭМ!$A$34:$A$777,$A229,СВЦЭМ!$B$33:$B$776,K$225)+'СЕТ СН'!$F$15</f>
        <v>0</v>
      </c>
      <c r="L229" s="36">
        <f>SUMIFS(СВЦЭМ!$G$34:$G$777,СВЦЭМ!$A$34:$A$777,$A229,СВЦЭМ!$B$33:$B$776,L$225)+'СЕТ СН'!$F$15</f>
        <v>0</v>
      </c>
      <c r="M229" s="36">
        <f>SUMIFS(СВЦЭМ!$G$34:$G$777,СВЦЭМ!$A$34:$A$777,$A229,СВЦЭМ!$B$33:$B$776,M$225)+'СЕТ СН'!$F$15</f>
        <v>0</v>
      </c>
      <c r="N229" s="36">
        <f>SUMIFS(СВЦЭМ!$G$34:$G$777,СВЦЭМ!$A$34:$A$777,$A229,СВЦЭМ!$B$33:$B$776,N$225)+'СЕТ СН'!$F$15</f>
        <v>0</v>
      </c>
      <c r="O229" s="36">
        <f>SUMIFS(СВЦЭМ!$G$34:$G$777,СВЦЭМ!$A$34:$A$777,$A229,СВЦЭМ!$B$33:$B$776,O$225)+'СЕТ СН'!$F$15</f>
        <v>0</v>
      </c>
      <c r="P229" s="36">
        <f>SUMIFS(СВЦЭМ!$G$34:$G$777,СВЦЭМ!$A$34:$A$777,$A229,СВЦЭМ!$B$33:$B$776,P$225)+'СЕТ СН'!$F$15</f>
        <v>0</v>
      </c>
      <c r="Q229" s="36">
        <f>SUMIFS(СВЦЭМ!$G$34:$G$777,СВЦЭМ!$A$34:$A$777,$A229,СВЦЭМ!$B$33:$B$776,Q$225)+'СЕТ СН'!$F$15</f>
        <v>0</v>
      </c>
      <c r="R229" s="36">
        <f>SUMIFS(СВЦЭМ!$G$34:$G$777,СВЦЭМ!$A$34:$A$777,$A229,СВЦЭМ!$B$33:$B$776,R$225)+'СЕТ СН'!$F$15</f>
        <v>0</v>
      </c>
      <c r="S229" s="36">
        <f>SUMIFS(СВЦЭМ!$G$34:$G$777,СВЦЭМ!$A$34:$A$777,$A229,СВЦЭМ!$B$33:$B$776,S$225)+'СЕТ СН'!$F$15</f>
        <v>0</v>
      </c>
      <c r="T229" s="36">
        <f>SUMIFS(СВЦЭМ!$G$34:$G$777,СВЦЭМ!$A$34:$A$777,$A229,СВЦЭМ!$B$33:$B$776,T$225)+'СЕТ СН'!$F$15</f>
        <v>0</v>
      </c>
      <c r="U229" s="36">
        <f>SUMIFS(СВЦЭМ!$G$34:$G$777,СВЦЭМ!$A$34:$A$777,$A229,СВЦЭМ!$B$33:$B$776,U$225)+'СЕТ СН'!$F$15</f>
        <v>0</v>
      </c>
      <c r="V229" s="36">
        <f>SUMIFS(СВЦЭМ!$G$34:$G$777,СВЦЭМ!$A$34:$A$777,$A229,СВЦЭМ!$B$33:$B$776,V$225)+'СЕТ СН'!$F$15</f>
        <v>0</v>
      </c>
      <c r="W229" s="36">
        <f>SUMIFS(СВЦЭМ!$G$34:$G$777,СВЦЭМ!$A$34:$A$777,$A229,СВЦЭМ!$B$33:$B$776,W$225)+'СЕТ СН'!$F$15</f>
        <v>0</v>
      </c>
      <c r="X229" s="36">
        <f>SUMIFS(СВЦЭМ!$G$34:$G$777,СВЦЭМ!$A$34:$A$777,$A229,СВЦЭМ!$B$33:$B$776,X$225)+'СЕТ СН'!$F$15</f>
        <v>0</v>
      </c>
      <c r="Y229" s="36">
        <f>SUMIFS(СВЦЭМ!$G$34:$G$777,СВЦЭМ!$A$34:$A$777,$A229,СВЦЭМ!$B$33:$B$776,Y$225)+'СЕТ СН'!$F$15</f>
        <v>0</v>
      </c>
    </row>
    <row r="230" spans="1:27" ht="15.75" hidden="1" x14ac:dyDescent="0.2">
      <c r="A230" s="35">
        <f t="shared" si="6"/>
        <v>43682</v>
      </c>
      <c r="B230" s="36">
        <f>SUMIFS(СВЦЭМ!$G$34:$G$777,СВЦЭМ!$A$34:$A$777,$A230,СВЦЭМ!$B$33:$B$776,B$225)+'СЕТ СН'!$F$15</f>
        <v>0</v>
      </c>
      <c r="C230" s="36">
        <f>SUMIFS(СВЦЭМ!$G$34:$G$777,СВЦЭМ!$A$34:$A$777,$A230,СВЦЭМ!$B$33:$B$776,C$225)+'СЕТ СН'!$F$15</f>
        <v>0</v>
      </c>
      <c r="D230" s="36">
        <f>SUMIFS(СВЦЭМ!$G$34:$G$777,СВЦЭМ!$A$34:$A$777,$A230,СВЦЭМ!$B$33:$B$776,D$225)+'СЕТ СН'!$F$15</f>
        <v>0</v>
      </c>
      <c r="E230" s="36">
        <f>SUMIFS(СВЦЭМ!$G$34:$G$777,СВЦЭМ!$A$34:$A$777,$A230,СВЦЭМ!$B$33:$B$776,E$225)+'СЕТ СН'!$F$15</f>
        <v>0</v>
      </c>
      <c r="F230" s="36">
        <f>SUMIFS(СВЦЭМ!$G$34:$G$777,СВЦЭМ!$A$34:$A$777,$A230,СВЦЭМ!$B$33:$B$776,F$225)+'СЕТ СН'!$F$15</f>
        <v>0</v>
      </c>
      <c r="G230" s="36">
        <f>SUMIFS(СВЦЭМ!$G$34:$G$777,СВЦЭМ!$A$34:$A$777,$A230,СВЦЭМ!$B$33:$B$776,G$225)+'СЕТ СН'!$F$15</f>
        <v>0</v>
      </c>
      <c r="H230" s="36">
        <f>SUMIFS(СВЦЭМ!$G$34:$G$777,СВЦЭМ!$A$34:$A$777,$A230,СВЦЭМ!$B$33:$B$776,H$225)+'СЕТ СН'!$F$15</f>
        <v>0</v>
      </c>
      <c r="I230" s="36">
        <f>SUMIFS(СВЦЭМ!$G$34:$G$777,СВЦЭМ!$A$34:$A$777,$A230,СВЦЭМ!$B$33:$B$776,I$225)+'СЕТ СН'!$F$15</f>
        <v>0</v>
      </c>
      <c r="J230" s="36">
        <f>SUMIFS(СВЦЭМ!$G$34:$G$777,СВЦЭМ!$A$34:$A$777,$A230,СВЦЭМ!$B$33:$B$776,J$225)+'СЕТ СН'!$F$15</f>
        <v>0</v>
      </c>
      <c r="K230" s="36">
        <f>SUMIFS(СВЦЭМ!$G$34:$G$777,СВЦЭМ!$A$34:$A$777,$A230,СВЦЭМ!$B$33:$B$776,K$225)+'СЕТ СН'!$F$15</f>
        <v>0</v>
      </c>
      <c r="L230" s="36">
        <f>SUMIFS(СВЦЭМ!$G$34:$G$777,СВЦЭМ!$A$34:$A$777,$A230,СВЦЭМ!$B$33:$B$776,L$225)+'СЕТ СН'!$F$15</f>
        <v>0</v>
      </c>
      <c r="M230" s="36">
        <f>SUMIFS(СВЦЭМ!$G$34:$G$777,СВЦЭМ!$A$34:$A$777,$A230,СВЦЭМ!$B$33:$B$776,M$225)+'СЕТ СН'!$F$15</f>
        <v>0</v>
      </c>
      <c r="N230" s="36">
        <f>SUMIFS(СВЦЭМ!$G$34:$G$777,СВЦЭМ!$A$34:$A$777,$A230,СВЦЭМ!$B$33:$B$776,N$225)+'СЕТ СН'!$F$15</f>
        <v>0</v>
      </c>
      <c r="O230" s="36">
        <f>SUMIFS(СВЦЭМ!$G$34:$G$777,СВЦЭМ!$A$34:$A$777,$A230,СВЦЭМ!$B$33:$B$776,O$225)+'СЕТ СН'!$F$15</f>
        <v>0</v>
      </c>
      <c r="P230" s="36">
        <f>SUMIFS(СВЦЭМ!$G$34:$G$777,СВЦЭМ!$A$34:$A$777,$A230,СВЦЭМ!$B$33:$B$776,P$225)+'СЕТ СН'!$F$15</f>
        <v>0</v>
      </c>
      <c r="Q230" s="36">
        <f>SUMIFS(СВЦЭМ!$G$34:$G$777,СВЦЭМ!$A$34:$A$777,$A230,СВЦЭМ!$B$33:$B$776,Q$225)+'СЕТ СН'!$F$15</f>
        <v>0</v>
      </c>
      <c r="R230" s="36">
        <f>SUMIFS(СВЦЭМ!$G$34:$G$777,СВЦЭМ!$A$34:$A$777,$A230,СВЦЭМ!$B$33:$B$776,R$225)+'СЕТ СН'!$F$15</f>
        <v>0</v>
      </c>
      <c r="S230" s="36">
        <f>SUMIFS(СВЦЭМ!$G$34:$G$777,СВЦЭМ!$A$34:$A$777,$A230,СВЦЭМ!$B$33:$B$776,S$225)+'СЕТ СН'!$F$15</f>
        <v>0</v>
      </c>
      <c r="T230" s="36">
        <f>SUMIFS(СВЦЭМ!$G$34:$G$777,СВЦЭМ!$A$34:$A$777,$A230,СВЦЭМ!$B$33:$B$776,T$225)+'СЕТ СН'!$F$15</f>
        <v>0</v>
      </c>
      <c r="U230" s="36">
        <f>SUMIFS(СВЦЭМ!$G$34:$G$777,СВЦЭМ!$A$34:$A$777,$A230,СВЦЭМ!$B$33:$B$776,U$225)+'СЕТ СН'!$F$15</f>
        <v>0</v>
      </c>
      <c r="V230" s="36">
        <f>SUMIFS(СВЦЭМ!$G$34:$G$777,СВЦЭМ!$A$34:$A$777,$A230,СВЦЭМ!$B$33:$B$776,V$225)+'СЕТ СН'!$F$15</f>
        <v>0</v>
      </c>
      <c r="W230" s="36">
        <f>SUMIFS(СВЦЭМ!$G$34:$G$777,СВЦЭМ!$A$34:$A$777,$A230,СВЦЭМ!$B$33:$B$776,W$225)+'СЕТ СН'!$F$15</f>
        <v>0</v>
      </c>
      <c r="X230" s="36">
        <f>SUMIFS(СВЦЭМ!$G$34:$G$777,СВЦЭМ!$A$34:$A$777,$A230,СВЦЭМ!$B$33:$B$776,X$225)+'СЕТ СН'!$F$15</f>
        <v>0</v>
      </c>
      <c r="Y230" s="36">
        <f>SUMIFS(СВЦЭМ!$G$34:$G$777,СВЦЭМ!$A$34:$A$777,$A230,СВЦЭМ!$B$33:$B$776,Y$225)+'СЕТ СН'!$F$15</f>
        <v>0</v>
      </c>
    </row>
    <row r="231" spans="1:27" ht="15.75" hidden="1" x14ac:dyDescent="0.2">
      <c r="A231" s="35">
        <f t="shared" si="6"/>
        <v>43683</v>
      </c>
      <c r="B231" s="36">
        <f>SUMIFS(СВЦЭМ!$G$34:$G$777,СВЦЭМ!$A$34:$A$777,$A231,СВЦЭМ!$B$33:$B$776,B$225)+'СЕТ СН'!$F$15</f>
        <v>0</v>
      </c>
      <c r="C231" s="36">
        <f>SUMIFS(СВЦЭМ!$G$34:$G$777,СВЦЭМ!$A$34:$A$777,$A231,СВЦЭМ!$B$33:$B$776,C$225)+'СЕТ СН'!$F$15</f>
        <v>0</v>
      </c>
      <c r="D231" s="36">
        <f>SUMIFS(СВЦЭМ!$G$34:$G$777,СВЦЭМ!$A$34:$A$777,$A231,СВЦЭМ!$B$33:$B$776,D$225)+'СЕТ СН'!$F$15</f>
        <v>0</v>
      </c>
      <c r="E231" s="36">
        <f>SUMIFS(СВЦЭМ!$G$34:$G$777,СВЦЭМ!$A$34:$A$777,$A231,СВЦЭМ!$B$33:$B$776,E$225)+'СЕТ СН'!$F$15</f>
        <v>0</v>
      </c>
      <c r="F231" s="36">
        <f>SUMIFS(СВЦЭМ!$G$34:$G$777,СВЦЭМ!$A$34:$A$777,$A231,СВЦЭМ!$B$33:$B$776,F$225)+'СЕТ СН'!$F$15</f>
        <v>0</v>
      </c>
      <c r="G231" s="36">
        <f>SUMIFS(СВЦЭМ!$G$34:$G$777,СВЦЭМ!$A$34:$A$777,$A231,СВЦЭМ!$B$33:$B$776,G$225)+'СЕТ СН'!$F$15</f>
        <v>0</v>
      </c>
      <c r="H231" s="36">
        <f>SUMIFS(СВЦЭМ!$G$34:$G$777,СВЦЭМ!$A$34:$A$777,$A231,СВЦЭМ!$B$33:$B$776,H$225)+'СЕТ СН'!$F$15</f>
        <v>0</v>
      </c>
      <c r="I231" s="36">
        <f>SUMIFS(СВЦЭМ!$G$34:$G$777,СВЦЭМ!$A$34:$A$777,$A231,СВЦЭМ!$B$33:$B$776,I$225)+'СЕТ СН'!$F$15</f>
        <v>0</v>
      </c>
      <c r="J231" s="36">
        <f>SUMIFS(СВЦЭМ!$G$34:$G$777,СВЦЭМ!$A$34:$A$777,$A231,СВЦЭМ!$B$33:$B$776,J$225)+'СЕТ СН'!$F$15</f>
        <v>0</v>
      </c>
      <c r="K231" s="36">
        <f>SUMIFS(СВЦЭМ!$G$34:$G$777,СВЦЭМ!$A$34:$A$777,$A231,СВЦЭМ!$B$33:$B$776,K$225)+'СЕТ СН'!$F$15</f>
        <v>0</v>
      </c>
      <c r="L231" s="36">
        <f>SUMIFS(СВЦЭМ!$G$34:$G$777,СВЦЭМ!$A$34:$A$777,$A231,СВЦЭМ!$B$33:$B$776,L$225)+'СЕТ СН'!$F$15</f>
        <v>0</v>
      </c>
      <c r="M231" s="36">
        <f>SUMIFS(СВЦЭМ!$G$34:$G$777,СВЦЭМ!$A$34:$A$777,$A231,СВЦЭМ!$B$33:$B$776,M$225)+'СЕТ СН'!$F$15</f>
        <v>0</v>
      </c>
      <c r="N231" s="36">
        <f>SUMIFS(СВЦЭМ!$G$34:$G$777,СВЦЭМ!$A$34:$A$777,$A231,СВЦЭМ!$B$33:$B$776,N$225)+'СЕТ СН'!$F$15</f>
        <v>0</v>
      </c>
      <c r="O231" s="36">
        <f>SUMIFS(СВЦЭМ!$G$34:$G$777,СВЦЭМ!$A$34:$A$777,$A231,СВЦЭМ!$B$33:$B$776,O$225)+'СЕТ СН'!$F$15</f>
        <v>0</v>
      </c>
      <c r="P231" s="36">
        <f>SUMIFS(СВЦЭМ!$G$34:$G$777,СВЦЭМ!$A$34:$A$777,$A231,СВЦЭМ!$B$33:$B$776,P$225)+'СЕТ СН'!$F$15</f>
        <v>0</v>
      </c>
      <c r="Q231" s="36">
        <f>SUMIFS(СВЦЭМ!$G$34:$G$777,СВЦЭМ!$A$34:$A$777,$A231,СВЦЭМ!$B$33:$B$776,Q$225)+'СЕТ СН'!$F$15</f>
        <v>0</v>
      </c>
      <c r="R231" s="36">
        <f>SUMIFS(СВЦЭМ!$G$34:$G$777,СВЦЭМ!$A$34:$A$777,$A231,СВЦЭМ!$B$33:$B$776,R$225)+'СЕТ СН'!$F$15</f>
        <v>0</v>
      </c>
      <c r="S231" s="36">
        <f>SUMIFS(СВЦЭМ!$G$34:$G$777,СВЦЭМ!$A$34:$A$777,$A231,СВЦЭМ!$B$33:$B$776,S$225)+'СЕТ СН'!$F$15</f>
        <v>0</v>
      </c>
      <c r="T231" s="36">
        <f>SUMIFS(СВЦЭМ!$G$34:$G$777,СВЦЭМ!$A$34:$A$777,$A231,СВЦЭМ!$B$33:$B$776,T$225)+'СЕТ СН'!$F$15</f>
        <v>0</v>
      </c>
      <c r="U231" s="36">
        <f>SUMIFS(СВЦЭМ!$G$34:$G$777,СВЦЭМ!$A$34:$A$777,$A231,СВЦЭМ!$B$33:$B$776,U$225)+'СЕТ СН'!$F$15</f>
        <v>0</v>
      </c>
      <c r="V231" s="36">
        <f>SUMIFS(СВЦЭМ!$G$34:$G$777,СВЦЭМ!$A$34:$A$777,$A231,СВЦЭМ!$B$33:$B$776,V$225)+'СЕТ СН'!$F$15</f>
        <v>0</v>
      </c>
      <c r="W231" s="36">
        <f>SUMIFS(СВЦЭМ!$G$34:$G$777,СВЦЭМ!$A$34:$A$777,$A231,СВЦЭМ!$B$33:$B$776,W$225)+'СЕТ СН'!$F$15</f>
        <v>0</v>
      </c>
      <c r="X231" s="36">
        <f>SUMIFS(СВЦЭМ!$G$34:$G$777,СВЦЭМ!$A$34:$A$777,$A231,СВЦЭМ!$B$33:$B$776,X$225)+'СЕТ СН'!$F$15</f>
        <v>0</v>
      </c>
      <c r="Y231" s="36">
        <f>SUMIFS(СВЦЭМ!$G$34:$G$777,СВЦЭМ!$A$34:$A$777,$A231,СВЦЭМ!$B$33:$B$776,Y$225)+'СЕТ СН'!$F$15</f>
        <v>0</v>
      </c>
    </row>
    <row r="232" spans="1:27" ht="15.75" hidden="1" x14ac:dyDescent="0.2">
      <c r="A232" s="35">
        <f t="shared" si="6"/>
        <v>43684</v>
      </c>
      <c r="B232" s="36">
        <f>SUMIFS(СВЦЭМ!$G$34:$G$777,СВЦЭМ!$A$34:$A$777,$A232,СВЦЭМ!$B$33:$B$776,B$225)+'СЕТ СН'!$F$15</f>
        <v>0</v>
      </c>
      <c r="C232" s="36">
        <f>SUMIFS(СВЦЭМ!$G$34:$G$777,СВЦЭМ!$A$34:$A$777,$A232,СВЦЭМ!$B$33:$B$776,C$225)+'СЕТ СН'!$F$15</f>
        <v>0</v>
      </c>
      <c r="D232" s="36">
        <f>SUMIFS(СВЦЭМ!$G$34:$G$777,СВЦЭМ!$A$34:$A$777,$A232,СВЦЭМ!$B$33:$B$776,D$225)+'СЕТ СН'!$F$15</f>
        <v>0</v>
      </c>
      <c r="E232" s="36">
        <f>SUMIFS(СВЦЭМ!$G$34:$G$777,СВЦЭМ!$A$34:$A$777,$A232,СВЦЭМ!$B$33:$B$776,E$225)+'СЕТ СН'!$F$15</f>
        <v>0</v>
      </c>
      <c r="F232" s="36">
        <f>SUMIFS(СВЦЭМ!$G$34:$G$777,СВЦЭМ!$A$34:$A$777,$A232,СВЦЭМ!$B$33:$B$776,F$225)+'СЕТ СН'!$F$15</f>
        <v>0</v>
      </c>
      <c r="G232" s="36">
        <f>SUMIFS(СВЦЭМ!$G$34:$G$777,СВЦЭМ!$A$34:$A$777,$A232,СВЦЭМ!$B$33:$B$776,G$225)+'СЕТ СН'!$F$15</f>
        <v>0</v>
      </c>
      <c r="H232" s="36">
        <f>SUMIFS(СВЦЭМ!$G$34:$G$777,СВЦЭМ!$A$34:$A$777,$A232,СВЦЭМ!$B$33:$B$776,H$225)+'СЕТ СН'!$F$15</f>
        <v>0</v>
      </c>
      <c r="I232" s="36">
        <f>SUMIFS(СВЦЭМ!$G$34:$G$777,СВЦЭМ!$A$34:$A$777,$A232,СВЦЭМ!$B$33:$B$776,I$225)+'СЕТ СН'!$F$15</f>
        <v>0</v>
      </c>
      <c r="J232" s="36">
        <f>SUMIFS(СВЦЭМ!$G$34:$G$777,СВЦЭМ!$A$34:$A$777,$A232,СВЦЭМ!$B$33:$B$776,J$225)+'СЕТ СН'!$F$15</f>
        <v>0</v>
      </c>
      <c r="K232" s="36">
        <f>SUMIFS(СВЦЭМ!$G$34:$G$777,СВЦЭМ!$A$34:$A$777,$A232,СВЦЭМ!$B$33:$B$776,K$225)+'СЕТ СН'!$F$15</f>
        <v>0</v>
      </c>
      <c r="L232" s="36">
        <f>SUMIFS(СВЦЭМ!$G$34:$G$777,СВЦЭМ!$A$34:$A$777,$A232,СВЦЭМ!$B$33:$B$776,L$225)+'СЕТ СН'!$F$15</f>
        <v>0</v>
      </c>
      <c r="M232" s="36">
        <f>SUMIFS(СВЦЭМ!$G$34:$G$777,СВЦЭМ!$A$34:$A$777,$A232,СВЦЭМ!$B$33:$B$776,M$225)+'СЕТ СН'!$F$15</f>
        <v>0</v>
      </c>
      <c r="N232" s="36">
        <f>SUMIFS(СВЦЭМ!$G$34:$G$777,СВЦЭМ!$A$34:$A$777,$A232,СВЦЭМ!$B$33:$B$776,N$225)+'СЕТ СН'!$F$15</f>
        <v>0</v>
      </c>
      <c r="O232" s="36">
        <f>SUMIFS(СВЦЭМ!$G$34:$G$777,СВЦЭМ!$A$34:$A$777,$A232,СВЦЭМ!$B$33:$B$776,O$225)+'СЕТ СН'!$F$15</f>
        <v>0</v>
      </c>
      <c r="P232" s="36">
        <f>SUMIFS(СВЦЭМ!$G$34:$G$777,СВЦЭМ!$A$34:$A$777,$A232,СВЦЭМ!$B$33:$B$776,P$225)+'СЕТ СН'!$F$15</f>
        <v>0</v>
      </c>
      <c r="Q232" s="36">
        <f>SUMIFS(СВЦЭМ!$G$34:$G$777,СВЦЭМ!$A$34:$A$777,$A232,СВЦЭМ!$B$33:$B$776,Q$225)+'СЕТ СН'!$F$15</f>
        <v>0</v>
      </c>
      <c r="R232" s="36">
        <f>SUMIFS(СВЦЭМ!$G$34:$G$777,СВЦЭМ!$A$34:$A$777,$A232,СВЦЭМ!$B$33:$B$776,R$225)+'СЕТ СН'!$F$15</f>
        <v>0</v>
      </c>
      <c r="S232" s="36">
        <f>SUMIFS(СВЦЭМ!$G$34:$G$777,СВЦЭМ!$A$34:$A$777,$A232,СВЦЭМ!$B$33:$B$776,S$225)+'СЕТ СН'!$F$15</f>
        <v>0</v>
      </c>
      <c r="T232" s="36">
        <f>SUMIFS(СВЦЭМ!$G$34:$G$777,СВЦЭМ!$A$34:$A$777,$A232,СВЦЭМ!$B$33:$B$776,T$225)+'СЕТ СН'!$F$15</f>
        <v>0</v>
      </c>
      <c r="U232" s="36">
        <f>SUMIFS(СВЦЭМ!$G$34:$G$777,СВЦЭМ!$A$34:$A$777,$A232,СВЦЭМ!$B$33:$B$776,U$225)+'СЕТ СН'!$F$15</f>
        <v>0</v>
      </c>
      <c r="V232" s="36">
        <f>SUMIFS(СВЦЭМ!$G$34:$G$777,СВЦЭМ!$A$34:$A$777,$A232,СВЦЭМ!$B$33:$B$776,V$225)+'СЕТ СН'!$F$15</f>
        <v>0</v>
      </c>
      <c r="W232" s="36">
        <f>SUMIFS(СВЦЭМ!$G$34:$G$777,СВЦЭМ!$A$34:$A$777,$A232,СВЦЭМ!$B$33:$B$776,W$225)+'СЕТ СН'!$F$15</f>
        <v>0</v>
      </c>
      <c r="X232" s="36">
        <f>SUMIFS(СВЦЭМ!$G$34:$G$777,СВЦЭМ!$A$34:$A$777,$A232,СВЦЭМ!$B$33:$B$776,X$225)+'СЕТ СН'!$F$15</f>
        <v>0</v>
      </c>
      <c r="Y232" s="36">
        <f>SUMIFS(СВЦЭМ!$G$34:$G$777,СВЦЭМ!$A$34:$A$777,$A232,СВЦЭМ!$B$33:$B$776,Y$225)+'СЕТ СН'!$F$15</f>
        <v>0</v>
      </c>
    </row>
    <row r="233" spans="1:27" ht="15.75" hidden="1" x14ac:dyDescent="0.2">
      <c r="A233" s="35">
        <f t="shared" si="6"/>
        <v>43685</v>
      </c>
      <c r="B233" s="36">
        <f>SUMIFS(СВЦЭМ!$G$34:$G$777,СВЦЭМ!$A$34:$A$777,$A233,СВЦЭМ!$B$33:$B$776,B$225)+'СЕТ СН'!$F$15</f>
        <v>0</v>
      </c>
      <c r="C233" s="36">
        <f>SUMIFS(СВЦЭМ!$G$34:$G$777,СВЦЭМ!$A$34:$A$777,$A233,СВЦЭМ!$B$33:$B$776,C$225)+'СЕТ СН'!$F$15</f>
        <v>0</v>
      </c>
      <c r="D233" s="36">
        <f>SUMIFS(СВЦЭМ!$G$34:$G$777,СВЦЭМ!$A$34:$A$777,$A233,СВЦЭМ!$B$33:$B$776,D$225)+'СЕТ СН'!$F$15</f>
        <v>0</v>
      </c>
      <c r="E233" s="36">
        <f>SUMIFS(СВЦЭМ!$G$34:$G$777,СВЦЭМ!$A$34:$A$777,$A233,СВЦЭМ!$B$33:$B$776,E$225)+'СЕТ СН'!$F$15</f>
        <v>0</v>
      </c>
      <c r="F233" s="36">
        <f>SUMIFS(СВЦЭМ!$G$34:$G$777,СВЦЭМ!$A$34:$A$777,$A233,СВЦЭМ!$B$33:$B$776,F$225)+'СЕТ СН'!$F$15</f>
        <v>0</v>
      </c>
      <c r="G233" s="36">
        <f>SUMIFS(СВЦЭМ!$G$34:$G$777,СВЦЭМ!$A$34:$A$777,$A233,СВЦЭМ!$B$33:$B$776,G$225)+'СЕТ СН'!$F$15</f>
        <v>0</v>
      </c>
      <c r="H233" s="36">
        <f>SUMIFS(СВЦЭМ!$G$34:$G$777,СВЦЭМ!$A$34:$A$777,$A233,СВЦЭМ!$B$33:$B$776,H$225)+'СЕТ СН'!$F$15</f>
        <v>0</v>
      </c>
      <c r="I233" s="36">
        <f>SUMIFS(СВЦЭМ!$G$34:$G$777,СВЦЭМ!$A$34:$A$777,$A233,СВЦЭМ!$B$33:$B$776,I$225)+'СЕТ СН'!$F$15</f>
        <v>0</v>
      </c>
      <c r="J233" s="36">
        <f>SUMIFS(СВЦЭМ!$G$34:$G$777,СВЦЭМ!$A$34:$A$777,$A233,СВЦЭМ!$B$33:$B$776,J$225)+'СЕТ СН'!$F$15</f>
        <v>0</v>
      </c>
      <c r="K233" s="36">
        <f>SUMIFS(СВЦЭМ!$G$34:$G$777,СВЦЭМ!$A$34:$A$777,$A233,СВЦЭМ!$B$33:$B$776,K$225)+'СЕТ СН'!$F$15</f>
        <v>0</v>
      </c>
      <c r="L233" s="36">
        <f>SUMIFS(СВЦЭМ!$G$34:$G$777,СВЦЭМ!$A$34:$A$777,$A233,СВЦЭМ!$B$33:$B$776,L$225)+'СЕТ СН'!$F$15</f>
        <v>0</v>
      </c>
      <c r="M233" s="36">
        <f>SUMIFS(СВЦЭМ!$G$34:$G$777,СВЦЭМ!$A$34:$A$777,$A233,СВЦЭМ!$B$33:$B$776,M$225)+'СЕТ СН'!$F$15</f>
        <v>0</v>
      </c>
      <c r="N233" s="36">
        <f>SUMIFS(СВЦЭМ!$G$34:$G$777,СВЦЭМ!$A$34:$A$777,$A233,СВЦЭМ!$B$33:$B$776,N$225)+'СЕТ СН'!$F$15</f>
        <v>0</v>
      </c>
      <c r="O233" s="36">
        <f>SUMIFS(СВЦЭМ!$G$34:$G$777,СВЦЭМ!$A$34:$A$777,$A233,СВЦЭМ!$B$33:$B$776,O$225)+'СЕТ СН'!$F$15</f>
        <v>0</v>
      </c>
      <c r="P233" s="36">
        <f>SUMIFS(СВЦЭМ!$G$34:$G$777,СВЦЭМ!$A$34:$A$777,$A233,СВЦЭМ!$B$33:$B$776,P$225)+'СЕТ СН'!$F$15</f>
        <v>0</v>
      </c>
      <c r="Q233" s="36">
        <f>SUMIFS(СВЦЭМ!$G$34:$G$777,СВЦЭМ!$A$34:$A$777,$A233,СВЦЭМ!$B$33:$B$776,Q$225)+'СЕТ СН'!$F$15</f>
        <v>0</v>
      </c>
      <c r="R233" s="36">
        <f>SUMIFS(СВЦЭМ!$G$34:$G$777,СВЦЭМ!$A$34:$A$777,$A233,СВЦЭМ!$B$33:$B$776,R$225)+'СЕТ СН'!$F$15</f>
        <v>0</v>
      </c>
      <c r="S233" s="36">
        <f>SUMIFS(СВЦЭМ!$G$34:$G$777,СВЦЭМ!$A$34:$A$777,$A233,СВЦЭМ!$B$33:$B$776,S$225)+'СЕТ СН'!$F$15</f>
        <v>0</v>
      </c>
      <c r="T233" s="36">
        <f>SUMIFS(СВЦЭМ!$G$34:$G$777,СВЦЭМ!$A$34:$A$777,$A233,СВЦЭМ!$B$33:$B$776,T$225)+'СЕТ СН'!$F$15</f>
        <v>0</v>
      </c>
      <c r="U233" s="36">
        <f>SUMIFS(СВЦЭМ!$G$34:$G$777,СВЦЭМ!$A$34:$A$777,$A233,СВЦЭМ!$B$33:$B$776,U$225)+'СЕТ СН'!$F$15</f>
        <v>0</v>
      </c>
      <c r="V233" s="36">
        <f>SUMIFS(СВЦЭМ!$G$34:$G$777,СВЦЭМ!$A$34:$A$777,$A233,СВЦЭМ!$B$33:$B$776,V$225)+'СЕТ СН'!$F$15</f>
        <v>0</v>
      </c>
      <c r="W233" s="36">
        <f>SUMIFS(СВЦЭМ!$G$34:$G$777,СВЦЭМ!$A$34:$A$777,$A233,СВЦЭМ!$B$33:$B$776,W$225)+'СЕТ СН'!$F$15</f>
        <v>0</v>
      </c>
      <c r="X233" s="36">
        <f>SUMIFS(СВЦЭМ!$G$34:$G$777,СВЦЭМ!$A$34:$A$777,$A233,СВЦЭМ!$B$33:$B$776,X$225)+'СЕТ СН'!$F$15</f>
        <v>0</v>
      </c>
      <c r="Y233" s="36">
        <f>SUMIFS(СВЦЭМ!$G$34:$G$777,СВЦЭМ!$A$34:$A$777,$A233,СВЦЭМ!$B$33:$B$776,Y$225)+'СЕТ СН'!$F$15</f>
        <v>0</v>
      </c>
    </row>
    <row r="234" spans="1:27" ht="15.75" hidden="1" x14ac:dyDescent="0.2">
      <c r="A234" s="35">
        <f t="shared" si="6"/>
        <v>43686</v>
      </c>
      <c r="B234" s="36">
        <f>SUMIFS(СВЦЭМ!$G$34:$G$777,СВЦЭМ!$A$34:$A$777,$A234,СВЦЭМ!$B$33:$B$776,B$225)+'СЕТ СН'!$F$15</f>
        <v>0</v>
      </c>
      <c r="C234" s="36">
        <f>SUMIFS(СВЦЭМ!$G$34:$G$777,СВЦЭМ!$A$34:$A$777,$A234,СВЦЭМ!$B$33:$B$776,C$225)+'СЕТ СН'!$F$15</f>
        <v>0</v>
      </c>
      <c r="D234" s="36">
        <f>SUMIFS(СВЦЭМ!$G$34:$G$777,СВЦЭМ!$A$34:$A$777,$A234,СВЦЭМ!$B$33:$B$776,D$225)+'СЕТ СН'!$F$15</f>
        <v>0</v>
      </c>
      <c r="E234" s="36">
        <f>SUMIFS(СВЦЭМ!$G$34:$G$777,СВЦЭМ!$A$34:$A$777,$A234,СВЦЭМ!$B$33:$B$776,E$225)+'СЕТ СН'!$F$15</f>
        <v>0</v>
      </c>
      <c r="F234" s="36">
        <f>SUMIFS(СВЦЭМ!$G$34:$G$777,СВЦЭМ!$A$34:$A$777,$A234,СВЦЭМ!$B$33:$B$776,F$225)+'СЕТ СН'!$F$15</f>
        <v>0</v>
      </c>
      <c r="G234" s="36">
        <f>SUMIFS(СВЦЭМ!$G$34:$G$777,СВЦЭМ!$A$34:$A$777,$A234,СВЦЭМ!$B$33:$B$776,G$225)+'СЕТ СН'!$F$15</f>
        <v>0</v>
      </c>
      <c r="H234" s="36">
        <f>SUMIFS(СВЦЭМ!$G$34:$G$777,СВЦЭМ!$A$34:$A$777,$A234,СВЦЭМ!$B$33:$B$776,H$225)+'СЕТ СН'!$F$15</f>
        <v>0</v>
      </c>
      <c r="I234" s="36">
        <f>SUMIFS(СВЦЭМ!$G$34:$G$777,СВЦЭМ!$A$34:$A$777,$A234,СВЦЭМ!$B$33:$B$776,I$225)+'СЕТ СН'!$F$15</f>
        <v>0</v>
      </c>
      <c r="J234" s="36">
        <f>SUMIFS(СВЦЭМ!$G$34:$G$777,СВЦЭМ!$A$34:$A$777,$A234,СВЦЭМ!$B$33:$B$776,J$225)+'СЕТ СН'!$F$15</f>
        <v>0</v>
      </c>
      <c r="K234" s="36">
        <f>SUMIFS(СВЦЭМ!$G$34:$G$777,СВЦЭМ!$A$34:$A$777,$A234,СВЦЭМ!$B$33:$B$776,K$225)+'СЕТ СН'!$F$15</f>
        <v>0</v>
      </c>
      <c r="L234" s="36">
        <f>SUMIFS(СВЦЭМ!$G$34:$G$777,СВЦЭМ!$A$34:$A$777,$A234,СВЦЭМ!$B$33:$B$776,L$225)+'СЕТ СН'!$F$15</f>
        <v>0</v>
      </c>
      <c r="M234" s="36">
        <f>SUMIFS(СВЦЭМ!$G$34:$G$777,СВЦЭМ!$A$34:$A$777,$A234,СВЦЭМ!$B$33:$B$776,M$225)+'СЕТ СН'!$F$15</f>
        <v>0</v>
      </c>
      <c r="N234" s="36">
        <f>SUMIFS(СВЦЭМ!$G$34:$G$777,СВЦЭМ!$A$34:$A$777,$A234,СВЦЭМ!$B$33:$B$776,N$225)+'СЕТ СН'!$F$15</f>
        <v>0</v>
      </c>
      <c r="O234" s="36">
        <f>SUMIFS(СВЦЭМ!$G$34:$G$777,СВЦЭМ!$A$34:$A$777,$A234,СВЦЭМ!$B$33:$B$776,O$225)+'СЕТ СН'!$F$15</f>
        <v>0</v>
      </c>
      <c r="P234" s="36">
        <f>SUMIFS(СВЦЭМ!$G$34:$G$777,СВЦЭМ!$A$34:$A$777,$A234,СВЦЭМ!$B$33:$B$776,P$225)+'СЕТ СН'!$F$15</f>
        <v>0</v>
      </c>
      <c r="Q234" s="36">
        <f>SUMIFS(СВЦЭМ!$G$34:$G$777,СВЦЭМ!$A$34:$A$777,$A234,СВЦЭМ!$B$33:$B$776,Q$225)+'СЕТ СН'!$F$15</f>
        <v>0</v>
      </c>
      <c r="R234" s="36">
        <f>SUMIFS(СВЦЭМ!$G$34:$G$777,СВЦЭМ!$A$34:$A$777,$A234,СВЦЭМ!$B$33:$B$776,R$225)+'СЕТ СН'!$F$15</f>
        <v>0</v>
      </c>
      <c r="S234" s="36">
        <f>SUMIFS(СВЦЭМ!$G$34:$G$777,СВЦЭМ!$A$34:$A$777,$A234,СВЦЭМ!$B$33:$B$776,S$225)+'СЕТ СН'!$F$15</f>
        <v>0</v>
      </c>
      <c r="T234" s="36">
        <f>SUMIFS(СВЦЭМ!$G$34:$G$777,СВЦЭМ!$A$34:$A$777,$A234,СВЦЭМ!$B$33:$B$776,T$225)+'СЕТ СН'!$F$15</f>
        <v>0</v>
      </c>
      <c r="U234" s="36">
        <f>SUMIFS(СВЦЭМ!$G$34:$G$777,СВЦЭМ!$A$34:$A$777,$A234,СВЦЭМ!$B$33:$B$776,U$225)+'СЕТ СН'!$F$15</f>
        <v>0</v>
      </c>
      <c r="V234" s="36">
        <f>SUMIFS(СВЦЭМ!$G$34:$G$777,СВЦЭМ!$A$34:$A$777,$A234,СВЦЭМ!$B$33:$B$776,V$225)+'СЕТ СН'!$F$15</f>
        <v>0</v>
      </c>
      <c r="W234" s="36">
        <f>SUMIFS(СВЦЭМ!$G$34:$G$777,СВЦЭМ!$A$34:$A$777,$A234,СВЦЭМ!$B$33:$B$776,W$225)+'СЕТ СН'!$F$15</f>
        <v>0</v>
      </c>
      <c r="X234" s="36">
        <f>SUMIFS(СВЦЭМ!$G$34:$G$777,СВЦЭМ!$A$34:$A$777,$A234,СВЦЭМ!$B$33:$B$776,X$225)+'СЕТ СН'!$F$15</f>
        <v>0</v>
      </c>
      <c r="Y234" s="36">
        <f>SUMIFS(СВЦЭМ!$G$34:$G$777,СВЦЭМ!$A$34:$A$777,$A234,СВЦЭМ!$B$33:$B$776,Y$225)+'СЕТ СН'!$F$15</f>
        <v>0</v>
      </c>
    </row>
    <row r="235" spans="1:27" ht="15.75" hidden="1" x14ac:dyDescent="0.2">
      <c r="A235" s="35">
        <f t="shared" si="6"/>
        <v>43687</v>
      </c>
      <c r="B235" s="36">
        <f>SUMIFS(СВЦЭМ!$G$34:$G$777,СВЦЭМ!$A$34:$A$777,$A235,СВЦЭМ!$B$33:$B$776,B$225)+'СЕТ СН'!$F$15</f>
        <v>0</v>
      </c>
      <c r="C235" s="36">
        <f>SUMIFS(СВЦЭМ!$G$34:$G$777,СВЦЭМ!$A$34:$A$777,$A235,СВЦЭМ!$B$33:$B$776,C$225)+'СЕТ СН'!$F$15</f>
        <v>0</v>
      </c>
      <c r="D235" s="36">
        <f>SUMIFS(СВЦЭМ!$G$34:$G$777,СВЦЭМ!$A$34:$A$777,$A235,СВЦЭМ!$B$33:$B$776,D$225)+'СЕТ СН'!$F$15</f>
        <v>0</v>
      </c>
      <c r="E235" s="36">
        <f>SUMIFS(СВЦЭМ!$G$34:$G$777,СВЦЭМ!$A$34:$A$777,$A235,СВЦЭМ!$B$33:$B$776,E$225)+'СЕТ СН'!$F$15</f>
        <v>0</v>
      </c>
      <c r="F235" s="36">
        <f>SUMIFS(СВЦЭМ!$G$34:$G$777,СВЦЭМ!$A$34:$A$777,$A235,СВЦЭМ!$B$33:$B$776,F$225)+'СЕТ СН'!$F$15</f>
        <v>0</v>
      </c>
      <c r="G235" s="36">
        <f>SUMIFS(СВЦЭМ!$G$34:$G$777,СВЦЭМ!$A$34:$A$777,$A235,СВЦЭМ!$B$33:$B$776,G$225)+'СЕТ СН'!$F$15</f>
        <v>0</v>
      </c>
      <c r="H235" s="36">
        <f>SUMIFS(СВЦЭМ!$G$34:$G$777,СВЦЭМ!$A$34:$A$777,$A235,СВЦЭМ!$B$33:$B$776,H$225)+'СЕТ СН'!$F$15</f>
        <v>0</v>
      </c>
      <c r="I235" s="36">
        <f>SUMIFS(СВЦЭМ!$G$34:$G$777,СВЦЭМ!$A$34:$A$777,$A235,СВЦЭМ!$B$33:$B$776,I$225)+'СЕТ СН'!$F$15</f>
        <v>0</v>
      </c>
      <c r="J235" s="36">
        <f>SUMIFS(СВЦЭМ!$G$34:$G$777,СВЦЭМ!$A$34:$A$777,$A235,СВЦЭМ!$B$33:$B$776,J$225)+'СЕТ СН'!$F$15</f>
        <v>0</v>
      </c>
      <c r="K235" s="36">
        <f>SUMIFS(СВЦЭМ!$G$34:$G$777,СВЦЭМ!$A$34:$A$777,$A235,СВЦЭМ!$B$33:$B$776,K$225)+'СЕТ СН'!$F$15</f>
        <v>0</v>
      </c>
      <c r="L235" s="36">
        <f>SUMIFS(СВЦЭМ!$G$34:$G$777,СВЦЭМ!$A$34:$A$777,$A235,СВЦЭМ!$B$33:$B$776,L$225)+'СЕТ СН'!$F$15</f>
        <v>0</v>
      </c>
      <c r="M235" s="36">
        <f>SUMIFS(СВЦЭМ!$G$34:$G$777,СВЦЭМ!$A$34:$A$777,$A235,СВЦЭМ!$B$33:$B$776,M$225)+'СЕТ СН'!$F$15</f>
        <v>0</v>
      </c>
      <c r="N235" s="36">
        <f>SUMIFS(СВЦЭМ!$G$34:$G$777,СВЦЭМ!$A$34:$A$777,$A235,СВЦЭМ!$B$33:$B$776,N$225)+'СЕТ СН'!$F$15</f>
        <v>0</v>
      </c>
      <c r="O235" s="36">
        <f>SUMIFS(СВЦЭМ!$G$34:$G$777,СВЦЭМ!$A$34:$A$777,$A235,СВЦЭМ!$B$33:$B$776,O$225)+'СЕТ СН'!$F$15</f>
        <v>0</v>
      </c>
      <c r="P235" s="36">
        <f>SUMIFS(СВЦЭМ!$G$34:$G$777,СВЦЭМ!$A$34:$A$777,$A235,СВЦЭМ!$B$33:$B$776,P$225)+'СЕТ СН'!$F$15</f>
        <v>0</v>
      </c>
      <c r="Q235" s="36">
        <f>SUMIFS(СВЦЭМ!$G$34:$G$777,СВЦЭМ!$A$34:$A$777,$A235,СВЦЭМ!$B$33:$B$776,Q$225)+'СЕТ СН'!$F$15</f>
        <v>0</v>
      </c>
      <c r="R235" s="36">
        <f>SUMIFS(СВЦЭМ!$G$34:$G$777,СВЦЭМ!$A$34:$A$777,$A235,СВЦЭМ!$B$33:$B$776,R$225)+'СЕТ СН'!$F$15</f>
        <v>0</v>
      </c>
      <c r="S235" s="36">
        <f>SUMIFS(СВЦЭМ!$G$34:$G$777,СВЦЭМ!$A$34:$A$777,$A235,СВЦЭМ!$B$33:$B$776,S$225)+'СЕТ СН'!$F$15</f>
        <v>0</v>
      </c>
      <c r="T235" s="36">
        <f>SUMIFS(СВЦЭМ!$G$34:$G$777,СВЦЭМ!$A$34:$A$777,$A235,СВЦЭМ!$B$33:$B$776,T$225)+'СЕТ СН'!$F$15</f>
        <v>0</v>
      </c>
      <c r="U235" s="36">
        <f>SUMIFS(СВЦЭМ!$G$34:$G$777,СВЦЭМ!$A$34:$A$777,$A235,СВЦЭМ!$B$33:$B$776,U$225)+'СЕТ СН'!$F$15</f>
        <v>0</v>
      </c>
      <c r="V235" s="36">
        <f>SUMIFS(СВЦЭМ!$G$34:$G$777,СВЦЭМ!$A$34:$A$777,$A235,СВЦЭМ!$B$33:$B$776,V$225)+'СЕТ СН'!$F$15</f>
        <v>0</v>
      </c>
      <c r="W235" s="36">
        <f>SUMIFS(СВЦЭМ!$G$34:$G$777,СВЦЭМ!$A$34:$A$777,$A235,СВЦЭМ!$B$33:$B$776,W$225)+'СЕТ СН'!$F$15</f>
        <v>0</v>
      </c>
      <c r="X235" s="36">
        <f>SUMIFS(СВЦЭМ!$G$34:$G$777,СВЦЭМ!$A$34:$A$777,$A235,СВЦЭМ!$B$33:$B$776,X$225)+'СЕТ СН'!$F$15</f>
        <v>0</v>
      </c>
      <c r="Y235" s="36">
        <f>SUMIFS(СВЦЭМ!$G$34:$G$777,СВЦЭМ!$A$34:$A$777,$A235,СВЦЭМ!$B$33:$B$776,Y$225)+'СЕТ СН'!$F$15</f>
        <v>0</v>
      </c>
    </row>
    <row r="236" spans="1:27" ht="15.75" hidden="1" x14ac:dyDescent="0.2">
      <c r="A236" s="35">
        <f t="shared" si="6"/>
        <v>43688</v>
      </c>
      <c r="B236" s="36">
        <f>SUMIFS(СВЦЭМ!$G$34:$G$777,СВЦЭМ!$A$34:$A$777,$A236,СВЦЭМ!$B$33:$B$776,B$225)+'СЕТ СН'!$F$15</f>
        <v>0</v>
      </c>
      <c r="C236" s="36">
        <f>SUMIFS(СВЦЭМ!$G$34:$G$777,СВЦЭМ!$A$34:$A$777,$A236,СВЦЭМ!$B$33:$B$776,C$225)+'СЕТ СН'!$F$15</f>
        <v>0</v>
      </c>
      <c r="D236" s="36">
        <f>SUMIFS(СВЦЭМ!$G$34:$G$777,СВЦЭМ!$A$34:$A$777,$A236,СВЦЭМ!$B$33:$B$776,D$225)+'СЕТ СН'!$F$15</f>
        <v>0</v>
      </c>
      <c r="E236" s="36">
        <f>SUMIFS(СВЦЭМ!$G$34:$G$777,СВЦЭМ!$A$34:$A$777,$A236,СВЦЭМ!$B$33:$B$776,E$225)+'СЕТ СН'!$F$15</f>
        <v>0</v>
      </c>
      <c r="F236" s="36">
        <f>SUMIFS(СВЦЭМ!$G$34:$G$777,СВЦЭМ!$A$34:$A$777,$A236,СВЦЭМ!$B$33:$B$776,F$225)+'СЕТ СН'!$F$15</f>
        <v>0</v>
      </c>
      <c r="G236" s="36">
        <f>SUMIFS(СВЦЭМ!$G$34:$G$777,СВЦЭМ!$A$34:$A$777,$A236,СВЦЭМ!$B$33:$B$776,G$225)+'СЕТ СН'!$F$15</f>
        <v>0</v>
      </c>
      <c r="H236" s="36">
        <f>SUMIFS(СВЦЭМ!$G$34:$G$777,СВЦЭМ!$A$34:$A$777,$A236,СВЦЭМ!$B$33:$B$776,H$225)+'СЕТ СН'!$F$15</f>
        <v>0</v>
      </c>
      <c r="I236" s="36">
        <f>SUMIFS(СВЦЭМ!$G$34:$G$777,СВЦЭМ!$A$34:$A$777,$A236,СВЦЭМ!$B$33:$B$776,I$225)+'СЕТ СН'!$F$15</f>
        <v>0</v>
      </c>
      <c r="J236" s="36">
        <f>SUMIFS(СВЦЭМ!$G$34:$G$777,СВЦЭМ!$A$34:$A$777,$A236,СВЦЭМ!$B$33:$B$776,J$225)+'СЕТ СН'!$F$15</f>
        <v>0</v>
      </c>
      <c r="K236" s="36">
        <f>SUMIFS(СВЦЭМ!$G$34:$G$777,СВЦЭМ!$A$34:$A$777,$A236,СВЦЭМ!$B$33:$B$776,K$225)+'СЕТ СН'!$F$15</f>
        <v>0</v>
      </c>
      <c r="L236" s="36">
        <f>SUMIFS(СВЦЭМ!$G$34:$G$777,СВЦЭМ!$A$34:$A$777,$A236,СВЦЭМ!$B$33:$B$776,L$225)+'СЕТ СН'!$F$15</f>
        <v>0</v>
      </c>
      <c r="M236" s="36">
        <f>SUMIFS(СВЦЭМ!$G$34:$G$777,СВЦЭМ!$A$34:$A$777,$A236,СВЦЭМ!$B$33:$B$776,M$225)+'СЕТ СН'!$F$15</f>
        <v>0</v>
      </c>
      <c r="N236" s="36">
        <f>SUMIFS(СВЦЭМ!$G$34:$G$777,СВЦЭМ!$A$34:$A$777,$A236,СВЦЭМ!$B$33:$B$776,N$225)+'СЕТ СН'!$F$15</f>
        <v>0</v>
      </c>
      <c r="O236" s="36">
        <f>SUMIFS(СВЦЭМ!$G$34:$G$777,СВЦЭМ!$A$34:$A$777,$A236,СВЦЭМ!$B$33:$B$776,O$225)+'СЕТ СН'!$F$15</f>
        <v>0</v>
      </c>
      <c r="P236" s="36">
        <f>SUMIFS(СВЦЭМ!$G$34:$G$777,СВЦЭМ!$A$34:$A$777,$A236,СВЦЭМ!$B$33:$B$776,P$225)+'СЕТ СН'!$F$15</f>
        <v>0</v>
      </c>
      <c r="Q236" s="36">
        <f>SUMIFS(СВЦЭМ!$G$34:$G$777,СВЦЭМ!$A$34:$A$777,$A236,СВЦЭМ!$B$33:$B$776,Q$225)+'СЕТ СН'!$F$15</f>
        <v>0</v>
      </c>
      <c r="R236" s="36">
        <f>SUMIFS(СВЦЭМ!$G$34:$G$777,СВЦЭМ!$A$34:$A$777,$A236,СВЦЭМ!$B$33:$B$776,R$225)+'СЕТ СН'!$F$15</f>
        <v>0</v>
      </c>
      <c r="S236" s="36">
        <f>SUMIFS(СВЦЭМ!$G$34:$G$777,СВЦЭМ!$A$34:$A$777,$A236,СВЦЭМ!$B$33:$B$776,S$225)+'СЕТ СН'!$F$15</f>
        <v>0</v>
      </c>
      <c r="T236" s="36">
        <f>SUMIFS(СВЦЭМ!$G$34:$G$777,СВЦЭМ!$A$34:$A$777,$A236,СВЦЭМ!$B$33:$B$776,T$225)+'СЕТ СН'!$F$15</f>
        <v>0</v>
      </c>
      <c r="U236" s="36">
        <f>SUMIFS(СВЦЭМ!$G$34:$G$777,СВЦЭМ!$A$34:$A$777,$A236,СВЦЭМ!$B$33:$B$776,U$225)+'СЕТ СН'!$F$15</f>
        <v>0</v>
      </c>
      <c r="V236" s="36">
        <f>SUMIFS(СВЦЭМ!$G$34:$G$777,СВЦЭМ!$A$34:$A$777,$A236,СВЦЭМ!$B$33:$B$776,V$225)+'СЕТ СН'!$F$15</f>
        <v>0</v>
      </c>
      <c r="W236" s="36">
        <f>SUMIFS(СВЦЭМ!$G$34:$G$777,СВЦЭМ!$A$34:$A$777,$A236,СВЦЭМ!$B$33:$B$776,W$225)+'СЕТ СН'!$F$15</f>
        <v>0</v>
      </c>
      <c r="X236" s="36">
        <f>SUMIFS(СВЦЭМ!$G$34:$G$777,СВЦЭМ!$A$34:$A$777,$A236,СВЦЭМ!$B$33:$B$776,X$225)+'СЕТ СН'!$F$15</f>
        <v>0</v>
      </c>
      <c r="Y236" s="36">
        <f>SUMIFS(СВЦЭМ!$G$34:$G$777,СВЦЭМ!$A$34:$A$777,$A236,СВЦЭМ!$B$33:$B$776,Y$225)+'СЕТ СН'!$F$15</f>
        <v>0</v>
      </c>
    </row>
    <row r="237" spans="1:27" ht="15.75" hidden="1" x14ac:dyDescent="0.2">
      <c r="A237" s="35">
        <f t="shared" si="6"/>
        <v>43689</v>
      </c>
      <c r="B237" s="36">
        <f>SUMIFS(СВЦЭМ!$G$34:$G$777,СВЦЭМ!$A$34:$A$777,$A237,СВЦЭМ!$B$33:$B$776,B$225)+'СЕТ СН'!$F$15</f>
        <v>0</v>
      </c>
      <c r="C237" s="36">
        <f>SUMIFS(СВЦЭМ!$G$34:$G$777,СВЦЭМ!$A$34:$A$777,$A237,СВЦЭМ!$B$33:$B$776,C$225)+'СЕТ СН'!$F$15</f>
        <v>0</v>
      </c>
      <c r="D237" s="36">
        <f>SUMIFS(СВЦЭМ!$G$34:$G$777,СВЦЭМ!$A$34:$A$777,$A237,СВЦЭМ!$B$33:$B$776,D$225)+'СЕТ СН'!$F$15</f>
        <v>0</v>
      </c>
      <c r="E237" s="36">
        <f>SUMIFS(СВЦЭМ!$G$34:$G$777,СВЦЭМ!$A$34:$A$777,$A237,СВЦЭМ!$B$33:$B$776,E$225)+'СЕТ СН'!$F$15</f>
        <v>0</v>
      </c>
      <c r="F237" s="36">
        <f>SUMIFS(СВЦЭМ!$G$34:$G$777,СВЦЭМ!$A$34:$A$777,$A237,СВЦЭМ!$B$33:$B$776,F$225)+'СЕТ СН'!$F$15</f>
        <v>0</v>
      </c>
      <c r="G237" s="36">
        <f>SUMIFS(СВЦЭМ!$G$34:$G$777,СВЦЭМ!$A$34:$A$777,$A237,СВЦЭМ!$B$33:$B$776,G$225)+'СЕТ СН'!$F$15</f>
        <v>0</v>
      </c>
      <c r="H237" s="36">
        <f>SUMIFS(СВЦЭМ!$G$34:$G$777,СВЦЭМ!$A$34:$A$777,$A237,СВЦЭМ!$B$33:$B$776,H$225)+'СЕТ СН'!$F$15</f>
        <v>0</v>
      </c>
      <c r="I237" s="36">
        <f>SUMIFS(СВЦЭМ!$G$34:$G$777,СВЦЭМ!$A$34:$A$777,$A237,СВЦЭМ!$B$33:$B$776,I$225)+'СЕТ СН'!$F$15</f>
        <v>0</v>
      </c>
      <c r="J237" s="36">
        <f>SUMIFS(СВЦЭМ!$G$34:$G$777,СВЦЭМ!$A$34:$A$777,$A237,СВЦЭМ!$B$33:$B$776,J$225)+'СЕТ СН'!$F$15</f>
        <v>0</v>
      </c>
      <c r="K237" s="36">
        <f>SUMIFS(СВЦЭМ!$G$34:$G$777,СВЦЭМ!$A$34:$A$777,$A237,СВЦЭМ!$B$33:$B$776,K$225)+'СЕТ СН'!$F$15</f>
        <v>0</v>
      </c>
      <c r="L237" s="36">
        <f>SUMIFS(СВЦЭМ!$G$34:$G$777,СВЦЭМ!$A$34:$A$777,$A237,СВЦЭМ!$B$33:$B$776,L$225)+'СЕТ СН'!$F$15</f>
        <v>0</v>
      </c>
      <c r="M237" s="36">
        <f>SUMIFS(СВЦЭМ!$G$34:$G$777,СВЦЭМ!$A$34:$A$777,$A237,СВЦЭМ!$B$33:$B$776,M$225)+'СЕТ СН'!$F$15</f>
        <v>0</v>
      </c>
      <c r="N237" s="36">
        <f>SUMIFS(СВЦЭМ!$G$34:$G$777,СВЦЭМ!$A$34:$A$777,$A237,СВЦЭМ!$B$33:$B$776,N$225)+'СЕТ СН'!$F$15</f>
        <v>0</v>
      </c>
      <c r="O237" s="36">
        <f>SUMIFS(СВЦЭМ!$G$34:$G$777,СВЦЭМ!$A$34:$A$777,$A237,СВЦЭМ!$B$33:$B$776,O$225)+'СЕТ СН'!$F$15</f>
        <v>0</v>
      </c>
      <c r="P237" s="36">
        <f>SUMIFS(СВЦЭМ!$G$34:$G$777,СВЦЭМ!$A$34:$A$777,$A237,СВЦЭМ!$B$33:$B$776,P$225)+'СЕТ СН'!$F$15</f>
        <v>0</v>
      </c>
      <c r="Q237" s="36">
        <f>SUMIFS(СВЦЭМ!$G$34:$G$777,СВЦЭМ!$A$34:$A$777,$A237,СВЦЭМ!$B$33:$B$776,Q$225)+'СЕТ СН'!$F$15</f>
        <v>0</v>
      </c>
      <c r="R237" s="36">
        <f>SUMIFS(СВЦЭМ!$G$34:$G$777,СВЦЭМ!$A$34:$A$777,$A237,СВЦЭМ!$B$33:$B$776,R$225)+'СЕТ СН'!$F$15</f>
        <v>0</v>
      </c>
      <c r="S237" s="36">
        <f>SUMIFS(СВЦЭМ!$G$34:$G$777,СВЦЭМ!$A$34:$A$777,$A237,СВЦЭМ!$B$33:$B$776,S$225)+'СЕТ СН'!$F$15</f>
        <v>0</v>
      </c>
      <c r="T237" s="36">
        <f>SUMIFS(СВЦЭМ!$G$34:$G$777,СВЦЭМ!$A$34:$A$777,$A237,СВЦЭМ!$B$33:$B$776,T$225)+'СЕТ СН'!$F$15</f>
        <v>0</v>
      </c>
      <c r="U237" s="36">
        <f>SUMIFS(СВЦЭМ!$G$34:$G$777,СВЦЭМ!$A$34:$A$777,$A237,СВЦЭМ!$B$33:$B$776,U$225)+'СЕТ СН'!$F$15</f>
        <v>0</v>
      </c>
      <c r="V237" s="36">
        <f>SUMIFS(СВЦЭМ!$G$34:$G$777,СВЦЭМ!$A$34:$A$777,$A237,СВЦЭМ!$B$33:$B$776,V$225)+'СЕТ СН'!$F$15</f>
        <v>0</v>
      </c>
      <c r="W237" s="36">
        <f>SUMIFS(СВЦЭМ!$G$34:$G$777,СВЦЭМ!$A$34:$A$777,$A237,СВЦЭМ!$B$33:$B$776,W$225)+'СЕТ СН'!$F$15</f>
        <v>0</v>
      </c>
      <c r="X237" s="36">
        <f>SUMIFS(СВЦЭМ!$G$34:$G$777,СВЦЭМ!$A$34:$A$777,$A237,СВЦЭМ!$B$33:$B$776,X$225)+'СЕТ СН'!$F$15</f>
        <v>0</v>
      </c>
      <c r="Y237" s="36">
        <f>SUMIFS(СВЦЭМ!$G$34:$G$777,СВЦЭМ!$A$34:$A$777,$A237,СВЦЭМ!$B$33:$B$776,Y$225)+'СЕТ СН'!$F$15</f>
        <v>0</v>
      </c>
    </row>
    <row r="238" spans="1:27" ht="15.75" hidden="1" x14ac:dyDescent="0.2">
      <c r="A238" s="35">
        <f t="shared" si="6"/>
        <v>43690</v>
      </c>
      <c r="B238" s="36">
        <f>SUMIFS(СВЦЭМ!$G$34:$G$777,СВЦЭМ!$A$34:$A$777,$A238,СВЦЭМ!$B$33:$B$776,B$225)+'СЕТ СН'!$F$15</f>
        <v>0</v>
      </c>
      <c r="C238" s="36">
        <f>SUMIFS(СВЦЭМ!$G$34:$G$777,СВЦЭМ!$A$34:$A$777,$A238,СВЦЭМ!$B$33:$B$776,C$225)+'СЕТ СН'!$F$15</f>
        <v>0</v>
      </c>
      <c r="D238" s="36">
        <f>SUMIFS(СВЦЭМ!$G$34:$G$777,СВЦЭМ!$A$34:$A$777,$A238,СВЦЭМ!$B$33:$B$776,D$225)+'СЕТ СН'!$F$15</f>
        <v>0</v>
      </c>
      <c r="E238" s="36">
        <f>SUMIFS(СВЦЭМ!$G$34:$G$777,СВЦЭМ!$A$34:$A$777,$A238,СВЦЭМ!$B$33:$B$776,E$225)+'СЕТ СН'!$F$15</f>
        <v>0</v>
      </c>
      <c r="F238" s="36">
        <f>SUMIFS(СВЦЭМ!$G$34:$G$777,СВЦЭМ!$A$34:$A$777,$A238,СВЦЭМ!$B$33:$B$776,F$225)+'СЕТ СН'!$F$15</f>
        <v>0</v>
      </c>
      <c r="G238" s="36">
        <f>SUMIFS(СВЦЭМ!$G$34:$G$777,СВЦЭМ!$A$34:$A$777,$A238,СВЦЭМ!$B$33:$B$776,G$225)+'СЕТ СН'!$F$15</f>
        <v>0</v>
      </c>
      <c r="H238" s="36">
        <f>SUMIFS(СВЦЭМ!$G$34:$G$777,СВЦЭМ!$A$34:$A$777,$A238,СВЦЭМ!$B$33:$B$776,H$225)+'СЕТ СН'!$F$15</f>
        <v>0</v>
      </c>
      <c r="I238" s="36">
        <f>SUMIFS(СВЦЭМ!$G$34:$G$777,СВЦЭМ!$A$34:$A$777,$A238,СВЦЭМ!$B$33:$B$776,I$225)+'СЕТ СН'!$F$15</f>
        <v>0</v>
      </c>
      <c r="J238" s="36">
        <f>SUMIFS(СВЦЭМ!$G$34:$G$777,СВЦЭМ!$A$34:$A$777,$A238,СВЦЭМ!$B$33:$B$776,J$225)+'СЕТ СН'!$F$15</f>
        <v>0</v>
      </c>
      <c r="K238" s="36">
        <f>SUMIFS(СВЦЭМ!$G$34:$G$777,СВЦЭМ!$A$34:$A$777,$A238,СВЦЭМ!$B$33:$B$776,K$225)+'СЕТ СН'!$F$15</f>
        <v>0</v>
      </c>
      <c r="L238" s="36">
        <f>SUMIFS(СВЦЭМ!$G$34:$G$777,СВЦЭМ!$A$34:$A$777,$A238,СВЦЭМ!$B$33:$B$776,L$225)+'СЕТ СН'!$F$15</f>
        <v>0</v>
      </c>
      <c r="M238" s="36">
        <f>SUMIFS(СВЦЭМ!$G$34:$G$777,СВЦЭМ!$A$34:$A$777,$A238,СВЦЭМ!$B$33:$B$776,M$225)+'СЕТ СН'!$F$15</f>
        <v>0</v>
      </c>
      <c r="N238" s="36">
        <f>SUMIFS(СВЦЭМ!$G$34:$G$777,СВЦЭМ!$A$34:$A$777,$A238,СВЦЭМ!$B$33:$B$776,N$225)+'СЕТ СН'!$F$15</f>
        <v>0</v>
      </c>
      <c r="O238" s="36">
        <f>SUMIFS(СВЦЭМ!$G$34:$G$777,СВЦЭМ!$A$34:$A$777,$A238,СВЦЭМ!$B$33:$B$776,O$225)+'СЕТ СН'!$F$15</f>
        <v>0</v>
      </c>
      <c r="P238" s="36">
        <f>SUMIFS(СВЦЭМ!$G$34:$G$777,СВЦЭМ!$A$34:$A$777,$A238,СВЦЭМ!$B$33:$B$776,P$225)+'СЕТ СН'!$F$15</f>
        <v>0</v>
      </c>
      <c r="Q238" s="36">
        <f>SUMIFS(СВЦЭМ!$G$34:$G$777,СВЦЭМ!$A$34:$A$777,$A238,СВЦЭМ!$B$33:$B$776,Q$225)+'СЕТ СН'!$F$15</f>
        <v>0</v>
      </c>
      <c r="R238" s="36">
        <f>SUMIFS(СВЦЭМ!$G$34:$G$777,СВЦЭМ!$A$34:$A$777,$A238,СВЦЭМ!$B$33:$B$776,R$225)+'СЕТ СН'!$F$15</f>
        <v>0</v>
      </c>
      <c r="S238" s="36">
        <f>SUMIFS(СВЦЭМ!$G$34:$G$777,СВЦЭМ!$A$34:$A$777,$A238,СВЦЭМ!$B$33:$B$776,S$225)+'СЕТ СН'!$F$15</f>
        <v>0</v>
      </c>
      <c r="T238" s="36">
        <f>SUMIFS(СВЦЭМ!$G$34:$G$777,СВЦЭМ!$A$34:$A$777,$A238,СВЦЭМ!$B$33:$B$776,T$225)+'СЕТ СН'!$F$15</f>
        <v>0</v>
      </c>
      <c r="U238" s="36">
        <f>SUMIFS(СВЦЭМ!$G$34:$G$777,СВЦЭМ!$A$34:$A$777,$A238,СВЦЭМ!$B$33:$B$776,U$225)+'СЕТ СН'!$F$15</f>
        <v>0</v>
      </c>
      <c r="V238" s="36">
        <f>SUMIFS(СВЦЭМ!$G$34:$G$777,СВЦЭМ!$A$34:$A$777,$A238,СВЦЭМ!$B$33:$B$776,V$225)+'СЕТ СН'!$F$15</f>
        <v>0</v>
      </c>
      <c r="W238" s="36">
        <f>SUMIFS(СВЦЭМ!$G$34:$G$777,СВЦЭМ!$A$34:$A$777,$A238,СВЦЭМ!$B$33:$B$776,W$225)+'СЕТ СН'!$F$15</f>
        <v>0</v>
      </c>
      <c r="X238" s="36">
        <f>SUMIFS(СВЦЭМ!$G$34:$G$777,СВЦЭМ!$A$34:$A$777,$A238,СВЦЭМ!$B$33:$B$776,X$225)+'СЕТ СН'!$F$15</f>
        <v>0</v>
      </c>
      <c r="Y238" s="36">
        <f>SUMIFS(СВЦЭМ!$G$34:$G$777,СВЦЭМ!$A$34:$A$777,$A238,СВЦЭМ!$B$33:$B$776,Y$225)+'СЕТ СН'!$F$15</f>
        <v>0</v>
      </c>
    </row>
    <row r="239" spans="1:27" ht="15.75" hidden="1" x14ac:dyDescent="0.2">
      <c r="A239" s="35">
        <f t="shared" si="6"/>
        <v>43691</v>
      </c>
      <c r="B239" s="36">
        <f>SUMIFS(СВЦЭМ!$G$34:$G$777,СВЦЭМ!$A$34:$A$777,$A239,СВЦЭМ!$B$33:$B$776,B$225)+'СЕТ СН'!$F$15</f>
        <v>0</v>
      </c>
      <c r="C239" s="36">
        <f>SUMIFS(СВЦЭМ!$G$34:$G$777,СВЦЭМ!$A$34:$A$777,$A239,СВЦЭМ!$B$33:$B$776,C$225)+'СЕТ СН'!$F$15</f>
        <v>0</v>
      </c>
      <c r="D239" s="36">
        <f>SUMIFS(СВЦЭМ!$G$34:$G$777,СВЦЭМ!$A$34:$A$777,$A239,СВЦЭМ!$B$33:$B$776,D$225)+'СЕТ СН'!$F$15</f>
        <v>0</v>
      </c>
      <c r="E239" s="36">
        <f>SUMIFS(СВЦЭМ!$G$34:$G$777,СВЦЭМ!$A$34:$A$777,$A239,СВЦЭМ!$B$33:$B$776,E$225)+'СЕТ СН'!$F$15</f>
        <v>0</v>
      </c>
      <c r="F239" s="36">
        <f>SUMIFS(СВЦЭМ!$G$34:$G$777,СВЦЭМ!$A$34:$A$777,$A239,СВЦЭМ!$B$33:$B$776,F$225)+'СЕТ СН'!$F$15</f>
        <v>0</v>
      </c>
      <c r="G239" s="36">
        <f>SUMIFS(СВЦЭМ!$G$34:$G$777,СВЦЭМ!$A$34:$A$777,$A239,СВЦЭМ!$B$33:$B$776,G$225)+'СЕТ СН'!$F$15</f>
        <v>0</v>
      </c>
      <c r="H239" s="36">
        <f>SUMIFS(СВЦЭМ!$G$34:$G$777,СВЦЭМ!$A$34:$A$777,$A239,СВЦЭМ!$B$33:$B$776,H$225)+'СЕТ СН'!$F$15</f>
        <v>0</v>
      </c>
      <c r="I239" s="36">
        <f>SUMIFS(СВЦЭМ!$G$34:$G$777,СВЦЭМ!$A$34:$A$777,$A239,СВЦЭМ!$B$33:$B$776,I$225)+'СЕТ СН'!$F$15</f>
        <v>0</v>
      </c>
      <c r="J239" s="36">
        <f>SUMIFS(СВЦЭМ!$G$34:$G$777,СВЦЭМ!$A$34:$A$777,$A239,СВЦЭМ!$B$33:$B$776,J$225)+'СЕТ СН'!$F$15</f>
        <v>0</v>
      </c>
      <c r="K239" s="36">
        <f>SUMIFS(СВЦЭМ!$G$34:$G$777,СВЦЭМ!$A$34:$A$777,$A239,СВЦЭМ!$B$33:$B$776,K$225)+'СЕТ СН'!$F$15</f>
        <v>0</v>
      </c>
      <c r="L239" s="36">
        <f>SUMIFS(СВЦЭМ!$G$34:$G$777,СВЦЭМ!$A$34:$A$777,$A239,СВЦЭМ!$B$33:$B$776,L$225)+'СЕТ СН'!$F$15</f>
        <v>0</v>
      </c>
      <c r="M239" s="36">
        <f>SUMIFS(СВЦЭМ!$G$34:$G$777,СВЦЭМ!$A$34:$A$777,$A239,СВЦЭМ!$B$33:$B$776,M$225)+'СЕТ СН'!$F$15</f>
        <v>0</v>
      </c>
      <c r="N239" s="36">
        <f>SUMIFS(СВЦЭМ!$G$34:$G$777,СВЦЭМ!$A$34:$A$777,$A239,СВЦЭМ!$B$33:$B$776,N$225)+'СЕТ СН'!$F$15</f>
        <v>0</v>
      </c>
      <c r="O239" s="36">
        <f>SUMIFS(СВЦЭМ!$G$34:$G$777,СВЦЭМ!$A$34:$A$777,$A239,СВЦЭМ!$B$33:$B$776,O$225)+'СЕТ СН'!$F$15</f>
        <v>0</v>
      </c>
      <c r="P239" s="36">
        <f>SUMIFS(СВЦЭМ!$G$34:$G$777,СВЦЭМ!$A$34:$A$777,$A239,СВЦЭМ!$B$33:$B$776,P$225)+'СЕТ СН'!$F$15</f>
        <v>0</v>
      </c>
      <c r="Q239" s="36">
        <f>SUMIFS(СВЦЭМ!$G$34:$G$777,СВЦЭМ!$A$34:$A$777,$A239,СВЦЭМ!$B$33:$B$776,Q$225)+'СЕТ СН'!$F$15</f>
        <v>0</v>
      </c>
      <c r="R239" s="36">
        <f>SUMIFS(СВЦЭМ!$G$34:$G$777,СВЦЭМ!$A$34:$A$777,$A239,СВЦЭМ!$B$33:$B$776,R$225)+'СЕТ СН'!$F$15</f>
        <v>0</v>
      </c>
      <c r="S239" s="36">
        <f>SUMIFS(СВЦЭМ!$G$34:$G$777,СВЦЭМ!$A$34:$A$777,$A239,СВЦЭМ!$B$33:$B$776,S$225)+'СЕТ СН'!$F$15</f>
        <v>0</v>
      </c>
      <c r="T239" s="36">
        <f>SUMIFS(СВЦЭМ!$G$34:$G$777,СВЦЭМ!$A$34:$A$777,$A239,СВЦЭМ!$B$33:$B$776,T$225)+'СЕТ СН'!$F$15</f>
        <v>0</v>
      </c>
      <c r="U239" s="36">
        <f>SUMIFS(СВЦЭМ!$G$34:$G$777,СВЦЭМ!$A$34:$A$777,$A239,СВЦЭМ!$B$33:$B$776,U$225)+'СЕТ СН'!$F$15</f>
        <v>0</v>
      </c>
      <c r="V239" s="36">
        <f>SUMIFS(СВЦЭМ!$G$34:$G$777,СВЦЭМ!$A$34:$A$777,$A239,СВЦЭМ!$B$33:$B$776,V$225)+'СЕТ СН'!$F$15</f>
        <v>0</v>
      </c>
      <c r="W239" s="36">
        <f>SUMIFS(СВЦЭМ!$G$34:$G$777,СВЦЭМ!$A$34:$A$777,$A239,СВЦЭМ!$B$33:$B$776,W$225)+'СЕТ СН'!$F$15</f>
        <v>0</v>
      </c>
      <c r="X239" s="36">
        <f>SUMIFS(СВЦЭМ!$G$34:$G$777,СВЦЭМ!$A$34:$A$777,$A239,СВЦЭМ!$B$33:$B$776,X$225)+'СЕТ СН'!$F$15</f>
        <v>0</v>
      </c>
      <c r="Y239" s="36">
        <f>SUMIFS(СВЦЭМ!$G$34:$G$777,СВЦЭМ!$A$34:$A$777,$A239,СВЦЭМ!$B$33:$B$776,Y$225)+'СЕТ СН'!$F$15</f>
        <v>0</v>
      </c>
    </row>
    <row r="240" spans="1:27" ht="15.75" hidden="1" x14ac:dyDescent="0.2">
      <c r="A240" s="35">
        <f t="shared" si="6"/>
        <v>43692</v>
      </c>
      <c r="B240" s="36">
        <f>SUMIFS(СВЦЭМ!$G$34:$G$777,СВЦЭМ!$A$34:$A$777,$A240,СВЦЭМ!$B$33:$B$776,B$225)+'СЕТ СН'!$F$15</f>
        <v>0</v>
      </c>
      <c r="C240" s="36">
        <f>SUMIFS(СВЦЭМ!$G$34:$G$777,СВЦЭМ!$A$34:$A$777,$A240,СВЦЭМ!$B$33:$B$776,C$225)+'СЕТ СН'!$F$15</f>
        <v>0</v>
      </c>
      <c r="D240" s="36">
        <f>SUMIFS(СВЦЭМ!$G$34:$G$777,СВЦЭМ!$A$34:$A$777,$A240,СВЦЭМ!$B$33:$B$776,D$225)+'СЕТ СН'!$F$15</f>
        <v>0</v>
      </c>
      <c r="E240" s="36">
        <f>SUMIFS(СВЦЭМ!$G$34:$G$777,СВЦЭМ!$A$34:$A$777,$A240,СВЦЭМ!$B$33:$B$776,E$225)+'СЕТ СН'!$F$15</f>
        <v>0</v>
      </c>
      <c r="F240" s="36">
        <f>SUMIFS(СВЦЭМ!$G$34:$G$777,СВЦЭМ!$A$34:$A$777,$A240,СВЦЭМ!$B$33:$B$776,F$225)+'СЕТ СН'!$F$15</f>
        <v>0</v>
      </c>
      <c r="G240" s="36">
        <f>SUMIFS(СВЦЭМ!$G$34:$G$777,СВЦЭМ!$A$34:$A$777,$A240,СВЦЭМ!$B$33:$B$776,G$225)+'СЕТ СН'!$F$15</f>
        <v>0</v>
      </c>
      <c r="H240" s="36">
        <f>SUMIFS(СВЦЭМ!$G$34:$G$777,СВЦЭМ!$A$34:$A$777,$A240,СВЦЭМ!$B$33:$B$776,H$225)+'СЕТ СН'!$F$15</f>
        <v>0</v>
      </c>
      <c r="I240" s="36">
        <f>SUMIFS(СВЦЭМ!$G$34:$G$777,СВЦЭМ!$A$34:$A$777,$A240,СВЦЭМ!$B$33:$B$776,I$225)+'СЕТ СН'!$F$15</f>
        <v>0</v>
      </c>
      <c r="J240" s="36">
        <f>SUMIFS(СВЦЭМ!$G$34:$G$777,СВЦЭМ!$A$34:$A$777,$A240,СВЦЭМ!$B$33:$B$776,J$225)+'СЕТ СН'!$F$15</f>
        <v>0</v>
      </c>
      <c r="K240" s="36">
        <f>SUMIFS(СВЦЭМ!$G$34:$G$777,СВЦЭМ!$A$34:$A$777,$A240,СВЦЭМ!$B$33:$B$776,K$225)+'СЕТ СН'!$F$15</f>
        <v>0</v>
      </c>
      <c r="L240" s="36">
        <f>SUMIFS(СВЦЭМ!$G$34:$G$777,СВЦЭМ!$A$34:$A$777,$A240,СВЦЭМ!$B$33:$B$776,L$225)+'СЕТ СН'!$F$15</f>
        <v>0</v>
      </c>
      <c r="M240" s="36">
        <f>SUMIFS(СВЦЭМ!$G$34:$G$777,СВЦЭМ!$A$34:$A$777,$A240,СВЦЭМ!$B$33:$B$776,M$225)+'СЕТ СН'!$F$15</f>
        <v>0</v>
      </c>
      <c r="N240" s="36">
        <f>SUMIFS(СВЦЭМ!$G$34:$G$777,СВЦЭМ!$A$34:$A$777,$A240,СВЦЭМ!$B$33:$B$776,N$225)+'СЕТ СН'!$F$15</f>
        <v>0</v>
      </c>
      <c r="O240" s="36">
        <f>SUMIFS(СВЦЭМ!$G$34:$G$777,СВЦЭМ!$A$34:$A$777,$A240,СВЦЭМ!$B$33:$B$776,O$225)+'СЕТ СН'!$F$15</f>
        <v>0</v>
      </c>
      <c r="P240" s="36">
        <f>SUMIFS(СВЦЭМ!$G$34:$G$777,СВЦЭМ!$A$34:$A$777,$A240,СВЦЭМ!$B$33:$B$776,P$225)+'СЕТ СН'!$F$15</f>
        <v>0</v>
      </c>
      <c r="Q240" s="36">
        <f>SUMIFS(СВЦЭМ!$G$34:$G$777,СВЦЭМ!$A$34:$A$777,$A240,СВЦЭМ!$B$33:$B$776,Q$225)+'СЕТ СН'!$F$15</f>
        <v>0</v>
      </c>
      <c r="R240" s="36">
        <f>SUMIFS(СВЦЭМ!$G$34:$G$777,СВЦЭМ!$A$34:$A$777,$A240,СВЦЭМ!$B$33:$B$776,R$225)+'СЕТ СН'!$F$15</f>
        <v>0</v>
      </c>
      <c r="S240" s="36">
        <f>SUMIFS(СВЦЭМ!$G$34:$G$777,СВЦЭМ!$A$34:$A$777,$A240,СВЦЭМ!$B$33:$B$776,S$225)+'СЕТ СН'!$F$15</f>
        <v>0</v>
      </c>
      <c r="T240" s="36">
        <f>SUMIFS(СВЦЭМ!$G$34:$G$777,СВЦЭМ!$A$34:$A$777,$A240,СВЦЭМ!$B$33:$B$776,T$225)+'СЕТ СН'!$F$15</f>
        <v>0</v>
      </c>
      <c r="U240" s="36">
        <f>SUMIFS(СВЦЭМ!$G$34:$G$777,СВЦЭМ!$A$34:$A$777,$A240,СВЦЭМ!$B$33:$B$776,U$225)+'СЕТ СН'!$F$15</f>
        <v>0</v>
      </c>
      <c r="V240" s="36">
        <f>SUMIFS(СВЦЭМ!$G$34:$G$777,СВЦЭМ!$A$34:$A$777,$A240,СВЦЭМ!$B$33:$B$776,V$225)+'СЕТ СН'!$F$15</f>
        <v>0</v>
      </c>
      <c r="W240" s="36">
        <f>SUMIFS(СВЦЭМ!$G$34:$G$777,СВЦЭМ!$A$34:$A$777,$A240,СВЦЭМ!$B$33:$B$776,W$225)+'СЕТ СН'!$F$15</f>
        <v>0</v>
      </c>
      <c r="X240" s="36">
        <f>SUMIFS(СВЦЭМ!$G$34:$G$777,СВЦЭМ!$A$34:$A$777,$A240,СВЦЭМ!$B$33:$B$776,X$225)+'СЕТ СН'!$F$15</f>
        <v>0</v>
      </c>
      <c r="Y240" s="36">
        <f>SUMIFS(СВЦЭМ!$G$34:$G$777,СВЦЭМ!$A$34:$A$777,$A240,СВЦЭМ!$B$33:$B$776,Y$225)+'СЕТ СН'!$F$15</f>
        <v>0</v>
      </c>
    </row>
    <row r="241" spans="1:25" ht="15.75" hidden="1" x14ac:dyDescent="0.2">
      <c r="A241" s="35">
        <f t="shared" si="6"/>
        <v>43693</v>
      </c>
      <c r="B241" s="36">
        <f>SUMIFS(СВЦЭМ!$G$34:$G$777,СВЦЭМ!$A$34:$A$777,$A241,СВЦЭМ!$B$33:$B$776,B$225)+'СЕТ СН'!$F$15</f>
        <v>0</v>
      </c>
      <c r="C241" s="36">
        <f>SUMIFS(СВЦЭМ!$G$34:$G$777,СВЦЭМ!$A$34:$A$777,$A241,СВЦЭМ!$B$33:$B$776,C$225)+'СЕТ СН'!$F$15</f>
        <v>0</v>
      </c>
      <c r="D241" s="36">
        <f>SUMIFS(СВЦЭМ!$G$34:$G$777,СВЦЭМ!$A$34:$A$777,$A241,СВЦЭМ!$B$33:$B$776,D$225)+'СЕТ СН'!$F$15</f>
        <v>0</v>
      </c>
      <c r="E241" s="36">
        <f>SUMIFS(СВЦЭМ!$G$34:$G$777,СВЦЭМ!$A$34:$A$777,$A241,СВЦЭМ!$B$33:$B$776,E$225)+'СЕТ СН'!$F$15</f>
        <v>0</v>
      </c>
      <c r="F241" s="36">
        <f>SUMIFS(СВЦЭМ!$G$34:$G$777,СВЦЭМ!$A$34:$A$777,$A241,СВЦЭМ!$B$33:$B$776,F$225)+'СЕТ СН'!$F$15</f>
        <v>0</v>
      </c>
      <c r="G241" s="36">
        <f>SUMIFS(СВЦЭМ!$G$34:$G$777,СВЦЭМ!$A$34:$A$777,$A241,СВЦЭМ!$B$33:$B$776,G$225)+'СЕТ СН'!$F$15</f>
        <v>0</v>
      </c>
      <c r="H241" s="36">
        <f>SUMIFS(СВЦЭМ!$G$34:$G$777,СВЦЭМ!$A$34:$A$777,$A241,СВЦЭМ!$B$33:$B$776,H$225)+'СЕТ СН'!$F$15</f>
        <v>0</v>
      </c>
      <c r="I241" s="36">
        <f>SUMIFS(СВЦЭМ!$G$34:$G$777,СВЦЭМ!$A$34:$A$777,$A241,СВЦЭМ!$B$33:$B$776,I$225)+'СЕТ СН'!$F$15</f>
        <v>0</v>
      </c>
      <c r="J241" s="36">
        <f>SUMIFS(СВЦЭМ!$G$34:$G$777,СВЦЭМ!$A$34:$A$777,$A241,СВЦЭМ!$B$33:$B$776,J$225)+'СЕТ СН'!$F$15</f>
        <v>0</v>
      </c>
      <c r="K241" s="36">
        <f>SUMIFS(СВЦЭМ!$G$34:$G$777,СВЦЭМ!$A$34:$A$777,$A241,СВЦЭМ!$B$33:$B$776,K$225)+'СЕТ СН'!$F$15</f>
        <v>0</v>
      </c>
      <c r="L241" s="36">
        <f>SUMIFS(СВЦЭМ!$G$34:$G$777,СВЦЭМ!$A$34:$A$777,$A241,СВЦЭМ!$B$33:$B$776,L$225)+'СЕТ СН'!$F$15</f>
        <v>0</v>
      </c>
      <c r="M241" s="36">
        <f>SUMIFS(СВЦЭМ!$G$34:$G$777,СВЦЭМ!$A$34:$A$777,$A241,СВЦЭМ!$B$33:$B$776,M$225)+'СЕТ СН'!$F$15</f>
        <v>0</v>
      </c>
      <c r="N241" s="36">
        <f>SUMIFS(СВЦЭМ!$G$34:$G$777,СВЦЭМ!$A$34:$A$777,$A241,СВЦЭМ!$B$33:$B$776,N$225)+'СЕТ СН'!$F$15</f>
        <v>0</v>
      </c>
      <c r="O241" s="36">
        <f>SUMIFS(СВЦЭМ!$G$34:$G$777,СВЦЭМ!$A$34:$A$777,$A241,СВЦЭМ!$B$33:$B$776,O$225)+'СЕТ СН'!$F$15</f>
        <v>0</v>
      </c>
      <c r="P241" s="36">
        <f>SUMIFS(СВЦЭМ!$G$34:$G$777,СВЦЭМ!$A$34:$A$777,$A241,СВЦЭМ!$B$33:$B$776,P$225)+'СЕТ СН'!$F$15</f>
        <v>0</v>
      </c>
      <c r="Q241" s="36">
        <f>SUMIFS(СВЦЭМ!$G$34:$G$777,СВЦЭМ!$A$34:$A$777,$A241,СВЦЭМ!$B$33:$B$776,Q$225)+'СЕТ СН'!$F$15</f>
        <v>0</v>
      </c>
      <c r="R241" s="36">
        <f>SUMIFS(СВЦЭМ!$G$34:$G$777,СВЦЭМ!$A$34:$A$777,$A241,СВЦЭМ!$B$33:$B$776,R$225)+'СЕТ СН'!$F$15</f>
        <v>0</v>
      </c>
      <c r="S241" s="36">
        <f>SUMIFS(СВЦЭМ!$G$34:$G$777,СВЦЭМ!$A$34:$A$777,$A241,СВЦЭМ!$B$33:$B$776,S$225)+'СЕТ СН'!$F$15</f>
        <v>0</v>
      </c>
      <c r="T241" s="36">
        <f>SUMIFS(СВЦЭМ!$G$34:$G$777,СВЦЭМ!$A$34:$A$777,$A241,СВЦЭМ!$B$33:$B$776,T$225)+'СЕТ СН'!$F$15</f>
        <v>0</v>
      </c>
      <c r="U241" s="36">
        <f>SUMIFS(СВЦЭМ!$G$34:$G$777,СВЦЭМ!$A$34:$A$777,$A241,СВЦЭМ!$B$33:$B$776,U$225)+'СЕТ СН'!$F$15</f>
        <v>0</v>
      </c>
      <c r="V241" s="36">
        <f>SUMIFS(СВЦЭМ!$G$34:$G$777,СВЦЭМ!$A$34:$A$777,$A241,СВЦЭМ!$B$33:$B$776,V$225)+'СЕТ СН'!$F$15</f>
        <v>0</v>
      </c>
      <c r="W241" s="36">
        <f>SUMIFS(СВЦЭМ!$G$34:$G$777,СВЦЭМ!$A$34:$A$777,$A241,СВЦЭМ!$B$33:$B$776,W$225)+'СЕТ СН'!$F$15</f>
        <v>0</v>
      </c>
      <c r="X241" s="36">
        <f>SUMIFS(СВЦЭМ!$G$34:$G$777,СВЦЭМ!$A$34:$A$777,$A241,СВЦЭМ!$B$33:$B$776,X$225)+'СЕТ СН'!$F$15</f>
        <v>0</v>
      </c>
      <c r="Y241" s="36">
        <f>SUMIFS(СВЦЭМ!$G$34:$G$777,СВЦЭМ!$A$34:$A$777,$A241,СВЦЭМ!$B$33:$B$776,Y$225)+'СЕТ СН'!$F$15</f>
        <v>0</v>
      </c>
    </row>
    <row r="242" spans="1:25" ht="15.75" hidden="1" x14ac:dyDescent="0.2">
      <c r="A242" s="35">
        <f t="shared" si="6"/>
        <v>43694</v>
      </c>
      <c r="B242" s="36">
        <f>SUMIFS(СВЦЭМ!$G$34:$G$777,СВЦЭМ!$A$34:$A$777,$A242,СВЦЭМ!$B$33:$B$776,B$225)+'СЕТ СН'!$F$15</f>
        <v>0</v>
      </c>
      <c r="C242" s="36">
        <f>SUMIFS(СВЦЭМ!$G$34:$G$777,СВЦЭМ!$A$34:$A$777,$A242,СВЦЭМ!$B$33:$B$776,C$225)+'СЕТ СН'!$F$15</f>
        <v>0</v>
      </c>
      <c r="D242" s="36">
        <f>SUMIFS(СВЦЭМ!$G$34:$G$777,СВЦЭМ!$A$34:$A$777,$A242,СВЦЭМ!$B$33:$B$776,D$225)+'СЕТ СН'!$F$15</f>
        <v>0</v>
      </c>
      <c r="E242" s="36">
        <f>SUMIFS(СВЦЭМ!$G$34:$G$777,СВЦЭМ!$A$34:$A$777,$A242,СВЦЭМ!$B$33:$B$776,E$225)+'СЕТ СН'!$F$15</f>
        <v>0</v>
      </c>
      <c r="F242" s="36">
        <f>SUMIFS(СВЦЭМ!$G$34:$G$777,СВЦЭМ!$A$34:$A$777,$A242,СВЦЭМ!$B$33:$B$776,F$225)+'СЕТ СН'!$F$15</f>
        <v>0</v>
      </c>
      <c r="G242" s="36">
        <f>SUMIFS(СВЦЭМ!$G$34:$G$777,СВЦЭМ!$A$34:$A$777,$A242,СВЦЭМ!$B$33:$B$776,G$225)+'СЕТ СН'!$F$15</f>
        <v>0</v>
      </c>
      <c r="H242" s="36">
        <f>SUMIFS(СВЦЭМ!$G$34:$G$777,СВЦЭМ!$A$34:$A$777,$A242,СВЦЭМ!$B$33:$B$776,H$225)+'СЕТ СН'!$F$15</f>
        <v>0</v>
      </c>
      <c r="I242" s="36">
        <f>SUMIFS(СВЦЭМ!$G$34:$G$777,СВЦЭМ!$A$34:$A$777,$A242,СВЦЭМ!$B$33:$B$776,I$225)+'СЕТ СН'!$F$15</f>
        <v>0</v>
      </c>
      <c r="J242" s="36">
        <f>SUMIFS(СВЦЭМ!$G$34:$G$777,СВЦЭМ!$A$34:$A$777,$A242,СВЦЭМ!$B$33:$B$776,J$225)+'СЕТ СН'!$F$15</f>
        <v>0</v>
      </c>
      <c r="K242" s="36">
        <f>SUMIFS(СВЦЭМ!$G$34:$G$777,СВЦЭМ!$A$34:$A$777,$A242,СВЦЭМ!$B$33:$B$776,K$225)+'СЕТ СН'!$F$15</f>
        <v>0</v>
      </c>
      <c r="L242" s="36">
        <f>SUMIFS(СВЦЭМ!$G$34:$G$777,СВЦЭМ!$A$34:$A$777,$A242,СВЦЭМ!$B$33:$B$776,L$225)+'СЕТ СН'!$F$15</f>
        <v>0</v>
      </c>
      <c r="M242" s="36">
        <f>SUMIFS(СВЦЭМ!$G$34:$G$777,СВЦЭМ!$A$34:$A$777,$A242,СВЦЭМ!$B$33:$B$776,M$225)+'СЕТ СН'!$F$15</f>
        <v>0</v>
      </c>
      <c r="N242" s="36">
        <f>SUMIFS(СВЦЭМ!$G$34:$G$777,СВЦЭМ!$A$34:$A$777,$A242,СВЦЭМ!$B$33:$B$776,N$225)+'СЕТ СН'!$F$15</f>
        <v>0</v>
      </c>
      <c r="O242" s="36">
        <f>SUMIFS(СВЦЭМ!$G$34:$G$777,СВЦЭМ!$A$34:$A$777,$A242,СВЦЭМ!$B$33:$B$776,O$225)+'СЕТ СН'!$F$15</f>
        <v>0</v>
      </c>
      <c r="P242" s="36">
        <f>SUMIFS(СВЦЭМ!$G$34:$G$777,СВЦЭМ!$A$34:$A$777,$A242,СВЦЭМ!$B$33:$B$776,P$225)+'СЕТ СН'!$F$15</f>
        <v>0</v>
      </c>
      <c r="Q242" s="36">
        <f>SUMIFS(СВЦЭМ!$G$34:$G$777,СВЦЭМ!$A$34:$A$777,$A242,СВЦЭМ!$B$33:$B$776,Q$225)+'СЕТ СН'!$F$15</f>
        <v>0</v>
      </c>
      <c r="R242" s="36">
        <f>SUMIFS(СВЦЭМ!$G$34:$G$777,СВЦЭМ!$A$34:$A$777,$A242,СВЦЭМ!$B$33:$B$776,R$225)+'СЕТ СН'!$F$15</f>
        <v>0</v>
      </c>
      <c r="S242" s="36">
        <f>SUMIFS(СВЦЭМ!$G$34:$G$777,СВЦЭМ!$A$34:$A$777,$A242,СВЦЭМ!$B$33:$B$776,S$225)+'СЕТ СН'!$F$15</f>
        <v>0</v>
      </c>
      <c r="T242" s="36">
        <f>SUMIFS(СВЦЭМ!$G$34:$G$777,СВЦЭМ!$A$34:$A$777,$A242,СВЦЭМ!$B$33:$B$776,T$225)+'СЕТ СН'!$F$15</f>
        <v>0</v>
      </c>
      <c r="U242" s="36">
        <f>SUMIFS(СВЦЭМ!$G$34:$G$777,СВЦЭМ!$A$34:$A$777,$A242,СВЦЭМ!$B$33:$B$776,U$225)+'СЕТ СН'!$F$15</f>
        <v>0</v>
      </c>
      <c r="V242" s="36">
        <f>SUMIFS(СВЦЭМ!$G$34:$G$777,СВЦЭМ!$A$34:$A$777,$A242,СВЦЭМ!$B$33:$B$776,V$225)+'СЕТ СН'!$F$15</f>
        <v>0</v>
      </c>
      <c r="W242" s="36">
        <f>SUMIFS(СВЦЭМ!$G$34:$G$777,СВЦЭМ!$A$34:$A$777,$A242,СВЦЭМ!$B$33:$B$776,W$225)+'СЕТ СН'!$F$15</f>
        <v>0</v>
      </c>
      <c r="X242" s="36">
        <f>SUMIFS(СВЦЭМ!$G$34:$G$777,СВЦЭМ!$A$34:$A$777,$A242,СВЦЭМ!$B$33:$B$776,X$225)+'СЕТ СН'!$F$15</f>
        <v>0</v>
      </c>
      <c r="Y242" s="36">
        <f>SUMIFS(СВЦЭМ!$G$34:$G$777,СВЦЭМ!$A$34:$A$777,$A242,СВЦЭМ!$B$33:$B$776,Y$225)+'СЕТ СН'!$F$15</f>
        <v>0</v>
      </c>
    </row>
    <row r="243" spans="1:25" ht="15.75" hidden="1" x14ac:dyDescent="0.2">
      <c r="A243" s="35">
        <f t="shared" si="6"/>
        <v>43695</v>
      </c>
      <c r="B243" s="36">
        <f>SUMIFS(СВЦЭМ!$G$34:$G$777,СВЦЭМ!$A$34:$A$777,$A243,СВЦЭМ!$B$33:$B$776,B$225)+'СЕТ СН'!$F$15</f>
        <v>0</v>
      </c>
      <c r="C243" s="36">
        <f>SUMIFS(СВЦЭМ!$G$34:$G$777,СВЦЭМ!$A$34:$A$777,$A243,СВЦЭМ!$B$33:$B$776,C$225)+'СЕТ СН'!$F$15</f>
        <v>0</v>
      </c>
      <c r="D243" s="36">
        <f>SUMIFS(СВЦЭМ!$G$34:$G$777,СВЦЭМ!$A$34:$A$777,$A243,СВЦЭМ!$B$33:$B$776,D$225)+'СЕТ СН'!$F$15</f>
        <v>0</v>
      </c>
      <c r="E243" s="36">
        <f>SUMIFS(СВЦЭМ!$G$34:$G$777,СВЦЭМ!$A$34:$A$777,$A243,СВЦЭМ!$B$33:$B$776,E$225)+'СЕТ СН'!$F$15</f>
        <v>0</v>
      </c>
      <c r="F243" s="36">
        <f>SUMIFS(СВЦЭМ!$G$34:$G$777,СВЦЭМ!$A$34:$A$777,$A243,СВЦЭМ!$B$33:$B$776,F$225)+'СЕТ СН'!$F$15</f>
        <v>0</v>
      </c>
      <c r="G243" s="36">
        <f>SUMIFS(СВЦЭМ!$G$34:$G$777,СВЦЭМ!$A$34:$A$777,$A243,СВЦЭМ!$B$33:$B$776,G$225)+'СЕТ СН'!$F$15</f>
        <v>0</v>
      </c>
      <c r="H243" s="36">
        <f>SUMIFS(СВЦЭМ!$G$34:$G$777,СВЦЭМ!$A$34:$A$777,$A243,СВЦЭМ!$B$33:$B$776,H$225)+'СЕТ СН'!$F$15</f>
        <v>0</v>
      </c>
      <c r="I243" s="36">
        <f>SUMIFS(СВЦЭМ!$G$34:$G$777,СВЦЭМ!$A$34:$A$777,$A243,СВЦЭМ!$B$33:$B$776,I$225)+'СЕТ СН'!$F$15</f>
        <v>0</v>
      </c>
      <c r="J243" s="36">
        <f>SUMIFS(СВЦЭМ!$G$34:$G$777,СВЦЭМ!$A$34:$A$777,$A243,СВЦЭМ!$B$33:$B$776,J$225)+'СЕТ СН'!$F$15</f>
        <v>0</v>
      </c>
      <c r="K243" s="36">
        <f>SUMIFS(СВЦЭМ!$G$34:$G$777,СВЦЭМ!$A$34:$A$777,$A243,СВЦЭМ!$B$33:$B$776,K$225)+'СЕТ СН'!$F$15</f>
        <v>0</v>
      </c>
      <c r="L243" s="36">
        <f>SUMIFS(СВЦЭМ!$G$34:$G$777,СВЦЭМ!$A$34:$A$777,$A243,СВЦЭМ!$B$33:$B$776,L$225)+'СЕТ СН'!$F$15</f>
        <v>0</v>
      </c>
      <c r="M243" s="36">
        <f>SUMIFS(СВЦЭМ!$G$34:$G$777,СВЦЭМ!$A$34:$A$777,$A243,СВЦЭМ!$B$33:$B$776,M$225)+'СЕТ СН'!$F$15</f>
        <v>0</v>
      </c>
      <c r="N243" s="36">
        <f>SUMIFS(СВЦЭМ!$G$34:$G$777,СВЦЭМ!$A$34:$A$777,$A243,СВЦЭМ!$B$33:$B$776,N$225)+'СЕТ СН'!$F$15</f>
        <v>0</v>
      </c>
      <c r="O243" s="36">
        <f>SUMIFS(СВЦЭМ!$G$34:$G$777,СВЦЭМ!$A$34:$A$777,$A243,СВЦЭМ!$B$33:$B$776,O$225)+'СЕТ СН'!$F$15</f>
        <v>0</v>
      </c>
      <c r="P243" s="36">
        <f>SUMIFS(СВЦЭМ!$G$34:$G$777,СВЦЭМ!$A$34:$A$777,$A243,СВЦЭМ!$B$33:$B$776,P$225)+'СЕТ СН'!$F$15</f>
        <v>0</v>
      </c>
      <c r="Q243" s="36">
        <f>SUMIFS(СВЦЭМ!$G$34:$G$777,СВЦЭМ!$A$34:$A$777,$A243,СВЦЭМ!$B$33:$B$776,Q$225)+'СЕТ СН'!$F$15</f>
        <v>0</v>
      </c>
      <c r="R243" s="36">
        <f>SUMIFS(СВЦЭМ!$G$34:$G$777,СВЦЭМ!$A$34:$A$777,$A243,СВЦЭМ!$B$33:$B$776,R$225)+'СЕТ СН'!$F$15</f>
        <v>0</v>
      </c>
      <c r="S243" s="36">
        <f>SUMIFS(СВЦЭМ!$G$34:$G$777,СВЦЭМ!$A$34:$A$777,$A243,СВЦЭМ!$B$33:$B$776,S$225)+'СЕТ СН'!$F$15</f>
        <v>0</v>
      </c>
      <c r="T243" s="36">
        <f>SUMIFS(СВЦЭМ!$G$34:$G$777,СВЦЭМ!$A$34:$A$777,$A243,СВЦЭМ!$B$33:$B$776,T$225)+'СЕТ СН'!$F$15</f>
        <v>0</v>
      </c>
      <c r="U243" s="36">
        <f>SUMIFS(СВЦЭМ!$G$34:$G$777,СВЦЭМ!$A$34:$A$777,$A243,СВЦЭМ!$B$33:$B$776,U$225)+'СЕТ СН'!$F$15</f>
        <v>0</v>
      </c>
      <c r="V243" s="36">
        <f>SUMIFS(СВЦЭМ!$G$34:$G$777,СВЦЭМ!$A$34:$A$777,$A243,СВЦЭМ!$B$33:$B$776,V$225)+'СЕТ СН'!$F$15</f>
        <v>0</v>
      </c>
      <c r="W243" s="36">
        <f>SUMIFS(СВЦЭМ!$G$34:$G$777,СВЦЭМ!$A$34:$A$777,$A243,СВЦЭМ!$B$33:$B$776,W$225)+'СЕТ СН'!$F$15</f>
        <v>0</v>
      </c>
      <c r="X243" s="36">
        <f>SUMIFS(СВЦЭМ!$G$34:$G$777,СВЦЭМ!$A$34:$A$777,$A243,СВЦЭМ!$B$33:$B$776,X$225)+'СЕТ СН'!$F$15</f>
        <v>0</v>
      </c>
      <c r="Y243" s="36">
        <f>SUMIFS(СВЦЭМ!$G$34:$G$777,СВЦЭМ!$A$34:$A$777,$A243,СВЦЭМ!$B$33:$B$776,Y$225)+'СЕТ СН'!$F$15</f>
        <v>0</v>
      </c>
    </row>
    <row r="244" spans="1:25" ht="15.75" hidden="1" x14ac:dyDescent="0.2">
      <c r="A244" s="35">
        <f t="shared" si="6"/>
        <v>43696</v>
      </c>
      <c r="B244" s="36">
        <f>SUMIFS(СВЦЭМ!$G$34:$G$777,СВЦЭМ!$A$34:$A$777,$A244,СВЦЭМ!$B$33:$B$776,B$225)+'СЕТ СН'!$F$15</f>
        <v>0</v>
      </c>
      <c r="C244" s="36">
        <f>SUMIFS(СВЦЭМ!$G$34:$G$777,СВЦЭМ!$A$34:$A$777,$A244,СВЦЭМ!$B$33:$B$776,C$225)+'СЕТ СН'!$F$15</f>
        <v>0</v>
      </c>
      <c r="D244" s="36">
        <f>SUMIFS(СВЦЭМ!$G$34:$G$777,СВЦЭМ!$A$34:$A$777,$A244,СВЦЭМ!$B$33:$B$776,D$225)+'СЕТ СН'!$F$15</f>
        <v>0</v>
      </c>
      <c r="E244" s="36">
        <f>SUMIFS(СВЦЭМ!$G$34:$G$777,СВЦЭМ!$A$34:$A$777,$A244,СВЦЭМ!$B$33:$B$776,E$225)+'СЕТ СН'!$F$15</f>
        <v>0</v>
      </c>
      <c r="F244" s="36">
        <f>SUMIFS(СВЦЭМ!$G$34:$G$777,СВЦЭМ!$A$34:$A$777,$A244,СВЦЭМ!$B$33:$B$776,F$225)+'СЕТ СН'!$F$15</f>
        <v>0</v>
      </c>
      <c r="G244" s="36">
        <f>SUMIFS(СВЦЭМ!$G$34:$G$777,СВЦЭМ!$A$34:$A$777,$A244,СВЦЭМ!$B$33:$B$776,G$225)+'СЕТ СН'!$F$15</f>
        <v>0</v>
      </c>
      <c r="H244" s="36">
        <f>SUMIFS(СВЦЭМ!$G$34:$G$777,СВЦЭМ!$A$34:$A$777,$A244,СВЦЭМ!$B$33:$B$776,H$225)+'СЕТ СН'!$F$15</f>
        <v>0</v>
      </c>
      <c r="I244" s="36">
        <f>SUMIFS(СВЦЭМ!$G$34:$G$777,СВЦЭМ!$A$34:$A$777,$A244,СВЦЭМ!$B$33:$B$776,I$225)+'СЕТ СН'!$F$15</f>
        <v>0</v>
      </c>
      <c r="J244" s="36">
        <f>SUMIFS(СВЦЭМ!$G$34:$G$777,СВЦЭМ!$A$34:$A$777,$A244,СВЦЭМ!$B$33:$B$776,J$225)+'СЕТ СН'!$F$15</f>
        <v>0</v>
      </c>
      <c r="K244" s="36">
        <f>SUMIFS(СВЦЭМ!$G$34:$G$777,СВЦЭМ!$A$34:$A$777,$A244,СВЦЭМ!$B$33:$B$776,K$225)+'СЕТ СН'!$F$15</f>
        <v>0</v>
      </c>
      <c r="L244" s="36">
        <f>SUMIFS(СВЦЭМ!$G$34:$G$777,СВЦЭМ!$A$34:$A$777,$A244,СВЦЭМ!$B$33:$B$776,L$225)+'СЕТ СН'!$F$15</f>
        <v>0</v>
      </c>
      <c r="M244" s="36">
        <f>SUMIFS(СВЦЭМ!$G$34:$G$777,СВЦЭМ!$A$34:$A$777,$A244,СВЦЭМ!$B$33:$B$776,M$225)+'СЕТ СН'!$F$15</f>
        <v>0</v>
      </c>
      <c r="N244" s="36">
        <f>SUMIFS(СВЦЭМ!$G$34:$G$777,СВЦЭМ!$A$34:$A$777,$A244,СВЦЭМ!$B$33:$B$776,N$225)+'СЕТ СН'!$F$15</f>
        <v>0</v>
      </c>
      <c r="O244" s="36">
        <f>SUMIFS(СВЦЭМ!$G$34:$G$777,СВЦЭМ!$A$34:$A$777,$A244,СВЦЭМ!$B$33:$B$776,O$225)+'СЕТ СН'!$F$15</f>
        <v>0</v>
      </c>
      <c r="P244" s="36">
        <f>SUMIFS(СВЦЭМ!$G$34:$G$777,СВЦЭМ!$A$34:$A$777,$A244,СВЦЭМ!$B$33:$B$776,P$225)+'СЕТ СН'!$F$15</f>
        <v>0</v>
      </c>
      <c r="Q244" s="36">
        <f>SUMIFS(СВЦЭМ!$G$34:$G$777,СВЦЭМ!$A$34:$A$777,$A244,СВЦЭМ!$B$33:$B$776,Q$225)+'СЕТ СН'!$F$15</f>
        <v>0</v>
      </c>
      <c r="R244" s="36">
        <f>SUMIFS(СВЦЭМ!$G$34:$G$777,СВЦЭМ!$A$34:$A$777,$A244,СВЦЭМ!$B$33:$B$776,R$225)+'СЕТ СН'!$F$15</f>
        <v>0</v>
      </c>
      <c r="S244" s="36">
        <f>SUMIFS(СВЦЭМ!$G$34:$G$777,СВЦЭМ!$A$34:$A$777,$A244,СВЦЭМ!$B$33:$B$776,S$225)+'СЕТ СН'!$F$15</f>
        <v>0</v>
      </c>
      <c r="T244" s="36">
        <f>SUMIFS(СВЦЭМ!$G$34:$G$777,СВЦЭМ!$A$34:$A$777,$A244,СВЦЭМ!$B$33:$B$776,T$225)+'СЕТ СН'!$F$15</f>
        <v>0</v>
      </c>
      <c r="U244" s="36">
        <f>SUMIFS(СВЦЭМ!$G$34:$G$777,СВЦЭМ!$A$34:$A$777,$A244,СВЦЭМ!$B$33:$B$776,U$225)+'СЕТ СН'!$F$15</f>
        <v>0</v>
      </c>
      <c r="V244" s="36">
        <f>SUMIFS(СВЦЭМ!$G$34:$G$777,СВЦЭМ!$A$34:$A$777,$A244,СВЦЭМ!$B$33:$B$776,V$225)+'СЕТ СН'!$F$15</f>
        <v>0</v>
      </c>
      <c r="W244" s="36">
        <f>SUMIFS(СВЦЭМ!$G$34:$G$777,СВЦЭМ!$A$34:$A$777,$A244,СВЦЭМ!$B$33:$B$776,W$225)+'СЕТ СН'!$F$15</f>
        <v>0</v>
      </c>
      <c r="X244" s="36">
        <f>SUMIFS(СВЦЭМ!$G$34:$G$777,СВЦЭМ!$A$34:$A$777,$A244,СВЦЭМ!$B$33:$B$776,X$225)+'СЕТ СН'!$F$15</f>
        <v>0</v>
      </c>
      <c r="Y244" s="36">
        <f>SUMIFS(СВЦЭМ!$G$34:$G$777,СВЦЭМ!$A$34:$A$777,$A244,СВЦЭМ!$B$33:$B$776,Y$225)+'СЕТ СН'!$F$15</f>
        <v>0</v>
      </c>
    </row>
    <row r="245" spans="1:25" ht="15.75" hidden="1" x14ac:dyDescent="0.2">
      <c r="A245" s="35">
        <f t="shared" si="6"/>
        <v>43697</v>
      </c>
      <c r="B245" s="36">
        <f>SUMIFS(СВЦЭМ!$G$34:$G$777,СВЦЭМ!$A$34:$A$777,$A245,СВЦЭМ!$B$33:$B$776,B$225)+'СЕТ СН'!$F$15</f>
        <v>0</v>
      </c>
      <c r="C245" s="36">
        <f>SUMIFS(СВЦЭМ!$G$34:$G$777,СВЦЭМ!$A$34:$A$777,$A245,СВЦЭМ!$B$33:$B$776,C$225)+'СЕТ СН'!$F$15</f>
        <v>0</v>
      </c>
      <c r="D245" s="36">
        <f>SUMIFS(СВЦЭМ!$G$34:$G$777,СВЦЭМ!$A$34:$A$777,$A245,СВЦЭМ!$B$33:$B$776,D$225)+'СЕТ СН'!$F$15</f>
        <v>0</v>
      </c>
      <c r="E245" s="36">
        <f>SUMIFS(СВЦЭМ!$G$34:$G$777,СВЦЭМ!$A$34:$A$777,$A245,СВЦЭМ!$B$33:$B$776,E$225)+'СЕТ СН'!$F$15</f>
        <v>0</v>
      </c>
      <c r="F245" s="36">
        <f>SUMIFS(СВЦЭМ!$G$34:$G$777,СВЦЭМ!$A$34:$A$777,$A245,СВЦЭМ!$B$33:$B$776,F$225)+'СЕТ СН'!$F$15</f>
        <v>0</v>
      </c>
      <c r="G245" s="36">
        <f>SUMIFS(СВЦЭМ!$G$34:$G$777,СВЦЭМ!$A$34:$A$777,$A245,СВЦЭМ!$B$33:$B$776,G$225)+'СЕТ СН'!$F$15</f>
        <v>0</v>
      </c>
      <c r="H245" s="36">
        <f>SUMIFS(СВЦЭМ!$G$34:$G$777,СВЦЭМ!$A$34:$A$777,$A245,СВЦЭМ!$B$33:$B$776,H$225)+'СЕТ СН'!$F$15</f>
        <v>0</v>
      </c>
      <c r="I245" s="36">
        <f>SUMIFS(СВЦЭМ!$G$34:$G$777,СВЦЭМ!$A$34:$A$777,$A245,СВЦЭМ!$B$33:$B$776,I$225)+'СЕТ СН'!$F$15</f>
        <v>0</v>
      </c>
      <c r="J245" s="36">
        <f>SUMIFS(СВЦЭМ!$G$34:$G$777,СВЦЭМ!$A$34:$A$777,$A245,СВЦЭМ!$B$33:$B$776,J$225)+'СЕТ СН'!$F$15</f>
        <v>0</v>
      </c>
      <c r="K245" s="36">
        <f>SUMIFS(СВЦЭМ!$G$34:$G$777,СВЦЭМ!$A$34:$A$777,$A245,СВЦЭМ!$B$33:$B$776,K$225)+'СЕТ СН'!$F$15</f>
        <v>0</v>
      </c>
      <c r="L245" s="36">
        <f>SUMIFS(СВЦЭМ!$G$34:$G$777,СВЦЭМ!$A$34:$A$777,$A245,СВЦЭМ!$B$33:$B$776,L$225)+'СЕТ СН'!$F$15</f>
        <v>0</v>
      </c>
      <c r="M245" s="36">
        <f>SUMIFS(СВЦЭМ!$G$34:$G$777,СВЦЭМ!$A$34:$A$777,$A245,СВЦЭМ!$B$33:$B$776,M$225)+'СЕТ СН'!$F$15</f>
        <v>0</v>
      </c>
      <c r="N245" s="36">
        <f>SUMIFS(СВЦЭМ!$G$34:$G$777,СВЦЭМ!$A$34:$A$777,$A245,СВЦЭМ!$B$33:$B$776,N$225)+'СЕТ СН'!$F$15</f>
        <v>0</v>
      </c>
      <c r="O245" s="36">
        <f>SUMIFS(СВЦЭМ!$G$34:$G$777,СВЦЭМ!$A$34:$A$777,$A245,СВЦЭМ!$B$33:$B$776,O$225)+'СЕТ СН'!$F$15</f>
        <v>0</v>
      </c>
      <c r="P245" s="36">
        <f>SUMIFS(СВЦЭМ!$G$34:$G$777,СВЦЭМ!$A$34:$A$777,$A245,СВЦЭМ!$B$33:$B$776,P$225)+'СЕТ СН'!$F$15</f>
        <v>0</v>
      </c>
      <c r="Q245" s="36">
        <f>SUMIFS(СВЦЭМ!$G$34:$G$777,СВЦЭМ!$A$34:$A$777,$A245,СВЦЭМ!$B$33:$B$776,Q$225)+'СЕТ СН'!$F$15</f>
        <v>0</v>
      </c>
      <c r="R245" s="36">
        <f>SUMIFS(СВЦЭМ!$G$34:$G$777,СВЦЭМ!$A$34:$A$777,$A245,СВЦЭМ!$B$33:$B$776,R$225)+'СЕТ СН'!$F$15</f>
        <v>0</v>
      </c>
      <c r="S245" s="36">
        <f>SUMIFS(СВЦЭМ!$G$34:$G$777,СВЦЭМ!$A$34:$A$777,$A245,СВЦЭМ!$B$33:$B$776,S$225)+'СЕТ СН'!$F$15</f>
        <v>0</v>
      </c>
      <c r="T245" s="36">
        <f>SUMIFS(СВЦЭМ!$G$34:$G$777,СВЦЭМ!$A$34:$A$777,$A245,СВЦЭМ!$B$33:$B$776,T$225)+'СЕТ СН'!$F$15</f>
        <v>0</v>
      </c>
      <c r="U245" s="36">
        <f>SUMIFS(СВЦЭМ!$G$34:$G$777,СВЦЭМ!$A$34:$A$777,$A245,СВЦЭМ!$B$33:$B$776,U$225)+'СЕТ СН'!$F$15</f>
        <v>0</v>
      </c>
      <c r="V245" s="36">
        <f>SUMIFS(СВЦЭМ!$G$34:$G$777,СВЦЭМ!$A$34:$A$777,$A245,СВЦЭМ!$B$33:$B$776,V$225)+'СЕТ СН'!$F$15</f>
        <v>0</v>
      </c>
      <c r="W245" s="36">
        <f>SUMIFS(СВЦЭМ!$G$34:$G$777,СВЦЭМ!$A$34:$A$777,$A245,СВЦЭМ!$B$33:$B$776,W$225)+'СЕТ СН'!$F$15</f>
        <v>0</v>
      </c>
      <c r="X245" s="36">
        <f>SUMIFS(СВЦЭМ!$G$34:$G$777,СВЦЭМ!$A$34:$A$777,$A245,СВЦЭМ!$B$33:$B$776,X$225)+'СЕТ СН'!$F$15</f>
        <v>0</v>
      </c>
      <c r="Y245" s="36">
        <f>SUMIFS(СВЦЭМ!$G$34:$G$777,СВЦЭМ!$A$34:$A$777,$A245,СВЦЭМ!$B$33:$B$776,Y$225)+'СЕТ СН'!$F$15</f>
        <v>0</v>
      </c>
    </row>
    <row r="246" spans="1:25" ht="15.75" hidden="1" x14ac:dyDescent="0.2">
      <c r="A246" s="35">
        <f t="shared" si="6"/>
        <v>43698</v>
      </c>
      <c r="B246" s="36">
        <f>SUMIFS(СВЦЭМ!$G$34:$G$777,СВЦЭМ!$A$34:$A$777,$A246,СВЦЭМ!$B$33:$B$776,B$225)+'СЕТ СН'!$F$15</f>
        <v>0</v>
      </c>
      <c r="C246" s="36">
        <f>SUMIFS(СВЦЭМ!$G$34:$G$777,СВЦЭМ!$A$34:$A$777,$A246,СВЦЭМ!$B$33:$B$776,C$225)+'СЕТ СН'!$F$15</f>
        <v>0</v>
      </c>
      <c r="D246" s="36">
        <f>SUMIFS(СВЦЭМ!$G$34:$G$777,СВЦЭМ!$A$34:$A$777,$A246,СВЦЭМ!$B$33:$B$776,D$225)+'СЕТ СН'!$F$15</f>
        <v>0</v>
      </c>
      <c r="E246" s="36">
        <f>SUMIFS(СВЦЭМ!$G$34:$G$777,СВЦЭМ!$A$34:$A$777,$A246,СВЦЭМ!$B$33:$B$776,E$225)+'СЕТ СН'!$F$15</f>
        <v>0</v>
      </c>
      <c r="F246" s="36">
        <f>SUMIFS(СВЦЭМ!$G$34:$G$777,СВЦЭМ!$A$34:$A$777,$A246,СВЦЭМ!$B$33:$B$776,F$225)+'СЕТ СН'!$F$15</f>
        <v>0</v>
      </c>
      <c r="G246" s="36">
        <f>SUMIFS(СВЦЭМ!$G$34:$G$777,СВЦЭМ!$A$34:$A$777,$A246,СВЦЭМ!$B$33:$B$776,G$225)+'СЕТ СН'!$F$15</f>
        <v>0</v>
      </c>
      <c r="H246" s="36">
        <f>SUMIFS(СВЦЭМ!$G$34:$G$777,СВЦЭМ!$A$34:$A$777,$A246,СВЦЭМ!$B$33:$B$776,H$225)+'СЕТ СН'!$F$15</f>
        <v>0</v>
      </c>
      <c r="I246" s="36">
        <f>SUMIFS(СВЦЭМ!$G$34:$G$777,СВЦЭМ!$A$34:$A$777,$A246,СВЦЭМ!$B$33:$B$776,I$225)+'СЕТ СН'!$F$15</f>
        <v>0</v>
      </c>
      <c r="J246" s="36">
        <f>SUMIFS(СВЦЭМ!$G$34:$G$777,СВЦЭМ!$A$34:$A$777,$A246,СВЦЭМ!$B$33:$B$776,J$225)+'СЕТ СН'!$F$15</f>
        <v>0</v>
      </c>
      <c r="K246" s="36">
        <f>SUMIFS(СВЦЭМ!$G$34:$G$777,СВЦЭМ!$A$34:$A$777,$A246,СВЦЭМ!$B$33:$B$776,K$225)+'СЕТ СН'!$F$15</f>
        <v>0</v>
      </c>
      <c r="L246" s="36">
        <f>SUMIFS(СВЦЭМ!$G$34:$G$777,СВЦЭМ!$A$34:$A$777,$A246,СВЦЭМ!$B$33:$B$776,L$225)+'СЕТ СН'!$F$15</f>
        <v>0</v>
      </c>
      <c r="M246" s="36">
        <f>SUMIFS(СВЦЭМ!$G$34:$G$777,СВЦЭМ!$A$34:$A$777,$A246,СВЦЭМ!$B$33:$B$776,M$225)+'СЕТ СН'!$F$15</f>
        <v>0</v>
      </c>
      <c r="N246" s="36">
        <f>SUMIFS(СВЦЭМ!$G$34:$G$777,СВЦЭМ!$A$34:$A$777,$A246,СВЦЭМ!$B$33:$B$776,N$225)+'СЕТ СН'!$F$15</f>
        <v>0</v>
      </c>
      <c r="O246" s="36">
        <f>SUMIFS(СВЦЭМ!$G$34:$G$777,СВЦЭМ!$A$34:$A$777,$A246,СВЦЭМ!$B$33:$B$776,O$225)+'СЕТ СН'!$F$15</f>
        <v>0</v>
      </c>
      <c r="P246" s="36">
        <f>SUMIFS(СВЦЭМ!$G$34:$G$777,СВЦЭМ!$A$34:$A$777,$A246,СВЦЭМ!$B$33:$B$776,P$225)+'СЕТ СН'!$F$15</f>
        <v>0</v>
      </c>
      <c r="Q246" s="36">
        <f>SUMIFS(СВЦЭМ!$G$34:$G$777,СВЦЭМ!$A$34:$A$777,$A246,СВЦЭМ!$B$33:$B$776,Q$225)+'СЕТ СН'!$F$15</f>
        <v>0</v>
      </c>
      <c r="R246" s="36">
        <f>SUMIFS(СВЦЭМ!$G$34:$G$777,СВЦЭМ!$A$34:$A$777,$A246,СВЦЭМ!$B$33:$B$776,R$225)+'СЕТ СН'!$F$15</f>
        <v>0</v>
      </c>
      <c r="S246" s="36">
        <f>SUMIFS(СВЦЭМ!$G$34:$G$777,СВЦЭМ!$A$34:$A$777,$A246,СВЦЭМ!$B$33:$B$776,S$225)+'СЕТ СН'!$F$15</f>
        <v>0</v>
      </c>
      <c r="T246" s="36">
        <f>SUMIFS(СВЦЭМ!$G$34:$G$777,СВЦЭМ!$A$34:$A$777,$A246,СВЦЭМ!$B$33:$B$776,T$225)+'СЕТ СН'!$F$15</f>
        <v>0</v>
      </c>
      <c r="U246" s="36">
        <f>SUMIFS(СВЦЭМ!$G$34:$G$777,СВЦЭМ!$A$34:$A$777,$A246,СВЦЭМ!$B$33:$B$776,U$225)+'СЕТ СН'!$F$15</f>
        <v>0</v>
      </c>
      <c r="V246" s="36">
        <f>SUMIFS(СВЦЭМ!$G$34:$G$777,СВЦЭМ!$A$34:$A$777,$A246,СВЦЭМ!$B$33:$B$776,V$225)+'СЕТ СН'!$F$15</f>
        <v>0</v>
      </c>
      <c r="W246" s="36">
        <f>SUMIFS(СВЦЭМ!$G$34:$G$777,СВЦЭМ!$A$34:$A$777,$A246,СВЦЭМ!$B$33:$B$776,W$225)+'СЕТ СН'!$F$15</f>
        <v>0</v>
      </c>
      <c r="X246" s="36">
        <f>SUMIFS(СВЦЭМ!$G$34:$G$777,СВЦЭМ!$A$34:$A$777,$A246,СВЦЭМ!$B$33:$B$776,X$225)+'СЕТ СН'!$F$15</f>
        <v>0</v>
      </c>
      <c r="Y246" s="36">
        <f>SUMIFS(СВЦЭМ!$G$34:$G$777,СВЦЭМ!$A$34:$A$777,$A246,СВЦЭМ!$B$33:$B$776,Y$225)+'СЕТ СН'!$F$15</f>
        <v>0</v>
      </c>
    </row>
    <row r="247" spans="1:25" ht="15.75" hidden="1" x14ac:dyDescent="0.2">
      <c r="A247" s="35">
        <f t="shared" si="6"/>
        <v>43699</v>
      </c>
      <c r="B247" s="36">
        <f>SUMIFS(СВЦЭМ!$G$34:$G$777,СВЦЭМ!$A$34:$A$777,$A247,СВЦЭМ!$B$33:$B$776,B$225)+'СЕТ СН'!$F$15</f>
        <v>0</v>
      </c>
      <c r="C247" s="36">
        <f>SUMIFS(СВЦЭМ!$G$34:$G$777,СВЦЭМ!$A$34:$A$777,$A247,СВЦЭМ!$B$33:$B$776,C$225)+'СЕТ СН'!$F$15</f>
        <v>0</v>
      </c>
      <c r="D247" s="36">
        <f>SUMIFS(СВЦЭМ!$G$34:$G$777,СВЦЭМ!$A$34:$A$777,$A247,СВЦЭМ!$B$33:$B$776,D$225)+'СЕТ СН'!$F$15</f>
        <v>0</v>
      </c>
      <c r="E247" s="36">
        <f>SUMIFS(СВЦЭМ!$G$34:$G$777,СВЦЭМ!$A$34:$A$777,$A247,СВЦЭМ!$B$33:$B$776,E$225)+'СЕТ СН'!$F$15</f>
        <v>0</v>
      </c>
      <c r="F247" s="36">
        <f>SUMIFS(СВЦЭМ!$G$34:$G$777,СВЦЭМ!$A$34:$A$777,$A247,СВЦЭМ!$B$33:$B$776,F$225)+'СЕТ СН'!$F$15</f>
        <v>0</v>
      </c>
      <c r="G247" s="36">
        <f>SUMIFS(СВЦЭМ!$G$34:$G$777,СВЦЭМ!$A$34:$A$777,$A247,СВЦЭМ!$B$33:$B$776,G$225)+'СЕТ СН'!$F$15</f>
        <v>0</v>
      </c>
      <c r="H247" s="36">
        <f>SUMIFS(СВЦЭМ!$G$34:$G$777,СВЦЭМ!$A$34:$A$777,$A247,СВЦЭМ!$B$33:$B$776,H$225)+'СЕТ СН'!$F$15</f>
        <v>0</v>
      </c>
      <c r="I247" s="36">
        <f>SUMIFS(СВЦЭМ!$G$34:$G$777,СВЦЭМ!$A$34:$A$777,$A247,СВЦЭМ!$B$33:$B$776,I$225)+'СЕТ СН'!$F$15</f>
        <v>0</v>
      </c>
      <c r="J247" s="36">
        <f>SUMIFS(СВЦЭМ!$G$34:$G$777,СВЦЭМ!$A$34:$A$777,$A247,СВЦЭМ!$B$33:$B$776,J$225)+'СЕТ СН'!$F$15</f>
        <v>0</v>
      </c>
      <c r="K247" s="36">
        <f>SUMIFS(СВЦЭМ!$G$34:$G$777,СВЦЭМ!$A$34:$A$777,$A247,СВЦЭМ!$B$33:$B$776,K$225)+'СЕТ СН'!$F$15</f>
        <v>0</v>
      </c>
      <c r="L247" s="36">
        <f>SUMIFS(СВЦЭМ!$G$34:$G$777,СВЦЭМ!$A$34:$A$777,$A247,СВЦЭМ!$B$33:$B$776,L$225)+'СЕТ СН'!$F$15</f>
        <v>0</v>
      </c>
      <c r="M247" s="36">
        <f>SUMIFS(СВЦЭМ!$G$34:$G$777,СВЦЭМ!$A$34:$A$777,$A247,СВЦЭМ!$B$33:$B$776,M$225)+'СЕТ СН'!$F$15</f>
        <v>0</v>
      </c>
      <c r="N247" s="36">
        <f>SUMIFS(СВЦЭМ!$G$34:$G$777,СВЦЭМ!$A$34:$A$777,$A247,СВЦЭМ!$B$33:$B$776,N$225)+'СЕТ СН'!$F$15</f>
        <v>0</v>
      </c>
      <c r="O247" s="36">
        <f>SUMIFS(СВЦЭМ!$G$34:$G$777,СВЦЭМ!$A$34:$A$777,$A247,СВЦЭМ!$B$33:$B$776,O$225)+'СЕТ СН'!$F$15</f>
        <v>0</v>
      </c>
      <c r="P247" s="36">
        <f>SUMIFS(СВЦЭМ!$G$34:$G$777,СВЦЭМ!$A$34:$A$777,$A247,СВЦЭМ!$B$33:$B$776,P$225)+'СЕТ СН'!$F$15</f>
        <v>0</v>
      </c>
      <c r="Q247" s="36">
        <f>SUMIFS(СВЦЭМ!$G$34:$G$777,СВЦЭМ!$A$34:$A$777,$A247,СВЦЭМ!$B$33:$B$776,Q$225)+'СЕТ СН'!$F$15</f>
        <v>0</v>
      </c>
      <c r="R247" s="36">
        <f>SUMIFS(СВЦЭМ!$G$34:$G$777,СВЦЭМ!$A$34:$A$777,$A247,СВЦЭМ!$B$33:$B$776,R$225)+'СЕТ СН'!$F$15</f>
        <v>0</v>
      </c>
      <c r="S247" s="36">
        <f>SUMIFS(СВЦЭМ!$G$34:$G$777,СВЦЭМ!$A$34:$A$777,$A247,СВЦЭМ!$B$33:$B$776,S$225)+'СЕТ СН'!$F$15</f>
        <v>0</v>
      </c>
      <c r="T247" s="36">
        <f>SUMIFS(СВЦЭМ!$G$34:$G$777,СВЦЭМ!$A$34:$A$777,$A247,СВЦЭМ!$B$33:$B$776,T$225)+'СЕТ СН'!$F$15</f>
        <v>0</v>
      </c>
      <c r="U247" s="36">
        <f>SUMIFS(СВЦЭМ!$G$34:$G$777,СВЦЭМ!$A$34:$A$777,$A247,СВЦЭМ!$B$33:$B$776,U$225)+'СЕТ СН'!$F$15</f>
        <v>0</v>
      </c>
      <c r="V247" s="36">
        <f>SUMIFS(СВЦЭМ!$G$34:$G$777,СВЦЭМ!$A$34:$A$777,$A247,СВЦЭМ!$B$33:$B$776,V$225)+'СЕТ СН'!$F$15</f>
        <v>0</v>
      </c>
      <c r="W247" s="36">
        <f>SUMIFS(СВЦЭМ!$G$34:$G$777,СВЦЭМ!$A$34:$A$777,$A247,СВЦЭМ!$B$33:$B$776,W$225)+'СЕТ СН'!$F$15</f>
        <v>0</v>
      </c>
      <c r="X247" s="36">
        <f>SUMIFS(СВЦЭМ!$G$34:$G$777,СВЦЭМ!$A$34:$A$777,$A247,СВЦЭМ!$B$33:$B$776,X$225)+'СЕТ СН'!$F$15</f>
        <v>0</v>
      </c>
      <c r="Y247" s="36">
        <f>SUMIFS(СВЦЭМ!$G$34:$G$777,СВЦЭМ!$A$34:$A$777,$A247,СВЦЭМ!$B$33:$B$776,Y$225)+'СЕТ СН'!$F$15</f>
        <v>0</v>
      </c>
    </row>
    <row r="248" spans="1:25" ht="15.75" hidden="1" x14ac:dyDescent="0.2">
      <c r="A248" s="35">
        <f t="shared" si="6"/>
        <v>43700</v>
      </c>
      <c r="B248" s="36">
        <f>SUMIFS(СВЦЭМ!$G$34:$G$777,СВЦЭМ!$A$34:$A$777,$A248,СВЦЭМ!$B$33:$B$776,B$225)+'СЕТ СН'!$F$15</f>
        <v>0</v>
      </c>
      <c r="C248" s="36">
        <f>SUMIFS(СВЦЭМ!$G$34:$G$777,СВЦЭМ!$A$34:$A$777,$A248,СВЦЭМ!$B$33:$B$776,C$225)+'СЕТ СН'!$F$15</f>
        <v>0</v>
      </c>
      <c r="D248" s="36">
        <f>SUMIFS(СВЦЭМ!$G$34:$G$777,СВЦЭМ!$A$34:$A$777,$A248,СВЦЭМ!$B$33:$B$776,D$225)+'СЕТ СН'!$F$15</f>
        <v>0</v>
      </c>
      <c r="E248" s="36">
        <f>SUMIFS(СВЦЭМ!$G$34:$G$777,СВЦЭМ!$A$34:$A$777,$A248,СВЦЭМ!$B$33:$B$776,E$225)+'СЕТ СН'!$F$15</f>
        <v>0</v>
      </c>
      <c r="F248" s="36">
        <f>SUMIFS(СВЦЭМ!$G$34:$G$777,СВЦЭМ!$A$34:$A$777,$A248,СВЦЭМ!$B$33:$B$776,F$225)+'СЕТ СН'!$F$15</f>
        <v>0</v>
      </c>
      <c r="G248" s="36">
        <f>SUMIFS(СВЦЭМ!$G$34:$G$777,СВЦЭМ!$A$34:$A$777,$A248,СВЦЭМ!$B$33:$B$776,G$225)+'СЕТ СН'!$F$15</f>
        <v>0</v>
      </c>
      <c r="H248" s="36">
        <f>SUMIFS(СВЦЭМ!$G$34:$G$777,СВЦЭМ!$A$34:$A$777,$A248,СВЦЭМ!$B$33:$B$776,H$225)+'СЕТ СН'!$F$15</f>
        <v>0</v>
      </c>
      <c r="I248" s="36">
        <f>SUMIFS(СВЦЭМ!$G$34:$G$777,СВЦЭМ!$A$34:$A$777,$A248,СВЦЭМ!$B$33:$B$776,I$225)+'СЕТ СН'!$F$15</f>
        <v>0</v>
      </c>
      <c r="J248" s="36">
        <f>SUMIFS(СВЦЭМ!$G$34:$G$777,СВЦЭМ!$A$34:$A$777,$A248,СВЦЭМ!$B$33:$B$776,J$225)+'СЕТ СН'!$F$15</f>
        <v>0</v>
      </c>
      <c r="K248" s="36">
        <f>SUMIFS(СВЦЭМ!$G$34:$G$777,СВЦЭМ!$A$34:$A$777,$A248,СВЦЭМ!$B$33:$B$776,K$225)+'СЕТ СН'!$F$15</f>
        <v>0</v>
      </c>
      <c r="L248" s="36">
        <f>SUMIFS(СВЦЭМ!$G$34:$G$777,СВЦЭМ!$A$34:$A$777,$A248,СВЦЭМ!$B$33:$B$776,L$225)+'СЕТ СН'!$F$15</f>
        <v>0</v>
      </c>
      <c r="M248" s="36">
        <f>SUMIFS(СВЦЭМ!$G$34:$G$777,СВЦЭМ!$A$34:$A$777,$A248,СВЦЭМ!$B$33:$B$776,M$225)+'СЕТ СН'!$F$15</f>
        <v>0</v>
      </c>
      <c r="N248" s="36">
        <f>SUMIFS(СВЦЭМ!$G$34:$G$777,СВЦЭМ!$A$34:$A$777,$A248,СВЦЭМ!$B$33:$B$776,N$225)+'СЕТ СН'!$F$15</f>
        <v>0</v>
      </c>
      <c r="O248" s="36">
        <f>SUMIFS(СВЦЭМ!$G$34:$G$777,СВЦЭМ!$A$34:$A$777,$A248,СВЦЭМ!$B$33:$B$776,O$225)+'СЕТ СН'!$F$15</f>
        <v>0</v>
      </c>
      <c r="P248" s="36">
        <f>SUMIFS(СВЦЭМ!$G$34:$G$777,СВЦЭМ!$A$34:$A$777,$A248,СВЦЭМ!$B$33:$B$776,P$225)+'СЕТ СН'!$F$15</f>
        <v>0</v>
      </c>
      <c r="Q248" s="36">
        <f>SUMIFS(СВЦЭМ!$G$34:$G$777,СВЦЭМ!$A$34:$A$777,$A248,СВЦЭМ!$B$33:$B$776,Q$225)+'СЕТ СН'!$F$15</f>
        <v>0</v>
      </c>
      <c r="R248" s="36">
        <f>SUMIFS(СВЦЭМ!$G$34:$G$777,СВЦЭМ!$A$34:$A$777,$A248,СВЦЭМ!$B$33:$B$776,R$225)+'СЕТ СН'!$F$15</f>
        <v>0</v>
      </c>
      <c r="S248" s="36">
        <f>SUMIFS(СВЦЭМ!$G$34:$G$777,СВЦЭМ!$A$34:$A$777,$A248,СВЦЭМ!$B$33:$B$776,S$225)+'СЕТ СН'!$F$15</f>
        <v>0</v>
      </c>
      <c r="T248" s="36">
        <f>SUMIFS(СВЦЭМ!$G$34:$G$777,СВЦЭМ!$A$34:$A$777,$A248,СВЦЭМ!$B$33:$B$776,T$225)+'СЕТ СН'!$F$15</f>
        <v>0</v>
      </c>
      <c r="U248" s="36">
        <f>SUMIFS(СВЦЭМ!$G$34:$G$777,СВЦЭМ!$A$34:$A$777,$A248,СВЦЭМ!$B$33:$B$776,U$225)+'СЕТ СН'!$F$15</f>
        <v>0</v>
      </c>
      <c r="V248" s="36">
        <f>SUMIFS(СВЦЭМ!$G$34:$G$777,СВЦЭМ!$A$34:$A$777,$A248,СВЦЭМ!$B$33:$B$776,V$225)+'СЕТ СН'!$F$15</f>
        <v>0</v>
      </c>
      <c r="W248" s="36">
        <f>SUMIFS(СВЦЭМ!$G$34:$G$777,СВЦЭМ!$A$34:$A$777,$A248,СВЦЭМ!$B$33:$B$776,W$225)+'СЕТ СН'!$F$15</f>
        <v>0</v>
      </c>
      <c r="X248" s="36">
        <f>SUMIFS(СВЦЭМ!$G$34:$G$777,СВЦЭМ!$A$34:$A$777,$A248,СВЦЭМ!$B$33:$B$776,X$225)+'СЕТ СН'!$F$15</f>
        <v>0</v>
      </c>
      <c r="Y248" s="36">
        <f>SUMIFS(СВЦЭМ!$G$34:$G$777,СВЦЭМ!$A$34:$A$777,$A248,СВЦЭМ!$B$33:$B$776,Y$225)+'СЕТ СН'!$F$15</f>
        <v>0</v>
      </c>
    </row>
    <row r="249" spans="1:25" ht="15.75" hidden="1" x14ac:dyDescent="0.2">
      <c r="A249" s="35">
        <f t="shared" si="6"/>
        <v>43701</v>
      </c>
      <c r="B249" s="36">
        <f>SUMIFS(СВЦЭМ!$G$34:$G$777,СВЦЭМ!$A$34:$A$777,$A249,СВЦЭМ!$B$33:$B$776,B$225)+'СЕТ СН'!$F$15</f>
        <v>0</v>
      </c>
      <c r="C249" s="36">
        <f>SUMIFS(СВЦЭМ!$G$34:$G$777,СВЦЭМ!$A$34:$A$777,$A249,СВЦЭМ!$B$33:$B$776,C$225)+'СЕТ СН'!$F$15</f>
        <v>0</v>
      </c>
      <c r="D249" s="36">
        <f>SUMIFS(СВЦЭМ!$G$34:$G$777,СВЦЭМ!$A$34:$A$777,$A249,СВЦЭМ!$B$33:$B$776,D$225)+'СЕТ СН'!$F$15</f>
        <v>0</v>
      </c>
      <c r="E249" s="36">
        <f>SUMIFS(СВЦЭМ!$G$34:$G$777,СВЦЭМ!$A$34:$A$777,$A249,СВЦЭМ!$B$33:$B$776,E$225)+'СЕТ СН'!$F$15</f>
        <v>0</v>
      </c>
      <c r="F249" s="36">
        <f>SUMIFS(СВЦЭМ!$G$34:$G$777,СВЦЭМ!$A$34:$A$777,$A249,СВЦЭМ!$B$33:$B$776,F$225)+'СЕТ СН'!$F$15</f>
        <v>0</v>
      </c>
      <c r="G249" s="36">
        <f>SUMIFS(СВЦЭМ!$G$34:$G$777,СВЦЭМ!$A$34:$A$777,$A249,СВЦЭМ!$B$33:$B$776,G$225)+'СЕТ СН'!$F$15</f>
        <v>0</v>
      </c>
      <c r="H249" s="36">
        <f>SUMIFS(СВЦЭМ!$G$34:$G$777,СВЦЭМ!$A$34:$A$777,$A249,СВЦЭМ!$B$33:$B$776,H$225)+'СЕТ СН'!$F$15</f>
        <v>0</v>
      </c>
      <c r="I249" s="36">
        <f>SUMIFS(СВЦЭМ!$G$34:$G$777,СВЦЭМ!$A$34:$A$777,$A249,СВЦЭМ!$B$33:$B$776,I$225)+'СЕТ СН'!$F$15</f>
        <v>0</v>
      </c>
      <c r="J249" s="36">
        <f>SUMIFS(СВЦЭМ!$G$34:$G$777,СВЦЭМ!$A$34:$A$777,$A249,СВЦЭМ!$B$33:$B$776,J$225)+'СЕТ СН'!$F$15</f>
        <v>0</v>
      </c>
      <c r="K249" s="36">
        <f>SUMIFS(СВЦЭМ!$G$34:$G$777,СВЦЭМ!$A$34:$A$777,$A249,СВЦЭМ!$B$33:$B$776,K$225)+'СЕТ СН'!$F$15</f>
        <v>0</v>
      </c>
      <c r="L249" s="36">
        <f>SUMIFS(СВЦЭМ!$G$34:$G$777,СВЦЭМ!$A$34:$A$777,$A249,СВЦЭМ!$B$33:$B$776,L$225)+'СЕТ СН'!$F$15</f>
        <v>0</v>
      </c>
      <c r="M249" s="36">
        <f>SUMIFS(СВЦЭМ!$G$34:$G$777,СВЦЭМ!$A$34:$A$777,$A249,СВЦЭМ!$B$33:$B$776,M$225)+'СЕТ СН'!$F$15</f>
        <v>0</v>
      </c>
      <c r="N249" s="36">
        <f>SUMIFS(СВЦЭМ!$G$34:$G$777,СВЦЭМ!$A$34:$A$777,$A249,СВЦЭМ!$B$33:$B$776,N$225)+'СЕТ СН'!$F$15</f>
        <v>0</v>
      </c>
      <c r="O249" s="36">
        <f>SUMIFS(СВЦЭМ!$G$34:$G$777,СВЦЭМ!$A$34:$A$777,$A249,СВЦЭМ!$B$33:$B$776,O$225)+'СЕТ СН'!$F$15</f>
        <v>0</v>
      </c>
      <c r="P249" s="36">
        <f>SUMIFS(СВЦЭМ!$G$34:$G$777,СВЦЭМ!$A$34:$A$777,$A249,СВЦЭМ!$B$33:$B$776,P$225)+'СЕТ СН'!$F$15</f>
        <v>0</v>
      </c>
      <c r="Q249" s="36">
        <f>SUMIFS(СВЦЭМ!$G$34:$G$777,СВЦЭМ!$A$34:$A$777,$A249,СВЦЭМ!$B$33:$B$776,Q$225)+'СЕТ СН'!$F$15</f>
        <v>0</v>
      </c>
      <c r="R249" s="36">
        <f>SUMIFS(СВЦЭМ!$G$34:$G$777,СВЦЭМ!$A$34:$A$777,$A249,СВЦЭМ!$B$33:$B$776,R$225)+'СЕТ СН'!$F$15</f>
        <v>0</v>
      </c>
      <c r="S249" s="36">
        <f>SUMIFS(СВЦЭМ!$G$34:$G$777,СВЦЭМ!$A$34:$A$777,$A249,СВЦЭМ!$B$33:$B$776,S$225)+'СЕТ СН'!$F$15</f>
        <v>0</v>
      </c>
      <c r="T249" s="36">
        <f>SUMIFS(СВЦЭМ!$G$34:$G$777,СВЦЭМ!$A$34:$A$777,$A249,СВЦЭМ!$B$33:$B$776,T$225)+'СЕТ СН'!$F$15</f>
        <v>0</v>
      </c>
      <c r="U249" s="36">
        <f>SUMIFS(СВЦЭМ!$G$34:$G$777,СВЦЭМ!$A$34:$A$777,$A249,СВЦЭМ!$B$33:$B$776,U$225)+'СЕТ СН'!$F$15</f>
        <v>0</v>
      </c>
      <c r="V249" s="36">
        <f>SUMIFS(СВЦЭМ!$G$34:$G$777,СВЦЭМ!$A$34:$A$777,$A249,СВЦЭМ!$B$33:$B$776,V$225)+'СЕТ СН'!$F$15</f>
        <v>0</v>
      </c>
      <c r="W249" s="36">
        <f>SUMIFS(СВЦЭМ!$G$34:$G$777,СВЦЭМ!$A$34:$A$777,$A249,СВЦЭМ!$B$33:$B$776,W$225)+'СЕТ СН'!$F$15</f>
        <v>0</v>
      </c>
      <c r="X249" s="36">
        <f>SUMIFS(СВЦЭМ!$G$34:$G$777,СВЦЭМ!$A$34:$A$777,$A249,СВЦЭМ!$B$33:$B$776,X$225)+'СЕТ СН'!$F$15</f>
        <v>0</v>
      </c>
      <c r="Y249" s="36">
        <f>SUMIFS(СВЦЭМ!$G$34:$G$777,СВЦЭМ!$A$34:$A$777,$A249,СВЦЭМ!$B$33:$B$776,Y$225)+'СЕТ СН'!$F$15</f>
        <v>0</v>
      </c>
    </row>
    <row r="250" spans="1:25" ht="15.75" hidden="1" x14ac:dyDescent="0.2">
      <c r="A250" s="35">
        <f t="shared" si="6"/>
        <v>43702</v>
      </c>
      <c r="B250" s="36">
        <f>SUMIFS(СВЦЭМ!$G$34:$G$777,СВЦЭМ!$A$34:$A$777,$A250,СВЦЭМ!$B$33:$B$776,B$225)+'СЕТ СН'!$F$15</f>
        <v>0</v>
      </c>
      <c r="C250" s="36">
        <f>SUMIFS(СВЦЭМ!$G$34:$G$777,СВЦЭМ!$A$34:$A$777,$A250,СВЦЭМ!$B$33:$B$776,C$225)+'СЕТ СН'!$F$15</f>
        <v>0</v>
      </c>
      <c r="D250" s="36">
        <f>SUMIFS(СВЦЭМ!$G$34:$G$777,СВЦЭМ!$A$34:$A$777,$A250,СВЦЭМ!$B$33:$B$776,D$225)+'СЕТ СН'!$F$15</f>
        <v>0</v>
      </c>
      <c r="E250" s="36">
        <f>SUMIFS(СВЦЭМ!$G$34:$G$777,СВЦЭМ!$A$34:$A$777,$A250,СВЦЭМ!$B$33:$B$776,E$225)+'СЕТ СН'!$F$15</f>
        <v>0</v>
      </c>
      <c r="F250" s="36">
        <f>SUMIFS(СВЦЭМ!$G$34:$G$777,СВЦЭМ!$A$34:$A$777,$A250,СВЦЭМ!$B$33:$B$776,F$225)+'СЕТ СН'!$F$15</f>
        <v>0</v>
      </c>
      <c r="G250" s="36">
        <f>SUMIFS(СВЦЭМ!$G$34:$G$777,СВЦЭМ!$A$34:$A$777,$A250,СВЦЭМ!$B$33:$B$776,G$225)+'СЕТ СН'!$F$15</f>
        <v>0</v>
      </c>
      <c r="H250" s="36">
        <f>SUMIFS(СВЦЭМ!$G$34:$G$777,СВЦЭМ!$A$34:$A$777,$A250,СВЦЭМ!$B$33:$B$776,H$225)+'СЕТ СН'!$F$15</f>
        <v>0</v>
      </c>
      <c r="I250" s="36">
        <f>SUMIFS(СВЦЭМ!$G$34:$G$777,СВЦЭМ!$A$34:$A$777,$A250,СВЦЭМ!$B$33:$B$776,I$225)+'СЕТ СН'!$F$15</f>
        <v>0</v>
      </c>
      <c r="J250" s="36">
        <f>SUMIFS(СВЦЭМ!$G$34:$G$777,СВЦЭМ!$A$34:$A$777,$A250,СВЦЭМ!$B$33:$B$776,J$225)+'СЕТ СН'!$F$15</f>
        <v>0</v>
      </c>
      <c r="K250" s="36">
        <f>SUMIFS(СВЦЭМ!$G$34:$G$777,СВЦЭМ!$A$34:$A$777,$A250,СВЦЭМ!$B$33:$B$776,K$225)+'СЕТ СН'!$F$15</f>
        <v>0</v>
      </c>
      <c r="L250" s="36">
        <f>SUMIFS(СВЦЭМ!$G$34:$G$777,СВЦЭМ!$A$34:$A$777,$A250,СВЦЭМ!$B$33:$B$776,L$225)+'СЕТ СН'!$F$15</f>
        <v>0</v>
      </c>
      <c r="M250" s="36">
        <f>SUMIFS(СВЦЭМ!$G$34:$G$777,СВЦЭМ!$A$34:$A$777,$A250,СВЦЭМ!$B$33:$B$776,M$225)+'СЕТ СН'!$F$15</f>
        <v>0</v>
      </c>
      <c r="N250" s="36">
        <f>SUMIFS(СВЦЭМ!$G$34:$G$777,СВЦЭМ!$A$34:$A$777,$A250,СВЦЭМ!$B$33:$B$776,N$225)+'СЕТ СН'!$F$15</f>
        <v>0</v>
      </c>
      <c r="O250" s="36">
        <f>SUMIFS(СВЦЭМ!$G$34:$G$777,СВЦЭМ!$A$34:$A$777,$A250,СВЦЭМ!$B$33:$B$776,O$225)+'СЕТ СН'!$F$15</f>
        <v>0</v>
      </c>
      <c r="P250" s="36">
        <f>SUMIFS(СВЦЭМ!$G$34:$G$777,СВЦЭМ!$A$34:$A$777,$A250,СВЦЭМ!$B$33:$B$776,P$225)+'СЕТ СН'!$F$15</f>
        <v>0</v>
      </c>
      <c r="Q250" s="36">
        <f>SUMIFS(СВЦЭМ!$G$34:$G$777,СВЦЭМ!$A$34:$A$777,$A250,СВЦЭМ!$B$33:$B$776,Q$225)+'СЕТ СН'!$F$15</f>
        <v>0</v>
      </c>
      <c r="R250" s="36">
        <f>SUMIFS(СВЦЭМ!$G$34:$G$777,СВЦЭМ!$A$34:$A$777,$A250,СВЦЭМ!$B$33:$B$776,R$225)+'СЕТ СН'!$F$15</f>
        <v>0</v>
      </c>
      <c r="S250" s="36">
        <f>SUMIFS(СВЦЭМ!$G$34:$G$777,СВЦЭМ!$A$34:$A$777,$A250,СВЦЭМ!$B$33:$B$776,S$225)+'СЕТ СН'!$F$15</f>
        <v>0</v>
      </c>
      <c r="T250" s="36">
        <f>SUMIFS(СВЦЭМ!$G$34:$G$777,СВЦЭМ!$A$34:$A$777,$A250,СВЦЭМ!$B$33:$B$776,T$225)+'СЕТ СН'!$F$15</f>
        <v>0</v>
      </c>
      <c r="U250" s="36">
        <f>SUMIFS(СВЦЭМ!$G$34:$G$777,СВЦЭМ!$A$34:$A$777,$A250,СВЦЭМ!$B$33:$B$776,U$225)+'СЕТ СН'!$F$15</f>
        <v>0</v>
      </c>
      <c r="V250" s="36">
        <f>SUMIFS(СВЦЭМ!$G$34:$G$777,СВЦЭМ!$A$34:$A$777,$A250,СВЦЭМ!$B$33:$B$776,V$225)+'СЕТ СН'!$F$15</f>
        <v>0</v>
      </c>
      <c r="W250" s="36">
        <f>SUMIFS(СВЦЭМ!$G$34:$G$777,СВЦЭМ!$A$34:$A$777,$A250,СВЦЭМ!$B$33:$B$776,W$225)+'СЕТ СН'!$F$15</f>
        <v>0</v>
      </c>
      <c r="X250" s="36">
        <f>SUMIFS(СВЦЭМ!$G$34:$G$777,СВЦЭМ!$A$34:$A$777,$A250,СВЦЭМ!$B$33:$B$776,X$225)+'СЕТ СН'!$F$15</f>
        <v>0</v>
      </c>
      <c r="Y250" s="36">
        <f>SUMIFS(СВЦЭМ!$G$34:$G$777,СВЦЭМ!$A$34:$A$777,$A250,СВЦЭМ!$B$33:$B$776,Y$225)+'СЕТ СН'!$F$15</f>
        <v>0</v>
      </c>
    </row>
    <row r="251" spans="1:25" ht="15.75" hidden="1" x14ac:dyDescent="0.2">
      <c r="A251" s="35">
        <f t="shared" si="6"/>
        <v>43703</v>
      </c>
      <c r="B251" s="36">
        <f>SUMIFS(СВЦЭМ!$G$34:$G$777,СВЦЭМ!$A$34:$A$777,$A251,СВЦЭМ!$B$33:$B$776,B$225)+'СЕТ СН'!$F$15</f>
        <v>0</v>
      </c>
      <c r="C251" s="36">
        <f>SUMIFS(СВЦЭМ!$G$34:$G$777,СВЦЭМ!$A$34:$A$777,$A251,СВЦЭМ!$B$33:$B$776,C$225)+'СЕТ СН'!$F$15</f>
        <v>0</v>
      </c>
      <c r="D251" s="36">
        <f>SUMIFS(СВЦЭМ!$G$34:$G$777,СВЦЭМ!$A$34:$A$777,$A251,СВЦЭМ!$B$33:$B$776,D$225)+'СЕТ СН'!$F$15</f>
        <v>0</v>
      </c>
      <c r="E251" s="36">
        <f>SUMIFS(СВЦЭМ!$G$34:$G$777,СВЦЭМ!$A$34:$A$777,$A251,СВЦЭМ!$B$33:$B$776,E$225)+'СЕТ СН'!$F$15</f>
        <v>0</v>
      </c>
      <c r="F251" s="36">
        <f>SUMIFS(СВЦЭМ!$G$34:$G$777,СВЦЭМ!$A$34:$A$777,$A251,СВЦЭМ!$B$33:$B$776,F$225)+'СЕТ СН'!$F$15</f>
        <v>0</v>
      </c>
      <c r="G251" s="36">
        <f>SUMIFS(СВЦЭМ!$G$34:$G$777,СВЦЭМ!$A$34:$A$777,$A251,СВЦЭМ!$B$33:$B$776,G$225)+'СЕТ СН'!$F$15</f>
        <v>0</v>
      </c>
      <c r="H251" s="36">
        <f>SUMIFS(СВЦЭМ!$G$34:$G$777,СВЦЭМ!$A$34:$A$777,$A251,СВЦЭМ!$B$33:$B$776,H$225)+'СЕТ СН'!$F$15</f>
        <v>0</v>
      </c>
      <c r="I251" s="36">
        <f>SUMIFS(СВЦЭМ!$G$34:$G$777,СВЦЭМ!$A$34:$A$777,$A251,СВЦЭМ!$B$33:$B$776,I$225)+'СЕТ СН'!$F$15</f>
        <v>0</v>
      </c>
      <c r="J251" s="36">
        <f>SUMIFS(СВЦЭМ!$G$34:$G$777,СВЦЭМ!$A$34:$A$777,$A251,СВЦЭМ!$B$33:$B$776,J$225)+'СЕТ СН'!$F$15</f>
        <v>0</v>
      </c>
      <c r="K251" s="36">
        <f>SUMIFS(СВЦЭМ!$G$34:$G$777,СВЦЭМ!$A$34:$A$777,$A251,СВЦЭМ!$B$33:$B$776,K$225)+'СЕТ СН'!$F$15</f>
        <v>0</v>
      </c>
      <c r="L251" s="36">
        <f>SUMIFS(СВЦЭМ!$G$34:$G$777,СВЦЭМ!$A$34:$A$777,$A251,СВЦЭМ!$B$33:$B$776,L$225)+'СЕТ СН'!$F$15</f>
        <v>0</v>
      </c>
      <c r="M251" s="36">
        <f>SUMIFS(СВЦЭМ!$G$34:$G$777,СВЦЭМ!$A$34:$A$777,$A251,СВЦЭМ!$B$33:$B$776,M$225)+'СЕТ СН'!$F$15</f>
        <v>0</v>
      </c>
      <c r="N251" s="36">
        <f>SUMIFS(СВЦЭМ!$G$34:$G$777,СВЦЭМ!$A$34:$A$777,$A251,СВЦЭМ!$B$33:$B$776,N$225)+'СЕТ СН'!$F$15</f>
        <v>0</v>
      </c>
      <c r="O251" s="36">
        <f>SUMIFS(СВЦЭМ!$G$34:$G$777,СВЦЭМ!$A$34:$A$777,$A251,СВЦЭМ!$B$33:$B$776,O$225)+'СЕТ СН'!$F$15</f>
        <v>0</v>
      </c>
      <c r="P251" s="36">
        <f>SUMIFS(СВЦЭМ!$G$34:$G$777,СВЦЭМ!$A$34:$A$777,$A251,СВЦЭМ!$B$33:$B$776,P$225)+'СЕТ СН'!$F$15</f>
        <v>0</v>
      </c>
      <c r="Q251" s="36">
        <f>SUMIFS(СВЦЭМ!$G$34:$G$777,СВЦЭМ!$A$34:$A$777,$A251,СВЦЭМ!$B$33:$B$776,Q$225)+'СЕТ СН'!$F$15</f>
        <v>0</v>
      </c>
      <c r="R251" s="36">
        <f>SUMIFS(СВЦЭМ!$G$34:$G$777,СВЦЭМ!$A$34:$A$777,$A251,СВЦЭМ!$B$33:$B$776,R$225)+'СЕТ СН'!$F$15</f>
        <v>0</v>
      </c>
      <c r="S251" s="36">
        <f>SUMIFS(СВЦЭМ!$G$34:$G$777,СВЦЭМ!$A$34:$A$777,$A251,СВЦЭМ!$B$33:$B$776,S$225)+'СЕТ СН'!$F$15</f>
        <v>0</v>
      </c>
      <c r="T251" s="36">
        <f>SUMIFS(СВЦЭМ!$G$34:$G$777,СВЦЭМ!$A$34:$A$777,$A251,СВЦЭМ!$B$33:$B$776,T$225)+'СЕТ СН'!$F$15</f>
        <v>0</v>
      </c>
      <c r="U251" s="36">
        <f>SUMIFS(СВЦЭМ!$G$34:$G$777,СВЦЭМ!$A$34:$A$777,$A251,СВЦЭМ!$B$33:$B$776,U$225)+'СЕТ СН'!$F$15</f>
        <v>0</v>
      </c>
      <c r="V251" s="36">
        <f>SUMIFS(СВЦЭМ!$G$34:$G$777,СВЦЭМ!$A$34:$A$777,$A251,СВЦЭМ!$B$33:$B$776,V$225)+'СЕТ СН'!$F$15</f>
        <v>0</v>
      </c>
      <c r="W251" s="36">
        <f>SUMIFS(СВЦЭМ!$G$34:$G$777,СВЦЭМ!$A$34:$A$777,$A251,СВЦЭМ!$B$33:$B$776,W$225)+'СЕТ СН'!$F$15</f>
        <v>0</v>
      </c>
      <c r="X251" s="36">
        <f>SUMIFS(СВЦЭМ!$G$34:$G$777,СВЦЭМ!$A$34:$A$777,$A251,СВЦЭМ!$B$33:$B$776,X$225)+'СЕТ СН'!$F$15</f>
        <v>0</v>
      </c>
      <c r="Y251" s="36">
        <f>SUMIFS(СВЦЭМ!$G$34:$G$777,СВЦЭМ!$A$34:$A$777,$A251,СВЦЭМ!$B$33:$B$776,Y$225)+'СЕТ СН'!$F$15</f>
        <v>0</v>
      </c>
    </row>
    <row r="252" spans="1:25" ht="15.75" hidden="1" x14ac:dyDescent="0.2">
      <c r="A252" s="35">
        <f t="shared" si="6"/>
        <v>43704</v>
      </c>
      <c r="B252" s="36">
        <f>SUMIFS(СВЦЭМ!$G$34:$G$777,СВЦЭМ!$A$34:$A$777,$A252,СВЦЭМ!$B$33:$B$776,B$225)+'СЕТ СН'!$F$15</f>
        <v>0</v>
      </c>
      <c r="C252" s="36">
        <f>SUMIFS(СВЦЭМ!$G$34:$G$777,СВЦЭМ!$A$34:$A$777,$A252,СВЦЭМ!$B$33:$B$776,C$225)+'СЕТ СН'!$F$15</f>
        <v>0</v>
      </c>
      <c r="D252" s="36">
        <f>SUMIFS(СВЦЭМ!$G$34:$G$777,СВЦЭМ!$A$34:$A$777,$A252,СВЦЭМ!$B$33:$B$776,D$225)+'СЕТ СН'!$F$15</f>
        <v>0</v>
      </c>
      <c r="E252" s="36">
        <f>SUMIFS(СВЦЭМ!$G$34:$G$777,СВЦЭМ!$A$34:$A$777,$A252,СВЦЭМ!$B$33:$B$776,E$225)+'СЕТ СН'!$F$15</f>
        <v>0</v>
      </c>
      <c r="F252" s="36">
        <f>SUMIFS(СВЦЭМ!$G$34:$G$777,СВЦЭМ!$A$34:$A$777,$A252,СВЦЭМ!$B$33:$B$776,F$225)+'СЕТ СН'!$F$15</f>
        <v>0</v>
      </c>
      <c r="G252" s="36">
        <f>SUMIFS(СВЦЭМ!$G$34:$G$777,СВЦЭМ!$A$34:$A$777,$A252,СВЦЭМ!$B$33:$B$776,G$225)+'СЕТ СН'!$F$15</f>
        <v>0</v>
      </c>
      <c r="H252" s="36">
        <f>SUMIFS(СВЦЭМ!$G$34:$G$777,СВЦЭМ!$A$34:$A$777,$A252,СВЦЭМ!$B$33:$B$776,H$225)+'СЕТ СН'!$F$15</f>
        <v>0</v>
      </c>
      <c r="I252" s="36">
        <f>SUMIFS(СВЦЭМ!$G$34:$G$777,СВЦЭМ!$A$34:$A$777,$A252,СВЦЭМ!$B$33:$B$776,I$225)+'СЕТ СН'!$F$15</f>
        <v>0</v>
      </c>
      <c r="J252" s="36">
        <f>SUMIFS(СВЦЭМ!$G$34:$G$777,СВЦЭМ!$A$34:$A$777,$A252,СВЦЭМ!$B$33:$B$776,J$225)+'СЕТ СН'!$F$15</f>
        <v>0</v>
      </c>
      <c r="K252" s="36">
        <f>SUMIFS(СВЦЭМ!$G$34:$G$777,СВЦЭМ!$A$34:$A$777,$A252,СВЦЭМ!$B$33:$B$776,K$225)+'СЕТ СН'!$F$15</f>
        <v>0</v>
      </c>
      <c r="L252" s="36">
        <f>SUMIFS(СВЦЭМ!$G$34:$G$777,СВЦЭМ!$A$34:$A$777,$A252,СВЦЭМ!$B$33:$B$776,L$225)+'СЕТ СН'!$F$15</f>
        <v>0</v>
      </c>
      <c r="M252" s="36">
        <f>SUMIFS(СВЦЭМ!$G$34:$G$777,СВЦЭМ!$A$34:$A$777,$A252,СВЦЭМ!$B$33:$B$776,M$225)+'СЕТ СН'!$F$15</f>
        <v>0</v>
      </c>
      <c r="N252" s="36">
        <f>SUMIFS(СВЦЭМ!$G$34:$G$777,СВЦЭМ!$A$34:$A$777,$A252,СВЦЭМ!$B$33:$B$776,N$225)+'СЕТ СН'!$F$15</f>
        <v>0</v>
      </c>
      <c r="O252" s="36">
        <f>SUMIFS(СВЦЭМ!$G$34:$G$777,СВЦЭМ!$A$34:$A$777,$A252,СВЦЭМ!$B$33:$B$776,O$225)+'СЕТ СН'!$F$15</f>
        <v>0</v>
      </c>
      <c r="P252" s="36">
        <f>SUMIFS(СВЦЭМ!$G$34:$G$777,СВЦЭМ!$A$34:$A$777,$A252,СВЦЭМ!$B$33:$B$776,P$225)+'СЕТ СН'!$F$15</f>
        <v>0</v>
      </c>
      <c r="Q252" s="36">
        <f>SUMIFS(СВЦЭМ!$G$34:$G$777,СВЦЭМ!$A$34:$A$777,$A252,СВЦЭМ!$B$33:$B$776,Q$225)+'СЕТ СН'!$F$15</f>
        <v>0</v>
      </c>
      <c r="R252" s="36">
        <f>SUMIFS(СВЦЭМ!$G$34:$G$777,СВЦЭМ!$A$34:$A$777,$A252,СВЦЭМ!$B$33:$B$776,R$225)+'СЕТ СН'!$F$15</f>
        <v>0</v>
      </c>
      <c r="S252" s="36">
        <f>SUMIFS(СВЦЭМ!$G$34:$G$777,СВЦЭМ!$A$34:$A$777,$A252,СВЦЭМ!$B$33:$B$776,S$225)+'СЕТ СН'!$F$15</f>
        <v>0</v>
      </c>
      <c r="T252" s="36">
        <f>SUMIFS(СВЦЭМ!$G$34:$G$777,СВЦЭМ!$A$34:$A$777,$A252,СВЦЭМ!$B$33:$B$776,T$225)+'СЕТ СН'!$F$15</f>
        <v>0</v>
      </c>
      <c r="U252" s="36">
        <f>SUMIFS(СВЦЭМ!$G$34:$G$777,СВЦЭМ!$A$34:$A$777,$A252,СВЦЭМ!$B$33:$B$776,U$225)+'СЕТ СН'!$F$15</f>
        <v>0</v>
      </c>
      <c r="V252" s="36">
        <f>SUMIFS(СВЦЭМ!$G$34:$G$777,СВЦЭМ!$A$34:$A$777,$A252,СВЦЭМ!$B$33:$B$776,V$225)+'СЕТ СН'!$F$15</f>
        <v>0</v>
      </c>
      <c r="W252" s="36">
        <f>SUMIFS(СВЦЭМ!$G$34:$G$777,СВЦЭМ!$A$34:$A$777,$A252,СВЦЭМ!$B$33:$B$776,W$225)+'СЕТ СН'!$F$15</f>
        <v>0</v>
      </c>
      <c r="X252" s="36">
        <f>SUMIFS(СВЦЭМ!$G$34:$G$777,СВЦЭМ!$A$34:$A$777,$A252,СВЦЭМ!$B$33:$B$776,X$225)+'СЕТ СН'!$F$15</f>
        <v>0</v>
      </c>
      <c r="Y252" s="36">
        <f>SUMIFS(СВЦЭМ!$G$34:$G$777,СВЦЭМ!$A$34:$A$777,$A252,СВЦЭМ!$B$33:$B$776,Y$225)+'СЕТ СН'!$F$15</f>
        <v>0</v>
      </c>
    </row>
    <row r="253" spans="1:25" ht="15.75" hidden="1" x14ac:dyDescent="0.2">
      <c r="A253" s="35">
        <f t="shared" si="6"/>
        <v>43705</v>
      </c>
      <c r="B253" s="36">
        <f>SUMIFS(СВЦЭМ!$G$34:$G$777,СВЦЭМ!$A$34:$A$777,$A253,СВЦЭМ!$B$33:$B$776,B$225)+'СЕТ СН'!$F$15</f>
        <v>0</v>
      </c>
      <c r="C253" s="36">
        <f>SUMIFS(СВЦЭМ!$G$34:$G$777,СВЦЭМ!$A$34:$A$777,$A253,СВЦЭМ!$B$33:$B$776,C$225)+'СЕТ СН'!$F$15</f>
        <v>0</v>
      </c>
      <c r="D253" s="36">
        <f>SUMIFS(СВЦЭМ!$G$34:$G$777,СВЦЭМ!$A$34:$A$777,$A253,СВЦЭМ!$B$33:$B$776,D$225)+'СЕТ СН'!$F$15</f>
        <v>0</v>
      </c>
      <c r="E253" s="36">
        <f>SUMIFS(СВЦЭМ!$G$34:$G$777,СВЦЭМ!$A$34:$A$777,$A253,СВЦЭМ!$B$33:$B$776,E$225)+'СЕТ СН'!$F$15</f>
        <v>0</v>
      </c>
      <c r="F253" s="36">
        <f>SUMIFS(СВЦЭМ!$G$34:$G$777,СВЦЭМ!$A$34:$A$777,$A253,СВЦЭМ!$B$33:$B$776,F$225)+'СЕТ СН'!$F$15</f>
        <v>0</v>
      </c>
      <c r="G253" s="36">
        <f>SUMIFS(СВЦЭМ!$G$34:$G$777,СВЦЭМ!$A$34:$A$777,$A253,СВЦЭМ!$B$33:$B$776,G$225)+'СЕТ СН'!$F$15</f>
        <v>0</v>
      </c>
      <c r="H253" s="36">
        <f>SUMIFS(СВЦЭМ!$G$34:$G$777,СВЦЭМ!$A$34:$A$777,$A253,СВЦЭМ!$B$33:$B$776,H$225)+'СЕТ СН'!$F$15</f>
        <v>0</v>
      </c>
      <c r="I253" s="36">
        <f>SUMIFS(СВЦЭМ!$G$34:$G$777,СВЦЭМ!$A$34:$A$777,$A253,СВЦЭМ!$B$33:$B$776,I$225)+'СЕТ СН'!$F$15</f>
        <v>0</v>
      </c>
      <c r="J253" s="36">
        <f>SUMIFS(СВЦЭМ!$G$34:$G$777,СВЦЭМ!$A$34:$A$777,$A253,СВЦЭМ!$B$33:$B$776,J$225)+'СЕТ СН'!$F$15</f>
        <v>0</v>
      </c>
      <c r="K253" s="36">
        <f>SUMIFS(СВЦЭМ!$G$34:$G$777,СВЦЭМ!$A$34:$A$777,$A253,СВЦЭМ!$B$33:$B$776,K$225)+'СЕТ СН'!$F$15</f>
        <v>0</v>
      </c>
      <c r="L253" s="36">
        <f>SUMIFS(СВЦЭМ!$G$34:$G$777,СВЦЭМ!$A$34:$A$777,$A253,СВЦЭМ!$B$33:$B$776,L$225)+'СЕТ СН'!$F$15</f>
        <v>0</v>
      </c>
      <c r="M253" s="36">
        <f>SUMIFS(СВЦЭМ!$G$34:$G$777,СВЦЭМ!$A$34:$A$777,$A253,СВЦЭМ!$B$33:$B$776,M$225)+'СЕТ СН'!$F$15</f>
        <v>0</v>
      </c>
      <c r="N253" s="36">
        <f>SUMIFS(СВЦЭМ!$G$34:$G$777,СВЦЭМ!$A$34:$A$777,$A253,СВЦЭМ!$B$33:$B$776,N$225)+'СЕТ СН'!$F$15</f>
        <v>0</v>
      </c>
      <c r="O253" s="36">
        <f>SUMIFS(СВЦЭМ!$G$34:$G$777,СВЦЭМ!$A$34:$A$777,$A253,СВЦЭМ!$B$33:$B$776,O$225)+'СЕТ СН'!$F$15</f>
        <v>0</v>
      </c>
      <c r="P253" s="36">
        <f>SUMIFS(СВЦЭМ!$G$34:$G$777,СВЦЭМ!$A$34:$A$777,$A253,СВЦЭМ!$B$33:$B$776,P$225)+'СЕТ СН'!$F$15</f>
        <v>0</v>
      </c>
      <c r="Q253" s="36">
        <f>SUMIFS(СВЦЭМ!$G$34:$G$777,СВЦЭМ!$A$34:$A$777,$A253,СВЦЭМ!$B$33:$B$776,Q$225)+'СЕТ СН'!$F$15</f>
        <v>0</v>
      </c>
      <c r="R253" s="36">
        <f>SUMIFS(СВЦЭМ!$G$34:$G$777,СВЦЭМ!$A$34:$A$777,$A253,СВЦЭМ!$B$33:$B$776,R$225)+'СЕТ СН'!$F$15</f>
        <v>0</v>
      </c>
      <c r="S253" s="36">
        <f>SUMIFS(СВЦЭМ!$G$34:$G$777,СВЦЭМ!$A$34:$A$777,$A253,СВЦЭМ!$B$33:$B$776,S$225)+'СЕТ СН'!$F$15</f>
        <v>0</v>
      </c>
      <c r="T253" s="36">
        <f>SUMIFS(СВЦЭМ!$G$34:$G$777,СВЦЭМ!$A$34:$A$777,$A253,СВЦЭМ!$B$33:$B$776,T$225)+'СЕТ СН'!$F$15</f>
        <v>0</v>
      </c>
      <c r="U253" s="36">
        <f>SUMIFS(СВЦЭМ!$G$34:$G$777,СВЦЭМ!$A$34:$A$777,$A253,СВЦЭМ!$B$33:$B$776,U$225)+'СЕТ СН'!$F$15</f>
        <v>0</v>
      </c>
      <c r="V253" s="36">
        <f>SUMIFS(СВЦЭМ!$G$34:$G$777,СВЦЭМ!$A$34:$A$777,$A253,СВЦЭМ!$B$33:$B$776,V$225)+'СЕТ СН'!$F$15</f>
        <v>0</v>
      </c>
      <c r="W253" s="36">
        <f>SUMIFS(СВЦЭМ!$G$34:$G$777,СВЦЭМ!$A$34:$A$777,$A253,СВЦЭМ!$B$33:$B$776,W$225)+'СЕТ СН'!$F$15</f>
        <v>0</v>
      </c>
      <c r="X253" s="36">
        <f>SUMIFS(СВЦЭМ!$G$34:$G$777,СВЦЭМ!$A$34:$A$777,$A253,СВЦЭМ!$B$33:$B$776,X$225)+'СЕТ СН'!$F$15</f>
        <v>0</v>
      </c>
      <c r="Y253" s="36">
        <f>SUMIFS(СВЦЭМ!$G$34:$G$777,СВЦЭМ!$A$34:$A$777,$A253,СВЦЭМ!$B$33:$B$776,Y$225)+'СЕТ СН'!$F$15</f>
        <v>0</v>
      </c>
    </row>
    <row r="254" spans="1:25" ht="15.75" hidden="1" x14ac:dyDescent="0.2">
      <c r="A254" s="35">
        <f t="shared" si="6"/>
        <v>43706</v>
      </c>
      <c r="B254" s="36">
        <f>SUMIFS(СВЦЭМ!$G$34:$G$777,СВЦЭМ!$A$34:$A$777,$A254,СВЦЭМ!$B$33:$B$776,B$225)+'СЕТ СН'!$F$15</f>
        <v>0</v>
      </c>
      <c r="C254" s="36">
        <f>SUMIFS(СВЦЭМ!$G$34:$G$777,СВЦЭМ!$A$34:$A$777,$A254,СВЦЭМ!$B$33:$B$776,C$225)+'СЕТ СН'!$F$15</f>
        <v>0</v>
      </c>
      <c r="D254" s="36">
        <f>SUMIFS(СВЦЭМ!$G$34:$G$777,СВЦЭМ!$A$34:$A$777,$A254,СВЦЭМ!$B$33:$B$776,D$225)+'СЕТ СН'!$F$15</f>
        <v>0</v>
      </c>
      <c r="E254" s="36">
        <f>SUMIFS(СВЦЭМ!$G$34:$G$777,СВЦЭМ!$A$34:$A$777,$A254,СВЦЭМ!$B$33:$B$776,E$225)+'СЕТ СН'!$F$15</f>
        <v>0</v>
      </c>
      <c r="F254" s="36">
        <f>SUMIFS(СВЦЭМ!$G$34:$G$777,СВЦЭМ!$A$34:$A$777,$A254,СВЦЭМ!$B$33:$B$776,F$225)+'СЕТ СН'!$F$15</f>
        <v>0</v>
      </c>
      <c r="G254" s="36">
        <f>SUMIFS(СВЦЭМ!$G$34:$G$777,СВЦЭМ!$A$34:$A$777,$A254,СВЦЭМ!$B$33:$B$776,G$225)+'СЕТ СН'!$F$15</f>
        <v>0</v>
      </c>
      <c r="H254" s="36">
        <f>SUMIFS(СВЦЭМ!$G$34:$G$777,СВЦЭМ!$A$34:$A$777,$A254,СВЦЭМ!$B$33:$B$776,H$225)+'СЕТ СН'!$F$15</f>
        <v>0</v>
      </c>
      <c r="I254" s="36">
        <f>SUMIFS(СВЦЭМ!$G$34:$G$777,СВЦЭМ!$A$34:$A$777,$A254,СВЦЭМ!$B$33:$B$776,I$225)+'СЕТ СН'!$F$15</f>
        <v>0</v>
      </c>
      <c r="J254" s="36">
        <f>SUMIFS(СВЦЭМ!$G$34:$G$777,СВЦЭМ!$A$34:$A$777,$A254,СВЦЭМ!$B$33:$B$776,J$225)+'СЕТ СН'!$F$15</f>
        <v>0</v>
      </c>
      <c r="K254" s="36">
        <f>SUMIFS(СВЦЭМ!$G$34:$G$777,СВЦЭМ!$A$34:$A$777,$A254,СВЦЭМ!$B$33:$B$776,K$225)+'СЕТ СН'!$F$15</f>
        <v>0</v>
      </c>
      <c r="L254" s="36">
        <f>SUMIFS(СВЦЭМ!$G$34:$G$777,СВЦЭМ!$A$34:$A$777,$A254,СВЦЭМ!$B$33:$B$776,L$225)+'СЕТ СН'!$F$15</f>
        <v>0</v>
      </c>
      <c r="M254" s="36">
        <f>SUMIFS(СВЦЭМ!$G$34:$G$777,СВЦЭМ!$A$34:$A$777,$A254,СВЦЭМ!$B$33:$B$776,M$225)+'СЕТ СН'!$F$15</f>
        <v>0</v>
      </c>
      <c r="N254" s="36">
        <f>SUMIFS(СВЦЭМ!$G$34:$G$777,СВЦЭМ!$A$34:$A$777,$A254,СВЦЭМ!$B$33:$B$776,N$225)+'СЕТ СН'!$F$15</f>
        <v>0</v>
      </c>
      <c r="O254" s="36">
        <f>SUMIFS(СВЦЭМ!$G$34:$G$777,СВЦЭМ!$A$34:$A$777,$A254,СВЦЭМ!$B$33:$B$776,O$225)+'СЕТ СН'!$F$15</f>
        <v>0</v>
      </c>
      <c r="P254" s="36">
        <f>SUMIFS(СВЦЭМ!$G$34:$G$777,СВЦЭМ!$A$34:$A$777,$A254,СВЦЭМ!$B$33:$B$776,P$225)+'СЕТ СН'!$F$15</f>
        <v>0</v>
      </c>
      <c r="Q254" s="36">
        <f>SUMIFS(СВЦЭМ!$G$34:$G$777,СВЦЭМ!$A$34:$A$777,$A254,СВЦЭМ!$B$33:$B$776,Q$225)+'СЕТ СН'!$F$15</f>
        <v>0</v>
      </c>
      <c r="R254" s="36">
        <f>SUMIFS(СВЦЭМ!$G$34:$G$777,СВЦЭМ!$A$34:$A$777,$A254,СВЦЭМ!$B$33:$B$776,R$225)+'СЕТ СН'!$F$15</f>
        <v>0</v>
      </c>
      <c r="S254" s="36">
        <f>SUMIFS(СВЦЭМ!$G$34:$G$777,СВЦЭМ!$A$34:$A$777,$A254,СВЦЭМ!$B$33:$B$776,S$225)+'СЕТ СН'!$F$15</f>
        <v>0</v>
      </c>
      <c r="T254" s="36">
        <f>SUMIFS(СВЦЭМ!$G$34:$G$777,СВЦЭМ!$A$34:$A$777,$A254,СВЦЭМ!$B$33:$B$776,T$225)+'СЕТ СН'!$F$15</f>
        <v>0</v>
      </c>
      <c r="U254" s="36">
        <f>SUMIFS(СВЦЭМ!$G$34:$G$777,СВЦЭМ!$A$34:$A$777,$A254,СВЦЭМ!$B$33:$B$776,U$225)+'СЕТ СН'!$F$15</f>
        <v>0</v>
      </c>
      <c r="V254" s="36">
        <f>SUMIFS(СВЦЭМ!$G$34:$G$777,СВЦЭМ!$A$34:$A$777,$A254,СВЦЭМ!$B$33:$B$776,V$225)+'СЕТ СН'!$F$15</f>
        <v>0</v>
      </c>
      <c r="W254" s="36">
        <f>SUMIFS(СВЦЭМ!$G$34:$G$777,СВЦЭМ!$A$34:$A$777,$A254,СВЦЭМ!$B$33:$B$776,W$225)+'СЕТ СН'!$F$15</f>
        <v>0</v>
      </c>
      <c r="X254" s="36">
        <f>SUMIFS(СВЦЭМ!$G$34:$G$777,СВЦЭМ!$A$34:$A$777,$A254,СВЦЭМ!$B$33:$B$776,X$225)+'СЕТ СН'!$F$15</f>
        <v>0</v>
      </c>
      <c r="Y254" s="36">
        <f>SUMIFS(СВЦЭМ!$G$34:$G$777,СВЦЭМ!$A$34:$A$777,$A254,СВЦЭМ!$B$33:$B$776,Y$225)+'СЕТ СН'!$F$15</f>
        <v>0</v>
      </c>
    </row>
    <row r="255" spans="1:25" ht="15.75" hidden="1" x14ac:dyDescent="0.2">
      <c r="A255" s="35">
        <f t="shared" si="6"/>
        <v>43707</v>
      </c>
      <c r="B255" s="36">
        <f>SUMIFS(СВЦЭМ!$G$34:$G$777,СВЦЭМ!$A$34:$A$777,$A255,СВЦЭМ!$B$33:$B$776,B$225)+'СЕТ СН'!$F$15</f>
        <v>0</v>
      </c>
      <c r="C255" s="36">
        <f>SUMIFS(СВЦЭМ!$G$34:$G$777,СВЦЭМ!$A$34:$A$777,$A255,СВЦЭМ!$B$33:$B$776,C$225)+'СЕТ СН'!$F$15</f>
        <v>0</v>
      </c>
      <c r="D255" s="36">
        <f>SUMIFS(СВЦЭМ!$G$34:$G$777,СВЦЭМ!$A$34:$A$777,$A255,СВЦЭМ!$B$33:$B$776,D$225)+'СЕТ СН'!$F$15</f>
        <v>0</v>
      </c>
      <c r="E255" s="36">
        <f>SUMIFS(СВЦЭМ!$G$34:$G$777,СВЦЭМ!$A$34:$A$777,$A255,СВЦЭМ!$B$33:$B$776,E$225)+'СЕТ СН'!$F$15</f>
        <v>0</v>
      </c>
      <c r="F255" s="36">
        <f>SUMIFS(СВЦЭМ!$G$34:$G$777,СВЦЭМ!$A$34:$A$777,$A255,СВЦЭМ!$B$33:$B$776,F$225)+'СЕТ СН'!$F$15</f>
        <v>0</v>
      </c>
      <c r="G255" s="36">
        <f>SUMIFS(СВЦЭМ!$G$34:$G$777,СВЦЭМ!$A$34:$A$777,$A255,СВЦЭМ!$B$33:$B$776,G$225)+'СЕТ СН'!$F$15</f>
        <v>0</v>
      </c>
      <c r="H255" s="36">
        <f>SUMIFS(СВЦЭМ!$G$34:$G$777,СВЦЭМ!$A$34:$A$777,$A255,СВЦЭМ!$B$33:$B$776,H$225)+'СЕТ СН'!$F$15</f>
        <v>0</v>
      </c>
      <c r="I255" s="36">
        <f>SUMIFS(СВЦЭМ!$G$34:$G$777,СВЦЭМ!$A$34:$A$777,$A255,СВЦЭМ!$B$33:$B$776,I$225)+'СЕТ СН'!$F$15</f>
        <v>0</v>
      </c>
      <c r="J255" s="36">
        <f>SUMIFS(СВЦЭМ!$G$34:$G$777,СВЦЭМ!$A$34:$A$777,$A255,СВЦЭМ!$B$33:$B$776,J$225)+'СЕТ СН'!$F$15</f>
        <v>0</v>
      </c>
      <c r="K255" s="36">
        <f>SUMIFS(СВЦЭМ!$G$34:$G$777,СВЦЭМ!$A$34:$A$777,$A255,СВЦЭМ!$B$33:$B$776,K$225)+'СЕТ СН'!$F$15</f>
        <v>0</v>
      </c>
      <c r="L255" s="36">
        <f>SUMIFS(СВЦЭМ!$G$34:$G$777,СВЦЭМ!$A$34:$A$777,$A255,СВЦЭМ!$B$33:$B$776,L$225)+'СЕТ СН'!$F$15</f>
        <v>0</v>
      </c>
      <c r="M255" s="36">
        <f>SUMIFS(СВЦЭМ!$G$34:$G$777,СВЦЭМ!$A$34:$A$777,$A255,СВЦЭМ!$B$33:$B$776,M$225)+'СЕТ СН'!$F$15</f>
        <v>0</v>
      </c>
      <c r="N255" s="36">
        <f>SUMIFS(СВЦЭМ!$G$34:$G$777,СВЦЭМ!$A$34:$A$777,$A255,СВЦЭМ!$B$33:$B$776,N$225)+'СЕТ СН'!$F$15</f>
        <v>0</v>
      </c>
      <c r="O255" s="36">
        <f>SUMIFS(СВЦЭМ!$G$34:$G$777,СВЦЭМ!$A$34:$A$777,$A255,СВЦЭМ!$B$33:$B$776,O$225)+'СЕТ СН'!$F$15</f>
        <v>0</v>
      </c>
      <c r="P255" s="36">
        <f>SUMIFS(СВЦЭМ!$G$34:$G$777,СВЦЭМ!$A$34:$A$777,$A255,СВЦЭМ!$B$33:$B$776,P$225)+'СЕТ СН'!$F$15</f>
        <v>0</v>
      </c>
      <c r="Q255" s="36">
        <f>SUMIFS(СВЦЭМ!$G$34:$G$777,СВЦЭМ!$A$34:$A$777,$A255,СВЦЭМ!$B$33:$B$776,Q$225)+'СЕТ СН'!$F$15</f>
        <v>0</v>
      </c>
      <c r="R255" s="36">
        <f>SUMIFS(СВЦЭМ!$G$34:$G$777,СВЦЭМ!$A$34:$A$777,$A255,СВЦЭМ!$B$33:$B$776,R$225)+'СЕТ СН'!$F$15</f>
        <v>0</v>
      </c>
      <c r="S255" s="36">
        <f>SUMIFS(СВЦЭМ!$G$34:$G$777,СВЦЭМ!$A$34:$A$777,$A255,СВЦЭМ!$B$33:$B$776,S$225)+'СЕТ СН'!$F$15</f>
        <v>0</v>
      </c>
      <c r="T255" s="36">
        <f>SUMIFS(СВЦЭМ!$G$34:$G$777,СВЦЭМ!$A$34:$A$777,$A255,СВЦЭМ!$B$33:$B$776,T$225)+'СЕТ СН'!$F$15</f>
        <v>0</v>
      </c>
      <c r="U255" s="36">
        <f>SUMIFS(СВЦЭМ!$G$34:$G$777,СВЦЭМ!$A$34:$A$777,$A255,СВЦЭМ!$B$33:$B$776,U$225)+'СЕТ СН'!$F$15</f>
        <v>0</v>
      </c>
      <c r="V255" s="36">
        <f>SUMIFS(СВЦЭМ!$G$34:$G$777,СВЦЭМ!$A$34:$A$777,$A255,СВЦЭМ!$B$33:$B$776,V$225)+'СЕТ СН'!$F$15</f>
        <v>0</v>
      </c>
      <c r="W255" s="36">
        <f>SUMIFS(СВЦЭМ!$G$34:$G$777,СВЦЭМ!$A$34:$A$777,$A255,СВЦЭМ!$B$33:$B$776,W$225)+'СЕТ СН'!$F$15</f>
        <v>0</v>
      </c>
      <c r="X255" s="36">
        <f>SUMIFS(СВЦЭМ!$G$34:$G$777,СВЦЭМ!$A$34:$A$777,$A255,СВЦЭМ!$B$33:$B$776,X$225)+'СЕТ СН'!$F$15</f>
        <v>0</v>
      </c>
      <c r="Y255" s="36">
        <f>SUMIFS(СВЦЭМ!$G$34:$G$777,СВЦЭМ!$A$34:$A$777,$A255,СВЦЭМ!$B$33:$B$776,Y$225)+'СЕТ СН'!$F$15</f>
        <v>0</v>
      </c>
    </row>
    <row r="256" spans="1:25" ht="15.75" hidden="1" x14ac:dyDescent="0.2">
      <c r="A256" s="35">
        <f t="shared" si="6"/>
        <v>43708</v>
      </c>
      <c r="B256" s="36">
        <f>SUMIFS(СВЦЭМ!$G$34:$G$777,СВЦЭМ!$A$34:$A$777,$A256,СВЦЭМ!$B$33:$B$776,B$225)+'СЕТ СН'!$F$15</f>
        <v>0</v>
      </c>
      <c r="C256" s="36">
        <f>SUMIFS(СВЦЭМ!$G$34:$G$777,СВЦЭМ!$A$34:$A$777,$A256,СВЦЭМ!$B$33:$B$776,C$225)+'СЕТ СН'!$F$15</f>
        <v>0</v>
      </c>
      <c r="D256" s="36">
        <f>SUMIFS(СВЦЭМ!$G$34:$G$777,СВЦЭМ!$A$34:$A$777,$A256,СВЦЭМ!$B$33:$B$776,D$225)+'СЕТ СН'!$F$15</f>
        <v>0</v>
      </c>
      <c r="E256" s="36">
        <f>SUMIFS(СВЦЭМ!$G$34:$G$777,СВЦЭМ!$A$34:$A$777,$A256,СВЦЭМ!$B$33:$B$776,E$225)+'СЕТ СН'!$F$15</f>
        <v>0</v>
      </c>
      <c r="F256" s="36">
        <f>SUMIFS(СВЦЭМ!$G$34:$G$777,СВЦЭМ!$A$34:$A$777,$A256,СВЦЭМ!$B$33:$B$776,F$225)+'СЕТ СН'!$F$15</f>
        <v>0</v>
      </c>
      <c r="G256" s="36">
        <f>SUMIFS(СВЦЭМ!$G$34:$G$777,СВЦЭМ!$A$34:$A$777,$A256,СВЦЭМ!$B$33:$B$776,G$225)+'СЕТ СН'!$F$15</f>
        <v>0</v>
      </c>
      <c r="H256" s="36">
        <f>SUMIFS(СВЦЭМ!$G$34:$G$777,СВЦЭМ!$A$34:$A$777,$A256,СВЦЭМ!$B$33:$B$776,H$225)+'СЕТ СН'!$F$15</f>
        <v>0</v>
      </c>
      <c r="I256" s="36">
        <f>SUMIFS(СВЦЭМ!$G$34:$G$777,СВЦЭМ!$A$34:$A$777,$A256,СВЦЭМ!$B$33:$B$776,I$225)+'СЕТ СН'!$F$15</f>
        <v>0</v>
      </c>
      <c r="J256" s="36">
        <f>SUMIFS(СВЦЭМ!$G$34:$G$777,СВЦЭМ!$A$34:$A$777,$A256,СВЦЭМ!$B$33:$B$776,J$225)+'СЕТ СН'!$F$15</f>
        <v>0</v>
      </c>
      <c r="K256" s="36">
        <f>SUMIFS(СВЦЭМ!$G$34:$G$777,СВЦЭМ!$A$34:$A$777,$A256,СВЦЭМ!$B$33:$B$776,K$225)+'СЕТ СН'!$F$15</f>
        <v>0</v>
      </c>
      <c r="L256" s="36">
        <f>SUMIFS(СВЦЭМ!$G$34:$G$777,СВЦЭМ!$A$34:$A$777,$A256,СВЦЭМ!$B$33:$B$776,L$225)+'СЕТ СН'!$F$15</f>
        <v>0</v>
      </c>
      <c r="M256" s="36">
        <f>SUMIFS(СВЦЭМ!$G$34:$G$777,СВЦЭМ!$A$34:$A$777,$A256,СВЦЭМ!$B$33:$B$776,M$225)+'СЕТ СН'!$F$15</f>
        <v>0</v>
      </c>
      <c r="N256" s="36">
        <f>SUMIFS(СВЦЭМ!$G$34:$G$777,СВЦЭМ!$A$34:$A$777,$A256,СВЦЭМ!$B$33:$B$776,N$225)+'СЕТ СН'!$F$15</f>
        <v>0</v>
      </c>
      <c r="O256" s="36">
        <f>SUMIFS(СВЦЭМ!$G$34:$G$777,СВЦЭМ!$A$34:$A$777,$A256,СВЦЭМ!$B$33:$B$776,O$225)+'СЕТ СН'!$F$15</f>
        <v>0</v>
      </c>
      <c r="P256" s="36">
        <f>SUMIFS(СВЦЭМ!$G$34:$G$777,СВЦЭМ!$A$34:$A$777,$A256,СВЦЭМ!$B$33:$B$776,P$225)+'СЕТ СН'!$F$15</f>
        <v>0</v>
      </c>
      <c r="Q256" s="36">
        <f>SUMIFS(СВЦЭМ!$G$34:$G$777,СВЦЭМ!$A$34:$A$777,$A256,СВЦЭМ!$B$33:$B$776,Q$225)+'СЕТ СН'!$F$15</f>
        <v>0</v>
      </c>
      <c r="R256" s="36">
        <f>SUMIFS(СВЦЭМ!$G$34:$G$777,СВЦЭМ!$A$34:$A$777,$A256,СВЦЭМ!$B$33:$B$776,R$225)+'СЕТ СН'!$F$15</f>
        <v>0</v>
      </c>
      <c r="S256" s="36">
        <f>SUMIFS(СВЦЭМ!$G$34:$G$777,СВЦЭМ!$A$34:$A$777,$A256,СВЦЭМ!$B$33:$B$776,S$225)+'СЕТ СН'!$F$15</f>
        <v>0</v>
      </c>
      <c r="T256" s="36">
        <f>SUMIFS(СВЦЭМ!$G$34:$G$777,СВЦЭМ!$A$34:$A$777,$A256,СВЦЭМ!$B$33:$B$776,T$225)+'СЕТ СН'!$F$15</f>
        <v>0</v>
      </c>
      <c r="U256" s="36">
        <f>SUMIFS(СВЦЭМ!$G$34:$G$777,СВЦЭМ!$A$34:$A$777,$A256,СВЦЭМ!$B$33:$B$776,U$225)+'СЕТ СН'!$F$15</f>
        <v>0</v>
      </c>
      <c r="V256" s="36">
        <f>SUMIFS(СВЦЭМ!$G$34:$G$777,СВЦЭМ!$A$34:$A$777,$A256,СВЦЭМ!$B$33:$B$776,V$225)+'СЕТ СН'!$F$15</f>
        <v>0</v>
      </c>
      <c r="W256" s="36">
        <f>SUMIFS(СВЦЭМ!$G$34:$G$777,СВЦЭМ!$A$34:$A$777,$A256,СВЦЭМ!$B$33:$B$776,W$225)+'СЕТ СН'!$F$15</f>
        <v>0</v>
      </c>
      <c r="X256" s="36">
        <f>SUMIFS(СВЦЭМ!$G$34:$G$777,СВЦЭМ!$A$34:$A$777,$A256,СВЦЭМ!$B$33:$B$776,X$225)+'СЕТ СН'!$F$15</f>
        <v>0</v>
      </c>
      <c r="Y256" s="36">
        <f>SUMIFS(СВЦЭМ!$G$34:$G$777,СВЦЭМ!$A$34:$A$777,$A256,СВЦЭМ!$B$33:$B$776,Y$225)+'СЕТ СН'!$F$15</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8" t="s">
        <v>7</v>
      </c>
      <c r="B258" s="131" t="s">
        <v>117</v>
      </c>
      <c r="C258" s="132"/>
      <c r="D258" s="132"/>
      <c r="E258" s="132"/>
      <c r="F258" s="132"/>
      <c r="G258" s="132"/>
      <c r="H258" s="132"/>
      <c r="I258" s="132"/>
      <c r="J258" s="132"/>
      <c r="K258" s="132"/>
      <c r="L258" s="132"/>
      <c r="M258" s="132"/>
      <c r="N258" s="132"/>
      <c r="O258" s="132"/>
      <c r="P258" s="132"/>
      <c r="Q258" s="132"/>
      <c r="R258" s="132"/>
      <c r="S258" s="132"/>
      <c r="T258" s="132"/>
      <c r="U258" s="132"/>
      <c r="V258" s="132"/>
      <c r="W258" s="132"/>
      <c r="X258" s="132"/>
      <c r="Y258" s="133"/>
    </row>
    <row r="259" spans="1:27" ht="12.75" hidden="1" customHeight="1" x14ac:dyDescent="0.2">
      <c r="A259" s="129"/>
      <c r="B259" s="134"/>
      <c r="C259" s="135"/>
      <c r="D259" s="135"/>
      <c r="E259" s="135"/>
      <c r="F259" s="135"/>
      <c r="G259" s="135"/>
      <c r="H259" s="135"/>
      <c r="I259" s="135"/>
      <c r="J259" s="135"/>
      <c r="K259" s="135"/>
      <c r="L259" s="135"/>
      <c r="M259" s="135"/>
      <c r="N259" s="135"/>
      <c r="O259" s="135"/>
      <c r="P259" s="135"/>
      <c r="Q259" s="135"/>
      <c r="R259" s="135"/>
      <c r="S259" s="135"/>
      <c r="T259" s="135"/>
      <c r="U259" s="135"/>
      <c r="V259" s="135"/>
      <c r="W259" s="135"/>
      <c r="X259" s="135"/>
      <c r="Y259" s="136"/>
    </row>
    <row r="260" spans="1:27" s="46" customFormat="1" ht="12.75" hidden="1" customHeight="1" x14ac:dyDescent="0.2">
      <c r="A260" s="130"/>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01.08.2019</v>
      </c>
      <c r="B261" s="36">
        <f>SUMIFS(СВЦЭМ!$H$34:$H$777,СВЦЭМ!$A$34:$A$777,$A261,СВЦЭМ!$B$33:$B$776,B$260)+'СЕТ СН'!$F$15</f>
        <v>0</v>
      </c>
      <c r="C261" s="36">
        <f>SUMIFS(СВЦЭМ!$H$34:$H$777,СВЦЭМ!$A$34:$A$777,$A261,СВЦЭМ!$B$33:$B$776,C$260)+'СЕТ СН'!$F$15</f>
        <v>0</v>
      </c>
      <c r="D261" s="36">
        <f>SUMIFS(СВЦЭМ!$H$34:$H$777,СВЦЭМ!$A$34:$A$777,$A261,СВЦЭМ!$B$33:$B$776,D$260)+'СЕТ СН'!$F$15</f>
        <v>0</v>
      </c>
      <c r="E261" s="36">
        <f>SUMIFS(СВЦЭМ!$H$34:$H$777,СВЦЭМ!$A$34:$A$777,$A261,СВЦЭМ!$B$33:$B$776,E$260)+'СЕТ СН'!$F$15</f>
        <v>0</v>
      </c>
      <c r="F261" s="36">
        <f>SUMIFS(СВЦЭМ!$H$34:$H$777,СВЦЭМ!$A$34:$A$777,$A261,СВЦЭМ!$B$33:$B$776,F$260)+'СЕТ СН'!$F$15</f>
        <v>0</v>
      </c>
      <c r="G261" s="36">
        <f>SUMIFS(СВЦЭМ!$H$34:$H$777,СВЦЭМ!$A$34:$A$777,$A261,СВЦЭМ!$B$33:$B$776,G$260)+'СЕТ СН'!$F$15</f>
        <v>0</v>
      </c>
      <c r="H261" s="36">
        <f>SUMIFS(СВЦЭМ!$H$34:$H$777,СВЦЭМ!$A$34:$A$777,$A261,СВЦЭМ!$B$33:$B$776,H$260)+'СЕТ СН'!$F$15</f>
        <v>0</v>
      </c>
      <c r="I261" s="36">
        <f>SUMIFS(СВЦЭМ!$H$34:$H$777,СВЦЭМ!$A$34:$A$777,$A261,СВЦЭМ!$B$33:$B$776,I$260)+'СЕТ СН'!$F$15</f>
        <v>0</v>
      </c>
      <c r="J261" s="36">
        <f>SUMIFS(СВЦЭМ!$H$34:$H$777,СВЦЭМ!$A$34:$A$777,$A261,СВЦЭМ!$B$33:$B$776,J$260)+'СЕТ СН'!$F$15</f>
        <v>0</v>
      </c>
      <c r="K261" s="36">
        <f>SUMIFS(СВЦЭМ!$H$34:$H$777,СВЦЭМ!$A$34:$A$777,$A261,СВЦЭМ!$B$33:$B$776,K$260)+'СЕТ СН'!$F$15</f>
        <v>0</v>
      </c>
      <c r="L261" s="36">
        <f>SUMIFS(СВЦЭМ!$H$34:$H$777,СВЦЭМ!$A$34:$A$777,$A261,СВЦЭМ!$B$33:$B$776,L$260)+'СЕТ СН'!$F$15</f>
        <v>0</v>
      </c>
      <c r="M261" s="36">
        <f>SUMIFS(СВЦЭМ!$H$34:$H$777,СВЦЭМ!$A$34:$A$777,$A261,СВЦЭМ!$B$33:$B$776,M$260)+'СЕТ СН'!$F$15</f>
        <v>0</v>
      </c>
      <c r="N261" s="36">
        <f>SUMIFS(СВЦЭМ!$H$34:$H$777,СВЦЭМ!$A$34:$A$777,$A261,СВЦЭМ!$B$33:$B$776,N$260)+'СЕТ СН'!$F$15</f>
        <v>0</v>
      </c>
      <c r="O261" s="36">
        <f>SUMIFS(СВЦЭМ!$H$34:$H$777,СВЦЭМ!$A$34:$A$777,$A261,СВЦЭМ!$B$33:$B$776,O$260)+'СЕТ СН'!$F$15</f>
        <v>0</v>
      </c>
      <c r="P261" s="36">
        <f>SUMIFS(СВЦЭМ!$H$34:$H$777,СВЦЭМ!$A$34:$A$777,$A261,СВЦЭМ!$B$33:$B$776,P$260)+'СЕТ СН'!$F$15</f>
        <v>0</v>
      </c>
      <c r="Q261" s="36">
        <f>SUMIFS(СВЦЭМ!$H$34:$H$777,СВЦЭМ!$A$34:$A$777,$A261,СВЦЭМ!$B$33:$B$776,Q$260)+'СЕТ СН'!$F$15</f>
        <v>0</v>
      </c>
      <c r="R261" s="36">
        <f>SUMIFS(СВЦЭМ!$H$34:$H$777,СВЦЭМ!$A$34:$A$777,$A261,СВЦЭМ!$B$33:$B$776,R$260)+'СЕТ СН'!$F$15</f>
        <v>0</v>
      </c>
      <c r="S261" s="36">
        <f>SUMIFS(СВЦЭМ!$H$34:$H$777,СВЦЭМ!$A$34:$A$777,$A261,СВЦЭМ!$B$33:$B$776,S$260)+'СЕТ СН'!$F$15</f>
        <v>0</v>
      </c>
      <c r="T261" s="36">
        <f>SUMIFS(СВЦЭМ!$H$34:$H$777,СВЦЭМ!$A$34:$A$777,$A261,СВЦЭМ!$B$33:$B$776,T$260)+'СЕТ СН'!$F$15</f>
        <v>0</v>
      </c>
      <c r="U261" s="36">
        <f>SUMIFS(СВЦЭМ!$H$34:$H$777,СВЦЭМ!$A$34:$A$777,$A261,СВЦЭМ!$B$33:$B$776,U$260)+'СЕТ СН'!$F$15</f>
        <v>0</v>
      </c>
      <c r="V261" s="36">
        <f>SUMIFS(СВЦЭМ!$H$34:$H$777,СВЦЭМ!$A$34:$A$777,$A261,СВЦЭМ!$B$33:$B$776,V$260)+'СЕТ СН'!$F$15</f>
        <v>0</v>
      </c>
      <c r="W261" s="36">
        <f>SUMIFS(СВЦЭМ!$H$34:$H$777,СВЦЭМ!$A$34:$A$777,$A261,СВЦЭМ!$B$33:$B$776,W$260)+'СЕТ СН'!$F$15</f>
        <v>0</v>
      </c>
      <c r="X261" s="36">
        <f>SUMIFS(СВЦЭМ!$H$34:$H$777,СВЦЭМ!$A$34:$A$777,$A261,СВЦЭМ!$B$33:$B$776,X$260)+'СЕТ СН'!$F$15</f>
        <v>0</v>
      </c>
      <c r="Y261" s="36">
        <f>SUMIFS(СВЦЭМ!$H$34:$H$777,СВЦЭМ!$A$34:$A$777,$A261,СВЦЭМ!$B$33:$B$776,Y$260)+'СЕТ СН'!$F$15</f>
        <v>0</v>
      </c>
      <c r="AA261" s="45"/>
    </row>
    <row r="262" spans="1:27" ht="15.75" hidden="1" x14ac:dyDescent="0.2">
      <c r="A262" s="35">
        <f>A261+1</f>
        <v>43679</v>
      </c>
      <c r="B262" s="36">
        <f>SUMIFS(СВЦЭМ!$H$34:$H$777,СВЦЭМ!$A$34:$A$777,$A262,СВЦЭМ!$B$33:$B$776,B$260)+'СЕТ СН'!$F$15</f>
        <v>0</v>
      </c>
      <c r="C262" s="36">
        <f>SUMIFS(СВЦЭМ!$H$34:$H$777,СВЦЭМ!$A$34:$A$777,$A262,СВЦЭМ!$B$33:$B$776,C$260)+'СЕТ СН'!$F$15</f>
        <v>0</v>
      </c>
      <c r="D262" s="36">
        <f>SUMIFS(СВЦЭМ!$H$34:$H$777,СВЦЭМ!$A$34:$A$777,$A262,СВЦЭМ!$B$33:$B$776,D$260)+'СЕТ СН'!$F$15</f>
        <v>0</v>
      </c>
      <c r="E262" s="36">
        <f>SUMIFS(СВЦЭМ!$H$34:$H$777,СВЦЭМ!$A$34:$A$777,$A262,СВЦЭМ!$B$33:$B$776,E$260)+'СЕТ СН'!$F$15</f>
        <v>0</v>
      </c>
      <c r="F262" s="36">
        <f>SUMIFS(СВЦЭМ!$H$34:$H$777,СВЦЭМ!$A$34:$A$777,$A262,СВЦЭМ!$B$33:$B$776,F$260)+'СЕТ СН'!$F$15</f>
        <v>0</v>
      </c>
      <c r="G262" s="36">
        <f>SUMIFS(СВЦЭМ!$H$34:$H$777,СВЦЭМ!$A$34:$A$777,$A262,СВЦЭМ!$B$33:$B$776,G$260)+'СЕТ СН'!$F$15</f>
        <v>0</v>
      </c>
      <c r="H262" s="36">
        <f>SUMIFS(СВЦЭМ!$H$34:$H$777,СВЦЭМ!$A$34:$A$777,$A262,СВЦЭМ!$B$33:$B$776,H$260)+'СЕТ СН'!$F$15</f>
        <v>0</v>
      </c>
      <c r="I262" s="36">
        <f>SUMIFS(СВЦЭМ!$H$34:$H$777,СВЦЭМ!$A$34:$A$777,$A262,СВЦЭМ!$B$33:$B$776,I$260)+'СЕТ СН'!$F$15</f>
        <v>0</v>
      </c>
      <c r="J262" s="36">
        <f>SUMIFS(СВЦЭМ!$H$34:$H$777,СВЦЭМ!$A$34:$A$777,$A262,СВЦЭМ!$B$33:$B$776,J$260)+'СЕТ СН'!$F$15</f>
        <v>0</v>
      </c>
      <c r="K262" s="36">
        <f>SUMIFS(СВЦЭМ!$H$34:$H$777,СВЦЭМ!$A$34:$A$777,$A262,СВЦЭМ!$B$33:$B$776,K$260)+'СЕТ СН'!$F$15</f>
        <v>0</v>
      </c>
      <c r="L262" s="36">
        <f>SUMIFS(СВЦЭМ!$H$34:$H$777,СВЦЭМ!$A$34:$A$777,$A262,СВЦЭМ!$B$33:$B$776,L$260)+'СЕТ СН'!$F$15</f>
        <v>0</v>
      </c>
      <c r="M262" s="36">
        <f>SUMIFS(СВЦЭМ!$H$34:$H$777,СВЦЭМ!$A$34:$A$777,$A262,СВЦЭМ!$B$33:$B$776,M$260)+'СЕТ СН'!$F$15</f>
        <v>0</v>
      </c>
      <c r="N262" s="36">
        <f>SUMIFS(СВЦЭМ!$H$34:$H$777,СВЦЭМ!$A$34:$A$777,$A262,СВЦЭМ!$B$33:$B$776,N$260)+'СЕТ СН'!$F$15</f>
        <v>0</v>
      </c>
      <c r="O262" s="36">
        <f>SUMIFS(СВЦЭМ!$H$34:$H$777,СВЦЭМ!$A$34:$A$777,$A262,СВЦЭМ!$B$33:$B$776,O$260)+'СЕТ СН'!$F$15</f>
        <v>0</v>
      </c>
      <c r="P262" s="36">
        <f>SUMIFS(СВЦЭМ!$H$34:$H$777,СВЦЭМ!$A$34:$A$777,$A262,СВЦЭМ!$B$33:$B$776,P$260)+'СЕТ СН'!$F$15</f>
        <v>0</v>
      </c>
      <c r="Q262" s="36">
        <f>SUMIFS(СВЦЭМ!$H$34:$H$777,СВЦЭМ!$A$34:$A$777,$A262,СВЦЭМ!$B$33:$B$776,Q$260)+'СЕТ СН'!$F$15</f>
        <v>0</v>
      </c>
      <c r="R262" s="36">
        <f>SUMIFS(СВЦЭМ!$H$34:$H$777,СВЦЭМ!$A$34:$A$777,$A262,СВЦЭМ!$B$33:$B$776,R$260)+'СЕТ СН'!$F$15</f>
        <v>0</v>
      </c>
      <c r="S262" s="36">
        <f>SUMIFS(СВЦЭМ!$H$34:$H$777,СВЦЭМ!$A$34:$A$777,$A262,СВЦЭМ!$B$33:$B$776,S$260)+'СЕТ СН'!$F$15</f>
        <v>0</v>
      </c>
      <c r="T262" s="36">
        <f>SUMIFS(СВЦЭМ!$H$34:$H$777,СВЦЭМ!$A$34:$A$777,$A262,СВЦЭМ!$B$33:$B$776,T$260)+'СЕТ СН'!$F$15</f>
        <v>0</v>
      </c>
      <c r="U262" s="36">
        <f>SUMIFS(СВЦЭМ!$H$34:$H$777,СВЦЭМ!$A$34:$A$777,$A262,СВЦЭМ!$B$33:$B$776,U$260)+'СЕТ СН'!$F$15</f>
        <v>0</v>
      </c>
      <c r="V262" s="36">
        <f>SUMIFS(СВЦЭМ!$H$34:$H$777,СВЦЭМ!$A$34:$A$777,$A262,СВЦЭМ!$B$33:$B$776,V$260)+'СЕТ СН'!$F$15</f>
        <v>0</v>
      </c>
      <c r="W262" s="36">
        <f>SUMIFS(СВЦЭМ!$H$34:$H$777,СВЦЭМ!$A$34:$A$777,$A262,СВЦЭМ!$B$33:$B$776,W$260)+'СЕТ СН'!$F$15</f>
        <v>0</v>
      </c>
      <c r="X262" s="36">
        <f>SUMIFS(СВЦЭМ!$H$34:$H$777,СВЦЭМ!$A$34:$A$777,$A262,СВЦЭМ!$B$33:$B$776,X$260)+'СЕТ СН'!$F$15</f>
        <v>0</v>
      </c>
      <c r="Y262" s="36">
        <f>SUMIFS(СВЦЭМ!$H$34:$H$777,СВЦЭМ!$A$34:$A$777,$A262,СВЦЭМ!$B$33:$B$776,Y$260)+'СЕТ СН'!$F$15</f>
        <v>0</v>
      </c>
    </row>
    <row r="263" spans="1:27" ht="15.75" hidden="1" x14ac:dyDescent="0.2">
      <c r="A263" s="35">
        <f t="shared" ref="A263:A291" si="7">A262+1</f>
        <v>43680</v>
      </c>
      <c r="B263" s="36">
        <f>SUMIFS(СВЦЭМ!$H$34:$H$777,СВЦЭМ!$A$34:$A$777,$A263,СВЦЭМ!$B$33:$B$776,B$260)+'СЕТ СН'!$F$15</f>
        <v>0</v>
      </c>
      <c r="C263" s="36">
        <f>SUMIFS(СВЦЭМ!$H$34:$H$777,СВЦЭМ!$A$34:$A$777,$A263,СВЦЭМ!$B$33:$B$776,C$260)+'СЕТ СН'!$F$15</f>
        <v>0</v>
      </c>
      <c r="D263" s="36">
        <f>SUMIFS(СВЦЭМ!$H$34:$H$777,СВЦЭМ!$A$34:$A$777,$A263,СВЦЭМ!$B$33:$B$776,D$260)+'СЕТ СН'!$F$15</f>
        <v>0</v>
      </c>
      <c r="E263" s="36">
        <f>SUMIFS(СВЦЭМ!$H$34:$H$777,СВЦЭМ!$A$34:$A$777,$A263,СВЦЭМ!$B$33:$B$776,E$260)+'СЕТ СН'!$F$15</f>
        <v>0</v>
      </c>
      <c r="F263" s="36">
        <f>SUMIFS(СВЦЭМ!$H$34:$H$777,СВЦЭМ!$A$34:$A$777,$A263,СВЦЭМ!$B$33:$B$776,F$260)+'СЕТ СН'!$F$15</f>
        <v>0</v>
      </c>
      <c r="G263" s="36">
        <f>SUMIFS(СВЦЭМ!$H$34:$H$777,СВЦЭМ!$A$34:$A$777,$A263,СВЦЭМ!$B$33:$B$776,G$260)+'СЕТ СН'!$F$15</f>
        <v>0</v>
      </c>
      <c r="H263" s="36">
        <f>SUMIFS(СВЦЭМ!$H$34:$H$777,СВЦЭМ!$A$34:$A$777,$A263,СВЦЭМ!$B$33:$B$776,H$260)+'СЕТ СН'!$F$15</f>
        <v>0</v>
      </c>
      <c r="I263" s="36">
        <f>SUMIFS(СВЦЭМ!$H$34:$H$777,СВЦЭМ!$A$34:$A$777,$A263,СВЦЭМ!$B$33:$B$776,I$260)+'СЕТ СН'!$F$15</f>
        <v>0</v>
      </c>
      <c r="J263" s="36">
        <f>SUMIFS(СВЦЭМ!$H$34:$H$777,СВЦЭМ!$A$34:$A$777,$A263,СВЦЭМ!$B$33:$B$776,J$260)+'СЕТ СН'!$F$15</f>
        <v>0</v>
      </c>
      <c r="K263" s="36">
        <f>SUMIFS(СВЦЭМ!$H$34:$H$777,СВЦЭМ!$A$34:$A$777,$A263,СВЦЭМ!$B$33:$B$776,K$260)+'СЕТ СН'!$F$15</f>
        <v>0</v>
      </c>
      <c r="L263" s="36">
        <f>SUMIFS(СВЦЭМ!$H$34:$H$777,СВЦЭМ!$A$34:$A$777,$A263,СВЦЭМ!$B$33:$B$776,L$260)+'СЕТ СН'!$F$15</f>
        <v>0</v>
      </c>
      <c r="M263" s="36">
        <f>SUMIFS(СВЦЭМ!$H$34:$H$777,СВЦЭМ!$A$34:$A$777,$A263,СВЦЭМ!$B$33:$B$776,M$260)+'СЕТ СН'!$F$15</f>
        <v>0</v>
      </c>
      <c r="N263" s="36">
        <f>SUMIFS(СВЦЭМ!$H$34:$H$777,СВЦЭМ!$A$34:$A$777,$A263,СВЦЭМ!$B$33:$B$776,N$260)+'СЕТ СН'!$F$15</f>
        <v>0</v>
      </c>
      <c r="O263" s="36">
        <f>SUMIFS(СВЦЭМ!$H$34:$H$777,СВЦЭМ!$A$34:$A$777,$A263,СВЦЭМ!$B$33:$B$776,O$260)+'СЕТ СН'!$F$15</f>
        <v>0</v>
      </c>
      <c r="P263" s="36">
        <f>SUMIFS(СВЦЭМ!$H$34:$H$777,СВЦЭМ!$A$34:$A$777,$A263,СВЦЭМ!$B$33:$B$776,P$260)+'СЕТ СН'!$F$15</f>
        <v>0</v>
      </c>
      <c r="Q263" s="36">
        <f>SUMIFS(СВЦЭМ!$H$34:$H$777,СВЦЭМ!$A$34:$A$777,$A263,СВЦЭМ!$B$33:$B$776,Q$260)+'СЕТ СН'!$F$15</f>
        <v>0</v>
      </c>
      <c r="R263" s="36">
        <f>SUMIFS(СВЦЭМ!$H$34:$H$777,СВЦЭМ!$A$34:$A$777,$A263,СВЦЭМ!$B$33:$B$776,R$260)+'СЕТ СН'!$F$15</f>
        <v>0</v>
      </c>
      <c r="S263" s="36">
        <f>SUMIFS(СВЦЭМ!$H$34:$H$777,СВЦЭМ!$A$34:$A$777,$A263,СВЦЭМ!$B$33:$B$776,S$260)+'СЕТ СН'!$F$15</f>
        <v>0</v>
      </c>
      <c r="T263" s="36">
        <f>SUMIFS(СВЦЭМ!$H$34:$H$777,СВЦЭМ!$A$34:$A$777,$A263,СВЦЭМ!$B$33:$B$776,T$260)+'СЕТ СН'!$F$15</f>
        <v>0</v>
      </c>
      <c r="U263" s="36">
        <f>SUMIFS(СВЦЭМ!$H$34:$H$777,СВЦЭМ!$A$34:$A$777,$A263,СВЦЭМ!$B$33:$B$776,U$260)+'СЕТ СН'!$F$15</f>
        <v>0</v>
      </c>
      <c r="V263" s="36">
        <f>SUMIFS(СВЦЭМ!$H$34:$H$777,СВЦЭМ!$A$34:$A$777,$A263,СВЦЭМ!$B$33:$B$776,V$260)+'СЕТ СН'!$F$15</f>
        <v>0</v>
      </c>
      <c r="W263" s="36">
        <f>SUMIFS(СВЦЭМ!$H$34:$H$777,СВЦЭМ!$A$34:$A$777,$A263,СВЦЭМ!$B$33:$B$776,W$260)+'СЕТ СН'!$F$15</f>
        <v>0</v>
      </c>
      <c r="X263" s="36">
        <f>SUMIFS(СВЦЭМ!$H$34:$H$777,СВЦЭМ!$A$34:$A$777,$A263,СВЦЭМ!$B$33:$B$776,X$260)+'СЕТ СН'!$F$15</f>
        <v>0</v>
      </c>
      <c r="Y263" s="36">
        <f>SUMIFS(СВЦЭМ!$H$34:$H$777,СВЦЭМ!$A$34:$A$777,$A263,СВЦЭМ!$B$33:$B$776,Y$260)+'СЕТ СН'!$F$15</f>
        <v>0</v>
      </c>
    </row>
    <row r="264" spans="1:27" ht="15.75" hidden="1" x14ac:dyDescent="0.2">
      <c r="A264" s="35">
        <f t="shared" si="7"/>
        <v>43681</v>
      </c>
      <c r="B264" s="36">
        <f>SUMIFS(СВЦЭМ!$H$34:$H$777,СВЦЭМ!$A$34:$A$777,$A264,СВЦЭМ!$B$33:$B$776,B$260)+'СЕТ СН'!$F$15</f>
        <v>0</v>
      </c>
      <c r="C264" s="36">
        <f>SUMIFS(СВЦЭМ!$H$34:$H$777,СВЦЭМ!$A$34:$A$777,$A264,СВЦЭМ!$B$33:$B$776,C$260)+'СЕТ СН'!$F$15</f>
        <v>0</v>
      </c>
      <c r="D264" s="36">
        <f>SUMIFS(СВЦЭМ!$H$34:$H$777,СВЦЭМ!$A$34:$A$777,$A264,СВЦЭМ!$B$33:$B$776,D$260)+'СЕТ СН'!$F$15</f>
        <v>0</v>
      </c>
      <c r="E264" s="36">
        <f>SUMIFS(СВЦЭМ!$H$34:$H$777,СВЦЭМ!$A$34:$A$777,$A264,СВЦЭМ!$B$33:$B$776,E$260)+'СЕТ СН'!$F$15</f>
        <v>0</v>
      </c>
      <c r="F264" s="36">
        <f>SUMIFS(СВЦЭМ!$H$34:$H$777,СВЦЭМ!$A$34:$A$777,$A264,СВЦЭМ!$B$33:$B$776,F$260)+'СЕТ СН'!$F$15</f>
        <v>0</v>
      </c>
      <c r="G264" s="36">
        <f>SUMIFS(СВЦЭМ!$H$34:$H$777,СВЦЭМ!$A$34:$A$777,$A264,СВЦЭМ!$B$33:$B$776,G$260)+'СЕТ СН'!$F$15</f>
        <v>0</v>
      </c>
      <c r="H264" s="36">
        <f>SUMIFS(СВЦЭМ!$H$34:$H$777,СВЦЭМ!$A$34:$A$777,$A264,СВЦЭМ!$B$33:$B$776,H$260)+'СЕТ СН'!$F$15</f>
        <v>0</v>
      </c>
      <c r="I264" s="36">
        <f>SUMIFS(СВЦЭМ!$H$34:$H$777,СВЦЭМ!$A$34:$A$777,$A264,СВЦЭМ!$B$33:$B$776,I$260)+'СЕТ СН'!$F$15</f>
        <v>0</v>
      </c>
      <c r="J264" s="36">
        <f>SUMIFS(СВЦЭМ!$H$34:$H$777,СВЦЭМ!$A$34:$A$777,$A264,СВЦЭМ!$B$33:$B$776,J$260)+'СЕТ СН'!$F$15</f>
        <v>0</v>
      </c>
      <c r="K264" s="36">
        <f>SUMIFS(СВЦЭМ!$H$34:$H$777,СВЦЭМ!$A$34:$A$777,$A264,СВЦЭМ!$B$33:$B$776,K$260)+'СЕТ СН'!$F$15</f>
        <v>0</v>
      </c>
      <c r="L264" s="36">
        <f>SUMIFS(СВЦЭМ!$H$34:$H$777,СВЦЭМ!$A$34:$A$777,$A264,СВЦЭМ!$B$33:$B$776,L$260)+'СЕТ СН'!$F$15</f>
        <v>0</v>
      </c>
      <c r="M264" s="36">
        <f>SUMIFS(СВЦЭМ!$H$34:$H$777,СВЦЭМ!$A$34:$A$777,$A264,СВЦЭМ!$B$33:$B$776,M$260)+'СЕТ СН'!$F$15</f>
        <v>0</v>
      </c>
      <c r="N264" s="36">
        <f>SUMIFS(СВЦЭМ!$H$34:$H$777,СВЦЭМ!$A$34:$A$777,$A264,СВЦЭМ!$B$33:$B$776,N$260)+'СЕТ СН'!$F$15</f>
        <v>0</v>
      </c>
      <c r="O264" s="36">
        <f>SUMIFS(СВЦЭМ!$H$34:$H$777,СВЦЭМ!$A$34:$A$777,$A264,СВЦЭМ!$B$33:$B$776,O$260)+'СЕТ СН'!$F$15</f>
        <v>0</v>
      </c>
      <c r="P264" s="36">
        <f>SUMIFS(СВЦЭМ!$H$34:$H$777,СВЦЭМ!$A$34:$A$777,$A264,СВЦЭМ!$B$33:$B$776,P$260)+'СЕТ СН'!$F$15</f>
        <v>0</v>
      </c>
      <c r="Q264" s="36">
        <f>SUMIFS(СВЦЭМ!$H$34:$H$777,СВЦЭМ!$A$34:$A$777,$A264,СВЦЭМ!$B$33:$B$776,Q$260)+'СЕТ СН'!$F$15</f>
        <v>0</v>
      </c>
      <c r="R264" s="36">
        <f>SUMIFS(СВЦЭМ!$H$34:$H$777,СВЦЭМ!$A$34:$A$777,$A264,СВЦЭМ!$B$33:$B$776,R$260)+'СЕТ СН'!$F$15</f>
        <v>0</v>
      </c>
      <c r="S264" s="36">
        <f>SUMIFS(СВЦЭМ!$H$34:$H$777,СВЦЭМ!$A$34:$A$777,$A264,СВЦЭМ!$B$33:$B$776,S$260)+'СЕТ СН'!$F$15</f>
        <v>0</v>
      </c>
      <c r="T264" s="36">
        <f>SUMIFS(СВЦЭМ!$H$34:$H$777,СВЦЭМ!$A$34:$A$777,$A264,СВЦЭМ!$B$33:$B$776,T$260)+'СЕТ СН'!$F$15</f>
        <v>0</v>
      </c>
      <c r="U264" s="36">
        <f>SUMIFS(СВЦЭМ!$H$34:$H$777,СВЦЭМ!$A$34:$A$777,$A264,СВЦЭМ!$B$33:$B$776,U$260)+'СЕТ СН'!$F$15</f>
        <v>0</v>
      </c>
      <c r="V264" s="36">
        <f>SUMIFS(СВЦЭМ!$H$34:$H$777,СВЦЭМ!$A$34:$A$777,$A264,СВЦЭМ!$B$33:$B$776,V$260)+'СЕТ СН'!$F$15</f>
        <v>0</v>
      </c>
      <c r="W264" s="36">
        <f>SUMIFS(СВЦЭМ!$H$34:$H$777,СВЦЭМ!$A$34:$A$777,$A264,СВЦЭМ!$B$33:$B$776,W$260)+'СЕТ СН'!$F$15</f>
        <v>0</v>
      </c>
      <c r="X264" s="36">
        <f>SUMIFS(СВЦЭМ!$H$34:$H$777,СВЦЭМ!$A$34:$A$777,$A264,СВЦЭМ!$B$33:$B$776,X$260)+'СЕТ СН'!$F$15</f>
        <v>0</v>
      </c>
      <c r="Y264" s="36">
        <f>SUMIFS(СВЦЭМ!$H$34:$H$777,СВЦЭМ!$A$34:$A$777,$A264,СВЦЭМ!$B$33:$B$776,Y$260)+'СЕТ СН'!$F$15</f>
        <v>0</v>
      </c>
    </row>
    <row r="265" spans="1:27" ht="15.75" hidden="1" x14ac:dyDescent="0.2">
      <c r="A265" s="35">
        <f t="shared" si="7"/>
        <v>43682</v>
      </c>
      <c r="B265" s="36">
        <f>SUMIFS(СВЦЭМ!$H$34:$H$777,СВЦЭМ!$A$34:$A$777,$A265,СВЦЭМ!$B$33:$B$776,B$260)+'СЕТ СН'!$F$15</f>
        <v>0</v>
      </c>
      <c r="C265" s="36">
        <f>SUMIFS(СВЦЭМ!$H$34:$H$777,СВЦЭМ!$A$34:$A$777,$A265,СВЦЭМ!$B$33:$B$776,C$260)+'СЕТ СН'!$F$15</f>
        <v>0</v>
      </c>
      <c r="D265" s="36">
        <f>SUMIFS(СВЦЭМ!$H$34:$H$777,СВЦЭМ!$A$34:$A$777,$A265,СВЦЭМ!$B$33:$B$776,D$260)+'СЕТ СН'!$F$15</f>
        <v>0</v>
      </c>
      <c r="E265" s="36">
        <f>SUMIFS(СВЦЭМ!$H$34:$H$777,СВЦЭМ!$A$34:$A$777,$A265,СВЦЭМ!$B$33:$B$776,E$260)+'СЕТ СН'!$F$15</f>
        <v>0</v>
      </c>
      <c r="F265" s="36">
        <f>SUMIFS(СВЦЭМ!$H$34:$H$777,СВЦЭМ!$A$34:$A$777,$A265,СВЦЭМ!$B$33:$B$776,F$260)+'СЕТ СН'!$F$15</f>
        <v>0</v>
      </c>
      <c r="G265" s="36">
        <f>SUMIFS(СВЦЭМ!$H$34:$H$777,СВЦЭМ!$A$34:$A$777,$A265,СВЦЭМ!$B$33:$B$776,G$260)+'СЕТ СН'!$F$15</f>
        <v>0</v>
      </c>
      <c r="H265" s="36">
        <f>SUMIFS(СВЦЭМ!$H$34:$H$777,СВЦЭМ!$A$34:$A$777,$A265,СВЦЭМ!$B$33:$B$776,H$260)+'СЕТ СН'!$F$15</f>
        <v>0</v>
      </c>
      <c r="I265" s="36">
        <f>SUMIFS(СВЦЭМ!$H$34:$H$777,СВЦЭМ!$A$34:$A$777,$A265,СВЦЭМ!$B$33:$B$776,I$260)+'СЕТ СН'!$F$15</f>
        <v>0</v>
      </c>
      <c r="J265" s="36">
        <f>SUMIFS(СВЦЭМ!$H$34:$H$777,СВЦЭМ!$A$34:$A$777,$A265,СВЦЭМ!$B$33:$B$776,J$260)+'СЕТ СН'!$F$15</f>
        <v>0</v>
      </c>
      <c r="K265" s="36">
        <f>SUMIFS(СВЦЭМ!$H$34:$H$777,СВЦЭМ!$A$34:$A$777,$A265,СВЦЭМ!$B$33:$B$776,K$260)+'СЕТ СН'!$F$15</f>
        <v>0</v>
      </c>
      <c r="L265" s="36">
        <f>SUMIFS(СВЦЭМ!$H$34:$H$777,СВЦЭМ!$A$34:$A$777,$A265,СВЦЭМ!$B$33:$B$776,L$260)+'СЕТ СН'!$F$15</f>
        <v>0</v>
      </c>
      <c r="M265" s="36">
        <f>SUMIFS(СВЦЭМ!$H$34:$H$777,СВЦЭМ!$A$34:$A$777,$A265,СВЦЭМ!$B$33:$B$776,M$260)+'СЕТ СН'!$F$15</f>
        <v>0</v>
      </c>
      <c r="N265" s="36">
        <f>SUMIFS(СВЦЭМ!$H$34:$H$777,СВЦЭМ!$A$34:$A$777,$A265,СВЦЭМ!$B$33:$B$776,N$260)+'СЕТ СН'!$F$15</f>
        <v>0</v>
      </c>
      <c r="O265" s="36">
        <f>SUMIFS(СВЦЭМ!$H$34:$H$777,СВЦЭМ!$A$34:$A$777,$A265,СВЦЭМ!$B$33:$B$776,O$260)+'СЕТ СН'!$F$15</f>
        <v>0</v>
      </c>
      <c r="P265" s="36">
        <f>SUMIFS(СВЦЭМ!$H$34:$H$777,СВЦЭМ!$A$34:$A$777,$A265,СВЦЭМ!$B$33:$B$776,P$260)+'СЕТ СН'!$F$15</f>
        <v>0</v>
      </c>
      <c r="Q265" s="36">
        <f>SUMIFS(СВЦЭМ!$H$34:$H$777,СВЦЭМ!$A$34:$A$777,$A265,СВЦЭМ!$B$33:$B$776,Q$260)+'СЕТ СН'!$F$15</f>
        <v>0</v>
      </c>
      <c r="R265" s="36">
        <f>SUMIFS(СВЦЭМ!$H$34:$H$777,СВЦЭМ!$A$34:$A$777,$A265,СВЦЭМ!$B$33:$B$776,R$260)+'СЕТ СН'!$F$15</f>
        <v>0</v>
      </c>
      <c r="S265" s="36">
        <f>SUMIFS(СВЦЭМ!$H$34:$H$777,СВЦЭМ!$A$34:$A$777,$A265,СВЦЭМ!$B$33:$B$776,S$260)+'СЕТ СН'!$F$15</f>
        <v>0</v>
      </c>
      <c r="T265" s="36">
        <f>SUMIFS(СВЦЭМ!$H$34:$H$777,СВЦЭМ!$A$34:$A$777,$A265,СВЦЭМ!$B$33:$B$776,T$260)+'СЕТ СН'!$F$15</f>
        <v>0</v>
      </c>
      <c r="U265" s="36">
        <f>SUMIFS(СВЦЭМ!$H$34:$H$777,СВЦЭМ!$A$34:$A$777,$A265,СВЦЭМ!$B$33:$B$776,U$260)+'СЕТ СН'!$F$15</f>
        <v>0</v>
      </c>
      <c r="V265" s="36">
        <f>SUMIFS(СВЦЭМ!$H$34:$H$777,СВЦЭМ!$A$34:$A$777,$A265,СВЦЭМ!$B$33:$B$776,V$260)+'СЕТ СН'!$F$15</f>
        <v>0</v>
      </c>
      <c r="W265" s="36">
        <f>SUMIFS(СВЦЭМ!$H$34:$H$777,СВЦЭМ!$A$34:$A$777,$A265,СВЦЭМ!$B$33:$B$776,W$260)+'СЕТ СН'!$F$15</f>
        <v>0</v>
      </c>
      <c r="X265" s="36">
        <f>SUMIFS(СВЦЭМ!$H$34:$H$777,СВЦЭМ!$A$34:$A$777,$A265,СВЦЭМ!$B$33:$B$776,X$260)+'СЕТ СН'!$F$15</f>
        <v>0</v>
      </c>
      <c r="Y265" s="36">
        <f>SUMIFS(СВЦЭМ!$H$34:$H$777,СВЦЭМ!$A$34:$A$777,$A265,СВЦЭМ!$B$33:$B$776,Y$260)+'СЕТ СН'!$F$15</f>
        <v>0</v>
      </c>
    </row>
    <row r="266" spans="1:27" ht="15.75" hidden="1" x14ac:dyDescent="0.2">
      <c r="A266" s="35">
        <f t="shared" si="7"/>
        <v>43683</v>
      </c>
      <c r="B266" s="36">
        <f>SUMIFS(СВЦЭМ!$H$34:$H$777,СВЦЭМ!$A$34:$A$777,$A266,СВЦЭМ!$B$33:$B$776,B$260)+'СЕТ СН'!$F$15</f>
        <v>0</v>
      </c>
      <c r="C266" s="36">
        <f>SUMIFS(СВЦЭМ!$H$34:$H$777,СВЦЭМ!$A$34:$A$777,$A266,СВЦЭМ!$B$33:$B$776,C$260)+'СЕТ СН'!$F$15</f>
        <v>0</v>
      </c>
      <c r="D266" s="36">
        <f>SUMIFS(СВЦЭМ!$H$34:$H$777,СВЦЭМ!$A$34:$A$777,$A266,СВЦЭМ!$B$33:$B$776,D$260)+'СЕТ СН'!$F$15</f>
        <v>0</v>
      </c>
      <c r="E266" s="36">
        <f>SUMIFS(СВЦЭМ!$H$34:$H$777,СВЦЭМ!$A$34:$A$777,$A266,СВЦЭМ!$B$33:$B$776,E$260)+'СЕТ СН'!$F$15</f>
        <v>0</v>
      </c>
      <c r="F266" s="36">
        <f>SUMIFS(СВЦЭМ!$H$34:$H$777,СВЦЭМ!$A$34:$A$777,$A266,СВЦЭМ!$B$33:$B$776,F$260)+'СЕТ СН'!$F$15</f>
        <v>0</v>
      </c>
      <c r="G266" s="36">
        <f>SUMIFS(СВЦЭМ!$H$34:$H$777,СВЦЭМ!$A$34:$A$777,$A266,СВЦЭМ!$B$33:$B$776,G$260)+'СЕТ СН'!$F$15</f>
        <v>0</v>
      </c>
      <c r="H266" s="36">
        <f>SUMIFS(СВЦЭМ!$H$34:$H$777,СВЦЭМ!$A$34:$A$777,$A266,СВЦЭМ!$B$33:$B$776,H$260)+'СЕТ СН'!$F$15</f>
        <v>0</v>
      </c>
      <c r="I266" s="36">
        <f>SUMIFS(СВЦЭМ!$H$34:$H$777,СВЦЭМ!$A$34:$A$777,$A266,СВЦЭМ!$B$33:$B$776,I$260)+'СЕТ СН'!$F$15</f>
        <v>0</v>
      </c>
      <c r="J266" s="36">
        <f>SUMIFS(СВЦЭМ!$H$34:$H$777,СВЦЭМ!$A$34:$A$777,$A266,СВЦЭМ!$B$33:$B$776,J$260)+'СЕТ СН'!$F$15</f>
        <v>0</v>
      </c>
      <c r="K266" s="36">
        <f>SUMIFS(СВЦЭМ!$H$34:$H$777,СВЦЭМ!$A$34:$A$777,$A266,СВЦЭМ!$B$33:$B$776,K$260)+'СЕТ СН'!$F$15</f>
        <v>0</v>
      </c>
      <c r="L266" s="36">
        <f>SUMIFS(СВЦЭМ!$H$34:$H$777,СВЦЭМ!$A$34:$A$777,$A266,СВЦЭМ!$B$33:$B$776,L$260)+'СЕТ СН'!$F$15</f>
        <v>0</v>
      </c>
      <c r="M266" s="36">
        <f>SUMIFS(СВЦЭМ!$H$34:$H$777,СВЦЭМ!$A$34:$A$777,$A266,СВЦЭМ!$B$33:$B$776,M$260)+'СЕТ СН'!$F$15</f>
        <v>0</v>
      </c>
      <c r="N266" s="36">
        <f>SUMIFS(СВЦЭМ!$H$34:$H$777,СВЦЭМ!$A$34:$A$777,$A266,СВЦЭМ!$B$33:$B$776,N$260)+'СЕТ СН'!$F$15</f>
        <v>0</v>
      </c>
      <c r="O266" s="36">
        <f>SUMIFS(СВЦЭМ!$H$34:$H$777,СВЦЭМ!$A$34:$A$777,$A266,СВЦЭМ!$B$33:$B$776,O$260)+'СЕТ СН'!$F$15</f>
        <v>0</v>
      </c>
      <c r="P266" s="36">
        <f>SUMIFS(СВЦЭМ!$H$34:$H$777,СВЦЭМ!$A$34:$A$777,$A266,СВЦЭМ!$B$33:$B$776,P$260)+'СЕТ СН'!$F$15</f>
        <v>0</v>
      </c>
      <c r="Q266" s="36">
        <f>SUMIFS(СВЦЭМ!$H$34:$H$777,СВЦЭМ!$A$34:$A$777,$A266,СВЦЭМ!$B$33:$B$776,Q$260)+'СЕТ СН'!$F$15</f>
        <v>0</v>
      </c>
      <c r="R266" s="36">
        <f>SUMIFS(СВЦЭМ!$H$34:$H$777,СВЦЭМ!$A$34:$A$777,$A266,СВЦЭМ!$B$33:$B$776,R$260)+'СЕТ СН'!$F$15</f>
        <v>0</v>
      </c>
      <c r="S266" s="36">
        <f>SUMIFS(СВЦЭМ!$H$34:$H$777,СВЦЭМ!$A$34:$A$777,$A266,СВЦЭМ!$B$33:$B$776,S$260)+'СЕТ СН'!$F$15</f>
        <v>0</v>
      </c>
      <c r="T266" s="36">
        <f>SUMIFS(СВЦЭМ!$H$34:$H$777,СВЦЭМ!$A$34:$A$777,$A266,СВЦЭМ!$B$33:$B$776,T$260)+'СЕТ СН'!$F$15</f>
        <v>0</v>
      </c>
      <c r="U266" s="36">
        <f>SUMIFS(СВЦЭМ!$H$34:$H$777,СВЦЭМ!$A$34:$A$777,$A266,СВЦЭМ!$B$33:$B$776,U$260)+'СЕТ СН'!$F$15</f>
        <v>0</v>
      </c>
      <c r="V266" s="36">
        <f>SUMIFS(СВЦЭМ!$H$34:$H$777,СВЦЭМ!$A$34:$A$777,$A266,СВЦЭМ!$B$33:$B$776,V$260)+'СЕТ СН'!$F$15</f>
        <v>0</v>
      </c>
      <c r="W266" s="36">
        <f>SUMIFS(СВЦЭМ!$H$34:$H$777,СВЦЭМ!$A$34:$A$777,$A266,СВЦЭМ!$B$33:$B$776,W$260)+'СЕТ СН'!$F$15</f>
        <v>0</v>
      </c>
      <c r="X266" s="36">
        <f>SUMIFS(СВЦЭМ!$H$34:$H$777,СВЦЭМ!$A$34:$A$777,$A266,СВЦЭМ!$B$33:$B$776,X$260)+'СЕТ СН'!$F$15</f>
        <v>0</v>
      </c>
      <c r="Y266" s="36">
        <f>SUMIFS(СВЦЭМ!$H$34:$H$777,СВЦЭМ!$A$34:$A$777,$A266,СВЦЭМ!$B$33:$B$776,Y$260)+'СЕТ СН'!$F$15</f>
        <v>0</v>
      </c>
    </row>
    <row r="267" spans="1:27" ht="15.75" hidden="1" x14ac:dyDescent="0.2">
      <c r="A267" s="35">
        <f t="shared" si="7"/>
        <v>43684</v>
      </c>
      <c r="B267" s="36">
        <f>SUMIFS(СВЦЭМ!$H$34:$H$777,СВЦЭМ!$A$34:$A$777,$A267,СВЦЭМ!$B$33:$B$776,B$260)+'СЕТ СН'!$F$15</f>
        <v>0</v>
      </c>
      <c r="C267" s="36">
        <f>SUMIFS(СВЦЭМ!$H$34:$H$777,СВЦЭМ!$A$34:$A$777,$A267,СВЦЭМ!$B$33:$B$776,C$260)+'СЕТ СН'!$F$15</f>
        <v>0</v>
      </c>
      <c r="D267" s="36">
        <f>SUMIFS(СВЦЭМ!$H$34:$H$777,СВЦЭМ!$A$34:$A$777,$A267,СВЦЭМ!$B$33:$B$776,D$260)+'СЕТ СН'!$F$15</f>
        <v>0</v>
      </c>
      <c r="E267" s="36">
        <f>SUMIFS(СВЦЭМ!$H$34:$H$777,СВЦЭМ!$A$34:$A$777,$A267,СВЦЭМ!$B$33:$B$776,E$260)+'СЕТ СН'!$F$15</f>
        <v>0</v>
      </c>
      <c r="F267" s="36">
        <f>SUMIFS(СВЦЭМ!$H$34:$H$777,СВЦЭМ!$A$34:$A$777,$A267,СВЦЭМ!$B$33:$B$776,F$260)+'СЕТ СН'!$F$15</f>
        <v>0</v>
      </c>
      <c r="G267" s="36">
        <f>SUMIFS(СВЦЭМ!$H$34:$H$777,СВЦЭМ!$A$34:$A$777,$A267,СВЦЭМ!$B$33:$B$776,G$260)+'СЕТ СН'!$F$15</f>
        <v>0</v>
      </c>
      <c r="H267" s="36">
        <f>SUMIFS(СВЦЭМ!$H$34:$H$777,СВЦЭМ!$A$34:$A$777,$A267,СВЦЭМ!$B$33:$B$776,H$260)+'СЕТ СН'!$F$15</f>
        <v>0</v>
      </c>
      <c r="I267" s="36">
        <f>SUMIFS(СВЦЭМ!$H$34:$H$777,СВЦЭМ!$A$34:$A$777,$A267,СВЦЭМ!$B$33:$B$776,I$260)+'СЕТ СН'!$F$15</f>
        <v>0</v>
      </c>
      <c r="J267" s="36">
        <f>SUMIFS(СВЦЭМ!$H$34:$H$777,СВЦЭМ!$A$34:$A$777,$A267,СВЦЭМ!$B$33:$B$776,J$260)+'СЕТ СН'!$F$15</f>
        <v>0</v>
      </c>
      <c r="K267" s="36">
        <f>SUMIFS(СВЦЭМ!$H$34:$H$777,СВЦЭМ!$A$34:$A$777,$A267,СВЦЭМ!$B$33:$B$776,K$260)+'СЕТ СН'!$F$15</f>
        <v>0</v>
      </c>
      <c r="L267" s="36">
        <f>SUMIFS(СВЦЭМ!$H$34:$H$777,СВЦЭМ!$A$34:$A$777,$A267,СВЦЭМ!$B$33:$B$776,L$260)+'СЕТ СН'!$F$15</f>
        <v>0</v>
      </c>
      <c r="M267" s="36">
        <f>SUMIFS(СВЦЭМ!$H$34:$H$777,СВЦЭМ!$A$34:$A$777,$A267,СВЦЭМ!$B$33:$B$776,M$260)+'СЕТ СН'!$F$15</f>
        <v>0</v>
      </c>
      <c r="N267" s="36">
        <f>SUMIFS(СВЦЭМ!$H$34:$H$777,СВЦЭМ!$A$34:$A$777,$A267,СВЦЭМ!$B$33:$B$776,N$260)+'СЕТ СН'!$F$15</f>
        <v>0</v>
      </c>
      <c r="O267" s="36">
        <f>SUMIFS(СВЦЭМ!$H$34:$H$777,СВЦЭМ!$A$34:$A$777,$A267,СВЦЭМ!$B$33:$B$776,O$260)+'СЕТ СН'!$F$15</f>
        <v>0</v>
      </c>
      <c r="P267" s="36">
        <f>SUMIFS(СВЦЭМ!$H$34:$H$777,СВЦЭМ!$A$34:$A$777,$A267,СВЦЭМ!$B$33:$B$776,P$260)+'СЕТ СН'!$F$15</f>
        <v>0</v>
      </c>
      <c r="Q267" s="36">
        <f>SUMIFS(СВЦЭМ!$H$34:$H$777,СВЦЭМ!$A$34:$A$777,$A267,СВЦЭМ!$B$33:$B$776,Q$260)+'СЕТ СН'!$F$15</f>
        <v>0</v>
      </c>
      <c r="R267" s="36">
        <f>SUMIFS(СВЦЭМ!$H$34:$H$777,СВЦЭМ!$A$34:$A$777,$A267,СВЦЭМ!$B$33:$B$776,R$260)+'СЕТ СН'!$F$15</f>
        <v>0</v>
      </c>
      <c r="S267" s="36">
        <f>SUMIFS(СВЦЭМ!$H$34:$H$777,СВЦЭМ!$A$34:$A$777,$A267,СВЦЭМ!$B$33:$B$776,S$260)+'СЕТ СН'!$F$15</f>
        <v>0</v>
      </c>
      <c r="T267" s="36">
        <f>SUMIFS(СВЦЭМ!$H$34:$H$777,СВЦЭМ!$A$34:$A$777,$A267,СВЦЭМ!$B$33:$B$776,T$260)+'СЕТ СН'!$F$15</f>
        <v>0</v>
      </c>
      <c r="U267" s="36">
        <f>SUMIFS(СВЦЭМ!$H$34:$H$777,СВЦЭМ!$A$34:$A$777,$A267,СВЦЭМ!$B$33:$B$776,U$260)+'СЕТ СН'!$F$15</f>
        <v>0</v>
      </c>
      <c r="V267" s="36">
        <f>SUMIFS(СВЦЭМ!$H$34:$H$777,СВЦЭМ!$A$34:$A$777,$A267,СВЦЭМ!$B$33:$B$776,V$260)+'СЕТ СН'!$F$15</f>
        <v>0</v>
      </c>
      <c r="W267" s="36">
        <f>SUMIFS(СВЦЭМ!$H$34:$H$777,СВЦЭМ!$A$34:$A$777,$A267,СВЦЭМ!$B$33:$B$776,W$260)+'СЕТ СН'!$F$15</f>
        <v>0</v>
      </c>
      <c r="X267" s="36">
        <f>SUMIFS(СВЦЭМ!$H$34:$H$777,СВЦЭМ!$A$34:$A$777,$A267,СВЦЭМ!$B$33:$B$776,X$260)+'СЕТ СН'!$F$15</f>
        <v>0</v>
      </c>
      <c r="Y267" s="36">
        <f>SUMIFS(СВЦЭМ!$H$34:$H$777,СВЦЭМ!$A$34:$A$777,$A267,СВЦЭМ!$B$33:$B$776,Y$260)+'СЕТ СН'!$F$15</f>
        <v>0</v>
      </c>
    </row>
    <row r="268" spans="1:27" ht="15.75" hidden="1" x14ac:dyDescent="0.2">
      <c r="A268" s="35">
        <f t="shared" si="7"/>
        <v>43685</v>
      </c>
      <c r="B268" s="36">
        <f>SUMIFS(СВЦЭМ!$H$34:$H$777,СВЦЭМ!$A$34:$A$777,$A268,СВЦЭМ!$B$33:$B$776,B$260)+'СЕТ СН'!$F$15</f>
        <v>0</v>
      </c>
      <c r="C268" s="36">
        <f>SUMIFS(СВЦЭМ!$H$34:$H$777,СВЦЭМ!$A$34:$A$777,$A268,СВЦЭМ!$B$33:$B$776,C$260)+'СЕТ СН'!$F$15</f>
        <v>0</v>
      </c>
      <c r="D268" s="36">
        <f>SUMIFS(СВЦЭМ!$H$34:$H$777,СВЦЭМ!$A$34:$A$777,$A268,СВЦЭМ!$B$33:$B$776,D$260)+'СЕТ СН'!$F$15</f>
        <v>0</v>
      </c>
      <c r="E268" s="36">
        <f>SUMIFS(СВЦЭМ!$H$34:$H$777,СВЦЭМ!$A$34:$A$777,$A268,СВЦЭМ!$B$33:$B$776,E$260)+'СЕТ СН'!$F$15</f>
        <v>0</v>
      </c>
      <c r="F268" s="36">
        <f>SUMIFS(СВЦЭМ!$H$34:$H$777,СВЦЭМ!$A$34:$A$777,$A268,СВЦЭМ!$B$33:$B$776,F$260)+'СЕТ СН'!$F$15</f>
        <v>0</v>
      </c>
      <c r="G268" s="36">
        <f>SUMIFS(СВЦЭМ!$H$34:$H$777,СВЦЭМ!$A$34:$A$777,$A268,СВЦЭМ!$B$33:$B$776,G$260)+'СЕТ СН'!$F$15</f>
        <v>0</v>
      </c>
      <c r="H268" s="36">
        <f>SUMIFS(СВЦЭМ!$H$34:$H$777,СВЦЭМ!$A$34:$A$777,$A268,СВЦЭМ!$B$33:$B$776,H$260)+'СЕТ СН'!$F$15</f>
        <v>0</v>
      </c>
      <c r="I268" s="36">
        <f>SUMIFS(СВЦЭМ!$H$34:$H$777,СВЦЭМ!$A$34:$A$777,$A268,СВЦЭМ!$B$33:$B$776,I$260)+'СЕТ СН'!$F$15</f>
        <v>0</v>
      </c>
      <c r="J268" s="36">
        <f>SUMIFS(СВЦЭМ!$H$34:$H$777,СВЦЭМ!$A$34:$A$777,$A268,СВЦЭМ!$B$33:$B$776,J$260)+'СЕТ СН'!$F$15</f>
        <v>0</v>
      </c>
      <c r="K268" s="36">
        <f>SUMIFS(СВЦЭМ!$H$34:$H$777,СВЦЭМ!$A$34:$A$777,$A268,СВЦЭМ!$B$33:$B$776,K$260)+'СЕТ СН'!$F$15</f>
        <v>0</v>
      </c>
      <c r="L268" s="36">
        <f>SUMIFS(СВЦЭМ!$H$34:$H$777,СВЦЭМ!$A$34:$A$777,$A268,СВЦЭМ!$B$33:$B$776,L$260)+'СЕТ СН'!$F$15</f>
        <v>0</v>
      </c>
      <c r="M268" s="36">
        <f>SUMIFS(СВЦЭМ!$H$34:$H$777,СВЦЭМ!$A$34:$A$777,$A268,СВЦЭМ!$B$33:$B$776,M$260)+'СЕТ СН'!$F$15</f>
        <v>0</v>
      </c>
      <c r="N268" s="36">
        <f>SUMIFS(СВЦЭМ!$H$34:$H$777,СВЦЭМ!$A$34:$A$777,$A268,СВЦЭМ!$B$33:$B$776,N$260)+'СЕТ СН'!$F$15</f>
        <v>0</v>
      </c>
      <c r="O268" s="36">
        <f>SUMIFS(СВЦЭМ!$H$34:$H$777,СВЦЭМ!$A$34:$A$777,$A268,СВЦЭМ!$B$33:$B$776,O$260)+'СЕТ СН'!$F$15</f>
        <v>0</v>
      </c>
      <c r="P268" s="36">
        <f>SUMIFS(СВЦЭМ!$H$34:$H$777,СВЦЭМ!$A$34:$A$777,$A268,СВЦЭМ!$B$33:$B$776,P$260)+'СЕТ СН'!$F$15</f>
        <v>0</v>
      </c>
      <c r="Q268" s="36">
        <f>SUMIFS(СВЦЭМ!$H$34:$H$777,СВЦЭМ!$A$34:$A$777,$A268,СВЦЭМ!$B$33:$B$776,Q$260)+'СЕТ СН'!$F$15</f>
        <v>0</v>
      </c>
      <c r="R268" s="36">
        <f>SUMIFS(СВЦЭМ!$H$34:$H$777,СВЦЭМ!$A$34:$A$777,$A268,СВЦЭМ!$B$33:$B$776,R$260)+'СЕТ СН'!$F$15</f>
        <v>0</v>
      </c>
      <c r="S268" s="36">
        <f>SUMIFS(СВЦЭМ!$H$34:$H$777,СВЦЭМ!$A$34:$A$777,$A268,СВЦЭМ!$B$33:$B$776,S$260)+'СЕТ СН'!$F$15</f>
        <v>0</v>
      </c>
      <c r="T268" s="36">
        <f>SUMIFS(СВЦЭМ!$H$34:$H$777,СВЦЭМ!$A$34:$A$777,$A268,СВЦЭМ!$B$33:$B$776,T$260)+'СЕТ СН'!$F$15</f>
        <v>0</v>
      </c>
      <c r="U268" s="36">
        <f>SUMIFS(СВЦЭМ!$H$34:$H$777,СВЦЭМ!$A$34:$A$777,$A268,СВЦЭМ!$B$33:$B$776,U$260)+'СЕТ СН'!$F$15</f>
        <v>0</v>
      </c>
      <c r="V268" s="36">
        <f>SUMIFS(СВЦЭМ!$H$34:$H$777,СВЦЭМ!$A$34:$A$777,$A268,СВЦЭМ!$B$33:$B$776,V$260)+'СЕТ СН'!$F$15</f>
        <v>0</v>
      </c>
      <c r="W268" s="36">
        <f>SUMIFS(СВЦЭМ!$H$34:$H$777,СВЦЭМ!$A$34:$A$777,$A268,СВЦЭМ!$B$33:$B$776,W$260)+'СЕТ СН'!$F$15</f>
        <v>0</v>
      </c>
      <c r="X268" s="36">
        <f>SUMIFS(СВЦЭМ!$H$34:$H$777,СВЦЭМ!$A$34:$A$777,$A268,СВЦЭМ!$B$33:$B$776,X$260)+'СЕТ СН'!$F$15</f>
        <v>0</v>
      </c>
      <c r="Y268" s="36">
        <f>SUMIFS(СВЦЭМ!$H$34:$H$777,СВЦЭМ!$A$34:$A$777,$A268,СВЦЭМ!$B$33:$B$776,Y$260)+'СЕТ СН'!$F$15</f>
        <v>0</v>
      </c>
    </row>
    <row r="269" spans="1:27" ht="15.75" hidden="1" x14ac:dyDescent="0.2">
      <c r="A269" s="35">
        <f t="shared" si="7"/>
        <v>43686</v>
      </c>
      <c r="B269" s="36">
        <f>SUMIFS(СВЦЭМ!$H$34:$H$777,СВЦЭМ!$A$34:$A$777,$A269,СВЦЭМ!$B$33:$B$776,B$260)+'СЕТ СН'!$F$15</f>
        <v>0</v>
      </c>
      <c r="C269" s="36">
        <f>SUMIFS(СВЦЭМ!$H$34:$H$777,СВЦЭМ!$A$34:$A$777,$A269,СВЦЭМ!$B$33:$B$776,C$260)+'СЕТ СН'!$F$15</f>
        <v>0</v>
      </c>
      <c r="D269" s="36">
        <f>SUMIFS(СВЦЭМ!$H$34:$H$777,СВЦЭМ!$A$34:$A$777,$A269,СВЦЭМ!$B$33:$B$776,D$260)+'СЕТ СН'!$F$15</f>
        <v>0</v>
      </c>
      <c r="E269" s="36">
        <f>SUMIFS(СВЦЭМ!$H$34:$H$777,СВЦЭМ!$A$34:$A$777,$A269,СВЦЭМ!$B$33:$B$776,E$260)+'СЕТ СН'!$F$15</f>
        <v>0</v>
      </c>
      <c r="F269" s="36">
        <f>SUMIFS(СВЦЭМ!$H$34:$H$777,СВЦЭМ!$A$34:$A$777,$A269,СВЦЭМ!$B$33:$B$776,F$260)+'СЕТ СН'!$F$15</f>
        <v>0</v>
      </c>
      <c r="G269" s="36">
        <f>SUMIFS(СВЦЭМ!$H$34:$H$777,СВЦЭМ!$A$34:$A$777,$A269,СВЦЭМ!$B$33:$B$776,G$260)+'СЕТ СН'!$F$15</f>
        <v>0</v>
      </c>
      <c r="H269" s="36">
        <f>SUMIFS(СВЦЭМ!$H$34:$H$777,СВЦЭМ!$A$34:$A$777,$A269,СВЦЭМ!$B$33:$B$776,H$260)+'СЕТ СН'!$F$15</f>
        <v>0</v>
      </c>
      <c r="I269" s="36">
        <f>SUMIFS(СВЦЭМ!$H$34:$H$777,СВЦЭМ!$A$34:$A$777,$A269,СВЦЭМ!$B$33:$B$776,I$260)+'СЕТ СН'!$F$15</f>
        <v>0</v>
      </c>
      <c r="J269" s="36">
        <f>SUMIFS(СВЦЭМ!$H$34:$H$777,СВЦЭМ!$A$34:$A$777,$A269,СВЦЭМ!$B$33:$B$776,J$260)+'СЕТ СН'!$F$15</f>
        <v>0</v>
      </c>
      <c r="K269" s="36">
        <f>SUMIFS(СВЦЭМ!$H$34:$H$777,СВЦЭМ!$A$34:$A$777,$A269,СВЦЭМ!$B$33:$B$776,K$260)+'СЕТ СН'!$F$15</f>
        <v>0</v>
      </c>
      <c r="L269" s="36">
        <f>SUMIFS(СВЦЭМ!$H$34:$H$777,СВЦЭМ!$A$34:$A$777,$A269,СВЦЭМ!$B$33:$B$776,L$260)+'СЕТ СН'!$F$15</f>
        <v>0</v>
      </c>
      <c r="M269" s="36">
        <f>SUMIFS(СВЦЭМ!$H$34:$H$777,СВЦЭМ!$A$34:$A$777,$A269,СВЦЭМ!$B$33:$B$776,M$260)+'СЕТ СН'!$F$15</f>
        <v>0</v>
      </c>
      <c r="N269" s="36">
        <f>SUMIFS(СВЦЭМ!$H$34:$H$777,СВЦЭМ!$A$34:$A$777,$A269,СВЦЭМ!$B$33:$B$776,N$260)+'СЕТ СН'!$F$15</f>
        <v>0</v>
      </c>
      <c r="O269" s="36">
        <f>SUMIFS(СВЦЭМ!$H$34:$H$777,СВЦЭМ!$A$34:$A$777,$A269,СВЦЭМ!$B$33:$B$776,O$260)+'СЕТ СН'!$F$15</f>
        <v>0</v>
      </c>
      <c r="P269" s="36">
        <f>SUMIFS(СВЦЭМ!$H$34:$H$777,СВЦЭМ!$A$34:$A$777,$A269,СВЦЭМ!$B$33:$B$776,P$260)+'СЕТ СН'!$F$15</f>
        <v>0</v>
      </c>
      <c r="Q269" s="36">
        <f>SUMIFS(СВЦЭМ!$H$34:$H$777,СВЦЭМ!$A$34:$A$777,$A269,СВЦЭМ!$B$33:$B$776,Q$260)+'СЕТ СН'!$F$15</f>
        <v>0</v>
      </c>
      <c r="R269" s="36">
        <f>SUMIFS(СВЦЭМ!$H$34:$H$777,СВЦЭМ!$A$34:$A$777,$A269,СВЦЭМ!$B$33:$B$776,R$260)+'СЕТ СН'!$F$15</f>
        <v>0</v>
      </c>
      <c r="S269" s="36">
        <f>SUMIFS(СВЦЭМ!$H$34:$H$777,СВЦЭМ!$A$34:$A$777,$A269,СВЦЭМ!$B$33:$B$776,S$260)+'СЕТ СН'!$F$15</f>
        <v>0</v>
      </c>
      <c r="T269" s="36">
        <f>SUMIFS(СВЦЭМ!$H$34:$H$777,СВЦЭМ!$A$34:$A$777,$A269,СВЦЭМ!$B$33:$B$776,T$260)+'СЕТ СН'!$F$15</f>
        <v>0</v>
      </c>
      <c r="U269" s="36">
        <f>SUMIFS(СВЦЭМ!$H$34:$H$777,СВЦЭМ!$A$34:$A$777,$A269,СВЦЭМ!$B$33:$B$776,U$260)+'СЕТ СН'!$F$15</f>
        <v>0</v>
      </c>
      <c r="V269" s="36">
        <f>SUMIFS(СВЦЭМ!$H$34:$H$777,СВЦЭМ!$A$34:$A$777,$A269,СВЦЭМ!$B$33:$B$776,V$260)+'СЕТ СН'!$F$15</f>
        <v>0</v>
      </c>
      <c r="W269" s="36">
        <f>SUMIFS(СВЦЭМ!$H$34:$H$777,СВЦЭМ!$A$34:$A$777,$A269,СВЦЭМ!$B$33:$B$776,W$260)+'СЕТ СН'!$F$15</f>
        <v>0</v>
      </c>
      <c r="X269" s="36">
        <f>SUMIFS(СВЦЭМ!$H$34:$H$777,СВЦЭМ!$A$34:$A$777,$A269,СВЦЭМ!$B$33:$B$776,X$260)+'СЕТ СН'!$F$15</f>
        <v>0</v>
      </c>
      <c r="Y269" s="36">
        <f>SUMIFS(СВЦЭМ!$H$34:$H$777,СВЦЭМ!$A$34:$A$777,$A269,СВЦЭМ!$B$33:$B$776,Y$260)+'СЕТ СН'!$F$15</f>
        <v>0</v>
      </c>
    </row>
    <row r="270" spans="1:27" ht="15.75" hidden="1" x14ac:dyDescent="0.2">
      <c r="A270" s="35">
        <f t="shared" si="7"/>
        <v>43687</v>
      </c>
      <c r="B270" s="36">
        <f>SUMIFS(СВЦЭМ!$H$34:$H$777,СВЦЭМ!$A$34:$A$777,$A270,СВЦЭМ!$B$33:$B$776,B$260)+'СЕТ СН'!$F$15</f>
        <v>0</v>
      </c>
      <c r="C270" s="36">
        <f>SUMIFS(СВЦЭМ!$H$34:$H$777,СВЦЭМ!$A$34:$A$777,$A270,СВЦЭМ!$B$33:$B$776,C$260)+'СЕТ СН'!$F$15</f>
        <v>0</v>
      </c>
      <c r="D270" s="36">
        <f>SUMIFS(СВЦЭМ!$H$34:$H$777,СВЦЭМ!$A$34:$A$777,$A270,СВЦЭМ!$B$33:$B$776,D$260)+'СЕТ СН'!$F$15</f>
        <v>0</v>
      </c>
      <c r="E270" s="36">
        <f>SUMIFS(СВЦЭМ!$H$34:$H$777,СВЦЭМ!$A$34:$A$777,$A270,СВЦЭМ!$B$33:$B$776,E$260)+'СЕТ СН'!$F$15</f>
        <v>0</v>
      </c>
      <c r="F270" s="36">
        <f>SUMIFS(СВЦЭМ!$H$34:$H$777,СВЦЭМ!$A$34:$A$777,$A270,СВЦЭМ!$B$33:$B$776,F$260)+'СЕТ СН'!$F$15</f>
        <v>0</v>
      </c>
      <c r="G270" s="36">
        <f>SUMIFS(СВЦЭМ!$H$34:$H$777,СВЦЭМ!$A$34:$A$777,$A270,СВЦЭМ!$B$33:$B$776,G$260)+'СЕТ СН'!$F$15</f>
        <v>0</v>
      </c>
      <c r="H270" s="36">
        <f>SUMIFS(СВЦЭМ!$H$34:$H$777,СВЦЭМ!$A$34:$A$777,$A270,СВЦЭМ!$B$33:$B$776,H$260)+'СЕТ СН'!$F$15</f>
        <v>0</v>
      </c>
      <c r="I270" s="36">
        <f>SUMIFS(СВЦЭМ!$H$34:$H$777,СВЦЭМ!$A$34:$A$777,$A270,СВЦЭМ!$B$33:$B$776,I$260)+'СЕТ СН'!$F$15</f>
        <v>0</v>
      </c>
      <c r="J270" s="36">
        <f>SUMIFS(СВЦЭМ!$H$34:$H$777,СВЦЭМ!$A$34:$A$777,$A270,СВЦЭМ!$B$33:$B$776,J$260)+'СЕТ СН'!$F$15</f>
        <v>0</v>
      </c>
      <c r="K270" s="36">
        <f>SUMIFS(СВЦЭМ!$H$34:$H$777,СВЦЭМ!$A$34:$A$777,$A270,СВЦЭМ!$B$33:$B$776,K$260)+'СЕТ СН'!$F$15</f>
        <v>0</v>
      </c>
      <c r="L270" s="36">
        <f>SUMIFS(СВЦЭМ!$H$34:$H$777,СВЦЭМ!$A$34:$A$777,$A270,СВЦЭМ!$B$33:$B$776,L$260)+'СЕТ СН'!$F$15</f>
        <v>0</v>
      </c>
      <c r="M270" s="36">
        <f>SUMIFS(СВЦЭМ!$H$34:$H$777,СВЦЭМ!$A$34:$A$777,$A270,СВЦЭМ!$B$33:$B$776,M$260)+'СЕТ СН'!$F$15</f>
        <v>0</v>
      </c>
      <c r="N270" s="36">
        <f>SUMIFS(СВЦЭМ!$H$34:$H$777,СВЦЭМ!$A$34:$A$777,$A270,СВЦЭМ!$B$33:$B$776,N$260)+'СЕТ СН'!$F$15</f>
        <v>0</v>
      </c>
      <c r="O270" s="36">
        <f>SUMIFS(СВЦЭМ!$H$34:$H$777,СВЦЭМ!$A$34:$A$777,$A270,СВЦЭМ!$B$33:$B$776,O$260)+'СЕТ СН'!$F$15</f>
        <v>0</v>
      </c>
      <c r="P270" s="36">
        <f>SUMIFS(СВЦЭМ!$H$34:$H$777,СВЦЭМ!$A$34:$A$777,$A270,СВЦЭМ!$B$33:$B$776,P$260)+'СЕТ СН'!$F$15</f>
        <v>0</v>
      </c>
      <c r="Q270" s="36">
        <f>SUMIFS(СВЦЭМ!$H$34:$H$777,СВЦЭМ!$A$34:$A$777,$A270,СВЦЭМ!$B$33:$B$776,Q$260)+'СЕТ СН'!$F$15</f>
        <v>0</v>
      </c>
      <c r="R270" s="36">
        <f>SUMIFS(СВЦЭМ!$H$34:$H$777,СВЦЭМ!$A$34:$A$777,$A270,СВЦЭМ!$B$33:$B$776,R$260)+'СЕТ СН'!$F$15</f>
        <v>0</v>
      </c>
      <c r="S270" s="36">
        <f>SUMIFS(СВЦЭМ!$H$34:$H$777,СВЦЭМ!$A$34:$A$777,$A270,СВЦЭМ!$B$33:$B$776,S$260)+'СЕТ СН'!$F$15</f>
        <v>0</v>
      </c>
      <c r="T270" s="36">
        <f>SUMIFS(СВЦЭМ!$H$34:$H$777,СВЦЭМ!$A$34:$A$777,$A270,СВЦЭМ!$B$33:$B$776,T$260)+'СЕТ СН'!$F$15</f>
        <v>0</v>
      </c>
      <c r="U270" s="36">
        <f>SUMIFS(СВЦЭМ!$H$34:$H$777,СВЦЭМ!$A$34:$A$777,$A270,СВЦЭМ!$B$33:$B$776,U$260)+'СЕТ СН'!$F$15</f>
        <v>0</v>
      </c>
      <c r="V270" s="36">
        <f>SUMIFS(СВЦЭМ!$H$34:$H$777,СВЦЭМ!$A$34:$A$777,$A270,СВЦЭМ!$B$33:$B$776,V$260)+'СЕТ СН'!$F$15</f>
        <v>0</v>
      </c>
      <c r="W270" s="36">
        <f>SUMIFS(СВЦЭМ!$H$34:$H$777,СВЦЭМ!$A$34:$A$777,$A270,СВЦЭМ!$B$33:$B$776,W$260)+'СЕТ СН'!$F$15</f>
        <v>0</v>
      </c>
      <c r="X270" s="36">
        <f>SUMIFS(СВЦЭМ!$H$34:$H$777,СВЦЭМ!$A$34:$A$777,$A270,СВЦЭМ!$B$33:$B$776,X$260)+'СЕТ СН'!$F$15</f>
        <v>0</v>
      </c>
      <c r="Y270" s="36">
        <f>SUMIFS(СВЦЭМ!$H$34:$H$777,СВЦЭМ!$A$34:$A$777,$A270,СВЦЭМ!$B$33:$B$776,Y$260)+'СЕТ СН'!$F$15</f>
        <v>0</v>
      </c>
    </row>
    <row r="271" spans="1:27" ht="15.75" hidden="1" x14ac:dyDescent="0.2">
      <c r="A271" s="35">
        <f t="shared" si="7"/>
        <v>43688</v>
      </c>
      <c r="B271" s="36">
        <f>SUMIFS(СВЦЭМ!$H$34:$H$777,СВЦЭМ!$A$34:$A$777,$A271,СВЦЭМ!$B$33:$B$776,B$260)+'СЕТ СН'!$F$15</f>
        <v>0</v>
      </c>
      <c r="C271" s="36">
        <f>SUMIFS(СВЦЭМ!$H$34:$H$777,СВЦЭМ!$A$34:$A$777,$A271,СВЦЭМ!$B$33:$B$776,C$260)+'СЕТ СН'!$F$15</f>
        <v>0</v>
      </c>
      <c r="D271" s="36">
        <f>SUMIFS(СВЦЭМ!$H$34:$H$777,СВЦЭМ!$A$34:$A$777,$A271,СВЦЭМ!$B$33:$B$776,D$260)+'СЕТ СН'!$F$15</f>
        <v>0</v>
      </c>
      <c r="E271" s="36">
        <f>SUMIFS(СВЦЭМ!$H$34:$H$777,СВЦЭМ!$A$34:$A$777,$A271,СВЦЭМ!$B$33:$B$776,E$260)+'СЕТ СН'!$F$15</f>
        <v>0</v>
      </c>
      <c r="F271" s="36">
        <f>SUMIFS(СВЦЭМ!$H$34:$H$777,СВЦЭМ!$A$34:$A$777,$A271,СВЦЭМ!$B$33:$B$776,F$260)+'СЕТ СН'!$F$15</f>
        <v>0</v>
      </c>
      <c r="G271" s="36">
        <f>SUMIFS(СВЦЭМ!$H$34:$H$777,СВЦЭМ!$A$34:$A$777,$A271,СВЦЭМ!$B$33:$B$776,G$260)+'СЕТ СН'!$F$15</f>
        <v>0</v>
      </c>
      <c r="H271" s="36">
        <f>SUMIFS(СВЦЭМ!$H$34:$H$777,СВЦЭМ!$A$34:$A$777,$A271,СВЦЭМ!$B$33:$B$776,H$260)+'СЕТ СН'!$F$15</f>
        <v>0</v>
      </c>
      <c r="I271" s="36">
        <f>SUMIFS(СВЦЭМ!$H$34:$H$777,СВЦЭМ!$A$34:$A$777,$A271,СВЦЭМ!$B$33:$B$776,I$260)+'СЕТ СН'!$F$15</f>
        <v>0</v>
      </c>
      <c r="J271" s="36">
        <f>SUMIFS(СВЦЭМ!$H$34:$H$777,СВЦЭМ!$A$34:$A$777,$A271,СВЦЭМ!$B$33:$B$776,J$260)+'СЕТ СН'!$F$15</f>
        <v>0</v>
      </c>
      <c r="K271" s="36">
        <f>SUMIFS(СВЦЭМ!$H$34:$H$777,СВЦЭМ!$A$34:$A$777,$A271,СВЦЭМ!$B$33:$B$776,K$260)+'СЕТ СН'!$F$15</f>
        <v>0</v>
      </c>
      <c r="L271" s="36">
        <f>SUMIFS(СВЦЭМ!$H$34:$H$777,СВЦЭМ!$A$34:$A$777,$A271,СВЦЭМ!$B$33:$B$776,L$260)+'СЕТ СН'!$F$15</f>
        <v>0</v>
      </c>
      <c r="M271" s="36">
        <f>SUMIFS(СВЦЭМ!$H$34:$H$777,СВЦЭМ!$A$34:$A$777,$A271,СВЦЭМ!$B$33:$B$776,M$260)+'СЕТ СН'!$F$15</f>
        <v>0</v>
      </c>
      <c r="N271" s="36">
        <f>SUMIFS(СВЦЭМ!$H$34:$H$777,СВЦЭМ!$A$34:$A$777,$A271,СВЦЭМ!$B$33:$B$776,N$260)+'СЕТ СН'!$F$15</f>
        <v>0</v>
      </c>
      <c r="O271" s="36">
        <f>SUMIFS(СВЦЭМ!$H$34:$H$777,СВЦЭМ!$A$34:$A$777,$A271,СВЦЭМ!$B$33:$B$776,O$260)+'СЕТ СН'!$F$15</f>
        <v>0</v>
      </c>
      <c r="P271" s="36">
        <f>SUMIFS(СВЦЭМ!$H$34:$H$777,СВЦЭМ!$A$34:$A$777,$A271,СВЦЭМ!$B$33:$B$776,P$260)+'СЕТ СН'!$F$15</f>
        <v>0</v>
      </c>
      <c r="Q271" s="36">
        <f>SUMIFS(СВЦЭМ!$H$34:$H$777,СВЦЭМ!$A$34:$A$777,$A271,СВЦЭМ!$B$33:$B$776,Q$260)+'СЕТ СН'!$F$15</f>
        <v>0</v>
      </c>
      <c r="R271" s="36">
        <f>SUMIFS(СВЦЭМ!$H$34:$H$777,СВЦЭМ!$A$34:$A$777,$A271,СВЦЭМ!$B$33:$B$776,R$260)+'СЕТ СН'!$F$15</f>
        <v>0</v>
      </c>
      <c r="S271" s="36">
        <f>SUMIFS(СВЦЭМ!$H$34:$H$777,СВЦЭМ!$A$34:$A$777,$A271,СВЦЭМ!$B$33:$B$776,S$260)+'СЕТ СН'!$F$15</f>
        <v>0</v>
      </c>
      <c r="T271" s="36">
        <f>SUMIFS(СВЦЭМ!$H$34:$H$777,СВЦЭМ!$A$34:$A$777,$A271,СВЦЭМ!$B$33:$B$776,T$260)+'СЕТ СН'!$F$15</f>
        <v>0</v>
      </c>
      <c r="U271" s="36">
        <f>SUMIFS(СВЦЭМ!$H$34:$H$777,СВЦЭМ!$A$34:$A$777,$A271,СВЦЭМ!$B$33:$B$776,U$260)+'СЕТ СН'!$F$15</f>
        <v>0</v>
      </c>
      <c r="V271" s="36">
        <f>SUMIFS(СВЦЭМ!$H$34:$H$777,СВЦЭМ!$A$34:$A$777,$A271,СВЦЭМ!$B$33:$B$776,V$260)+'СЕТ СН'!$F$15</f>
        <v>0</v>
      </c>
      <c r="W271" s="36">
        <f>SUMIFS(СВЦЭМ!$H$34:$H$777,СВЦЭМ!$A$34:$A$777,$A271,СВЦЭМ!$B$33:$B$776,W$260)+'СЕТ СН'!$F$15</f>
        <v>0</v>
      </c>
      <c r="X271" s="36">
        <f>SUMIFS(СВЦЭМ!$H$34:$H$777,СВЦЭМ!$A$34:$A$777,$A271,СВЦЭМ!$B$33:$B$776,X$260)+'СЕТ СН'!$F$15</f>
        <v>0</v>
      </c>
      <c r="Y271" s="36">
        <f>SUMIFS(СВЦЭМ!$H$34:$H$777,СВЦЭМ!$A$34:$A$777,$A271,СВЦЭМ!$B$33:$B$776,Y$260)+'СЕТ СН'!$F$15</f>
        <v>0</v>
      </c>
    </row>
    <row r="272" spans="1:27" ht="15.75" hidden="1" x14ac:dyDescent="0.2">
      <c r="A272" s="35">
        <f t="shared" si="7"/>
        <v>43689</v>
      </c>
      <c r="B272" s="36">
        <f>SUMIFS(СВЦЭМ!$H$34:$H$777,СВЦЭМ!$A$34:$A$777,$A272,СВЦЭМ!$B$33:$B$776,B$260)+'СЕТ СН'!$F$15</f>
        <v>0</v>
      </c>
      <c r="C272" s="36">
        <f>SUMIFS(СВЦЭМ!$H$34:$H$777,СВЦЭМ!$A$34:$A$777,$A272,СВЦЭМ!$B$33:$B$776,C$260)+'СЕТ СН'!$F$15</f>
        <v>0</v>
      </c>
      <c r="D272" s="36">
        <f>SUMIFS(СВЦЭМ!$H$34:$H$777,СВЦЭМ!$A$34:$A$777,$A272,СВЦЭМ!$B$33:$B$776,D$260)+'СЕТ СН'!$F$15</f>
        <v>0</v>
      </c>
      <c r="E272" s="36">
        <f>SUMIFS(СВЦЭМ!$H$34:$H$777,СВЦЭМ!$A$34:$A$777,$A272,СВЦЭМ!$B$33:$B$776,E$260)+'СЕТ СН'!$F$15</f>
        <v>0</v>
      </c>
      <c r="F272" s="36">
        <f>SUMIFS(СВЦЭМ!$H$34:$H$777,СВЦЭМ!$A$34:$A$777,$A272,СВЦЭМ!$B$33:$B$776,F$260)+'СЕТ СН'!$F$15</f>
        <v>0</v>
      </c>
      <c r="G272" s="36">
        <f>SUMIFS(СВЦЭМ!$H$34:$H$777,СВЦЭМ!$A$34:$A$777,$A272,СВЦЭМ!$B$33:$B$776,G$260)+'СЕТ СН'!$F$15</f>
        <v>0</v>
      </c>
      <c r="H272" s="36">
        <f>SUMIFS(СВЦЭМ!$H$34:$H$777,СВЦЭМ!$A$34:$A$777,$A272,СВЦЭМ!$B$33:$B$776,H$260)+'СЕТ СН'!$F$15</f>
        <v>0</v>
      </c>
      <c r="I272" s="36">
        <f>SUMIFS(СВЦЭМ!$H$34:$H$777,СВЦЭМ!$A$34:$A$777,$A272,СВЦЭМ!$B$33:$B$776,I$260)+'СЕТ СН'!$F$15</f>
        <v>0</v>
      </c>
      <c r="J272" s="36">
        <f>SUMIFS(СВЦЭМ!$H$34:$H$777,СВЦЭМ!$A$34:$A$777,$A272,СВЦЭМ!$B$33:$B$776,J$260)+'СЕТ СН'!$F$15</f>
        <v>0</v>
      </c>
      <c r="K272" s="36">
        <f>SUMIFS(СВЦЭМ!$H$34:$H$777,СВЦЭМ!$A$34:$A$777,$A272,СВЦЭМ!$B$33:$B$776,K$260)+'СЕТ СН'!$F$15</f>
        <v>0</v>
      </c>
      <c r="L272" s="36">
        <f>SUMIFS(СВЦЭМ!$H$34:$H$777,СВЦЭМ!$A$34:$A$777,$A272,СВЦЭМ!$B$33:$B$776,L$260)+'СЕТ СН'!$F$15</f>
        <v>0</v>
      </c>
      <c r="M272" s="36">
        <f>SUMIFS(СВЦЭМ!$H$34:$H$777,СВЦЭМ!$A$34:$A$777,$A272,СВЦЭМ!$B$33:$B$776,M$260)+'СЕТ СН'!$F$15</f>
        <v>0</v>
      </c>
      <c r="N272" s="36">
        <f>SUMIFS(СВЦЭМ!$H$34:$H$777,СВЦЭМ!$A$34:$A$777,$A272,СВЦЭМ!$B$33:$B$776,N$260)+'СЕТ СН'!$F$15</f>
        <v>0</v>
      </c>
      <c r="O272" s="36">
        <f>SUMIFS(СВЦЭМ!$H$34:$H$777,СВЦЭМ!$A$34:$A$777,$A272,СВЦЭМ!$B$33:$B$776,O$260)+'СЕТ СН'!$F$15</f>
        <v>0</v>
      </c>
      <c r="P272" s="36">
        <f>SUMIFS(СВЦЭМ!$H$34:$H$777,СВЦЭМ!$A$34:$A$777,$A272,СВЦЭМ!$B$33:$B$776,P$260)+'СЕТ СН'!$F$15</f>
        <v>0</v>
      </c>
      <c r="Q272" s="36">
        <f>SUMIFS(СВЦЭМ!$H$34:$H$777,СВЦЭМ!$A$34:$A$777,$A272,СВЦЭМ!$B$33:$B$776,Q$260)+'СЕТ СН'!$F$15</f>
        <v>0</v>
      </c>
      <c r="R272" s="36">
        <f>SUMIFS(СВЦЭМ!$H$34:$H$777,СВЦЭМ!$A$34:$A$777,$A272,СВЦЭМ!$B$33:$B$776,R$260)+'СЕТ СН'!$F$15</f>
        <v>0</v>
      </c>
      <c r="S272" s="36">
        <f>SUMIFS(СВЦЭМ!$H$34:$H$777,СВЦЭМ!$A$34:$A$777,$A272,СВЦЭМ!$B$33:$B$776,S$260)+'СЕТ СН'!$F$15</f>
        <v>0</v>
      </c>
      <c r="T272" s="36">
        <f>SUMIFS(СВЦЭМ!$H$34:$H$777,СВЦЭМ!$A$34:$A$777,$A272,СВЦЭМ!$B$33:$B$776,T$260)+'СЕТ СН'!$F$15</f>
        <v>0</v>
      </c>
      <c r="U272" s="36">
        <f>SUMIFS(СВЦЭМ!$H$34:$H$777,СВЦЭМ!$A$34:$A$777,$A272,СВЦЭМ!$B$33:$B$776,U$260)+'СЕТ СН'!$F$15</f>
        <v>0</v>
      </c>
      <c r="V272" s="36">
        <f>SUMIFS(СВЦЭМ!$H$34:$H$777,СВЦЭМ!$A$34:$A$777,$A272,СВЦЭМ!$B$33:$B$776,V$260)+'СЕТ СН'!$F$15</f>
        <v>0</v>
      </c>
      <c r="W272" s="36">
        <f>SUMIFS(СВЦЭМ!$H$34:$H$777,СВЦЭМ!$A$34:$A$777,$A272,СВЦЭМ!$B$33:$B$776,W$260)+'СЕТ СН'!$F$15</f>
        <v>0</v>
      </c>
      <c r="X272" s="36">
        <f>SUMIFS(СВЦЭМ!$H$34:$H$777,СВЦЭМ!$A$34:$A$777,$A272,СВЦЭМ!$B$33:$B$776,X$260)+'СЕТ СН'!$F$15</f>
        <v>0</v>
      </c>
      <c r="Y272" s="36">
        <f>SUMIFS(СВЦЭМ!$H$34:$H$777,СВЦЭМ!$A$34:$A$777,$A272,СВЦЭМ!$B$33:$B$776,Y$260)+'СЕТ СН'!$F$15</f>
        <v>0</v>
      </c>
    </row>
    <row r="273" spans="1:25" ht="15.75" hidden="1" x14ac:dyDescent="0.2">
      <c r="A273" s="35">
        <f t="shared" si="7"/>
        <v>43690</v>
      </c>
      <c r="B273" s="36">
        <f>SUMIFS(СВЦЭМ!$H$34:$H$777,СВЦЭМ!$A$34:$A$777,$A273,СВЦЭМ!$B$33:$B$776,B$260)+'СЕТ СН'!$F$15</f>
        <v>0</v>
      </c>
      <c r="C273" s="36">
        <f>SUMIFS(СВЦЭМ!$H$34:$H$777,СВЦЭМ!$A$34:$A$777,$A273,СВЦЭМ!$B$33:$B$776,C$260)+'СЕТ СН'!$F$15</f>
        <v>0</v>
      </c>
      <c r="D273" s="36">
        <f>SUMIFS(СВЦЭМ!$H$34:$H$777,СВЦЭМ!$A$34:$A$777,$A273,СВЦЭМ!$B$33:$B$776,D$260)+'СЕТ СН'!$F$15</f>
        <v>0</v>
      </c>
      <c r="E273" s="36">
        <f>SUMIFS(СВЦЭМ!$H$34:$H$777,СВЦЭМ!$A$34:$A$777,$A273,СВЦЭМ!$B$33:$B$776,E$260)+'СЕТ СН'!$F$15</f>
        <v>0</v>
      </c>
      <c r="F273" s="36">
        <f>SUMIFS(СВЦЭМ!$H$34:$H$777,СВЦЭМ!$A$34:$A$777,$A273,СВЦЭМ!$B$33:$B$776,F$260)+'СЕТ СН'!$F$15</f>
        <v>0</v>
      </c>
      <c r="G273" s="36">
        <f>SUMIFS(СВЦЭМ!$H$34:$H$777,СВЦЭМ!$A$34:$A$777,$A273,СВЦЭМ!$B$33:$B$776,G$260)+'СЕТ СН'!$F$15</f>
        <v>0</v>
      </c>
      <c r="H273" s="36">
        <f>SUMIFS(СВЦЭМ!$H$34:$H$777,СВЦЭМ!$A$34:$A$777,$A273,СВЦЭМ!$B$33:$B$776,H$260)+'СЕТ СН'!$F$15</f>
        <v>0</v>
      </c>
      <c r="I273" s="36">
        <f>SUMIFS(СВЦЭМ!$H$34:$H$777,СВЦЭМ!$A$34:$A$777,$A273,СВЦЭМ!$B$33:$B$776,I$260)+'СЕТ СН'!$F$15</f>
        <v>0</v>
      </c>
      <c r="J273" s="36">
        <f>SUMIFS(СВЦЭМ!$H$34:$H$777,СВЦЭМ!$A$34:$A$777,$A273,СВЦЭМ!$B$33:$B$776,J$260)+'СЕТ СН'!$F$15</f>
        <v>0</v>
      </c>
      <c r="K273" s="36">
        <f>SUMIFS(СВЦЭМ!$H$34:$H$777,СВЦЭМ!$A$34:$A$777,$A273,СВЦЭМ!$B$33:$B$776,K$260)+'СЕТ СН'!$F$15</f>
        <v>0</v>
      </c>
      <c r="L273" s="36">
        <f>SUMIFS(СВЦЭМ!$H$34:$H$777,СВЦЭМ!$A$34:$A$777,$A273,СВЦЭМ!$B$33:$B$776,L$260)+'СЕТ СН'!$F$15</f>
        <v>0</v>
      </c>
      <c r="M273" s="36">
        <f>SUMIFS(СВЦЭМ!$H$34:$H$777,СВЦЭМ!$A$34:$A$777,$A273,СВЦЭМ!$B$33:$B$776,M$260)+'СЕТ СН'!$F$15</f>
        <v>0</v>
      </c>
      <c r="N273" s="36">
        <f>SUMIFS(СВЦЭМ!$H$34:$H$777,СВЦЭМ!$A$34:$A$777,$A273,СВЦЭМ!$B$33:$B$776,N$260)+'СЕТ СН'!$F$15</f>
        <v>0</v>
      </c>
      <c r="O273" s="36">
        <f>SUMIFS(СВЦЭМ!$H$34:$H$777,СВЦЭМ!$A$34:$A$777,$A273,СВЦЭМ!$B$33:$B$776,O$260)+'СЕТ СН'!$F$15</f>
        <v>0</v>
      </c>
      <c r="P273" s="36">
        <f>SUMIFS(СВЦЭМ!$H$34:$H$777,СВЦЭМ!$A$34:$A$777,$A273,СВЦЭМ!$B$33:$B$776,P$260)+'СЕТ СН'!$F$15</f>
        <v>0</v>
      </c>
      <c r="Q273" s="36">
        <f>SUMIFS(СВЦЭМ!$H$34:$H$777,СВЦЭМ!$A$34:$A$777,$A273,СВЦЭМ!$B$33:$B$776,Q$260)+'СЕТ СН'!$F$15</f>
        <v>0</v>
      </c>
      <c r="R273" s="36">
        <f>SUMIFS(СВЦЭМ!$H$34:$H$777,СВЦЭМ!$A$34:$A$777,$A273,СВЦЭМ!$B$33:$B$776,R$260)+'СЕТ СН'!$F$15</f>
        <v>0</v>
      </c>
      <c r="S273" s="36">
        <f>SUMIFS(СВЦЭМ!$H$34:$H$777,СВЦЭМ!$A$34:$A$777,$A273,СВЦЭМ!$B$33:$B$776,S$260)+'СЕТ СН'!$F$15</f>
        <v>0</v>
      </c>
      <c r="T273" s="36">
        <f>SUMIFS(СВЦЭМ!$H$34:$H$777,СВЦЭМ!$A$34:$A$777,$A273,СВЦЭМ!$B$33:$B$776,T$260)+'СЕТ СН'!$F$15</f>
        <v>0</v>
      </c>
      <c r="U273" s="36">
        <f>SUMIFS(СВЦЭМ!$H$34:$H$777,СВЦЭМ!$A$34:$A$777,$A273,СВЦЭМ!$B$33:$B$776,U$260)+'СЕТ СН'!$F$15</f>
        <v>0</v>
      </c>
      <c r="V273" s="36">
        <f>SUMIFS(СВЦЭМ!$H$34:$H$777,СВЦЭМ!$A$34:$A$777,$A273,СВЦЭМ!$B$33:$B$776,V$260)+'СЕТ СН'!$F$15</f>
        <v>0</v>
      </c>
      <c r="W273" s="36">
        <f>SUMIFS(СВЦЭМ!$H$34:$H$777,СВЦЭМ!$A$34:$A$777,$A273,СВЦЭМ!$B$33:$B$776,W$260)+'СЕТ СН'!$F$15</f>
        <v>0</v>
      </c>
      <c r="X273" s="36">
        <f>SUMIFS(СВЦЭМ!$H$34:$H$777,СВЦЭМ!$A$34:$A$777,$A273,СВЦЭМ!$B$33:$B$776,X$260)+'СЕТ СН'!$F$15</f>
        <v>0</v>
      </c>
      <c r="Y273" s="36">
        <f>SUMIFS(СВЦЭМ!$H$34:$H$777,СВЦЭМ!$A$34:$A$777,$A273,СВЦЭМ!$B$33:$B$776,Y$260)+'СЕТ СН'!$F$15</f>
        <v>0</v>
      </c>
    </row>
    <row r="274" spans="1:25" ht="15.75" hidden="1" x14ac:dyDescent="0.2">
      <c r="A274" s="35">
        <f t="shared" si="7"/>
        <v>43691</v>
      </c>
      <c r="B274" s="36">
        <f>SUMIFS(СВЦЭМ!$H$34:$H$777,СВЦЭМ!$A$34:$A$777,$A274,СВЦЭМ!$B$33:$B$776,B$260)+'СЕТ СН'!$F$15</f>
        <v>0</v>
      </c>
      <c r="C274" s="36">
        <f>SUMIFS(СВЦЭМ!$H$34:$H$777,СВЦЭМ!$A$34:$A$777,$A274,СВЦЭМ!$B$33:$B$776,C$260)+'СЕТ СН'!$F$15</f>
        <v>0</v>
      </c>
      <c r="D274" s="36">
        <f>SUMIFS(СВЦЭМ!$H$34:$H$777,СВЦЭМ!$A$34:$A$777,$A274,СВЦЭМ!$B$33:$B$776,D$260)+'СЕТ СН'!$F$15</f>
        <v>0</v>
      </c>
      <c r="E274" s="36">
        <f>SUMIFS(СВЦЭМ!$H$34:$H$777,СВЦЭМ!$A$34:$A$777,$A274,СВЦЭМ!$B$33:$B$776,E$260)+'СЕТ СН'!$F$15</f>
        <v>0</v>
      </c>
      <c r="F274" s="36">
        <f>SUMIFS(СВЦЭМ!$H$34:$H$777,СВЦЭМ!$A$34:$A$777,$A274,СВЦЭМ!$B$33:$B$776,F$260)+'СЕТ СН'!$F$15</f>
        <v>0</v>
      </c>
      <c r="G274" s="36">
        <f>SUMIFS(СВЦЭМ!$H$34:$H$777,СВЦЭМ!$A$34:$A$777,$A274,СВЦЭМ!$B$33:$B$776,G$260)+'СЕТ СН'!$F$15</f>
        <v>0</v>
      </c>
      <c r="H274" s="36">
        <f>SUMIFS(СВЦЭМ!$H$34:$H$777,СВЦЭМ!$A$34:$A$777,$A274,СВЦЭМ!$B$33:$B$776,H$260)+'СЕТ СН'!$F$15</f>
        <v>0</v>
      </c>
      <c r="I274" s="36">
        <f>SUMIFS(СВЦЭМ!$H$34:$H$777,СВЦЭМ!$A$34:$A$777,$A274,СВЦЭМ!$B$33:$B$776,I$260)+'СЕТ СН'!$F$15</f>
        <v>0</v>
      </c>
      <c r="J274" s="36">
        <f>SUMIFS(СВЦЭМ!$H$34:$H$777,СВЦЭМ!$A$34:$A$777,$A274,СВЦЭМ!$B$33:$B$776,J$260)+'СЕТ СН'!$F$15</f>
        <v>0</v>
      </c>
      <c r="K274" s="36">
        <f>SUMIFS(СВЦЭМ!$H$34:$H$777,СВЦЭМ!$A$34:$A$777,$A274,СВЦЭМ!$B$33:$B$776,K$260)+'СЕТ СН'!$F$15</f>
        <v>0</v>
      </c>
      <c r="L274" s="36">
        <f>SUMIFS(СВЦЭМ!$H$34:$H$777,СВЦЭМ!$A$34:$A$777,$A274,СВЦЭМ!$B$33:$B$776,L$260)+'СЕТ СН'!$F$15</f>
        <v>0</v>
      </c>
      <c r="M274" s="36">
        <f>SUMIFS(СВЦЭМ!$H$34:$H$777,СВЦЭМ!$A$34:$A$777,$A274,СВЦЭМ!$B$33:$B$776,M$260)+'СЕТ СН'!$F$15</f>
        <v>0</v>
      </c>
      <c r="N274" s="36">
        <f>SUMIFS(СВЦЭМ!$H$34:$H$777,СВЦЭМ!$A$34:$A$777,$A274,СВЦЭМ!$B$33:$B$776,N$260)+'СЕТ СН'!$F$15</f>
        <v>0</v>
      </c>
      <c r="O274" s="36">
        <f>SUMIFS(СВЦЭМ!$H$34:$H$777,СВЦЭМ!$A$34:$A$777,$A274,СВЦЭМ!$B$33:$B$776,O$260)+'СЕТ СН'!$F$15</f>
        <v>0</v>
      </c>
      <c r="P274" s="36">
        <f>SUMIFS(СВЦЭМ!$H$34:$H$777,СВЦЭМ!$A$34:$A$777,$A274,СВЦЭМ!$B$33:$B$776,P$260)+'СЕТ СН'!$F$15</f>
        <v>0</v>
      </c>
      <c r="Q274" s="36">
        <f>SUMIFS(СВЦЭМ!$H$34:$H$777,СВЦЭМ!$A$34:$A$777,$A274,СВЦЭМ!$B$33:$B$776,Q$260)+'СЕТ СН'!$F$15</f>
        <v>0</v>
      </c>
      <c r="R274" s="36">
        <f>SUMIFS(СВЦЭМ!$H$34:$H$777,СВЦЭМ!$A$34:$A$777,$A274,СВЦЭМ!$B$33:$B$776,R$260)+'СЕТ СН'!$F$15</f>
        <v>0</v>
      </c>
      <c r="S274" s="36">
        <f>SUMIFS(СВЦЭМ!$H$34:$H$777,СВЦЭМ!$A$34:$A$777,$A274,СВЦЭМ!$B$33:$B$776,S$260)+'СЕТ СН'!$F$15</f>
        <v>0</v>
      </c>
      <c r="T274" s="36">
        <f>SUMIFS(СВЦЭМ!$H$34:$H$777,СВЦЭМ!$A$34:$A$777,$A274,СВЦЭМ!$B$33:$B$776,T$260)+'СЕТ СН'!$F$15</f>
        <v>0</v>
      </c>
      <c r="U274" s="36">
        <f>SUMIFS(СВЦЭМ!$H$34:$H$777,СВЦЭМ!$A$34:$A$777,$A274,СВЦЭМ!$B$33:$B$776,U$260)+'СЕТ СН'!$F$15</f>
        <v>0</v>
      </c>
      <c r="V274" s="36">
        <f>SUMIFS(СВЦЭМ!$H$34:$H$777,СВЦЭМ!$A$34:$A$777,$A274,СВЦЭМ!$B$33:$B$776,V$260)+'СЕТ СН'!$F$15</f>
        <v>0</v>
      </c>
      <c r="W274" s="36">
        <f>SUMIFS(СВЦЭМ!$H$34:$H$777,СВЦЭМ!$A$34:$A$777,$A274,СВЦЭМ!$B$33:$B$776,W$260)+'СЕТ СН'!$F$15</f>
        <v>0</v>
      </c>
      <c r="X274" s="36">
        <f>SUMIFS(СВЦЭМ!$H$34:$H$777,СВЦЭМ!$A$34:$A$777,$A274,СВЦЭМ!$B$33:$B$776,X$260)+'СЕТ СН'!$F$15</f>
        <v>0</v>
      </c>
      <c r="Y274" s="36">
        <f>SUMIFS(СВЦЭМ!$H$34:$H$777,СВЦЭМ!$A$34:$A$777,$A274,СВЦЭМ!$B$33:$B$776,Y$260)+'СЕТ СН'!$F$15</f>
        <v>0</v>
      </c>
    </row>
    <row r="275" spans="1:25" ht="15.75" hidden="1" x14ac:dyDescent="0.2">
      <c r="A275" s="35">
        <f t="shared" si="7"/>
        <v>43692</v>
      </c>
      <c r="B275" s="36">
        <f>SUMIFS(СВЦЭМ!$H$34:$H$777,СВЦЭМ!$A$34:$A$777,$A275,СВЦЭМ!$B$33:$B$776,B$260)+'СЕТ СН'!$F$15</f>
        <v>0</v>
      </c>
      <c r="C275" s="36">
        <f>SUMIFS(СВЦЭМ!$H$34:$H$777,СВЦЭМ!$A$34:$A$777,$A275,СВЦЭМ!$B$33:$B$776,C$260)+'СЕТ СН'!$F$15</f>
        <v>0</v>
      </c>
      <c r="D275" s="36">
        <f>SUMIFS(СВЦЭМ!$H$34:$H$777,СВЦЭМ!$A$34:$A$777,$A275,СВЦЭМ!$B$33:$B$776,D$260)+'СЕТ СН'!$F$15</f>
        <v>0</v>
      </c>
      <c r="E275" s="36">
        <f>SUMIFS(СВЦЭМ!$H$34:$H$777,СВЦЭМ!$A$34:$A$777,$A275,СВЦЭМ!$B$33:$B$776,E$260)+'СЕТ СН'!$F$15</f>
        <v>0</v>
      </c>
      <c r="F275" s="36">
        <f>SUMIFS(СВЦЭМ!$H$34:$H$777,СВЦЭМ!$A$34:$A$777,$A275,СВЦЭМ!$B$33:$B$776,F$260)+'СЕТ СН'!$F$15</f>
        <v>0</v>
      </c>
      <c r="G275" s="36">
        <f>SUMIFS(СВЦЭМ!$H$34:$H$777,СВЦЭМ!$A$34:$A$777,$A275,СВЦЭМ!$B$33:$B$776,G$260)+'СЕТ СН'!$F$15</f>
        <v>0</v>
      </c>
      <c r="H275" s="36">
        <f>SUMIFS(СВЦЭМ!$H$34:$H$777,СВЦЭМ!$A$34:$A$777,$A275,СВЦЭМ!$B$33:$B$776,H$260)+'СЕТ СН'!$F$15</f>
        <v>0</v>
      </c>
      <c r="I275" s="36">
        <f>SUMIFS(СВЦЭМ!$H$34:$H$777,СВЦЭМ!$A$34:$A$777,$A275,СВЦЭМ!$B$33:$B$776,I$260)+'СЕТ СН'!$F$15</f>
        <v>0</v>
      </c>
      <c r="J275" s="36">
        <f>SUMIFS(СВЦЭМ!$H$34:$H$777,СВЦЭМ!$A$34:$A$777,$A275,СВЦЭМ!$B$33:$B$776,J$260)+'СЕТ СН'!$F$15</f>
        <v>0</v>
      </c>
      <c r="K275" s="36">
        <f>SUMIFS(СВЦЭМ!$H$34:$H$777,СВЦЭМ!$A$34:$A$777,$A275,СВЦЭМ!$B$33:$B$776,K$260)+'СЕТ СН'!$F$15</f>
        <v>0</v>
      </c>
      <c r="L275" s="36">
        <f>SUMIFS(СВЦЭМ!$H$34:$H$777,СВЦЭМ!$A$34:$A$777,$A275,СВЦЭМ!$B$33:$B$776,L$260)+'СЕТ СН'!$F$15</f>
        <v>0</v>
      </c>
      <c r="M275" s="36">
        <f>SUMIFS(СВЦЭМ!$H$34:$H$777,СВЦЭМ!$A$34:$A$777,$A275,СВЦЭМ!$B$33:$B$776,M$260)+'СЕТ СН'!$F$15</f>
        <v>0</v>
      </c>
      <c r="N275" s="36">
        <f>SUMIFS(СВЦЭМ!$H$34:$H$777,СВЦЭМ!$A$34:$A$777,$A275,СВЦЭМ!$B$33:$B$776,N$260)+'СЕТ СН'!$F$15</f>
        <v>0</v>
      </c>
      <c r="O275" s="36">
        <f>SUMIFS(СВЦЭМ!$H$34:$H$777,СВЦЭМ!$A$34:$A$777,$A275,СВЦЭМ!$B$33:$B$776,O$260)+'СЕТ СН'!$F$15</f>
        <v>0</v>
      </c>
      <c r="P275" s="36">
        <f>SUMIFS(СВЦЭМ!$H$34:$H$777,СВЦЭМ!$A$34:$A$777,$A275,СВЦЭМ!$B$33:$B$776,P$260)+'СЕТ СН'!$F$15</f>
        <v>0</v>
      </c>
      <c r="Q275" s="36">
        <f>SUMIFS(СВЦЭМ!$H$34:$H$777,СВЦЭМ!$A$34:$A$777,$A275,СВЦЭМ!$B$33:$B$776,Q$260)+'СЕТ СН'!$F$15</f>
        <v>0</v>
      </c>
      <c r="R275" s="36">
        <f>SUMIFS(СВЦЭМ!$H$34:$H$777,СВЦЭМ!$A$34:$A$777,$A275,СВЦЭМ!$B$33:$B$776,R$260)+'СЕТ СН'!$F$15</f>
        <v>0</v>
      </c>
      <c r="S275" s="36">
        <f>SUMIFS(СВЦЭМ!$H$34:$H$777,СВЦЭМ!$A$34:$A$777,$A275,СВЦЭМ!$B$33:$B$776,S$260)+'СЕТ СН'!$F$15</f>
        <v>0</v>
      </c>
      <c r="T275" s="36">
        <f>SUMIFS(СВЦЭМ!$H$34:$H$777,СВЦЭМ!$A$34:$A$777,$A275,СВЦЭМ!$B$33:$B$776,T$260)+'СЕТ СН'!$F$15</f>
        <v>0</v>
      </c>
      <c r="U275" s="36">
        <f>SUMIFS(СВЦЭМ!$H$34:$H$777,СВЦЭМ!$A$34:$A$777,$A275,СВЦЭМ!$B$33:$B$776,U$260)+'СЕТ СН'!$F$15</f>
        <v>0</v>
      </c>
      <c r="V275" s="36">
        <f>SUMIFS(СВЦЭМ!$H$34:$H$777,СВЦЭМ!$A$34:$A$777,$A275,СВЦЭМ!$B$33:$B$776,V$260)+'СЕТ СН'!$F$15</f>
        <v>0</v>
      </c>
      <c r="W275" s="36">
        <f>SUMIFS(СВЦЭМ!$H$34:$H$777,СВЦЭМ!$A$34:$A$777,$A275,СВЦЭМ!$B$33:$B$776,W$260)+'СЕТ СН'!$F$15</f>
        <v>0</v>
      </c>
      <c r="X275" s="36">
        <f>SUMIFS(СВЦЭМ!$H$34:$H$777,СВЦЭМ!$A$34:$A$777,$A275,СВЦЭМ!$B$33:$B$776,X$260)+'СЕТ СН'!$F$15</f>
        <v>0</v>
      </c>
      <c r="Y275" s="36">
        <f>SUMIFS(СВЦЭМ!$H$34:$H$777,СВЦЭМ!$A$34:$A$777,$A275,СВЦЭМ!$B$33:$B$776,Y$260)+'СЕТ СН'!$F$15</f>
        <v>0</v>
      </c>
    </row>
    <row r="276" spans="1:25" ht="15.75" hidden="1" x14ac:dyDescent="0.2">
      <c r="A276" s="35">
        <f t="shared" si="7"/>
        <v>43693</v>
      </c>
      <c r="B276" s="36">
        <f>SUMIFS(СВЦЭМ!$H$34:$H$777,СВЦЭМ!$A$34:$A$777,$A276,СВЦЭМ!$B$33:$B$776,B$260)+'СЕТ СН'!$F$15</f>
        <v>0</v>
      </c>
      <c r="C276" s="36">
        <f>SUMIFS(СВЦЭМ!$H$34:$H$777,СВЦЭМ!$A$34:$A$777,$A276,СВЦЭМ!$B$33:$B$776,C$260)+'СЕТ СН'!$F$15</f>
        <v>0</v>
      </c>
      <c r="D276" s="36">
        <f>SUMIFS(СВЦЭМ!$H$34:$H$777,СВЦЭМ!$A$34:$A$777,$A276,СВЦЭМ!$B$33:$B$776,D$260)+'СЕТ СН'!$F$15</f>
        <v>0</v>
      </c>
      <c r="E276" s="36">
        <f>SUMIFS(СВЦЭМ!$H$34:$H$777,СВЦЭМ!$A$34:$A$777,$A276,СВЦЭМ!$B$33:$B$776,E$260)+'СЕТ СН'!$F$15</f>
        <v>0</v>
      </c>
      <c r="F276" s="36">
        <f>SUMIFS(СВЦЭМ!$H$34:$H$777,СВЦЭМ!$A$34:$A$777,$A276,СВЦЭМ!$B$33:$B$776,F$260)+'СЕТ СН'!$F$15</f>
        <v>0</v>
      </c>
      <c r="G276" s="36">
        <f>SUMIFS(СВЦЭМ!$H$34:$H$777,СВЦЭМ!$A$34:$A$777,$A276,СВЦЭМ!$B$33:$B$776,G$260)+'СЕТ СН'!$F$15</f>
        <v>0</v>
      </c>
      <c r="H276" s="36">
        <f>SUMIFS(СВЦЭМ!$H$34:$H$777,СВЦЭМ!$A$34:$A$777,$A276,СВЦЭМ!$B$33:$B$776,H$260)+'СЕТ СН'!$F$15</f>
        <v>0</v>
      </c>
      <c r="I276" s="36">
        <f>SUMIFS(СВЦЭМ!$H$34:$H$777,СВЦЭМ!$A$34:$A$777,$A276,СВЦЭМ!$B$33:$B$776,I$260)+'СЕТ СН'!$F$15</f>
        <v>0</v>
      </c>
      <c r="J276" s="36">
        <f>SUMIFS(СВЦЭМ!$H$34:$H$777,СВЦЭМ!$A$34:$A$777,$A276,СВЦЭМ!$B$33:$B$776,J$260)+'СЕТ СН'!$F$15</f>
        <v>0</v>
      </c>
      <c r="K276" s="36">
        <f>SUMIFS(СВЦЭМ!$H$34:$H$777,СВЦЭМ!$A$34:$A$777,$A276,СВЦЭМ!$B$33:$B$776,K$260)+'СЕТ СН'!$F$15</f>
        <v>0</v>
      </c>
      <c r="L276" s="36">
        <f>SUMIFS(СВЦЭМ!$H$34:$H$777,СВЦЭМ!$A$34:$A$777,$A276,СВЦЭМ!$B$33:$B$776,L$260)+'СЕТ СН'!$F$15</f>
        <v>0</v>
      </c>
      <c r="M276" s="36">
        <f>SUMIFS(СВЦЭМ!$H$34:$H$777,СВЦЭМ!$A$34:$A$777,$A276,СВЦЭМ!$B$33:$B$776,M$260)+'СЕТ СН'!$F$15</f>
        <v>0</v>
      </c>
      <c r="N276" s="36">
        <f>SUMIFS(СВЦЭМ!$H$34:$H$777,СВЦЭМ!$A$34:$A$777,$A276,СВЦЭМ!$B$33:$B$776,N$260)+'СЕТ СН'!$F$15</f>
        <v>0</v>
      </c>
      <c r="O276" s="36">
        <f>SUMIFS(СВЦЭМ!$H$34:$H$777,СВЦЭМ!$A$34:$A$777,$A276,СВЦЭМ!$B$33:$B$776,O$260)+'СЕТ СН'!$F$15</f>
        <v>0</v>
      </c>
      <c r="P276" s="36">
        <f>SUMIFS(СВЦЭМ!$H$34:$H$777,СВЦЭМ!$A$34:$A$777,$A276,СВЦЭМ!$B$33:$B$776,P$260)+'СЕТ СН'!$F$15</f>
        <v>0</v>
      </c>
      <c r="Q276" s="36">
        <f>SUMIFS(СВЦЭМ!$H$34:$H$777,СВЦЭМ!$A$34:$A$777,$A276,СВЦЭМ!$B$33:$B$776,Q$260)+'СЕТ СН'!$F$15</f>
        <v>0</v>
      </c>
      <c r="R276" s="36">
        <f>SUMIFS(СВЦЭМ!$H$34:$H$777,СВЦЭМ!$A$34:$A$777,$A276,СВЦЭМ!$B$33:$B$776,R$260)+'СЕТ СН'!$F$15</f>
        <v>0</v>
      </c>
      <c r="S276" s="36">
        <f>SUMIFS(СВЦЭМ!$H$34:$H$777,СВЦЭМ!$A$34:$A$777,$A276,СВЦЭМ!$B$33:$B$776,S$260)+'СЕТ СН'!$F$15</f>
        <v>0</v>
      </c>
      <c r="T276" s="36">
        <f>SUMIFS(СВЦЭМ!$H$34:$H$777,СВЦЭМ!$A$34:$A$777,$A276,СВЦЭМ!$B$33:$B$776,T$260)+'СЕТ СН'!$F$15</f>
        <v>0</v>
      </c>
      <c r="U276" s="36">
        <f>SUMIFS(СВЦЭМ!$H$34:$H$777,СВЦЭМ!$A$34:$A$777,$A276,СВЦЭМ!$B$33:$B$776,U$260)+'СЕТ СН'!$F$15</f>
        <v>0</v>
      </c>
      <c r="V276" s="36">
        <f>SUMIFS(СВЦЭМ!$H$34:$H$777,СВЦЭМ!$A$34:$A$777,$A276,СВЦЭМ!$B$33:$B$776,V$260)+'СЕТ СН'!$F$15</f>
        <v>0</v>
      </c>
      <c r="W276" s="36">
        <f>SUMIFS(СВЦЭМ!$H$34:$H$777,СВЦЭМ!$A$34:$A$777,$A276,СВЦЭМ!$B$33:$B$776,W$260)+'СЕТ СН'!$F$15</f>
        <v>0</v>
      </c>
      <c r="X276" s="36">
        <f>SUMIFS(СВЦЭМ!$H$34:$H$777,СВЦЭМ!$A$34:$A$777,$A276,СВЦЭМ!$B$33:$B$776,X$260)+'СЕТ СН'!$F$15</f>
        <v>0</v>
      </c>
      <c r="Y276" s="36">
        <f>SUMIFS(СВЦЭМ!$H$34:$H$777,СВЦЭМ!$A$34:$A$777,$A276,СВЦЭМ!$B$33:$B$776,Y$260)+'СЕТ СН'!$F$15</f>
        <v>0</v>
      </c>
    </row>
    <row r="277" spans="1:25" ht="15.75" hidden="1" x14ac:dyDescent="0.2">
      <c r="A277" s="35">
        <f t="shared" si="7"/>
        <v>43694</v>
      </c>
      <c r="B277" s="36">
        <f>SUMIFS(СВЦЭМ!$H$34:$H$777,СВЦЭМ!$A$34:$A$777,$A277,СВЦЭМ!$B$33:$B$776,B$260)+'СЕТ СН'!$F$15</f>
        <v>0</v>
      </c>
      <c r="C277" s="36">
        <f>SUMIFS(СВЦЭМ!$H$34:$H$777,СВЦЭМ!$A$34:$A$777,$A277,СВЦЭМ!$B$33:$B$776,C$260)+'СЕТ СН'!$F$15</f>
        <v>0</v>
      </c>
      <c r="D277" s="36">
        <f>SUMIFS(СВЦЭМ!$H$34:$H$777,СВЦЭМ!$A$34:$A$777,$A277,СВЦЭМ!$B$33:$B$776,D$260)+'СЕТ СН'!$F$15</f>
        <v>0</v>
      </c>
      <c r="E277" s="36">
        <f>SUMIFS(СВЦЭМ!$H$34:$H$777,СВЦЭМ!$A$34:$A$777,$A277,СВЦЭМ!$B$33:$B$776,E$260)+'СЕТ СН'!$F$15</f>
        <v>0</v>
      </c>
      <c r="F277" s="36">
        <f>SUMIFS(СВЦЭМ!$H$34:$H$777,СВЦЭМ!$A$34:$A$777,$A277,СВЦЭМ!$B$33:$B$776,F$260)+'СЕТ СН'!$F$15</f>
        <v>0</v>
      </c>
      <c r="G277" s="36">
        <f>SUMIFS(СВЦЭМ!$H$34:$H$777,СВЦЭМ!$A$34:$A$777,$A277,СВЦЭМ!$B$33:$B$776,G$260)+'СЕТ СН'!$F$15</f>
        <v>0</v>
      </c>
      <c r="H277" s="36">
        <f>SUMIFS(СВЦЭМ!$H$34:$H$777,СВЦЭМ!$A$34:$A$777,$A277,СВЦЭМ!$B$33:$B$776,H$260)+'СЕТ СН'!$F$15</f>
        <v>0</v>
      </c>
      <c r="I277" s="36">
        <f>SUMIFS(СВЦЭМ!$H$34:$H$777,СВЦЭМ!$A$34:$A$777,$A277,СВЦЭМ!$B$33:$B$776,I$260)+'СЕТ СН'!$F$15</f>
        <v>0</v>
      </c>
      <c r="J277" s="36">
        <f>SUMIFS(СВЦЭМ!$H$34:$H$777,СВЦЭМ!$A$34:$A$777,$A277,СВЦЭМ!$B$33:$B$776,J$260)+'СЕТ СН'!$F$15</f>
        <v>0</v>
      </c>
      <c r="K277" s="36">
        <f>SUMIFS(СВЦЭМ!$H$34:$H$777,СВЦЭМ!$A$34:$A$777,$A277,СВЦЭМ!$B$33:$B$776,K$260)+'СЕТ СН'!$F$15</f>
        <v>0</v>
      </c>
      <c r="L277" s="36">
        <f>SUMIFS(СВЦЭМ!$H$34:$H$777,СВЦЭМ!$A$34:$A$777,$A277,СВЦЭМ!$B$33:$B$776,L$260)+'СЕТ СН'!$F$15</f>
        <v>0</v>
      </c>
      <c r="M277" s="36">
        <f>SUMIFS(СВЦЭМ!$H$34:$H$777,СВЦЭМ!$A$34:$A$777,$A277,СВЦЭМ!$B$33:$B$776,M$260)+'СЕТ СН'!$F$15</f>
        <v>0</v>
      </c>
      <c r="N277" s="36">
        <f>SUMIFS(СВЦЭМ!$H$34:$H$777,СВЦЭМ!$A$34:$A$777,$A277,СВЦЭМ!$B$33:$B$776,N$260)+'СЕТ СН'!$F$15</f>
        <v>0</v>
      </c>
      <c r="O277" s="36">
        <f>SUMIFS(СВЦЭМ!$H$34:$H$777,СВЦЭМ!$A$34:$A$777,$A277,СВЦЭМ!$B$33:$B$776,O$260)+'СЕТ СН'!$F$15</f>
        <v>0</v>
      </c>
      <c r="P277" s="36">
        <f>SUMIFS(СВЦЭМ!$H$34:$H$777,СВЦЭМ!$A$34:$A$777,$A277,СВЦЭМ!$B$33:$B$776,P$260)+'СЕТ СН'!$F$15</f>
        <v>0</v>
      </c>
      <c r="Q277" s="36">
        <f>SUMIFS(СВЦЭМ!$H$34:$H$777,СВЦЭМ!$A$34:$A$777,$A277,СВЦЭМ!$B$33:$B$776,Q$260)+'СЕТ СН'!$F$15</f>
        <v>0</v>
      </c>
      <c r="R277" s="36">
        <f>SUMIFS(СВЦЭМ!$H$34:$H$777,СВЦЭМ!$A$34:$A$777,$A277,СВЦЭМ!$B$33:$B$776,R$260)+'СЕТ СН'!$F$15</f>
        <v>0</v>
      </c>
      <c r="S277" s="36">
        <f>SUMIFS(СВЦЭМ!$H$34:$H$777,СВЦЭМ!$A$34:$A$777,$A277,СВЦЭМ!$B$33:$B$776,S$260)+'СЕТ СН'!$F$15</f>
        <v>0</v>
      </c>
      <c r="T277" s="36">
        <f>SUMIFS(СВЦЭМ!$H$34:$H$777,СВЦЭМ!$A$34:$A$777,$A277,СВЦЭМ!$B$33:$B$776,T$260)+'СЕТ СН'!$F$15</f>
        <v>0</v>
      </c>
      <c r="U277" s="36">
        <f>SUMIFS(СВЦЭМ!$H$34:$H$777,СВЦЭМ!$A$34:$A$777,$A277,СВЦЭМ!$B$33:$B$776,U$260)+'СЕТ СН'!$F$15</f>
        <v>0</v>
      </c>
      <c r="V277" s="36">
        <f>SUMIFS(СВЦЭМ!$H$34:$H$777,СВЦЭМ!$A$34:$A$777,$A277,СВЦЭМ!$B$33:$B$776,V$260)+'СЕТ СН'!$F$15</f>
        <v>0</v>
      </c>
      <c r="W277" s="36">
        <f>SUMIFS(СВЦЭМ!$H$34:$H$777,СВЦЭМ!$A$34:$A$777,$A277,СВЦЭМ!$B$33:$B$776,W$260)+'СЕТ СН'!$F$15</f>
        <v>0</v>
      </c>
      <c r="X277" s="36">
        <f>SUMIFS(СВЦЭМ!$H$34:$H$777,СВЦЭМ!$A$34:$A$777,$A277,СВЦЭМ!$B$33:$B$776,X$260)+'СЕТ СН'!$F$15</f>
        <v>0</v>
      </c>
      <c r="Y277" s="36">
        <f>SUMIFS(СВЦЭМ!$H$34:$H$777,СВЦЭМ!$A$34:$A$777,$A277,СВЦЭМ!$B$33:$B$776,Y$260)+'СЕТ СН'!$F$15</f>
        <v>0</v>
      </c>
    </row>
    <row r="278" spans="1:25" ht="15.75" hidden="1" x14ac:dyDescent="0.2">
      <c r="A278" s="35">
        <f t="shared" si="7"/>
        <v>43695</v>
      </c>
      <c r="B278" s="36">
        <f>SUMIFS(СВЦЭМ!$H$34:$H$777,СВЦЭМ!$A$34:$A$777,$A278,СВЦЭМ!$B$33:$B$776,B$260)+'СЕТ СН'!$F$15</f>
        <v>0</v>
      </c>
      <c r="C278" s="36">
        <f>SUMIFS(СВЦЭМ!$H$34:$H$777,СВЦЭМ!$A$34:$A$777,$A278,СВЦЭМ!$B$33:$B$776,C$260)+'СЕТ СН'!$F$15</f>
        <v>0</v>
      </c>
      <c r="D278" s="36">
        <f>SUMIFS(СВЦЭМ!$H$34:$H$777,СВЦЭМ!$A$34:$A$777,$A278,СВЦЭМ!$B$33:$B$776,D$260)+'СЕТ СН'!$F$15</f>
        <v>0</v>
      </c>
      <c r="E278" s="36">
        <f>SUMIFS(СВЦЭМ!$H$34:$H$777,СВЦЭМ!$A$34:$A$777,$A278,СВЦЭМ!$B$33:$B$776,E$260)+'СЕТ СН'!$F$15</f>
        <v>0</v>
      </c>
      <c r="F278" s="36">
        <f>SUMIFS(СВЦЭМ!$H$34:$H$777,СВЦЭМ!$A$34:$A$777,$A278,СВЦЭМ!$B$33:$B$776,F$260)+'СЕТ СН'!$F$15</f>
        <v>0</v>
      </c>
      <c r="G278" s="36">
        <f>SUMIFS(СВЦЭМ!$H$34:$H$777,СВЦЭМ!$A$34:$A$777,$A278,СВЦЭМ!$B$33:$B$776,G$260)+'СЕТ СН'!$F$15</f>
        <v>0</v>
      </c>
      <c r="H278" s="36">
        <f>SUMIFS(СВЦЭМ!$H$34:$H$777,СВЦЭМ!$A$34:$A$777,$A278,СВЦЭМ!$B$33:$B$776,H$260)+'СЕТ СН'!$F$15</f>
        <v>0</v>
      </c>
      <c r="I278" s="36">
        <f>SUMIFS(СВЦЭМ!$H$34:$H$777,СВЦЭМ!$A$34:$A$777,$A278,СВЦЭМ!$B$33:$B$776,I$260)+'СЕТ СН'!$F$15</f>
        <v>0</v>
      </c>
      <c r="J278" s="36">
        <f>SUMIFS(СВЦЭМ!$H$34:$H$777,СВЦЭМ!$A$34:$A$777,$A278,СВЦЭМ!$B$33:$B$776,J$260)+'СЕТ СН'!$F$15</f>
        <v>0</v>
      </c>
      <c r="K278" s="36">
        <f>SUMIFS(СВЦЭМ!$H$34:$H$777,СВЦЭМ!$A$34:$A$777,$A278,СВЦЭМ!$B$33:$B$776,K$260)+'СЕТ СН'!$F$15</f>
        <v>0</v>
      </c>
      <c r="L278" s="36">
        <f>SUMIFS(СВЦЭМ!$H$34:$H$777,СВЦЭМ!$A$34:$A$777,$A278,СВЦЭМ!$B$33:$B$776,L$260)+'СЕТ СН'!$F$15</f>
        <v>0</v>
      </c>
      <c r="M278" s="36">
        <f>SUMIFS(СВЦЭМ!$H$34:$H$777,СВЦЭМ!$A$34:$A$777,$A278,СВЦЭМ!$B$33:$B$776,M$260)+'СЕТ СН'!$F$15</f>
        <v>0</v>
      </c>
      <c r="N278" s="36">
        <f>SUMIFS(СВЦЭМ!$H$34:$H$777,СВЦЭМ!$A$34:$A$777,$A278,СВЦЭМ!$B$33:$B$776,N$260)+'СЕТ СН'!$F$15</f>
        <v>0</v>
      </c>
      <c r="O278" s="36">
        <f>SUMIFS(СВЦЭМ!$H$34:$H$777,СВЦЭМ!$A$34:$A$777,$A278,СВЦЭМ!$B$33:$B$776,O$260)+'СЕТ СН'!$F$15</f>
        <v>0</v>
      </c>
      <c r="P278" s="36">
        <f>SUMIFS(СВЦЭМ!$H$34:$H$777,СВЦЭМ!$A$34:$A$777,$A278,СВЦЭМ!$B$33:$B$776,P$260)+'СЕТ СН'!$F$15</f>
        <v>0</v>
      </c>
      <c r="Q278" s="36">
        <f>SUMIFS(СВЦЭМ!$H$34:$H$777,СВЦЭМ!$A$34:$A$777,$A278,СВЦЭМ!$B$33:$B$776,Q$260)+'СЕТ СН'!$F$15</f>
        <v>0</v>
      </c>
      <c r="R278" s="36">
        <f>SUMIFS(СВЦЭМ!$H$34:$H$777,СВЦЭМ!$A$34:$A$777,$A278,СВЦЭМ!$B$33:$B$776,R$260)+'СЕТ СН'!$F$15</f>
        <v>0</v>
      </c>
      <c r="S278" s="36">
        <f>SUMIFS(СВЦЭМ!$H$34:$H$777,СВЦЭМ!$A$34:$A$777,$A278,СВЦЭМ!$B$33:$B$776,S$260)+'СЕТ СН'!$F$15</f>
        <v>0</v>
      </c>
      <c r="T278" s="36">
        <f>SUMIFS(СВЦЭМ!$H$34:$H$777,СВЦЭМ!$A$34:$A$777,$A278,СВЦЭМ!$B$33:$B$776,T$260)+'СЕТ СН'!$F$15</f>
        <v>0</v>
      </c>
      <c r="U278" s="36">
        <f>SUMIFS(СВЦЭМ!$H$34:$H$777,СВЦЭМ!$A$34:$A$777,$A278,СВЦЭМ!$B$33:$B$776,U$260)+'СЕТ СН'!$F$15</f>
        <v>0</v>
      </c>
      <c r="V278" s="36">
        <f>SUMIFS(СВЦЭМ!$H$34:$H$777,СВЦЭМ!$A$34:$A$777,$A278,СВЦЭМ!$B$33:$B$776,V$260)+'СЕТ СН'!$F$15</f>
        <v>0</v>
      </c>
      <c r="W278" s="36">
        <f>SUMIFS(СВЦЭМ!$H$34:$H$777,СВЦЭМ!$A$34:$A$777,$A278,СВЦЭМ!$B$33:$B$776,W$260)+'СЕТ СН'!$F$15</f>
        <v>0</v>
      </c>
      <c r="X278" s="36">
        <f>SUMIFS(СВЦЭМ!$H$34:$H$777,СВЦЭМ!$A$34:$A$777,$A278,СВЦЭМ!$B$33:$B$776,X$260)+'СЕТ СН'!$F$15</f>
        <v>0</v>
      </c>
      <c r="Y278" s="36">
        <f>SUMIFS(СВЦЭМ!$H$34:$H$777,СВЦЭМ!$A$34:$A$777,$A278,СВЦЭМ!$B$33:$B$776,Y$260)+'СЕТ СН'!$F$15</f>
        <v>0</v>
      </c>
    </row>
    <row r="279" spans="1:25" ht="15.75" hidden="1" x14ac:dyDescent="0.2">
      <c r="A279" s="35">
        <f t="shared" si="7"/>
        <v>43696</v>
      </c>
      <c r="B279" s="36">
        <f>SUMIFS(СВЦЭМ!$H$34:$H$777,СВЦЭМ!$A$34:$A$777,$A279,СВЦЭМ!$B$33:$B$776,B$260)+'СЕТ СН'!$F$15</f>
        <v>0</v>
      </c>
      <c r="C279" s="36">
        <f>SUMIFS(СВЦЭМ!$H$34:$H$777,СВЦЭМ!$A$34:$A$777,$A279,СВЦЭМ!$B$33:$B$776,C$260)+'СЕТ СН'!$F$15</f>
        <v>0</v>
      </c>
      <c r="D279" s="36">
        <f>SUMIFS(СВЦЭМ!$H$34:$H$777,СВЦЭМ!$A$34:$A$777,$A279,СВЦЭМ!$B$33:$B$776,D$260)+'СЕТ СН'!$F$15</f>
        <v>0</v>
      </c>
      <c r="E279" s="36">
        <f>SUMIFS(СВЦЭМ!$H$34:$H$777,СВЦЭМ!$A$34:$A$777,$A279,СВЦЭМ!$B$33:$B$776,E$260)+'СЕТ СН'!$F$15</f>
        <v>0</v>
      </c>
      <c r="F279" s="36">
        <f>SUMIFS(СВЦЭМ!$H$34:$H$777,СВЦЭМ!$A$34:$A$777,$A279,СВЦЭМ!$B$33:$B$776,F$260)+'СЕТ СН'!$F$15</f>
        <v>0</v>
      </c>
      <c r="G279" s="36">
        <f>SUMIFS(СВЦЭМ!$H$34:$H$777,СВЦЭМ!$A$34:$A$777,$A279,СВЦЭМ!$B$33:$B$776,G$260)+'СЕТ СН'!$F$15</f>
        <v>0</v>
      </c>
      <c r="H279" s="36">
        <f>SUMIFS(СВЦЭМ!$H$34:$H$777,СВЦЭМ!$A$34:$A$777,$A279,СВЦЭМ!$B$33:$B$776,H$260)+'СЕТ СН'!$F$15</f>
        <v>0</v>
      </c>
      <c r="I279" s="36">
        <f>SUMIFS(СВЦЭМ!$H$34:$H$777,СВЦЭМ!$A$34:$A$777,$A279,СВЦЭМ!$B$33:$B$776,I$260)+'СЕТ СН'!$F$15</f>
        <v>0</v>
      </c>
      <c r="J279" s="36">
        <f>SUMIFS(СВЦЭМ!$H$34:$H$777,СВЦЭМ!$A$34:$A$777,$A279,СВЦЭМ!$B$33:$B$776,J$260)+'СЕТ СН'!$F$15</f>
        <v>0</v>
      </c>
      <c r="K279" s="36">
        <f>SUMIFS(СВЦЭМ!$H$34:$H$777,СВЦЭМ!$A$34:$A$777,$A279,СВЦЭМ!$B$33:$B$776,K$260)+'СЕТ СН'!$F$15</f>
        <v>0</v>
      </c>
      <c r="L279" s="36">
        <f>SUMIFS(СВЦЭМ!$H$34:$H$777,СВЦЭМ!$A$34:$A$777,$A279,СВЦЭМ!$B$33:$B$776,L$260)+'СЕТ СН'!$F$15</f>
        <v>0</v>
      </c>
      <c r="M279" s="36">
        <f>SUMIFS(СВЦЭМ!$H$34:$H$777,СВЦЭМ!$A$34:$A$777,$A279,СВЦЭМ!$B$33:$B$776,M$260)+'СЕТ СН'!$F$15</f>
        <v>0</v>
      </c>
      <c r="N279" s="36">
        <f>SUMIFS(СВЦЭМ!$H$34:$H$777,СВЦЭМ!$A$34:$A$777,$A279,СВЦЭМ!$B$33:$B$776,N$260)+'СЕТ СН'!$F$15</f>
        <v>0</v>
      </c>
      <c r="O279" s="36">
        <f>SUMIFS(СВЦЭМ!$H$34:$H$777,СВЦЭМ!$A$34:$A$777,$A279,СВЦЭМ!$B$33:$B$776,O$260)+'СЕТ СН'!$F$15</f>
        <v>0</v>
      </c>
      <c r="P279" s="36">
        <f>SUMIFS(СВЦЭМ!$H$34:$H$777,СВЦЭМ!$A$34:$A$777,$A279,СВЦЭМ!$B$33:$B$776,P$260)+'СЕТ СН'!$F$15</f>
        <v>0</v>
      </c>
      <c r="Q279" s="36">
        <f>SUMIFS(СВЦЭМ!$H$34:$H$777,СВЦЭМ!$A$34:$A$777,$A279,СВЦЭМ!$B$33:$B$776,Q$260)+'СЕТ СН'!$F$15</f>
        <v>0</v>
      </c>
      <c r="R279" s="36">
        <f>SUMIFS(СВЦЭМ!$H$34:$H$777,СВЦЭМ!$A$34:$A$777,$A279,СВЦЭМ!$B$33:$B$776,R$260)+'СЕТ СН'!$F$15</f>
        <v>0</v>
      </c>
      <c r="S279" s="36">
        <f>SUMIFS(СВЦЭМ!$H$34:$H$777,СВЦЭМ!$A$34:$A$777,$A279,СВЦЭМ!$B$33:$B$776,S$260)+'СЕТ СН'!$F$15</f>
        <v>0</v>
      </c>
      <c r="T279" s="36">
        <f>SUMIFS(СВЦЭМ!$H$34:$H$777,СВЦЭМ!$A$34:$A$777,$A279,СВЦЭМ!$B$33:$B$776,T$260)+'СЕТ СН'!$F$15</f>
        <v>0</v>
      </c>
      <c r="U279" s="36">
        <f>SUMIFS(СВЦЭМ!$H$34:$H$777,СВЦЭМ!$A$34:$A$777,$A279,СВЦЭМ!$B$33:$B$776,U$260)+'СЕТ СН'!$F$15</f>
        <v>0</v>
      </c>
      <c r="V279" s="36">
        <f>SUMIFS(СВЦЭМ!$H$34:$H$777,СВЦЭМ!$A$34:$A$777,$A279,СВЦЭМ!$B$33:$B$776,V$260)+'СЕТ СН'!$F$15</f>
        <v>0</v>
      </c>
      <c r="W279" s="36">
        <f>SUMIFS(СВЦЭМ!$H$34:$H$777,СВЦЭМ!$A$34:$A$777,$A279,СВЦЭМ!$B$33:$B$776,W$260)+'СЕТ СН'!$F$15</f>
        <v>0</v>
      </c>
      <c r="X279" s="36">
        <f>SUMIFS(СВЦЭМ!$H$34:$H$777,СВЦЭМ!$A$34:$A$777,$A279,СВЦЭМ!$B$33:$B$776,X$260)+'СЕТ СН'!$F$15</f>
        <v>0</v>
      </c>
      <c r="Y279" s="36">
        <f>SUMIFS(СВЦЭМ!$H$34:$H$777,СВЦЭМ!$A$34:$A$777,$A279,СВЦЭМ!$B$33:$B$776,Y$260)+'СЕТ СН'!$F$15</f>
        <v>0</v>
      </c>
    </row>
    <row r="280" spans="1:25" ht="15.75" hidden="1" x14ac:dyDescent="0.2">
      <c r="A280" s="35">
        <f t="shared" si="7"/>
        <v>43697</v>
      </c>
      <c r="B280" s="36">
        <f>SUMIFS(СВЦЭМ!$H$34:$H$777,СВЦЭМ!$A$34:$A$777,$A280,СВЦЭМ!$B$33:$B$776,B$260)+'СЕТ СН'!$F$15</f>
        <v>0</v>
      </c>
      <c r="C280" s="36">
        <f>SUMIFS(СВЦЭМ!$H$34:$H$777,СВЦЭМ!$A$34:$A$777,$A280,СВЦЭМ!$B$33:$B$776,C$260)+'СЕТ СН'!$F$15</f>
        <v>0</v>
      </c>
      <c r="D280" s="36">
        <f>SUMIFS(СВЦЭМ!$H$34:$H$777,СВЦЭМ!$A$34:$A$777,$A280,СВЦЭМ!$B$33:$B$776,D$260)+'СЕТ СН'!$F$15</f>
        <v>0</v>
      </c>
      <c r="E280" s="36">
        <f>SUMIFS(СВЦЭМ!$H$34:$H$777,СВЦЭМ!$A$34:$A$777,$A280,СВЦЭМ!$B$33:$B$776,E$260)+'СЕТ СН'!$F$15</f>
        <v>0</v>
      </c>
      <c r="F280" s="36">
        <f>SUMIFS(СВЦЭМ!$H$34:$H$777,СВЦЭМ!$A$34:$A$777,$A280,СВЦЭМ!$B$33:$B$776,F$260)+'СЕТ СН'!$F$15</f>
        <v>0</v>
      </c>
      <c r="G280" s="36">
        <f>SUMIFS(СВЦЭМ!$H$34:$H$777,СВЦЭМ!$A$34:$A$777,$A280,СВЦЭМ!$B$33:$B$776,G$260)+'СЕТ СН'!$F$15</f>
        <v>0</v>
      </c>
      <c r="H280" s="36">
        <f>SUMIFS(СВЦЭМ!$H$34:$H$777,СВЦЭМ!$A$34:$A$777,$A280,СВЦЭМ!$B$33:$B$776,H$260)+'СЕТ СН'!$F$15</f>
        <v>0</v>
      </c>
      <c r="I280" s="36">
        <f>SUMIFS(СВЦЭМ!$H$34:$H$777,СВЦЭМ!$A$34:$A$777,$A280,СВЦЭМ!$B$33:$B$776,I$260)+'СЕТ СН'!$F$15</f>
        <v>0</v>
      </c>
      <c r="J280" s="36">
        <f>SUMIFS(СВЦЭМ!$H$34:$H$777,СВЦЭМ!$A$34:$A$777,$A280,СВЦЭМ!$B$33:$B$776,J$260)+'СЕТ СН'!$F$15</f>
        <v>0</v>
      </c>
      <c r="K280" s="36">
        <f>SUMIFS(СВЦЭМ!$H$34:$H$777,СВЦЭМ!$A$34:$A$777,$A280,СВЦЭМ!$B$33:$B$776,K$260)+'СЕТ СН'!$F$15</f>
        <v>0</v>
      </c>
      <c r="L280" s="36">
        <f>SUMIFS(СВЦЭМ!$H$34:$H$777,СВЦЭМ!$A$34:$A$777,$A280,СВЦЭМ!$B$33:$B$776,L$260)+'СЕТ СН'!$F$15</f>
        <v>0</v>
      </c>
      <c r="M280" s="36">
        <f>SUMIFS(СВЦЭМ!$H$34:$H$777,СВЦЭМ!$A$34:$A$777,$A280,СВЦЭМ!$B$33:$B$776,M$260)+'СЕТ СН'!$F$15</f>
        <v>0</v>
      </c>
      <c r="N280" s="36">
        <f>SUMIFS(СВЦЭМ!$H$34:$H$777,СВЦЭМ!$A$34:$A$777,$A280,СВЦЭМ!$B$33:$B$776,N$260)+'СЕТ СН'!$F$15</f>
        <v>0</v>
      </c>
      <c r="O280" s="36">
        <f>SUMIFS(СВЦЭМ!$H$34:$H$777,СВЦЭМ!$A$34:$A$777,$A280,СВЦЭМ!$B$33:$B$776,O$260)+'СЕТ СН'!$F$15</f>
        <v>0</v>
      </c>
      <c r="P280" s="36">
        <f>SUMIFS(СВЦЭМ!$H$34:$H$777,СВЦЭМ!$A$34:$A$777,$A280,СВЦЭМ!$B$33:$B$776,P$260)+'СЕТ СН'!$F$15</f>
        <v>0</v>
      </c>
      <c r="Q280" s="36">
        <f>SUMIFS(СВЦЭМ!$H$34:$H$777,СВЦЭМ!$A$34:$A$777,$A280,СВЦЭМ!$B$33:$B$776,Q$260)+'СЕТ СН'!$F$15</f>
        <v>0</v>
      </c>
      <c r="R280" s="36">
        <f>SUMIFS(СВЦЭМ!$H$34:$H$777,СВЦЭМ!$A$34:$A$777,$A280,СВЦЭМ!$B$33:$B$776,R$260)+'СЕТ СН'!$F$15</f>
        <v>0</v>
      </c>
      <c r="S280" s="36">
        <f>SUMIFS(СВЦЭМ!$H$34:$H$777,СВЦЭМ!$A$34:$A$777,$A280,СВЦЭМ!$B$33:$B$776,S$260)+'СЕТ СН'!$F$15</f>
        <v>0</v>
      </c>
      <c r="T280" s="36">
        <f>SUMIFS(СВЦЭМ!$H$34:$H$777,СВЦЭМ!$A$34:$A$777,$A280,СВЦЭМ!$B$33:$B$776,T$260)+'СЕТ СН'!$F$15</f>
        <v>0</v>
      </c>
      <c r="U280" s="36">
        <f>SUMIFS(СВЦЭМ!$H$34:$H$777,СВЦЭМ!$A$34:$A$777,$A280,СВЦЭМ!$B$33:$B$776,U$260)+'СЕТ СН'!$F$15</f>
        <v>0</v>
      </c>
      <c r="V280" s="36">
        <f>SUMIFS(СВЦЭМ!$H$34:$H$777,СВЦЭМ!$A$34:$A$777,$A280,СВЦЭМ!$B$33:$B$776,V$260)+'СЕТ СН'!$F$15</f>
        <v>0</v>
      </c>
      <c r="W280" s="36">
        <f>SUMIFS(СВЦЭМ!$H$34:$H$777,СВЦЭМ!$A$34:$A$777,$A280,СВЦЭМ!$B$33:$B$776,W$260)+'СЕТ СН'!$F$15</f>
        <v>0</v>
      </c>
      <c r="X280" s="36">
        <f>SUMIFS(СВЦЭМ!$H$34:$H$777,СВЦЭМ!$A$34:$A$777,$A280,СВЦЭМ!$B$33:$B$776,X$260)+'СЕТ СН'!$F$15</f>
        <v>0</v>
      </c>
      <c r="Y280" s="36">
        <f>SUMIFS(СВЦЭМ!$H$34:$H$777,СВЦЭМ!$A$34:$A$777,$A280,СВЦЭМ!$B$33:$B$776,Y$260)+'СЕТ СН'!$F$15</f>
        <v>0</v>
      </c>
    </row>
    <row r="281" spans="1:25" ht="15.75" hidden="1" x14ac:dyDescent="0.2">
      <c r="A281" s="35">
        <f t="shared" si="7"/>
        <v>43698</v>
      </c>
      <c r="B281" s="36">
        <f>SUMIFS(СВЦЭМ!$H$34:$H$777,СВЦЭМ!$A$34:$A$777,$A281,СВЦЭМ!$B$33:$B$776,B$260)+'СЕТ СН'!$F$15</f>
        <v>0</v>
      </c>
      <c r="C281" s="36">
        <f>SUMIFS(СВЦЭМ!$H$34:$H$777,СВЦЭМ!$A$34:$A$777,$A281,СВЦЭМ!$B$33:$B$776,C$260)+'СЕТ СН'!$F$15</f>
        <v>0</v>
      </c>
      <c r="D281" s="36">
        <f>SUMIFS(СВЦЭМ!$H$34:$H$777,СВЦЭМ!$A$34:$A$777,$A281,СВЦЭМ!$B$33:$B$776,D$260)+'СЕТ СН'!$F$15</f>
        <v>0</v>
      </c>
      <c r="E281" s="36">
        <f>SUMIFS(СВЦЭМ!$H$34:$H$777,СВЦЭМ!$A$34:$A$777,$A281,СВЦЭМ!$B$33:$B$776,E$260)+'СЕТ СН'!$F$15</f>
        <v>0</v>
      </c>
      <c r="F281" s="36">
        <f>SUMIFS(СВЦЭМ!$H$34:$H$777,СВЦЭМ!$A$34:$A$777,$A281,СВЦЭМ!$B$33:$B$776,F$260)+'СЕТ СН'!$F$15</f>
        <v>0</v>
      </c>
      <c r="G281" s="36">
        <f>SUMIFS(СВЦЭМ!$H$34:$H$777,СВЦЭМ!$A$34:$A$777,$A281,СВЦЭМ!$B$33:$B$776,G$260)+'СЕТ СН'!$F$15</f>
        <v>0</v>
      </c>
      <c r="H281" s="36">
        <f>SUMIFS(СВЦЭМ!$H$34:$H$777,СВЦЭМ!$A$34:$A$777,$A281,СВЦЭМ!$B$33:$B$776,H$260)+'СЕТ СН'!$F$15</f>
        <v>0</v>
      </c>
      <c r="I281" s="36">
        <f>SUMIFS(СВЦЭМ!$H$34:$H$777,СВЦЭМ!$A$34:$A$777,$A281,СВЦЭМ!$B$33:$B$776,I$260)+'СЕТ СН'!$F$15</f>
        <v>0</v>
      </c>
      <c r="J281" s="36">
        <f>SUMIFS(СВЦЭМ!$H$34:$H$777,СВЦЭМ!$A$34:$A$777,$A281,СВЦЭМ!$B$33:$B$776,J$260)+'СЕТ СН'!$F$15</f>
        <v>0</v>
      </c>
      <c r="K281" s="36">
        <f>SUMIFS(СВЦЭМ!$H$34:$H$777,СВЦЭМ!$A$34:$A$777,$A281,СВЦЭМ!$B$33:$B$776,K$260)+'СЕТ СН'!$F$15</f>
        <v>0</v>
      </c>
      <c r="L281" s="36">
        <f>SUMIFS(СВЦЭМ!$H$34:$H$777,СВЦЭМ!$A$34:$A$777,$A281,СВЦЭМ!$B$33:$B$776,L$260)+'СЕТ СН'!$F$15</f>
        <v>0</v>
      </c>
      <c r="M281" s="36">
        <f>SUMIFS(СВЦЭМ!$H$34:$H$777,СВЦЭМ!$A$34:$A$777,$A281,СВЦЭМ!$B$33:$B$776,M$260)+'СЕТ СН'!$F$15</f>
        <v>0</v>
      </c>
      <c r="N281" s="36">
        <f>SUMIFS(СВЦЭМ!$H$34:$H$777,СВЦЭМ!$A$34:$A$777,$A281,СВЦЭМ!$B$33:$B$776,N$260)+'СЕТ СН'!$F$15</f>
        <v>0</v>
      </c>
      <c r="O281" s="36">
        <f>SUMIFS(СВЦЭМ!$H$34:$H$777,СВЦЭМ!$A$34:$A$777,$A281,СВЦЭМ!$B$33:$B$776,O$260)+'СЕТ СН'!$F$15</f>
        <v>0</v>
      </c>
      <c r="P281" s="36">
        <f>SUMIFS(СВЦЭМ!$H$34:$H$777,СВЦЭМ!$A$34:$A$777,$A281,СВЦЭМ!$B$33:$B$776,P$260)+'СЕТ СН'!$F$15</f>
        <v>0</v>
      </c>
      <c r="Q281" s="36">
        <f>SUMIFS(СВЦЭМ!$H$34:$H$777,СВЦЭМ!$A$34:$A$777,$A281,СВЦЭМ!$B$33:$B$776,Q$260)+'СЕТ СН'!$F$15</f>
        <v>0</v>
      </c>
      <c r="R281" s="36">
        <f>SUMIFS(СВЦЭМ!$H$34:$H$777,СВЦЭМ!$A$34:$A$777,$A281,СВЦЭМ!$B$33:$B$776,R$260)+'СЕТ СН'!$F$15</f>
        <v>0</v>
      </c>
      <c r="S281" s="36">
        <f>SUMIFS(СВЦЭМ!$H$34:$H$777,СВЦЭМ!$A$34:$A$777,$A281,СВЦЭМ!$B$33:$B$776,S$260)+'СЕТ СН'!$F$15</f>
        <v>0</v>
      </c>
      <c r="T281" s="36">
        <f>SUMIFS(СВЦЭМ!$H$34:$H$777,СВЦЭМ!$A$34:$A$777,$A281,СВЦЭМ!$B$33:$B$776,T$260)+'СЕТ СН'!$F$15</f>
        <v>0</v>
      </c>
      <c r="U281" s="36">
        <f>SUMIFS(СВЦЭМ!$H$34:$H$777,СВЦЭМ!$A$34:$A$777,$A281,СВЦЭМ!$B$33:$B$776,U$260)+'СЕТ СН'!$F$15</f>
        <v>0</v>
      </c>
      <c r="V281" s="36">
        <f>SUMIFS(СВЦЭМ!$H$34:$H$777,СВЦЭМ!$A$34:$A$777,$A281,СВЦЭМ!$B$33:$B$776,V$260)+'СЕТ СН'!$F$15</f>
        <v>0</v>
      </c>
      <c r="W281" s="36">
        <f>SUMIFS(СВЦЭМ!$H$34:$H$777,СВЦЭМ!$A$34:$A$777,$A281,СВЦЭМ!$B$33:$B$776,W$260)+'СЕТ СН'!$F$15</f>
        <v>0</v>
      </c>
      <c r="X281" s="36">
        <f>SUMIFS(СВЦЭМ!$H$34:$H$777,СВЦЭМ!$A$34:$A$777,$A281,СВЦЭМ!$B$33:$B$776,X$260)+'СЕТ СН'!$F$15</f>
        <v>0</v>
      </c>
      <c r="Y281" s="36">
        <f>SUMIFS(СВЦЭМ!$H$34:$H$777,СВЦЭМ!$A$34:$A$777,$A281,СВЦЭМ!$B$33:$B$776,Y$260)+'СЕТ СН'!$F$15</f>
        <v>0</v>
      </c>
    </row>
    <row r="282" spans="1:25" ht="15.75" hidden="1" x14ac:dyDescent="0.2">
      <c r="A282" s="35">
        <f t="shared" si="7"/>
        <v>43699</v>
      </c>
      <c r="B282" s="36">
        <f>SUMIFS(СВЦЭМ!$H$34:$H$777,СВЦЭМ!$A$34:$A$777,$A282,СВЦЭМ!$B$33:$B$776,B$260)+'СЕТ СН'!$F$15</f>
        <v>0</v>
      </c>
      <c r="C282" s="36">
        <f>SUMIFS(СВЦЭМ!$H$34:$H$777,СВЦЭМ!$A$34:$A$777,$A282,СВЦЭМ!$B$33:$B$776,C$260)+'СЕТ СН'!$F$15</f>
        <v>0</v>
      </c>
      <c r="D282" s="36">
        <f>SUMIFS(СВЦЭМ!$H$34:$H$777,СВЦЭМ!$A$34:$A$777,$A282,СВЦЭМ!$B$33:$B$776,D$260)+'СЕТ СН'!$F$15</f>
        <v>0</v>
      </c>
      <c r="E282" s="36">
        <f>SUMIFS(СВЦЭМ!$H$34:$H$777,СВЦЭМ!$A$34:$A$777,$A282,СВЦЭМ!$B$33:$B$776,E$260)+'СЕТ СН'!$F$15</f>
        <v>0</v>
      </c>
      <c r="F282" s="36">
        <f>SUMIFS(СВЦЭМ!$H$34:$H$777,СВЦЭМ!$A$34:$A$777,$A282,СВЦЭМ!$B$33:$B$776,F$260)+'СЕТ СН'!$F$15</f>
        <v>0</v>
      </c>
      <c r="G282" s="36">
        <f>SUMIFS(СВЦЭМ!$H$34:$H$777,СВЦЭМ!$A$34:$A$777,$A282,СВЦЭМ!$B$33:$B$776,G$260)+'СЕТ СН'!$F$15</f>
        <v>0</v>
      </c>
      <c r="H282" s="36">
        <f>SUMIFS(СВЦЭМ!$H$34:$H$777,СВЦЭМ!$A$34:$A$777,$A282,СВЦЭМ!$B$33:$B$776,H$260)+'СЕТ СН'!$F$15</f>
        <v>0</v>
      </c>
      <c r="I282" s="36">
        <f>SUMIFS(СВЦЭМ!$H$34:$H$777,СВЦЭМ!$A$34:$A$777,$A282,СВЦЭМ!$B$33:$B$776,I$260)+'СЕТ СН'!$F$15</f>
        <v>0</v>
      </c>
      <c r="J282" s="36">
        <f>SUMIFS(СВЦЭМ!$H$34:$H$777,СВЦЭМ!$A$34:$A$777,$A282,СВЦЭМ!$B$33:$B$776,J$260)+'СЕТ СН'!$F$15</f>
        <v>0</v>
      </c>
      <c r="K282" s="36">
        <f>SUMIFS(СВЦЭМ!$H$34:$H$777,СВЦЭМ!$A$34:$A$777,$A282,СВЦЭМ!$B$33:$B$776,K$260)+'СЕТ СН'!$F$15</f>
        <v>0</v>
      </c>
      <c r="L282" s="36">
        <f>SUMIFS(СВЦЭМ!$H$34:$H$777,СВЦЭМ!$A$34:$A$777,$A282,СВЦЭМ!$B$33:$B$776,L$260)+'СЕТ СН'!$F$15</f>
        <v>0</v>
      </c>
      <c r="M282" s="36">
        <f>SUMIFS(СВЦЭМ!$H$34:$H$777,СВЦЭМ!$A$34:$A$777,$A282,СВЦЭМ!$B$33:$B$776,M$260)+'СЕТ СН'!$F$15</f>
        <v>0</v>
      </c>
      <c r="N282" s="36">
        <f>SUMIFS(СВЦЭМ!$H$34:$H$777,СВЦЭМ!$A$34:$A$777,$A282,СВЦЭМ!$B$33:$B$776,N$260)+'СЕТ СН'!$F$15</f>
        <v>0</v>
      </c>
      <c r="O282" s="36">
        <f>SUMIFS(СВЦЭМ!$H$34:$H$777,СВЦЭМ!$A$34:$A$777,$A282,СВЦЭМ!$B$33:$B$776,O$260)+'СЕТ СН'!$F$15</f>
        <v>0</v>
      </c>
      <c r="P282" s="36">
        <f>SUMIFS(СВЦЭМ!$H$34:$H$777,СВЦЭМ!$A$34:$A$777,$A282,СВЦЭМ!$B$33:$B$776,P$260)+'СЕТ СН'!$F$15</f>
        <v>0</v>
      </c>
      <c r="Q282" s="36">
        <f>SUMIFS(СВЦЭМ!$H$34:$H$777,СВЦЭМ!$A$34:$A$777,$A282,СВЦЭМ!$B$33:$B$776,Q$260)+'СЕТ СН'!$F$15</f>
        <v>0</v>
      </c>
      <c r="R282" s="36">
        <f>SUMIFS(СВЦЭМ!$H$34:$H$777,СВЦЭМ!$A$34:$A$777,$A282,СВЦЭМ!$B$33:$B$776,R$260)+'СЕТ СН'!$F$15</f>
        <v>0</v>
      </c>
      <c r="S282" s="36">
        <f>SUMIFS(СВЦЭМ!$H$34:$H$777,СВЦЭМ!$A$34:$A$777,$A282,СВЦЭМ!$B$33:$B$776,S$260)+'СЕТ СН'!$F$15</f>
        <v>0</v>
      </c>
      <c r="T282" s="36">
        <f>SUMIFS(СВЦЭМ!$H$34:$H$777,СВЦЭМ!$A$34:$A$777,$A282,СВЦЭМ!$B$33:$B$776,T$260)+'СЕТ СН'!$F$15</f>
        <v>0</v>
      </c>
      <c r="U282" s="36">
        <f>SUMIFS(СВЦЭМ!$H$34:$H$777,СВЦЭМ!$A$34:$A$777,$A282,СВЦЭМ!$B$33:$B$776,U$260)+'СЕТ СН'!$F$15</f>
        <v>0</v>
      </c>
      <c r="V282" s="36">
        <f>SUMIFS(СВЦЭМ!$H$34:$H$777,СВЦЭМ!$A$34:$A$777,$A282,СВЦЭМ!$B$33:$B$776,V$260)+'СЕТ СН'!$F$15</f>
        <v>0</v>
      </c>
      <c r="W282" s="36">
        <f>SUMIFS(СВЦЭМ!$H$34:$H$777,СВЦЭМ!$A$34:$A$777,$A282,СВЦЭМ!$B$33:$B$776,W$260)+'СЕТ СН'!$F$15</f>
        <v>0</v>
      </c>
      <c r="X282" s="36">
        <f>SUMIFS(СВЦЭМ!$H$34:$H$777,СВЦЭМ!$A$34:$A$777,$A282,СВЦЭМ!$B$33:$B$776,X$260)+'СЕТ СН'!$F$15</f>
        <v>0</v>
      </c>
      <c r="Y282" s="36">
        <f>SUMIFS(СВЦЭМ!$H$34:$H$777,СВЦЭМ!$A$34:$A$777,$A282,СВЦЭМ!$B$33:$B$776,Y$260)+'СЕТ СН'!$F$15</f>
        <v>0</v>
      </c>
    </row>
    <row r="283" spans="1:25" ht="15.75" hidden="1" x14ac:dyDescent="0.2">
      <c r="A283" s="35">
        <f t="shared" si="7"/>
        <v>43700</v>
      </c>
      <c r="B283" s="36">
        <f>SUMIFS(СВЦЭМ!$H$34:$H$777,СВЦЭМ!$A$34:$A$777,$A283,СВЦЭМ!$B$33:$B$776,B$260)+'СЕТ СН'!$F$15</f>
        <v>0</v>
      </c>
      <c r="C283" s="36">
        <f>SUMIFS(СВЦЭМ!$H$34:$H$777,СВЦЭМ!$A$34:$A$777,$A283,СВЦЭМ!$B$33:$B$776,C$260)+'СЕТ СН'!$F$15</f>
        <v>0</v>
      </c>
      <c r="D283" s="36">
        <f>SUMIFS(СВЦЭМ!$H$34:$H$777,СВЦЭМ!$A$34:$A$777,$A283,СВЦЭМ!$B$33:$B$776,D$260)+'СЕТ СН'!$F$15</f>
        <v>0</v>
      </c>
      <c r="E283" s="36">
        <f>SUMIFS(СВЦЭМ!$H$34:$H$777,СВЦЭМ!$A$34:$A$777,$A283,СВЦЭМ!$B$33:$B$776,E$260)+'СЕТ СН'!$F$15</f>
        <v>0</v>
      </c>
      <c r="F283" s="36">
        <f>SUMIFS(СВЦЭМ!$H$34:$H$777,СВЦЭМ!$A$34:$A$777,$A283,СВЦЭМ!$B$33:$B$776,F$260)+'СЕТ СН'!$F$15</f>
        <v>0</v>
      </c>
      <c r="G283" s="36">
        <f>SUMIFS(СВЦЭМ!$H$34:$H$777,СВЦЭМ!$A$34:$A$777,$A283,СВЦЭМ!$B$33:$B$776,G$260)+'СЕТ СН'!$F$15</f>
        <v>0</v>
      </c>
      <c r="H283" s="36">
        <f>SUMIFS(СВЦЭМ!$H$34:$H$777,СВЦЭМ!$A$34:$A$777,$A283,СВЦЭМ!$B$33:$B$776,H$260)+'СЕТ СН'!$F$15</f>
        <v>0</v>
      </c>
      <c r="I283" s="36">
        <f>SUMIFS(СВЦЭМ!$H$34:$H$777,СВЦЭМ!$A$34:$A$777,$A283,СВЦЭМ!$B$33:$B$776,I$260)+'СЕТ СН'!$F$15</f>
        <v>0</v>
      </c>
      <c r="J283" s="36">
        <f>SUMIFS(СВЦЭМ!$H$34:$H$777,СВЦЭМ!$A$34:$A$777,$A283,СВЦЭМ!$B$33:$B$776,J$260)+'СЕТ СН'!$F$15</f>
        <v>0</v>
      </c>
      <c r="K283" s="36">
        <f>SUMIFS(СВЦЭМ!$H$34:$H$777,СВЦЭМ!$A$34:$A$777,$A283,СВЦЭМ!$B$33:$B$776,K$260)+'СЕТ СН'!$F$15</f>
        <v>0</v>
      </c>
      <c r="L283" s="36">
        <f>SUMIFS(СВЦЭМ!$H$34:$H$777,СВЦЭМ!$A$34:$A$777,$A283,СВЦЭМ!$B$33:$B$776,L$260)+'СЕТ СН'!$F$15</f>
        <v>0</v>
      </c>
      <c r="M283" s="36">
        <f>SUMIFS(СВЦЭМ!$H$34:$H$777,СВЦЭМ!$A$34:$A$777,$A283,СВЦЭМ!$B$33:$B$776,M$260)+'СЕТ СН'!$F$15</f>
        <v>0</v>
      </c>
      <c r="N283" s="36">
        <f>SUMIFS(СВЦЭМ!$H$34:$H$777,СВЦЭМ!$A$34:$A$777,$A283,СВЦЭМ!$B$33:$B$776,N$260)+'СЕТ СН'!$F$15</f>
        <v>0</v>
      </c>
      <c r="O283" s="36">
        <f>SUMIFS(СВЦЭМ!$H$34:$H$777,СВЦЭМ!$A$34:$A$777,$A283,СВЦЭМ!$B$33:$B$776,O$260)+'СЕТ СН'!$F$15</f>
        <v>0</v>
      </c>
      <c r="P283" s="36">
        <f>SUMIFS(СВЦЭМ!$H$34:$H$777,СВЦЭМ!$A$34:$A$777,$A283,СВЦЭМ!$B$33:$B$776,P$260)+'СЕТ СН'!$F$15</f>
        <v>0</v>
      </c>
      <c r="Q283" s="36">
        <f>SUMIFS(СВЦЭМ!$H$34:$H$777,СВЦЭМ!$A$34:$A$777,$A283,СВЦЭМ!$B$33:$B$776,Q$260)+'СЕТ СН'!$F$15</f>
        <v>0</v>
      </c>
      <c r="R283" s="36">
        <f>SUMIFS(СВЦЭМ!$H$34:$H$777,СВЦЭМ!$A$34:$A$777,$A283,СВЦЭМ!$B$33:$B$776,R$260)+'СЕТ СН'!$F$15</f>
        <v>0</v>
      </c>
      <c r="S283" s="36">
        <f>SUMIFS(СВЦЭМ!$H$34:$H$777,СВЦЭМ!$A$34:$A$777,$A283,СВЦЭМ!$B$33:$B$776,S$260)+'СЕТ СН'!$F$15</f>
        <v>0</v>
      </c>
      <c r="T283" s="36">
        <f>SUMIFS(СВЦЭМ!$H$34:$H$777,СВЦЭМ!$A$34:$A$777,$A283,СВЦЭМ!$B$33:$B$776,T$260)+'СЕТ СН'!$F$15</f>
        <v>0</v>
      </c>
      <c r="U283" s="36">
        <f>SUMIFS(СВЦЭМ!$H$34:$H$777,СВЦЭМ!$A$34:$A$777,$A283,СВЦЭМ!$B$33:$B$776,U$260)+'СЕТ СН'!$F$15</f>
        <v>0</v>
      </c>
      <c r="V283" s="36">
        <f>SUMIFS(СВЦЭМ!$H$34:$H$777,СВЦЭМ!$A$34:$A$777,$A283,СВЦЭМ!$B$33:$B$776,V$260)+'СЕТ СН'!$F$15</f>
        <v>0</v>
      </c>
      <c r="W283" s="36">
        <f>SUMIFS(СВЦЭМ!$H$34:$H$777,СВЦЭМ!$A$34:$A$777,$A283,СВЦЭМ!$B$33:$B$776,W$260)+'СЕТ СН'!$F$15</f>
        <v>0</v>
      </c>
      <c r="X283" s="36">
        <f>SUMIFS(СВЦЭМ!$H$34:$H$777,СВЦЭМ!$A$34:$A$777,$A283,СВЦЭМ!$B$33:$B$776,X$260)+'СЕТ СН'!$F$15</f>
        <v>0</v>
      </c>
      <c r="Y283" s="36">
        <f>SUMIFS(СВЦЭМ!$H$34:$H$777,СВЦЭМ!$A$34:$A$777,$A283,СВЦЭМ!$B$33:$B$776,Y$260)+'СЕТ СН'!$F$15</f>
        <v>0</v>
      </c>
    </row>
    <row r="284" spans="1:25" ht="15.75" hidden="1" x14ac:dyDescent="0.2">
      <c r="A284" s="35">
        <f t="shared" si="7"/>
        <v>43701</v>
      </c>
      <c r="B284" s="36">
        <f>SUMIFS(СВЦЭМ!$H$34:$H$777,СВЦЭМ!$A$34:$A$777,$A284,СВЦЭМ!$B$33:$B$776,B$260)+'СЕТ СН'!$F$15</f>
        <v>0</v>
      </c>
      <c r="C284" s="36">
        <f>SUMIFS(СВЦЭМ!$H$34:$H$777,СВЦЭМ!$A$34:$A$777,$A284,СВЦЭМ!$B$33:$B$776,C$260)+'СЕТ СН'!$F$15</f>
        <v>0</v>
      </c>
      <c r="D284" s="36">
        <f>SUMIFS(СВЦЭМ!$H$34:$H$777,СВЦЭМ!$A$34:$A$777,$A284,СВЦЭМ!$B$33:$B$776,D$260)+'СЕТ СН'!$F$15</f>
        <v>0</v>
      </c>
      <c r="E284" s="36">
        <f>SUMIFS(СВЦЭМ!$H$34:$H$777,СВЦЭМ!$A$34:$A$777,$A284,СВЦЭМ!$B$33:$B$776,E$260)+'СЕТ СН'!$F$15</f>
        <v>0</v>
      </c>
      <c r="F284" s="36">
        <f>SUMIFS(СВЦЭМ!$H$34:$H$777,СВЦЭМ!$A$34:$A$777,$A284,СВЦЭМ!$B$33:$B$776,F$260)+'СЕТ СН'!$F$15</f>
        <v>0</v>
      </c>
      <c r="G284" s="36">
        <f>SUMIFS(СВЦЭМ!$H$34:$H$777,СВЦЭМ!$A$34:$A$777,$A284,СВЦЭМ!$B$33:$B$776,G$260)+'СЕТ СН'!$F$15</f>
        <v>0</v>
      </c>
      <c r="H284" s="36">
        <f>SUMIFS(СВЦЭМ!$H$34:$H$777,СВЦЭМ!$A$34:$A$777,$A284,СВЦЭМ!$B$33:$B$776,H$260)+'СЕТ СН'!$F$15</f>
        <v>0</v>
      </c>
      <c r="I284" s="36">
        <f>SUMIFS(СВЦЭМ!$H$34:$H$777,СВЦЭМ!$A$34:$A$777,$A284,СВЦЭМ!$B$33:$B$776,I$260)+'СЕТ СН'!$F$15</f>
        <v>0</v>
      </c>
      <c r="J284" s="36">
        <f>SUMIFS(СВЦЭМ!$H$34:$H$777,СВЦЭМ!$A$34:$A$777,$A284,СВЦЭМ!$B$33:$B$776,J$260)+'СЕТ СН'!$F$15</f>
        <v>0</v>
      </c>
      <c r="K284" s="36">
        <f>SUMIFS(СВЦЭМ!$H$34:$H$777,СВЦЭМ!$A$34:$A$777,$A284,СВЦЭМ!$B$33:$B$776,K$260)+'СЕТ СН'!$F$15</f>
        <v>0</v>
      </c>
      <c r="L284" s="36">
        <f>SUMIFS(СВЦЭМ!$H$34:$H$777,СВЦЭМ!$A$34:$A$777,$A284,СВЦЭМ!$B$33:$B$776,L$260)+'СЕТ СН'!$F$15</f>
        <v>0</v>
      </c>
      <c r="M284" s="36">
        <f>SUMIFS(СВЦЭМ!$H$34:$H$777,СВЦЭМ!$A$34:$A$777,$A284,СВЦЭМ!$B$33:$B$776,M$260)+'СЕТ СН'!$F$15</f>
        <v>0</v>
      </c>
      <c r="N284" s="36">
        <f>SUMIFS(СВЦЭМ!$H$34:$H$777,СВЦЭМ!$A$34:$A$777,$A284,СВЦЭМ!$B$33:$B$776,N$260)+'СЕТ СН'!$F$15</f>
        <v>0</v>
      </c>
      <c r="O284" s="36">
        <f>SUMIFS(СВЦЭМ!$H$34:$H$777,СВЦЭМ!$A$34:$A$777,$A284,СВЦЭМ!$B$33:$B$776,O$260)+'СЕТ СН'!$F$15</f>
        <v>0</v>
      </c>
      <c r="P284" s="36">
        <f>SUMIFS(СВЦЭМ!$H$34:$H$777,СВЦЭМ!$A$34:$A$777,$A284,СВЦЭМ!$B$33:$B$776,P$260)+'СЕТ СН'!$F$15</f>
        <v>0</v>
      </c>
      <c r="Q284" s="36">
        <f>SUMIFS(СВЦЭМ!$H$34:$H$777,СВЦЭМ!$A$34:$A$777,$A284,СВЦЭМ!$B$33:$B$776,Q$260)+'СЕТ СН'!$F$15</f>
        <v>0</v>
      </c>
      <c r="R284" s="36">
        <f>SUMIFS(СВЦЭМ!$H$34:$H$777,СВЦЭМ!$A$34:$A$777,$A284,СВЦЭМ!$B$33:$B$776,R$260)+'СЕТ СН'!$F$15</f>
        <v>0</v>
      </c>
      <c r="S284" s="36">
        <f>SUMIFS(СВЦЭМ!$H$34:$H$777,СВЦЭМ!$A$34:$A$777,$A284,СВЦЭМ!$B$33:$B$776,S$260)+'СЕТ СН'!$F$15</f>
        <v>0</v>
      </c>
      <c r="T284" s="36">
        <f>SUMIFS(СВЦЭМ!$H$34:$H$777,СВЦЭМ!$A$34:$A$777,$A284,СВЦЭМ!$B$33:$B$776,T$260)+'СЕТ СН'!$F$15</f>
        <v>0</v>
      </c>
      <c r="U284" s="36">
        <f>SUMIFS(СВЦЭМ!$H$34:$H$777,СВЦЭМ!$A$34:$A$777,$A284,СВЦЭМ!$B$33:$B$776,U$260)+'СЕТ СН'!$F$15</f>
        <v>0</v>
      </c>
      <c r="V284" s="36">
        <f>SUMIFS(СВЦЭМ!$H$34:$H$777,СВЦЭМ!$A$34:$A$777,$A284,СВЦЭМ!$B$33:$B$776,V$260)+'СЕТ СН'!$F$15</f>
        <v>0</v>
      </c>
      <c r="W284" s="36">
        <f>SUMIFS(СВЦЭМ!$H$34:$H$777,СВЦЭМ!$A$34:$A$777,$A284,СВЦЭМ!$B$33:$B$776,W$260)+'СЕТ СН'!$F$15</f>
        <v>0</v>
      </c>
      <c r="X284" s="36">
        <f>SUMIFS(СВЦЭМ!$H$34:$H$777,СВЦЭМ!$A$34:$A$777,$A284,СВЦЭМ!$B$33:$B$776,X$260)+'СЕТ СН'!$F$15</f>
        <v>0</v>
      </c>
      <c r="Y284" s="36">
        <f>SUMIFS(СВЦЭМ!$H$34:$H$777,СВЦЭМ!$A$34:$A$777,$A284,СВЦЭМ!$B$33:$B$776,Y$260)+'СЕТ СН'!$F$15</f>
        <v>0</v>
      </c>
    </row>
    <row r="285" spans="1:25" ht="15.75" hidden="1" x14ac:dyDescent="0.2">
      <c r="A285" s="35">
        <f t="shared" si="7"/>
        <v>43702</v>
      </c>
      <c r="B285" s="36">
        <f>SUMIFS(СВЦЭМ!$H$34:$H$777,СВЦЭМ!$A$34:$A$777,$A285,СВЦЭМ!$B$33:$B$776,B$260)+'СЕТ СН'!$F$15</f>
        <v>0</v>
      </c>
      <c r="C285" s="36">
        <f>SUMIFS(СВЦЭМ!$H$34:$H$777,СВЦЭМ!$A$34:$A$777,$A285,СВЦЭМ!$B$33:$B$776,C$260)+'СЕТ СН'!$F$15</f>
        <v>0</v>
      </c>
      <c r="D285" s="36">
        <f>SUMIFS(СВЦЭМ!$H$34:$H$777,СВЦЭМ!$A$34:$A$777,$A285,СВЦЭМ!$B$33:$B$776,D$260)+'СЕТ СН'!$F$15</f>
        <v>0</v>
      </c>
      <c r="E285" s="36">
        <f>SUMIFS(СВЦЭМ!$H$34:$H$777,СВЦЭМ!$A$34:$A$777,$A285,СВЦЭМ!$B$33:$B$776,E$260)+'СЕТ СН'!$F$15</f>
        <v>0</v>
      </c>
      <c r="F285" s="36">
        <f>SUMIFS(СВЦЭМ!$H$34:$H$777,СВЦЭМ!$A$34:$A$777,$A285,СВЦЭМ!$B$33:$B$776,F$260)+'СЕТ СН'!$F$15</f>
        <v>0</v>
      </c>
      <c r="G285" s="36">
        <f>SUMIFS(СВЦЭМ!$H$34:$H$777,СВЦЭМ!$A$34:$A$777,$A285,СВЦЭМ!$B$33:$B$776,G$260)+'СЕТ СН'!$F$15</f>
        <v>0</v>
      </c>
      <c r="H285" s="36">
        <f>SUMIFS(СВЦЭМ!$H$34:$H$777,СВЦЭМ!$A$34:$A$777,$A285,СВЦЭМ!$B$33:$B$776,H$260)+'СЕТ СН'!$F$15</f>
        <v>0</v>
      </c>
      <c r="I285" s="36">
        <f>SUMIFS(СВЦЭМ!$H$34:$H$777,СВЦЭМ!$A$34:$A$777,$A285,СВЦЭМ!$B$33:$B$776,I$260)+'СЕТ СН'!$F$15</f>
        <v>0</v>
      </c>
      <c r="J285" s="36">
        <f>SUMIFS(СВЦЭМ!$H$34:$H$777,СВЦЭМ!$A$34:$A$777,$A285,СВЦЭМ!$B$33:$B$776,J$260)+'СЕТ СН'!$F$15</f>
        <v>0</v>
      </c>
      <c r="K285" s="36">
        <f>SUMIFS(СВЦЭМ!$H$34:$H$777,СВЦЭМ!$A$34:$A$777,$A285,СВЦЭМ!$B$33:$B$776,K$260)+'СЕТ СН'!$F$15</f>
        <v>0</v>
      </c>
      <c r="L285" s="36">
        <f>SUMIFS(СВЦЭМ!$H$34:$H$777,СВЦЭМ!$A$34:$A$777,$A285,СВЦЭМ!$B$33:$B$776,L$260)+'СЕТ СН'!$F$15</f>
        <v>0</v>
      </c>
      <c r="M285" s="36">
        <f>SUMIFS(СВЦЭМ!$H$34:$H$777,СВЦЭМ!$A$34:$A$777,$A285,СВЦЭМ!$B$33:$B$776,M$260)+'СЕТ СН'!$F$15</f>
        <v>0</v>
      </c>
      <c r="N285" s="36">
        <f>SUMIFS(СВЦЭМ!$H$34:$H$777,СВЦЭМ!$A$34:$A$777,$A285,СВЦЭМ!$B$33:$B$776,N$260)+'СЕТ СН'!$F$15</f>
        <v>0</v>
      </c>
      <c r="O285" s="36">
        <f>SUMIFS(СВЦЭМ!$H$34:$H$777,СВЦЭМ!$A$34:$A$777,$A285,СВЦЭМ!$B$33:$B$776,O$260)+'СЕТ СН'!$F$15</f>
        <v>0</v>
      </c>
      <c r="P285" s="36">
        <f>SUMIFS(СВЦЭМ!$H$34:$H$777,СВЦЭМ!$A$34:$A$777,$A285,СВЦЭМ!$B$33:$B$776,P$260)+'СЕТ СН'!$F$15</f>
        <v>0</v>
      </c>
      <c r="Q285" s="36">
        <f>SUMIFS(СВЦЭМ!$H$34:$H$777,СВЦЭМ!$A$34:$A$777,$A285,СВЦЭМ!$B$33:$B$776,Q$260)+'СЕТ СН'!$F$15</f>
        <v>0</v>
      </c>
      <c r="R285" s="36">
        <f>SUMIFS(СВЦЭМ!$H$34:$H$777,СВЦЭМ!$A$34:$A$777,$A285,СВЦЭМ!$B$33:$B$776,R$260)+'СЕТ СН'!$F$15</f>
        <v>0</v>
      </c>
      <c r="S285" s="36">
        <f>SUMIFS(СВЦЭМ!$H$34:$H$777,СВЦЭМ!$A$34:$A$777,$A285,СВЦЭМ!$B$33:$B$776,S$260)+'СЕТ СН'!$F$15</f>
        <v>0</v>
      </c>
      <c r="T285" s="36">
        <f>SUMIFS(СВЦЭМ!$H$34:$H$777,СВЦЭМ!$A$34:$A$777,$A285,СВЦЭМ!$B$33:$B$776,T$260)+'СЕТ СН'!$F$15</f>
        <v>0</v>
      </c>
      <c r="U285" s="36">
        <f>SUMIFS(СВЦЭМ!$H$34:$H$777,СВЦЭМ!$A$34:$A$777,$A285,СВЦЭМ!$B$33:$B$776,U$260)+'СЕТ СН'!$F$15</f>
        <v>0</v>
      </c>
      <c r="V285" s="36">
        <f>SUMIFS(СВЦЭМ!$H$34:$H$777,СВЦЭМ!$A$34:$A$777,$A285,СВЦЭМ!$B$33:$B$776,V$260)+'СЕТ СН'!$F$15</f>
        <v>0</v>
      </c>
      <c r="W285" s="36">
        <f>SUMIFS(СВЦЭМ!$H$34:$H$777,СВЦЭМ!$A$34:$A$777,$A285,СВЦЭМ!$B$33:$B$776,W$260)+'СЕТ СН'!$F$15</f>
        <v>0</v>
      </c>
      <c r="X285" s="36">
        <f>SUMIFS(СВЦЭМ!$H$34:$H$777,СВЦЭМ!$A$34:$A$777,$A285,СВЦЭМ!$B$33:$B$776,X$260)+'СЕТ СН'!$F$15</f>
        <v>0</v>
      </c>
      <c r="Y285" s="36">
        <f>SUMIFS(СВЦЭМ!$H$34:$H$777,СВЦЭМ!$A$34:$A$777,$A285,СВЦЭМ!$B$33:$B$776,Y$260)+'СЕТ СН'!$F$15</f>
        <v>0</v>
      </c>
    </row>
    <row r="286" spans="1:25" ht="15.75" hidden="1" x14ac:dyDescent="0.2">
      <c r="A286" s="35">
        <f t="shared" si="7"/>
        <v>43703</v>
      </c>
      <c r="B286" s="36">
        <f>SUMIFS(СВЦЭМ!$H$34:$H$777,СВЦЭМ!$A$34:$A$777,$A286,СВЦЭМ!$B$33:$B$776,B$260)+'СЕТ СН'!$F$15</f>
        <v>0</v>
      </c>
      <c r="C286" s="36">
        <f>SUMIFS(СВЦЭМ!$H$34:$H$777,СВЦЭМ!$A$34:$A$777,$A286,СВЦЭМ!$B$33:$B$776,C$260)+'СЕТ СН'!$F$15</f>
        <v>0</v>
      </c>
      <c r="D286" s="36">
        <f>SUMIFS(СВЦЭМ!$H$34:$H$777,СВЦЭМ!$A$34:$A$777,$A286,СВЦЭМ!$B$33:$B$776,D$260)+'СЕТ СН'!$F$15</f>
        <v>0</v>
      </c>
      <c r="E286" s="36">
        <f>SUMIFS(СВЦЭМ!$H$34:$H$777,СВЦЭМ!$A$34:$A$777,$A286,СВЦЭМ!$B$33:$B$776,E$260)+'СЕТ СН'!$F$15</f>
        <v>0</v>
      </c>
      <c r="F286" s="36">
        <f>SUMIFS(СВЦЭМ!$H$34:$H$777,СВЦЭМ!$A$34:$A$777,$A286,СВЦЭМ!$B$33:$B$776,F$260)+'СЕТ СН'!$F$15</f>
        <v>0</v>
      </c>
      <c r="G286" s="36">
        <f>SUMIFS(СВЦЭМ!$H$34:$H$777,СВЦЭМ!$A$34:$A$777,$A286,СВЦЭМ!$B$33:$B$776,G$260)+'СЕТ СН'!$F$15</f>
        <v>0</v>
      </c>
      <c r="H286" s="36">
        <f>SUMIFS(СВЦЭМ!$H$34:$H$777,СВЦЭМ!$A$34:$A$777,$A286,СВЦЭМ!$B$33:$B$776,H$260)+'СЕТ СН'!$F$15</f>
        <v>0</v>
      </c>
      <c r="I286" s="36">
        <f>SUMIFS(СВЦЭМ!$H$34:$H$777,СВЦЭМ!$A$34:$A$777,$A286,СВЦЭМ!$B$33:$B$776,I$260)+'СЕТ СН'!$F$15</f>
        <v>0</v>
      </c>
      <c r="J286" s="36">
        <f>SUMIFS(СВЦЭМ!$H$34:$H$777,СВЦЭМ!$A$34:$A$777,$A286,СВЦЭМ!$B$33:$B$776,J$260)+'СЕТ СН'!$F$15</f>
        <v>0</v>
      </c>
      <c r="K286" s="36">
        <f>SUMIFS(СВЦЭМ!$H$34:$H$777,СВЦЭМ!$A$34:$A$777,$A286,СВЦЭМ!$B$33:$B$776,K$260)+'СЕТ СН'!$F$15</f>
        <v>0</v>
      </c>
      <c r="L286" s="36">
        <f>SUMIFS(СВЦЭМ!$H$34:$H$777,СВЦЭМ!$A$34:$A$777,$A286,СВЦЭМ!$B$33:$B$776,L$260)+'СЕТ СН'!$F$15</f>
        <v>0</v>
      </c>
      <c r="M286" s="36">
        <f>SUMIFS(СВЦЭМ!$H$34:$H$777,СВЦЭМ!$A$34:$A$777,$A286,СВЦЭМ!$B$33:$B$776,M$260)+'СЕТ СН'!$F$15</f>
        <v>0</v>
      </c>
      <c r="N286" s="36">
        <f>SUMIFS(СВЦЭМ!$H$34:$H$777,СВЦЭМ!$A$34:$A$777,$A286,СВЦЭМ!$B$33:$B$776,N$260)+'СЕТ СН'!$F$15</f>
        <v>0</v>
      </c>
      <c r="O286" s="36">
        <f>SUMIFS(СВЦЭМ!$H$34:$H$777,СВЦЭМ!$A$34:$A$777,$A286,СВЦЭМ!$B$33:$B$776,O$260)+'СЕТ СН'!$F$15</f>
        <v>0</v>
      </c>
      <c r="P286" s="36">
        <f>SUMIFS(СВЦЭМ!$H$34:$H$777,СВЦЭМ!$A$34:$A$777,$A286,СВЦЭМ!$B$33:$B$776,P$260)+'СЕТ СН'!$F$15</f>
        <v>0</v>
      </c>
      <c r="Q286" s="36">
        <f>SUMIFS(СВЦЭМ!$H$34:$H$777,СВЦЭМ!$A$34:$A$777,$A286,СВЦЭМ!$B$33:$B$776,Q$260)+'СЕТ СН'!$F$15</f>
        <v>0</v>
      </c>
      <c r="R286" s="36">
        <f>SUMIFS(СВЦЭМ!$H$34:$H$777,СВЦЭМ!$A$34:$A$777,$A286,СВЦЭМ!$B$33:$B$776,R$260)+'СЕТ СН'!$F$15</f>
        <v>0</v>
      </c>
      <c r="S286" s="36">
        <f>SUMIFS(СВЦЭМ!$H$34:$H$777,СВЦЭМ!$A$34:$A$777,$A286,СВЦЭМ!$B$33:$B$776,S$260)+'СЕТ СН'!$F$15</f>
        <v>0</v>
      </c>
      <c r="T286" s="36">
        <f>SUMIFS(СВЦЭМ!$H$34:$H$777,СВЦЭМ!$A$34:$A$777,$A286,СВЦЭМ!$B$33:$B$776,T$260)+'СЕТ СН'!$F$15</f>
        <v>0</v>
      </c>
      <c r="U286" s="36">
        <f>SUMIFS(СВЦЭМ!$H$34:$H$777,СВЦЭМ!$A$34:$A$777,$A286,СВЦЭМ!$B$33:$B$776,U$260)+'СЕТ СН'!$F$15</f>
        <v>0</v>
      </c>
      <c r="V286" s="36">
        <f>SUMIFS(СВЦЭМ!$H$34:$H$777,СВЦЭМ!$A$34:$A$777,$A286,СВЦЭМ!$B$33:$B$776,V$260)+'СЕТ СН'!$F$15</f>
        <v>0</v>
      </c>
      <c r="W286" s="36">
        <f>SUMIFS(СВЦЭМ!$H$34:$H$777,СВЦЭМ!$A$34:$A$777,$A286,СВЦЭМ!$B$33:$B$776,W$260)+'СЕТ СН'!$F$15</f>
        <v>0</v>
      </c>
      <c r="X286" s="36">
        <f>SUMIFS(СВЦЭМ!$H$34:$H$777,СВЦЭМ!$A$34:$A$777,$A286,СВЦЭМ!$B$33:$B$776,X$260)+'СЕТ СН'!$F$15</f>
        <v>0</v>
      </c>
      <c r="Y286" s="36">
        <f>SUMIFS(СВЦЭМ!$H$34:$H$777,СВЦЭМ!$A$34:$A$777,$A286,СВЦЭМ!$B$33:$B$776,Y$260)+'СЕТ СН'!$F$15</f>
        <v>0</v>
      </c>
    </row>
    <row r="287" spans="1:25" ht="15.75" hidden="1" x14ac:dyDescent="0.2">
      <c r="A287" s="35">
        <f t="shared" si="7"/>
        <v>43704</v>
      </c>
      <c r="B287" s="36">
        <f>SUMIFS(СВЦЭМ!$H$34:$H$777,СВЦЭМ!$A$34:$A$777,$A287,СВЦЭМ!$B$33:$B$776,B$260)+'СЕТ СН'!$F$15</f>
        <v>0</v>
      </c>
      <c r="C287" s="36">
        <f>SUMIFS(СВЦЭМ!$H$34:$H$777,СВЦЭМ!$A$34:$A$777,$A287,СВЦЭМ!$B$33:$B$776,C$260)+'СЕТ СН'!$F$15</f>
        <v>0</v>
      </c>
      <c r="D287" s="36">
        <f>SUMIFS(СВЦЭМ!$H$34:$H$777,СВЦЭМ!$A$34:$A$777,$A287,СВЦЭМ!$B$33:$B$776,D$260)+'СЕТ СН'!$F$15</f>
        <v>0</v>
      </c>
      <c r="E287" s="36">
        <f>SUMIFS(СВЦЭМ!$H$34:$H$777,СВЦЭМ!$A$34:$A$777,$A287,СВЦЭМ!$B$33:$B$776,E$260)+'СЕТ СН'!$F$15</f>
        <v>0</v>
      </c>
      <c r="F287" s="36">
        <f>SUMIFS(СВЦЭМ!$H$34:$H$777,СВЦЭМ!$A$34:$A$777,$A287,СВЦЭМ!$B$33:$B$776,F$260)+'СЕТ СН'!$F$15</f>
        <v>0</v>
      </c>
      <c r="G287" s="36">
        <f>SUMIFS(СВЦЭМ!$H$34:$H$777,СВЦЭМ!$A$34:$A$777,$A287,СВЦЭМ!$B$33:$B$776,G$260)+'СЕТ СН'!$F$15</f>
        <v>0</v>
      </c>
      <c r="H287" s="36">
        <f>SUMIFS(СВЦЭМ!$H$34:$H$777,СВЦЭМ!$A$34:$A$777,$A287,СВЦЭМ!$B$33:$B$776,H$260)+'СЕТ СН'!$F$15</f>
        <v>0</v>
      </c>
      <c r="I287" s="36">
        <f>SUMIFS(СВЦЭМ!$H$34:$H$777,СВЦЭМ!$A$34:$A$777,$A287,СВЦЭМ!$B$33:$B$776,I$260)+'СЕТ СН'!$F$15</f>
        <v>0</v>
      </c>
      <c r="J287" s="36">
        <f>SUMIFS(СВЦЭМ!$H$34:$H$777,СВЦЭМ!$A$34:$A$777,$A287,СВЦЭМ!$B$33:$B$776,J$260)+'СЕТ СН'!$F$15</f>
        <v>0</v>
      </c>
      <c r="K287" s="36">
        <f>SUMIFS(СВЦЭМ!$H$34:$H$777,СВЦЭМ!$A$34:$A$777,$A287,СВЦЭМ!$B$33:$B$776,K$260)+'СЕТ СН'!$F$15</f>
        <v>0</v>
      </c>
      <c r="L287" s="36">
        <f>SUMIFS(СВЦЭМ!$H$34:$H$777,СВЦЭМ!$A$34:$A$777,$A287,СВЦЭМ!$B$33:$B$776,L$260)+'СЕТ СН'!$F$15</f>
        <v>0</v>
      </c>
      <c r="M287" s="36">
        <f>SUMIFS(СВЦЭМ!$H$34:$H$777,СВЦЭМ!$A$34:$A$777,$A287,СВЦЭМ!$B$33:$B$776,M$260)+'СЕТ СН'!$F$15</f>
        <v>0</v>
      </c>
      <c r="N287" s="36">
        <f>SUMIFS(СВЦЭМ!$H$34:$H$777,СВЦЭМ!$A$34:$A$777,$A287,СВЦЭМ!$B$33:$B$776,N$260)+'СЕТ СН'!$F$15</f>
        <v>0</v>
      </c>
      <c r="O287" s="36">
        <f>SUMIFS(СВЦЭМ!$H$34:$H$777,СВЦЭМ!$A$34:$A$777,$A287,СВЦЭМ!$B$33:$B$776,O$260)+'СЕТ СН'!$F$15</f>
        <v>0</v>
      </c>
      <c r="P287" s="36">
        <f>SUMIFS(СВЦЭМ!$H$34:$H$777,СВЦЭМ!$A$34:$A$777,$A287,СВЦЭМ!$B$33:$B$776,P$260)+'СЕТ СН'!$F$15</f>
        <v>0</v>
      </c>
      <c r="Q287" s="36">
        <f>SUMIFS(СВЦЭМ!$H$34:$H$777,СВЦЭМ!$A$34:$A$777,$A287,СВЦЭМ!$B$33:$B$776,Q$260)+'СЕТ СН'!$F$15</f>
        <v>0</v>
      </c>
      <c r="R287" s="36">
        <f>SUMIFS(СВЦЭМ!$H$34:$H$777,СВЦЭМ!$A$34:$A$777,$A287,СВЦЭМ!$B$33:$B$776,R$260)+'СЕТ СН'!$F$15</f>
        <v>0</v>
      </c>
      <c r="S287" s="36">
        <f>SUMIFS(СВЦЭМ!$H$34:$H$777,СВЦЭМ!$A$34:$A$777,$A287,СВЦЭМ!$B$33:$B$776,S$260)+'СЕТ СН'!$F$15</f>
        <v>0</v>
      </c>
      <c r="T287" s="36">
        <f>SUMIFS(СВЦЭМ!$H$34:$H$777,СВЦЭМ!$A$34:$A$777,$A287,СВЦЭМ!$B$33:$B$776,T$260)+'СЕТ СН'!$F$15</f>
        <v>0</v>
      </c>
      <c r="U287" s="36">
        <f>SUMIFS(СВЦЭМ!$H$34:$H$777,СВЦЭМ!$A$34:$A$777,$A287,СВЦЭМ!$B$33:$B$776,U$260)+'СЕТ СН'!$F$15</f>
        <v>0</v>
      </c>
      <c r="V287" s="36">
        <f>SUMIFS(СВЦЭМ!$H$34:$H$777,СВЦЭМ!$A$34:$A$777,$A287,СВЦЭМ!$B$33:$B$776,V$260)+'СЕТ СН'!$F$15</f>
        <v>0</v>
      </c>
      <c r="W287" s="36">
        <f>SUMIFS(СВЦЭМ!$H$34:$H$777,СВЦЭМ!$A$34:$A$777,$A287,СВЦЭМ!$B$33:$B$776,W$260)+'СЕТ СН'!$F$15</f>
        <v>0</v>
      </c>
      <c r="X287" s="36">
        <f>SUMIFS(СВЦЭМ!$H$34:$H$777,СВЦЭМ!$A$34:$A$777,$A287,СВЦЭМ!$B$33:$B$776,X$260)+'СЕТ СН'!$F$15</f>
        <v>0</v>
      </c>
      <c r="Y287" s="36">
        <f>SUMIFS(СВЦЭМ!$H$34:$H$777,СВЦЭМ!$A$34:$A$777,$A287,СВЦЭМ!$B$33:$B$776,Y$260)+'СЕТ СН'!$F$15</f>
        <v>0</v>
      </c>
    </row>
    <row r="288" spans="1:25" ht="15.75" hidden="1" x14ac:dyDescent="0.2">
      <c r="A288" s="35">
        <f t="shared" si="7"/>
        <v>43705</v>
      </c>
      <c r="B288" s="36">
        <f>SUMIFS(СВЦЭМ!$H$34:$H$777,СВЦЭМ!$A$34:$A$777,$A288,СВЦЭМ!$B$33:$B$776,B$260)+'СЕТ СН'!$F$15</f>
        <v>0</v>
      </c>
      <c r="C288" s="36">
        <f>SUMIFS(СВЦЭМ!$H$34:$H$777,СВЦЭМ!$A$34:$A$777,$A288,СВЦЭМ!$B$33:$B$776,C$260)+'СЕТ СН'!$F$15</f>
        <v>0</v>
      </c>
      <c r="D288" s="36">
        <f>SUMIFS(СВЦЭМ!$H$34:$H$777,СВЦЭМ!$A$34:$A$777,$A288,СВЦЭМ!$B$33:$B$776,D$260)+'СЕТ СН'!$F$15</f>
        <v>0</v>
      </c>
      <c r="E288" s="36">
        <f>SUMIFS(СВЦЭМ!$H$34:$H$777,СВЦЭМ!$A$34:$A$777,$A288,СВЦЭМ!$B$33:$B$776,E$260)+'СЕТ СН'!$F$15</f>
        <v>0</v>
      </c>
      <c r="F288" s="36">
        <f>SUMIFS(СВЦЭМ!$H$34:$H$777,СВЦЭМ!$A$34:$A$777,$A288,СВЦЭМ!$B$33:$B$776,F$260)+'СЕТ СН'!$F$15</f>
        <v>0</v>
      </c>
      <c r="G288" s="36">
        <f>SUMIFS(СВЦЭМ!$H$34:$H$777,СВЦЭМ!$A$34:$A$777,$A288,СВЦЭМ!$B$33:$B$776,G$260)+'СЕТ СН'!$F$15</f>
        <v>0</v>
      </c>
      <c r="H288" s="36">
        <f>SUMIFS(СВЦЭМ!$H$34:$H$777,СВЦЭМ!$A$34:$A$777,$A288,СВЦЭМ!$B$33:$B$776,H$260)+'СЕТ СН'!$F$15</f>
        <v>0</v>
      </c>
      <c r="I288" s="36">
        <f>SUMIFS(СВЦЭМ!$H$34:$H$777,СВЦЭМ!$A$34:$A$777,$A288,СВЦЭМ!$B$33:$B$776,I$260)+'СЕТ СН'!$F$15</f>
        <v>0</v>
      </c>
      <c r="J288" s="36">
        <f>SUMIFS(СВЦЭМ!$H$34:$H$777,СВЦЭМ!$A$34:$A$777,$A288,СВЦЭМ!$B$33:$B$776,J$260)+'СЕТ СН'!$F$15</f>
        <v>0</v>
      </c>
      <c r="K288" s="36">
        <f>SUMIFS(СВЦЭМ!$H$34:$H$777,СВЦЭМ!$A$34:$A$777,$A288,СВЦЭМ!$B$33:$B$776,K$260)+'СЕТ СН'!$F$15</f>
        <v>0</v>
      </c>
      <c r="L288" s="36">
        <f>SUMIFS(СВЦЭМ!$H$34:$H$777,СВЦЭМ!$A$34:$A$777,$A288,СВЦЭМ!$B$33:$B$776,L$260)+'СЕТ СН'!$F$15</f>
        <v>0</v>
      </c>
      <c r="M288" s="36">
        <f>SUMIFS(СВЦЭМ!$H$34:$H$777,СВЦЭМ!$A$34:$A$777,$A288,СВЦЭМ!$B$33:$B$776,M$260)+'СЕТ СН'!$F$15</f>
        <v>0</v>
      </c>
      <c r="N288" s="36">
        <f>SUMIFS(СВЦЭМ!$H$34:$H$777,СВЦЭМ!$A$34:$A$777,$A288,СВЦЭМ!$B$33:$B$776,N$260)+'СЕТ СН'!$F$15</f>
        <v>0</v>
      </c>
      <c r="O288" s="36">
        <f>SUMIFS(СВЦЭМ!$H$34:$H$777,СВЦЭМ!$A$34:$A$777,$A288,СВЦЭМ!$B$33:$B$776,O$260)+'СЕТ СН'!$F$15</f>
        <v>0</v>
      </c>
      <c r="P288" s="36">
        <f>SUMIFS(СВЦЭМ!$H$34:$H$777,СВЦЭМ!$A$34:$A$777,$A288,СВЦЭМ!$B$33:$B$776,P$260)+'СЕТ СН'!$F$15</f>
        <v>0</v>
      </c>
      <c r="Q288" s="36">
        <f>SUMIFS(СВЦЭМ!$H$34:$H$777,СВЦЭМ!$A$34:$A$777,$A288,СВЦЭМ!$B$33:$B$776,Q$260)+'СЕТ СН'!$F$15</f>
        <v>0</v>
      </c>
      <c r="R288" s="36">
        <f>SUMIFS(СВЦЭМ!$H$34:$H$777,СВЦЭМ!$A$34:$A$777,$A288,СВЦЭМ!$B$33:$B$776,R$260)+'СЕТ СН'!$F$15</f>
        <v>0</v>
      </c>
      <c r="S288" s="36">
        <f>SUMIFS(СВЦЭМ!$H$34:$H$777,СВЦЭМ!$A$34:$A$777,$A288,СВЦЭМ!$B$33:$B$776,S$260)+'СЕТ СН'!$F$15</f>
        <v>0</v>
      </c>
      <c r="T288" s="36">
        <f>SUMIFS(СВЦЭМ!$H$34:$H$777,СВЦЭМ!$A$34:$A$777,$A288,СВЦЭМ!$B$33:$B$776,T$260)+'СЕТ СН'!$F$15</f>
        <v>0</v>
      </c>
      <c r="U288" s="36">
        <f>SUMIFS(СВЦЭМ!$H$34:$H$777,СВЦЭМ!$A$34:$A$777,$A288,СВЦЭМ!$B$33:$B$776,U$260)+'СЕТ СН'!$F$15</f>
        <v>0</v>
      </c>
      <c r="V288" s="36">
        <f>SUMIFS(СВЦЭМ!$H$34:$H$777,СВЦЭМ!$A$34:$A$777,$A288,СВЦЭМ!$B$33:$B$776,V$260)+'СЕТ СН'!$F$15</f>
        <v>0</v>
      </c>
      <c r="W288" s="36">
        <f>SUMIFS(СВЦЭМ!$H$34:$H$777,СВЦЭМ!$A$34:$A$777,$A288,СВЦЭМ!$B$33:$B$776,W$260)+'СЕТ СН'!$F$15</f>
        <v>0</v>
      </c>
      <c r="X288" s="36">
        <f>SUMIFS(СВЦЭМ!$H$34:$H$777,СВЦЭМ!$A$34:$A$777,$A288,СВЦЭМ!$B$33:$B$776,X$260)+'СЕТ СН'!$F$15</f>
        <v>0</v>
      </c>
      <c r="Y288" s="36">
        <f>SUMIFS(СВЦЭМ!$H$34:$H$777,СВЦЭМ!$A$34:$A$777,$A288,СВЦЭМ!$B$33:$B$776,Y$260)+'СЕТ СН'!$F$15</f>
        <v>0</v>
      </c>
    </row>
    <row r="289" spans="1:27" ht="15.75" hidden="1" x14ac:dyDescent="0.2">
      <c r="A289" s="35">
        <f t="shared" si="7"/>
        <v>43706</v>
      </c>
      <c r="B289" s="36">
        <f>SUMIFS(СВЦЭМ!$H$34:$H$777,СВЦЭМ!$A$34:$A$777,$A289,СВЦЭМ!$B$33:$B$776,B$260)+'СЕТ СН'!$F$15</f>
        <v>0</v>
      </c>
      <c r="C289" s="36">
        <f>SUMIFS(СВЦЭМ!$H$34:$H$777,СВЦЭМ!$A$34:$A$777,$A289,СВЦЭМ!$B$33:$B$776,C$260)+'СЕТ СН'!$F$15</f>
        <v>0</v>
      </c>
      <c r="D289" s="36">
        <f>SUMIFS(СВЦЭМ!$H$34:$H$777,СВЦЭМ!$A$34:$A$777,$A289,СВЦЭМ!$B$33:$B$776,D$260)+'СЕТ СН'!$F$15</f>
        <v>0</v>
      </c>
      <c r="E289" s="36">
        <f>SUMIFS(СВЦЭМ!$H$34:$H$777,СВЦЭМ!$A$34:$A$777,$A289,СВЦЭМ!$B$33:$B$776,E$260)+'СЕТ СН'!$F$15</f>
        <v>0</v>
      </c>
      <c r="F289" s="36">
        <f>SUMIFS(СВЦЭМ!$H$34:$H$777,СВЦЭМ!$A$34:$A$777,$A289,СВЦЭМ!$B$33:$B$776,F$260)+'СЕТ СН'!$F$15</f>
        <v>0</v>
      </c>
      <c r="G289" s="36">
        <f>SUMIFS(СВЦЭМ!$H$34:$H$777,СВЦЭМ!$A$34:$A$777,$A289,СВЦЭМ!$B$33:$B$776,G$260)+'СЕТ СН'!$F$15</f>
        <v>0</v>
      </c>
      <c r="H289" s="36">
        <f>SUMIFS(СВЦЭМ!$H$34:$H$777,СВЦЭМ!$A$34:$A$777,$A289,СВЦЭМ!$B$33:$B$776,H$260)+'СЕТ СН'!$F$15</f>
        <v>0</v>
      </c>
      <c r="I289" s="36">
        <f>SUMIFS(СВЦЭМ!$H$34:$H$777,СВЦЭМ!$A$34:$A$777,$A289,СВЦЭМ!$B$33:$B$776,I$260)+'СЕТ СН'!$F$15</f>
        <v>0</v>
      </c>
      <c r="J289" s="36">
        <f>SUMIFS(СВЦЭМ!$H$34:$H$777,СВЦЭМ!$A$34:$A$777,$A289,СВЦЭМ!$B$33:$B$776,J$260)+'СЕТ СН'!$F$15</f>
        <v>0</v>
      </c>
      <c r="K289" s="36">
        <f>SUMIFS(СВЦЭМ!$H$34:$H$777,СВЦЭМ!$A$34:$A$777,$A289,СВЦЭМ!$B$33:$B$776,K$260)+'СЕТ СН'!$F$15</f>
        <v>0</v>
      </c>
      <c r="L289" s="36">
        <f>SUMIFS(СВЦЭМ!$H$34:$H$777,СВЦЭМ!$A$34:$A$777,$A289,СВЦЭМ!$B$33:$B$776,L$260)+'СЕТ СН'!$F$15</f>
        <v>0</v>
      </c>
      <c r="M289" s="36">
        <f>SUMIFS(СВЦЭМ!$H$34:$H$777,СВЦЭМ!$A$34:$A$777,$A289,СВЦЭМ!$B$33:$B$776,M$260)+'СЕТ СН'!$F$15</f>
        <v>0</v>
      </c>
      <c r="N289" s="36">
        <f>SUMIFS(СВЦЭМ!$H$34:$H$777,СВЦЭМ!$A$34:$A$777,$A289,СВЦЭМ!$B$33:$B$776,N$260)+'СЕТ СН'!$F$15</f>
        <v>0</v>
      </c>
      <c r="O289" s="36">
        <f>SUMIFS(СВЦЭМ!$H$34:$H$777,СВЦЭМ!$A$34:$A$777,$A289,СВЦЭМ!$B$33:$B$776,O$260)+'СЕТ СН'!$F$15</f>
        <v>0</v>
      </c>
      <c r="P289" s="36">
        <f>SUMIFS(СВЦЭМ!$H$34:$H$777,СВЦЭМ!$A$34:$A$777,$A289,СВЦЭМ!$B$33:$B$776,P$260)+'СЕТ СН'!$F$15</f>
        <v>0</v>
      </c>
      <c r="Q289" s="36">
        <f>SUMIFS(СВЦЭМ!$H$34:$H$777,СВЦЭМ!$A$34:$A$777,$A289,СВЦЭМ!$B$33:$B$776,Q$260)+'СЕТ СН'!$F$15</f>
        <v>0</v>
      </c>
      <c r="R289" s="36">
        <f>SUMIFS(СВЦЭМ!$H$34:$H$777,СВЦЭМ!$A$34:$A$777,$A289,СВЦЭМ!$B$33:$B$776,R$260)+'СЕТ СН'!$F$15</f>
        <v>0</v>
      </c>
      <c r="S289" s="36">
        <f>SUMIFS(СВЦЭМ!$H$34:$H$777,СВЦЭМ!$A$34:$A$777,$A289,СВЦЭМ!$B$33:$B$776,S$260)+'СЕТ СН'!$F$15</f>
        <v>0</v>
      </c>
      <c r="T289" s="36">
        <f>SUMIFS(СВЦЭМ!$H$34:$H$777,СВЦЭМ!$A$34:$A$777,$A289,СВЦЭМ!$B$33:$B$776,T$260)+'СЕТ СН'!$F$15</f>
        <v>0</v>
      </c>
      <c r="U289" s="36">
        <f>SUMIFS(СВЦЭМ!$H$34:$H$777,СВЦЭМ!$A$34:$A$777,$A289,СВЦЭМ!$B$33:$B$776,U$260)+'СЕТ СН'!$F$15</f>
        <v>0</v>
      </c>
      <c r="V289" s="36">
        <f>SUMIFS(СВЦЭМ!$H$34:$H$777,СВЦЭМ!$A$34:$A$777,$A289,СВЦЭМ!$B$33:$B$776,V$260)+'СЕТ СН'!$F$15</f>
        <v>0</v>
      </c>
      <c r="W289" s="36">
        <f>SUMIFS(СВЦЭМ!$H$34:$H$777,СВЦЭМ!$A$34:$A$777,$A289,СВЦЭМ!$B$33:$B$776,W$260)+'СЕТ СН'!$F$15</f>
        <v>0</v>
      </c>
      <c r="X289" s="36">
        <f>SUMIFS(СВЦЭМ!$H$34:$H$777,СВЦЭМ!$A$34:$A$777,$A289,СВЦЭМ!$B$33:$B$776,X$260)+'СЕТ СН'!$F$15</f>
        <v>0</v>
      </c>
      <c r="Y289" s="36">
        <f>SUMIFS(СВЦЭМ!$H$34:$H$777,СВЦЭМ!$A$34:$A$777,$A289,СВЦЭМ!$B$33:$B$776,Y$260)+'СЕТ СН'!$F$15</f>
        <v>0</v>
      </c>
    </row>
    <row r="290" spans="1:27" ht="15.75" hidden="1" x14ac:dyDescent="0.2">
      <c r="A290" s="35">
        <f t="shared" si="7"/>
        <v>43707</v>
      </c>
      <c r="B290" s="36">
        <f>SUMIFS(СВЦЭМ!$H$34:$H$777,СВЦЭМ!$A$34:$A$777,$A290,СВЦЭМ!$B$33:$B$776,B$260)+'СЕТ СН'!$F$15</f>
        <v>0</v>
      </c>
      <c r="C290" s="36">
        <f>SUMIFS(СВЦЭМ!$H$34:$H$777,СВЦЭМ!$A$34:$A$777,$A290,СВЦЭМ!$B$33:$B$776,C$260)+'СЕТ СН'!$F$15</f>
        <v>0</v>
      </c>
      <c r="D290" s="36">
        <f>SUMIFS(СВЦЭМ!$H$34:$H$777,СВЦЭМ!$A$34:$A$777,$A290,СВЦЭМ!$B$33:$B$776,D$260)+'СЕТ СН'!$F$15</f>
        <v>0</v>
      </c>
      <c r="E290" s="36">
        <f>SUMIFS(СВЦЭМ!$H$34:$H$777,СВЦЭМ!$A$34:$A$777,$A290,СВЦЭМ!$B$33:$B$776,E$260)+'СЕТ СН'!$F$15</f>
        <v>0</v>
      </c>
      <c r="F290" s="36">
        <f>SUMIFS(СВЦЭМ!$H$34:$H$777,СВЦЭМ!$A$34:$A$777,$A290,СВЦЭМ!$B$33:$B$776,F$260)+'СЕТ СН'!$F$15</f>
        <v>0</v>
      </c>
      <c r="G290" s="36">
        <f>SUMIFS(СВЦЭМ!$H$34:$H$777,СВЦЭМ!$A$34:$A$777,$A290,СВЦЭМ!$B$33:$B$776,G$260)+'СЕТ СН'!$F$15</f>
        <v>0</v>
      </c>
      <c r="H290" s="36">
        <f>SUMIFS(СВЦЭМ!$H$34:$H$777,СВЦЭМ!$A$34:$A$777,$A290,СВЦЭМ!$B$33:$B$776,H$260)+'СЕТ СН'!$F$15</f>
        <v>0</v>
      </c>
      <c r="I290" s="36">
        <f>SUMIFS(СВЦЭМ!$H$34:$H$777,СВЦЭМ!$A$34:$A$777,$A290,СВЦЭМ!$B$33:$B$776,I$260)+'СЕТ СН'!$F$15</f>
        <v>0</v>
      </c>
      <c r="J290" s="36">
        <f>SUMIFS(СВЦЭМ!$H$34:$H$777,СВЦЭМ!$A$34:$A$777,$A290,СВЦЭМ!$B$33:$B$776,J$260)+'СЕТ СН'!$F$15</f>
        <v>0</v>
      </c>
      <c r="K290" s="36">
        <f>SUMIFS(СВЦЭМ!$H$34:$H$777,СВЦЭМ!$A$34:$A$777,$A290,СВЦЭМ!$B$33:$B$776,K$260)+'СЕТ СН'!$F$15</f>
        <v>0</v>
      </c>
      <c r="L290" s="36">
        <f>SUMIFS(СВЦЭМ!$H$34:$H$777,СВЦЭМ!$A$34:$A$777,$A290,СВЦЭМ!$B$33:$B$776,L$260)+'СЕТ СН'!$F$15</f>
        <v>0</v>
      </c>
      <c r="M290" s="36">
        <f>SUMIFS(СВЦЭМ!$H$34:$H$777,СВЦЭМ!$A$34:$A$777,$A290,СВЦЭМ!$B$33:$B$776,M$260)+'СЕТ СН'!$F$15</f>
        <v>0</v>
      </c>
      <c r="N290" s="36">
        <f>SUMIFS(СВЦЭМ!$H$34:$H$777,СВЦЭМ!$A$34:$A$777,$A290,СВЦЭМ!$B$33:$B$776,N$260)+'СЕТ СН'!$F$15</f>
        <v>0</v>
      </c>
      <c r="O290" s="36">
        <f>SUMIFS(СВЦЭМ!$H$34:$H$777,СВЦЭМ!$A$34:$A$777,$A290,СВЦЭМ!$B$33:$B$776,O$260)+'СЕТ СН'!$F$15</f>
        <v>0</v>
      </c>
      <c r="P290" s="36">
        <f>SUMIFS(СВЦЭМ!$H$34:$H$777,СВЦЭМ!$A$34:$A$777,$A290,СВЦЭМ!$B$33:$B$776,P$260)+'СЕТ СН'!$F$15</f>
        <v>0</v>
      </c>
      <c r="Q290" s="36">
        <f>SUMIFS(СВЦЭМ!$H$34:$H$777,СВЦЭМ!$A$34:$A$777,$A290,СВЦЭМ!$B$33:$B$776,Q$260)+'СЕТ СН'!$F$15</f>
        <v>0</v>
      </c>
      <c r="R290" s="36">
        <f>SUMIFS(СВЦЭМ!$H$34:$H$777,СВЦЭМ!$A$34:$A$777,$A290,СВЦЭМ!$B$33:$B$776,R$260)+'СЕТ СН'!$F$15</f>
        <v>0</v>
      </c>
      <c r="S290" s="36">
        <f>SUMIFS(СВЦЭМ!$H$34:$H$777,СВЦЭМ!$A$34:$A$777,$A290,СВЦЭМ!$B$33:$B$776,S$260)+'СЕТ СН'!$F$15</f>
        <v>0</v>
      </c>
      <c r="T290" s="36">
        <f>SUMIFS(СВЦЭМ!$H$34:$H$777,СВЦЭМ!$A$34:$A$777,$A290,СВЦЭМ!$B$33:$B$776,T$260)+'СЕТ СН'!$F$15</f>
        <v>0</v>
      </c>
      <c r="U290" s="36">
        <f>SUMIFS(СВЦЭМ!$H$34:$H$777,СВЦЭМ!$A$34:$A$777,$A290,СВЦЭМ!$B$33:$B$776,U$260)+'СЕТ СН'!$F$15</f>
        <v>0</v>
      </c>
      <c r="V290" s="36">
        <f>SUMIFS(СВЦЭМ!$H$34:$H$777,СВЦЭМ!$A$34:$A$777,$A290,СВЦЭМ!$B$33:$B$776,V$260)+'СЕТ СН'!$F$15</f>
        <v>0</v>
      </c>
      <c r="W290" s="36">
        <f>SUMIFS(СВЦЭМ!$H$34:$H$777,СВЦЭМ!$A$34:$A$777,$A290,СВЦЭМ!$B$33:$B$776,W$260)+'СЕТ СН'!$F$15</f>
        <v>0</v>
      </c>
      <c r="X290" s="36">
        <f>SUMIFS(СВЦЭМ!$H$34:$H$777,СВЦЭМ!$A$34:$A$777,$A290,СВЦЭМ!$B$33:$B$776,X$260)+'СЕТ СН'!$F$15</f>
        <v>0</v>
      </c>
      <c r="Y290" s="36">
        <f>SUMIFS(СВЦЭМ!$H$34:$H$777,СВЦЭМ!$A$34:$A$777,$A290,СВЦЭМ!$B$33:$B$776,Y$260)+'СЕТ СН'!$F$15</f>
        <v>0</v>
      </c>
    </row>
    <row r="291" spans="1:27" ht="15.75" hidden="1" x14ac:dyDescent="0.2">
      <c r="A291" s="35">
        <f t="shared" si="7"/>
        <v>43708</v>
      </c>
      <c r="B291" s="36">
        <f>SUMIFS(СВЦЭМ!$H$34:$H$777,СВЦЭМ!$A$34:$A$777,$A291,СВЦЭМ!$B$33:$B$776,B$260)+'СЕТ СН'!$F$15</f>
        <v>0</v>
      </c>
      <c r="C291" s="36">
        <f>SUMIFS(СВЦЭМ!$H$34:$H$777,СВЦЭМ!$A$34:$A$777,$A291,СВЦЭМ!$B$33:$B$776,C$260)+'СЕТ СН'!$F$15</f>
        <v>0</v>
      </c>
      <c r="D291" s="36">
        <f>SUMIFS(СВЦЭМ!$H$34:$H$777,СВЦЭМ!$A$34:$A$777,$A291,СВЦЭМ!$B$33:$B$776,D$260)+'СЕТ СН'!$F$15</f>
        <v>0</v>
      </c>
      <c r="E291" s="36">
        <f>SUMIFS(СВЦЭМ!$H$34:$H$777,СВЦЭМ!$A$34:$A$777,$A291,СВЦЭМ!$B$33:$B$776,E$260)+'СЕТ СН'!$F$15</f>
        <v>0</v>
      </c>
      <c r="F291" s="36">
        <f>SUMIFS(СВЦЭМ!$H$34:$H$777,СВЦЭМ!$A$34:$A$777,$A291,СВЦЭМ!$B$33:$B$776,F$260)+'СЕТ СН'!$F$15</f>
        <v>0</v>
      </c>
      <c r="G291" s="36">
        <f>SUMIFS(СВЦЭМ!$H$34:$H$777,СВЦЭМ!$A$34:$A$777,$A291,СВЦЭМ!$B$33:$B$776,G$260)+'СЕТ СН'!$F$15</f>
        <v>0</v>
      </c>
      <c r="H291" s="36">
        <f>SUMIFS(СВЦЭМ!$H$34:$H$777,СВЦЭМ!$A$34:$A$777,$A291,СВЦЭМ!$B$33:$B$776,H$260)+'СЕТ СН'!$F$15</f>
        <v>0</v>
      </c>
      <c r="I291" s="36">
        <f>SUMIFS(СВЦЭМ!$H$34:$H$777,СВЦЭМ!$A$34:$A$777,$A291,СВЦЭМ!$B$33:$B$776,I$260)+'СЕТ СН'!$F$15</f>
        <v>0</v>
      </c>
      <c r="J291" s="36">
        <f>SUMIFS(СВЦЭМ!$H$34:$H$777,СВЦЭМ!$A$34:$A$777,$A291,СВЦЭМ!$B$33:$B$776,J$260)+'СЕТ СН'!$F$15</f>
        <v>0</v>
      </c>
      <c r="K291" s="36">
        <f>SUMIFS(СВЦЭМ!$H$34:$H$777,СВЦЭМ!$A$34:$A$777,$A291,СВЦЭМ!$B$33:$B$776,K$260)+'СЕТ СН'!$F$15</f>
        <v>0</v>
      </c>
      <c r="L291" s="36">
        <f>SUMIFS(СВЦЭМ!$H$34:$H$777,СВЦЭМ!$A$34:$A$777,$A291,СВЦЭМ!$B$33:$B$776,L$260)+'СЕТ СН'!$F$15</f>
        <v>0</v>
      </c>
      <c r="M291" s="36">
        <f>SUMIFS(СВЦЭМ!$H$34:$H$777,СВЦЭМ!$A$34:$A$777,$A291,СВЦЭМ!$B$33:$B$776,M$260)+'СЕТ СН'!$F$15</f>
        <v>0</v>
      </c>
      <c r="N291" s="36">
        <f>SUMIFS(СВЦЭМ!$H$34:$H$777,СВЦЭМ!$A$34:$A$777,$A291,СВЦЭМ!$B$33:$B$776,N$260)+'СЕТ СН'!$F$15</f>
        <v>0</v>
      </c>
      <c r="O291" s="36">
        <f>SUMIFS(СВЦЭМ!$H$34:$H$777,СВЦЭМ!$A$34:$A$777,$A291,СВЦЭМ!$B$33:$B$776,O$260)+'СЕТ СН'!$F$15</f>
        <v>0</v>
      </c>
      <c r="P291" s="36">
        <f>SUMIFS(СВЦЭМ!$H$34:$H$777,СВЦЭМ!$A$34:$A$777,$A291,СВЦЭМ!$B$33:$B$776,P$260)+'СЕТ СН'!$F$15</f>
        <v>0</v>
      </c>
      <c r="Q291" s="36">
        <f>SUMIFS(СВЦЭМ!$H$34:$H$777,СВЦЭМ!$A$34:$A$777,$A291,СВЦЭМ!$B$33:$B$776,Q$260)+'СЕТ СН'!$F$15</f>
        <v>0</v>
      </c>
      <c r="R291" s="36">
        <f>SUMIFS(СВЦЭМ!$H$34:$H$777,СВЦЭМ!$A$34:$A$777,$A291,СВЦЭМ!$B$33:$B$776,R$260)+'СЕТ СН'!$F$15</f>
        <v>0</v>
      </c>
      <c r="S291" s="36">
        <f>SUMIFS(СВЦЭМ!$H$34:$H$777,СВЦЭМ!$A$34:$A$777,$A291,СВЦЭМ!$B$33:$B$776,S$260)+'СЕТ СН'!$F$15</f>
        <v>0</v>
      </c>
      <c r="T291" s="36">
        <f>SUMIFS(СВЦЭМ!$H$34:$H$777,СВЦЭМ!$A$34:$A$777,$A291,СВЦЭМ!$B$33:$B$776,T$260)+'СЕТ СН'!$F$15</f>
        <v>0</v>
      </c>
      <c r="U291" s="36">
        <f>SUMIFS(СВЦЭМ!$H$34:$H$777,СВЦЭМ!$A$34:$A$777,$A291,СВЦЭМ!$B$33:$B$776,U$260)+'СЕТ СН'!$F$15</f>
        <v>0</v>
      </c>
      <c r="V291" s="36">
        <f>SUMIFS(СВЦЭМ!$H$34:$H$777,СВЦЭМ!$A$34:$A$777,$A291,СВЦЭМ!$B$33:$B$776,V$260)+'СЕТ СН'!$F$15</f>
        <v>0</v>
      </c>
      <c r="W291" s="36">
        <f>SUMIFS(СВЦЭМ!$H$34:$H$777,СВЦЭМ!$A$34:$A$777,$A291,СВЦЭМ!$B$33:$B$776,W$260)+'СЕТ СН'!$F$15</f>
        <v>0</v>
      </c>
      <c r="X291" s="36">
        <f>SUMIFS(СВЦЭМ!$H$34:$H$777,СВЦЭМ!$A$34:$A$777,$A291,СВЦЭМ!$B$33:$B$776,X$260)+'СЕТ СН'!$F$15</f>
        <v>0</v>
      </c>
      <c r="Y291" s="36">
        <f>SUMIFS(СВЦЭМ!$H$34:$H$777,СВЦЭМ!$A$34:$A$777,$A291,СВЦЭМ!$B$33:$B$776,Y$260)+'СЕТ СН'!$F$15</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8" t="s">
        <v>7</v>
      </c>
      <c r="B294" s="131" t="s">
        <v>118</v>
      </c>
      <c r="C294" s="132"/>
      <c r="D294" s="132"/>
      <c r="E294" s="132"/>
      <c r="F294" s="132"/>
      <c r="G294" s="132"/>
      <c r="H294" s="132"/>
      <c r="I294" s="132"/>
      <c r="J294" s="132"/>
      <c r="K294" s="132"/>
      <c r="L294" s="132"/>
      <c r="M294" s="132"/>
      <c r="N294" s="132"/>
      <c r="O294" s="132"/>
      <c r="P294" s="132"/>
      <c r="Q294" s="132"/>
      <c r="R294" s="132"/>
      <c r="S294" s="132"/>
      <c r="T294" s="132"/>
      <c r="U294" s="132"/>
      <c r="V294" s="132"/>
      <c r="W294" s="132"/>
      <c r="X294" s="132"/>
      <c r="Y294" s="133"/>
    </row>
    <row r="295" spans="1:27" ht="12.75" hidden="1" customHeight="1" x14ac:dyDescent="0.2">
      <c r="A295" s="129"/>
      <c r="B295" s="134"/>
      <c r="C295" s="135"/>
      <c r="D295" s="135"/>
      <c r="E295" s="135"/>
      <c r="F295" s="135"/>
      <c r="G295" s="135"/>
      <c r="H295" s="135"/>
      <c r="I295" s="135"/>
      <c r="J295" s="135"/>
      <c r="K295" s="135"/>
      <c r="L295" s="135"/>
      <c r="M295" s="135"/>
      <c r="N295" s="135"/>
      <c r="O295" s="135"/>
      <c r="P295" s="135"/>
      <c r="Q295" s="135"/>
      <c r="R295" s="135"/>
      <c r="S295" s="135"/>
      <c r="T295" s="135"/>
      <c r="U295" s="135"/>
      <c r="V295" s="135"/>
      <c r="W295" s="135"/>
      <c r="X295" s="135"/>
      <c r="Y295" s="136"/>
    </row>
    <row r="296" spans="1:27" s="46" customFormat="1" ht="12.75" hidden="1" customHeight="1" x14ac:dyDescent="0.2">
      <c r="A296" s="130"/>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01.08.2019</v>
      </c>
      <c r="B297" s="36">
        <f>SUMIFS(СВЦЭМ!$I$34:$I$777,СВЦЭМ!$A$34:$A$777,$A297,СВЦЭМ!$B$33:$B$776,B$296)+'СЕТ СН'!$F$16</f>
        <v>0</v>
      </c>
      <c r="C297" s="36">
        <f>SUMIFS(СВЦЭМ!$I$34:$I$777,СВЦЭМ!$A$34:$A$777,$A297,СВЦЭМ!$B$33:$B$776,C$296)+'СЕТ СН'!$F$16</f>
        <v>0</v>
      </c>
      <c r="D297" s="36">
        <f>SUMIFS(СВЦЭМ!$I$34:$I$777,СВЦЭМ!$A$34:$A$777,$A297,СВЦЭМ!$B$33:$B$776,D$296)+'СЕТ СН'!$F$16</f>
        <v>0</v>
      </c>
      <c r="E297" s="36">
        <f>SUMIFS(СВЦЭМ!$I$34:$I$777,СВЦЭМ!$A$34:$A$777,$A297,СВЦЭМ!$B$33:$B$776,E$296)+'СЕТ СН'!$F$16</f>
        <v>0</v>
      </c>
      <c r="F297" s="36">
        <f>SUMIFS(СВЦЭМ!$I$34:$I$777,СВЦЭМ!$A$34:$A$777,$A297,СВЦЭМ!$B$33:$B$776,F$296)+'СЕТ СН'!$F$16</f>
        <v>0</v>
      </c>
      <c r="G297" s="36">
        <f>SUMIFS(СВЦЭМ!$I$34:$I$777,СВЦЭМ!$A$34:$A$777,$A297,СВЦЭМ!$B$33:$B$776,G$296)+'СЕТ СН'!$F$16</f>
        <v>0</v>
      </c>
      <c r="H297" s="36">
        <f>SUMIFS(СВЦЭМ!$I$34:$I$777,СВЦЭМ!$A$34:$A$777,$A297,СВЦЭМ!$B$33:$B$776,H$296)+'СЕТ СН'!$F$16</f>
        <v>0</v>
      </c>
      <c r="I297" s="36">
        <f>SUMIFS(СВЦЭМ!$I$34:$I$777,СВЦЭМ!$A$34:$A$777,$A297,СВЦЭМ!$B$33:$B$776,I$296)+'СЕТ СН'!$F$16</f>
        <v>0</v>
      </c>
      <c r="J297" s="36">
        <f>SUMIFS(СВЦЭМ!$I$34:$I$777,СВЦЭМ!$A$34:$A$777,$A297,СВЦЭМ!$B$33:$B$776,J$296)+'СЕТ СН'!$F$16</f>
        <v>0</v>
      </c>
      <c r="K297" s="36">
        <f>SUMIFS(СВЦЭМ!$I$34:$I$777,СВЦЭМ!$A$34:$A$777,$A297,СВЦЭМ!$B$33:$B$776,K$296)+'СЕТ СН'!$F$16</f>
        <v>0</v>
      </c>
      <c r="L297" s="36">
        <f>SUMIFS(СВЦЭМ!$I$34:$I$777,СВЦЭМ!$A$34:$A$777,$A297,СВЦЭМ!$B$33:$B$776,L$296)+'СЕТ СН'!$F$16</f>
        <v>0</v>
      </c>
      <c r="M297" s="36">
        <f>SUMIFS(СВЦЭМ!$I$34:$I$777,СВЦЭМ!$A$34:$A$777,$A297,СВЦЭМ!$B$33:$B$776,M$296)+'СЕТ СН'!$F$16</f>
        <v>0</v>
      </c>
      <c r="N297" s="36">
        <f>SUMIFS(СВЦЭМ!$I$34:$I$777,СВЦЭМ!$A$34:$A$777,$A297,СВЦЭМ!$B$33:$B$776,N$296)+'СЕТ СН'!$F$16</f>
        <v>0</v>
      </c>
      <c r="O297" s="36">
        <f>SUMIFS(СВЦЭМ!$I$34:$I$777,СВЦЭМ!$A$34:$A$777,$A297,СВЦЭМ!$B$33:$B$776,O$296)+'СЕТ СН'!$F$16</f>
        <v>0</v>
      </c>
      <c r="P297" s="36">
        <f>SUMIFS(СВЦЭМ!$I$34:$I$777,СВЦЭМ!$A$34:$A$777,$A297,СВЦЭМ!$B$33:$B$776,P$296)+'СЕТ СН'!$F$16</f>
        <v>0</v>
      </c>
      <c r="Q297" s="36">
        <f>SUMIFS(СВЦЭМ!$I$34:$I$777,СВЦЭМ!$A$34:$A$777,$A297,СВЦЭМ!$B$33:$B$776,Q$296)+'СЕТ СН'!$F$16</f>
        <v>0</v>
      </c>
      <c r="R297" s="36">
        <f>SUMIFS(СВЦЭМ!$I$34:$I$777,СВЦЭМ!$A$34:$A$777,$A297,СВЦЭМ!$B$33:$B$776,R$296)+'СЕТ СН'!$F$16</f>
        <v>0</v>
      </c>
      <c r="S297" s="36">
        <f>SUMIFS(СВЦЭМ!$I$34:$I$777,СВЦЭМ!$A$34:$A$777,$A297,СВЦЭМ!$B$33:$B$776,S$296)+'СЕТ СН'!$F$16</f>
        <v>0</v>
      </c>
      <c r="T297" s="36">
        <f>SUMIFS(СВЦЭМ!$I$34:$I$777,СВЦЭМ!$A$34:$A$777,$A297,СВЦЭМ!$B$33:$B$776,T$296)+'СЕТ СН'!$F$16</f>
        <v>0</v>
      </c>
      <c r="U297" s="36">
        <f>SUMIFS(СВЦЭМ!$I$34:$I$777,СВЦЭМ!$A$34:$A$777,$A297,СВЦЭМ!$B$33:$B$776,U$296)+'СЕТ СН'!$F$16</f>
        <v>0</v>
      </c>
      <c r="V297" s="36">
        <f>SUMIFS(СВЦЭМ!$I$34:$I$777,СВЦЭМ!$A$34:$A$777,$A297,СВЦЭМ!$B$33:$B$776,V$296)+'СЕТ СН'!$F$16</f>
        <v>0</v>
      </c>
      <c r="W297" s="36">
        <f>SUMIFS(СВЦЭМ!$I$34:$I$777,СВЦЭМ!$A$34:$A$777,$A297,СВЦЭМ!$B$33:$B$776,W$296)+'СЕТ СН'!$F$16</f>
        <v>0</v>
      </c>
      <c r="X297" s="36">
        <f>SUMIFS(СВЦЭМ!$I$34:$I$777,СВЦЭМ!$A$34:$A$777,$A297,СВЦЭМ!$B$33:$B$776,X$296)+'СЕТ СН'!$F$16</f>
        <v>0</v>
      </c>
      <c r="Y297" s="36">
        <f>SUMIFS(СВЦЭМ!$I$34:$I$777,СВЦЭМ!$A$34:$A$777,$A297,СВЦЭМ!$B$33:$B$776,Y$296)+'СЕТ СН'!$F$16</f>
        <v>0</v>
      </c>
      <c r="AA297" s="45"/>
    </row>
    <row r="298" spans="1:27" ht="15.75" hidden="1" x14ac:dyDescent="0.2">
      <c r="A298" s="35">
        <f>A297+1</f>
        <v>43679</v>
      </c>
      <c r="B298" s="36">
        <f>SUMIFS(СВЦЭМ!$I$34:$I$777,СВЦЭМ!$A$34:$A$777,$A298,СВЦЭМ!$B$33:$B$776,B$296)+'СЕТ СН'!$F$16</f>
        <v>0</v>
      </c>
      <c r="C298" s="36">
        <f>SUMIFS(СВЦЭМ!$I$34:$I$777,СВЦЭМ!$A$34:$A$777,$A298,СВЦЭМ!$B$33:$B$776,C$296)+'СЕТ СН'!$F$16</f>
        <v>0</v>
      </c>
      <c r="D298" s="36">
        <f>SUMIFS(СВЦЭМ!$I$34:$I$777,СВЦЭМ!$A$34:$A$777,$A298,СВЦЭМ!$B$33:$B$776,D$296)+'СЕТ СН'!$F$16</f>
        <v>0</v>
      </c>
      <c r="E298" s="36">
        <f>SUMIFS(СВЦЭМ!$I$34:$I$777,СВЦЭМ!$A$34:$A$777,$A298,СВЦЭМ!$B$33:$B$776,E$296)+'СЕТ СН'!$F$16</f>
        <v>0</v>
      </c>
      <c r="F298" s="36">
        <f>SUMIFS(СВЦЭМ!$I$34:$I$777,СВЦЭМ!$A$34:$A$777,$A298,СВЦЭМ!$B$33:$B$776,F$296)+'СЕТ СН'!$F$16</f>
        <v>0</v>
      </c>
      <c r="G298" s="36">
        <f>SUMIFS(СВЦЭМ!$I$34:$I$777,СВЦЭМ!$A$34:$A$777,$A298,СВЦЭМ!$B$33:$B$776,G$296)+'СЕТ СН'!$F$16</f>
        <v>0</v>
      </c>
      <c r="H298" s="36">
        <f>SUMIFS(СВЦЭМ!$I$34:$I$777,СВЦЭМ!$A$34:$A$777,$A298,СВЦЭМ!$B$33:$B$776,H$296)+'СЕТ СН'!$F$16</f>
        <v>0</v>
      </c>
      <c r="I298" s="36">
        <f>SUMIFS(СВЦЭМ!$I$34:$I$777,СВЦЭМ!$A$34:$A$777,$A298,СВЦЭМ!$B$33:$B$776,I$296)+'СЕТ СН'!$F$16</f>
        <v>0</v>
      </c>
      <c r="J298" s="36">
        <f>SUMIFS(СВЦЭМ!$I$34:$I$777,СВЦЭМ!$A$34:$A$777,$A298,СВЦЭМ!$B$33:$B$776,J$296)+'СЕТ СН'!$F$16</f>
        <v>0</v>
      </c>
      <c r="K298" s="36">
        <f>SUMIFS(СВЦЭМ!$I$34:$I$777,СВЦЭМ!$A$34:$A$777,$A298,СВЦЭМ!$B$33:$B$776,K$296)+'СЕТ СН'!$F$16</f>
        <v>0</v>
      </c>
      <c r="L298" s="36">
        <f>SUMIFS(СВЦЭМ!$I$34:$I$777,СВЦЭМ!$A$34:$A$777,$A298,СВЦЭМ!$B$33:$B$776,L$296)+'СЕТ СН'!$F$16</f>
        <v>0</v>
      </c>
      <c r="M298" s="36">
        <f>SUMIFS(СВЦЭМ!$I$34:$I$777,СВЦЭМ!$A$34:$A$777,$A298,СВЦЭМ!$B$33:$B$776,M$296)+'СЕТ СН'!$F$16</f>
        <v>0</v>
      </c>
      <c r="N298" s="36">
        <f>SUMIFS(СВЦЭМ!$I$34:$I$777,СВЦЭМ!$A$34:$A$777,$A298,СВЦЭМ!$B$33:$B$776,N$296)+'СЕТ СН'!$F$16</f>
        <v>0</v>
      </c>
      <c r="O298" s="36">
        <f>SUMIFS(СВЦЭМ!$I$34:$I$777,СВЦЭМ!$A$34:$A$777,$A298,СВЦЭМ!$B$33:$B$776,O$296)+'СЕТ СН'!$F$16</f>
        <v>0</v>
      </c>
      <c r="P298" s="36">
        <f>SUMIFS(СВЦЭМ!$I$34:$I$777,СВЦЭМ!$A$34:$A$777,$A298,СВЦЭМ!$B$33:$B$776,P$296)+'СЕТ СН'!$F$16</f>
        <v>0</v>
      </c>
      <c r="Q298" s="36">
        <f>SUMIFS(СВЦЭМ!$I$34:$I$777,СВЦЭМ!$A$34:$A$777,$A298,СВЦЭМ!$B$33:$B$776,Q$296)+'СЕТ СН'!$F$16</f>
        <v>0</v>
      </c>
      <c r="R298" s="36">
        <f>SUMIFS(СВЦЭМ!$I$34:$I$777,СВЦЭМ!$A$34:$A$777,$A298,СВЦЭМ!$B$33:$B$776,R$296)+'СЕТ СН'!$F$16</f>
        <v>0</v>
      </c>
      <c r="S298" s="36">
        <f>SUMIFS(СВЦЭМ!$I$34:$I$777,СВЦЭМ!$A$34:$A$777,$A298,СВЦЭМ!$B$33:$B$776,S$296)+'СЕТ СН'!$F$16</f>
        <v>0</v>
      </c>
      <c r="T298" s="36">
        <f>SUMIFS(СВЦЭМ!$I$34:$I$777,СВЦЭМ!$A$34:$A$777,$A298,СВЦЭМ!$B$33:$B$776,T$296)+'СЕТ СН'!$F$16</f>
        <v>0</v>
      </c>
      <c r="U298" s="36">
        <f>SUMIFS(СВЦЭМ!$I$34:$I$777,СВЦЭМ!$A$34:$A$777,$A298,СВЦЭМ!$B$33:$B$776,U$296)+'СЕТ СН'!$F$16</f>
        <v>0</v>
      </c>
      <c r="V298" s="36">
        <f>SUMIFS(СВЦЭМ!$I$34:$I$777,СВЦЭМ!$A$34:$A$777,$A298,СВЦЭМ!$B$33:$B$776,V$296)+'СЕТ СН'!$F$16</f>
        <v>0</v>
      </c>
      <c r="W298" s="36">
        <f>SUMIFS(СВЦЭМ!$I$34:$I$777,СВЦЭМ!$A$34:$A$777,$A298,СВЦЭМ!$B$33:$B$776,W$296)+'СЕТ СН'!$F$16</f>
        <v>0</v>
      </c>
      <c r="X298" s="36">
        <f>SUMIFS(СВЦЭМ!$I$34:$I$777,СВЦЭМ!$A$34:$A$777,$A298,СВЦЭМ!$B$33:$B$776,X$296)+'СЕТ СН'!$F$16</f>
        <v>0</v>
      </c>
      <c r="Y298" s="36">
        <f>SUMIFS(СВЦЭМ!$I$34:$I$777,СВЦЭМ!$A$34:$A$777,$A298,СВЦЭМ!$B$33:$B$776,Y$296)+'СЕТ СН'!$F$16</f>
        <v>0</v>
      </c>
    </row>
    <row r="299" spans="1:27" ht="15.75" hidden="1" x14ac:dyDescent="0.2">
      <c r="A299" s="35">
        <f t="shared" ref="A299:A327" si="8">A298+1</f>
        <v>43680</v>
      </c>
      <c r="B299" s="36">
        <f>SUMIFS(СВЦЭМ!$I$34:$I$777,СВЦЭМ!$A$34:$A$777,$A299,СВЦЭМ!$B$33:$B$776,B$296)+'СЕТ СН'!$F$16</f>
        <v>0</v>
      </c>
      <c r="C299" s="36">
        <f>SUMIFS(СВЦЭМ!$I$34:$I$777,СВЦЭМ!$A$34:$A$777,$A299,СВЦЭМ!$B$33:$B$776,C$296)+'СЕТ СН'!$F$16</f>
        <v>0</v>
      </c>
      <c r="D299" s="36">
        <f>SUMIFS(СВЦЭМ!$I$34:$I$777,СВЦЭМ!$A$34:$A$777,$A299,СВЦЭМ!$B$33:$B$776,D$296)+'СЕТ СН'!$F$16</f>
        <v>0</v>
      </c>
      <c r="E299" s="36">
        <f>SUMIFS(СВЦЭМ!$I$34:$I$777,СВЦЭМ!$A$34:$A$777,$A299,СВЦЭМ!$B$33:$B$776,E$296)+'СЕТ СН'!$F$16</f>
        <v>0</v>
      </c>
      <c r="F299" s="36">
        <f>SUMIFS(СВЦЭМ!$I$34:$I$777,СВЦЭМ!$A$34:$A$777,$A299,СВЦЭМ!$B$33:$B$776,F$296)+'СЕТ СН'!$F$16</f>
        <v>0</v>
      </c>
      <c r="G299" s="36">
        <f>SUMIFS(СВЦЭМ!$I$34:$I$777,СВЦЭМ!$A$34:$A$777,$A299,СВЦЭМ!$B$33:$B$776,G$296)+'СЕТ СН'!$F$16</f>
        <v>0</v>
      </c>
      <c r="H299" s="36">
        <f>SUMIFS(СВЦЭМ!$I$34:$I$777,СВЦЭМ!$A$34:$A$777,$A299,СВЦЭМ!$B$33:$B$776,H$296)+'СЕТ СН'!$F$16</f>
        <v>0</v>
      </c>
      <c r="I299" s="36">
        <f>SUMIFS(СВЦЭМ!$I$34:$I$777,СВЦЭМ!$A$34:$A$777,$A299,СВЦЭМ!$B$33:$B$776,I$296)+'СЕТ СН'!$F$16</f>
        <v>0</v>
      </c>
      <c r="J299" s="36">
        <f>SUMIFS(СВЦЭМ!$I$34:$I$777,СВЦЭМ!$A$34:$A$777,$A299,СВЦЭМ!$B$33:$B$776,J$296)+'СЕТ СН'!$F$16</f>
        <v>0</v>
      </c>
      <c r="K299" s="36">
        <f>SUMIFS(СВЦЭМ!$I$34:$I$777,СВЦЭМ!$A$34:$A$777,$A299,СВЦЭМ!$B$33:$B$776,K$296)+'СЕТ СН'!$F$16</f>
        <v>0</v>
      </c>
      <c r="L299" s="36">
        <f>SUMIFS(СВЦЭМ!$I$34:$I$777,СВЦЭМ!$A$34:$A$777,$A299,СВЦЭМ!$B$33:$B$776,L$296)+'СЕТ СН'!$F$16</f>
        <v>0</v>
      </c>
      <c r="M299" s="36">
        <f>SUMIFS(СВЦЭМ!$I$34:$I$777,СВЦЭМ!$A$34:$A$777,$A299,СВЦЭМ!$B$33:$B$776,M$296)+'СЕТ СН'!$F$16</f>
        <v>0</v>
      </c>
      <c r="N299" s="36">
        <f>SUMIFS(СВЦЭМ!$I$34:$I$777,СВЦЭМ!$A$34:$A$777,$A299,СВЦЭМ!$B$33:$B$776,N$296)+'СЕТ СН'!$F$16</f>
        <v>0</v>
      </c>
      <c r="O299" s="36">
        <f>SUMIFS(СВЦЭМ!$I$34:$I$777,СВЦЭМ!$A$34:$A$777,$A299,СВЦЭМ!$B$33:$B$776,O$296)+'СЕТ СН'!$F$16</f>
        <v>0</v>
      </c>
      <c r="P299" s="36">
        <f>SUMIFS(СВЦЭМ!$I$34:$I$777,СВЦЭМ!$A$34:$A$777,$A299,СВЦЭМ!$B$33:$B$776,P$296)+'СЕТ СН'!$F$16</f>
        <v>0</v>
      </c>
      <c r="Q299" s="36">
        <f>SUMIFS(СВЦЭМ!$I$34:$I$777,СВЦЭМ!$A$34:$A$777,$A299,СВЦЭМ!$B$33:$B$776,Q$296)+'СЕТ СН'!$F$16</f>
        <v>0</v>
      </c>
      <c r="R299" s="36">
        <f>SUMIFS(СВЦЭМ!$I$34:$I$777,СВЦЭМ!$A$34:$A$777,$A299,СВЦЭМ!$B$33:$B$776,R$296)+'СЕТ СН'!$F$16</f>
        <v>0</v>
      </c>
      <c r="S299" s="36">
        <f>SUMIFS(СВЦЭМ!$I$34:$I$777,СВЦЭМ!$A$34:$A$777,$A299,СВЦЭМ!$B$33:$B$776,S$296)+'СЕТ СН'!$F$16</f>
        <v>0</v>
      </c>
      <c r="T299" s="36">
        <f>SUMIFS(СВЦЭМ!$I$34:$I$777,СВЦЭМ!$A$34:$A$777,$A299,СВЦЭМ!$B$33:$B$776,T$296)+'СЕТ СН'!$F$16</f>
        <v>0</v>
      </c>
      <c r="U299" s="36">
        <f>SUMIFS(СВЦЭМ!$I$34:$I$777,СВЦЭМ!$A$34:$A$777,$A299,СВЦЭМ!$B$33:$B$776,U$296)+'СЕТ СН'!$F$16</f>
        <v>0</v>
      </c>
      <c r="V299" s="36">
        <f>SUMIFS(СВЦЭМ!$I$34:$I$777,СВЦЭМ!$A$34:$A$777,$A299,СВЦЭМ!$B$33:$B$776,V$296)+'СЕТ СН'!$F$16</f>
        <v>0</v>
      </c>
      <c r="W299" s="36">
        <f>SUMIFS(СВЦЭМ!$I$34:$I$777,СВЦЭМ!$A$34:$A$777,$A299,СВЦЭМ!$B$33:$B$776,W$296)+'СЕТ СН'!$F$16</f>
        <v>0</v>
      </c>
      <c r="X299" s="36">
        <f>SUMIFS(СВЦЭМ!$I$34:$I$777,СВЦЭМ!$A$34:$A$777,$A299,СВЦЭМ!$B$33:$B$776,X$296)+'СЕТ СН'!$F$16</f>
        <v>0</v>
      </c>
      <c r="Y299" s="36">
        <f>SUMIFS(СВЦЭМ!$I$34:$I$777,СВЦЭМ!$A$34:$A$777,$A299,СВЦЭМ!$B$33:$B$776,Y$296)+'СЕТ СН'!$F$16</f>
        <v>0</v>
      </c>
    </row>
    <row r="300" spans="1:27" ht="15.75" hidden="1" x14ac:dyDescent="0.2">
      <c r="A300" s="35">
        <f t="shared" si="8"/>
        <v>43681</v>
      </c>
      <c r="B300" s="36">
        <f>SUMIFS(СВЦЭМ!$I$34:$I$777,СВЦЭМ!$A$34:$A$777,$A300,СВЦЭМ!$B$33:$B$776,B$296)+'СЕТ СН'!$F$16</f>
        <v>0</v>
      </c>
      <c r="C300" s="36">
        <f>SUMIFS(СВЦЭМ!$I$34:$I$777,СВЦЭМ!$A$34:$A$777,$A300,СВЦЭМ!$B$33:$B$776,C$296)+'СЕТ СН'!$F$16</f>
        <v>0</v>
      </c>
      <c r="D300" s="36">
        <f>SUMIFS(СВЦЭМ!$I$34:$I$777,СВЦЭМ!$A$34:$A$777,$A300,СВЦЭМ!$B$33:$B$776,D$296)+'СЕТ СН'!$F$16</f>
        <v>0</v>
      </c>
      <c r="E300" s="36">
        <f>SUMIFS(СВЦЭМ!$I$34:$I$777,СВЦЭМ!$A$34:$A$777,$A300,СВЦЭМ!$B$33:$B$776,E$296)+'СЕТ СН'!$F$16</f>
        <v>0</v>
      </c>
      <c r="F300" s="36">
        <f>SUMIFS(СВЦЭМ!$I$34:$I$777,СВЦЭМ!$A$34:$A$777,$A300,СВЦЭМ!$B$33:$B$776,F$296)+'СЕТ СН'!$F$16</f>
        <v>0</v>
      </c>
      <c r="G300" s="36">
        <f>SUMIFS(СВЦЭМ!$I$34:$I$777,СВЦЭМ!$A$34:$A$777,$A300,СВЦЭМ!$B$33:$B$776,G$296)+'СЕТ СН'!$F$16</f>
        <v>0</v>
      </c>
      <c r="H300" s="36">
        <f>SUMIFS(СВЦЭМ!$I$34:$I$777,СВЦЭМ!$A$34:$A$777,$A300,СВЦЭМ!$B$33:$B$776,H$296)+'СЕТ СН'!$F$16</f>
        <v>0</v>
      </c>
      <c r="I300" s="36">
        <f>SUMIFS(СВЦЭМ!$I$34:$I$777,СВЦЭМ!$A$34:$A$777,$A300,СВЦЭМ!$B$33:$B$776,I$296)+'СЕТ СН'!$F$16</f>
        <v>0</v>
      </c>
      <c r="J300" s="36">
        <f>SUMIFS(СВЦЭМ!$I$34:$I$777,СВЦЭМ!$A$34:$A$777,$A300,СВЦЭМ!$B$33:$B$776,J$296)+'СЕТ СН'!$F$16</f>
        <v>0</v>
      </c>
      <c r="K300" s="36">
        <f>SUMIFS(СВЦЭМ!$I$34:$I$777,СВЦЭМ!$A$34:$A$777,$A300,СВЦЭМ!$B$33:$B$776,K$296)+'СЕТ СН'!$F$16</f>
        <v>0</v>
      </c>
      <c r="L300" s="36">
        <f>SUMIFS(СВЦЭМ!$I$34:$I$777,СВЦЭМ!$A$34:$A$777,$A300,СВЦЭМ!$B$33:$B$776,L$296)+'СЕТ СН'!$F$16</f>
        <v>0</v>
      </c>
      <c r="M300" s="36">
        <f>SUMIFS(СВЦЭМ!$I$34:$I$777,СВЦЭМ!$A$34:$A$777,$A300,СВЦЭМ!$B$33:$B$776,M$296)+'СЕТ СН'!$F$16</f>
        <v>0</v>
      </c>
      <c r="N300" s="36">
        <f>SUMIFS(СВЦЭМ!$I$34:$I$777,СВЦЭМ!$A$34:$A$777,$A300,СВЦЭМ!$B$33:$B$776,N$296)+'СЕТ СН'!$F$16</f>
        <v>0</v>
      </c>
      <c r="O300" s="36">
        <f>SUMIFS(СВЦЭМ!$I$34:$I$777,СВЦЭМ!$A$34:$A$777,$A300,СВЦЭМ!$B$33:$B$776,O$296)+'СЕТ СН'!$F$16</f>
        <v>0</v>
      </c>
      <c r="P300" s="36">
        <f>SUMIFS(СВЦЭМ!$I$34:$I$777,СВЦЭМ!$A$34:$A$777,$A300,СВЦЭМ!$B$33:$B$776,P$296)+'СЕТ СН'!$F$16</f>
        <v>0</v>
      </c>
      <c r="Q300" s="36">
        <f>SUMIFS(СВЦЭМ!$I$34:$I$777,СВЦЭМ!$A$34:$A$777,$A300,СВЦЭМ!$B$33:$B$776,Q$296)+'СЕТ СН'!$F$16</f>
        <v>0</v>
      </c>
      <c r="R300" s="36">
        <f>SUMIFS(СВЦЭМ!$I$34:$I$777,СВЦЭМ!$A$34:$A$777,$A300,СВЦЭМ!$B$33:$B$776,R$296)+'СЕТ СН'!$F$16</f>
        <v>0</v>
      </c>
      <c r="S300" s="36">
        <f>SUMIFS(СВЦЭМ!$I$34:$I$777,СВЦЭМ!$A$34:$A$777,$A300,СВЦЭМ!$B$33:$B$776,S$296)+'СЕТ СН'!$F$16</f>
        <v>0</v>
      </c>
      <c r="T300" s="36">
        <f>SUMIFS(СВЦЭМ!$I$34:$I$777,СВЦЭМ!$A$34:$A$777,$A300,СВЦЭМ!$B$33:$B$776,T$296)+'СЕТ СН'!$F$16</f>
        <v>0</v>
      </c>
      <c r="U300" s="36">
        <f>SUMIFS(СВЦЭМ!$I$34:$I$777,СВЦЭМ!$A$34:$A$777,$A300,СВЦЭМ!$B$33:$B$776,U$296)+'СЕТ СН'!$F$16</f>
        <v>0</v>
      </c>
      <c r="V300" s="36">
        <f>SUMIFS(СВЦЭМ!$I$34:$I$777,СВЦЭМ!$A$34:$A$777,$A300,СВЦЭМ!$B$33:$B$776,V$296)+'СЕТ СН'!$F$16</f>
        <v>0</v>
      </c>
      <c r="W300" s="36">
        <f>SUMIFS(СВЦЭМ!$I$34:$I$777,СВЦЭМ!$A$34:$A$777,$A300,СВЦЭМ!$B$33:$B$776,W$296)+'СЕТ СН'!$F$16</f>
        <v>0</v>
      </c>
      <c r="X300" s="36">
        <f>SUMIFS(СВЦЭМ!$I$34:$I$777,СВЦЭМ!$A$34:$A$777,$A300,СВЦЭМ!$B$33:$B$776,X$296)+'СЕТ СН'!$F$16</f>
        <v>0</v>
      </c>
      <c r="Y300" s="36">
        <f>SUMIFS(СВЦЭМ!$I$34:$I$777,СВЦЭМ!$A$34:$A$777,$A300,СВЦЭМ!$B$33:$B$776,Y$296)+'СЕТ СН'!$F$16</f>
        <v>0</v>
      </c>
    </row>
    <row r="301" spans="1:27" ht="15.75" hidden="1" x14ac:dyDescent="0.2">
      <c r="A301" s="35">
        <f t="shared" si="8"/>
        <v>43682</v>
      </c>
      <c r="B301" s="36">
        <f>SUMIFS(СВЦЭМ!$I$34:$I$777,СВЦЭМ!$A$34:$A$777,$A301,СВЦЭМ!$B$33:$B$776,B$296)+'СЕТ СН'!$F$16</f>
        <v>0</v>
      </c>
      <c r="C301" s="36">
        <f>SUMIFS(СВЦЭМ!$I$34:$I$777,СВЦЭМ!$A$34:$A$777,$A301,СВЦЭМ!$B$33:$B$776,C$296)+'СЕТ СН'!$F$16</f>
        <v>0</v>
      </c>
      <c r="D301" s="36">
        <f>SUMIFS(СВЦЭМ!$I$34:$I$777,СВЦЭМ!$A$34:$A$777,$A301,СВЦЭМ!$B$33:$B$776,D$296)+'СЕТ СН'!$F$16</f>
        <v>0</v>
      </c>
      <c r="E301" s="36">
        <f>SUMIFS(СВЦЭМ!$I$34:$I$777,СВЦЭМ!$A$34:$A$777,$A301,СВЦЭМ!$B$33:$B$776,E$296)+'СЕТ СН'!$F$16</f>
        <v>0</v>
      </c>
      <c r="F301" s="36">
        <f>SUMIFS(СВЦЭМ!$I$34:$I$777,СВЦЭМ!$A$34:$A$777,$A301,СВЦЭМ!$B$33:$B$776,F$296)+'СЕТ СН'!$F$16</f>
        <v>0</v>
      </c>
      <c r="G301" s="36">
        <f>SUMIFS(СВЦЭМ!$I$34:$I$777,СВЦЭМ!$A$34:$A$777,$A301,СВЦЭМ!$B$33:$B$776,G$296)+'СЕТ СН'!$F$16</f>
        <v>0</v>
      </c>
      <c r="H301" s="36">
        <f>SUMIFS(СВЦЭМ!$I$34:$I$777,СВЦЭМ!$A$34:$A$777,$A301,СВЦЭМ!$B$33:$B$776,H$296)+'СЕТ СН'!$F$16</f>
        <v>0</v>
      </c>
      <c r="I301" s="36">
        <f>SUMIFS(СВЦЭМ!$I$34:$I$777,СВЦЭМ!$A$34:$A$777,$A301,СВЦЭМ!$B$33:$B$776,I$296)+'СЕТ СН'!$F$16</f>
        <v>0</v>
      </c>
      <c r="J301" s="36">
        <f>SUMIFS(СВЦЭМ!$I$34:$I$777,СВЦЭМ!$A$34:$A$777,$A301,СВЦЭМ!$B$33:$B$776,J$296)+'СЕТ СН'!$F$16</f>
        <v>0</v>
      </c>
      <c r="K301" s="36">
        <f>SUMIFS(СВЦЭМ!$I$34:$I$777,СВЦЭМ!$A$34:$A$777,$A301,СВЦЭМ!$B$33:$B$776,K$296)+'СЕТ СН'!$F$16</f>
        <v>0</v>
      </c>
      <c r="L301" s="36">
        <f>SUMIFS(СВЦЭМ!$I$34:$I$777,СВЦЭМ!$A$34:$A$777,$A301,СВЦЭМ!$B$33:$B$776,L$296)+'СЕТ СН'!$F$16</f>
        <v>0</v>
      </c>
      <c r="M301" s="36">
        <f>SUMIFS(СВЦЭМ!$I$34:$I$777,СВЦЭМ!$A$34:$A$777,$A301,СВЦЭМ!$B$33:$B$776,M$296)+'СЕТ СН'!$F$16</f>
        <v>0</v>
      </c>
      <c r="N301" s="36">
        <f>SUMIFS(СВЦЭМ!$I$34:$I$777,СВЦЭМ!$A$34:$A$777,$A301,СВЦЭМ!$B$33:$B$776,N$296)+'СЕТ СН'!$F$16</f>
        <v>0</v>
      </c>
      <c r="O301" s="36">
        <f>SUMIFS(СВЦЭМ!$I$34:$I$777,СВЦЭМ!$A$34:$A$777,$A301,СВЦЭМ!$B$33:$B$776,O$296)+'СЕТ СН'!$F$16</f>
        <v>0</v>
      </c>
      <c r="P301" s="36">
        <f>SUMIFS(СВЦЭМ!$I$34:$I$777,СВЦЭМ!$A$34:$A$777,$A301,СВЦЭМ!$B$33:$B$776,P$296)+'СЕТ СН'!$F$16</f>
        <v>0</v>
      </c>
      <c r="Q301" s="36">
        <f>SUMIFS(СВЦЭМ!$I$34:$I$777,СВЦЭМ!$A$34:$A$777,$A301,СВЦЭМ!$B$33:$B$776,Q$296)+'СЕТ СН'!$F$16</f>
        <v>0</v>
      </c>
      <c r="R301" s="36">
        <f>SUMIFS(СВЦЭМ!$I$34:$I$777,СВЦЭМ!$A$34:$A$777,$A301,СВЦЭМ!$B$33:$B$776,R$296)+'СЕТ СН'!$F$16</f>
        <v>0</v>
      </c>
      <c r="S301" s="36">
        <f>SUMIFS(СВЦЭМ!$I$34:$I$777,СВЦЭМ!$A$34:$A$777,$A301,СВЦЭМ!$B$33:$B$776,S$296)+'СЕТ СН'!$F$16</f>
        <v>0</v>
      </c>
      <c r="T301" s="36">
        <f>SUMIFS(СВЦЭМ!$I$34:$I$777,СВЦЭМ!$A$34:$A$777,$A301,СВЦЭМ!$B$33:$B$776,T$296)+'СЕТ СН'!$F$16</f>
        <v>0</v>
      </c>
      <c r="U301" s="36">
        <f>SUMIFS(СВЦЭМ!$I$34:$I$777,СВЦЭМ!$A$34:$A$777,$A301,СВЦЭМ!$B$33:$B$776,U$296)+'СЕТ СН'!$F$16</f>
        <v>0</v>
      </c>
      <c r="V301" s="36">
        <f>SUMIFS(СВЦЭМ!$I$34:$I$777,СВЦЭМ!$A$34:$A$777,$A301,СВЦЭМ!$B$33:$B$776,V$296)+'СЕТ СН'!$F$16</f>
        <v>0</v>
      </c>
      <c r="W301" s="36">
        <f>SUMIFS(СВЦЭМ!$I$34:$I$777,СВЦЭМ!$A$34:$A$777,$A301,СВЦЭМ!$B$33:$B$776,W$296)+'СЕТ СН'!$F$16</f>
        <v>0</v>
      </c>
      <c r="X301" s="36">
        <f>SUMIFS(СВЦЭМ!$I$34:$I$777,СВЦЭМ!$A$34:$A$777,$A301,СВЦЭМ!$B$33:$B$776,X$296)+'СЕТ СН'!$F$16</f>
        <v>0</v>
      </c>
      <c r="Y301" s="36">
        <f>SUMIFS(СВЦЭМ!$I$34:$I$777,СВЦЭМ!$A$34:$A$777,$A301,СВЦЭМ!$B$33:$B$776,Y$296)+'СЕТ СН'!$F$16</f>
        <v>0</v>
      </c>
    </row>
    <row r="302" spans="1:27" ht="15.75" hidden="1" x14ac:dyDescent="0.2">
      <c r="A302" s="35">
        <f t="shared" si="8"/>
        <v>43683</v>
      </c>
      <c r="B302" s="36">
        <f>SUMIFS(СВЦЭМ!$I$34:$I$777,СВЦЭМ!$A$34:$A$777,$A302,СВЦЭМ!$B$33:$B$776,B$296)+'СЕТ СН'!$F$16</f>
        <v>0</v>
      </c>
      <c r="C302" s="36">
        <f>SUMIFS(СВЦЭМ!$I$34:$I$777,СВЦЭМ!$A$34:$A$777,$A302,СВЦЭМ!$B$33:$B$776,C$296)+'СЕТ СН'!$F$16</f>
        <v>0</v>
      </c>
      <c r="D302" s="36">
        <f>SUMIFS(СВЦЭМ!$I$34:$I$777,СВЦЭМ!$A$34:$A$777,$A302,СВЦЭМ!$B$33:$B$776,D$296)+'СЕТ СН'!$F$16</f>
        <v>0</v>
      </c>
      <c r="E302" s="36">
        <f>SUMIFS(СВЦЭМ!$I$34:$I$777,СВЦЭМ!$A$34:$A$777,$A302,СВЦЭМ!$B$33:$B$776,E$296)+'СЕТ СН'!$F$16</f>
        <v>0</v>
      </c>
      <c r="F302" s="36">
        <f>SUMIFS(СВЦЭМ!$I$34:$I$777,СВЦЭМ!$A$34:$A$777,$A302,СВЦЭМ!$B$33:$B$776,F$296)+'СЕТ СН'!$F$16</f>
        <v>0</v>
      </c>
      <c r="G302" s="36">
        <f>SUMIFS(СВЦЭМ!$I$34:$I$777,СВЦЭМ!$A$34:$A$777,$A302,СВЦЭМ!$B$33:$B$776,G$296)+'СЕТ СН'!$F$16</f>
        <v>0</v>
      </c>
      <c r="H302" s="36">
        <f>SUMIFS(СВЦЭМ!$I$34:$I$777,СВЦЭМ!$A$34:$A$777,$A302,СВЦЭМ!$B$33:$B$776,H$296)+'СЕТ СН'!$F$16</f>
        <v>0</v>
      </c>
      <c r="I302" s="36">
        <f>SUMIFS(СВЦЭМ!$I$34:$I$777,СВЦЭМ!$A$34:$A$777,$A302,СВЦЭМ!$B$33:$B$776,I$296)+'СЕТ СН'!$F$16</f>
        <v>0</v>
      </c>
      <c r="J302" s="36">
        <f>SUMIFS(СВЦЭМ!$I$34:$I$777,СВЦЭМ!$A$34:$A$777,$A302,СВЦЭМ!$B$33:$B$776,J$296)+'СЕТ СН'!$F$16</f>
        <v>0</v>
      </c>
      <c r="K302" s="36">
        <f>SUMIFS(СВЦЭМ!$I$34:$I$777,СВЦЭМ!$A$34:$A$777,$A302,СВЦЭМ!$B$33:$B$776,K$296)+'СЕТ СН'!$F$16</f>
        <v>0</v>
      </c>
      <c r="L302" s="36">
        <f>SUMIFS(СВЦЭМ!$I$34:$I$777,СВЦЭМ!$A$34:$A$777,$A302,СВЦЭМ!$B$33:$B$776,L$296)+'СЕТ СН'!$F$16</f>
        <v>0</v>
      </c>
      <c r="M302" s="36">
        <f>SUMIFS(СВЦЭМ!$I$34:$I$777,СВЦЭМ!$A$34:$A$777,$A302,СВЦЭМ!$B$33:$B$776,M$296)+'СЕТ СН'!$F$16</f>
        <v>0</v>
      </c>
      <c r="N302" s="36">
        <f>SUMIFS(СВЦЭМ!$I$34:$I$777,СВЦЭМ!$A$34:$A$777,$A302,СВЦЭМ!$B$33:$B$776,N$296)+'СЕТ СН'!$F$16</f>
        <v>0</v>
      </c>
      <c r="O302" s="36">
        <f>SUMIFS(СВЦЭМ!$I$34:$I$777,СВЦЭМ!$A$34:$A$777,$A302,СВЦЭМ!$B$33:$B$776,O$296)+'СЕТ СН'!$F$16</f>
        <v>0</v>
      </c>
      <c r="P302" s="36">
        <f>SUMIFS(СВЦЭМ!$I$34:$I$777,СВЦЭМ!$A$34:$A$777,$A302,СВЦЭМ!$B$33:$B$776,P$296)+'СЕТ СН'!$F$16</f>
        <v>0</v>
      </c>
      <c r="Q302" s="36">
        <f>SUMIFS(СВЦЭМ!$I$34:$I$777,СВЦЭМ!$A$34:$A$777,$A302,СВЦЭМ!$B$33:$B$776,Q$296)+'СЕТ СН'!$F$16</f>
        <v>0</v>
      </c>
      <c r="R302" s="36">
        <f>SUMIFS(СВЦЭМ!$I$34:$I$777,СВЦЭМ!$A$34:$A$777,$A302,СВЦЭМ!$B$33:$B$776,R$296)+'СЕТ СН'!$F$16</f>
        <v>0</v>
      </c>
      <c r="S302" s="36">
        <f>SUMIFS(СВЦЭМ!$I$34:$I$777,СВЦЭМ!$A$34:$A$777,$A302,СВЦЭМ!$B$33:$B$776,S$296)+'СЕТ СН'!$F$16</f>
        <v>0</v>
      </c>
      <c r="T302" s="36">
        <f>SUMIFS(СВЦЭМ!$I$34:$I$777,СВЦЭМ!$A$34:$A$777,$A302,СВЦЭМ!$B$33:$B$776,T$296)+'СЕТ СН'!$F$16</f>
        <v>0</v>
      </c>
      <c r="U302" s="36">
        <f>SUMIFS(СВЦЭМ!$I$34:$I$777,СВЦЭМ!$A$34:$A$777,$A302,СВЦЭМ!$B$33:$B$776,U$296)+'СЕТ СН'!$F$16</f>
        <v>0</v>
      </c>
      <c r="V302" s="36">
        <f>SUMIFS(СВЦЭМ!$I$34:$I$777,СВЦЭМ!$A$34:$A$777,$A302,СВЦЭМ!$B$33:$B$776,V$296)+'СЕТ СН'!$F$16</f>
        <v>0</v>
      </c>
      <c r="W302" s="36">
        <f>SUMIFS(СВЦЭМ!$I$34:$I$777,СВЦЭМ!$A$34:$A$777,$A302,СВЦЭМ!$B$33:$B$776,W$296)+'СЕТ СН'!$F$16</f>
        <v>0</v>
      </c>
      <c r="X302" s="36">
        <f>SUMIFS(СВЦЭМ!$I$34:$I$777,СВЦЭМ!$A$34:$A$777,$A302,СВЦЭМ!$B$33:$B$776,X$296)+'СЕТ СН'!$F$16</f>
        <v>0</v>
      </c>
      <c r="Y302" s="36">
        <f>SUMIFS(СВЦЭМ!$I$34:$I$777,СВЦЭМ!$A$34:$A$777,$A302,СВЦЭМ!$B$33:$B$776,Y$296)+'СЕТ СН'!$F$16</f>
        <v>0</v>
      </c>
    </row>
    <row r="303" spans="1:27" ht="15.75" hidden="1" x14ac:dyDescent="0.2">
      <c r="A303" s="35">
        <f t="shared" si="8"/>
        <v>43684</v>
      </c>
      <c r="B303" s="36">
        <f>SUMIFS(СВЦЭМ!$I$34:$I$777,СВЦЭМ!$A$34:$A$777,$A303,СВЦЭМ!$B$33:$B$776,B$296)+'СЕТ СН'!$F$16</f>
        <v>0</v>
      </c>
      <c r="C303" s="36">
        <f>SUMIFS(СВЦЭМ!$I$34:$I$777,СВЦЭМ!$A$34:$A$777,$A303,СВЦЭМ!$B$33:$B$776,C$296)+'СЕТ СН'!$F$16</f>
        <v>0</v>
      </c>
      <c r="D303" s="36">
        <f>SUMIFS(СВЦЭМ!$I$34:$I$777,СВЦЭМ!$A$34:$A$777,$A303,СВЦЭМ!$B$33:$B$776,D$296)+'СЕТ СН'!$F$16</f>
        <v>0</v>
      </c>
      <c r="E303" s="36">
        <f>SUMIFS(СВЦЭМ!$I$34:$I$777,СВЦЭМ!$A$34:$A$777,$A303,СВЦЭМ!$B$33:$B$776,E$296)+'СЕТ СН'!$F$16</f>
        <v>0</v>
      </c>
      <c r="F303" s="36">
        <f>SUMIFS(СВЦЭМ!$I$34:$I$777,СВЦЭМ!$A$34:$A$777,$A303,СВЦЭМ!$B$33:$B$776,F$296)+'СЕТ СН'!$F$16</f>
        <v>0</v>
      </c>
      <c r="G303" s="36">
        <f>SUMIFS(СВЦЭМ!$I$34:$I$777,СВЦЭМ!$A$34:$A$777,$A303,СВЦЭМ!$B$33:$B$776,G$296)+'СЕТ СН'!$F$16</f>
        <v>0</v>
      </c>
      <c r="H303" s="36">
        <f>SUMIFS(СВЦЭМ!$I$34:$I$777,СВЦЭМ!$A$34:$A$777,$A303,СВЦЭМ!$B$33:$B$776,H$296)+'СЕТ СН'!$F$16</f>
        <v>0</v>
      </c>
      <c r="I303" s="36">
        <f>SUMIFS(СВЦЭМ!$I$34:$I$777,СВЦЭМ!$A$34:$A$777,$A303,СВЦЭМ!$B$33:$B$776,I$296)+'СЕТ СН'!$F$16</f>
        <v>0</v>
      </c>
      <c r="J303" s="36">
        <f>SUMIFS(СВЦЭМ!$I$34:$I$777,СВЦЭМ!$A$34:$A$777,$A303,СВЦЭМ!$B$33:$B$776,J$296)+'СЕТ СН'!$F$16</f>
        <v>0</v>
      </c>
      <c r="K303" s="36">
        <f>SUMIFS(СВЦЭМ!$I$34:$I$777,СВЦЭМ!$A$34:$A$777,$A303,СВЦЭМ!$B$33:$B$776,K$296)+'СЕТ СН'!$F$16</f>
        <v>0</v>
      </c>
      <c r="L303" s="36">
        <f>SUMIFS(СВЦЭМ!$I$34:$I$777,СВЦЭМ!$A$34:$A$777,$A303,СВЦЭМ!$B$33:$B$776,L$296)+'СЕТ СН'!$F$16</f>
        <v>0</v>
      </c>
      <c r="M303" s="36">
        <f>SUMIFS(СВЦЭМ!$I$34:$I$777,СВЦЭМ!$A$34:$A$777,$A303,СВЦЭМ!$B$33:$B$776,M$296)+'СЕТ СН'!$F$16</f>
        <v>0</v>
      </c>
      <c r="N303" s="36">
        <f>SUMIFS(СВЦЭМ!$I$34:$I$777,СВЦЭМ!$A$34:$A$777,$A303,СВЦЭМ!$B$33:$B$776,N$296)+'СЕТ СН'!$F$16</f>
        <v>0</v>
      </c>
      <c r="O303" s="36">
        <f>SUMIFS(СВЦЭМ!$I$34:$I$777,СВЦЭМ!$A$34:$A$777,$A303,СВЦЭМ!$B$33:$B$776,O$296)+'СЕТ СН'!$F$16</f>
        <v>0</v>
      </c>
      <c r="P303" s="36">
        <f>SUMIFS(СВЦЭМ!$I$34:$I$777,СВЦЭМ!$A$34:$A$777,$A303,СВЦЭМ!$B$33:$B$776,P$296)+'СЕТ СН'!$F$16</f>
        <v>0</v>
      </c>
      <c r="Q303" s="36">
        <f>SUMIFS(СВЦЭМ!$I$34:$I$777,СВЦЭМ!$A$34:$A$777,$A303,СВЦЭМ!$B$33:$B$776,Q$296)+'СЕТ СН'!$F$16</f>
        <v>0</v>
      </c>
      <c r="R303" s="36">
        <f>SUMIFS(СВЦЭМ!$I$34:$I$777,СВЦЭМ!$A$34:$A$777,$A303,СВЦЭМ!$B$33:$B$776,R$296)+'СЕТ СН'!$F$16</f>
        <v>0</v>
      </c>
      <c r="S303" s="36">
        <f>SUMIFS(СВЦЭМ!$I$34:$I$777,СВЦЭМ!$A$34:$A$777,$A303,СВЦЭМ!$B$33:$B$776,S$296)+'СЕТ СН'!$F$16</f>
        <v>0</v>
      </c>
      <c r="T303" s="36">
        <f>SUMIFS(СВЦЭМ!$I$34:$I$777,СВЦЭМ!$A$34:$A$777,$A303,СВЦЭМ!$B$33:$B$776,T$296)+'СЕТ СН'!$F$16</f>
        <v>0</v>
      </c>
      <c r="U303" s="36">
        <f>SUMIFS(СВЦЭМ!$I$34:$I$777,СВЦЭМ!$A$34:$A$777,$A303,СВЦЭМ!$B$33:$B$776,U$296)+'СЕТ СН'!$F$16</f>
        <v>0</v>
      </c>
      <c r="V303" s="36">
        <f>SUMIFS(СВЦЭМ!$I$34:$I$777,СВЦЭМ!$A$34:$A$777,$A303,СВЦЭМ!$B$33:$B$776,V$296)+'СЕТ СН'!$F$16</f>
        <v>0</v>
      </c>
      <c r="W303" s="36">
        <f>SUMIFS(СВЦЭМ!$I$34:$I$777,СВЦЭМ!$A$34:$A$777,$A303,СВЦЭМ!$B$33:$B$776,W$296)+'СЕТ СН'!$F$16</f>
        <v>0</v>
      </c>
      <c r="X303" s="36">
        <f>SUMIFS(СВЦЭМ!$I$34:$I$777,СВЦЭМ!$A$34:$A$777,$A303,СВЦЭМ!$B$33:$B$776,X$296)+'СЕТ СН'!$F$16</f>
        <v>0</v>
      </c>
      <c r="Y303" s="36">
        <f>SUMIFS(СВЦЭМ!$I$34:$I$777,СВЦЭМ!$A$34:$A$777,$A303,СВЦЭМ!$B$33:$B$776,Y$296)+'СЕТ СН'!$F$16</f>
        <v>0</v>
      </c>
    </row>
    <row r="304" spans="1:27" ht="15.75" hidden="1" x14ac:dyDescent="0.2">
      <c r="A304" s="35">
        <f t="shared" si="8"/>
        <v>43685</v>
      </c>
      <c r="B304" s="36">
        <f>SUMIFS(СВЦЭМ!$I$34:$I$777,СВЦЭМ!$A$34:$A$777,$A304,СВЦЭМ!$B$33:$B$776,B$296)+'СЕТ СН'!$F$16</f>
        <v>0</v>
      </c>
      <c r="C304" s="36">
        <f>SUMIFS(СВЦЭМ!$I$34:$I$777,СВЦЭМ!$A$34:$A$777,$A304,СВЦЭМ!$B$33:$B$776,C$296)+'СЕТ СН'!$F$16</f>
        <v>0</v>
      </c>
      <c r="D304" s="36">
        <f>SUMIFS(СВЦЭМ!$I$34:$I$777,СВЦЭМ!$A$34:$A$777,$A304,СВЦЭМ!$B$33:$B$776,D$296)+'СЕТ СН'!$F$16</f>
        <v>0</v>
      </c>
      <c r="E304" s="36">
        <f>SUMIFS(СВЦЭМ!$I$34:$I$777,СВЦЭМ!$A$34:$A$777,$A304,СВЦЭМ!$B$33:$B$776,E$296)+'СЕТ СН'!$F$16</f>
        <v>0</v>
      </c>
      <c r="F304" s="36">
        <f>SUMIFS(СВЦЭМ!$I$34:$I$777,СВЦЭМ!$A$34:$A$777,$A304,СВЦЭМ!$B$33:$B$776,F$296)+'СЕТ СН'!$F$16</f>
        <v>0</v>
      </c>
      <c r="G304" s="36">
        <f>SUMIFS(СВЦЭМ!$I$34:$I$777,СВЦЭМ!$A$34:$A$777,$A304,СВЦЭМ!$B$33:$B$776,G$296)+'СЕТ СН'!$F$16</f>
        <v>0</v>
      </c>
      <c r="H304" s="36">
        <f>SUMIFS(СВЦЭМ!$I$34:$I$777,СВЦЭМ!$A$34:$A$777,$A304,СВЦЭМ!$B$33:$B$776,H$296)+'СЕТ СН'!$F$16</f>
        <v>0</v>
      </c>
      <c r="I304" s="36">
        <f>SUMIFS(СВЦЭМ!$I$34:$I$777,СВЦЭМ!$A$34:$A$777,$A304,СВЦЭМ!$B$33:$B$776,I$296)+'СЕТ СН'!$F$16</f>
        <v>0</v>
      </c>
      <c r="J304" s="36">
        <f>SUMIFS(СВЦЭМ!$I$34:$I$777,СВЦЭМ!$A$34:$A$777,$A304,СВЦЭМ!$B$33:$B$776,J$296)+'СЕТ СН'!$F$16</f>
        <v>0</v>
      </c>
      <c r="K304" s="36">
        <f>SUMIFS(СВЦЭМ!$I$34:$I$777,СВЦЭМ!$A$34:$A$777,$A304,СВЦЭМ!$B$33:$B$776,K$296)+'СЕТ СН'!$F$16</f>
        <v>0</v>
      </c>
      <c r="L304" s="36">
        <f>SUMIFS(СВЦЭМ!$I$34:$I$777,СВЦЭМ!$A$34:$A$777,$A304,СВЦЭМ!$B$33:$B$776,L$296)+'СЕТ СН'!$F$16</f>
        <v>0</v>
      </c>
      <c r="M304" s="36">
        <f>SUMIFS(СВЦЭМ!$I$34:$I$777,СВЦЭМ!$A$34:$A$777,$A304,СВЦЭМ!$B$33:$B$776,M$296)+'СЕТ СН'!$F$16</f>
        <v>0</v>
      </c>
      <c r="N304" s="36">
        <f>SUMIFS(СВЦЭМ!$I$34:$I$777,СВЦЭМ!$A$34:$A$777,$A304,СВЦЭМ!$B$33:$B$776,N$296)+'СЕТ СН'!$F$16</f>
        <v>0</v>
      </c>
      <c r="O304" s="36">
        <f>SUMIFS(СВЦЭМ!$I$34:$I$777,СВЦЭМ!$A$34:$A$777,$A304,СВЦЭМ!$B$33:$B$776,O$296)+'СЕТ СН'!$F$16</f>
        <v>0</v>
      </c>
      <c r="P304" s="36">
        <f>SUMIFS(СВЦЭМ!$I$34:$I$777,СВЦЭМ!$A$34:$A$777,$A304,СВЦЭМ!$B$33:$B$776,P$296)+'СЕТ СН'!$F$16</f>
        <v>0</v>
      </c>
      <c r="Q304" s="36">
        <f>SUMIFS(СВЦЭМ!$I$34:$I$777,СВЦЭМ!$A$34:$A$777,$A304,СВЦЭМ!$B$33:$B$776,Q$296)+'СЕТ СН'!$F$16</f>
        <v>0</v>
      </c>
      <c r="R304" s="36">
        <f>SUMIFS(СВЦЭМ!$I$34:$I$777,СВЦЭМ!$A$34:$A$777,$A304,СВЦЭМ!$B$33:$B$776,R$296)+'СЕТ СН'!$F$16</f>
        <v>0</v>
      </c>
      <c r="S304" s="36">
        <f>SUMIFS(СВЦЭМ!$I$34:$I$777,СВЦЭМ!$A$34:$A$777,$A304,СВЦЭМ!$B$33:$B$776,S$296)+'СЕТ СН'!$F$16</f>
        <v>0</v>
      </c>
      <c r="T304" s="36">
        <f>SUMIFS(СВЦЭМ!$I$34:$I$777,СВЦЭМ!$A$34:$A$777,$A304,СВЦЭМ!$B$33:$B$776,T$296)+'СЕТ СН'!$F$16</f>
        <v>0</v>
      </c>
      <c r="U304" s="36">
        <f>SUMIFS(СВЦЭМ!$I$34:$I$777,СВЦЭМ!$A$34:$A$777,$A304,СВЦЭМ!$B$33:$B$776,U$296)+'СЕТ СН'!$F$16</f>
        <v>0</v>
      </c>
      <c r="V304" s="36">
        <f>SUMIFS(СВЦЭМ!$I$34:$I$777,СВЦЭМ!$A$34:$A$777,$A304,СВЦЭМ!$B$33:$B$776,V$296)+'СЕТ СН'!$F$16</f>
        <v>0</v>
      </c>
      <c r="W304" s="36">
        <f>SUMIFS(СВЦЭМ!$I$34:$I$777,СВЦЭМ!$A$34:$A$777,$A304,СВЦЭМ!$B$33:$B$776,W$296)+'СЕТ СН'!$F$16</f>
        <v>0</v>
      </c>
      <c r="X304" s="36">
        <f>SUMIFS(СВЦЭМ!$I$34:$I$777,СВЦЭМ!$A$34:$A$777,$A304,СВЦЭМ!$B$33:$B$776,X$296)+'СЕТ СН'!$F$16</f>
        <v>0</v>
      </c>
      <c r="Y304" s="36">
        <f>SUMIFS(СВЦЭМ!$I$34:$I$777,СВЦЭМ!$A$34:$A$777,$A304,СВЦЭМ!$B$33:$B$776,Y$296)+'СЕТ СН'!$F$16</f>
        <v>0</v>
      </c>
    </row>
    <row r="305" spans="1:25" ht="15.75" hidden="1" x14ac:dyDescent="0.2">
      <c r="A305" s="35">
        <f t="shared" si="8"/>
        <v>43686</v>
      </c>
      <c r="B305" s="36">
        <f>SUMIFS(СВЦЭМ!$I$34:$I$777,СВЦЭМ!$A$34:$A$777,$A305,СВЦЭМ!$B$33:$B$776,B$296)+'СЕТ СН'!$F$16</f>
        <v>0</v>
      </c>
      <c r="C305" s="36">
        <f>SUMIFS(СВЦЭМ!$I$34:$I$777,СВЦЭМ!$A$34:$A$777,$A305,СВЦЭМ!$B$33:$B$776,C$296)+'СЕТ СН'!$F$16</f>
        <v>0</v>
      </c>
      <c r="D305" s="36">
        <f>SUMIFS(СВЦЭМ!$I$34:$I$777,СВЦЭМ!$A$34:$A$777,$A305,СВЦЭМ!$B$33:$B$776,D$296)+'СЕТ СН'!$F$16</f>
        <v>0</v>
      </c>
      <c r="E305" s="36">
        <f>SUMIFS(СВЦЭМ!$I$34:$I$777,СВЦЭМ!$A$34:$A$777,$A305,СВЦЭМ!$B$33:$B$776,E$296)+'СЕТ СН'!$F$16</f>
        <v>0</v>
      </c>
      <c r="F305" s="36">
        <f>SUMIFS(СВЦЭМ!$I$34:$I$777,СВЦЭМ!$A$34:$A$777,$A305,СВЦЭМ!$B$33:$B$776,F$296)+'СЕТ СН'!$F$16</f>
        <v>0</v>
      </c>
      <c r="G305" s="36">
        <f>SUMIFS(СВЦЭМ!$I$34:$I$777,СВЦЭМ!$A$34:$A$777,$A305,СВЦЭМ!$B$33:$B$776,G$296)+'СЕТ СН'!$F$16</f>
        <v>0</v>
      </c>
      <c r="H305" s="36">
        <f>SUMIFS(СВЦЭМ!$I$34:$I$777,СВЦЭМ!$A$34:$A$777,$A305,СВЦЭМ!$B$33:$B$776,H$296)+'СЕТ СН'!$F$16</f>
        <v>0</v>
      </c>
      <c r="I305" s="36">
        <f>SUMIFS(СВЦЭМ!$I$34:$I$777,СВЦЭМ!$A$34:$A$777,$A305,СВЦЭМ!$B$33:$B$776,I$296)+'СЕТ СН'!$F$16</f>
        <v>0</v>
      </c>
      <c r="J305" s="36">
        <f>SUMIFS(СВЦЭМ!$I$34:$I$777,СВЦЭМ!$A$34:$A$777,$A305,СВЦЭМ!$B$33:$B$776,J$296)+'СЕТ СН'!$F$16</f>
        <v>0</v>
      </c>
      <c r="K305" s="36">
        <f>SUMIFS(СВЦЭМ!$I$34:$I$777,СВЦЭМ!$A$34:$A$777,$A305,СВЦЭМ!$B$33:$B$776,K$296)+'СЕТ СН'!$F$16</f>
        <v>0</v>
      </c>
      <c r="L305" s="36">
        <f>SUMIFS(СВЦЭМ!$I$34:$I$777,СВЦЭМ!$A$34:$A$777,$A305,СВЦЭМ!$B$33:$B$776,L$296)+'СЕТ СН'!$F$16</f>
        <v>0</v>
      </c>
      <c r="M305" s="36">
        <f>SUMIFS(СВЦЭМ!$I$34:$I$777,СВЦЭМ!$A$34:$A$777,$A305,СВЦЭМ!$B$33:$B$776,M$296)+'СЕТ СН'!$F$16</f>
        <v>0</v>
      </c>
      <c r="N305" s="36">
        <f>SUMIFS(СВЦЭМ!$I$34:$I$777,СВЦЭМ!$A$34:$A$777,$A305,СВЦЭМ!$B$33:$B$776,N$296)+'СЕТ СН'!$F$16</f>
        <v>0</v>
      </c>
      <c r="O305" s="36">
        <f>SUMIFS(СВЦЭМ!$I$34:$I$777,СВЦЭМ!$A$34:$A$777,$A305,СВЦЭМ!$B$33:$B$776,O$296)+'СЕТ СН'!$F$16</f>
        <v>0</v>
      </c>
      <c r="P305" s="36">
        <f>SUMIFS(СВЦЭМ!$I$34:$I$777,СВЦЭМ!$A$34:$A$777,$A305,СВЦЭМ!$B$33:$B$776,P$296)+'СЕТ СН'!$F$16</f>
        <v>0</v>
      </c>
      <c r="Q305" s="36">
        <f>SUMIFS(СВЦЭМ!$I$34:$I$777,СВЦЭМ!$A$34:$A$777,$A305,СВЦЭМ!$B$33:$B$776,Q$296)+'СЕТ СН'!$F$16</f>
        <v>0</v>
      </c>
      <c r="R305" s="36">
        <f>SUMIFS(СВЦЭМ!$I$34:$I$777,СВЦЭМ!$A$34:$A$777,$A305,СВЦЭМ!$B$33:$B$776,R$296)+'СЕТ СН'!$F$16</f>
        <v>0</v>
      </c>
      <c r="S305" s="36">
        <f>SUMIFS(СВЦЭМ!$I$34:$I$777,СВЦЭМ!$A$34:$A$777,$A305,СВЦЭМ!$B$33:$B$776,S$296)+'СЕТ СН'!$F$16</f>
        <v>0</v>
      </c>
      <c r="T305" s="36">
        <f>SUMIFS(СВЦЭМ!$I$34:$I$777,СВЦЭМ!$A$34:$A$777,$A305,СВЦЭМ!$B$33:$B$776,T$296)+'СЕТ СН'!$F$16</f>
        <v>0</v>
      </c>
      <c r="U305" s="36">
        <f>SUMIFS(СВЦЭМ!$I$34:$I$777,СВЦЭМ!$A$34:$A$777,$A305,СВЦЭМ!$B$33:$B$776,U$296)+'СЕТ СН'!$F$16</f>
        <v>0</v>
      </c>
      <c r="V305" s="36">
        <f>SUMIFS(СВЦЭМ!$I$34:$I$777,СВЦЭМ!$A$34:$A$777,$A305,СВЦЭМ!$B$33:$B$776,V$296)+'СЕТ СН'!$F$16</f>
        <v>0</v>
      </c>
      <c r="W305" s="36">
        <f>SUMIFS(СВЦЭМ!$I$34:$I$777,СВЦЭМ!$A$34:$A$777,$A305,СВЦЭМ!$B$33:$B$776,W$296)+'СЕТ СН'!$F$16</f>
        <v>0</v>
      </c>
      <c r="X305" s="36">
        <f>SUMIFS(СВЦЭМ!$I$34:$I$777,СВЦЭМ!$A$34:$A$777,$A305,СВЦЭМ!$B$33:$B$776,X$296)+'СЕТ СН'!$F$16</f>
        <v>0</v>
      </c>
      <c r="Y305" s="36">
        <f>SUMIFS(СВЦЭМ!$I$34:$I$777,СВЦЭМ!$A$34:$A$777,$A305,СВЦЭМ!$B$33:$B$776,Y$296)+'СЕТ СН'!$F$16</f>
        <v>0</v>
      </c>
    </row>
    <row r="306" spans="1:25" ht="15.75" hidden="1" x14ac:dyDescent="0.2">
      <c r="A306" s="35">
        <f t="shared" si="8"/>
        <v>43687</v>
      </c>
      <c r="B306" s="36">
        <f>SUMIFS(СВЦЭМ!$I$34:$I$777,СВЦЭМ!$A$34:$A$777,$A306,СВЦЭМ!$B$33:$B$776,B$296)+'СЕТ СН'!$F$16</f>
        <v>0</v>
      </c>
      <c r="C306" s="36">
        <f>SUMIFS(СВЦЭМ!$I$34:$I$777,СВЦЭМ!$A$34:$A$777,$A306,СВЦЭМ!$B$33:$B$776,C$296)+'СЕТ СН'!$F$16</f>
        <v>0</v>
      </c>
      <c r="D306" s="36">
        <f>SUMIFS(СВЦЭМ!$I$34:$I$777,СВЦЭМ!$A$34:$A$777,$A306,СВЦЭМ!$B$33:$B$776,D$296)+'СЕТ СН'!$F$16</f>
        <v>0</v>
      </c>
      <c r="E306" s="36">
        <f>SUMIFS(СВЦЭМ!$I$34:$I$777,СВЦЭМ!$A$34:$A$777,$A306,СВЦЭМ!$B$33:$B$776,E$296)+'СЕТ СН'!$F$16</f>
        <v>0</v>
      </c>
      <c r="F306" s="36">
        <f>SUMIFS(СВЦЭМ!$I$34:$I$777,СВЦЭМ!$A$34:$A$777,$A306,СВЦЭМ!$B$33:$B$776,F$296)+'СЕТ СН'!$F$16</f>
        <v>0</v>
      </c>
      <c r="G306" s="36">
        <f>SUMIFS(СВЦЭМ!$I$34:$I$777,СВЦЭМ!$A$34:$A$777,$A306,СВЦЭМ!$B$33:$B$776,G$296)+'СЕТ СН'!$F$16</f>
        <v>0</v>
      </c>
      <c r="H306" s="36">
        <f>SUMIFS(СВЦЭМ!$I$34:$I$777,СВЦЭМ!$A$34:$A$777,$A306,СВЦЭМ!$B$33:$B$776,H$296)+'СЕТ СН'!$F$16</f>
        <v>0</v>
      </c>
      <c r="I306" s="36">
        <f>SUMIFS(СВЦЭМ!$I$34:$I$777,СВЦЭМ!$A$34:$A$777,$A306,СВЦЭМ!$B$33:$B$776,I$296)+'СЕТ СН'!$F$16</f>
        <v>0</v>
      </c>
      <c r="J306" s="36">
        <f>SUMIFS(СВЦЭМ!$I$34:$I$777,СВЦЭМ!$A$34:$A$777,$A306,СВЦЭМ!$B$33:$B$776,J$296)+'СЕТ СН'!$F$16</f>
        <v>0</v>
      </c>
      <c r="K306" s="36">
        <f>SUMIFS(СВЦЭМ!$I$34:$I$777,СВЦЭМ!$A$34:$A$777,$A306,СВЦЭМ!$B$33:$B$776,K$296)+'СЕТ СН'!$F$16</f>
        <v>0</v>
      </c>
      <c r="L306" s="36">
        <f>SUMIFS(СВЦЭМ!$I$34:$I$777,СВЦЭМ!$A$34:$A$777,$A306,СВЦЭМ!$B$33:$B$776,L$296)+'СЕТ СН'!$F$16</f>
        <v>0</v>
      </c>
      <c r="M306" s="36">
        <f>SUMIFS(СВЦЭМ!$I$34:$I$777,СВЦЭМ!$A$34:$A$777,$A306,СВЦЭМ!$B$33:$B$776,M$296)+'СЕТ СН'!$F$16</f>
        <v>0</v>
      </c>
      <c r="N306" s="36">
        <f>SUMIFS(СВЦЭМ!$I$34:$I$777,СВЦЭМ!$A$34:$A$777,$A306,СВЦЭМ!$B$33:$B$776,N$296)+'СЕТ СН'!$F$16</f>
        <v>0</v>
      </c>
      <c r="O306" s="36">
        <f>SUMIFS(СВЦЭМ!$I$34:$I$777,СВЦЭМ!$A$34:$A$777,$A306,СВЦЭМ!$B$33:$B$776,O$296)+'СЕТ СН'!$F$16</f>
        <v>0</v>
      </c>
      <c r="P306" s="36">
        <f>SUMIFS(СВЦЭМ!$I$34:$I$777,СВЦЭМ!$A$34:$A$777,$A306,СВЦЭМ!$B$33:$B$776,P$296)+'СЕТ СН'!$F$16</f>
        <v>0</v>
      </c>
      <c r="Q306" s="36">
        <f>SUMIFS(СВЦЭМ!$I$34:$I$777,СВЦЭМ!$A$34:$A$777,$A306,СВЦЭМ!$B$33:$B$776,Q$296)+'СЕТ СН'!$F$16</f>
        <v>0</v>
      </c>
      <c r="R306" s="36">
        <f>SUMIFS(СВЦЭМ!$I$34:$I$777,СВЦЭМ!$A$34:$A$777,$A306,СВЦЭМ!$B$33:$B$776,R$296)+'СЕТ СН'!$F$16</f>
        <v>0</v>
      </c>
      <c r="S306" s="36">
        <f>SUMIFS(СВЦЭМ!$I$34:$I$777,СВЦЭМ!$A$34:$A$777,$A306,СВЦЭМ!$B$33:$B$776,S$296)+'СЕТ СН'!$F$16</f>
        <v>0</v>
      </c>
      <c r="T306" s="36">
        <f>SUMIFS(СВЦЭМ!$I$34:$I$777,СВЦЭМ!$A$34:$A$777,$A306,СВЦЭМ!$B$33:$B$776,T$296)+'СЕТ СН'!$F$16</f>
        <v>0</v>
      </c>
      <c r="U306" s="36">
        <f>SUMIFS(СВЦЭМ!$I$34:$I$777,СВЦЭМ!$A$34:$A$777,$A306,СВЦЭМ!$B$33:$B$776,U$296)+'СЕТ СН'!$F$16</f>
        <v>0</v>
      </c>
      <c r="V306" s="36">
        <f>SUMIFS(СВЦЭМ!$I$34:$I$777,СВЦЭМ!$A$34:$A$777,$A306,СВЦЭМ!$B$33:$B$776,V$296)+'СЕТ СН'!$F$16</f>
        <v>0</v>
      </c>
      <c r="W306" s="36">
        <f>SUMIFS(СВЦЭМ!$I$34:$I$777,СВЦЭМ!$A$34:$A$777,$A306,СВЦЭМ!$B$33:$B$776,W$296)+'СЕТ СН'!$F$16</f>
        <v>0</v>
      </c>
      <c r="X306" s="36">
        <f>SUMIFS(СВЦЭМ!$I$34:$I$777,СВЦЭМ!$A$34:$A$777,$A306,СВЦЭМ!$B$33:$B$776,X$296)+'СЕТ СН'!$F$16</f>
        <v>0</v>
      </c>
      <c r="Y306" s="36">
        <f>SUMIFS(СВЦЭМ!$I$34:$I$777,СВЦЭМ!$A$34:$A$777,$A306,СВЦЭМ!$B$33:$B$776,Y$296)+'СЕТ СН'!$F$16</f>
        <v>0</v>
      </c>
    </row>
    <row r="307" spans="1:25" ht="15.75" hidden="1" x14ac:dyDescent="0.2">
      <c r="A307" s="35">
        <f t="shared" si="8"/>
        <v>43688</v>
      </c>
      <c r="B307" s="36">
        <f>SUMIFS(СВЦЭМ!$I$34:$I$777,СВЦЭМ!$A$34:$A$777,$A307,СВЦЭМ!$B$33:$B$776,B$296)+'СЕТ СН'!$F$16</f>
        <v>0</v>
      </c>
      <c r="C307" s="36">
        <f>SUMIFS(СВЦЭМ!$I$34:$I$777,СВЦЭМ!$A$34:$A$777,$A307,СВЦЭМ!$B$33:$B$776,C$296)+'СЕТ СН'!$F$16</f>
        <v>0</v>
      </c>
      <c r="D307" s="36">
        <f>SUMIFS(СВЦЭМ!$I$34:$I$777,СВЦЭМ!$A$34:$A$777,$A307,СВЦЭМ!$B$33:$B$776,D$296)+'СЕТ СН'!$F$16</f>
        <v>0</v>
      </c>
      <c r="E307" s="36">
        <f>SUMIFS(СВЦЭМ!$I$34:$I$777,СВЦЭМ!$A$34:$A$777,$A307,СВЦЭМ!$B$33:$B$776,E$296)+'СЕТ СН'!$F$16</f>
        <v>0</v>
      </c>
      <c r="F307" s="36">
        <f>SUMIFS(СВЦЭМ!$I$34:$I$777,СВЦЭМ!$A$34:$A$777,$A307,СВЦЭМ!$B$33:$B$776,F$296)+'СЕТ СН'!$F$16</f>
        <v>0</v>
      </c>
      <c r="G307" s="36">
        <f>SUMIFS(СВЦЭМ!$I$34:$I$777,СВЦЭМ!$A$34:$A$777,$A307,СВЦЭМ!$B$33:$B$776,G$296)+'СЕТ СН'!$F$16</f>
        <v>0</v>
      </c>
      <c r="H307" s="36">
        <f>SUMIFS(СВЦЭМ!$I$34:$I$777,СВЦЭМ!$A$34:$A$777,$A307,СВЦЭМ!$B$33:$B$776,H$296)+'СЕТ СН'!$F$16</f>
        <v>0</v>
      </c>
      <c r="I307" s="36">
        <f>SUMIFS(СВЦЭМ!$I$34:$I$777,СВЦЭМ!$A$34:$A$777,$A307,СВЦЭМ!$B$33:$B$776,I$296)+'СЕТ СН'!$F$16</f>
        <v>0</v>
      </c>
      <c r="J307" s="36">
        <f>SUMIFS(СВЦЭМ!$I$34:$I$777,СВЦЭМ!$A$34:$A$777,$A307,СВЦЭМ!$B$33:$B$776,J$296)+'СЕТ СН'!$F$16</f>
        <v>0</v>
      </c>
      <c r="K307" s="36">
        <f>SUMIFS(СВЦЭМ!$I$34:$I$777,СВЦЭМ!$A$34:$A$777,$A307,СВЦЭМ!$B$33:$B$776,K$296)+'СЕТ СН'!$F$16</f>
        <v>0</v>
      </c>
      <c r="L307" s="36">
        <f>SUMIFS(СВЦЭМ!$I$34:$I$777,СВЦЭМ!$A$34:$A$777,$A307,СВЦЭМ!$B$33:$B$776,L$296)+'СЕТ СН'!$F$16</f>
        <v>0</v>
      </c>
      <c r="M307" s="36">
        <f>SUMIFS(СВЦЭМ!$I$34:$I$777,СВЦЭМ!$A$34:$A$777,$A307,СВЦЭМ!$B$33:$B$776,M$296)+'СЕТ СН'!$F$16</f>
        <v>0</v>
      </c>
      <c r="N307" s="36">
        <f>SUMIFS(СВЦЭМ!$I$34:$I$777,СВЦЭМ!$A$34:$A$777,$A307,СВЦЭМ!$B$33:$B$776,N$296)+'СЕТ СН'!$F$16</f>
        <v>0</v>
      </c>
      <c r="O307" s="36">
        <f>SUMIFS(СВЦЭМ!$I$34:$I$777,СВЦЭМ!$A$34:$A$777,$A307,СВЦЭМ!$B$33:$B$776,O$296)+'СЕТ СН'!$F$16</f>
        <v>0</v>
      </c>
      <c r="P307" s="36">
        <f>SUMIFS(СВЦЭМ!$I$34:$I$777,СВЦЭМ!$A$34:$A$777,$A307,СВЦЭМ!$B$33:$B$776,P$296)+'СЕТ СН'!$F$16</f>
        <v>0</v>
      </c>
      <c r="Q307" s="36">
        <f>SUMIFS(СВЦЭМ!$I$34:$I$777,СВЦЭМ!$A$34:$A$777,$A307,СВЦЭМ!$B$33:$B$776,Q$296)+'СЕТ СН'!$F$16</f>
        <v>0</v>
      </c>
      <c r="R307" s="36">
        <f>SUMIFS(СВЦЭМ!$I$34:$I$777,СВЦЭМ!$A$34:$A$777,$A307,СВЦЭМ!$B$33:$B$776,R$296)+'СЕТ СН'!$F$16</f>
        <v>0</v>
      </c>
      <c r="S307" s="36">
        <f>SUMIFS(СВЦЭМ!$I$34:$I$777,СВЦЭМ!$A$34:$A$777,$A307,СВЦЭМ!$B$33:$B$776,S$296)+'СЕТ СН'!$F$16</f>
        <v>0</v>
      </c>
      <c r="T307" s="36">
        <f>SUMIFS(СВЦЭМ!$I$34:$I$777,СВЦЭМ!$A$34:$A$777,$A307,СВЦЭМ!$B$33:$B$776,T$296)+'СЕТ СН'!$F$16</f>
        <v>0</v>
      </c>
      <c r="U307" s="36">
        <f>SUMIFS(СВЦЭМ!$I$34:$I$777,СВЦЭМ!$A$34:$A$777,$A307,СВЦЭМ!$B$33:$B$776,U$296)+'СЕТ СН'!$F$16</f>
        <v>0</v>
      </c>
      <c r="V307" s="36">
        <f>SUMIFS(СВЦЭМ!$I$34:$I$777,СВЦЭМ!$A$34:$A$777,$A307,СВЦЭМ!$B$33:$B$776,V$296)+'СЕТ СН'!$F$16</f>
        <v>0</v>
      </c>
      <c r="W307" s="36">
        <f>SUMIFS(СВЦЭМ!$I$34:$I$777,СВЦЭМ!$A$34:$A$777,$A307,СВЦЭМ!$B$33:$B$776,W$296)+'СЕТ СН'!$F$16</f>
        <v>0</v>
      </c>
      <c r="X307" s="36">
        <f>SUMIFS(СВЦЭМ!$I$34:$I$777,СВЦЭМ!$A$34:$A$777,$A307,СВЦЭМ!$B$33:$B$776,X$296)+'СЕТ СН'!$F$16</f>
        <v>0</v>
      </c>
      <c r="Y307" s="36">
        <f>SUMIFS(СВЦЭМ!$I$34:$I$777,СВЦЭМ!$A$34:$A$777,$A307,СВЦЭМ!$B$33:$B$776,Y$296)+'СЕТ СН'!$F$16</f>
        <v>0</v>
      </c>
    </row>
    <row r="308" spans="1:25" ht="15.75" hidden="1" x14ac:dyDescent="0.2">
      <c r="A308" s="35">
        <f t="shared" si="8"/>
        <v>43689</v>
      </c>
      <c r="B308" s="36">
        <f>SUMIFS(СВЦЭМ!$I$34:$I$777,СВЦЭМ!$A$34:$A$777,$A308,СВЦЭМ!$B$33:$B$776,B$296)+'СЕТ СН'!$F$16</f>
        <v>0</v>
      </c>
      <c r="C308" s="36">
        <f>SUMIFS(СВЦЭМ!$I$34:$I$777,СВЦЭМ!$A$34:$A$777,$A308,СВЦЭМ!$B$33:$B$776,C$296)+'СЕТ СН'!$F$16</f>
        <v>0</v>
      </c>
      <c r="D308" s="36">
        <f>SUMIFS(СВЦЭМ!$I$34:$I$777,СВЦЭМ!$A$34:$A$777,$A308,СВЦЭМ!$B$33:$B$776,D$296)+'СЕТ СН'!$F$16</f>
        <v>0</v>
      </c>
      <c r="E308" s="36">
        <f>SUMIFS(СВЦЭМ!$I$34:$I$777,СВЦЭМ!$A$34:$A$777,$A308,СВЦЭМ!$B$33:$B$776,E$296)+'СЕТ СН'!$F$16</f>
        <v>0</v>
      </c>
      <c r="F308" s="36">
        <f>SUMIFS(СВЦЭМ!$I$34:$I$777,СВЦЭМ!$A$34:$A$777,$A308,СВЦЭМ!$B$33:$B$776,F$296)+'СЕТ СН'!$F$16</f>
        <v>0</v>
      </c>
      <c r="G308" s="36">
        <f>SUMIFS(СВЦЭМ!$I$34:$I$777,СВЦЭМ!$A$34:$A$777,$A308,СВЦЭМ!$B$33:$B$776,G$296)+'СЕТ СН'!$F$16</f>
        <v>0</v>
      </c>
      <c r="H308" s="36">
        <f>SUMIFS(СВЦЭМ!$I$34:$I$777,СВЦЭМ!$A$34:$A$777,$A308,СВЦЭМ!$B$33:$B$776,H$296)+'СЕТ СН'!$F$16</f>
        <v>0</v>
      </c>
      <c r="I308" s="36">
        <f>SUMIFS(СВЦЭМ!$I$34:$I$777,СВЦЭМ!$A$34:$A$777,$A308,СВЦЭМ!$B$33:$B$776,I$296)+'СЕТ СН'!$F$16</f>
        <v>0</v>
      </c>
      <c r="J308" s="36">
        <f>SUMIFS(СВЦЭМ!$I$34:$I$777,СВЦЭМ!$A$34:$A$777,$A308,СВЦЭМ!$B$33:$B$776,J$296)+'СЕТ СН'!$F$16</f>
        <v>0</v>
      </c>
      <c r="K308" s="36">
        <f>SUMIFS(СВЦЭМ!$I$34:$I$777,СВЦЭМ!$A$34:$A$777,$A308,СВЦЭМ!$B$33:$B$776,K$296)+'СЕТ СН'!$F$16</f>
        <v>0</v>
      </c>
      <c r="L308" s="36">
        <f>SUMIFS(СВЦЭМ!$I$34:$I$777,СВЦЭМ!$A$34:$A$777,$A308,СВЦЭМ!$B$33:$B$776,L$296)+'СЕТ СН'!$F$16</f>
        <v>0</v>
      </c>
      <c r="M308" s="36">
        <f>SUMIFS(СВЦЭМ!$I$34:$I$777,СВЦЭМ!$A$34:$A$777,$A308,СВЦЭМ!$B$33:$B$776,M$296)+'СЕТ СН'!$F$16</f>
        <v>0</v>
      </c>
      <c r="N308" s="36">
        <f>SUMIFS(СВЦЭМ!$I$34:$I$777,СВЦЭМ!$A$34:$A$777,$A308,СВЦЭМ!$B$33:$B$776,N$296)+'СЕТ СН'!$F$16</f>
        <v>0</v>
      </c>
      <c r="O308" s="36">
        <f>SUMIFS(СВЦЭМ!$I$34:$I$777,СВЦЭМ!$A$34:$A$777,$A308,СВЦЭМ!$B$33:$B$776,O$296)+'СЕТ СН'!$F$16</f>
        <v>0</v>
      </c>
      <c r="P308" s="36">
        <f>SUMIFS(СВЦЭМ!$I$34:$I$777,СВЦЭМ!$A$34:$A$777,$A308,СВЦЭМ!$B$33:$B$776,P$296)+'СЕТ СН'!$F$16</f>
        <v>0</v>
      </c>
      <c r="Q308" s="36">
        <f>SUMIFS(СВЦЭМ!$I$34:$I$777,СВЦЭМ!$A$34:$A$777,$A308,СВЦЭМ!$B$33:$B$776,Q$296)+'СЕТ СН'!$F$16</f>
        <v>0</v>
      </c>
      <c r="R308" s="36">
        <f>SUMIFS(СВЦЭМ!$I$34:$I$777,СВЦЭМ!$A$34:$A$777,$A308,СВЦЭМ!$B$33:$B$776,R$296)+'СЕТ СН'!$F$16</f>
        <v>0</v>
      </c>
      <c r="S308" s="36">
        <f>SUMIFS(СВЦЭМ!$I$34:$I$777,СВЦЭМ!$A$34:$A$777,$A308,СВЦЭМ!$B$33:$B$776,S$296)+'СЕТ СН'!$F$16</f>
        <v>0</v>
      </c>
      <c r="T308" s="36">
        <f>SUMIFS(СВЦЭМ!$I$34:$I$777,СВЦЭМ!$A$34:$A$777,$A308,СВЦЭМ!$B$33:$B$776,T$296)+'СЕТ СН'!$F$16</f>
        <v>0</v>
      </c>
      <c r="U308" s="36">
        <f>SUMIFS(СВЦЭМ!$I$34:$I$777,СВЦЭМ!$A$34:$A$777,$A308,СВЦЭМ!$B$33:$B$776,U$296)+'СЕТ СН'!$F$16</f>
        <v>0</v>
      </c>
      <c r="V308" s="36">
        <f>SUMIFS(СВЦЭМ!$I$34:$I$777,СВЦЭМ!$A$34:$A$777,$A308,СВЦЭМ!$B$33:$B$776,V$296)+'СЕТ СН'!$F$16</f>
        <v>0</v>
      </c>
      <c r="W308" s="36">
        <f>SUMIFS(СВЦЭМ!$I$34:$I$777,СВЦЭМ!$A$34:$A$777,$A308,СВЦЭМ!$B$33:$B$776,W$296)+'СЕТ СН'!$F$16</f>
        <v>0</v>
      </c>
      <c r="X308" s="36">
        <f>SUMIFS(СВЦЭМ!$I$34:$I$777,СВЦЭМ!$A$34:$A$777,$A308,СВЦЭМ!$B$33:$B$776,X$296)+'СЕТ СН'!$F$16</f>
        <v>0</v>
      </c>
      <c r="Y308" s="36">
        <f>SUMIFS(СВЦЭМ!$I$34:$I$777,СВЦЭМ!$A$34:$A$777,$A308,СВЦЭМ!$B$33:$B$776,Y$296)+'СЕТ СН'!$F$16</f>
        <v>0</v>
      </c>
    </row>
    <row r="309" spans="1:25" ht="15.75" hidden="1" x14ac:dyDescent="0.2">
      <c r="A309" s="35">
        <f t="shared" si="8"/>
        <v>43690</v>
      </c>
      <c r="B309" s="36">
        <f>SUMIFS(СВЦЭМ!$I$34:$I$777,СВЦЭМ!$A$34:$A$777,$A309,СВЦЭМ!$B$33:$B$776,B$296)+'СЕТ СН'!$F$16</f>
        <v>0</v>
      </c>
      <c r="C309" s="36">
        <f>SUMIFS(СВЦЭМ!$I$34:$I$777,СВЦЭМ!$A$34:$A$777,$A309,СВЦЭМ!$B$33:$B$776,C$296)+'СЕТ СН'!$F$16</f>
        <v>0</v>
      </c>
      <c r="D309" s="36">
        <f>SUMIFS(СВЦЭМ!$I$34:$I$777,СВЦЭМ!$A$34:$A$777,$A309,СВЦЭМ!$B$33:$B$776,D$296)+'СЕТ СН'!$F$16</f>
        <v>0</v>
      </c>
      <c r="E309" s="36">
        <f>SUMIFS(СВЦЭМ!$I$34:$I$777,СВЦЭМ!$A$34:$A$777,$A309,СВЦЭМ!$B$33:$B$776,E$296)+'СЕТ СН'!$F$16</f>
        <v>0</v>
      </c>
      <c r="F309" s="36">
        <f>SUMIFS(СВЦЭМ!$I$34:$I$777,СВЦЭМ!$A$34:$A$777,$A309,СВЦЭМ!$B$33:$B$776,F$296)+'СЕТ СН'!$F$16</f>
        <v>0</v>
      </c>
      <c r="G309" s="36">
        <f>SUMIFS(СВЦЭМ!$I$34:$I$777,СВЦЭМ!$A$34:$A$777,$A309,СВЦЭМ!$B$33:$B$776,G$296)+'СЕТ СН'!$F$16</f>
        <v>0</v>
      </c>
      <c r="H309" s="36">
        <f>SUMIFS(СВЦЭМ!$I$34:$I$777,СВЦЭМ!$A$34:$A$777,$A309,СВЦЭМ!$B$33:$B$776,H$296)+'СЕТ СН'!$F$16</f>
        <v>0</v>
      </c>
      <c r="I309" s="36">
        <f>SUMIFS(СВЦЭМ!$I$34:$I$777,СВЦЭМ!$A$34:$A$777,$A309,СВЦЭМ!$B$33:$B$776,I$296)+'СЕТ СН'!$F$16</f>
        <v>0</v>
      </c>
      <c r="J309" s="36">
        <f>SUMIFS(СВЦЭМ!$I$34:$I$777,СВЦЭМ!$A$34:$A$777,$A309,СВЦЭМ!$B$33:$B$776,J$296)+'СЕТ СН'!$F$16</f>
        <v>0</v>
      </c>
      <c r="K309" s="36">
        <f>SUMIFS(СВЦЭМ!$I$34:$I$777,СВЦЭМ!$A$34:$A$777,$A309,СВЦЭМ!$B$33:$B$776,K$296)+'СЕТ СН'!$F$16</f>
        <v>0</v>
      </c>
      <c r="L309" s="36">
        <f>SUMIFS(СВЦЭМ!$I$34:$I$777,СВЦЭМ!$A$34:$A$777,$A309,СВЦЭМ!$B$33:$B$776,L$296)+'СЕТ СН'!$F$16</f>
        <v>0</v>
      </c>
      <c r="M309" s="36">
        <f>SUMIFS(СВЦЭМ!$I$34:$I$777,СВЦЭМ!$A$34:$A$777,$A309,СВЦЭМ!$B$33:$B$776,M$296)+'СЕТ СН'!$F$16</f>
        <v>0</v>
      </c>
      <c r="N309" s="36">
        <f>SUMIFS(СВЦЭМ!$I$34:$I$777,СВЦЭМ!$A$34:$A$777,$A309,СВЦЭМ!$B$33:$B$776,N$296)+'СЕТ СН'!$F$16</f>
        <v>0</v>
      </c>
      <c r="O309" s="36">
        <f>SUMIFS(СВЦЭМ!$I$34:$I$777,СВЦЭМ!$A$34:$A$777,$A309,СВЦЭМ!$B$33:$B$776,O$296)+'СЕТ СН'!$F$16</f>
        <v>0</v>
      </c>
      <c r="P309" s="36">
        <f>SUMIFS(СВЦЭМ!$I$34:$I$777,СВЦЭМ!$A$34:$A$777,$A309,СВЦЭМ!$B$33:$B$776,P$296)+'СЕТ СН'!$F$16</f>
        <v>0</v>
      </c>
      <c r="Q309" s="36">
        <f>SUMIFS(СВЦЭМ!$I$34:$I$777,СВЦЭМ!$A$34:$A$777,$A309,СВЦЭМ!$B$33:$B$776,Q$296)+'СЕТ СН'!$F$16</f>
        <v>0</v>
      </c>
      <c r="R309" s="36">
        <f>SUMIFS(СВЦЭМ!$I$34:$I$777,СВЦЭМ!$A$34:$A$777,$A309,СВЦЭМ!$B$33:$B$776,R$296)+'СЕТ СН'!$F$16</f>
        <v>0</v>
      </c>
      <c r="S309" s="36">
        <f>SUMIFS(СВЦЭМ!$I$34:$I$777,СВЦЭМ!$A$34:$A$777,$A309,СВЦЭМ!$B$33:$B$776,S$296)+'СЕТ СН'!$F$16</f>
        <v>0</v>
      </c>
      <c r="T309" s="36">
        <f>SUMIFS(СВЦЭМ!$I$34:$I$777,СВЦЭМ!$A$34:$A$777,$A309,СВЦЭМ!$B$33:$B$776,T$296)+'СЕТ СН'!$F$16</f>
        <v>0</v>
      </c>
      <c r="U309" s="36">
        <f>SUMIFS(СВЦЭМ!$I$34:$I$777,СВЦЭМ!$A$34:$A$777,$A309,СВЦЭМ!$B$33:$B$776,U$296)+'СЕТ СН'!$F$16</f>
        <v>0</v>
      </c>
      <c r="V309" s="36">
        <f>SUMIFS(СВЦЭМ!$I$34:$I$777,СВЦЭМ!$A$34:$A$777,$A309,СВЦЭМ!$B$33:$B$776,V$296)+'СЕТ СН'!$F$16</f>
        <v>0</v>
      </c>
      <c r="W309" s="36">
        <f>SUMIFS(СВЦЭМ!$I$34:$I$777,СВЦЭМ!$A$34:$A$777,$A309,СВЦЭМ!$B$33:$B$776,W$296)+'СЕТ СН'!$F$16</f>
        <v>0</v>
      </c>
      <c r="X309" s="36">
        <f>SUMIFS(СВЦЭМ!$I$34:$I$777,СВЦЭМ!$A$34:$A$777,$A309,СВЦЭМ!$B$33:$B$776,X$296)+'СЕТ СН'!$F$16</f>
        <v>0</v>
      </c>
      <c r="Y309" s="36">
        <f>SUMIFS(СВЦЭМ!$I$34:$I$777,СВЦЭМ!$A$34:$A$777,$A309,СВЦЭМ!$B$33:$B$776,Y$296)+'СЕТ СН'!$F$16</f>
        <v>0</v>
      </c>
    </row>
    <row r="310" spans="1:25" ht="15.75" hidden="1" x14ac:dyDescent="0.2">
      <c r="A310" s="35">
        <f t="shared" si="8"/>
        <v>43691</v>
      </c>
      <c r="B310" s="36">
        <f>SUMIFS(СВЦЭМ!$I$34:$I$777,СВЦЭМ!$A$34:$A$777,$A310,СВЦЭМ!$B$33:$B$776,B$296)+'СЕТ СН'!$F$16</f>
        <v>0</v>
      </c>
      <c r="C310" s="36">
        <f>SUMIFS(СВЦЭМ!$I$34:$I$777,СВЦЭМ!$A$34:$A$777,$A310,СВЦЭМ!$B$33:$B$776,C$296)+'СЕТ СН'!$F$16</f>
        <v>0</v>
      </c>
      <c r="D310" s="36">
        <f>SUMIFS(СВЦЭМ!$I$34:$I$777,СВЦЭМ!$A$34:$A$777,$A310,СВЦЭМ!$B$33:$B$776,D$296)+'СЕТ СН'!$F$16</f>
        <v>0</v>
      </c>
      <c r="E310" s="36">
        <f>SUMIFS(СВЦЭМ!$I$34:$I$777,СВЦЭМ!$A$34:$A$777,$A310,СВЦЭМ!$B$33:$B$776,E$296)+'СЕТ СН'!$F$16</f>
        <v>0</v>
      </c>
      <c r="F310" s="36">
        <f>SUMIFS(СВЦЭМ!$I$34:$I$777,СВЦЭМ!$A$34:$A$777,$A310,СВЦЭМ!$B$33:$B$776,F$296)+'СЕТ СН'!$F$16</f>
        <v>0</v>
      </c>
      <c r="G310" s="36">
        <f>SUMIFS(СВЦЭМ!$I$34:$I$777,СВЦЭМ!$A$34:$A$777,$A310,СВЦЭМ!$B$33:$B$776,G$296)+'СЕТ СН'!$F$16</f>
        <v>0</v>
      </c>
      <c r="H310" s="36">
        <f>SUMIFS(СВЦЭМ!$I$34:$I$777,СВЦЭМ!$A$34:$A$777,$A310,СВЦЭМ!$B$33:$B$776,H$296)+'СЕТ СН'!$F$16</f>
        <v>0</v>
      </c>
      <c r="I310" s="36">
        <f>SUMIFS(СВЦЭМ!$I$34:$I$777,СВЦЭМ!$A$34:$A$777,$A310,СВЦЭМ!$B$33:$B$776,I$296)+'СЕТ СН'!$F$16</f>
        <v>0</v>
      </c>
      <c r="J310" s="36">
        <f>SUMIFS(СВЦЭМ!$I$34:$I$777,СВЦЭМ!$A$34:$A$777,$A310,СВЦЭМ!$B$33:$B$776,J$296)+'СЕТ СН'!$F$16</f>
        <v>0</v>
      </c>
      <c r="K310" s="36">
        <f>SUMIFS(СВЦЭМ!$I$34:$I$777,СВЦЭМ!$A$34:$A$777,$A310,СВЦЭМ!$B$33:$B$776,K$296)+'СЕТ СН'!$F$16</f>
        <v>0</v>
      </c>
      <c r="L310" s="36">
        <f>SUMIFS(СВЦЭМ!$I$34:$I$777,СВЦЭМ!$A$34:$A$777,$A310,СВЦЭМ!$B$33:$B$776,L$296)+'СЕТ СН'!$F$16</f>
        <v>0</v>
      </c>
      <c r="M310" s="36">
        <f>SUMIFS(СВЦЭМ!$I$34:$I$777,СВЦЭМ!$A$34:$A$777,$A310,СВЦЭМ!$B$33:$B$776,M$296)+'СЕТ СН'!$F$16</f>
        <v>0</v>
      </c>
      <c r="N310" s="36">
        <f>SUMIFS(СВЦЭМ!$I$34:$I$777,СВЦЭМ!$A$34:$A$777,$A310,СВЦЭМ!$B$33:$B$776,N$296)+'СЕТ СН'!$F$16</f>
        <v>0</v>
      </c>
      <c r="O310" s="36">
        <f>SUMIFS(СВЦЭМ!$I$34:$I$777,СВЦЭМ!$A$34:$A$777,$A310,СВЦЭМ!$B$33:$B$776,O$296)+'СЕТ СН'!$F$16</f>
        <v>0</v>
      </c>
      <c r="P310" s="36">
        <f>SUMIFS(СВЦЭМ!$I$34:$I$777,СВЦЭМ!$A$34:$A$777,$A310,СВЦЭМ!$B$33:$B$776,P$296)+'СЕТ СН'!$F$16</f>
        <v>0</v>
      </c>
      <c r="Q310" s="36">
        <f>SUMIFS(СВЦЭМ!$I$34:$I$777,СВЦЭМ!$A$34:$A$777,$A310,СВЦЭМ!$B$33:$B$776,Q$296)+'СЕТ СН'!$F$16</f>
        <v>0</v>
      </c>
      <c r="R310" s="36">
        <f>SUMIFS(СВЦЭМ!$I$34:$I$777,СВЦЭМ!$A$34:$A$777,$A310,СВЦЭМ!$B$33:$B$776,R$296)+'СЕТ СН'!$F$16</f>
        <v>0</v>
      </c>
      <c r="S310" s="36">
        <f>SUMIFS(СВЦЭМ!$I$34:$I$777,СВЦЭМ!$A$34:$A$777,$A310,СВЦЭМ!$B$33:$B$776,S$296)+'СЕТ СН'!$F$16</f>
        <v>0</v>
      </c>
      <c r="T310" s="36">
        <f>SUMIFS(СВЦЭМ!$I$34:$I$777,СВЦЭМ!$A$34:$A$777,$A310,СВЦЭМ!$B$33:$B$776,T$296)+'СЕТ СН'!$F$16</f>
        <v>0</v>
      </c>
      <c r="U310" s="36">
        <f>SUMIFS(СВЦЭМ!$I$34:$I$777,СВЦЭМ!$A$34:$A$777,$A310,СВЦЭМ!$B$33:$B$776,U$296)+'СЕТ СН'!$F$16</f>
        <v>0</v>
      </c>
      <c r="V310" s="36">
        <f>SUMIFS(СВЦЭМ!$I$34:$I$777,СВЦЭМ!$A$34:$A$777,$A310,СВЦЭМ!$B$33:$B$776,V$296)+'СЕТ СН'!$F$16</f>
        <v>0</v>
      </c>
      <c r="W310" s="36">
        <f>SUMIFS(СВЦЭМ!$I$34:$I$777,СВЦЭМ!$A$34:$A$777,$A310,СВЦЭМ!$B$33:$B$776,W$296)+'СЕТ СН'!$F$16</f>
        <v>0</v>
      </c>
      <c r="X310" s="36">
        <f>SUMIFS(СВЦЭМ!$I$34:$I$777,СВЦЭМ!$A$34:$A$777,$A310,СВЦЭМ!$B$33:$B$776,X$296)+'СЕТ СН'!$F$16</f>
        <v>0</v>
      </c>
      <c r="Y310" s="36">
        <f>SUMIFS(СВЦЭМ!$I$34:$I$777,СВЦЭМ!$A$34:$A$777,$A310,СВЦЭМ!$B$33:$B$776,Y$296)+'СЕТ СН'!$F$16</f>
        <v>0</v>
      </c>
    </row>
    <row r="311" spans="1:25" ht="15.75" hidden="1" x14ac:dyDescent="0.2">
      <c r="A311" s="35">
        <f t="shared" si="8"/>
        <v>43692</v>
      </c>
      <c r="B311" s="36">
        <f>SUMIFS(СВЦЭМ!$I$34:$I$777,СВЦЭМ!$A$34:$A$777,$A311,СВЦЭМ!$B$33:$B$776,B$296)+'СЕТ СН'!$F$16</f>
        <v>0</v>
      </c>
      <c r="C311" s="36">
        <f>SUMIFS(СВЦЭМ!$I$34:$I$777,СВЦЭМ!$A$34:$A$777,$A311,СВЦЭМ!$B$33:$B$776,C$296)+'СЕТ СН'!$F$16</f>
        <v>0</v>
      </c>
      <c r="D311" s="36">
        <f>SUMIFS(СВЦЭМ!$I$34:$I$777,СВЦЭМ!$A$34:$A$777,$A311,СВЦЭМ!$B$33:$B$776,D$296)+'СЕТ СН'!$F$16</f>
        <v>0</v>
      </c>
      <c r="E311" s="36">
        <f>SUMIFS(СВЦЭМ!$I$34:$I$777,СВЦЭМ!$A$34:$A$777,$A311,СВЦЭМ!$B$33:$B$776,E$296)+'СЕТ СН'!$F$16</f>
        <v>0</v>
      </c>
      <c r="F311" s="36">
        <f>SUMIFS(СВЦЭМ!$I$34:$I$777,СВЦЭМ!$A$34:$A$777,$A311,СВЦЭМ!$B$33:$B$776,F$296)+'СЕТ СН'!$F$16</f>
        <v>0</v>
      </c>
      <c r="G311" s="36">
        <f>SUMIFS(СВЦЭМ!$I$34:$I$777,СВЦЭМ!$A$34:$A$777,$A311,СВЦЭМ!$B$33:$B$776,G$296)+'СЕТ СН'!$F$16</f>
        <v>0</v>
      </c>
      <c r="H311" s="36">
        <f>SUMIFS(СВЦЭМ!$I$34:$I$777,СВЦЭМ!$A$34:$A$777,$A311,СВЦЭМ!$B$33:$B$776,H$296)+'СЕТ СН'!$F$16</f>
        <v>0</v>
      </c>
      <c r="I311" s="36">
        <f>SUMIFS(СВЦЭМ!$I$34:$I$777,СВЦЭМ!$A$34:$A$777,$A311,СВЦЭМ!$B$33:$B$776,I$296)+'СЕТ СН'!$F$16</f>
        <v>0</v>
      </c>
      <c r="J311" s="36">
        <f>SUMIFS(СВЦЭМ!$I$34:$I$777,СВЦЭМ!$A$34:$A$777,$A311,СВЦЭМ!$B$33:$B$776,J$296)+'СЕТ СН'!$F$16</f>
        <v>0</v>
      </c>
      <c r="K311" s="36">
        <f>SUMIFS(СВЦЭМ!$I$34:$I$777,СВЦЭМ!$A$34:$A$777,$A311,СВЦЭМ!$B$33:$B$776,K$296)+'СЕТ СН'!$F$16</f>
        <v>0</v>
      </c>
      <c r="L311" s="36">
        <f>SUMIFS(СВЦЭМ!$I$34:$I$777,СВЦЭМ!$A$34:$A$777,$A311,СВЦЭМ!$B$33:$B$776,L$296)+'СЕТ СН'!$F$16</f>
        <v>0</v>
      </c>
      <c r="M311" s="36">
        <f>SUMIFS(СВЦЭМ!$I$34:$I$777,СВЦЭМ!$A$34:$A$777,$A311,СВЦЭМ!$B$33:$B$776,M$296)+'СЕТ СН'!$F$16</f>
        <v>0</v>
      </c>
      <c r="N311" s="36">
        <f>SUMIFS(СВЦЭМ!$I$34:$I$777,СВЦЭМ!$A$34:$A$777,$A311,СВЦЭМ!$B$33:$B$776,N$296)+'СЕТ СН'!$F$16</f>
        <v>0</v>
      </c>
      <c r="O311" s="36">
        <f>SUMIFS(СВЦЭМ!$I$34:$I$777,СВЦЭМ!$A$34:$A$777,$A311,СВЦЭМ!$B$33:$B$776,O$296)+'СЕТ СН'!$F$16</f>
        <v>0</v>
      </c>
      <c r="P311" s="36">
        <f>SUMIFS(СВЦЭМ!$I$34:$I$777,СВЦЭМ!$A$34:$A$777,$A311,СВЦЭМ!$B$33:$B$776,P$296)+'СЕТ СН'!$F$16</f>
        <v>0</v>
      </c>
      <c r="Q311" s="36">
        <f>SUMIFS(СВЦЭМ!$I$34:$I$777,СВЦЭМ!$A$34:$A$777,$A311,СВЦЭМ!$B$33:$B$776,Q$296)+'СЕТ СН'!$F$16</f>
        <v>0</v>
      </c>
      <c r="R311" s="36">
        <f>SUMIFS(СВЦЭМ!$I$34:$I$777,СВЦЭМ!$A$34:$A$777,$A311,СВЦЭМ!$B$33:$B$776,R$296)+'СЕТ СН'!$F$16</f>
        <v>0</v>
      </c>
      <c r="S311" s="36">
        <f>SUMIFS(СВЦЭМ!$I$34:$I$777,СВЦЭМ!$A$34:$A$777,$A311,СВЦЭМ!$B$33:$B$776,S$296)+'СЕТ СН'!$F$16</f>
        <v>0</v>
      </c>
      <c r="T311" s="36">
        <f>SUMIFS(СВЦЭМ!$I$34:$I$777,СВЦЭМ!$A$34:$A$777,$A311,СВЦЭМ!$B$33:$B$776,T$296)+'СЕТ СН'!$F$16</f>
        <v>0</v>
      </c>
      <c r="U311" s="36">
        <f>SUMIFS(СВЦЭМ!$I$34:$I$777,СВЦЭМ!$A$34:$A$777,$A311,СВЦЭМ!$B$33:$B$776,U$296)+'СЕТ СН'!$F$16</f>
        <v>0</v>
      </c>
      <c r="V311" s="36">
        <f>SUMIFS(СВЦЭМ!$I$34:$I$777,СВЦЭМ!$A$34:$A$777,$A311,СВЦЭМ!$B$33:$B$776,V$296)+'СЕТ СН'!$F$16</f>
        <v>0</v>
      </c>
      <c r="W311" s="36">
        <f>SUMIFS(СВЦЭМ!$I$34:$I$777,СВЦЭМ!$A$34:$A$777,$A311,СВЦЭМ!$B$33:$B$776,W$296)+'СЕТ СН'!$F$16</f>
        <v>0</v>
      </c>
      <c r="X311" s="36">
        <f>SUMIFS(СВЦЭМ!$I$34:$I$777,СВЦЭМ!$A$34:$A$777,$A311,СВЦЭМ!$B$33:$B$776,X$296)+'СЕТ СН'!$F$16</f>
        <v>0</v>
      </c>
      <c r="Y311" s="36">
        <f>SUMIFS(СВЦЭМ!$I$34:$I$777,СВЦЭМ!$A$34:$A$777,$A311,СВЦЭМ!$B$33:$B$776,Y$296)+'СЕТ СН'!$F$16</f>
        <v>0</v>
      </c>
    </row>
    <row r="312" spans="1:25" ht="15.75" hidden="1" x14ac:dyDescent="0.2">
      <c r="A312" s="35">
        <f t="shared" si="8"/>
        <v>43693</v>
      </c>
      <c r="B312" s="36">
        <f>SUMIFS(СВЦЭМ!$I$34:$I$777,СВЦЭМ!$A$34:$A$777,$A312,СВЦЭМ!$B$33:$B$776,B$296)+'СЕТ СН'!$F$16</f>
        <v>0</v>
      </c>
      <c r="C312" s="36">
        <f>SUMIFS(СВЦЭМ!$I$34:$I$777,СВЦЭМ!$A$34:$A$777,$A312,СВЦЭМ!$B$33:$B$776,C$296)+'СЕТ СН'!$F$16</f>
        <v>0</v>
      </c>
      <c r="D312" s="36">
        <f>SUMIFS(СВЦЭМ!$I$34:$I$777,СВЦЭМ!$A$34:$A$777,$A312,СВЦЭМ!$B$33:$B$776,D$296)+'СЕТ СН'!$F$16</f>
        <v>0</v>
      </c>
      <c r="E312" s="36">
        <f>SUMIFS(СВЦЭМ!$I$34:$I$777,СВЦЭМ!$A$34:$A$777,$A312,СВЦЭМ!$B$33:$B$776,E$296)+'СЕТ СН'!$F$16</f>
        <v>0</v>
      </c>
      <c r="F312" s="36">
        <f>SUMIFS(СВЦЭМ!$I$34:$I$777,СВЦЭМ!$A$34:$A$777,$A312,СВЦЭМ!$B$33:$B$776,F$296)+'СЕТ СН'!$F$16</f>
        <v>0</v>
      </c>
      <c r="G312" s="36">
        <f>SUMIFS(СВЦЭМ!$I$34:$I$777,СВЦЭМ!$A$34:$A$777,$A312,СВЦЭМ!$B$33:$B$776,G$296)+'СЕТ СН'!$F$16</f>
        <v>0</v>
      </c>
      <c r="H312" s="36">
        <f>SUMIFS(СВЦЭМ!$I$34:$I$777,СВЦЭМ!$A$34:$A$777,$A312,СВЦЭМ!$B$33:$B$776,H$296)+'СЕТ СН'!$F$16</f>
        <v>0</v>
      </c>
      <c r="I312" s="36">
        <f>SUMIFS(СВЦЭМ!$I$34:$I$777,СВЦЭМ!$A$34:$A$777,$A312,СВЦЭМ!$B$33:$B$776,I$296)+'СЕТ СН'!$F$16</f>
        <v>0</v>
      </c>
      <c r="J312" s="36">
        <f>SUMIFS(СВЦЭМ!$I$34:$I$777,СВЦЭМ!$A$34:$A$777,$A312,СВЦЭМ!$B$33:$B$776,J$296)+'СЕТ СН'!$F$16</f>
        <v>0</v>
      </c>
      <c r="K312" s="36">
        <f>SUMIFS(СВЦЭМ!$I$34:$I$777,СВЦЭМ!$A$34:$A$777,$A312,СВЦЭМ!$B$33:$B$776,K$296)+'СЕТ СН'!$F$16</f>
        <v>0</v>
      </c>
      <c r="L312" s="36">
        <f>SUMIFS(СВЦЭМ!$I$34:$I$777,СВЦЭМ!$A$34:$A$777,$A312,СВЦЭМ!$B$33:$B$776,L$296)+'СЕТ СН'!$F$16</f>
        <v>0</v>
      </c>
      <c r="M312" s="36">
        <f>SUMIFS(СВЦЭМ!$I$34:$I$777,СВЦЭМ!$A$34:$A$777,$A312,СВЦЭМ!$B$33:$B$776,M$296)+'СЕТ СН'!$F$16</f>
        <v>0</v>
      </c>
      <c r="N312" s="36">
        <f>SUMIFS(СВЦЭМ!$I$34:$I$777,СВЦЭМ!$A$34:$A$777,$A312,СВЦЭМ!$B$33:$B$776,N$296)+'СЕТ СН'!$F$16</f>
        <v>0</v>
      </c>
      <c r="O312" s="36">
        <f>SUMIFS(СВЦЭМ!$I$34:$I$777,СВЦЭМ!$A$34:$A$777,$A312,СВЦЭМ!$B$33:$B$776,O$296)+'СЕТ СН'!$F$16</f>
        <v>0</v>
      </c>
      <c r="P312" s="36">
        <f>SUMIFS(СВЦЭМ!$I$34:$I$777,СВЦЭМ!$A$34:$A$777,$A312,СВЦЭМ!$B$33:$B$776,P$296)+'СЕТ СН'!$F$16</f>
        <v>0</v>
      </c>
      <c r="Q312" s="36">
        <f>SUMIFS(СВЦЭМ!$I$34:$I$777,СВЦЭМ!$A$34:$A$777,$A312,СВЦЭМ!$B$33:$B$776,Q$296)+'СЕТ СН'!$F$16</f>
        <v>0</v>
      </c>
      <c r="R312" s="36">
        <f>SUMIFS(СВЦЭМ!$I$34:$I$777,СВЦЭМ!$A$34:$A$777,$A312,СВЦЭМ!$B$33:$B$776,R$296)+'СЕТ СН'!$F$16</f>
        <v>0</v>
      </c>
      <c r="S312" s="36">
        <f>SUMIFS(СВЦЭМ!$I$34:$I$777,СВЦЭМ!$A$34:$A$777,$A312,СВЦЭМ!$B$33:$B$776,S$296)+'СЕТ СН'!$F$16</f>
        <v>0</v>
      </c>
      <c r="T312" s="36">
        <f>SUMIFS(СВЦЭМ!$I$34:$I$777,СВЦЭМ!$A$34:$A$777,$A312,СВЦЭМ!$B$33:$B$776,T$296)+'СЕТ СН'!$F$16</f>
        <v>0</v>
      </c>
      <c r="U312" s="36">
        <f>SUMIFS(СВЦЭМ!$I$34:$I$777,СВЦЭМ!$A$34:$A$777,$A312,СВЦЭМ!$B$33:$B$776,U$296)+'СЕТ СН'!$F$16</f>
        <v>0</v>
      </c>
      <c r="V312" s="36">
        <f>SUMIFS(СВЦЭМ!$I$34:$I$777,СВЦЭМ!$A$34:$A$777,$A312,СВЦЭМ!$B$33:$B$776,V$296)+'СЕТ СН'!$F$16</f>
        <v>0</v>
      </c>
      <c r="W312" s="36">
        <f>SUMIFS(СВЦЭМ!$I$34:$I$777,СВЦЭМ!$A$34:$A$777,$A312,СВЦЭМ!$B$33:$B$776,W$296)+'СЕТ СН'!$F$16</f>
        <v>0</v>
      </c>
      <c r="X312" s="36">
        <f>SUMIFS(СВЦЭМ!$I$34:$I$777,СВЦЭМ!$A$34:$A$777,$A312,СВЦЭМ!$B$33:$B$776,X$296)+'СЕТ СН'!$F$16</f>
        <v>0</v>
      </c>
      <c r="Y312" s="36">
        <f>SUMIFS(СВЦЭМ!$I$34:$I$777,СВЦЭМ!$A$34:$A$777,$A312,СВЦЭМ!$B$33:$B$776,Y$296)+'СЕТ СН'!$F$16</f>
        <v>0</v>
      </c>
    </row>
    <row r="313" spans="1:25" ht="15.75" hidden="1" x14ac:dyDescent="0.2">
      <c r="A313" s="35">
        <f t="shared" si="8"/>
        <v>43694</v>
      </c>
      <c r="B313" s="36">
        <f>SUMIFS(СВЦЭМ!$I$34:$I$777,СВЦЭМ!$A$34:$A$777,$A313,СВЦЭМ!$B$33:$B$776,B$296)+'СЕТ СН'!$F$16</f>
        <v>0</v>
      </c>
      <c r="C313" s="36">
        <f>SUMIFS(СВЦЭМ!$I$34:$I$777,СВЦЭМ!$A$34:$A$777,$A313,СВЦЭМ!$B$33:$B$776,C$296)+'СЕТ СН'!$F$16</f>
        <v>0</v>
      </c>
      <c r="D313" s="36">
        <f>SUMIFS(СВЦЭМ!$I$34:$I$777,СВЦЭМ!$A$34:$A$777,$A313,СВЦЭМ!$B$33:$B$776,D$296)+'СЕТ СН'!$F$16</f>
        <v>0</v>
      </c>
      <c r="E313" s="36">
        <f>SUMIFS(СВЦЭМ!$I$34:$I$777,СВЦЭМ!$A$34:$A$777,$A313,СВЦЭМ!$B$33:$B$776,E$296)+'СЕТ СН'!$F$16</f>
        <v>0</v>
      </c>
      <c r="F313" s="36">
        <f>SUMIFS(СВЦЭМ!$I$34:$I$777,СВЦЭМ!$A$34:$A$777,$A313,СВЦЭМ!$B$33:$B$776,F$296)+'СЕТ СН'!$F$16</f>
        <v>0</v>
      </c>
      <c r="G313" s="36">
        <f>SUMIFS(СВЦЭМ!$I$34:$I$777,СВЦЭМ!$A$34:$A$777,$A313,СВЦЭМ!$B$33:$B$776,G$296)+'СЕТ СН'!$F$16</f>
        <v>0</v>
      </c>
      <c r="H313" s="36">
        <f>SUMIFS(СВЦЭМ!$I$34:$I$777,СВЦЭМ!$A$34:$A$777,$A313,СВЦЭМ!$B$33:$B$776,H$296)+'СЕТ СН'!$F$16</f>
        <v>0</v>
      </c>
      <c r="I313" s="36">
        <f>SUMIFS(СВЦЭМ!$I$34:$I$777,СВЦЭМ!$A$34:$A$777,$A313,СВЦЭМ!$B$33:$B$776,I$296)+'СЕТ СН'!$F$16</f>
        <v>0</v>
      </c>
      <c r="J313" s="36">
        <f>SUMIFS(СВЦЭМ!$I$34:$I$777,СВЦЭМ!$A$34:$A$777,$A313,СВЦЭМ!$B$33:$B$776,J$296)+'СЕТ СН'!$F$16</f>
        <v>0</v>
      </c>
      <c r="K313" s="36">
        <f>SUMIFS(СВЦЭМ!$I$34:$I$777,СВЦЭМ!$A$34:$A$777,$A313,СВЦЭМ!$B$33:$B$776,K$296)+'СЕТ СН'!$F$16</f>
        <v>0</v>
      </c>
      <c r="L313" s="36">
        <f>SUMIFS(СВЦЭМ!$I$34:$I$777,СВЦЭМ!$A$34:$A$777,$A313,СВЦЭМ!$B$33:$B$776,L$296)+'СЕТ СН'!$F$16</f>
        <v>0</v>
      </c>
      <c r="M313" s="36">
        <f>SUMIFS(СВЦЭМ!$I$34:$I$777,СВЦЭМ!$A$34:$A$777,$A313,СВЦЭМ!$B$33:$B$776,M$296)+'СЕТ СН'!$F$16</f>
        <v>0</v>
      </c>
      <c r="N313" s="36">
        <f>SUMIFS(СВЦЭМ!$I$34:$I$777,СВЦЭМ!$A$34:$A$777,$A313,СВЦЭМ!$B$33:$B$776,N$296)+'СЕТ СН'!$F$16</f>
        <v>0</v>
      </c>
      <c r="O313" s="36">
        <f>SUMIFS(СВЦЭМ!$I$34:$I$777,СВЦЭМ!$A$34:$A$777,$A313,СВЦЭМ!$B$33:$B$776,O$296)+'СЕТ СН'!$F$16</f>
        <v>0</v>
      </c>
      <c r="P313" s="36">
        <f>SUMIFS(СВЦЭМ!$I$34:$I$777,СВЦЭМ!$A$34:$A$777,$A313,СВЦЭМ!$B$33:$B$776,P$296)+'СЕТ СН'!$F$16</f>
        <v>0</v>
      </c>
      <c r="Q313" s="36">
        <f>SUMIFS(СВЦЭМ!$I$34:$I$777,СВЦЭМ!$A$34:$A$777,$A313,СВЦЭМ!$B$33:$B$776,Q$296)+'СЕТ СН'!$F$16</f>
        <v>0</v>
      </c>
      <c r="R313" s="36">
        <f>SUMIFS(СВЦЭМ!$I$34:$I$777,СВЦЭМ!$A$34:$A$777,$A313,СВЦЭМ!$B$33:$B$776,R$296)+'СЕТ СН'!$F$16</f>
        <v>0</v>
      </c>
      <c r="S313" s="36">
        <f>SUMIFS(СВЦЭМ!$I$34:$I$777,СВЦЭМ!$A$34:$A$777,$A313,СВЦЭМ!$B$33:$B$776,S$296)+'СЕТ СН'!$F$16</f>
        <v>0</v>
      </c>
      <c r="T313" s="36">
        <f>SUMIFS(СВЦЭМ!$I$34:$I$777,СВЦЭМ!$A$34:$A$777,$A313,СВЦЭМ!$B$33:$B$776,T$296)+'СЕТ СН'!$F$16</f>
        <v>0</v>
      </c>
      <c r="U313" s="36">
        <f>SUMIFS(СВЦЭМ!$I$34:$I$777,СВЦЭМ!$A$34:$A$777,$A313,СВЦЭМ!$B$33:$B$776,U$296)+'СЕТ СН'!$F$16</f>
        <v>0</v>
      </c>
      <c r="V313" s="36">
        <f>SUMIFS(СВЦЭМ!$I$34:$I$777,СВЦЭМ!$A$34:$A$777,$A313,СВЦЭМ!$B$33:$B$776,V$296)+'СЕТ СН'!$F$16</f>
        <v>0</v>
      </c>
      <c r="W313" s="36">
        <f>SUMIFS(СВЦЭМ!$I$34:$I$777,СВЦЭМ!$A$34:$A$777,$A313,СВЦЭМ!$B$33:$B$776,W$296)+'СЕТ СН'!$F$16</f>
        <v>0</v>
      </c>
      <c r="X313" s="36">
        <f>SUMIFS(СВЦЭМ!$I$34:$I$777,СВЦЭМ!$A$34:$A$777,$A313,СВЦЭМ!$B$33:$B$776,X$296)+'СЕТ СН'!$F$16</f>
        <v>0</v>
      </c>
      <c r="Y313" s="36">
        <f>SUMIFS(СВЦЭМ!$I$34:$I$777,СВЦЭМ!$A$34:$A$777,$A313,СВЦЭМ!$B$33:$B$776,Y$296)+'СЕТ СН'!$F$16</f>
        <v>0</v>
      </c>
    </row>
    <row r="314" spans="1:25" ht="15.75" hidden="1" x14ac:dyDescent="0.2">
      <c r="A314" s="35">
        <f t="shared" si="8"/>
        <v>43695</v>
      </c>
      <c r="B314" s="36">
        <f>SUMIFS(СВЦЭМ!$I$34:$I$777,СВЦЭМ!$A$34:$A$777,$A314,СВЦЭМ!$B$33:$B$776,B$296)+'СЕТ СН'!$F$16</f>
        <v>0</v>
      </c>
      <c r="C314" s="36">
        <f>SUMIFS(СВЦЭМ!$I$34:$I$777,СВЦЭМ!$A$34:$A$777,$A314,СВЦЭМ!$B$33:$B$776,C$296)+'СЕТ СН'!$F$16</f>
        <v>0</v>
      </c>
      <c r="D314" s="36">
        <f>SUMIFS(СВЦЭМ!$I$34:$I$777,СВЦЭМ!$A$34:$A$777,$A314,СВЦЭМ!$B$33:$B$776,D$296)+'СЕТ СН'!$F$16</f>
        <v>0</v>
      </c>
      <c r="E314" s="36">
        <f>SUMIFS(СВЦЭМ!$I$34:$I$777,СВЦЭМ!$A$34:$A$777,$A314,СВЦЭМ!$B$33:$B$776,E$296)+'СЕТ СН'!$F$16</f>
        <v>0</v>
      </c>
      <c r="F314" s="36">
        <f>SUMIFS(СВЦЭМ!$I$34:$I$777,СВЦЭМ!$A$34:$A$777,$A314,СВЦЭМ!$B$33:$B$776,F$296)+'СЕТ СН'!$F$16</f>
        <v>0</v>
      </c>
      <c r="G314" s="36">
        <f>SUMIFS(СВЦЭМ!$I$34:$I$777,СВЦЭМ!$A$34:$A$777,$A314,СВЦЭМ!$B$33:$B$776,G$296)+'СЕТ СН'!$F$16</f>
        <v>0</v>
      </c>
      <c r="H314" s="36">
        <f>SUMIFS(СВЦЭМ!$I$34:$I$777,СВЦЭМ!$A$34:$A$777,$A314,СВЦЭМ!$B$33:$B$776,H$296)+'СЕТ СН'!$F$16</f>
        <v>0</v>
      </c>
      <c r="I314" s="36">
        <f>SUMIFS(СВЦЭМ!$I$34:$I$777,СВЦЭМ!$A$34:$A$777,$A314,СВЦЭМ!$B$33:$B$776,I$296)+'СЕТ СН'!$F$16</f>
        <v>0</v>
      </c>
      <c r="J314" s="36">
        <f>SUMIFS(СВЦЭМ!$I$34:$I$777,СВЦЭМ!$A$34:$A$777,$A314,СВЦЭМ!$B$33:$B$776,J$296)+'СЕТ СН'!$F$16</f>
        <v>0</v>
      </c>
      <c r="K314" s="36">
        <f>SUMIFS(СВЦЭМ!$I$34:$I$777,СВЦЭМ!$A$34:$A$777,$A314,СВЦЭМ!$B$33:$B$776,K$296)+'СЕТ СН'!$F$16</f>
        <v>0</v>
      </c>
      <c r="L314" s="36">
        <f>SUMIFS(СВЦЭМ!$I$34:$I$777,СВЦЭМ!$A$34:$A$777,$A314,СВЦЭМ!$B$33:$B$776,L$296)+'СЕТ СН'!$F$16</f>
        <v>0</v>
      </c>
      <c r="M314" s="36">
        <f>SUMIFS(СВЦЭМ!$I$34:$I$777,СВЦЭМ!$A$34:$A$777,$A314,СВЦЭМ!$B$33:$B$776,M$296)+'СЕТ СН'!$F$16</f>
        <v>0</v>
      </c>
      <c r="N314" s="36">
        <f>SUMIFS(СВЦЭМ!$I$34:$I$777,СВЦЭМ!$A$34:$A$777,$A314,СВЦЭМ!$B$33:$B$776,N$296)+'СЕТ СН'!$F$16</f>
        <v>0</v>
      </c>
      <c r="O314" s="36">
        <f>SUMIFS(СВЦЭМ!$I$34:$I$777,СВЦЭМ!$A$34:$A$777,$A314,СВЦЭМ!$B$33:$B$776,O$296)+'СЕТ СН'!$F$16</f>
        <v>0</v>
      </c>
      <c r="P314" s="36">
        <f>SUMIFS(СВЦЭМ!$I$34:$I$777,СВЦЭМ!$A$34:$A$777,$A314,СВЦЭМ!$B$33:$B$776,P$296)+'СЕТ СН'!$F$16</f>
        <v>0</v>
      </c>
      <c r="Q314" s="36">
        <f>SUMIFS(СВЦЭМ!$I$34:$I$777,СВЦЭМ!$A$34:$A$777,$A314,СВЦЭМ!$B$33:$B$776,Q$296)+'СЕТ СН'!$F$16</f>
        <v>0</v>
      </c>
      <c r="R314" s="36">
        <f>SUMIFS(СВЦЭМ!$I$34:$I$777,СВЦЭМ!$A$34:$A$777,$A314,СВЦЭМ!$B$33:$B$776,R$296)+'СЕТ СН'!$F$16</f>
        <v>0</v>
      </c>
      <c r="S314" s="36">
        <f>SUMIFS(СВЦЭМ!$I$34:$I$777,СВЦЭМ!$A$34:$A$777,$A314,СВЦЭМ!$B$33:$B$776,S$296)+'СЕТ СН'!$F$16</f>
        <v>0</v>
      </c>
      <c r="T314" s="36">
        <f>SUMIFS(СВЦЭМ!$I$34:$I$777,СВЦЭМ!$A$34:$A$777,$A314,СВЦЭМ!$B$33:$B$776,T$296)+'СЕТ СН'!$F$16</f>
        <v>0</v>
      </c>
      <c r="U314" s="36">
        <f>SUMIFS(СВЦЭМ!$I$34:$I$777,СВЦЭМ!$A$34:$A$777,$A314,СВЦЭМ!$B$33:$B$776,U$296)+'СЕТ СН'!$F$16</f>
        <v>0</v>
      </c>
      <c r="V314" s="36">
        <f>SUMIFS(СВЦЭМ!$I$34:$I$777,СВЦЭМ!$A$34:$A$777,$A314,СВЦЭМ!$B$33:$B$776,V$296)+'СЕТ СН'!$F$16</f>
        <v>0</v>
      </c>
      <c r="W314" s="36">
        <f>SUMIFS(СВЦЭМ!$I$34:$I$777,СВЦЭМ!$A$34:$A$777,$A314,СВЦЭМ!$B$33:$B$776,W$296)+'СЕТ СН'!$F$16</f>
        <v>0</v>
      </c>
      <c r="X314" s="36">
        <f>SUMIFS(СВЦЭМ!$I$34:$I$777,СВЦЭМ!$A$34:$A$777,$A314,СВЦЭМ!$B$33:$B$776,X$296)+'СЕТ СН'!$F$16</f>
        <v>0</v>
      </c>
      <c r="Y314" s="36">
        <f>SUMIFS(СВЦЭМ!$I$34:$I$777,СВЦЭМ!$A$34:$A$777,$A314,СВЦЭМ!$B$33:$B$776,Y$296)+'СЕТ СН'!$F$16</f>
        <v>0</v>
      </c>
    </row>
    <row r="315" spans="1:25" ht="15.75" hidden="1" x14ac:dyDescent="0.2">
      <c r="A315" s="35">
        <f t="shared" si="8"/>
        <v>43696</v>
      </c>
      <c r="B315" s="36">
        <f>SUMIFS(СВЦЭМ!$I$34:$I$777,СВЦЭМ!$A$34:$A$777,$A315,СВЦЭМ!$B$33:$B$776,B$296)+'СЕТ СН'!$F$16</f>
        <v>0</v>
      </c>
      <c r="C315" s="36">
        <f>SUMIFS(СВЦЭМ!$I$34:$I$777,СВЦЭМ!$A$34:$A$777,$A315,СВЦЭМ!$B$33:$B$776,C$296)+'СЕТ СН'!$F$16</f>
        <v>0</v>
      </c>
      <c r="D315" s="36">
        <f>SUMIFS(СВЦЭМ!$I$34:$I$777,СВЦЭМ!$A$34:$A$777,$A315,СВЦЭМ!$B$33:$B$776,D$296)+'СЕТ СН'!$F$16</f>
        <v>0</v>
      </c>
      <c r="E315" s="36">
        <f>SUMIFS(СВЦЭМ!$I$34:$I$777,СВЦЭМ!$A$34:$A$777,$A315,СВЦЭМ!$B$33:$B$776,E$296)+'СЕТ СН'!$F$16</f>
        <v>0</v>
      </c>
      <c r="F315" s="36">
        <f>SUMIFS(СВЦЭМ!$I$34:$I$777,СВЦЭМ!$A$34:$A$777,$A315,СВЦЭМ!$B$33:$B$776,F$296)+'СЕТ СН'!$F$16</f>
        <v>0</v>
      </c>
      <c r="G315" s="36">
        <f>SUMIFS(СВЦЭМ!$I$34:$I$777,СВЦЭМ!$A$34:$A$777,$A315,СВЦЭМ!$B$33:$B$776,G$296)+'СЕТ СН'!$F$16</f>
        <v>0</v>
      </c>
      <c r="H315" s="36">
        <f>SUMIFS(СВЦЭМ!$I$34:$I$777,СВЦЭМ!$A$34:$A$777,$A315,СВЦЭМ!$B$33:$B$776,H$296)+'СЕТ СН'!$F$16</f>
        <v>0</v>
      </c>
      <c r="I315" s="36">
        <f>SUMIFS(СВЦЭМ!$I$34:$I$777,СВЦЭМ!$A$34:$A$777,$A315,СВЦЭМ!$B$33:$B$776,I$296)+'СЕТ СН'!$F$16</f>
        <v>0</v>
      </c>
      <c r="J315" s="36">
        <f>SUMIFS(СВЦЭМ!$I$34:$I$777,СВЦЭМ!$A$34:$A$777,$A315,СВЦЭМ!$B$33:$B$776,J$296)+'СЕТ СН'!$F$16</f>
        <v>0</v>
      </c>
      <c r="K315" s="36">
        <f>SUMIFS(СВЦЭМ!$I$34:$I$777,СВЦЭМ!$A$34:$A$777,$A315,СВЦЭМ!$B$33:$B$776,K$296)+'СЕТ СН'!$F$16</f>
        <v>0</v>
      </c>
      <c r="L315" s="36">
        <f>SUMIFS(СВЦЭМ!$I$34:$I$777,СВЦЭМ!$A$34:$A$777,$A315,СВЦЭМ!$B$33:$B$776,L$296)+'СЕТ СН'!$F$16</f>
        <v>0</v>
      </c>
      <c r="M315" s="36">
        <f>SUMIFS(СВЦЭМ!$I$34:$I$777,СВЦЭМ!$A$34:$A$777,$A315,СВЦЭМ!$B$33:$B$776,M$296)+'СЕТ СН'!$F$16</f>
        <v>0</v>
      </c>
      <c r="N315" s="36">
        <f>SUMIFS(СВЦЭМ!$I$34:$I$777,СВЦЭМ!$A$34:$A$777,$A315,СВЦЭМ!$B$33:$B$776,N$296)+'СЕТ СН'!$F$16</f>
        <v>0</v>
      </c>
      <c r="O315" s="36">
        <f>SUMIFS(СВЦЭМ!$I$34:$I$777,СВЦЭМ!$A$34:$A$777,$A315,СВЦЭМ!$B$33:$B$776,O$296)+'СЕТ СН'!$F$16</f>
        <v>0</v>
      </c>
      <c r="P315" s="36">
        <f>SUMIFS(СВЦЭМ!$I$34:$I$777,СВЦЭМ!$A$34:$A$777,$A315,СВЦЭМ!$B$33:$B$776,P$296)+'СЕТ СН'!$F$16</f>
        <v>0</v>
      </c>
      <c r="Q315" s="36">
        <f>SUMIFS(СВЦЭМ!$I$34:$I$777,СВЦЭМ!$A$34:$A$777,$A315,СВЦЭМ!$B$33:$B$776,Q$296)+'СЕТ СН'!$F$16</f>
        <v>0</v>
      </c>
      <c r="R315" s="36">
        <f>SUMIFS(СВЦЭМ!$I$34:$I$777,СВЦЭМ!$A$34:$A$777,$A315,СВЦЭМ!$B$33:$B$776,R$296)+'СЕТ СН'!$F$16</f>
        <v>0</v>
      </c>
      <c r="S315" s="36">
        <f>SUMIFS(СВЦЭМ!$I$34:$I$777,СВЦЭМ!$A$34:$A$777,$A315,СВЦЭМ!$B$33:$B$776,S$296)+'СЕТ СН'!$F$16</f>
        <v>0</v>
      </c>
      <c r="T315" s="36">
        <f>SUMIFS(СВЦЭМ!$I$34:$I$777,СВЦЭМ!$A$34:$A$777,$A315,СВЦЭМ!$B$33:$B$776,T$296)+'СЕТ СН'!$F$16</f>
        <v>0</v>
      </c>
      <c r="U315" s="36">
        <f>SUMIFS(СВЦЭМ!$I$34:$I$777,СВЦЭМ!$A$34:$A$777,$A315,СВЦЭМ!$B$33:$B$776,U$296)+'СЕТ СН'!$F$16</f>
        <v>0</v>
      </c>
      <c r="V315" s="36">
        <f>SUMIFS(СВЦЭМ!$I$34:$I$777,СВЦЭМ!$A$34:$A$777,$A315,СВЦЭМ!$B$33:$B$776,V$296)+'СЕТ СН'!$F$16</f>
        <v>0</v>
      </c>
      <c r="W315" s="36">
        <f>SUMIFS(СВЦЭМ!$I$34:$I$777,СВЦЭМ!$A$34:$A$777,$A315,СВЦЭМ!$B$33:$B$776,W$296)+'СЕТ СН'!$F$16</f>
        <v>0</v>
      </c>
      <c r="X315" s="36">
        <f>SUMIFS(СВЦЭМ!$I$34:$I$777,СВЦЭМ!$A$34:$A$777,$A315,СВЦЭМ!$B$33:$B$776,X$296)+'СЕТ СН'!$F$16</f>
        <v>0</v>
      </c>
      <c r="Y315" s="36">
        <f>SUMIFS(СВЦЭМ!$I$34:$I$777,СВЦЭМ!$A$34:$A$777,$A315,СВЦЭМ!$B$33:$B$776,Y$296)+'СЕТ СН'!$F$16</f>
        <v>0</v>
      </c>
    </row>
    <row r="316" spans="1:25" ht="15.75" hidden="1" x14ac:dyDescent="0.2">
      <c r="A316" s="35">
        <f t="shared" si="8"/>
        <v>43697</v>
      </c>
      <c r="B316" s="36">
        <f>SUMIFS(СВЦЭМ!$I$34:$I$777,СВЦЭМ!$A$34:$A$777,$A316,СВЦЭМ!$B$33:$B$776,B$296)+'СЕТ СН'!$F$16</f>
        <v>0</v>
      </c>
      <c r="C316" s="36">
        <f>SUMIFS(СВЦЭМ!$I$34:$I$777,СВЦЭМ!$A$34:$A$777,$A316,СВЦЭМ!$B$33:$B$776,C$296)+'СЕТ СН'!$F$16</f>
        <v>0</v>
      </c>
      <c r="D316" s="36">
        <f>SUMIFS(СВЦЭМ!$I$34:$I$777,СВЦЭМ!$A$34:$A$777,$A316,СВЦЭМ!$B$33:$B$776,D$296)+'СЕТ СН'!$F$16</f>
        <v>0</v>
      </c>
      <c r="E316" s="36">
        <f>SUMIFS(СВЦЭМ!$I$34:$I$777,СВЦЭМ!$A$34:$A$777,$A316,СВЦЭМ!$B$33:$B$776,E$296)+'СЕТ СН'!$F$16</f>
        <v>0</v>
      </c>
      <c r="F316" s="36">
        <f>SUMIFS(СВЦЭМ!$I$34:$I$777,СВЦЭМ!$A$34:$A$777,$A316,СВЦЭМ!$B$33:$B$776,F$296)+'СЕТ СН'!$F$16</f>
        <v>0</v>
      </c>
      <c r="G316" s="36">
        <f>SUMIFS(СВЦЭМ!$I$34:$I$777,СВЦЭМ!$A$34:$A$777,$A316,СВЦЭМ!$B$33:$B$776,G$296)+'СЕТ СН'!$F$16</f>
        <v>0</v>
      </c>
      <c r="H316" s="36">
        <f>SUMIFS(СВЦЭМ!$I$34:$I$777,СВЦЭМ!$A$34:$A$777,$A316,СВЦЭМ!$B$33:$B$776,H$296)+'СЕТ СН'!$F$16</f>
        <v>0</v>
      </c>
      <c r="I316" s="36">
        <f>SUMIFS(СВЦЭМ!$I$34:$I$777,СВЦЭМ!$A$34:$A$777,$A316,СВЦЭМ!$B$33:$B$776,I$296)+'СЕТ СН'!$F$16</f>
        <v>0</v>
      </c>
      <c r="J316" s="36">
        <f>SUMIFS(СВЦЭМ!$I$34:$I$777,СВЦЭМ!$A$34:$A$777,$A316,СВЦЭМ!$B$33:$B$776,J$296)+'СЕТ СН'!$F$16</f>
        <v>0</v>
      </c>
      <c r="K316" s="36">
        <f>SUMIFS(СВЦЭМ!$I$34:$I$777,СВЦЭМ!$A$34:$A$777,$A316,СВЦЭМ!$B$33:$B$776,K$296)+'СЕТ СН'!$F$16</f>
        <v>0</v>
      </c>
      <c r="L316" s="36">
        <f>SUMIFS(СВЦЭМ!$I$34:$I$777,СВЦЭМ!$A$34:$A$777,$A316,СВЦЭМ!$B$33:$B$776,L$296)+'СЕТ СН'!$F$16</f>
        <v>0</v>
      </c>
      <c r="M316" s="36">
        <f>SUMIFS(СВЦЭМ!$I$34:$I$777,СВЦЭМ!$A$34:$A$777,$A316,СВЦЭМ!$B$33:$B$776,M$296)+'СЕТ СН'!$F$16</f>
        <v>0</v>
      </c>
      <c r="N316" s="36">
        <f>SUMIFS(СВЦЭМ!$I$34:$I$777,СВЦЭМ!$A$34:$A$777,$A316,СВЦЭМ!$B$33:$B$776,N$296)+'СЕТ СН'!$F$16</f>
        <v>0</v>
      </c>
      <c r="O316" s="36">
        <f>SUMIFS(СВЦЭМ!$I$34:$I$777,СВЦЭМ!$A$34:$A$777,$A316,СВЦЭМ!$B$33:$B$776,O$296)+'СЕТ СН'!$F$16</f>
        <v>0</v>
      </c>
      <c r="P316" s="36">
        <f>SUMIFS(СВЦЭМ!$I$34:$I$777,СВЦЭМ!$A$34:$A$777,$A316,СВЦЭМ!$B$33:$B$776,P$296)+'СЕТ СН'!$F$16</f>
        <v>0</v>
      </c>
      <c r="Q316" s="36">
        <f>SUMIFS(СВЦЭМ!$I$34:$I$777,СВЦЭМ!$A$34:$A$777,$A316,СВЦЭМ!$B$33:$B$776,Q$296)+'СЕТ СН'!$F$16</f>
        <v>0</v>
      </c>
      <c r="R316" s="36">
        <f>SUMIFS(СВЦЭМ!$I$34:$I$777,СВЦЭМ!$A$34:$A$777,$A316,СВЦЭМ!$B$33:$B$776,R$296)+'СЕТ СН'!$F$16</f>
        <v>0</v>
      </c>
      <c r="S316" s="36">
        <f>SUMIFS(СВЦЭМ!$I$34:$I$777,СВЦЭМ!$A$34:$A$777,$A316,СВЦЭМ!$B$33:$B$776,S$296)+'СЕТ СН'!$F$16</f>
        <v>0</v>
      </c>
      <c r="T316" s="36">
        <f>SUMIFS(СВЦЭМ!$I$34:$I$777,СВЦЭМ!$A$34:$A$777,$A316,СВЦЭМ!$B$33:$B$776,T$296)+'СЕТ СН'!$F$16</f>
        <v>0</v>
      </c>
      <c r="U316" s="36">
        <f>SUMIFS(СВЦЭМ!$I$34:$I$777,СВЦЭМ!$A$34:$A$777,$A316,СВЦЭМ!$B$33:$B$776,U$296)+'СЕТ СН'!$F$16</f>
        <v>0</v>
      </c>
      <c r="V316" s="36">
        <f>SUMIFS(СВЦЭМ!$I$34:$I$777,СВЦЭМ!$A$34:$A$777,$A316,СВЦЭМ!$B$33:$B$776,V$296)+'СЕТ СН'!$F$16</f>
        <v>0</v>
      </c>
      <c r="W316" s="36">
        <f>SUMIFS(СВЦЭМ!$I$34:$I$777,СВЦЭМ!$A$34:$A$777,$A316,СВЦЭМ!$B$33:$B$776,W$296)+'СЕТ СН'!$F$16</f>
        <v>0</v>
      </c>
      <c r="X316" s="36">
        <f>SUMIFS(СВЦЭМ!$I$34:$I$777,СВЦЭМ!$A$34:$A$777,$A316,СВЦЭМ!$B$33:$B$776,X$296)+'СЕТ СН'!$F$16</f>
        <v>0</v>
      </c>
      <c r="Y316" s="36">
        <f>SUMIFS(СВЦЭМ!$I$34:$I$777,СВЦЭМ!$A$34:$A$777,$A316,СВЦЭМ!$B$33:$B$776,Y$296)+'СЕТ СН'!$F$16</f>
        <v>0</v>
      </c>
    </row>
    <row r="317" spans="1:25" ht="15.75" hidden="1" x14ac:dyDescent="0.2">
      <c r="A317" s="35">
        <f t="shared" si="8"/>
        <v>43698</v>
      </c>
      <c r="B317" s="36">
        <f>SUMIFS(СВЦЭМ!$I$34:$I$777,СВЦЭМ!$A$34:$A$777,$A317,СВЦЭМ!$B$33:$B$776,B$296)+'СЕТ СН'!$F$16</f>
        <v>0</v>
      </c>
      <c r="C317" s="36">
        <f>SUMIFS(СВЦЭМ!$I$34:$I$777,СВЦЭМ!$A$34:$A$777,$A317,СВЦЭМ!$B$33:$B$776,C$296)+'СЕТ СН'!$F$16</f>
        <v>0</v>
      </c>
      <c r="D317" s="36">
        <f>SUMIFS(СВЦЭМ!$I$34:$I$777,СВЦЭМ!$A$34:$A$777,$A317,СВЦЭМ!$B$33:$B$776,D$296)+'СЕТ СН'!$F$16</f>
        <v>0</v>
      </c>
      <c r="E317" s="36">
        <f>SUMIFS(СВЦЭМ!$I$34:$I$777,СВЦЭМ!$A$34:$A$777,$A317,СВЦЭМ!$B$33:$B$776,E$296)+'СЕТ СН'!$F$16</f>
        <v>0</v>
      </c>
      <c r="F317" s="36">
        <f>SUMIFS(СВЦЭМ!$I$34:$I$777,СВЦЭМ!$A$34:$A$777,$A317,СВЦЭМ!$B$33:$B$776,F$296)+'СЕТ СН'!$F$16</f>
        <v>0</v>
      </c>
      <c r="G317" s="36">
        <f>SUMIFS(СВЦЭМ!$I$34:$I$777,СВЦЭМ!$A$34:$A$777,$A317,СВЦЭМ!$B$33:$B$776,G$296)+'СЕТ СН'!$F$16</f>
        <v>0</v>
      </c>
      <c r="H317" s="36">
        <f>SUMIFS(СВЦЭМ!$I$34:$I$777,СВЦЭМ!$A$34:$A$777,$A317,СВЦЭМ!$B$33:$B$776,H$296)+'СЕТ СН'!$F$16</f>
        <v>0</v>
      </c>
      <c r="I317" s="36">
        <f>SUMIFS(СВЦЭМ!$I$34:$I$777,СВЦЭМ!$A$34:$A$777,$A317,СВЦЭМ!$B$33:$B$776,I$296)+'СЕТ СН'!$F$16</f>
        <v>0</v>
      </c>
      <c r="J317" s="36">
        <f>SUMIFS(СВЦЭМ!$I$34:$I$777,СВЦЭМ!$A$34:$A$777,$A317,СВЦЭМ!$B$33:$B$776,J$296)+'СЕТ СН'!$F$16</f>
        <v>0</v>
      </c>
      <c r="K317" s="36">
        <f>SUMIFS(СВЦЭМ!$I$34:$I$777,СВЦЭМ!$A$34:$A$777,$A317,СВЦЭМ!$B$33:$B$776,K$296)+'СЕТ СН'!$F$16</f>
        <v>0</v>
      </c>
      <c r="L317" s="36">
        <f>SUMIFS(СВЦЭМ!$I$34:$I$777,СВЦЭМ!$A$34:$A$777,$A317,СВЦЭМ!$B$33:$B$776,L$296)+'СЕТ СН'!$F$16</f>
        <v>0</v>
      </c>
      <c r="M317" s="36">
        <f>SUMIFS(СВЦЭМ!$I$34:$I$777,СВЦЭМ!$A$34:$A$777,$A317,СВЦЭМ!$B$33:$B$776,M$296)+'СЕТ СН'!$F$16</f>
        <v>0</v>
      </c>
      <c r="N317" s="36">
        <f>SUMIFS(СВЦЭМ!$I$34:$I$777,СВЦЭМ!$A$34:$A$777,$A317,СВЦЭМ!$B$33:$B$776,N$296)+'СЕТ СН'!$F$16</f>
        <v>0</v>
      </c>
      <c r="O317" s="36">
        <f>SUMIFS(СВЦЭМ!$I$34:$I$777,СВЦЭМ!$A$34:$A$777,$A317,СВЦЭМ!$B$33:$B$776,O$296)+'СЕТ СН'!$F$16</f>
        <v>0</v>
      </c>
      <c r="P317" s="36">
        <f>SUMIFS(СВЦЭМ!$I$34:$I$777,СВЦЭМ!$A$34:$A$777,$A317,СВЦЭМ!$B$33:$B$776,P$296)+'СЕТ СН'!$F$16</f>
        <v>0</v>
      </c>
      <c r="Q317" s="36">
        <f>SUMIFS(СВЦЭМ!$I$34:$I$777,СВЦЭМ!$A$34:$A$777,$A317,СВЦЭМ!$B$33:$B$776,Q$296)+'СЕТ СН'!$F$16</f>
        <v>0</v>
      </c>
      <c r="R317" s="36">
        <f>SUMIFS(СВЦЭМ!$I$34:$I$777,СВЦЭМ!$A$34:$A$777,$A317,СВЦЭМ!$B$33:$B$776,R$296)+'СЕТ СН'!$F$16</f>
        <v>0</v>
      </c>
      <c r="S317" s="36">
        <f>SUMIFS(СВЦЭМ!$I$34:$I$777,СВЦЭМ!$A$34:$A$777,$A317,СВЦЭМ!$B$33:$B$776,S$296)+'СЕТ СН'!$F$16</f>
        <v>0</v>
      </c>
      <c r="T317" s="36">
        <f>SUMIFS(СВЦЭМ!$I$34:$I$777,СВЦЭМ!$A$34:$A$777,$A317,СВЦЭМ!$B$33:$B$776,T$296)+'СЕТ СН'!$F$16</f>
        <v>0</v>
      </c>
      <c r="U317" s="36">
        <f>SUMIFS(СВЦЭМ!$I$34:$I$777,СВЦЭМ!$A$34:$A$777,$A317,СВЦЭМ!$B$33:$B$776,U$296)+'СЕТ СН'!$F$16</f>
        <v>0</v>
      </c>
      <c r="V317" s="36">
        <f>SUMIFS(СВЦЭМ!$I$34:$I$777,СВЦЭМ!$A$34:$A$777,$A317,СВЦЭМ!$B$33:$B$776,V$296)+'СЕТ СН'!$F$16</f>
        <v>0</v>
      </c>
      <c r="W317" s="36">
        <f>SUMIFS(СВЦЭМ!$I$34:$I$777,СВЦЭМ!$A$34:$A$777,$A317,СВЦЭМ!$B$33:$B$776,W$296)+'СЕТ СН'!$F$16</f>
        <v>0</v>
      </c>
      <c r="X317" s="36">
        <f>SUMIFS(СВЦЭМ!$I$34:$I$777,СВЦЭМ!$A$34:$A$777,$A317,СВЦЭМ!$B$33:$B$776,X$296)+'СЕТ СН'!$F$16</f>
        <v>0</v>
      </c>
      <c r="Y317" s="36">
        <f>SUMIFS(СВЦЭМ!$I$34:$I$777,СВЦЭМ!$A$34:$A$777,$A317,СВЦЭМ!$B$33:$B$776,Y$296)+'СЕТ СН'!$F$16</f>
        <v>0</v>
      </c>
    </row>
    <row r="318" spans="1:25" ht="15.75" hidden="1" x14ac:dyDescent="0.2">
      <c r="A318" s="35">
        <f t="shared" si="8"/>
        <v>43699</v>
      </c>
      <c r="B318" s="36">
        <f>SUMIFS(СВЦЭМ!$I$34:$I$777,СВЦЭМ!$A$34:$A$777,$A318,СВЦЭМ!$B$33:$B$776,B$296)+'СЕТ СН'!$F$16</f>
        <v>0</v>
      </c>
      <c r="C318" s="36">
        <f>SUMIFS(СВЦЭМ!$I$34:$I$777,СВЦЭМ!$A$34:$A$777,$A318,СВЦЭМ!$B$33:$B$776,C$296)+'СЕТ СН'!$F$16</f>
        <v>0</v>
      </c>
      <c r="D318" s="36">
        <f>SUMIFS(СВЦЭМ!$I$34:$I$777,СВЦЭМ!$A$34:$A$777,$A318,СВЦЭМ!$B$33:$B$776,D$296)+'СЕТ СН'!$F$16</f>
        <v>0</v>
      </c>
      <c r="E318" s="36">
        <f>SUMIFS(СВЦЭМ!$I$34:$I$777,СВЦЭМ!$A$34:$A$777,$A318,СВЦЭМ!$B$33:$B$776,E$296)+'СЕТ СН'!$F$16</f>
        <v>0</v>
      </c>
      <c r="F318" s="36">
        <f>SUMIFS(СВЦЭМ!$I$34:$I$777,СВЦЭМ!$A$34:$A$777,$A318,СВЦЭМ!$B$33:$B$776,F$296)+'СЕТ СН'!$F$16</f>
        <v>0</v>
      </c>
      <c r="G318" s="36">
        <f>SUMIFS(СВЦЭМ!$I$34:$I$777,СВЦЭМ!$A$34:$A$777,$A318,СВЦЭМ!$B$33:$B$776,G$296)+'СЕТ СН'!$F$16</f>
        <v>0</v>
      </c>
      <c r="H318" s="36">
        <f>SUMIFS(СВЦЭМ!$I$34:$I$777,СВЦЭМ!$A$34:$A$777,$A318,СВЦЭМ!$B$33:$B$776,H$296)+'СЕТ СН'!$F$16</f>
        <v>0</v>
      </c>
      <c r="I318" s="36">
        <f>SUMIFS(СВЦЭМ!$I$34:$I$777,СВЦЭМ!$A$34:$A$777,$A318,СВЦЭМ!$B$33:$B$776,I$296)+'СЕТ СН'!$F$16</f>
        <v>0</v>
      </c>
      <c r="J318" s="36">
        <f>SUMIFS(СВЦЭМ!$I$34:$I$777,СВЦЭМ!$A$34:$A$777,$A318,СВЦЭМ!$B$33:$B$776,J$296)+'СЕТ СН'!$F$16</f>
        <v>0</v>
      </c>
      <c r="K318" s="36">
        <f>SUMIFS(СВЦЭМ!$I$34:$I$777,СВЦЭМ!$A$34:$A$777,$A318,СВЦЭМ!$B$33:$B$776,K$296)+'СЕТ СН'!$F$16</f>
        <v>0</v>
      </c>
      <c r="L318" s="36">
        <f>SUMIFS(СВЦЭМ!$I$34:$I$777,СВЦЭМ!$A$34:$A$777,$A318,СВЦЭМ!$B$33:$B$776,L$296)+'СЕТ СН'!$F$16</f>
        <v>0</v>
      </c>
      <c r="M318" s="36">
        <f>SUMIFS(СВЦЭМ!$I$34:$I$777,СВЦЭМ!$A$34:$A$777,$A318,СВЦЭМ!$B$33:$B$776,M$296)+'СЕТ СН'!$F$16</f>
        <v>0</v>
      </c>
      <c r="N318" s="36">
        <f>SUMIFS(СВЦЭМ!$I$34:$I$777,СВЦЭМ!$A$34:$A$777,$A318,СВЦЭМ!$B$33:$B$776,N$296)+'СЕТ СН'!$F$16</f>
        <v>0</v>
      </c>
      <c r="O318" s="36">
        <f>SUMIFS(СВЦЭМ!$I$34:$I$777,СВЦЭМ!$A$34:$A$777,$A318,СВЦЭМ!$B$33:$B$776,O$296)+'СЕТ СН'!$F$16</f>
        <v>0</v>
      </c>
      <c r="P318" s="36">
        <f>SUMIFS(СВЦЭМ!$I$34:$I$777,СВЦЭМ!$A$34:$A$777,$A318,СВЦЭМ!$B$33:$B$776,P$296)+'СЕТ СН'!$F$16</f>
        <v>0</v>
      </c>
      <c r="Q318" s="36">
        <f>SUMIFS(СВЦЭМ!$I$34:$I$777,СВЦЭМ!$A$34:$A$777,$A318,СВЦЭМ!$B$33:$B$776,Q$296)+'СЕТ СН'!$F$16</f>
        <v>0</v>
      </c>
      <c r="R318" s="36">
        <f>SUMIFS(СВЦЭМ!$I$34:$I$777,СВЦЭМ!$A$34:$A$777,$A318,СВЦЭМ!$B$33:$B$776,R$296)+'СЕТ СН'!$F$16</f>
        <v>0</v>
      </c>
      <c r="S318" s="36">
        <f>SUMIFS(СВЦЭМ!$I$34:$I$777,СВЦЭМ!$A$34:$A$777,$A318,СВЦЭМ!$B$33:$B$776,S$296)+'СЕТ СН'!$F$16</f>
        <v>0</v>
      </c>
      <c r="T318" s="36">
        <f>SUMIFS(СВЦЭМ!$I$34:$I$777,СВЦЭМ!$A$34:$A$777,$A318,СВЦЭМ!$B$33:$B$776,T$296)+'СЕТ СН'!$F$16</f>
        <v>0</v>
      </c>
      <c r="U318" s="36">
        <f>SUMIFS(СВЦЭМ!$I$34:$I$777,СВЦЭМ!$A$34:$A$777,$A318,СВЦЭМ!$B$33:$B$776,U$296)+'СЕТ СН'!$F$16</f>
        <v>0</v>
      </c>
      <c r="V318" s="36">
        <f>SUMIFS(СВЦЭМ!$I$34:$I$777,СВЦЭМ!$A$34:$A$777,$A318,СВЦЭМ!$B$33:$B$776,V$296)+'СЕТ СН'!$F$16</f>
        <v>0</v>
      </c>
      <c r="W318" s="36">
        <f>SUMIFS(СВЦЭМ!$I$34:$I$777,СВЦЭМ!$A$34:$A$777,$A318,СВЦЭМ!$B$33:$B$776,W$296)+'СЕТ СН'!$F$16</f>
        <v>0</v>
      </c>
      <c r="X318" s="36">
        <f>SUMIFS(СВЦЭМ!$I$34:$I$777,СВЦЭМ!$A$34:$A$777,$A318,СВЦЭМ!$B$33:$B$776,X$296)+'СЕТ СН'!$F$16</f>
        <v>0</v>
      </c>
      <c r="Y318" s="36">
        <f>SUMIFS(СВЦЭМ!$I$34:$I$777,СВЦЭМ!$A$34:$A$777,$A318,СВЦЭМ!$B$33:$B$776,Y$296)+'СЕТ СН'!$F$16</f>
        <v>0</v>
      </c>
    </row>
    <row r="319" spans="1:25" ht="15.75" hidden="1" x14ac:dyDescent="0.2">
      <c r="A319" s="35">
        <f t="shared" si="8"/>
        <v>43700</v>
      </c>
      <c r="B319" s="36">
        <f>SUMIFS(СВЦЭМ!$I$34:$I$777,СВЦЭМ!$A$34:$A$777,$A319,СВЦЭМ!$B$33:$B$776,B$296)+'СЕТ СН'!$F$16</f>
        <v>0</v>
      </c>
      <c r="C319" s="36">
        <f>SUMIFS(СВЦЭМ!$I$34:$I$777,СВЦЭМ!$A$34:$A$777,$A319,СВЦЭМ!$B$33:$B$776,C$296)+'СЕТ СН'!$F$16</f>
        <v>0</v>
      </c>
      <c r="D319" s="36">
        <f>SUMIFS(СВЦЭМ!$I$34:$I$777,СВЦЭМ!$A$34:$A$777,$A319,СВЦЭМ!$B$33:$B$776,D$296)+'СЕТ СН'!$F$16</f>
        <v>0</v>
      </c>
      <c r="E319" s="36">
        <f>SUMIFS(СВЦЭМ!$I$34:$I$777,СВЦЭМ!$A$34:$A$777,$A319,СВЦЭМ!$B$33:$B$776,E$296)+'СЕТ СН'!$F$16</f>
        <v>0</v>
      </c>
      <c r="F319" s="36">
        <f>SUMIFS(СВЦЭМ!$I$34:$I$777,СВЦЭМ!$A$34:$A$777,$A319,СВЦЭМ!$B$33:$B$776,F$296)+'СЕТ СН'!$F$16</f>
        <v>0</v>
      </c>
      <c r="G319" s="36">
        <f>SUMIFS(СВЦЭМ!$I$34:$I$777,СВЦЭМ!$A$34:$A$777,$A319,СВЦЭМ!$B$33:$B$776,G$296)+'СЕТ СН'!$F$16</f>
        <v>0</v>
      </c>
      <c r="H319" s="36">
        <f>SUMIFS(СВЦЭМ!$I$34:$I$777,СВЦЭМ!$A$34:$A$777,$A319,СВЦЭМ!$B$33:$B$776,H$296)+'СЕТ СН'!$F$16</f>
        <v>0</v>
      </c>
      <c r="I319" s="36">
        <f>SUMIFS(СВЦЭМ!$I$34:$I$777,СВЦЭМ!$A$34:$A$777,$A319,СВЦЭМ!$B$33:$B$776,I$296)+'СЕТ СН'!$F$16</f>
        <v>0</v>
      </c>
      <c r="J319" s="36">
        <f>SUMIFS(СВЦЭМ!$I$34:$I$777,СВЦЭМ!$A$34:$A$777,$A319,СВЦЭМ!$B$33:$B$776,J$296)+'СЕТ СН'!$F$16</f>
        <v>0</v>
      </c>
      <c r="K319" s="36">
        <f>SUMIFS(СВЦЭМ!$I$34:$I$777,СВЦЭМ!$A$34:$A$777,$A319,СВЦЭМ!$B$33:$B$776,K$296)+'СЕТ СН'!$F$16</f>
        <v>0</v>
      </c>
      <c r="L319" s="36">
        <f>SUMIFS(СВЦЭМ!$I$34:$I$777,СВЦЭМ!$A$34:$A$777,$A319,СВЦЭМ!$B$33:$B$776,L$296)+'СЕТ СН'!$F$16</f>
        <v>0</v>
      </c>
      <c r="M319" s="36">
        <f>SUMIFS(СВЦЭМ!$I$34:$I$777,СВЦЭМ!$A$34:$A$777,$A319,СВЦЭМ!$B$33:$B$776,M$296)+'СЕТ СН'!$F$16</f>
        <v>0</v>
      </c>
      <c r="N319" s="36">
        <f>SUMIFS(СВЦЭМ!$I$34:$I$777,СВЦЭМ!$A$34:$A$777,$A319,СВЦЭМ!$B$33:$B$776,N$296)+'СЕТ СН'!$F$16</f>
        <v>0</v>
      </c>
      <c r="O319" s="36">
        <f>SUMIFS(СВЦЭМ!$I$34:$I$777,СВЦЭМ!$A$34:$A$777,$A319,СВЦЭМ!$B$33:$B$776,O$296)+'СЕТ СН'!$F$16</f>
        <v>0</v>
      </c>
      <c r="P319" s="36">
        <f>SUMIFS(СВЦЭМ!$I$34:$I$777,СВЦЭМ!$A$34:$A$777,$A319,СВЦЭМ!$B$33:$B$776,P$296)+'СЕТ СН'!$F$16</f>
        <v>0</v>
      </c>
      <c r="Q319" s="36">
        <f>SUMIFS(СВЦЭМ!$I$34:$I$777,СВЦЭМ!$A$34:$A$777,$A319,СВЦЭМ!$B$33:$B$776,Q$296)+'СЕТ СН'!$F$16</f>
        <v>0</v>
      </c>
      <c r="R319" s="36">
        <f>SUMIFS(СВЦЭМ!$I$34:$I$777,СВЦЭМ!$A$34:$A$777,$A319,СВЦЭМ!$B$33:$B$776,R$296)+'СЕТ СН'!$F$16</f>
        <v>0</v>
      </c>
      <c r="S319" s="36">
        <f>SUMIFS(СВЦЭМ!$I$34:$I$777,СВЦЭМ!$A$34:$A$777,$A319,СВЦЭМ!$B$33:$B$776,S$296)+'СЕТ СН'!$F$16</f>
        <v>0</v>
      </c>
      <c r="T319" s="36">
        <f>SUMIFS(СВЦЭМ!$I$34:$I$777,СВЦЭМ!$A$34:$A$777,$A319,СВЦЭМ!$B$33:$B$776,T$296)+'СЕТ СН'!$F$16</f>
        <v>0</v>
      </c>
      <c r="U319" s="36">
        <f>SUMIFS(СВЦЭМ!$I$34:$I$777,СВЦЭМ!$A$34:$A$777,$A319,СВЦЭМ!$B$33:$B$776,U$296)+'СЕТ СН'!$F$16</f>
        <v>0</v>
      </c>
      <c r="V319" s="36">
        <f>SUMIFS(СВЦЭМ!$I$34:$I$777,СВЦЭМ!$A$34:$A$777,$A319,СВЦЭМ!$B$33:$B$776,V$296)+'СЕТ СН'!$F$16</f>
        <v>0</v>
      </c>
      <c r="W319" s="36">
        <f>SUMIFS(СВЦЭМ!$I$34:$I$777,СВЦЭМ!$A$34:$A$777,$A319,СВЦЭМ!$B$33:$B$776,W$296)+'СЕТ СН'!$F$16</f>
        <v>0</v>
      </c>
      <c r="X319" s="36">
        <f>SUMIFS(СВЦЭМ!$I$34:$I$777,СВЦЭМ!$A$34:$A$777,$A319,СВЦЭМ!$B$33:$B$776,X$296)+'СЕТ СН'!$F$16</f>
        <v>0</v>
      </c>
      <c r="Y319" s="36">
        <f>SUMIFS(СВЦЭМ!$I$34:$I$777,СВЦЭМ!$A$34:$A$777,$A319,СВЦЭМ!$B$33:$B$776,Y$296)+'СЕТ СН'!$F$16</f>
        <v>0</v>
      </c>
    </row>
    <row r="320" spans="1:25" ht="15.75" hidden="1" x14ac:dyDescent="0.2">
      <c r="A320" s="35">
        <f t="shared" si="8"/>
        <v>43701</v>
      </c>
      <c r="B320" s="36">
        <f>SUMIFS(СВЦЭМ!$I$34:$I$777,СВЦЭМ!$A$34:$A$777,$A320,СВЦЭМ!$B$33:$B$776,B$296)+'СЕТ СН'!$F$16</f>
        <v>0</v>
      </c>
      <c r="C320" s="36">
        <f>SUMIFS(СВЦЭМ!$I$34:$I$777,СВЦЭМ!$A$34:$A$777,$A320,СВЦЭМ!$B$33:$B$776,C$296)+'СЕТ СН'!$F$16</f>
        <v>0</v>
      </c>
      <c r="D320" s="36">
        <f>SUMIFS(СВЦЭМ!$I$34:$I$777,СВЦЭМ!$A$34:$A$777,$A320,СВЦЭМ!$B$33:$B$776,D$296)+'СЕТ СН'!$F$16</f>
        <v>0</v>
      </c>
      <c r="E320" s="36">
        <f>SUMIFS(СВЦЭМ!$I$34:$I$777,СВЦЭМ!$A$34:$A$777,$A320,СВЦЭМ!$B$33:$B$776,E$296)+'СЕТ СН'!$F$16</f>
        <v>0</v>
      </c>
      <c r="F320" s="36">
        <f>SUMIFS(СВЦЭМ!$I$34:$I$777,СВЦЭМ!$A$34:$A$777,$A320,СВЦЭМ!$B$33:$B$776,F$296)+'СЕТ СН'!$F$16</f>
        <v>0</v>
      </c>
      <c r="G320" s="36">
        <f>SUMIFS(СВЦЭМ!$I$34:$I$777,СВЦЭМ!$A$34:$A$777,$A320,СВЦЭМ!$B$33:$B$776,G$296)+'СЕТ СН'!$F$16</f>
        <v>0</v>
      </c>
      <c r="H320" s="36">
        <f>SUMIFS(СВЦЭМ!$I$34:$I$777,СВЦЭМ!$A$34:$A$777,$A320,СВЦЭМ!$B$33:$B$776,H$296)+'СЕТ СН'!$F$16</f>
        <v>0</v>
      </c>
      <c r="I320" s="36">
        <f>SUMIFS(СВЦЭМ!$I$34:$I$777,СВЦЭМ!$A$34:$A$777,$A320,СВЦЭМ!$B$33:$B$776,I$296)+'СЕТ СН'!$F$16</f>
        <v>0</v>
      </c>
      <c r="J320" s="36">
        <f>SUMIFS(СВЦЭМ!$I$34:$I$777,СВЦЭМ!$A$34:$A$777,$A320,СВЦЭМ!$B$33:$B$776,J$296)+'СЕТ СН'!$F$16</f>
        <v>0</v>
      </c>
      <c r="K320" s="36">
        <f>SUMIFS(СВЦЭМ!$I$34:$I$777,СВЦЭМ!$A$34:$A$777,$A320,СВЦЭМ!$B$33:$B$776,K$296)+'СЕТ СН'!$F$16</f>
        <v>0</v>
      </c>
      <c r="L320" s="36">
        <f>SUMIFS(СВЦЭМ!$I$34:$I$777,СВЦЭМ!$A$34:$A$777,$A320,СВЦЭМ!$B$33:$B$776,L$296)+'СЕТ СН'!$F$16</f>
        <v>0</v>
      </c>
      <c r="M320" s="36">
        <f>SUMIFS(СВЦЭМ!$I$34:$I$777,СВЦЭМ!$A$34:$A$777,$A320,СВЦЭМ!$B$33:$B$776,M$296)+'СЕТ СН'!$F$16</f>
        <v>0</v>
      </c>
      <c r="N320" s="36">
        <f>SUMIFS(СВЦЭМ!$I$34:$I$777,СВЦЭМ!$A$34:$A$777,$A320,СВЦЭМ!$B$33:$B$776,N$296)+'СЕТ СН'!$F$16</f>
        <v>0</v>
      </c>
      <c r="O320" s="36">
        <f>SUMIFS(СВЦЭМ!$I$34:$I$777,СВЦЭМ!$A$34:$A$777,$A320,СВЦЭМ!$B$33:$B$776,O$296)+'СЕТ СН'!$F$16</f>
        <v>0</v>
      </c>
      <c r="P320" s="36">
        <f>SUMIFS(СВЦЭМ!$I$34:$I$777,СВЦЭМ!$A$34:$A$777,$A320,СВЦЭМ!$B$33:$B$776,P$296)+'СЕТ СН'!$F$16</f>
        <v>0</v>
      </c>
      <c r="Q320" s="36">
        <f>SUMIFS(СВЦЭМ!$I$34:$I$777,СВЦЭМ!$A$34:$A$777,$A320,СВЦЭМ!$B$33:$B$776,Q$296)+'СЕТ СН'!$F$16</f>
        <v>0</v>
      </c>
      <c r="R320" s="36">
        <f>SUMIFS(СВЦЭМ!$I$34:$I$777,СВЦЭМ!$A$34:$A$777,$A320,СВЦЭМ!$B$33:$B$776,R$296)+'СЕТ СН'!$F$16</f>
        <v>0</v>
      </c>
      <c r="S320" s="36">
        <f>SUMIFS(СВЦЭМ!$I$34:$I$777,СВЦЭМ!$A$34:$A$777,$A320,СВЦЭМ!$B$33:$B$776,S$296)+'СЕТ СН'!$F$16</f>
        <v>0</v>
      </c>
      <c r="T320" s="36">
        <f>SUMIFS(СВЦЭМ!$I$34:$I$777,СВЦЭМ!$A$34:$A$777,$A320,СВЦЭМ!$B$33:$B$776,T$296)+'СЕТ СН'!$F$16</f>
        <v>0</v>
      </c>
      <c r="U320" s="36">
        <f>SUMIFS(СВЦЭМ!$I$34:$I$777,СВЦЭМ!$A$34:$A$777,$A320,СВЦЭМ!$B$33:$B$776,U$296)+'СЕТ СН'!$F$16</f>
        <v>0</v>
      </c>
      <c r="V320" s="36">
        <f>SUMIFS(СВЦЭМ!$I$34:$I$777,СВЦЭМ!$A$34:$A$777,$A320,СВЦЭМ!$B$33:$B$776,V$296)+'СЕТ СН'!$F$16</f>
        <v>0</v>
      </c>
      <c r="W320" s="36">
        <f>SUMIFS(СВЦЭМ!$I$34:$I$777,СВЦЭМ!$A$34:$A$777,$A320,СВЦЭМ!$B$33:$B$776,W$296)+'СЕТ СН'!$F$16</f>
        <v>0</v>
      </c>
      <c r="X320" s="36">
        <f>SUMIFS(СВЦЭМ!$I$34:$I$777,СВЦЭМ!$A$34:$A$777,$A320,СВЦЭМ!$B$33:$B$776,X$296)+'СЕТ СН'!$F$16</f>
        <v>0</v>
      </c>
      <c r="Y320" s="36">
        <f>SUMIFS(СВЦЭМ!$I$34:$I$777,СВЦЭМ!$A$34:$A$777,$A320,СВЦЭМ!$B$33:$B$776,Y$296)+'СЕТ СН'!$F$16</f>
        <v>0</v>
      </c>
    </row>
    <row r="321" spans="1:27" ht="15.75" hidden="1" x14ac:dyDescent="0.2">
      <c r="A321" s="35">
        <f t="shared" si="8"/>
        <v>43702</v>
      </c>
      <c r="B321" s="36">
        <f>SUMIFS(СВЦЭМ!$I$34:$I$777,СВЦЭМ!$A$34:$A$777,$A321,СВЦЭМ!$B$33:$B$776,B$296)+'СЕТ СН'!$F$16</f>
        <v>0</v>
      </c>
      <c r="C321" s="36">
        <f>SUMIFS(СВЦЭМ!$I$34:$I$777,СВЦЭМ!$A$34:$A$777,$A321,СВЦЭМ!$B$33:$B$776,C$296)+'СЕТ СН'!$F$16</f>
        <v>0</v>
      </c>
      <c r="D321" s="36">
        <f>SUMIFS(СВЦЭМ!$I$34:$I$777,СВЦЭМ!$A$34:$A$777,$A321,СВЦЭМ!$B$33:$B$776,D$296)+'СЕТ СН'!$F$16</f>
        <v>0</v>
      </c>
      <c r="E321" s="36">
        <f>SUMIFS(СВЦЭМ!$I$34:$I$777,СВЦЭМ!$A$34:$A$777,$A321,СВЦЭМ!$B$33:$B$776,E$296)+'СЕТ СН'!$F$16</f>
        <v>0</v>
      </c>
      <c r="F321" s="36">
        <f>SUMIFS(СВЦЭМ!$I$34:$I$777,СВЦЭМ!$A$34:$A$777,$A321,СВЦЭМ!$B$33:$B$776,F$296)+'СЕТ СН'!$F$16</f>
        <v>0</v>
      </c>
      <c r="G321" s="36">
        <f>SUMIFS(СВЦЭМ!$I$34:$I$777,СВЦЭМ!$A$34:$A$777,$A321,СВЦЭМ!$B$33:$B$776,G$296)+'СЕТ СН'!$F$16</f>
        <v>0</v>
      </c>
      <c r="H321" s="36">
        <f>SUMIFS(СВЦЭМ!$I$34:$I$777,СВЦЭМ!$A$34:$A$777,$A321,СВЦЭМ!$B$33:$B$776,H$296)+'СЕТ СН'!$F$16</f>
        <v>0</v>
      </c>
      <c r="I321" s="36">
        <f>SUMIFS(СВЦЭМ!$I$34:$I$777,СВЦЭМ!$A$34:$A$777,$A321,СВЦЭМ!$B$33:$B$776,I$296)+'СЕТ СН'!$F$16</f>
        <v>0</v>
      </c>
      <c r="J321" s="36">
        <f>SUMIFS(СВЦЭМ!$I$34:$I$777,СВЦЭМ!$A$34:$A$777,$A321,СВЦЭМ!$B$33:$B$776,J$296)+'СЕТ СН'!$F$16</f>
        <v>0</v>
      </c>
      <c r="K321" s="36">
        <f>SUMIFS(СВЦЭМ!$I$34:$I$777,СВЦЭМ!$A$34:$A$777,$A321,СВЦЭМ!$B$33:$B$776,K$296)+'СЕТ СН'!$F$16</f>
        <v>0</v>
      </c>
      <c r="L321" s="36">
        <f>SUMIFS(СВЦЭМ!$I$34:$I$777,СВЦЭМ!$A$34:$A$777,$A321,СВЦЭМ!$B$33:$B$776,L$296)+'СЕТ СН'!$F$16</f>
        <v>0</v>
      </c>
      <c r="M321" s="36">
        <f>SUMIFS(СВЦЭМ!$I$34:$I$777,СВЦЭМ!$A$34:$A$777,$A321,СВЦЭМ!$B$33:$B$776,M$296)+'СЕТ СН'!$F$16</f>
        <v>0</v>
      </c>
      <c r="N321" s="36">
        <f>SUMIFS(СВЦЭМ!$I$34:$I$777,СВЦЭМ!$A$34:$A$777,$A321,СВЦЭМ!$B$33:$B$776,N$296)+'СЕТ СН'!$F$16</f>
        <v>0</v>
      </c>
      <c r="O321" s="36">
        <f>SUMIFS(СВЦЭМ!$I$34:$I$777,СВЦЭМ!$A$34:$A$777,$A321,СВЦЭМ!$B$33:$B$776,O$296)+'СЕТ СН'!$F$16</f>
        <v>0</v>
      </c>
      <c r="P321" s="36">
        <f>SUMIFS(СВЦЭМ!$I$34:$I$777,СВЦЭМ!$A$34:$A$777,$A321,СВЦЭМ!$B$33:$B$776,P$296)+'СЕТ СН'!$F$16</f>
        <v>0</v>
      </c>
      <c r="Q321" s="36">
        <f>SUMIFS(СВЦЭМ!$I$34:$I$777,СВЦЭМ!$A$34:$A$777,$A321,СВЦЭМ!$B$33:$B$776,Q$296)+'СЕТ СН'!$F$16</f>
        <v>0</v>
      </c>
      <c r="R321" s="36">
        <f>SUMIFS(СВЦЭМ!$I$34:$I$777,СВЦЭМ!$A$34:$A$777,$A321,СВЦЭМ!$B$33:$B$776,R$296)+'СЕТ СН'!$F$16</f>
        <v>0</v>
      </c>
      <c r="S321" s="36">
        <f>SUMIFS(СВЦЭМ!$I$34:$I$777,СВЦЭМ!$A$34:$A$777,$A321,СВЦЭМ!$B$33:$B$776,S$296)+'СЕТ СН'!$F$16</f>
        <v>0</v>
      </c>
      <c r="T321" s="36">
        <f>SUMIFS(СВЦЭМ!$I$34:$I$777,СВЦЭМ!$A$34:$A$777,$A321,СВЦЭМ!$B$33:$B$776,T$296)+'СЕТ СН'!$F$16</f>
        <v>0</v>
      </c>
      <c r="U321" s="36">
        <f>SUMIFS(СВЦЭМ!$I$34:$I$777,СВЦЭМ!$A$34:$A$777,$A321,СВЦЭМ!$B$33:$B$776,U$296)+'СЕТ СН'!$F$16</f>
        <v>0</v>
      </c>
      <c r="V321" s="36">
        <f>SUMIFS(СВЦЭМ!$I$34:$I$777,СВЦЭМ!$A$34:$A$777,$A321,СВЦЭМ!$B$33:$B$776,V$296)+'СЕТ СН'!$F$16</f>
        <v>0</v>
      </c>
      <c r="W321" s="36">
        <f>SUMIFS(СВЦЭМ!$I$34:$I$777,СВЦЭМ!$A$34:$A$777,$A321,СВЦЭМ!$B$33:$B$776,W$296)+'СЕТ СН'!$F$16</f>
        <v>0</v>
      </c>
      <c r="X321" s="36">
        <f>SUMIFS(СВЦЭМ!$I$34:$I$777,СВЦЭМ!$A$34:$A$777,$A321,СВЦЭМ!$B$33:$B$776,X$296)+'СЕТ СН'!$F$16</f>
        <v>0</v>
      </c>
      <c r="Y321" s="36">
        <f>SUMIFS(СВЦЭМ!$I$34:$I$777,СВЦЭМ!$A$34:$A$777,$A321,СВЦЭМ!$B$33:$B$776,Y$296)+'СЕТ СН'!$F$16</f>
        <v>0</v>
      </c>
    </row>
    <row r="322" spans="1:27" ht="15.75" hidden="1" x14ac:dyDescent="0.2">
      <c r="A322" s="35">
        <f t="shared" si="8"/>
        <v>43703</v>
      </c>
      <c r="B322" s="36">
        <f>SUMIFS(СВЦЭМ!$I$34:$I$777,СВЦЭМ!$A$34:$A$777,$A322,СВЦЭМ!$B$33:$B$776,B$296)+'СЕТ СН'!$F$16</f>
        <v>0</v>
      </c>
      <c r="C322" s="36">
        <f>SUMIFS(СВЦЭМ!$I$34:$I$777,СВЦЭМ!$A$34:$A$777,$A322,СВЦЭМ!$B$33:$B$776,C$296)+'СЕТ СН'!$F$16</f>
        <v>0</v>
      </c>
      <c r="D322" s="36">
        <f>SUMIFS(СВЦЭМ!$I$34:$I$777,СВЦЭМ!$A$34:$A$777,$A322,СВЦЭМ!$B$33:$B$776,D$296)+'СЕТ СН'!$F$16</f>
        <v>0</v>
      </c>
      <c r="E322" s="36">
        <f>SUMIFS(СВЦЭМ!$I$34:$I$777,СВЦЭМ!$A$34:$A$777,$A322,СВЦЭМ!$B$33:$B$776,E$296)+'СЕТ СН'!$F$16</f>
        <v>0</v>
      </c>
      <c r="F322" s="36">
        <f>SUMIFS(СВЦЭМ!$I$34:$I$777,СВЦЭМ!$A$34:$A$777,$A322,СВЦЭМ!$B$33:$B$776,F$296)+'СЕТ СН'!$F$16</f>
        <v>0</v>
      </c>
      <c r="G322" s="36">
        <f>SUMIFS(СВЦЭМ!$I$34:$I$777,СВЦЭМ!$A$34:$A$777,$A322,СВЦЭМ!$B$33:$B$776,G$296)+'СЕТ СН'!$F$16</f>
        <v>0</v>
      </c>
      <c r="H322" s="36">
        <f>SUMIFS(СВЦЭМ!$I$34:$I$777,СВЦЭМ!$A$34:$A$777,$A322,СВЦЭМ!$B$33:$B$776,H$296)+'СЕТ СН'!$F$16</f>
        <v>0</v>
      </c>
      <c r="I322" s="36">
        <f>SUMIFS(СВЦЭМ!$I$34:$I$777,СВЦЭМ!$A$34:$A$777,$A322,СВЦЭМ!$B$33:$B$776,I$296)+'СЕТ СН'!$F$16</f>
        <v>0</v>
      </c>
      <c r="J322" s="36">
        <f>SUMIFS(СВЦЭМ!$I$34:$I$777,СВЦЭМ!$A$34:$A$777,$A322,СВЦЭМ!$B$33:$B$776,J$296)+'СЕТ СН'!$F$16</f>
        <v>0</v>
      </c>
      <c r="K322" s="36">
        <f>SUMIFS(СВЦЭМ!$I$34:$I$777,СВЦЭМ!$A$34:$A$777,$A322,СВЦЭМ!$B$33:$B$776,K$296)+'СЕТ СН'!$F$16</f>
        <v>0</v>
      </c>
      <c r="L322" s="36">
        <f>SUMIFS(СВЦЭМ!$I$34:$I$777,СВЦЭМ!$A$34:$A$777,$A322,СВЦЭМ!$B$33:$B$776,L$296)+'СЕТ СН'!$F$16</f>
        <v>0</v>
      </c>
      <c r="M322" s="36">
        <f>SUMIFS(СВЦЭМ!$I$34:$I$777,СВЦЭМ!$A$34:$A$777,$A322,СВЦЭМ!$B$33:$B$776,M$296)+'СЕТ СН'!$F$16</f>
        <v>0</v>
      </c>
      <c r="N322" s="36">
        <f>SUMIFS(СВЦЭМ!$I$34:$I$777,СВЦЭМ!$A$34:$A$777,$A322,СВЦЭМ!$B$33:$B$776,N$296)+'СЕТ СН'!$F$16</f>
        <v>0</v>
      </c>
      <c r="O322" s="36">
        <f>SUMIFS(СВЦЭМ!$I$34:$I$777,СВЦЭМ!$A$34:$A$777,$A322,СВЦЭМ!$B$33:$B$776,O$296)+'СЕТ СН'!$F$16</f>
        <v>0</v>
      </c>
      <c r="P322" s="36">
        <f>SUMIFS(СВЦЭМ!$I$34:$I$777,СВЦЭМ!$A$34:$A$777,$A322,СВЦЭМ!$B$33:$B$776,P$296)+'СЕТ СН'!$F$16</f>
        <v>0</v>
      </c>
      <c r="Q322" s="36">
        <f>SUMIFS(СВЦЭМ!$I$34:$I$777,СВЦЭМ!$A$34:$A$777,$A322,СВЦЭМ!$B$33:$B$776,Q$296)+'СЕТ СН'!$F$16</f>
        <v>0</v>
      </c>
      <c r="R322" s="36">
        <f>SUMIFS(СВЦЭМ!$I$34:$I$777,СВЦЭМ!$A$34:$A$777,$A322,СВЦЭМ!$B$33:$B$776,R$296)+'СЕТ СН'!$F$16</f>
        <v>0</v>
      </c>
      <c r="S322" s="36">
        <f>SUMIFS(СВЦЭМ!$I$34:$I$777,СВЦЭМ!$A$34:$A$777,$A322,СВЦЭМ!$B$33:$B$776,S$296)+'СЕТ СН'!$F$16</f>
        <v>0</v>
      </c>
      <c r="T322" s="36">
        <f>SUMIFS(СВЦЭМ!$I$34:$I$777,СВЦЭМ!$A$34:$A$777,$A322,СВЦЭМ!$B$33:$B$776,T$296)+'СЕТ СН'!$F$16</f>
        <v>0</v>
      </c>
      <c r="U322" s="36">
        <f>SUMIFS(СВЦЭМ!$I$34:$I$777,СВЦЭМ!$A$34:$A$777,$A322,СВЦЭМ!$B$33:$B$776,U$296)+'СЕТ СН'!$F$16</f>
        <v>0</v>
      </c>
      <c r="V322" s="36">
        <f>SUMIFS(СВЦЭМ!$I$34:$I$777,СВЦЭМ!$A$34:$A$777,$A322,СВЦЭМ!$B$33:$B$776,V$296)+'СЕТ СН'!$F$16</f>
        <v>0</v>
      </c>
      <c r="W322" s="36">
        <f>SUMIFS(СВЦЭМ!$I$34:$I$777,СВЦЭМ!$A$34:$A$777,$A322,СВЦЭМ!$B$33:$B$776,W$296)+'СЕТ СН'!$F$16</f>
        <v>0</v>
      </c>
      <c r="X322" s="36">
        <f>SUMIFS(СВЦЭМ!$I$34:$I$777,СВЦЭМ!$A$34:$A$777,$A322,СВЦЭМ!$B$33:$B$776,X$296)+'СЕТ СН'!$F$16</f>
        <v>0</v>
      </c>
      <c r="Y322" s="36">
        <f>SUMIFS(СВЦЭМ!$I$34:$I$777,СВЦЭМ!$A$34:$A$777,$A322,СВЦЭМ!$B$33:$B$776,Y$296)+'СЕТ СН'!$F$16</f>
        <v>0</v>
      </c>
    </row>
    <row r="323" spans="1:27" ht="15.75" hidden="1" x14ac:dyDescent="0.2">
      <c r="A323" s="35">
        <f t="shared" si="8"/>
        <v>43704</v>
      </c>
      <c r="B323" s="36">
        <f>SUMIFS(СВЦЭМ!$I$34:$I$777,СВЦЭМ!$A$34:$A$777,$A323,СВЦЭМ!$B$33:$B$776,B$296)+'СЕТ СН'!$F$16</f>
        <v>0</v>
      </c>
      <c r="C323" s="36">
        <f>SUMIFS(СВЦЭМ!$I$34:$I$777,СВЦЭМ!$A$34:$A$777,$A323,СВЦЭМ!$B$33:$B$776,C$296)+'СЕТ СН'!$F$16</f>
        <v>0</v>
      </c>
      <c r="D323" s="36">
        <f>SUMIFS(СВЦЭМ!$I$34:$I$777,СВЦЭМ!$A$34:$A$777,$A323,СВЦЭМ!$B$33:$B$776,D$296)+'СЕТ СН'!$F$16</f>
        <v>0</v>
      </c>
      <c r="E323" s="36">
        <f>SUMIFS(СВЦЭМ!$I$34:$I$777,СВЦЭМ!$A$34:$A$777,$A323,СВЦЭМ!$B$33:$B$776,E$296)+'СЕТ СН'!$F$16</f>
        <v>0</v>
      </c>
      <c r="F323" s="36">
        <f>SUMIFS(СВЦЭМ!$I$34:$I$777,СВЦЭМ!$A$34:$A$777,$A323,СВЦЭМ!$B$33:$B$776,F$296)+'СЕТ СН'!$F$16</f>
        <v>0</v>
      </c>
      <c r="G323" s="36">
        <f>SUMIFS(СВЦЭМ!$I$34:$I$777,СВЦЭМ!$A$34:$A$777,$A323,СВЦЭМ!$B$33:$B$776,G$296)+'СЕТ СН'!$F$16</f>
        <v>0</v>
      </c>
      <c r="H323" s="36">
        <f>SUMIFS(СВЦЭМ!$I$34:$I$777,СВЦЭМ!$A$34:$A$777,$A323,СВЦЭМ!$B$33:$B$776,H$296)+'СЕТ СН'!$F$16</f>
        <v>0</v>
      </c>
      <c r="I323" s="36">
        <f>SUMIFS(СВЦЭМ!$I$34:$I$777,СВЦЭМ!$A$34:$A$777,$A323,СВЦЭМ!$B$33:$B$776,I$296)+'СЕТ СН'!$F$16</f>
        <v>0</v>
      </c>
      <c r="J323" s="36">
        <f>SUMIFS(СВЦЭМ!$I$34:$I$777,СВЦЭМ!$A$34:$A$777,$A323,СВЦЭМ!$B$33:$B$776,J$296)+'СЕТ СН'!$F$16</f>
        <v>0</v>
      </c>
      <c r="K323" s="36">
        <f>SUMIFS(СВЦЭМ!$I$34:$I$777,СВЦЭМ!$A$34:$A$777,$A323,СВЦЭМ!$B$33:$B$776,K$296)+'СЕТ СН'!$F$16</f>
        <v>0</v>
      </c>
      <c r="L323" s="36">
        <f>SUMIFS(СВЦЭМ!$I$34:$I$777,СВЦЭМ!$A$34:$A$777,$A323,СВЦЭМ!$B$33:$B$776,L$296)+'СЕТ СН'!$F$16</f>
        <v>0</v>
      </c>
      <c r="M323" s="36">
        <f>SUMIFS(СВЦЭМ!$I$34:$I$777,СВЦЭМ!$A$34:$A$777,$A323,СВЦЭМ!$B$33:$B$776,M$296)+'СЕТ СН'!$F$16</f>
        <v>0</v>
      </c>
      <c r="N323" s="36">
        <f>SUMIFS(СВЦЭМ!$I$34:$I$777,СВЦЭМ!$A$34:$A$777,$A323,СВЦЭМ!$B$33:$B$776,N$296)+'СЕТ СН'!$F$16</f>
        <v>0</v>
      </c>
      <c r="O323" s="36">
        <f>SUMIFS(СВЦЭМ!$I$34:$I$777,СВЦЭМ!$A$34:$A$777,$A323,СВЦЭМ!$B$33:$B$776,O$296)+'СЕТ СН'!$F$16</f>
        <v>0</v>
      </c>
      <c r="P323" s="36">
        <f>SUMIFS(СВЦЭМ!$I$34:$I$777,СВЦЭМ!$A$34:$A$777,$A323,СВЦЭМ!$B$33:$B$776,P$296)+'СЕТ СН'!$F$16</f>
        <v>0</v>
      </c>
      <c r="Q323" s="36">
        <f>SUMIFS(СВЦЭМ!$I$34:$I$777,СВЦЭМ!$A$34:$A$777,$A323,СВЦЭМ!$B$33:$B$776,Q$296)+'СЕТ СН'!$F$16</f>
        <v>0</v>
      </c>
      <c r="R323" s="36">
        <f>SUMIFS(СВЦЭМ!$I$34:$I$777,СВЦЭМ!$A$34:$A$777,$A323,СВЦЭМ!$B$33:$B$776,R$296)+'СЕТ СН'!$F$16</f>
        <v>0</v>
      </c>
      <c r="S323" s="36">
        <f>SUMIFS(СВЦЭМ!$I$34:$I$777,СВЦЭМ!$A$34:$A$777,$A323,СВЦЭМ!$B$33:$B$776,S$296)+'СЕТ СН'!$F$16</f>
        <v>0</v>
      </c>
      <c r="T323" s="36">
        <f>SUMIFS(СВЦЭМ!$I$34:$I$777,СВЦЭМ!$A$34:$A$777,$A323,СВЦЭМ!$B$33:$B$776,T$296)+'СЕТ СН'!$F$16</f>
        <v>0</v>
      </c>
      <c r="U323" s="36">
        <f>SUMIFS(СВЦЭМ!$I$34:$I$777,СВЦЭМ!$A$34:$A$777,$A323,СВЦЭМ!$B$33:$B$776,U$296)+'СЕТ СН'!$F$16</f>
        <v>0</v>
      </c>
      <c r="V323" s="36">
        <f>SUMIFS(СВЦЭМ!$I$34:$I$777,СВЦЭМ!$A$34:$A$777,$A323,СВЦЭМ!$B$33:$B$776,V$296)+'СЕТ СН'!$F$16</f>
        <v>0</v>
      </c>
      <c r="W323" s="36">
        <f>SUMIFS(СВЦЭМ!$I$34:$I$777,СВЦЭМ!$A$34:$A$777,$A323,СВЦЭМ!$B$33:$B$776,W$296)+'СЕТ СН'!$F$16</f>
        <v>0</v>
      </c>
      <c r="X323" s="36">
        <f>SUMIFS(СВЦЭМ!$I$34:$I$777,СВЦЭМ!$A$34:$A$777,$A323,СВЦЭМ!$B$33:$B$776,X$296)+'СЕТ СН'!$F$16</f>
        <v>0</v>
      </c>
      <c r="Y323" s="36">
        <f>SUMIFS(СВЦЭМ!$I$34:$I$777,СВЦЭМ!$A$34:$A$777,$A323,СВЦЭМ!$B$33:$B$776,Y$296)+'СЕТ СН'!$F$16</f>
        <v>0</v>
      </c>
    </row>
    <row r="324" spans="1:27" ht="15.75" hidden="1" x14ac:dyDescent="0.2">
      <c r="A324" s="35">
        <f t="shared" si="8"/>
        <v>43705</v>
      </c>
      <c r="B324" s="36">
        <f>SUMIFS(СВЦЭМ!$I$34:$I$777,СВЦЭМ!$A$34:$A$777,$A324,СВЦЭМ!$B$33:$B$776,B$296)+'СЕТ СН'!$F$16</f>
        <v>0</v>
      </c>
      <c r="C324" s="36">
        <f>SUMIFS(СВЦЭМ!$I$34:$I$777,СВЦЭМ!$A$34:$A$777,$A324,СВЦЭМ!$B$33:$B$776,C$296)+'СЕТ СН'!$F$16</f>
        <v>0</v>
      </c>
      <c r="D324" s="36">
        <f>SUMIFS(СВЦЭМ!$I$34:$I$777,СВЦЭМ!$A$34:$A$777,$A324,СВЦЭМ!$B$33:$B$776,D$296)+'СЕТ СН'!$F$16</f>
        <v>0</v>
      </c>
      <c r="E324" s="36">
        <f>SUMIFS(СВЦЭМ!$I$34:$I$777,СВЦЭМ!$A$34:$A$777,$A324,СВЦЭМ!$B$33:$B$776,E$296)+'СЕТ СН'!$F$16</f>
        <v>0</v>
      </c>
      <c r="F324" s="36">
        <f>SUMIFS(СВЦЭМ!$I$34:$I$777,СВЦЭМ!$A$34:$A$777,$A324,СВЦЭМ!$B$33:$B$776,F$296)+'СЕТ СН'!$F$16</f>
        <v>0</v>
      </c>
      <c r="G324" s="36">
        <f>SUMIFS(СВЦЭМ!$I$34:$I$777,СВЦЭМ!$A$34:$A$777,$A324,СВЦЭМ!$B$33:$B$776,G$296)+'СЕТ СН'!$F$16</f>
        <v>0</v>
      </c>
      <c r="H324" s="36">
        <f>SUMIFS(СВЦЭМ!$I$34:$I$777,СВЦЭМ!$A$34:$A$777,$A324,СВЦЭМ!$B$33:$B$776,H$296)+'СЕТ СН'!$F$16</f>
        <v>0</v>
      </c>
      <c r="I324" s="36">
        <f>SUMIFS(СВЦЭМ!$I$34:$I$777,СВЦЭМ!$A$34:$A$777,$A324,СВЦЭМ!$B$33:$B$776,I$296)+'СЕТ СН'!$F$16</f>
        <v>0</v>
      </c>
      <c r="J324" s="36">
        <f>SUMIFS(СВЦЭМ!$I$34:$I$777,СВЦЭМ!$A$34:$A$777,$A324,СВЦЭМ!$B$33:$B$776,J$296)+'СЕТ СН'!$F$16</f>
        <v>0</v>
      </c>
      <c r="K324" s="36">
        <f>SUMIFS(СВЦЭМ!$I$34:$I$777,СВЦЭМ!$A$34:$A$777,$A324,СВЦЭМ!$B$33:$B$776,K$296)+'СЕТ СН'!$F$16</f>
        <v>0</v>
      </c>
      <c r="L324" s="36">
        <f>SUMIFS(СВЦЭМ!$I$34:$I$777,СВЦЭМ!$A$34:$A$777,$A324,СВЦЭМ!$B$33:$B$776,L$296)+'СЕТ СН'!$F$16</f>
        <v>0</v>
      </c>
      <c r="M324" s="36">
        <f>SUMIFS(СВЦЭМ!$I$34:$I$777,СВЦЭМ!$A$34:$A$777,$A324,СВЦЭМ!$B$33:$B$776,M$296)+'СЕТ СН'!$F$16</f>
        <v>0</v>
      </c>
      <c r="N324" s="36">
        <f>SUMIFS(СВЦЭМ!$I$34:$I$777,СВЦЭМ!$A$34:$A$777,$A324,СВЦЭМ!$B$33:$B$776,N$296)+'СЕТ СН'!$F$16</f>
        <v>0</v>
      </c>
      <c r="O324" s="36">
        <f>SUMIFS(СВЦЭМ!$I$34:$I$777,СВЦЭМ!$A$34:$A$777,$A324,СВЦЭМ!$B$33:$B$776,O$296)+'СЕТ СН'!$F$16</f>
        <v>0</v>
      </c>
      <c r="P324" s="36">
        <f>SUMIFS(СВЦЭМ!$I$34:$I$777,СВЦЭМ!$A$34:$A$777,$A324,СВЦЭМ!$B$33:$B$776,P$296)+'СЕТ СН'!$F$16</f>
        <v>0</v>
      </c>
      <c r="Q324" s="36">
        <f>SUMIFS(СВЦЭМ!$I$34:$I$777,СВЦЭМ!$A$34:$A$777,$A324,СВЦЭМ!$B$33:$B$776,Q$296)+'СЕТ СН'!$F$16</f>
        <v>0</v>
      </c>
      <c r="R324" s="36">
        <f>SUMIFS(СВЦЭМ!$I$34:$I$777,СВЦЭМ!$A$34:$A$777,$A324,СВЦЭМ!$B$33:$B$776,R$296)+'СЕТ СН'!$F$16</f>
        <v>0</v>
      </c>
      <c r="S324" s="36">
        <f>SUMIFS(СВЦЭМ!$I$34:$I$777,СВЦЭМ!$A$34:$A$777,$A324,СВЦЭМ!$B$33:$B$776,S$296)+'СЕТ СН'!$F$16</f>
        <v>0</v>
      </c>
      <c r="T324" s="36">
        <f>SUMIFS(СВЦЭМ!$I$34:$I$777,СВЦЭМ!$A$34:$A$777,$A324,СВЦЭМ!$B$33:$B$776,T$296)+'СЕТ СН'!$F$16</f>
        <v>0</v>
      </c>
      <c r="U324" s="36">
        <f>SUMIFS(СВЦЭМ!$I$34:$I$777,СВЦЭМ!$A$34:$A$777,$A324,СВЦЭМ!$B$33:$B$776,U$296)+'СЕТ СН'!$F$16</f>
        <v>0</v>
      </c>
      <c r="V324" s="36">
        <f>SUMIFS(СВЦЭМ!$I$34:$I$777,СВЦЭМ!$A$34:$A$777,$A324,СВЦЭМ!$B$33:$B$776,V$296)+'СЕТ СН'!$F$16</f>
        <v>0</v>
      </c>
      <c r="W324" s="36">
        <f>SUMIFS(СВЦЭМ!$I$34:$I$777,СВЦЭМ!$A$34:$A$777,$A324,СВЦЭМ!$B$33:$B$776,W$296)+'СЕТ СН'!$F$16</f>
        <v>0</v>
      </c>
      <c r="X324" s="36">
        <f>SUMIFS(СВЦЭМ!$I$34:$I$777,СВЦЭМ!$A$34:$A$777,$A324,СВЦЭМ!$B$33:$B$776,X$296)+'СЕТ СН'!$F$16</f>
        <v>0</v>
      </c>
      <c r="Y324" s="36">
        <f>SUMIFS(СВЦЭМ!$I$34:$I$777,СВЦЭМ!$A$34:$A$777,$A324,СВЦЭМ!$B$33:$B$776,Y$296)+'СЕТ СН'!$F$16</f>
        <v>0</v>
      </c>
    </row>
    <row r="325" spans="1:27" ht="15.75" hidden="1" x14ac:dyDescent="0.2">
      <c r="A325" s="35">
        <f t="shared" si="8"/>
        <v>43706</v>
      </c>
      <c r="B325" s="36">
        <f>SUMIFS(СВЦЭМ!$I$34:$I$777,СВЦЭМ!$A$34:$A$777,$A325,СВЦЭМ!$B$33:$B$776,B$296)+'СЕТ СН'!$F$16</f>
        <v>0</v>
      </c>
      <c r="C325" s="36">
        <f>SUMIFS(СВЦЭМ!$I$34:$I$777,СВЦЭМ!$A$34:$A$777,$A325,СВЦЭМ!$B$33:$B$776,C$296)+'СЕТ СН'!$F$16</f>
        <v>0</v>
      </c>
      <c r="D325" s="36">
        <f>SUMIFS(СВЦЭМ!$I$34:$I$777,СВЦЭМ!$A$34:$A$777,$A325,СВЦЭМ!$B$33:$B$776,D$296)+'СЕТ СН'!$F$16</f>
        <v>0</v>
      </c>
      <c r="E325" s="36">
        <f>SUMIFS(СВЦЭМ!$I$34:$I$777,СВЦЭМ!$A$34:$A$777,$A325,СВЦЭМ!$B$33:$B$776,E$296)+'СЕТ СН'!$F$16</f>
        <v>0</v>
      </c>
      <c r="F325" s="36">
        <f>SUMIFS(СВЦЭМ!$I$34:$I$777,СВЦЭМ!$A$34:$A$777,$A325,СВЦЭМ!$B$33:$B$776,F$296)+'СЕТ СН'!$F$16</f>
        <v>0</v>
      </c>
      <c r="G325" s="36">
        <f>SUMIFS(СВЦЭМ!$I$34:$I$777,СВЦЭМ!$A$34:$A$777,$A325,СВЦЭМ!$B$33:$B$776,G$296)+'СЕТ СН'!$F$16</f>
        <v>0</v>
      </c>
      <c r="H325" s="36">
        <f>SUMIFS(СВЦЭМ!$I$34:$I$777,СВЦЭМ!$A$34:$A$777,$A325,СВЦЭМ!$B$33:$B$776,H$296)+'СЕТ СН'!$F$16</f>
        <v>0</v>
      </c>
      <c r="I325" s="36">
        <f>SUMIFS(СВЦЭМ!$I$34:$I$777,СВЦЭМ!$A$34:$A$777,$A325,СВЦЭМ!$B$33:$B$776,I$296)+'СЕТ СН'!$F$16</f>
        <v>0</v>
      </c>
      <c r="J325" s="36">
        <f>SUMIFS(СВЦЭМ!$I$34:$I$777,СВЦЭМ!$A$34:$A$777,$A325,СВЦЭМ!$B$33:$B$776,J$296)+'СЕТ СН'!$F$16</f>
        <v>0</v>
      </c>
      <c r="K325" s="36">
        <f>SUMIFS(СВЦЭМ!$I$34:$I$777,СВЦЭМ!$A$34:$A$777,$A325,СВЦЭМ!$B$33:$B$776,K$296)+'СЕТ СН'!$F$16</f>
        <v>0</v>
      </c>
      <c r="L325" s="36">
        <f>SUMIFS(СВЦЭМ!$I$34:$I$777,СВЦЭМ!$A$34:$A$777,$A325,СВЦЭМ!$B$33:$B$776,L$296)+'СЕТ СН'!$F$16</f>
        <v>0</v>
      </c>
      <c r="M325" s="36">
        <f>SUMIFS(СВЦЭМ!$I$34:$I$777,СВЦЭМ!$A$34:$A$777,$A325,СВЦЭМ!$B$33:$B$776,M$296)+'СЕТ СН'!$F$16</f>
        <v>0</v>
      </c>
      <c r="N325" s="36">
        <f>SUMIFS(СВЦЭМ!$I$34:$I$777,СВЦЭМ!$A$34:$A$777,$A325,СВЦЭМ!$B$33:$B$776,N$296)+'СЕТ СН'!$F$16</f>
        <v>0</v>
      </c>
      <c r="O325" s="36">
        <f>SUMIFS(СВЦЭМ!$I$34:$I$777,СВЦЭМ!$A$34:$A$777,$A325,СВЦЭМ!$B$33:$B$776,O$296)+'СЕТ СН'!$F$16</f>
        <v>0</v>
      </c>
      <c r="P325" s="36">
        <f>SUMIFS(СВЦЭМ!$I$34:$I$777,СВЦЭМ!$A$34:$A$777,$A325,СВЦЭМ!$B$33:$B$776,P$296)+'СЕТ СН'!$F$16</f>
        <v>0</v>
      </c>
      <c r="Q325" s="36">
        <f>SUMIFS(СВЦЭМ!$I$34:$I$777,СВЦЭМ!$A$34:$A$777,$A325,СВЦЭМ!$B$33:$B$776,Q$296)+'СЕТ СН'!$F$16</f>
        <v>0</v>
      </c>
      <c r="R325" s="36">
        <f>SUMIFS(СВЦЭМ!$I$34:$I$777,СВЦЭМ!$A$34:$A$777,$A325,СВЦЭМ!$B$33:$B$776,R$296)+'СЕТ СН'!$F$16</f>
        <v>0</v>
      </c>
      <c r="S325" s="36">
        <f>SUMIFS(СВЦЭМ!$I$34:$I$777,СВЦЭМ!$A$34:$A$777,$A325,СВЦЭМ!$B$33:$B$776,S$296)+'СЕТ СН'!$F$16</f>
        <v>0</v>
      </c>
      <c r="T325" s="36">
        <f>SUMIFS(СВЦЭМ!$I$34:$I$777,СВЦЭМ!$A$34:$A$777,$A325,СВЦЭМ!$B$33:$B$776,T$296)+'СЕТ СН'!$F$16</f>
        <v>0</v>
      </c>
      <c r="U325" s="36">
        <f>SUMIFS(СВЦЭМ!$I$34:$I$777,СВЦЭМ!$A$34:$A$777,$A325,СВЦЭМ!$B$33:$B$776,U$296)+'СЕТ СН'!$F$16</f>
        <v>0</v>
      </c>
      <c r="V325" s="36">
        <f>SUMIFS(СВЦЭМ!$I$34:$I$777,СВЦЭМ!$A$34:$A$777,$A325,СВЦЭМ!$B$33:$B$776,V$296)+'СЕТ СН'!$F$16</f>
        <v>0</v>
      </c>
      <c r="W325" s="36">
        <f>SUMIFS(СВЦЭМ!$I$34:$I$777,СВЦЭМ!$A$34:$A$777,$A325,СВЦЭМ!$B$33:$B$776,W$296)+'СЕТ СН'!$F$16</f>
        <v>0</v>
      </c>
      <c r="X325" s="36">
        <f>SUMIFS(СВЦЭМ!$I$34:$I$777,СВЦЭМ!$A$34:$A$777,$A325,СВЦЭМ!$B$33:$B$776,X$296)+'СЕТ СН'!$F$16</f>
        <v>0</v>
      </c>
      <c r="Y325" s="36">
        <f>SUMIFS(СВЦЭМ!$I$34:$I$777,СВЦЭМ!$A$34:$A$777,$A325,СВЦЭМ!$B$33:$B$776,Y$296)+'СЕТ СН'!$F$16</f>
        <v>0</v>
      </c>
    </row>
    <row r="326" spans="1:27" ht="15.75" hidden="1" x14ac:dyDescent="0.2">
      <c r="A326" s="35">
        <f t="shared" si="8"/>
        <v>43707</v>
      </c>
      <c r="B326" s="36">
        <f>SUMIFS(СВЦЭМ!$I$34:$I$777,СВЦЭМ!$A$34:$A$777,$A326,СВЦЭМ!$B$33:$B$776,B$296)+'СЕТ СН'!$F$16</f>
        <v>0</v>
      </c>
      <c r="C326" s="36">
        <f>SUMIFS(СВЦЭМ!$I$34:$I$777,СВЦЭМ!$A$34:$A$777,$A326,СВЦЭМ!$B$33:$B$776,C$296)+'СЕТ СН'!$F$16</f>
        <v>0</v>
      </c>
      <c r="D326" s="36">
        <f>SUMIFS(СВЦЭМ!$I$34:$I$777,СВЦЭМ!$A$34:$A$777,$A326,СВЦЭМ!$B$33:$B$776,D$296)+'СЕТ СН'!$F$16</f>
        <v>0</v>
      </c>
      <c r="E326" s="36">
        <f>SUMIFS(СВЦЭМ!$I$34:$I$777,СВЦЭМ!$A$34:$A$777,$A326,СВЦЭМ!$B$33:$B$776,E$296)+'СЕТ СН'!$F$16</f>
        <v>0</v>
      </c>
      <c r="F326" s="36">
        <f>SUMIFS(СВЦЭМ!$I$34:$I$777,СВЦЭМ!$A$34:$A$777,$A326,СВЦЭМ!$B$33:$B$776,F$296)+'СЕТ СН'!$F$16</f>
        <v>0</v>
      </c>
      <c r="G326" s="36">
        <f>SUMIFS(СВЦЭМ!$I$34:$I$777,СВЦЭМ!$A$34:$A$777,$A326,СВЦЭМ!$B$33:$B$776,G$296)+'СЕТ СН'!$F$16</f>
        <v>0</v>
      </c>
      <c r="H326" s="36">
        <f>SUMIFS(СВЦЭМ!$I$34:$I$777,СВЦЭМ!$A$34:$A$777,$A326,СВЦЭМ!$B$33:$B$776,H$296)+'СЕТ СН'!$F$16</f>
        <v>0</v>
      </c>
      <c r="I326" s="36">
        <f>SUMIFS(СВЦЭМ!$I$34:$I$777,СВЦЭМ!$A$34:$A$777,$A326,СВЦЭМ!$B$33:$B$776,I$296)+'СЕТ СН'!$F$16</f>
        <v>0</v>
      </c>
      <c r="J326" s="36">
        <f>SUMIFS(СВЦЭМ!$I$34:$I$777,СВЦЭМ!$A$34:$A$777,$A326,СВЦЭМ!$B$33:$B$776,J$296)+'СЕТ СН'!$F$16</f>
        <v>0</v>
      </c>
      <c r="K326" s="36">
        <f>SUMIFS(СВЦЭМ!$I$34:$I$777,СВЦЭМ!$A$34:$A$777,$A326,СВЦЭМ!$B$33:$B$776,K$296)+'СЕТ СН'!$F$16</f>
        <v>0</v>
      </c>
      <c r="L326" s="36">
        <f>SUMIFS(СВЦЭМ!$I$34:$I$777,СВЦЭМ!$A$34:$A$777,$A326,СВЦЭМ!$B$33:$B$776,L$296)+'СЕТ СН'!$F$16</f>
        <v>0</v>
      </c>
      <c r="M326" s="36">
        <f>SUMIFS(СВЦЭМ!$I$34:$I$777,СВЦЭМ!$A$34:$A$777,$A326,СВЦЭМ!$B$33:$B$776,M$296)+'СЕТ СН'!$F$16</f>
        <v>0</v>
      </c>
      <c r="N326" s="36">
        <f>SUMIFS(СВЦЭМ!$I$34:$I$777,СВЦЭМ!$A$34:$A$777,$A326,СВЦЭМ!$B$33:$B$776,N$296)+'СЕТ СН'!$F$16</f>
        <v>0</v>
      </c>
      <c r="O326" s="36">
        <f>SUMIFS(СВЦЭМ!$I$34:$I$777,СВЦЭМ!$A$34:$A$777,$A326,СВЦЭМ!$B$33:$B$776,O$296)+'СЕТ СН'!$F$16</f>
        <v>0</v>
      </c>
      <c r="P326" s="36">
        <f>SUMIFS(СВЦЭМ!$I$34:$I$777,СВЦЭМ!$A$34:$A$777,$A326,СВЦЭМ!$B$33:$B$776,P$296)+'СЕТ СН'!$F$16</f>
        <v>0</v>
      </c>
      <c r="Q326" s="36">
        <f>SUMIFS(СВЦЭМ!$I$34:$I$777,СВЦЭМ!$A$34:$A$777,$A326,СВЦЭМ!$B$33:$B$776,Q$296)+'СЕТ СН'!$F$16</f>
        <v>0</v>
      </c>
      <c r="R326" s="36">
        <f>SUMIFS(СВЦЭМ!$I$34:$I$777,СВЦЭМ!$A$34:$A$777,$A326,СВЦЭМ!$B$33:$B$776,R$296)+'СЕТ СН'!$F$16</f>
        <v>0</v>
      </c>
      <c r="S326" s="36">
        <f>SUMIFS(СВЦЭМ!$I$34:$I$777,СВЦЭМ!$A$34:$A$777,$A326,СВЦЭМ!$B$33:$B$776,S$296)+'СЕТ СН'!$F$16</f>
        <v>0</v>
      </c>
      <c r="T326" s="36">
        <f>SUMIFS(СВЦЭМ!$I$34:$I$777,СВЦЭМ!$A$34:$A$777,$A326,СВЦЭМ!$B$33:$B$776,T$296)+'СЕТ СН'!$F$16</f>
        <v>0</v>
      </c>
      <c r="U326" s="36">
        <f>SUMIFS(СВЦЭМ!$I$34:$I$777,СВЦЭМ!$A$34:$A$777,$A326,СВЦЭМ!$B$33:$B$776,U$296)+'СЕТ СН'!$F$16</f>
        <v>0</v>
      </c>
      <c r="V326" s="36">
        <f>SUMIFS(СВЦЭМ!$I$34:$I$777,СВЦЭМ!$A$34:$A$777,$A326,СВЦЭМ!$B$33:$B$776,V$296)+'СЕТ СН'!$F$16</f>
        <v>0</v>
      </c>
      <c r="W326" s="36">
        <f>SUMIFS(СВЦЭМ!$I$34:$I$777,СВЦЭМ!$A$34:$A$777,$A326,СВЦЭМ!$B$33:$B$776,W$296)+'СЕТ СН'!$F$16</f>
        <v>0</v>
      </c>
      <c r="X326" s="36">
        <f>SUMIFS(СВЦЭМ!$I$34:$I$777,СВЦЭМ!$A$34:$A$777,$A326,СВЦЭМ!$B$33:$B$776,X$296)+'СЕТ СН'!$F$16</f>
        <v>0</v>
      </c>
      <c r="Y326" s="36">
        <f>SUMIFS(СВЦЭМ!$I$34:$I$777,СВЦЭМ!$A$34:$A$777,$A326,СВЦЭМ!$B$33:$B$776,Y$296)+'СЕТ СН'!$F$16</f>
        <v>0</v>
      </c>
    </row>
    <row r="327" spans="1:27" ht="15.75" hidden="1" x14ac:dyDescent="0.2">
      <c r="A327" s="35">
        <f t="shared" si="8"/>
        <v>43708</v>
      </c>
      <c r="B327" s="36">
        <f>SUMIFS(СВЦЭМ!$I$34:$I$777,СВЦЭМ!$A$34:$A$777,$A327,СВЦЭМ!$B$33:$B$776,B$296)+'СЕТ СН'!$F$16</f>
        <v>0</v>
      </c>
      <c r="C327" s="36">
        <f>SUMIFS(СВЦЭМ!$I$34:$I$777,СВЦЭМ!$A$34:$A$777,$A327,СВЦЭМ!$B$33:$B$776,C$296)+'СЕТ СН'!$F$16</f>
        <v>0</v>
      </c>
      <c r="D327" s="36">
        <f>SUMIFS(СВЦЭМ!$I$34:$I$777,СВЦЭМ!$A$34:$A$777,$A327,СВЦЭМ!$B$33:$B$776,D$296)+'СЕТ СН'!$F$16</f>
        <v>0</v>
      </c>
      <c r="E327" s="36">
        <f>SUMIFS(СВЦЭМ!$I$34:$I$777,СВЦЭМ!$A$34:$A$777,$A327,СВЦЭМ!$B$33:$B$776,E$296)+'СЕТ СН'!$F$16</f>
        <v>0</v>
      </c>
      <c r="F327" s="36">
        <f>SUMIFS(СВЦЭМ!$I$34:$I$777,СВЦЭМ!$A$34:$A$777,$A327,СВЦЭМ!$B$33:$B$776,F$296)+'СЕТ СН'!$F$16</f>
        <v>0</v>
      </c>
      <c r="G327" s="36">
        <f>SUMIFS(СВЦЭМ!$I$34:$I$777,СВЦЭМ!$A$34:$A$777,$A327,СВЦЭМ!$B$33:$B$776,G$296)+'СЕТ СН'!$F$16</f>
        <v>0</v>
      </c>
      <c r="H327" s="36">
        <f>SUMIFS(СВЦЭМ!$I$34:$I$777,СВЦЭМ!$A$34:$A$777,$A327,СВЦЭМ!$B$33:$B$776,H$296)+'СЕТ СН'!$F$16</f>
        <v>0</v>
      </c>
      <c r="I327" s="36">
        <f>SUMIFS(СВЦЭМ!$I$34:$I$777,СВЦЭМ!$A$34:$A$777,$A327,СВЦЭМ!$B$33:$B$776,I$296)+'СЕТ СН'!$F$16</f>
        <v>0</v>
      </c>
      <c r="J327" s="36">
        <f>SUMIFS(СВЦЭМ!$I$34:$I$777,СВЦЭМ!$A$34:$A$777,$A327,СВЦЭМ!$B$33:$B$776,J$296)+'СЕТ СН'!$F$16</f>
        <v>0</v>
      </c>
      <c r="K327" s="36">
        <f>SUMIFS(СВЦЭМ!$I$34:$I$777,СВЦЭМ!$A$34:$A$777,$A327,СВЦЭМ!$B$33:$B$776,K$296)+'СЕТ СН'!$F$16</f>
        <v>0</v>
      </c>
      <c r="L327" s="36">
        <f>SUMIFS(СВЦЭМ!$I$34:$I$777,СВЦЭМ!$A$34:$A$777,$A327,СВЦЭМ!$B$33:$B$776,L$296)+'СЕТ СН'!$F$16</f>
        <v>0</v>
      </c>
      <c r="M327" s="36">
        <f>SUMIFS(СВЦЭМ!$I$34:$I$777,СВЦЭМ!$A$34:$A$777,$A327,СВЦЭМ!$B$33:$B$776,M$296)+'СЕТ СН'!$F$16</f>
        <v>0</v>
      </c>
      <c r="N327" s="36">
        <f>SUMIFS(СВЦЭМ!$I$34:$I$777,СВЦЭМ!$A$34:$A$777,$A327,СВЦЭМ!$B$33:$B$776,N$296)+'СЕТ СН'!$F$16</f>
        <v>0</v>
      </c>
      <c r="O327" s="36">
        <f>SUMIFS(СВЦЭМ!$I$34:$I$777,СВЦЭМ!$A$34:$A$777,$A327,СВЦЭМ!$B$33:$B$776,O$296)+'СЕТ СН'!$F$16</f>
        <v>0</v>
      </c>
      <c r="P327" s="36">
        <f>SUMIFS(СВЦЭМ!$I$34:$I$777,СВЦЭМ!$A$34:$A$777,$A327,СВЦЭМ!$B$33:$B$776,P$296)+'СЕТ СН'!$F$16</f>
        <v>0</v>
      </c>
      <c r="Q327" s="36">
        <f>SUMIFS(СВЦЭМ!$I$34:$I$777,СВЦЭМ!$A$34:$A$777,$A327,СВЦЭМ!$B$33:$B$776,Q$296)+'СЕТ СН'!$F$16</f>
        <v>0</v>
      </c>
      <c r="R327" s="36">
        <f>SUMIFS(СВЦЭМ!$I$34:$I$777,СВЦЭМ!$A$34:$A$777,$A327,СВЦЭМ!$B$33:$B$776,R$296)+'СЕТ СН'!$F$16</f>
        <v>0</v>
      </c>
      <c r="S327" s="36">
        <f>SUMIFS(СВЦЭМ!$I$34:$I$777,СВЦЭМ!$A$34:$A$777,$A327,СВЦЭМ!$B$33:$B$776,S$296)+'СЕТ СН'!$F$16</f>
        <v>0</v>
      </c>
      <c r="T327" s="36">
        <f>SUMIFS(СВЦЭМ!$I$34:$I$777,СВЦЭМ!$A$34:$A$777,$A327,СВЦЭМ!$B$33:$B$776,T$296)+'СЕТ СН'!$F$16</f>
        <v>0</v>
      </c>
      <c r="U327" s="36">
        <f>SUMIFS(СВЦЭМ!$I$34:$I$777,СВЦЭМ!$A$34:$A$777,$A327,СВЦЭМ!$B$33:$B$776,U$296)+'СЕТ СН'!$F$16</f>
        <v>0</v>
      </c>
      <c r="V327" s="36">
        <f>SUMIFS(СВЦЭМ!$I$34:$I$777,СВЦЭМ!$A$34:$A$777,$A327,СВЦЭМ!$B$33:$B$776,V$296)+'СЕТ СН'!$F$16</f>
        <v>0</v>
      </c>
      <c r="W327" s="36">
        <f>SUMIFS(СВЦЭМ!$I$34:$I$777,СВЦЭМ!$A$34:$A$777,$A327,СВЦЭМ!$B$33:$B$776,W$296)+'СЕТ СН'!$F$16</f>
        <v>0</v>
      </c>
      <c r="X327" s="36">
        <f>SUMIFS(СВЦЭМ!$I$34:$I$777,СВЦЭМ!$A$34:$A$777,$A327,СВЦЭМ!$B$33:$B$776,X$296)+'СЕТ СН'!$F$16</f>
        <v>0</v>
      </c>
      <c r="Y327" s="36">
        <f>SUMIFS(СВЦЭМ!$I$34:$I$777,СВЦЭМ!$A$34:$A$777,$A327,СВЦЭМ!$B$33:$B$776,Y$296)+'СЕТ СН'!$F$16</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8" t="s">
        <v>7</v>
      </c>
      <c r="B329" s="131" t="s">
        <v>119</v>
      </c>
      <c r="C329" s="132"/>
      <c r="D329" s="132"/>
      <c r="E329" s="132"/>
      <c r="F329" s="132"/>
      <c r="G329" s="132"/>
      <c r="H329" s="132"/>
      <c r="I329" s="132"/>
      <c r="J329" s="132"/>
      <c r="K329" s="132"/>
      <c r="L329" s="132"/>
      <c r="M329" s="132"/>
      <c r="N329" s="132"/>
      <c r="O329" s="132"/>
      <c r="P329" s="132"/>
      <c r="Q329" s="132"/>
      <c r="R329" s="132"/>
      <c r="S329" s="132"/>
      <c r="T329" s="132"/>
      <c r="U329" s="132"/>
      <c r="V329" s="132"/>
      <c r="W329" s="132"/>
      <c r="X329" s="132"/>
      <c r="Y329" s="133"/>
    </row>
    <row r="330" spans="1:27" ht="12.75" hidden="1" customHeight="1" x14ac:dyDescent="0.2">
      <c r="A330" s="129"/>
      <c r="B330" s="134"/>
      <c r="C330" s="135"/>
      <c r="D330" s="135"/>
      <c r="E330" s="135"/>
      <c r="F330" s="135"/>
      <c r="G330" s="135"/>
      <c r="H330" s="135"/>
      <c r="I330" s="135"/>
      <c r="J330" s="135"/>
      <c r="K330" s="135"/>
      <c r="L330" s="135"/>
      <c r="M330" s="135"/>
      <c r="N330" s="135"/>
      <c r="O330" s="135"/>
      <c r="P330" s="135"/>
      <c r="Q330" s="135"/>
      <c r="R330" s="135"/>
      <c r="S330" s="135"/>
      <c r="T330" s="135"/>
      <c r="U330" s="135"/>
      <c r="V330" s="135"/>
      <c r="W330" s="135"/>
      <c r="X330" s="135"/>
      <c r="Y330" s="136"/>
    </row>
    <row r="331" spans="1:27" s="46" customFormat="1" ht="12.75" hidden="1" customHeight="1" x14ac:dyDescent="0.2">
      <c r="A331" s="130"/>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01.08.2019</v>
      </c>
      <c r="B332" s="36">
        <f>SUMIFS(СВЦЭМ!$J$34:$J$777,СВЦЭМ!$A$34:$A$777,$A332,СВЦЭМ!$B$33:$B$776,B$331)+'СЕТ СН'!$F$16</f>
        <v>0</v>
      </c>
      <c r="C332" s="36">
        <f>SUMIFS(СВЦЭМ!$J$34:$J$777,СВЦЭМ!$A$34:$A$777,$A332,СВЦЭМ!$B$33:$B$776,C$331)+'СЕТ СН'!$F$16</f>
        <v>0</v>
      </c>
      <c r="D332" s="36">
        <f>SUMIFS(СВЦЭМ!$J$34:$J$777,СВЦЭМ!$A$34:$A$777,$A332,СВЦЭМ!$B$33:$B$776,D$331)+'СЕТ СН'!$F$16</f>
        <v>0</v>
      </c>
      <c r="E332" s="36">
        <f>SUMIFS(СВЦЭМ!$J$34:$J$777,СВЦЭМ!$A$34:$A$777,$A332,СВЦЭМ!$B$33:$B$776,E$331)+'СЕТ СН'!$F$16</f>
        <v>0</v>
      </c>
      <c r="F332" s="36">
        <f>SUMIFS(СВЦЭМ!$J$34:$J$777,СВЦЭМ!$A$34:$A$777,$A332,СВЦЭМ!$B$33:$B$776,F$331)+'СЕТ СН'!$F$16</f>
        <v>0</v>
      </c>
      <c r="G332" s="36">
        <f>SUMIFS(СВЦЭМ!$J$34:$J$777,СВЦЭМ!$A$34:$A$777,$A332,СВЦЭМ!$B$33:$B$776,G$331)+'СЕТ СН'!$F$16</f>
        <v>0</v>
      </c>
      <c r="H332" s="36">
        <f>SUMIFS(СВЦЭМ!$J$34:$J$777,СВЦЭМ!$A$34:$A$777,$A332,СВЦЭМ!$B$33:$B$776,H$331)+'СЕТ СН'!$F$16</f>
        <v>0</v>
      </c>
      <c r="I332" s="36">
        <f>SUMIFS(СВЦЭМ!$J$34:$J$777,СВЦЭМ!$A$34:$A$777,$A332,СВЦЭМ!$B$33:$B$776,I$331)+'СЕТ СН'!$F$16</f>
        <v>0</v>
      </c>
      <c r="J332" s="36">
        <f>SUMIFS(СВЦЭМ!$J$34:$J$777,СВЦЭМ!$A$34:$A$777,$A332,СВЦЭМ!$B$33:$B$776,J$331)+'СЕТ СН'!$F$16</f>
        <v>0</v>
      </c>
      <c r="K332" s="36">
        <f>SUMIFS(СВЦЭМ!$J$34:$J$777,СВЦЭМ!$A$34:$A$777,$A332,СВЦЭМ!$B$33:$B$776,K$331)+'СЕТ СН'!$F$16</f>
        <v>0</v>
      </c>
      <c r="L332" s="36">
        <f>SUMIFS(СВЦЭМ!$J$34:$J$777,СВЦЭМ!$A$34:$A$777,$A332,СВЦЭМ!$B$33:$B$776,L$331)+'СЕТ СН'!$F$16</f>
        <v>0</v>
      </c>
      <c r="M332" s="36">
        <f>SUMIFS(СВЦЭМ!$J$34:$J$777,СВЦЭМ!$A$34:$A$777,$A332,СВЦЭМ!$B$33:$B$776,M$331)+'СЕТ СН'!$F$16</f>
        <v>0</v>
      </c>
      <c r="N332" s="36">
        <f>SUMIFS(СВЦЭМ!$J$34:$J$777,СВЦЭМ!$A$34:$A$777,$A332,СВЦЭМ!$B$33:$B$776,N$331)+'СЕТ СН'!$F$16</f>
        <v>0</v>
      </c>
      <c r="O332" s="36">
        <f>SUMIFS(СВЦЭМ!$J$34:$J$777,СВЦЭМ!$A$34:$A$777,$A332,СВЦЭМ!$B$33:$B$776,O$331)+'СЕТ СН'!$F$16</f>
        <v>0</v>
      </c>
      <c r="P332" s="36">
        <f>SUMIFS(СВЦЭМ!$J$34:$J$777,СВЦЭМ!$A$34:$A$777,$A332,СВЦЭМ!$B$33:$B$776,P$331)+'СЕТ СН'!$F$16</f>
        <v>0</v>
      </c>
      <c r="Q332" s="36">
        <f>SUMIFS(СВЦЭМ!$J$34:$J$777,СВЦЭМ!$A$34:$A$777,$A332,СВЦЭМ!$B$33:$B$776,Q$331)+'СЕТ СН'!$F$16</f>
        <v>0</v>
      </c>
      <c r="R332" s="36">
        <f>SUMIFS(СВЦЭМ!$J$34:$J$777,СВЦЭМ!$A$34:$A$777,$A332,СВЦЭМ!$B$33:$B$776,R$331)+'СЕТ СН'!$F$16</f>
        <v>0</v>
      </c>
      <c r="S332" s="36">
        <f>SUMIFS(СВЦЭМ!$J$34:$J$777,СВЦЭМ!$A$34:$A$777,$A332,СВЦЭМ!$B$33:$B$776,S$331)+'СЕТ СН'!$F$16</f>
        <v>0</v>
      </c>
      <c r="T332" s="36">
        <f>SUMIFS(СВЦЭМ!$J$34:$J$777,СВЦЭМ!$A$34:$A$777,$A332,СВЦЭМ!$B$33:$B$776,T$331)+'СЕТ СН'!$F$16</f>
        <v>0</v>
      </c>
      <c r="U332" s="36">
        <f>SUMIFS(СВЦЭМ!$J$34:$J$777,СВЦЭМ!$A$34:$A$777,$A332,СВЦЭМ!$B$33:$B$776,U$331)+'СЕТ СН'!$F$16</f>
        <v>0</v>
      </c>
      <c r="V332" s="36">
        <f>SUMIFS(СВЦЭМ!$J$34:$J$777,СВЦЭМ!$A$34:$A$777,$A332,СВЦЭМ!$B$33:$B$776,V$331)+'СЕТ СН'!$F$16</f>
        <v>0</v>
      </c>
      <c r="W332" s="36">
        <f>SUMIFS(СВЦЭМ!$J$34:$J$777,СВЦЭМ!$A$34:$A$777,$A332,СВЦЭМ!$B$33:$B$776,W$331)+'СЕТ СН'!$F$16</f>
        <v>0</v>
      </c>
      <c r="X332" s="36">
        <f>SUMIFS(СВЦЭМ!$J$34:$J$777,СВЦЭМ!$A$34:$A$777,$A332,СВЦЭМ!$B$33:$B$776,X$331)+'СЕТ СН'!$F$16</f>
        <v>0</v>
      </c>
      <c r="Y332" s="36">
        <f>SUMIFS(СВЦЭМ!$J$34:$J$777,СВЦЭМ!$A$34:$A$777,$A332,СВЦЭМ!$B$33:$B$776,Y$331)+'СЕТ СН'!$F$16</f>
        <v>0</v>
      </c>
      <c r="AA332" s="45"/>
    </row>
    <row r="333" spans="1:27" ht="15.75" hidden="1" x14ac:dyDescent="0.2">
      <c r="A333" s="35">
        <f>A332+1</f>
        <v>43679</v>
      </c>
      <c r="B333" s="36">
        <f>SUMIFS(СВЦЭМ!$J$34:$J$777,СВЦЭМ!$A$34:$A$777,$A333,СВЦЭМ!$B$33:$B$776,B$331)+'СЕТ СН'!$F$16</f>
        <v>0</v>
      </c>
      <c r="C333" s="36">
        <f>SUMIFS(СВЦЭМ!$J$34:$J$777,СВЦЭМ!$A$34:$A$777,$A333,СВЦЭМ!$B$33:$B$776,C$331)+'СЕТ СН'!$F$16</f>
        <v>0</v>
      </c>
      <c r="D333" s="36">
        <f>SUMIFS(СВЦЭМ!$J$34:$J$777,СВЦЭМ!$A$34:$A$777,$A333,СВЦЭМ!$B$33:$B$776,D$331)+'СЕТ СН'!$F$16</f>
        <v>0</v>
      </c>
      <c r="E333" s="36">
        <f>SUMIFS(СВЦЭМ!$J$34:$J$777,СВЦЭМ!$A$34:$A$777,$A333,СВЦЭМ!$B$33:$B$776,E$331)+'СЕТ СН'!$F$16</f>
        <v>0</v>
      </c>
      <c r="F333" s="36">
        <f>SUMIFS(СВЦЭМ!$J$34:$J$777,СВЦЭМ!$A$34:$A$777,$A333,СВЦЭМ!$B$33:$B$776,F$331)+'СЕТ СН'!$F$16</f>
        <v>0</v>
      </c>
      <c r="G333" s="36">
        <f>SUMIFS(СВЦЭМ!$J$34:$J$777,СВЦЭМ!$A$34:$A$777,$A333,СВЦЭМ!$B$33:$B$776,G$331)+'СЕТ СН'!$F$16</f>
        <v>0</v>
      </c>
      <c r="H333" s="36">
        <f>SUMIFS(СВЦЭМ!$J$34:$J$777,СВЦЭМ!$A$34:$A$777,$A333,СВЦЭМ!$B$33:$B$776,H$331)+'СЕТ СН'!$F$16</f>
        <v>0</v>
      </c>
      <c r="I333" s="36">
        <f>SUMIFS(СВЦЭМ!$J$34:$J$777,СВЦЭМ!$A$34:$A$777,$A333,СВЦЭМ!$B$33:$B$776,I$331)+'СЕТ СН'!$F$16</f>
        <v>0</v>
      </c>
      <c r="J333" s="36">
        <f>SUMIFS(СВЦЭМ!$J$34:$J$777,СВЦЭМ!$A$34:$A$777,$A333,СВЦЭМ!$B$33:$B$776,J$331)+'СЕТ СН'!$F$16</f>
        <v>0</v>
      </c>
      <c r="K333" s="36">
        <f>SUMIFS(СВЦЭМ!$J$34:$J$777,СВЦЭМ!$A$34:$A$777,$A333,СВЦЭМ!$B$33:$B$776,K$331)+'СЕТ СН'!$F$16</f>
        <v>0</v>
      </c>
      <c r="L333" s="36">
        <f>SUMIFS(СВЦЭМ!$J$34:$J$777,СВЦЭМ!$A$34:$A$777,$A333,СВЦЭМ!$B$33:$B$776,L$331)+'СЕТ СН'!$F$16</f>
        <v>0</v>
      </c>
      <c r="M333" s="36">
        <f>SUMIFS(СВЦЭМ!$J$34:$J$777,СВЦЭМ!$A$34:$A$777,$A333,СВЦЭМ!$B$33:$B$776,M$331)+'СЕТ СН'!$F$16</f>
        <v>0</v>
      </c>
      <c r="N333" s="36">
        <f>SUMIFS(СВЦЭМ!$J$34:$J$777,СВЦЭМ!$A$34:$A$777,$A333,СВЦЭМ!$B$33:$B$776,N$331)+'СЕТ СН'!$F$16</f>
        <v>0</v>
      </c>
      <c r="O333" s="36">
        <f>SUMIFS(СВЦЭМ!$J$34:$J$777,СВЦЭМ!$A$34:$A$777,$A333,СВЦЭМ!$B$33:$B$776,O$331)+'СЕТ СН'!$F$16</f>
        <v>0</v>
      </c>
      <c r="P333" s="36">
        <f>SUMIFS(СВЦЭМ!$J$34:$J$777,СВЦЭМ!$A$34:$A$777,$A333,СВЦЭМ!$B$33:$B$776,P$331)+'СЕТ СН'!$F$16</f>
        <v>0</v>
      </c>
      <c r="Q333" s="36">
        <f>SUMIFS(СВЦЭМ!$J$34:$J$777,СВЦЭМ!$A$34:$A$777,$A333,СВЦЭМ!$B$33:$B$776,Q$331)+'СЕТ СН'!$F$16</f>
        <v>0</v>
      </c>
      <c r="R333" s="36">
        <f>SUMIFS(СВЦЭМ!$J$34:$J$777,СВЦЭМ!$A$34:$A$777,$A333,СВЦЭМ!$B$33:$B$776,R$331)+'СЕТ СН'!$F$16</f>
        <v>0</v>
      </c>
      <c r="S333" s="36">
        <f>SUMIFS(СВЦЭМ!$J$34:$J$777,СВЦЭМ!$A$34:$A$777,$A333,СВЦЭМ!$B$33:$B$776,S$331)+'СЕТ СН'!$F$16</f>
        <v>0</v>
      </c>
      <c r="T333" s="36">
        <f>SUMIFS(СВЦЭМ!$J$34:$J$777,СВЦЭМ!$A$34:$A$777,$A333,СВЦЭМ!$B$33:$B$776,T$331)+'СЕТ СН'!$F$16</f>
        <v>0</v>
      </c>
      <c r="U333" s="36">
        <f>SUMIFS(СВЦЭМ!$J$34:$J$777,СВЦЭМ!$A$34:$A$777,$A333,СВЦЭМ!$B$33:$B$776,U$331)+'СЕТ СН'!$F$16</f>
        <v>0</v>
      </c>
      <c r="V333" s="36">
        <f>SUMIFS(СВЦЭМ!$J$34:$J$777,СВЦЭМ!$A$34:$A$777,$A333,СВЦЭМ!$B$33:$B$776,V$331)+'СЕТ СН'!$F$16</f>
        <v>0</v>
      </c>
      <c r="W333" s="36">
        <f>SUMIFS(СВЦЭМ!$J$34:$J$777,СВЦЭМ!$A$34:$A$777,$A333,СВЦЭМ!$B$33:$B$776,W$331)+'СЕТ СН'!$F$16</f>
        <v>0</v>
      </c>
      <c r="X333" s="36">
        <f>SUMIFS(СВЦЭМ!$J$34:$J$777,СВЦЭМ!$A$34:$A$777,$A333,СВЦЭМ!$B$33:$B$776,X$331)+'СЕТ СН'!$F$16</f>
        <v>0</v>
      </c>
      <c r="Y333" s="36">
        <f>SUMIFS(СВЦЭМ!$J$34:$J$777,СВЦЭМ!$A$34:$A$777,$A333,СВЦЭМ!$B$33:$B$776,Y$331)+'СЕТ СН'!$F$16</f>
        <v>0</v>
      </c>
    </row>
    <row r="334" spans="1:27" ht="15.75" hidden="1" x14ac:dyDescent="0.2">
      <c r="A334" s="35">
        <f t="shared" ref="A334:A362" si="9">A333+1</f>
        <v>43680</v>
      </c>
      <c r="B334" s="36">
        <f>SUMIFS(СВЦЭМ!$J$34:$J$777,СВЦЭМ!$A$34:$A$777,$A334,СВЦЭМ!$B$33:$B$776,B$331)+'СЕТ СН'!$F$16</f>
        <v>0</v>
      </c>
      <c r="C334" s="36">
        <f>SUMIFS(СВЦЭМ!$J$34:$J$777,СВЦЭМ!$A$34:$A$777,$A334,СВЦЭМ!$B$33:$B$776,C$331)+'СЕТ СН'!$F$16</f>
        <v>0</v>
      </c>
      <c r="D334" s="36">
        <f>SUMIFS(СВЦЭМ!$J$34:$J$777,СВЦЭМ!$A$34:$A$777,$A334,СВЦЭМ!$B$33:$B$776,D$331)+'СЕТ СН'!$F$16</f>
        <v>0</v>
      </c>
      <c r="E334" s="36">
        <f>SUMIFS(СВЦЭМ!$J$34:$J$777,СВЦЭМ!$A$34:$A$777,$A334,СВЦЭМ!$B$33:$B$776,E$331)+'СЕТ СН'!$F$16</f>
        <v>0</v>
      </c>
      <c r="F334" s="36">
        <f>SUMIFS(СВЦЭМ!$J$34:$J$777,СВЦЭМ!$A$34:$A$777,$A334,СВЦЭМ!$B$33:$B$776,F$331)+'СЕТ СН'!$F$16</f>
        <v>0</v>
      </c>
      <c r="G334" s="36">
        <f>SUMIFS(СВЦЭМ!$J$34:$J$777,СВЦЭМ!$A$34:$A$777,$A334,СВЦЭМ!$B$33:$B$776,G$331)+'СЕТ СН'!$F$16</f>
        <v>0</v>
      </c>
      <c r="H334" s="36">
        <f>SUMIFS(СВЦЭМ!$J$34:$J$777,СВЦЭМ!$A$34:$A$777,$A334,СВЦЭМ!$B$33:$B$776,H$331)+'СЕТ СН'!$F$16</f>
        <v>0</v>
      </c>
      <c r="I334" s="36">
        <f>SUMIFS(СВЦЭМ!$J$34:$J$777,СВЦЭМ!$A$34:$A$777,$A334,СВЦЭМ!$B$33:$B$776,I$331)+'СЕТ СН'!$F$16</f>
        <v>0</v>
      </c>
      <c r="J334" s="36">
        <f>SUMIFS(СВЦЭМ!$J$34:$J$777,СВЦЭМ!$A$34:$A$777,$A334,СВЦЭМ!$B$33:$B$776,J$331)+'СЕТ СН'!$F$16</f>
        <v>0</v>
      </c>
      <c r="K334" s="36">
        <f>SUMIFS(СВЦЭМ!$J$34:$J$777,СВЦЭМ!$A$34:$A$777,$A334,СВЦЭМ!$B$33:$B$776,K$331)+'СЕТ СН'!$F$16</f>
        <v>0</v>
      </c>
      <c r="L334" s="36">
        <f>SUMIFS(СВЦЭМ!$J$34:$J$777,СВЦЭМ!$A$34:$A$777,$A334,СВЦЭМ!$B$33:$B$776,L$331)+'СЕТ СН'!$F$16</f>
        <v>0</v>
      </c>
      <c r="M334" s="36">
        <f>SUMIFS(СВЦЭМ!$J$34:$J$777,СВЦЭМ!$A$34:$A$777,$A334,СВЦЭМ!$B$33:$B$776,M$331)+'СЕТ СН'!$F$16</f>
        <v>0</v>
      </c>
      <c r="N334" s="36">
        <f>SUMIFS(СВЦЭМ!$J$34:$J$777,СВЦЭМ!$A$34:$A$777,$A334,СВЦЭМ!$B$33:$B$776,N$331)+'СЕТ СН'!$F$16</f>
        <v>0</v>
      </c>
      <c r="O334" s="36">
        <f>SUMIFS(СВЦЭМ!$J$34:$J$777,СВЦЭМ!$A$34:$A$777,$A334,СВЦЭМ!$B$33:$B$776,O$331)+'СЕТ СН'!$F$16</f>
        <v>0</v>
      </c>
      <c r="P334" s="36">
        <f>SUMIFS(СВЦЭМ!$J$34:$J$777,СВЦЭМ!$A$34:$A$777,$A334,СВЦЭМ!$B$33:$B$776,P$331)+'СЕТ СН'!$F$16</f>
        <v>0</v>
      </c>
      <c r="Q334" s="36">
        <f>SUMIFS(СВЦЭМ!$J$34:$J$777,СВЦЭМ!$A$34:$A$777,$A334,СВЦЭМ!$B$33:$B$776,Q$331)+'СЕТ СН'!$F$16</f>
        <v>0</v>
      </c>
      <c r="R334" s="36">
        <f>SUMIFS(СВЦЭМ!$J$34:$J$777,СВЦЭМ!$A$34:$A$777,$A334,СВЦЭМ!$B$33:$B$776,R$331)+'СЕТ СН'!$F$16</f>
        <v>0</v>
      </c>
      <c r="S334" s="36">
        <f>SUMIFS(СВЦЭМ!$J$34:$J$777,СВЦЭМ!$A$34:$A$777,$A334,СВЦЭМ!$B$33:$B$776,S$331)+'СЕТ СН'!$F$16</f>
        <v>0</v>
      </c>
      <c r="T334" s="36">
        <f>SUMIFS(СВЦЭМ!$J$34:$J$777,СВЦЭМ!$A$34:$A$777,$A334,СВЦЭМ!$B$33:$B$776,T$331)+'СЕТ СН'!$F$16</f>
        <v>0</v>
      </c>
      <c r="U334" s="36">
        <f>SUMIFS(СВЦЭМ!$J$34:$J$777,СВЦЭМ!$A$34:$A$777,$A334,СВЦЭМ!$B$33:$B$776,U$331)+'СЕТ СН'!$F$16</f>
        <v>0</v>
      </c>
      <c r="V334" s="36">
        <f>SUMIFS(СВЦЭМ!$J$34:$J$777,СВЦЭМ!$A$34:$A$777,$A334,СВЦЭМ!$B$33:$B$776,V$331)+'СЕТ СН'!$F$16</f>
        <v>0</v>
      </c>
      <c r="W334" s="36">
        <f>SUMIFS(СВЦЭМ!$J$34:$J$777,СВЦЭМ!$A$34:$A$777,$A334,СВЦЭМ!$B$33:$B$776,W$331)+'СЕТ СН'!$F$16</f>
        <v>0</v>
      </c>
      <c r="X334" s="36">
        <f>SUMIFS(СВЦЭМ!$J$34:$J$777,СВЦЭМ!$A$34:$A$777,$A334,СВЦЭМ!$B$33:$B$776,X$331)+'СЕТ СН'!$F$16</f>
        <v>0</v>
      </c>
      <c r="Y334" s="36">
        <f>SUMIFS(СВЦЭМ!$J$34:$J$777,СВЦЭМ!$A$34:$A$777,$A334,СВЦЭМ!$B$33:$B$776,Y$331)+'СЕТ СН'!$F$16</f>
        <v>0</v>
      </c>
    </row>
    <row r="335" spans="1:27" ht="15.75" hidden="1" x14ac:dyDescent="0.2">
      <c r="A335" s="35">
        <f t="shared" si="9"/>
        <v>43681</v>
      </c>
      <c r="B335" s="36">
        <f>SUMIFS(СВЦЭМ!$J$34:$J$777,СВЦЭМ!$A$34:$A$777,$A335,СВЦЭМ!$B$33:$B$776,B$331)+'СЕТ СН'!$F$16</f>
        <v>0</v>
      </c>
      <c r="C335" s="36">
        <f>SUMIFS(СВЦЭМ!$J$34:$J$777,СВЦЭМ!$A$34:$A$777,$A335,СВЦЭМ!$B$33:$B$776,C$331)+'СЕТ СН'!$F$16</f>
        <v>0</v>
      </c>
      <c r="D335" s="36">
        <f>SUMIFS(СВЦЭМ!$J$34:$J$777,СВЦЭМ!$A$34:$A$777,$A335,СВЦЭМ!$B$33:$B$776,D$331)+'СЕТ СН'!$F$16</f>
        <v>0</v>
      </c>
      <c r="E335" s="36">
        <f>SUMIFS(СВЦЭМ!$J$34:$J$777,СВЦЭМ!$A$34:$A$777,$A335,СВЦЭМ!$B$33:$B$776,E$331)+'СЕТ СН'!$F$16</f>
        <v>0</v>
      </c>
      <c r="F335" s="36">
        <f>SUMIFS(СВЦЭМ!$J$34:$J$777,СВЦЭМ!$A$34:$A$777,$A335,СВЦЭМ!$B$33:$B$776,F$331)+'СЕТ СН'!$F$16</f>
        <v>0</v>
      </c>
      <c r="G335" s="36">
        <f>SUMIFS(СВЦЭМ!$J$34:$J$777,СВЦЭМ!$A$34:$A$777,$A335,СВЦЭМ!$B$33:$B$776,G$331)+'СЕТ СН'!$F$16</f>
        <v>0</v>
      </c>
      <c r="H335" s="36">
        <f>SUMIFS(СВЦЭМ!$J$34:$J$777,СВЦЭМ!$A$34:$A$777,$A335,СВЦЭМ!$B$33:$B$776,H$331)+'СЕТ СН'!$F$16</f>
        <v>0</v>
      </c>
      <c r="I335" s="36">
        <f>SUMIFS(СВЦЭМ!$J$34:$J$777,СВЦЭМ!$A$34:$A$777,$A335,СВЦЭМ!$B$33:$B$776,I$331)+'СЕТ СН'!$F$16</f>
        <v>0</v>
      </c>
      <c r="J335" s="36">
        <f>SUMIFS(СВЦЭМ!$J$34:$J$777,СВЦЭМ!$A$34:$A$777,$A335,СВЦЭМ!$B$33:$B$776,J$331)+'СЕТ СН'!$F$16</f>
        <v>0</v>
      </c>
      <c r="K335" s="36">
        <f>SUMIFS(СВЦЭМ!$J$34:$J$777,СВЦЭМ!$A$34:$A$777,$A335,СВЦЭМ!$B$33:$B$776,K$331)+'СЕТ СН'!$F$16</f>
        <v>0</v>
      </c>
      <c r="L335" s="36">
        <f>SUMIFS(СВЦЭМ!$J$34:$J$777,СВЦЭМ!$A$34:$A$777,$A335,СВЦЭМ!$B$33:$B$776,L$331)+'СЕТ СН'!$F$16</f>
        <v>0</v>
      </c>
      <c r="M335" s="36">
        <f>SUMIFS(СВЦЭМ!$J$34:$J$777,СВЦЭМ!$A$34:$A$777,$A335,СВЦЭМ!$B$33:$B$776,M$331)+'СЕТ СН'!$F$16</f>
        <v>0</v>
      </c>
      <c r="N335" s="36">
        <f>SUMIFS(СВЦЭМ!$J$34:$J$777,СВЦЭМ!$A$34:$A$777,$A335,СВЦЭМ!$B$33:$B$776,N$331)+'СЕТ СН'!$F$16</f>
        <v>0</v>
      </c>
      <c r="O335" s="36">
        <f>SUMIFS(СВЦЭМ!$J$34:$J$777,СВЦЭМ!$A$34:$A$777,$A335,СВЦЭМ!$B$33:$B$776,O$331)+'СЕТ СН'!$F$16</f>
        <v>0</v>
      </c>
      <c r="P335" s="36">
        <f>SUMIFS(СВЦЭМ!$J$34:$J$777,СВЦЭМ!$A$34:$A$777,$A335,СВЦЭМ!$B$33:$B$776,P$331)+'СЕТ СН'!$F$16</f>
        <v>0</v>
      </c>
      <c r="Q335" s="36">
        <f>SUMIFS(СВЦЭМ!$J$34:$J$777,СВЦЭМ!$A$34:$A$777,$A335,СВЦЭМ!$B$33:$B$776,Q$331)+'СЕТ СН'!$F$16</f>
        <v>0</v>
      </c>
      <c r="R335" s="36">
        <f>SUMIFS(СВЦЭМ!$J$34:$J$777,СВЦЭМ!$A$34:$A$777,$A335,СВЦЭМ!$B$33:$B$776,R$331)+'СЕТ СН'!$F$16</f>
        <v>0</v>
      </c>
      <c r="S335" s="36">
        <f>SUMIFS(СВЦЭМ!$J$34:$J$777,СВЦЭМ!$A$34:$A$777,$A335,СВЦЭМ!$B$33:$B$776,S$331)+'СЕТ СН'!$F$16</f>
        <v>0</v>
      </c>
      <c r="T335" s="36">
        <f>SUMIFS(СВЦЭМ!$J$34:$J$777,СВЦЭМ!$A$34:$A$777,$A335,СВЦЭМ!$B$33:$B$776,T$331)+'СЕТ СН'!$F$16</f>
        <v>0</v>
      </c>
      <c r="U335" s="36">
        <f>SUMIFS(СВЦЭМ!$J$34:$J$777,СВЦЭМ!$A$34:$A$777,$A335,СВЦЭМ!$B$33:$B$776,U$331)+'СЕТ СН'!$F$16</f>
        <v>0</v>
      </c>
      <c r="V335" s="36">
        <f>SUMIFS(СВЦЭМ!$J$34:$J$777,СВЦЭМ!$A$34:$A$777,$A335,СВЦЭМ!$B$33:$B$776,V$331)+'СЕТ СН'!$F$16</f>
        <v>0</v>
      </c>
      <c r="W335" s="36">
        <f>SUMIFS(СВЦЭМ!$J$34:$J$777,СВЦЭМ!$A$34:$A$777,$A335,СВЦЭМ!$B$33:$B$776,W$331)+'СЕТ СН'!$F$16</f>
        <v>0</v>
      </c>
      <c r="X335" s="36">
        <f>SUMIFS(СВЦЭМ!$J$34:$J$777,СВЦЭМ!$A$34:$A$777,$A335,СВЦЭМ!$B$33:$B$776,X$331)+'СЕТ СН'!$F$16</f>
        <v>0</v>
      </c>
      <c r="Y335" s="36">
        <f>SUMIFS(СВЦЭМ!$J$34:$J$777,СВЦЭМ!$A$34:$A$777,$A335,СВЦЭМ!$B$33:$B$776,Y$331)+'СЕТ СН'!$F$16</f>
        <v>0</v>
      </c>
    </row>
    <row r="336" spans="1:27" ht="15.75" hidden="1" x14ac:dyDescent="0.2">
      <c r="A336" s="35">
        <f t="shared" si="9"/>
        <v>43682</v>
      </c>
      <c r="B336" s="36">
        <f>SUMIFS(СВЦЭМ!$J$34:$J$777,СВЦЭМ!$A$34:$A$777,$A336,СВЦЭМ!$B$33:$B$776,B$331)+'СЕТ СН'!$F$16</f>
        <v>0</v>
      </c>
      <c r="C336" s="36">
        <f>SUMIFS(СВЦЭМ!$J$34:$J$777,СВЦЭМ!$A$34:$A$777,$A336,СВЦЭМ!$B$33:$B$776,C$331)+'СЕТ СН'!$F$16</f>
        <v>0</v>
      </c>
      <c r="D336" s="36">
        <f>SUMIFS(СВЦЭМ!$J$34:$J$777,СВЦЭМ!$A$34:$A$777,$A336,СВЦЭМ!$B$33:$B$776,D$331)+'СЕТ СН'!$F$16</f>
        <v>0</v>
      </c>
      <c r="E336" s="36">
        <f>SUMIFS(СВЦЭМ!$J$34:$J$777,СВЦЭМ!$A$34:$A$777,$A336,СВЦЭМ!$B$33:$B$776,E$331)+'СЕТ СН'!$F$16</f>
        <v>0</v>
      </c>
      <c r="F336" s="36">
        <f>SUMIFS(СВЦЭМ!$J$34:$J$777,СВЦЭМ!$A$34:$A$777,$A336,СВЦЭМ!$B$33:$B$776,F$331)+'СЕТ СН'!$F$16</f>
        <v>0</v>
      </c>
      <c r="G336" s="36">
        <f>SUMIFS(СВЦЭМ!$J$34:$J$777,СВЦЭМ!$A$34:$A$777,$A336,СВЦЭМ!$B$33:$B$776,G$331)+'СЕТ СН'!$F$16</f>
        <v>0</v>
      </c>
      <c r="H336" s="36">
        <f>SUMIFS(СВЦЭМ!$J$34:$J$777,СВЦЭМ!$A$34:$A$777,$A336,СВЦЭМ!$B$33:$B$776,H$331)+'СЕТ СН'!$F$16</f>
        <v>0</v>
      </c>
      <c r="I336" s="36">
        <f>SUMIFS(СВЦЭМ!$J$34:$J$777,СВЦЭМ!$A$34:$A$777,$A336,СВЦЭМ!$B$33:$B$776,I$331)+'СЕТ СН'!$F$16</f>
        <v>0</v>
      </c>
      <c r="J336" s="36">
        <f>SUMIFS(СВЦЭМ!$J$34:$J$777,СВЦЭМ!$A$34:$A$777,$A336,СВЦЭМ!$B$33:$B$776,J$331)+'СЕТ СН'!$F$16</f>
        <v>0</v>
      </c>
      <c r="K336" s="36">
        <f>SUMIFS(СВЦЭМ!$J$34:$J$777,СВЦЭМ!$A$34:$A$777,$A336,СВЦЭМ!$B$33:$B$776,K$331)+'СЕТ СН'!$F$16</f>
        <v>0</v>
      </c>
      <c r="L336" s="36">
        <f>SUMIFS(СВЦЭМ!$J$34:$J$777,СВЦЭМ!$A$34:$A$777,$A336,СВЦЭМ!$B$33:$B$776,L$331)+'СЕТ СН'!$F$16</f>
        <v>0</v>
      </c>
      <c r="M336" s="36">
        <f>SUMIFS(СВЦЭМ!$J$34:$J$777,СВЦЭМ!$A$34:$A$777,$A336,СВЦЭМ!$B$33:$B$776,M$331)+'СЕТ СН'!$F$16</f>
        <v>0</v>
      </c>
      <c r="N336" s="36">
        <f>SUMIFS(СВЦЭМ!$J$34:$J$777,СВЦЭМ!$A$34:$A$777,$A336,СВЦЭМ!$B$33:$B$776,N$331)+'СЕТ СН'!$F$16</f>
        <v>0</v>
      </c>
      <c r="O336" s="36">
        <f>SUMIFS(СВЦЭМ!$J$34:$J$777,СВЦЭМ!$A$34:$A$777,$A336,СВЦЭМ!$B$33:$B$776,O$331)+'СЕТ СН'!$F$16</f>
        <v>0</v>
      </c>
      <c r="P336" s="36">
        <f>SUMIFS(СВЦЭМ!$J$34:$J$777,СВЦЭМ!$A$34:$A$777,$A336,СВЦЭМ!$B$33:$B$776,P$331)+'СЕТ СН'!$F$16</f>
        <v>0</v>
      </c>
      <c r="Q336" s="36">
        <f>SUMIFS(СВЦЭМ!$J$34:$J$777,СВЦЭМ!$A$34:$A$777,$A336,СВЦЭМ!$B$33:$B$776,Q$331)+'СЕТ СН'!$F$16</f>
        <v>0</v>
      </c>
      <c r="R336" s="36">
        <f>SUMIFS(СВЦЭМ!$J$34:$J$777,СВЦЭМ!$A$34:$A$777,$A336,СВЦЭМ!$B$33:$B$776,R$331)+'СЕТ СН'!$F$16</f>
        <v>0</v>
      </c>
      <c r="S336" s="36">
        <f>SUMIFS(СВЦЭМ!$J$34:$J$777,СВЦЭМ!$A$34:$A$777,$A336,СВЦЭМ!$B$33:$B$776,S$331)+'СЕТ СН'!$F$16</f>
        <v>0</v>
      </c>
      <c r="T336" s="36">
        <f>SUMIFS(СВЦЭМ!$J$34:$J$777,СВЦЭМ!$A$34:$A$777,$A336,СВЦЭМ!$B$33:$B$776,T$331)+'СЕТ СН'!$F$16</f>
        <v>0</v>
      </c>
      <c r="U336" s="36">
        <f>SUMIFS(СВЦЭМ!$J$34:$J$777,СВЦЭМ!$A$34:$A$777,$A336,СВЦЭМ!$B$33:$B$776,U$331)+'СЕТ СН'!$F$16</f>
        <v>0</v>
      </c>
      <c r="V336" s="36">
        <f>SUMIFS(СВЦЭМ!$J$34:$J$777,СВЦЭМ!$A$34:$A$777,$A336,СВЦЭМ!$B$33:$B$776,V$331)+'СЕТ СН'!$F$16</f>
        <v>0</v>
      </c>
      <c r="W336" s="36">
        <f>SUMIFS(СВЦЭМ!$J$34:$J$777,СВЦЭМ!$A$34:$A$777,$A336,СВЦЭМ!$B$33:$B$776,W$331)+'СЕТ СН'!$F$16</f>
        <v>0</v>
      </c>
      <c r="X336" s="36">
        <f>SUMIFS(СВЦЭМ!$J$34:$J$777,СВЦЭМ!$A$34:$A$777,$A336,СВЦЭМ!$B$33:$B$776,X$331)+'СЕТ СН'!$F$16</f>
        <v>0</v>
      </c>
      <c r="Y336" s="36">
        <f>SUMIFS(СВЦЭМ!$J$34:$J$777,СВЦЭМ!$A$34:$A$777,$A336,СВЦЭМ!$B$33:$B$776,Y$331)+'СЕТ СН'!$F$16</f>
        <v>0</v>
      </c>
    </row>
    <row r="337" spans="1:25" ht="15.75" hidden="1" x14ac:dyDescent="0.2">
      <c r="A337" s="35">
        <f t="shared" si="9"/>
        <v>43683</v>
      </c>
      <c r="B337" s="36">
        <f>SUMIFS(СВЦЭМ!$J$34:$J$777,СВЦЭМ!$A$34:$A$777,$A337,СВЦЭМ!$B$33:$B$776,B$331)+'СЕТ СН'!$F$16</f>
        <v>0</v>
      </c>
      <c r="C337" s="36">
        <f>SUMIFS(СВЦЭМ!$J$34:$J$777,СВЦЭМ!$A$34:$A$777,$A337,СВЦЭМ!$B$33:$B$776,C$331)+'СЕТ СН'!$F$16</f>
        <v>0</v>
      </c>
      <c r="D337" s="36">
        <f>SUMIFS(СВЦЭМ!$J$34:$J$777,СВЦЭМ!$A$34:$A$777,$A337,СВЦЭМ!$B$33:$B$776,D$331)+'СЕТ СН'!$F$16</f>
        <v>0</v>
      </c>
      <c r="E337" s="36">
        <f>SUMIFS(СВЦЭМ!$J$34:$J$777,СВЦЭМ!$A$34:$A$777,$A337,СВЦЭМ!$B$33:$B$776,E$331)+'СЕТ СН'!$F$16</f>
        <v>0</v>
      </c>
      <c r="F337" s="36">
        <f>SUMIFS(СВЦЭМ!$J$34:$J$777,СВЦЭМ!$A$34:$A$777,$A337,СВЦЭМ!$B$33:$B$776,F$331)+'СЕТ СН'!$F$16</f>
        <v>0</v>
      </c>
      <c r="G337" s="36">
        <f>SUMIFS(СВЦЭМ!$J$34:$J$777,СВЦЭМ!$A$34:$A$777,$A337,СВЦЭМ!$B$33:$B$776,G$331)+'СЕТ СН'!$F$16</f>
        <v>0</v>
      </c>
      <c r="H337" s="36">
        <f>SUMIFS(СВЦЭМ!$J$34:$J$777,СВЦЭМ!$A$34:$A$777,$A337,СВЦЭМ!$B$33:$B$776,H$331)+'СЕТ СН'!$F$16</f>
        <v>0</v>
      </c>
      <c r="I337" s="36">
        <f>SUMIFS(СВЦЭМ!$J$34:$J$777,СВЦЭМ!$A$34:$A$777,$A337,СВЦЭМ!$B$33:$B$776,I$331)+'СЕТ СН'!$F$16</f>
        <v>0</v>
      </c>
      <c r="J337" s="36">
        <f>SUMIFS(СВЦЭМ!$J$34:$J$777,СВЦЭМ!$A$34:$A$777,$A337,СВЦЭМ!$B$33:$B$776,J$331)+'СЕТ СН'!$F$16</f>
        <v>0</v>
      </c>
      <c r="K337" s="36">
        <f>SUMIFS(СВЦЭМ!$J$34:$J$777,СВЦЭМ!$A$34:$A$777,$A337,СВЦЭМ!$B$33:$B$776,K$331)+'СЕТ СН'!$F$16</f>
        <v>0</v>
      </c>
      <c r="L337" s="36">
        <f>SUMIFS(СВЦЭМ!$J$34:$J$777,СВЦЭМ!$A$34:$A$777,$A337,СВЦЭМ!$B$33:$B$776,L$331)+'СЕТ СН'!$F$16</f>
        <v>0</v>
      </c>
      <c r="M337" s="36">
        <f>SUMIFS(СВЦЭМ!$J$34:$J$777,СВЦЭМ!$A$34:$A$777,$A337,СВЦЭМ!$B$33:$B$776,M$331)+'СЕТ СН'!$F$16</f>
        <v>0</v>
      </c>
      <c r="N337" s="36">
        <f>SUMIFS(СВЦЭМ!$J$34:$J$777,СВЦЭМ!$A$34:$A$777,$A337,СВЦЭМ!$B$33:$B$776,N$331)+'СЕТ СН'!$F$16</f>
        <v>0</v>
      </c>
      <c r="O337" s="36">
        <f>SUMIFS(СВЦЭМ!$J$34:$J$777,СВЦЭМ!$A$34:$A$777,$A337,СВЦЭМ!$B$33:$B$776,O$331)+'СЕТ СН'!$F$16</f>
        <v>0</v>
      </c>
      <c r="P337" s="36">
        <f>SUMIFS(СВЦЭМ!$J$34:$J$777,СВЦЭМ!$A$34:$A$777,$A337,СВЦЭМ!$B$33:$B$776,P$331)+'СЕТ СН'!$F$16</f>
        <v>0</v>
      </c>
      <c r="Q337" s="36">
        <f>SUMIFS(СВЦЭМ!$J$34:$J$777,СВЦЭМ!$A$34:$A$777,$A337,СВЦЭМ!$B$33:$B$776,Q$331)+'СЕТ СН'!$F$16</f>
        <v>0</v>
      </c>
      <c r="R337" s="36">
        <f>SUMIFS(СВЦЭМ!$J$34:$J$777,СВЦЭМ!$A$34:$A$777,$A337,СВЦЭМ!$B$33:$B$776,R$331)+'СЕТ СН'!$F$16</f>
        <v>0</v>
      </c>
      <c r="S337" s="36">
        <f>SUMIFS(СВЦЭМ!$J$34:$J$777,СВЦЭМ!$A$34:$A$777,$A337,СВЦЭМ!$B$33:$B$776,S$331)+'СЕТ СН'!$F$16</f>
        <v>0</v>
      </c>
      <c r="T337" s="36">
        <f>SUMIFS(СВЦЭМ!$J$34:$J$777,СВЦЭМ!$A$34:$A$777,$A337,СВЦЭМ!$B$33:$B$776,T$331)+'СЕТ СН'!$F$16</f>
        <v>0</v>
      </c>
      <c r="U337" s="36">
        <f>SUMIFS(СВЦЭМ!$J$34:$J$777,СВЦЭМ!$A$34:$A$777,$A337,СВЦЭМ!$B$33:$B$776,U$331)+'СЕТ СН'!$F$16</f>
        <v>0</v>
      </c>
      <c r="V337" s="36">
        <f>SUMIFS(СВЦЭМ!$J$34:$J$777,СВЦЭМ!$A$34:$A$777,$A337,СВЦЭМ!$B$33:$B$776,V$331)+'СЕТ СН'!$F$16</f>
        <v>0</v>
      </c>
      <c r="W337" s="36">
        <f>SUMIFS(СВЦЭМ!$J$34:$J$777,СВЦЭМ!$A$34:$A$777,$A337,СВЦЭМ!$B$33:$B$776,W$331)+'СЕТ СН'!$F$16</f>
        <v>0</v>
      </c>
      <c r="X337" s="36">
        <f>SUMIFS(СВЦЭМ!$J$34:$J$777,СВЦЭМ!$A$34:$A$777,$A337,СВЦЭМ!$B$33:$B$776,X$331)+'СЕТ СН'!$F$16</f>
        <v>0</v>
      </c>
      <c r="Y337" s="36">
        <f>SUMIFS(СВЦЭМ!$J$34:$J$777,СВЦЭМ!$A$34:$A$777,$A337,СВЦЭМ!$B$33:$B$776,Y$331)+'СЕТ СН'!$F$16</f>
        <v>0</v>
      </c>
    </row>
    <row r="338" spans="1:25" ht="15.75" hidden="1" x14ac:dyDescent="0.2">
      <c r="A338" s="35">
        <f t="shared" si="9"/>
        <v>43684</v>
      </c>
      <c r="B338" s="36">
        <f>SUMIFS(СВЦЭМ!$J$34:$J$777,СВЦЭМ!$A$34:$A$777,$A338,СВЦЭМ!$B$33:$B$776,B$331)+'СЕТ СН'!$F$16</f>
        <v>0</v>
      </c>
      <c r="C338" s="36">
        <f>SUMIFS(СВЦЭМ!$J$34:$J$777,СВЦЭМ!$A$34:$A$777,$A338,СВЦЭМ!$B$33:$B$776,C$331)+'СЕТ СН'!$F$16</f>
        <v>0</v>
      </c>
      <c r="D338" s="36">
        <f>SUMIFS(СВЦЭМ!$J$34:$J$777,СВЦЭМ!$A$34:$A$777,$A338,СВЦЭМ!$B$33:$B$776,D$331)+'СЕТ СН'!$F$16</f>
        <v>0</v>
      </c>
      <c r="E338" s="36">
        <f>SUMIFS(СВЦЭМ!$J$34:$J$777,СВЦЭМ!$A$34:$A$777,$A338,СВЦЭМ!$B$33:$B$776,E$331)+'СЕТ СН'!$F$16</f>
        <v>0</v>
      </c>
      <c r="F338" s="36">
        <f>SUMIFS(СВЦЭМ!$J$34:$J$777,СВЦЭМ!$A$34:$A$777,$A338,СВЦЭМ!$B$33:$B$776,F$331)+'СЕТ СН'!$F$16</f>
        <v>0</v>
      </c>
      <c r="G338" s="36">
        <f>SUMIFS(СВЦЭМ!$J$34:$J$777,СВЦЭМ!$A$34:$A$777,$A338,СВЦЭМ!$B$33:$B$776,G$331)+'СЕТ СН'!$F$16</f>
        <v>0</v>
      </c>
      <c r="H338" s="36">
        <f>SUMIFS(СВЦЭМ!$J$34:$J$777,СВЦЭМ!$A$34:$A$777,$A338,СВЦЭМ!$B$33:$B$776,H$331)+'СЕТ СН'!$F$16</f>
        <v>0</v>
      </c>
      <c r="I338" s="36">
        <f>SUMIFS(СВЦЭМ!$J$34:$J$777,СВЦЭМ!$A$34:$A$777,$A338,СВЦЭМ!$B$33:$B$776,I$331)+'СЕТ СН'!$F$16</f>
        <v>0</v>
      </c>
      <c r="J338" s="36">
        <f>SUMIFS(СВЦЭМ!$J$34:$J$777,СВЦЭМ!$A$34:$A$777,$A338,СВЦЭМ!$B$33:$B$776,J$331)+'СЕТ СН'!$F$16</f>
        <v>0</v>
      </c>
      <c r="K338" s="36">
        <f>SUMIFS(СВЦЭМ!$J$34:$J$777,СВЦЭМ!$A$34:$A$777,$A338,СВЦЭМ!$B$33:$B$776,K$331)+'СЕТ СН'!$F$16</f>
        <v>0</v>
      </c>
      <c r="L338" s="36">
        <f>SUMIFS(СВЦЭМ!$J$34:$J$777,СВЦЭМ!$A$34:$A$777,$A338,СВЦЭМ!$B$33:$B$776,L$331)+'СЕТ СН'!$F$16</f>
        <v>0</v>
      </c>
      <c r="M338" s="36">
        <f>SUMIFS(СВЦЭМ!$J$34:$J$777,СВЦЭМ!$A$34:$A$777,$A338,СВЦЭМ!$B$33:$B$776,M$331)+'СЕТ СН'!$F$16</f>
        <v>0</v>
      </c>
      <c r="N338" s="36">
        <f>SUMIFS(СВЦЭМ!$J$34:$J$777,СВЦЭМ!$A$34:$A$777,$A338,СВЦЭМ!$B$33:$B$776,N$331)+'СЕТ СН'!$F$16</f>
        <v>0</v>
      </c>
      <c r="O338" s="36">
        <f>SUMIFS(СВЦЭМ!$J$34:$J$777,СВЦЭМ!$A$34:$A$777,$A338,СВЦЭМ!$B$33:$B$776,O$331)+'СЕТ СН'!$F$16</f>
        <v>0</v>
      </c>
      <c r="P338" s="36">
        <f>SUMIFS(СВЦЭМ!$J$34:$J$777,СВЦЭМ!$A$34:$A$777,$A338,СВЦЭМ!$B$33:$B$776,P$331)+'СЕТ СН'!$F$16</f>
        <v>0</v>
      </c>
      <c r="Q338" s="36">
        <f>SUMIFS(СВЦЭМ!$J$34:$J$777,СВЦЭМ!$A$34:$A$777,$A338,СВЦЭМ!$B$33:$B$776,Q$331)+'СЕТ СН'!$F$16</f>
        <v>0</v>
      </c>
      <c r="R338" s="36">
        <f>SUMIFS(СВЦЭМ!$J$34:$J$777,СВЦЭМ!$A$34:$A$777,$A338,СВЦЭМ!$B$33:$B$776,R$331)+'СЕТ СН'!$F$16</f>
        <v>0</v>
      </c>
      <c r="S338" s="36">
        <f>SUMIFS(СВЦЭМ!$J$34:$J$777,СВЦЭМ!$A$34:$A$777,$A338,СВЦЭМ!$B$33:$B$776,S$331)+'СЕТ СН'!$F$16</f>
        <v>0</v>
      </c>
      <c r="T338" s="36">
        <f>SUMIFS(СВЦЭМ!$J$34:$J$777,СВЦЭМ!$A$34:$A$777,$A338,СВЦЭМ!$B$33:$B$776,T$331)+'СЕТ СН'!$F$16</f>
        <v>0</v>
      </c>
      <c r="U338" s="36">
        <f>SUMIFS(СВЦЭМ!$J$34:$J$777,СВЦЭМ!$A$34:$A$777,$A338,СВЦЭМ!$B$33:$B$776,U$331)+'СЕТ СН'!$F$16</f>
        <v>0</v>
      </c>
      <c r="V338" s="36">
        <f>SUMIFS(СВЦЭМ!$J$34:$J$777,СВЦЭМ!$A$34:$A$777,$A338,СВЦЭМ!$B$33:$B$776,V$331)+'СЕТ СН'!$F$16</f>
        <v>0</v>
      </c>
      <c r="W338" s="36">
        <f>SUMIFS(СВЦЭМ!$J$34:$J$777,СВЦЭМ!$A$34:$A$777,$A338,СВЦЭМ!$B$33:$B$776,W$331)+'СЕТ СН'!$F$16</f>
        <v>0</v>
      </c>
      <c r="X338" s="36">
        <f>SUMIFS(СВЦЭМ!$J$34:$J$777,СВЦЭМ!$A$34:$A$777,$A338,СВЦЭМ!$B$33:$B$776,X$331)+'СЕТ СН'!$F$16</f>
        <v>0</v>
      </c>
      <c r="Y338" s="36">
        <f>SUMIFS(СВЦЭМ!$J$34:$J$777,СВЦЭМ!$A$34:$A$777,$A338,СВЦЭМ!$B$33:$B$776,Y$331)+'СЕТ СН'!$F$16</f>
        <v>0</v>
      </c>
    </row>
    <row r="339" spans="1:25" ht="15.75" hidden="1" x14ac:dyDescent="0.2">
      <c r="A339" s="35">
        <f t="shared" si="9"/>
        <v>43685</v>
      </c>
      <c r="B339" s="36">
        <f>SUMIFS(СВЦЭМ!$J$34:$J$777,СВЦЭМ!$A$34:$A$777,$A339,СВЦЭМ!$B$33:$B$776,B$331)+'СЕТ СН'!$F$16</f>
        <v>0</v>
      </c>
      <c r="C339" s="36">
        <f>SUMIFS(СВЦЭМ!$J$34:$J$777,СВЦЭМ!$A$34:$A$777,$A339,СВЦЭМ!$B$33:$B$776,C$331)+'СЕТ СН'!$F$16</f>
        <v>0</v>
      </c>
      <c r="D339" s="36">
        <f>SUMIFS(СВЦЭМ!$J$34:$J$777,СВЦЭМ!$A$34:$A$777,$A339,СВЦЭМ!$B$33:$B$776,D$331)+'СЕТ СН'!$F$16</f>
        <v>0</v>
      </c>
      <c r="E339" s="36">
        <f>SUMIFS(СВЦЭМ!$J$34:$J$777,СВЦЭМ!$A$34:$A$777,$A339,СВЦЭМ!$B$33:$B$776,E$331)+'СЕТ СН'!$F$16</f>
        <v>0</v>
      </c>
      <c r="F339" s="36">
        <f>SUMIFS(СВЦЭМ!$J$34:$J$777,СВЦЭМ!$A$34:$A$777,$A339,СВЦЭМ!$B$33:$B$776,F$331)+'СЕТ СН'!$F$16</f>
        <v>0</v>
      </c>
      <c r="G339" s="36">
        <f>SUMIFS(СВЦЭМ!$J$34:$J$777,СВЦЭМ!$A$34:$A$777,$A339,СВЦЭМ!$B$33:$B$776,G$331)+'СЕТ СН'!$F$16</f>
        <v>0</v>
      </c>
      <c r="H339" s="36">
        <f>SUMIFS(СВЦЭМ!$J$34:$J$777,СВЦЭМ!$A$34:$A$777,$A339,СВЦЭМ!$B$33:$B$776,H$331)+'СЕТ СН'!$F$16</f>
        <v>0</v>
      </c>
      <c r="I339" s="36">
        <f>SUMIFS(СВЦЭМ!$J$34:$J$777,СВЦЭМ!$A$34:$A$777,$A339,СВЦЭМ!$B$33:$B$776,I$331)+'СЕТ СН'!$F$16</f>
        <v>0</v>
      </c>
      <c r="J339" s="36">
        <f>SUMIFS(СВЦЭМ!$J$34:$J$777,СВЦЭМ!$A$34:$A$777,$A339,СВЦЭМ!$B$33:$B$776,J$331)+'СЕТ СН'!$F$16</f>
        <v>0</v>
      </c>
      <c r="K339" s="36">
        <f>SUMIFS(СВЦЭМ!$J$34:$J$777,СВЦЭМ!$A$34:$A$777,$A339,СВЦЭМ!$B$33:$B$776,K$331)+'СЕТ СН'!$F$16</f>
        <v>0</v>
      </c>
      <c r="L339" s="36">
        <f>SUMIFS(СВЦЭМ!$J$34:$J$777,СВЦЭМ!$A$34:$A$777,$A339,СВЦЭМ!$B$33:$B$776,L$331)+'СЕТ СН'!$F$16</f>
        <v>0</v>
      </c>
      <c r="M339" s="36">
        <f>SUMIFS(СВЦЭМ!$J$34:$J$777,СВЦЭМ!$A$34:$A$777,$A339,СВЦЭМ!$B$33:$B$776,M$331)+'СЕТ СН'!$F$16</f>
        <v>0</v>
      </c>
      <c r="N339" s="36">
        <f>SUMIFS(СВЦЭМ!$J$34:$J$777,СВЦЭМ!$A$34:$A$777,$A339,СВЦЭМ!$B$33:$B$776,N$331)+'СЕТ СН'!$F$16</f>
        <v>0</v>
      </c>
      <c r="O339" s="36">
        <f>SUMIFS(СВЦЭМ!$J$34:$J$777,СВЦЭМ!$A$34:$A$777,$A339,СВЦЭМ!$B$33:$B$776,O$331)+'СЕТ СН'!$F$16</f>
        <v>0</v>
      </c>
      <c r="P339" s="36">
        <f>SUMIFS(СВЦЭМ!$J$34:$J$777,СВЦЭМ!$A$34:$A$777,$A339,СВЦЭМ!$B$33:$B$776,P$331)+'СЕТ СН'!$F$16</f>
        <v>0</v>
      </c>
      <c r="Q339" s="36">
        <f>SUMIFS(СВЦЭМ!$J$34:$J$777,СВЦЭМ!$A$34:$A$777,$A339,СВЦЭМ!$B$33:$B$776,Q$331)+'СЕТ СН'!$F$16</f>
        <v>0</v>
      </c>
      <c r="R339" s="36">
        <f>SUMIFS(СВЦЭМ!$J$34:$J$777,СВЦЭМ!$A$34:$A$777,$A339,СВЦЭМ!$B$33:$B$776,R$331)+'СЕТ СН'!$F$16</f>
        <v>0</v>
      </c>
      <c r="S339" s="36">
        <f>SUMIFS(СВЦЭМ!$J$34:$J$777,СВЦЭМ!$A$34:$A$777,$A339,СВЦЭМ!$B$33:$B$776,S$331)+'СЕТ СН'!$F$16</f>
        <v>0</v>
      </c>
      <c r="T339" s="36">
        <f>SUMIFS(СВЦЭМ!$J$34:$J$777,СВЦЭМ!$A$34:$A$777,$A339,СВЦЭМ!$B$33:$B$776,T$331)+'СЕТ СН'!$F$16</f>
        <v>0</v>
      </c>
      <c r="U339" s="36">
        <f>SUMIFS(СВЦЭМ!$J$34:$J$777,СВЦЭМ!$A$34:$A$777,$A339,СВЦЭМ!$B$33:$B$776,U$331)+'СЕТ СН'!$F$16</f>
        <v>0</v>
      </c>
      <c r="V339" s="36">
        <f>SUMIFS(СВЦЭМ!$J$34:$J$777,СВЦЭМ!$A$34:$A$777,$A339,СВЦЭМ!$B$33:$B$776,V$331)+'СЕТ СН'!$F$16</f>
        <v>0</v>
      </c>
      <c r="W339" s="36">
        <f>SUMIFS(СВЦЭМ!$J$34:$J$777,СВЦЭМ!$A$34:$A$777,$A339,СВЦЭМ!$B$33:$B$776,W$331)+'СЕТ СН'!$F$16</f>
        <v>0</v>
      </c>
      <c r="X339" s="36">
        <f>SUMIFS(СВЦЭМ!$J$34:$J$777,СВЦЭМ!$A$34:$A$777,$A339,СВЦЭМ!$B$33:$B$776,X$331)+'СЕТ СН'!$F$16</f>
        <v>0</v>
      </c>
      <c r="Y339" s="36">
        <f>SUMIFS(СВЦЭМ!$J$34:$J$777,СВЦЭМ!$A$34:$A$777,$A339,СВЦЭМ!$B$33:$B$776,Y$331)+'СЕТ СН'!$F$16</f>
        <v>0</v>
      </c>
    </row>
    <row r="340" spans="1:25" ht="15.75" hidden="1" x14ac:dyDescent="0.2">
      <c r="A340" s="35">
        <f t="shared" si="9"/>
        <v>43686</v>
      </c>
      <c r="B340" s="36">
        <f>SUMIFS(СВЦЭМ!$J$34:$J$777,СВЦЭМ!$A$34:$A$777,$A340,СВЦЭМ!$B$33:$B$776,B$331)+'СЕТ СН'!$F$16</f>
        <v>0</v>
      </c>
      <c r="C340" s="36">
        <f>SUMIFS(СВЦЭМ!$J$34:$J$777,СВЦЭМ!$A$34:$A$777,$A340,СВЦЭМ!$B$33:$B$776,C$331)+'СЕТ СН'!$F$16</f>
        <v>0</v>
      </c>
      <c r="D340" s="36">
        <f>SUMIFS(СВЦЭМ!$J$34:$J$777,СВЦЭМ!$A$34:$A$777,$A340,СВЦЭМ!$B$33:$B$776,D$331)+'СЕТ СН'!$F$16</f>
        <v>0</v>
      </c>
      <c r="E340" s="36">
        <f>SUMIFS(СВЦЭМ!$J$34:$J$777,СВЦЭМ!$A$34:$A$777,$A340,СВЦЭМ!$B$33:$B$776,E$331)+'СЕТ СН'!$F$16</f>
        <v>0</v>
      </c>
      <c r="F340" s="36">
        <f>SUMIFS(СВЦЭМ!$J$34:$J$777,СВЦЭМ!$A$34:$A$777,$A340,СВЦЭМ!$B$33:$B$776,F$331)+'СЕТ СН'!$F$16</f>
        <v>0</v>
      </c>
      <c r="G340" s="36">
        <f>SUMIFS(СВЦЭМ!$J$34:$J$777,СВЦЭМ!$A$34:$A$777,$A340,СВЦЭМ!$B$33:$B$776,G$331)+'СЕТ СН'!$F$16</f>
        <v>0</v>
      </c>
      <c r="H340" s="36">
        <f>SUMIFS(СВЦЭМ!$J$34:$J$777,СВЦЭМ!$A$34:$A$777,$A340,СВЦЭМ!$B$33:$B$776,H$331)+'СЕТ СН'!$F$16</f>
        <v>0</v>
      </c>
      <c r="I340" s="36">
        <f>SUMIFS(СВЦЭМ!$J$34:$J$777,СВЦЭМ!$A$34:$A$777,$A340,СВЦЭМ!$B$33:$B$776,I$331)+'СЕТ СН'!$F$16</f>
        <v>0</v>
      </c>
      <c r="J340" s="36">
        <f>SUMIFS(СВЦЭМ!$J$34:$J$777,СВЦЭМ!$A$34:$A$777,$A340,СВЦЭМ!$B$33:$B$776,J$331)+'СЕТ СН'!$F$16</f>
        <v>0</v>
      </c>
      <c r="K340" s="36">
        <f>SUMIFS(СВЦЭМ!$J$34:$J$777,СВЦЭМ!$A$34:$A$777,$A340,СВЦЭМ!$B$33:$B$776,K$331)+'СЕТ СН'!$F$16</f>
        <v>0</v>
      </c>
      <c r="L340" s="36">
        <f>SUMIFS(СВЦЭМ!$J$34:$J$777,СВЦЭМ!$A$34:$A$777,$A340,СВЦЭМ!$B$33:$B$776,L$331)+'СЕТ СН'!$F$16</f>
        <v>0</v>
      </c>
      <c r="M340" s="36">
        <f>SUMIFS(СВЦЭМ!$J$34:$J$777,СВЦЭМ!$A$34:$A$777,$A340,СВЦЭМ!$B$33:$B$776,M$331)+'СЕТ СН'!$F$16</f>
        <v>0</v>
      </c>
      <c r="N340" s="36">
        <f>SUMIFS(СВЦЭМ!$J$34:$J$777,СВЦЭМ!$A$34:$A$777,$A340,СВЦЭМ!$B$33:$B$776,N$331)+'СЕТ СН'!$F$16</f>
        <v>0</v>
      </c>
      <c r="O340" s="36">
        <f>SUMIFS(СВЦЭМ!$J$34:$J$777,СВЦЭМ!$A$34:$A$777,$A340,СВЦЭМ!$B$33:$B$776,O$331)+'СЕТ СН'!$F$16</f>
        <v>0</v>
      </c>
      <c r="P340" s="36">
        <f>SUMIFS(СВЦЭМ!$J$34:$J$777,СВЦЭМ!$A$34:$A$777,$A340,СВЦЭМ!$B$33:$B$776,P$331)+'СЕТ СН'!$F$16</f>
        <v>0</v>
      </c>
      <c r="Q340" s="36">
        <f>SUMIFS(СВЦЭМ!$J$34:$J$777,СВЦЭМ!$A$34:$A$777,$A340,СВЦЭМ!$B$33:$B$776,Q$331)+'СЕТ СН'!$F$16</f>
        <v>0</v>
      </c>
      <c r="R340" s="36">
        <f>SUMIFS(СВЦЭМ!$J$34:$J$777,СВЦЭМ!$A$34:$A$777,$A340,СВЦЭМ!$B$33:$B$776,R$331)+'СЕТ СН'!$F$16</f>
        <v>0</v>
      </c>
      <c r="S340" s="36">
        <f>SUMIFS(СВЦЭМ!$J$34:$J$777,СВЦЭМ!$A$34:$A$777,$A340,СВЦЭМ!$B$33:$B$776,S$331)+'СЕТ СН'!$F$16</f>
        <v>0</v>
      </c>
      <c r="T340" s="36">
        <f>SUMIFS(СВЦЭМ!$J$34:$J$777,СВЦЭМ!$A$34:$A$777,$A340,СВЦЭМ!$B$33:$B$776,T$331)+'СЕТ СН'!$F$16</f>
        <v>0</v>
      </c>
      <c r="U340" s="36">
        <f>SUMIFS(СВЦЭМ!$J$34:$J$777,СВЦЭМ!$A$34:$A$777,$A340,СВЦЭМ!$B$33:$B$776,U$331)+'СЕТ СН'!$F$16</f>
        <v>0</v>
      </c>
      <c r="V340" s="36">
        <f>SUMIFS(СВЦЭМ!$J$34:$J$777,СВЦЭМ!$A$34:$A$777,$A340,СВЦЭМ!$B$33:$B$776,V$331)+'СЕТ СН'!$F$16</f>
        <v>0</v>
      </c>
      <c r="W340" s="36">
        <f>SUMIFS(СВЦЭМ!$J$34:$J$777,СВЦЭМ!$A$34:$A$777,$A340,СВЦЭМ!$B$33:$B$776,W$331)+'СЕТ СН'!$F$16</f>
        <v>0</v>
      </c>
      <c r="X340" s="36">
        <f>SUMIFS(СВЦЭМ!$J$34:$J$777,СВЦЭМ!$A$34:$A$777,$A340,СВЦЭМ!$B$33:$B$776,X$331)+'СЕТ СН'!$F$16</f>
        <v>0</v>
      </c>
      <c r="Y340" s="36">
        <f>SUMIFS(СВЦЭМ!$J$34:$J$777,СВЦЭМ!$A$34:$A$777,$A340,СВЦЭМ!$B$33:$B$776,Y$331)+'СЕТ СН'!$F$16</f>
        <v>0</v>
      </c>
    </row>
    <row r="341" spans="1:25" ht="15.75" hidden="1" x14ac:dyDescent="0.2">
      <c r="A341" s="35">
        <f t="shared" si="9"/>
        <v>43687</v>
      </c>
      <c r="B341" s="36">
        <f>SUMIFS(СВЦЭМ!$J$34:$J$777,СВЦЭМ!$A$34:$A$777,$A341,СВЦЭМ!$B$33:$B$776,B$331)+'СЕТ СН'!$F$16</f>
        <v>0</v>
      </c>
      <c r="C341" s="36">
        <f>SUMIFS(СВЦЭМ!$J$34:$J$777,СВЦЭМ!$A$34:$A$777,$A341,СВЦЭМ!$B$33:$B$776,C$331)+'СЕТ СН'!$F$16</f>
        <v>0</v>
      </c>
      <c r="D341" s="36">
        <f>SUMIFS(СВЦЭМ!$J$34:$J$777,СВЦЭМ!$A$34:$A$777,$A341,СВЦЭМ!$B$33:$B$776,D$331)+'СЕТ СН'!$F$16</f>
        <v>0</v>
      </c>
      <c r="E341" s="36">
        <f>SUMIFS(СВЦЭМ!$J$34:$J$777,СВЦЭМ!$A$34:$A$777,$A341,СВЦЭМ!$B$33:$B$776,E$331)+'СЕТ СН'!$F$16</f>
        <v>0</v>
      </c>
      <c r="F341" s="36">
        <f>SUMIFS(СВЦЭМ!$J$34:$J$777,СВЦЭМ!$A$34:$A$777,$A341,СВЦЭМ!$B$33:$B$776,F$331)+'СЕТ СН'!$F$16</f>
        <v>0</v>
      </c>
      <c r="G341" s="36">
        <f>SUMIFS(СВЦЭМ!$J$34:$J$777,СВЦЭМ!$A$34:$A$777,$A341,СВЦЭМ!$B$33:$B$776,G$331)+'СЕТ СН'!$F$16</f>
        <v>0</v>
      </c>
      <c r="H341" s="36">
        <f>SUMIFS(СВЦЭМ!$J$34:$J$777,СВЦЭМ!$A$34:$A$777,$A341,СВЦЭМ!$B$33:$B$776,H$331)+'СЕТ СН'!$F$16</f>
        <v>0</v>
      </c>
      <c r="I341" s="36">
        <f>SUMIFS(СВЦЭМ!$J$34:$J$777,СВЦЭМ!$A$34:$A$777,$A341,СВЦЭМ!$B$33:$B$776,I$331)+'СЕТ СН'!$F$16</f>
        <v>0</v>
      </c>
      <c r="J341" s="36">
        <f>SUMIFS(СВЦЭМ!$J$34:$J$777,СВЦЭМ!$A$34:$A$777,$A341,СВЦЭМ!$B$33:$B$776,J$331)+'СЕТ СН'!$F$16</f>
        <v>0</v>
      </c>
      <c r="K341" s="36">
        <f>SUMIFS(СВЦЭМ!$J$34:$J$777,СВЦЭМ!$A$34:$A$777,$A341,СВЦЭМ!$B$33:$B$776,K$331)+'СЕТ СН'!$F$16</f>
        <v>0</v>
      </c>
      <c r="L341" s="36">
        <f>SUMIFS(СВЦЭМ!$J$34:$J$777,СВЦЭМ!$A$34:$A$777,$A341,СВЦЭМ!$B$33:$B$776,L$331)+'СЕТ СН'!$F$16</f>
        <v>0</v>
      </c>
      <c r="M341" s="36">
        <f>SUMIFS(СВЦЭМ!$J$34:$J$777,СВЦЭМ!$A$34:$A$777,$A341,СВЦЭМ!$B$33:$B$776,M$331)+'СЕТ СН'!$F$16</f>
        <v>0</v>
      </c>
      <c r="N341" s="36">
        <f>SUMIFS(СВЦЭМ!$J$34:$J$777,СВЦЭМ!$A$34:$A$777,$A341,СВЦЭМ!$B$33:$B$776,N$331)+'СЕТ СН'!$F$16</f>
        <v>0</v>
      </c>
      <c r="O341" s="36">
        <f>SUMIFS(СВЦЭМ!$J$34:$J$777,СВЦЭМ!$A$34:$A$777,$A341,СВЦЭМ!$B$33:$B$776,O$331)+'СЕТ СН'!$F$16</f>
        <v>0</v>
      </c>
      <c r="P341" s="36">
        <f>SUMIFS(СВЦЭМ!$J$34:$J$777,СВЦЭМ!$A$34:$A$777,$A341,СВЦЭМ!$B$33:$B$776,P$331)+'СЕТ СН'!$F$16</f>
        <v>0</v>
      </c>
      <c r="Q341" s="36">
        <f>SUMIFS(СВЦЭМ!$J$34:$J$777,СВЦЭМ!$A$34:$A$777,$A341,СВЦЭМ!$B$33:$B$776,Q$331)+'СЕТ СН'!$F$16</f>
        <v>0</v>
      </c>
      <c r="R341" s="36">
        <f>SUMIFS(СВЦЭМ!$J$34:$J$777,СВЦЭМ!$A$34:$A$777,$A341,СВЦЭМ!$B$33:$B$776,R$331)+'СЕТ СН'!$F$16</f>
        <v>0</v>
      </c>
      <c r="S341" s="36">
        <f>SUMIFS(СВЦЭМ!$J$34:$J$777,СВЦЭМ!$A$34:$A$777,$A341,СВЦЭМ!$B$33:$B$776,S$331)+'СЕТ СН'!$F$16</f>
        <v>0</v>
      </c>
      <c r="T341" s="36">
        <f>SUMIFS(СВЦЭМ!$J$34:$J$777,СВЦЭМ!$A$34:$A$777,$A341,СВЦЭМ!$B$33:$B$776,T$331)+'СЕТ СН'!$F$16</f>
        <v>0</v>
      </c>
      <c r="U341" s="36">
        <f>SUMIFS(СВЦЭМ!$J$34:$J$777,СВЦЭМ!$A$34:$A$777,$A341,СВЦЭМ!$B$33:$B$776,U$331)+'СЕТ СН'!$F$16</f>
        <v>0</v>
      </c>
      <c r="V341" s="36">
        <f>SUMIFS(СВЦЭМ!$J$34:$J$777,СВЦЭМ!$A$34:$A$777,$A341,СВЦЭМ!$B$33:$B$776,V$331)+'СЕТ СН'!$F$16</f>
        <v>0</v>
      </c>
      <c r="W341" s="36">
        <f>SUMIFS(СВЦЭМ!$J$34:$J$777,СВЦЭМ!$A$34:$A$777,$A341,СВЦЭМ!$B$33:$B$776,W$331)+'СЕТ СН'!$F$16</f>
        <v>0</v>
      </c>
      <c r="X341" s="36">
        <f>SUMIFS(СВЦЭМ!$J$34:$J$777,СВЦЭМ!$A$34:$A$777,$A341,СВЦЭМ!$B$33:$B$776,X$331)+'СЕТ СН'!$F$16</f>
        <v>0</v>
      </c>
      <c r="Y341" s="36">
        <f>SUMIFS(СВЦЭМ!$J$34:$J$777,СВЦЭМ!$A$34:$A$777,$A341,СВЦЭМ!$B$33:$B$776,Y$331)+'СЕТ СН'!$F$16</f>
        <v>0</v>
      </c>
    </row>
    <row r="342" spans="1:25" ht="15.75" hidden="1" x14ac:dyDescent="0.2">
      <c r="A342" s="35">
        <f t="shared" si="9"/>
        <v>43688</v>
      </c>
      <c r="B342" s="36">
        <f>SUMIFS(СВЦЭМ!$J$34:$J$777,СВЦЭМ!$A$34:$A$777,$A342,СВЦЭМ!$B$33:$B$776,B$331)+'СЕТ СН'!$F$16</f>
        <v>0</v>
      </c>
      <c r="C342" s="36">
        <f>SUMIFS(СВЦЭМ!$J$34:$J$777,СВЦЭМ!$A$34:$A$777,$A342,СВЦЭМ!$B$33:$B$776,C$331)+'СЕТ СН'!$F$16</f>
        <v>0</v>
      </c>
      <c r="D342" s="36">
        <f>SUMIFS(СВЦЭМ!$J$34:$J$777,СВЦЭМ!$A$34:$A$777,$A342,СВЦЭМ!$B$33:$B$776,D$331)+'СЕТ СН'!$F$16</f>
        <v>0</v>
      </c>
      <c r="E342" s="36">
        <f>SUMIFS(СВЦЭМ!$J$34:$J$777,СВЦЭМ!$A$34:$A$777,$A342,СВЦЭМ!$B$33:$B$776,E$331)+'СЕТ СН'!$F$16</f>
        <v>0</v>
      </c>
      <c r="F342" s="36">
        <f>SUMIFS(СВЦЭМ!$J$34:$J$777,СВЦЭМ!$A$34:$A$777,$A342,СВЦЭМ!$B$33:$B$776,F$331)+'СЕТ СН'!$F$16</f>
        <v>0</v>
      </c>
      <c r="G342" s="36">
        <f>SUMIFS(СВЦЭМ!$J$34:$J$777,СВЦЭМ!$A$34:$A$777,$A342,СВЦЭМ!$B$33:$B$776,G$331)+'СЕТ СН'!$F$16</f>
        <v>0</v>
      </c>
      <c r="H342" s="36">
        <f>SUMIFS(СВЦЭМ!$J$34:$J$777,СВЦЭМ!$A$34:$A$777,$A342,СВЦЭМ!$B$33:$B$776,H$331)+'СЕТ СН'!$F$16</f>
        <v>0</v>
      </c>
      <c r="I342" s="36">
        <f>SUMIFS(СВЦЭМ!$J$34:$J$777,СВЦЭМ!$A$34:$A$777,$A342,СВЦЭМ!$B$33:$B$776,I$331)+'СЕТ СН'!$F$16</f>
        <v>0</v>
      </c>
      <c r="J342" s="36">
        <f>SUMIFS(СВЦЭМ!$J$34:$J$777,СВЦЭМ!$A$34:$A$777,$A342,СВЦЭМ!$B$33:$B$776,J$331)+'СЕТ СН'!$F$16</f>
        <v>0</v>
      </c>
      <c r="K342" s="36">
        <f>SUMIFS(СВЦЭМ!$J$34:$J$777,СВЦЭМ!$A$34:$A$777,$A342,СВЦЭМ!$B$33:$B$776,K$331)+'СЕТ СН'!$F$16</f>
        <v>0</v>
      </c>
      <c r="L342" s="36">
        <f>SUMIFS(СВЦЭМ!$J$34:$J$777,СВЦЭМ!$A$34:$A$777,$A342,СВЦЭМ!$B$33:$B$776,L$331)+'СЕТ СН'!$F$16</f>
        <v>0</v>
      </c>
      <c r="M342" s="36">
        <f>SUMIFS(СВЦЭМ!$J$34:$J$777,СВЦЭМ!$A$34:$A$777,$A342,СВЦЭМ!$B$33:$B$776,M$331)+'СЕТ СН'!$F$16</f>
        <v>0</v>
      </c>
      <c r="N342" s="36">
        <f>SUMIFS(СВЦЭМ!$J$34:$J$777,СВЦЭМ!$A$34:$A$777,$A342,СВЦЭМ!$B$33:$B$776,N$331)+'СЕТ СН'!$F$16</f>
        <v>0</v>
      </c>
      <c r="O342" s="36">
        <f>SUMIFS(СВЦЭМ!$J$34:$J$777,СВЦЭМ!$A$34:$A$777,$A342,СВЦЭМ!$B$33:$B$776,O$331)+'СЕТ СН'!$F$16</f>
        <v>0</v>
      </c>
      <c r="P342" s="36">
        <f>SUMIFS(СВЦЭМ!$J$34:$J$777,СВЦЭМ!$A$34:$A$777,$A342,СВЦЭМ!$B$33:$B$776,P$331)+'СЕТ СН'!$F$16</f>
        <v>0</v>
      </c>
      <c r="Q342" s="36">
        <f>SUMIFS(СВЦЭМ!$J$34:$J$777,СВЦЭМ!$A$34:$A$777,$A342,СВЦЭМ!$B$33:$B$776,Q$331)+'СЕТ СН'!$F$16</f>
        <v>0</v>
      </c>
      <c r="R342" s="36">
        <f>SUMIFS(СВЦЭМ!$J$34:$J$777,СВЦЭМ!$A$34:$A$777,$A342,СВЦЭМ!$B$33:$B$776,R$331)+'СЕТ СН'!$F$16</f>
        <v>0</v>
      </c>
      <c r="S342" s="36">
        <f>SUMIFS(СВЦЭМ!$J$34:$J$777,СВЦЭМ!$A$34:$A$777,$A342,СВЦЭМ!$B$33:$B$776,S$331)+'СЕТ СН'!$F$16</f>
        <v>0</v>
      </c>
      <c r="T342" s="36">
        <f>SUMIFS(СВЦЭМ!$J$34:$J$777,СВЦЭМ!$A$34:$A$777,$A342,СВЦЭМ!$B$33:$B$776,T$331)+'СЕТ СН'!$F$16</f>
        <v>0</v>
      </c>
      <c r="U342" s="36">
        <f>SUMIFS(СВЦЭМ!$J$34:$J$777,СВЦЭМ!$A$34:$A$777,$A342,СВЦЭМ!$B$33:$B$776,U$331)+'СЕТ СН'!$F$16</f>
        <v>0</v>
      </c>
      <c r="V342" s="36">
        <f>SUMIFS(СВЦЭМ!$J$34:$J$777,СВЦЭМ!$A$34:$A$777,$A342,СВЦЭМ!$B$33:$B$776,V$331)+'СЕТ СН'!$F$16</f>
        <v>0</v>
      </c>
      <c r="W342" s="36">
        <f>SUMIFS(СВЦЭМ!$J$34:$J$777,СВЦЭМ!$A$34:$A$777,$A342,СВЦЭМ!$B$33:$B$776,W$331)+'СЕТ СН'!$F$16</f>
        <v>0</v>
      </c>
      <c r="X342" s="36">
        <f>SUMIFS(СВЦЭМ!$J$34:$J$777,СВЦЭМ!$A$34:$A$777,$A342,СВЦЭМ!$B$33:$B$776,X$331)+'СЕТ СН'!$F$16</f>
        <v>0</v>
      </c>
      <c r="Y342" s="36">
        <f>SUMIFS(СВЦЭМ!$J$34:$J$777,СВЦЭМ!$A$34:$A$777,$A342,СВЦЭМ!$B$33:$B$776,Y$331)+'СЕТ СН'!$F$16</f>
        <v>0</v>
      </c>
    </row>
    <row r="343" spans="1:25" ht="15.75" hidden="1" x14ac:dyDescent="0.2">
      <c r="A343" s="35">
        <f t="shared" si="9"/>
        <v>43689</v>
      </c>
      <c r="B343" s="36">
        <f>SUMIFS(СВЦЭМ!$J$34:$J$777,СВЦЭМ!$A$34:$A$777,$A343,СВЦЭМ!$B$33:$B$776,B$331)+'СЕТ СН'!$F$16</f>
        <v>0</v>
      </c>
      <c r="C343" s="36">
        <f>SUMIFS(СВЦЭМ!$J$34:$J$777,СВЦЭМ!$A$34:$A$777,$A343,СВЦЭМ!$B$33:$B$776,C$331)+'СЕТ СН'!$F$16</f>
        <v>0</v>
      </c>
      <c r="D343" s="36">
        <f>SUMIFS(СВЦЭМ!$J$34:$J$777,СВЦЭМ!$A$34:$A$777,$A343,СВЦЭМ!$B$33:$B$776,D$331)+'СЕТ СН'!$F$16</f>
        <v>0</v>
      </c>
      <c r="E343" s="36">
        <f>SUMIFS(СВЦЭМ!$J$34:$J$777,СВЦЭМ!$A$34:$A$777,$A343,СВЦЭМ!$B$33:$B$776,E$331)+'СЕТ СН'!$F$16</f>
        <v>0</v>
      </c>
      <c r="F343" s="36">
        <f>SUMIFS(СВЦЭМ!$J$34:$J$777,СВЦЭМ!$A$34:$A$777,$A343,СВЦЭМ!$B$33:$B$776,F$331)+'СЕТ СН'!$F$16</f>
        <v>0</v>
      </c>
      <c r="G343" s="36">
        <f>SUMIFS(СВЦЭМ!$J$34:$J$777,СВЦЭМ!$A$34:$A$777,$A343,СВЦЭМ!$B$33:$B$776,G$331)+'СЕТ СН'!$F$16</f>
        <v>0</v>
      </c>
      <c r="H343" s="36">
        <f>SUMIFS(СВЦЭМ!$J$34:$J$777,СВЦЭМ!$A$34:$A$777,$A343,СВЦЭМ!$B$33:$B$776,H$331)+'СЕТ СН'!$F$16</f>
        <v>0</v>
      </c>
      <c r="I343" s="36">
        <f>SUMIFS(СВЦЭМ!$J$34:$J$777,СВЦЭМ!$A$34:$A$777,$A343,СВЦЭМ!$B$33:$B$776,I$331)+'СЕТ СН'!$F$16</f>
        <v>0</v>
      </c>
      <c r="J343" s="36">
        <f>SUMIFS(СВЦЭМ!$J$34:$J$777,СВЦЭМ!$A$34:$A$777,$A343,СВЦЭМ!$B$33:$B$776,J$331)+'СЕТ СН'!$F$16</f>
        <v>0</v>
      </c>
      <c r="K343" s="36">
        <f>SUMIFS(СВЦЭМ!$J$34:$J$777,СВЦЭМ!$A$34:$A$777,$A343,СВЦЭМ!$B$33:$B$776,K$331)+'СЕТ СН'!$F$16</f>
        <v>0</v>
      </c>
      <c r="L343" s="36">
        <f>SUMIFS(СВЦЭМ!$J$34:$J$777,СВЦЭМ!$A$34:$A$777,$A343,СВЦЭМ!$B$33:$B$776,L$331)+'СЕТ СН'!$F$16</f>
        <v>0</v>
      </c>
      <c r="M343" s="36">
        <f>SUMIFS(СВЦЭМ!$J$34:$J$777,СВЦЭМ!$A$34:$A$777,$A343,СВЦЭМ!$B$33:$B$776,M$331)+'СЕТ СН'!$F$16</f>
        <v>0</v>
      </c>
      <c r="N343" s="36">
        <f>SUMIFS(СВЦЭМ!$J$34:$J$777,СВЦЭМ!$A$34:$A$777,$A343,СВЦЭМ!$B$33:$B$776,N$331)+'СЕТ СН'!$F$16</f>
        <v>0</v>
      </c>
      <c r="O343" s="36">
        <f>SUMIFS(СВЦЭМ!$J$34:$J$777,СВЦЭМ!$A$34:$A$777,$A343,СВЦЭМ!$B$33:$B$776,O$331)+'СЕТ СН'!$F$16</f>
        <v>0</v>
      </c>
      <c r="P343" s="36">
        <f>SUMIFS(СВЦЭМ!$J$34:$J$777,СВЦЭМ!$A$34:$A$777,$A343,СВЦЭМ!$B$33:$B$776,P$331)+'СЕТ СН'!$F$16</f>
        <v>0</v>
      </c>
      <c r="Q343" s="36">
        <f>SUMIFS(СВЦЭМ!$J$34:$J$777,СВЦЭМ!$A$34:$A$777,$A343,СВЦЭМ!$B$33:$B$776,Q$331)+'СЕТ СН'!$F$16</f>
        <v>0</v>
      </c>
      <c r="R343" s="36">
        <f>SUMIFS(СВЦЭМ!$J$34:$J$777,СВЦЭМ!$A$34:$A$777,$A343,СВЦЭМ!$B$33:$B$776,R$331)+'СЕТ СН'!$F$16</f>
        <v>0</v>
      </c>
      <c r="S343" s="36">
        <f>SUMIFS(СВЦЭМ!$J$34:$J$777,СВЦЭМ!$A$34:$A$777,$A343,СВЦЭМ!$B$33:$B$776,S$331)+'СЕТ СН'!$F$16</f>
        <v>0</v>
      </c>
      <c r="T343" s="36">
        <f>SUMIFS(СВЦЭМ!$J$34:$J$777,СВЦЭМ!$A$34:$A$777,$A343,СВЦЭМ!$B$33:$B$776,T$331)+'СЕТ СН'!$F$16</f>
        <v>0</v>
      </c>
      <c r="U343" s="36">
        <f>SUMIFS(СВЦЭМ!$J$34:$J$777,СВЦЭМ!$A$34:$A$777,$A343,СВЦЭМ!$B$33:$B$776,U$331)+'СЕТ СН'!$F$16</f>
        <v>0</v>
      </c>
      <c r="V343" s="36">
        <f>SUMIFS(СВЦЭМ!$J$34:$J$777,СВЦЭМ!$A$34:$A$777,$A343,СВЦЭМ!$B$33:$B$776,V$331)+'СЕТ СН'!$F$16</f>
        <v>0</v>
      </c>
      <c r="W343" s="36">
        <f>SUMIFS(СВЦЭМ!$J$34:$J$777,СВЦЭМ!$A$34:$A$777,$A343,СВЦЭМ!$B$33:$B$776,W$331)+'СЕТ СН'!$F$16</f>
        <v>0</v>
      </c>
      <c r="X343" s="36">
        <f>SUMIFS(СВЦЭМ!$J$34:$J$777,СВЦЭМ!$A$34:$A$777,$A343,СВЦЭМ!$B$33:$B$776,X$331)+'СЕТ СН'!$F$16</f>
        <v>0</v>
      </c>
      <c r="Y343" s="36">
        <f>SUMIFS(СВЦЭМ!$J$34:$J$777,СВЦЭМ!$A$34:$A$777,$A343,СВЦЭМ!$B$33:$B$776,Y$331)+'СЕТ СН'!$F$16</f>
        <v>0</v>
      </c>
    </row>
    <row r="344" spans="1:25" ht="15.75" hidden="1" x14ac:dyDescent="0.2">
      <c r="A344" s="35">
        <f t="shared" si="9"/>
        <v>43690</v>
      </c>
      <c r="B344" s="36">
        <f>SUMIFS(СВЦЭМ!$J$34:$J$777,СВЦЭМ!$A$34:$A$777,$A344,СВЦЭМ!$B$33:$B$776,B$331)+'СЕТ СН'!$F$16</f>
        <v>0</v>
      </c>
      <c r="C344" s="36">
        <f>SUMIFS(СВЦЭМ!$J$34:$J$777,СВЦЭМ!$A$34:$A$777,$A344,СВЦЭМ!$B$33:$B$776,C$331)+'СЕТ СН'!$F$16</f>
        <v>0</v>
      </c>
      <c r="D344" s="36">
        <f>SUMIFS(СВЦЭМ!$J$34:$J$777,СВЦЭМ!$A$34:$A$777,$A344,СВЦЭМ!$B$33:$B$776,D$331)+'СЕТ СН'!$F$16</f>
        <v>0</v>
      </c>
      <c r="E344" s="36">
        <f>SUMIFS(СВЦЭМ!$J$34:$J$777,СВЦЭМ!$A$34:$A$777,$A344,СВЦЭМ!$B$33:$B$776,E$331)+'СЕТ СН'!$F$16</f>
        <v>0</v>
      </c>
      <c r="F344" s="36">
        <f>SUMIFS(СВЦЭМ!$J$34:$J$777,СВЦЭМ!$A$34:$A$777,$A344,СВЦЭМ!$B$33:$B$776,F$331)+'СЕТ СН'!$F$16</f>
        <v>0</v>
      </c>
      <c r="G344" s="36">
        <f>SUMIFS(СВЦЭМ!$J$34:$J$777,СВЦЭМ!$A$34:$A$777,$A344,СВЦЭМ!$B$33:$B$776,G$331)+'СЕТ СН'!$F$16</f>
        <v>0</v>
      </c>
      <c r="H344" s="36">
        <f>SUMIFS(СВЦЭМ!$J$34:$J$777,СВЦЭМ!$A$34:$A$777,$A344,СВЦЭМ!$B$33:$B$776,H$331)+'СЕТ СН'!$F$16</f>
        <v>0</v>
      </c>
      <c r="I344" s="36">
        <f>SUMIFS(СВЦЭМ!$J$34:$J$777,СВЦЭМ!$A$34:$A$777,$A344,СВЦЭМ!$B$33:$B$776,I$331)+'СЕТ СН'!$F$16</f>
        <v>0</v>
      </c>
      <c r="J344" s="36">
        <f>SUMIFS(СВЦЭМ!$J$34:$J$777,СВЦЭМ!$A$34:$A$777,$A344,СВЦЭМ!$B$33:$B$776,J$331)+'СЕТ СН'!$F$16</f>
        <v>0</v>
      </c>
      <c r="K344" s="36">
        <f>SUMIFS(СВЦЭМ!$J$34:$J$777,СВЦЭМ!$A$34:$A$777,$A344,СВЦЭМ!$B$33:$B$776,K$331)+'СЕТ СН'!$F$16</f>
        <v>0</v>
      </c>
      <c r="L344" s="36">
        <f>SUMIFS(СВЦЭМ!$J$34:$J$777,СВЦЭМ!$A$34:$A$777,$A344,СВЦЭМ!$B$33:$B$776,L$331)+'СЕТ СН'!$F$16</f>
        <v>0</v>
      </c>
      <c r="M344" s="36">
        <f>SUMIFS(СВЦЭМ!$J$34:$J$777,СВЦЭМ!$A$34:$A$777,$A344,СВЦЭМ!$B$33:$B$776,M$331)+'СЕТ СН'!$F$16</f>
        <v>0</v>
      </c>
      <c r="N344" s="36">
        <f>SUMIFS(СВЦЭМ!$J$34:$J$777,СВЦЭМ!$A$34:$A$777,$A344,СВЦЭМ!$B$33:$B$776,N$331)+'СЕТ СН'!$F$16</f>
        <v>0</v>
      </c>
      <c r="O344" s="36">
        <f>SUMIFS(СВЦЭМ!$J$34:$J$777,СВЦЭМ!$A$34:$A$777,$A344,СВЦЭМ!$B$33:$B$776,O$331)+'СЕТ СН'!$F$16</f>
        <v>0</v>
      </c>
      <c r="P344" s="36">
        <f>SUMIFS(СВЦЭМ!$J$34:$J$777,СВЦЭМ!$A$34:$A$777,$A344,СВЦЭМ!$B$33:$B$776,P$331)+'СЕТ СН'!$F$16</f>
        <v>0</v>
      </c>
      <c r="Q344" s="36">
        <f>SUMIFS(СВЦЭМ!$J$34:$J$777,СВЦЭМ!$A$34:$A$777,$A344,СВЦЭМ!$B$33:$B$776,Q$331)+'СЕТ СН'!$F$16</f>
        <v>0</v>
      </c>
      <c r="R344" s="36">
        <f>SUMIFS(СВЦЭМ!$J$34:$J$777,СВЦЭМ!$A$34:$A$777,$A344,СВЦЭМ!$B$33:$B$776,R$331)+'СЕТ СН'!$F$16</f>
        <v>0</v>
      </c>
      <c r="S344" s="36">
        <f>SUMIFS(СВЦЭМ!$J$34:$J$777,СВЦЭМ!$A$34:$A$777,$A344,СВЦЭМ!$B$33:$B$776,S$331)+'СЕТ СН'!$F$16</f>
        <v>0</v>
      </c>
      <c r="T344" s="36">
        <f>SUMIFS(СВЦЭМ!$J$34:$J$777,СВЦЭМ!$A$34:$A$777,$A344,СВЦЭМ!$B$33:$B$776,T$331)+'СЕТ СН'!$F$16</f>
        <v>0</v>
      </c>
      <c r="U344" s="36">
        <f>SUMIFS(СВЦЭМ!$J$34:$J$777,СВЦЭМ!$A$34:$A$777,$A344,СВЦЭМ!$B$33:$B$776,U$331)+'СЕТ СН'!$F$16</f>
        <v>0</v>
      </c>
      <c r="V344" s="36">
        <f>SUMIFS(СВЦЭМ!$J$34:$J$777,СВЦЭМ!$A$34:$A$777,$A344,СВЦЭМ!$B$33:$B$776,V$331)+'СЕТ СН'!$F$16</f>
        <v>0</v>
      </c>
      <c r="W344" s="36">
        <f>SUMIFS(СВЦЭМ!$J$34:$J$777,СВЦЭМ!$A$34:$A$777,$A344,СВЦЭМ!$B$33:$B$776,W$331)+'СЕТ СН'!$F$16</f>
        <v>0</v>
      </c>
      <c r="X344" s="36">
        <f>SUMIFS(СВЦЭМ!$J$34:$J$777,СВЦЭМ!$A$34:$A$777,$A344,СВЦЭМ!$B$33:$B$776,X$331)+'СЕТ СН'!$F$16</f>
        <v>0</v>
      </c>
      <c r="Y344" s="36">
        <f>SUMIFS(СВЦЭМ!$J$34:$J$777,СВЦЭМ!$A$34:$A$777,$A344,СВЦЭМ!$B$33:$B$776,Y$331)+'СЕТ СН'!$F$16</f>
        <v>0</v>
      </c>
    </row>
    <row r="345" spans="1:25" ht="15.75" hidden="1" x14ac:dyDescent="0.2">
      <c r="A345" s="35">
        <f t="shared" si="9"/>
        <v>43691</v>
      </c>
      <c r="B345" s="36">
        <f>SUMIFS(СВЦЭМ!$J$34:$J$777,СВЦЭМ!$A$34:$A$777,$A345,СВЦЭМ!$B$33:$B$776,B$331)+'СЕТ СН'!$F$16</f>
        <v>0</v>
      </c>
      <c r="C345" s="36">
        <f>SUMIFS(СВЦЭМ!$J$34:$J$777,СВЦЭМ!$A$34:$A$777,$A345,СВЦЭМ!$B$33:$B$776,C$331)+'СЕТ СН'!$F$16</f>
        <v>0</v>
      </c>
      <c r="D345" s="36">
        <f>SUMIFS(СВЦЭМ!$J$34:$J$777,СВЦЭМ!$A$34:$A$777,$A345,СВЦЭМ!$B$33:$B$776,D$331)+'СЕТ СН'!$F$16</f>
        <v>0</v>
      </c>
      <c r="E345" s="36">
        <f>SUMIFS(СВЦЭМ!$J$34:$J$777,СВЦЭМ!$A$34:$A$777,$A345,СВЦЭМ!$B$33:$B$776,E$331)+'СЕТ СН'!$F$16</f>
        <v>0</v>
      </c>
      <c r="F345" s="36">
        <f>SUMIFS(СВЦЭМ!$J$34:$J$777,СВЦЭМ!$A$34:$A$777,$A345,СВЦЭМ!$B$33:$B$776,F$331)+'СЕТ СН'!$F$16</f>
        <v>0</v>
      </c>
      <c r="G345" s="36">
        <f>SUMIFS(СВЦЭМ!$J$34:$J$777,СВЦЭМ!$A$34:$A$777,$A345,СВЦЭМ!$B$33:$B$776,G$331)+'СЕТ СН'!$F$16</f>
        <v>0</v>
      </c>
      <c r="H345" s="36">
        <f>SUMIFS(СВЦЭМ!$J$34:$J$777,СВЦЭМ!$A$34:$A$777,$A345,СВЦЭМ!$B$33:$B$776,H$331)+'СЕТ СН'!$F$16</f>
        <v>0</v>
      </c>
      <c r="I345" s="36">
        <f>SUMIFS(СВЦЭМ!$J$34:$J$777,СВЦЭМ!$A$34:$A$777,$A345,СВЦЭМ!$B$33:$B$776,I$331)+'СЕТ СН'!$F$16</f>
        <v>0</v>
      </c>
      <c r="J345" s="36">
        <f>SUMIFS(СВЦЭМ!$J$34:$J$777,СВЦЭМ!$A$34:$A$777,$A345,СВЦЭМ!$B$33:$B$776,J$331)+'СЕТ СН'!$F$16</f>
        <v>0</v>
      </c>
      <c r="K345" s="36">
        <f>SUMIFS(СВЦЭМ!$J$34:$J$777,СВЦЭМ!$A$34:$A$777,$A345,СВЦЭМ!$B$33:$B$776,K$331)+'СЕТ СН'!$F$16</f>
        <v>0</v>
      </c>
      <c r="L345" s="36">
        <f>SUMIFS(СВЦЭМ!$J$34:$J$777,СВЦЭМ!$A$34:$A$777,$A345,СВЦЭМ!$B$33:$B$776,L$331)+'СЕТ СН'!$F$16</f>
        <v>0</v>
      </c>
      <c r="M345" s="36">
        <f>SUMIFS(СВЦЭМ!$J$34:$J$777,СВЦЭМ!$A$34:$A$777,$A345,СВЦЭМ!$B$33:$B$776,M$331)+'СЕТ СН'!$F$16</f>
        <v>0</v>
      </c>
      <c r="N345" s="36">
        <f>SUMIFS(СВЦЭМ!$J$34:$J$777,СВЦЭМ!$A$34:$A$777,$A345,СВЦЭМ!$B$33:$B$776,N$331)+'СЕТ СН'!$F$16</f>
        <v>0</v>
      </c>
      <c r="O345" s="36">
        <f>SUMIFS(СВЦЭМ!$J$34:$J$777,СВЦЭМ!$A$34:$A$777,$A345,СВЦЭМ!$B$33:$B$776,O$331)+'СЕТ СН'!$F$16</f>
        <v>0</v>
      </c>
      <c r="P345" s="36">
        <f>SUMIFS(СВЦЭМ!$J$34:$J$777,СВЦЭМ!$A$34:$A$777,$A345,СВЦЭМ!$B$33:$B$776,P$331)+'СЕТ СН'!$F$16</f>
        <v>0</v>
      </c>
      <c r="Q345" s="36">
        <f>SUMIFS(СВЦЭМ!$J$34:$J$777,СВЦЭМ!$A$34:$A$777,$A345,СВЦЭМ!$B$33:$B$776,Q$331)+'СЕТ СН'!$F$16</f>
        <v>0</v>
      </c>
      <c r="R345" s="36">
        <f>SUMIFS(СВЦЭМ!$J$34:$J$777,СВЦЭМ!$A$34:$A$777,$A345,СВЦЭМ!$B$33:$B$776,R$331)+'СЕТ СН'!$F$16</f>
        <v>0</v>
      </c>
      <c r="S345" s="36">
        <f>SUMIFS(СВЦЭМ!$J$34:$J$777,СВЦЭМ!$A$34:$A$777,$A345,СВЦЭМ!$B$33:$B$776,S$331)+'СЕТ СН'!$F$16</f>
        <v>0</v>
      </c>
      <c r="T345" s="36">
        <f>SUMIFS(СВЦЭМ!$J$34:$J$777,СВЦЭМ!$A$34:$A$777,$A345,СВЦЭМ!$B$33:$B$776,T$331)+'СЕТ СН'!$F$16</f>
        <v>0</v>
      </c>
      <c r="U345" s="36">
        <f>SUMIFS(СВЦЭМ!$J$34:$J$777,СВЦЭМ!$A$34:$A$777,$A345,СВЦЭМ!$B$33:$B$776,U$331)+'СЕТ СН'!$F$16</f>
        <v>0</v>
      </c>
      <c r="V345" s="36">
        <f>SUMIFS(СВЦЭМ!$J$34:$J$777,СВЦЭМ!$A$34:$A$777,$A345,СВЦЭМ!$B$33:$B$776,V$331)+'СЕТ СН'!$F$16</f>
        <v>0</v>
      </c>
      <c r="W345" s="36">
        <f>SUMIFS(СВЦЭМ!$J$34:$J$777,СВЦЭМ!$A$34:$A$777,$A345,СВЦЭМ!$B$33:$B$776,W$331)+'СЕТ СН'!$F$16</f>
        <v>0</v>
      </c>
      <c r="X345" s="36">
        <f>SUMIFS(СВЦЭМ!$J$34:$J$777,СВЦЭМ!$A$34:$A$777,$A345,СВЦЭМ!$B$33:$B$776,X$331)+'СЕТ СН'!$F$16</f>
        <v>0</v>
      </c>
      <c r="Y345" s="36">
        <f>SUMIFS(СВЦЭМ!$J$34:$J$777,СВЦЭМ!$A$34:$A$777,$A345,СВЦЭМ!$B$33:$B$776,Y$331)+'СЕТ СН'!$F$16</f>
        <v>0</v>
      </c>
    </row>
    <row r="346" spans="1:25" ht="15.75" hidden="1" x14ac:dyDescent="0.2">
      <c r="A346" s="35">
        <f t="shared" si="9"/>
        <v>43692</v>
      </c>
      <c r="B346" s="36">
        <f>SUMIFS(СВЦЭМ!$J$34:$J$777,СВЦЭМ!$A$34:$A$777,$A346,СВЦЭМ!$B$33:$B$776,B$331)+'СЕТ СН'!$F$16</f>
        <v>0</v>
      </c>
      <c r="C346" s="36">
        <f>SUMIFS(СВЦЭМ!$J$34:$J$777,СВЦЭМ!$A$34:$A$777,$A346,СВЦЭМ!$B$33:$B$776,C$331)+'СЕТ СН'!$F$16</f>
        <v>0</v>
      </c>
      <c r="D346" s="36">
        <f>SUMIFS(СВЦЭМ!$J$34:$J$777,СВЦЭМ!$A$34:$A$777,$A346,СВЦЭМ!$B$33:$B$776,D$331)+'СЕТ СН'!$F$16</f>
        <v>0</v>
      </c>
      <c r="E346" s="36">
        <f>SUMIFS(СВЦЭМ!$J$34:$J$777,СВЦЭМ!$A$34:$A$777,$A346,СВЦЭМ!$B$33:$B$776,E$331)+'СЕТ СН'!$F$16</f>
        <v>0</v>
      </c>
      <c r="F346" s="36">
        <f>SUMIFS(СВЦЭМ!$J$34:$J$777,СВЦЭМ!$A$34:$A$777,$A346,СВЦЭМ!$B$33:$B$776,F$331)+'СЕТ СН'!$F$16</f>
        <v>0</v>
      </c>
      <c r="G346" s="36">
        <f>SUMIFS(СВЦЭМ!$J$34:$J$777,СВЦЭМ!$A$34:$A$777,$A346,СВЦЭМ!$B$33:$B$776,G$331)+'СЕТ СН'!$F$16</f>
        <v>0</v>
      </c>
      <c r="H346" s="36">
        <f>SUMIFS(СВЦЭМ!$J$34:$J$777,СВЦЭМ!$A$34:$A$777,$A346,СВЦЭМ!$B$33:$B$776,H$331)+'СЕТ СН'!$F$16</f>
        <v>0</v>
      </c>
      <c r="I346" s="36">
        <f>SUMIFS(СВЦЭМ!$J$34:$J$777,СВЦЭМ!$A$34:$A$777,$A346,СВЦЭМ!$B$33:$B$776,I$331)+'СЕТ СН'!$F$16</f>
        <v>0</v>
      </c>
      <c r="J346" s="36">
        <f>SUMIFS(СВЦЭМ!$J$34:$J$777,СВЦЭМ!$A$34:$A$777,$A346,СВЦЭМ!$B$33:$B$776,J$331)+'СЕТ СН'!$F$16</f>
        <v>0</v>
      </c>
      <c r="K346" s="36">
        <f>SUMIFS(СВЦЭМ!$J$34:$J$777,СВЦЭМ!$A$34:$A$777,$A346,СВЦЭМ!$B$33:$B$776,K$331)+'СЕТ СН'!$F$16</f>
        <v>0</v>
      </c>
      <c r="L346" s="36">
        <f>SUMIFS(СВЦЭМ!$J$34:$J$777,СВЦЭМ!$A$34:$A$777,$A346,СВЦЭМ!$B$33:$B$776,L$331)+'СЕТ СН'!$F$16</f>
        <v>0</v>
      </c>
      <c r="M346" s="36">
        <f>SUMIFS(СВЦЭМ!$J$34:$J$777,СВЦЭМ!$A$34:$A$777,$A346,СВЦЭМ!$B$33:$B$776,M$331)+'СЕТ СН'!$F$16</f>
        <v>0</v>
      </c>
      <c r="N346" s="36">
        <f>SUMIFS(СВЦЭМ!$J$34:$J$777,СВЦЭМ!$A$34:$A$777,$A346,СВЦЭМ!$B$33:$B$776,N$331)+'СЕТ СН'!$F$16</f>
        <v>0</v>
      </c>
      <c r="O346" s="36">
        <f>SUMIFS(СВЦЭМ!$J$34:$J$777,СВЦЭМ!$A$34:$A$777,$A346,СВЦЭМ!$B$33:$B$776,O$331)+'СЕТ СН'!$F$16</f>
        <v>0</v>
      </c>
      <c r="P346" s="36">
        <f>SUMIFS(СВЦЭМ!$J$34:$J$777,СВЦЭМ!$A$34:$A$777,$A346,СВЦЭМ!$B$33:$B$776,P$331)+'СЕТ СН'!$F$16</f>
        <v>0</v>
      </c>
      <c r="Q346" s="36">
        <f>SUMIFS(СВЦЭМ!$J$34:$J$777,СВЦЭМ!$A$34:$A$777,$A346,СВЦЭМ!$B$33:$B$776,Q$331)+'СЕТ СН'!$F$16</f>
        <v>0</v>
      </c>
      <c r="R346" s="36">
        <f>SUMIFS(СВЦЭМ!$J$34:$J$777,СВЦЭМ!$A$34:$A$777,$A346,СВЦЭМ!$B$33:$B$776,R$331)+'СЕТ СН'!$F$16</f>
        <v>0</v>
      </c>
      <c r="S346" s="36">
        <f>SUMIFS(СВЦЭМ!$J$34:$J$777,СВЦЭМ!$A$34:$A$777,$A346,СВЦЭМ!$B$33:$B$776,S$331)+'СЕТ СН'!$F$16</f>
        <v>0</v>
      </c>
      <c r="T346" s="36">
        <f>SUMIFS(СВЦЭМ!$J$34:$J$777,СВЦЭМ!$A$34:$A$777,$A346,СВЦЭМ!$B$33:$B$776,T$331)+'СЕТ СН'!$F$16</f>
        <v>0</v>
      </c>
      <c r="U346" s="36">
        <f>SUMIFS(СВЦЭМ!$J$34:$J$777,СВЦЭМ!$A$34:$A$777,$A346,СВЦЭМ!$B$33:$B$776,U$331)+'СЕТ СН'!$F$16</f>
        <v>0</v>
      </c>
      <c r="V346" s="36">
        <f>SUMIFS(СВЦЭМ!$J$34:$J$777,СВЦЭМ!$A$34:$A$777,$A346,СВЦЭМ!$B$33:$B$776,V$331)+'СЕТ СН'!$F$16</f>
        <v>0</v>
      </c>
      <c r="W346" s="36">
        <f>SUMIFS(СВЦЭМ!$J$34:$J$777,СВЦЭМ!$A$34:$A$777,$A346,СВЦЭМ!$B$33:$B$776,W$331)+'СЕТ СН'!$F$16</f>
        <v>0</v>
      </c>
      <c r="X346" s="36">
        <f>SUMIFS(СВЦЭМ!$J$34:$J$777,СВЦЭМ!$A$34:$A$777,$A346,СВЦЭМ!$B$33:$B$776,X$331)+'СЕТ СН'!$F$16</f>
        <v>0</v>
      </c>
      <c r="Y346" s="36">
        <f>SUMIFS(СВЦЭМ!$J$34:$J$777,СВЦЭМ!$A$34:$A$777,$A346,СВЦЭМ!$B$33:$B$776,Y$331)+'СЕТ СН'!$F$16</f>
        <v>0</v>
      </c>
    </row>
    <row r="347" spans="1:25" ht="15.75" hidden="1" x14ac:dyDescent="0.2">
      <c r="A347" s="35">
        <f t="shared" si="9"/>
        <v>43693</v>
      </c>
      <c r="B347" s="36">
        <f>SUMIFS(СВЦЭМ!$J$34:$J$777,СВЦЭМ!$A$34:$A$777,$A347,СВЦЭМ!$B$33:$B$776,B$331)+'СЕТ СН'!$F$16</f>
        <v>0</v>
      </c>
      <c r="C347" s="36">
        <f>SUMIFS(СВЦЭМ!$J$34:$J$777,СВЦЭМ!$A$34:$A$777,$A347,СВЦЭМ!$B$33:$B$776,C$331)+'СЕТ СН'!$F$16</f>
        <v>0</v>
      </c>
      <c r="D347" s="36">
        <f>SUMIFS(СВЦЭМ!$J$34:$J$777,СВЦЭМ!$A$34:$A$777,$A347,СВЦЭМ!$B$33:$B$776,D$331)+'СЕТ СН'!$F$16</f>
        <v>0</v>
      </c>
      <c r="E347" s="36">
        <f>SUMIFS(СВЦЭМ!$J$34:$J$777,СВЦЭМ!$A$34:$A$777,$A347,СВЦЭМ!$B$33:$B$776,E$331)+'СЕТ СН'!$F$16</f>
        <v>0</v>
      </c>
      <c r="F347" s="36">
        <f>SUMIFS(СВЦЭМ!$J$34:$J$777,СВЦЭМ!$A$34:$A$777,$A347,СВЦЭМ!$B$33:$B$776,F$331)+'СЕТ СН'!$F$16</f>
        <v>0</v>
      </c>
      <c r="G347" s="36">
        <f>SUMIFS(СВЦЭМ!$J$34:$J$777,СВЦЭМ!$A$34:$A$777,$A347,СВЦЭМ!$B$33:$B$776,G$331)+'СЕТ СН'!$F$16</f>
        <v>0</v>
      </c>
      <c r="H347" s="36">
        <f>SUMIFS(СВЦЭМ!$J$34:$J$777,СВЦЭМ!$A$34:$A$777,$A347,СВЦЭМ!$B$33:$B$776,H$331)+'СЕТ СН'!$F$16</f>
        <v>0</v>
      </c>
      <c r="I347" s="36">
        <f>SUMIFS(СВЦЭМ!$J$34:$J$777,СВЦЭМ!$A$34:$A$777,$A347,СВЦЭМ!$B$33:$B$776,I$331)+'СЕТ СН'!$F$16</f>
        <v>0</v>
      </c>
      <c r="J347" s="36">
        <f>SUMIFS(СВЦЭМ!$J$34:$J$777,СВЦЭМ!$A$34:$A$777,$A347,СВЦЭМ!$B$33:$B$776,J$331)+'СЕТ СН'!$F$16</f>
        <v>0</v>
      </c>
      <c r="K347" s="36">
        <f>SUMIFS(СВЦЭМ!$J$34:$J$777,СВЦЭМ!$A$34:$A$777,$A347,СВЦЭМ!$B$33:$B$776,K$331)+'СЕТ СН'!$F$16</f>
        <v>0</v>
      </c>
      <c r="L347" s="36">
        <f>SUMIFS(СВЦЭМ!$J$34:$J$777,СВЦЭМ!$A$34:$A$777,$A347,СВЦЭМ!$B$33:$B$776,L$331)+'СЕТ СН'!$F$16</f>
        <v>0</v>
      </c>
      <c r="M347" s="36">
        <f>SUMIFS(СВЦЭМ!$J$34:$J$777,СВЦЭМ!$A$34:$A$777,$A347,СВЦЭМ!$B$33:$B$776,M$331)+'СЕТ СН'!$F$16</f>
        <v>0</v>
      </c>
      <c r="N347" s="36">
        <f>SUMIFS(СВЦЭМ!$J$34:$J$777,СВЦЭМ!$A$34:$A$777,$A347,СВЦЭМ!$B$33:$B$776,N$331)+'СЕТ СН'!$F$16</f>
        <v>0</v>
      </c>
      <c r="O347" s="36">
        <f>SUMIFS(СВЦЭМ!$J$34:$J$777,СВЦЭМ!$A$34:$A$777,$A347,СВЦЭМ!$B$33:$B$776,O$331)+'СЕТ СН'!$F$16</f>
        <v>0</v>
      </c>
      <c r="P347" s="36">
        <f>SUMIFS(СВЦЭМ!$J$34:$J$777,СВЦЭМ!$A$34:$A$777,$A347,СВЦЭМ!$B$33:$B$776,P$331)+'СЕТ СН'!$F$16</f>
        <v>0</v>
      </c>
      <c r="Q347" s="36">
        <f>SUMIFS(СВЦЭМ!$J$34:$J$777,СВЦЭМ!$A$34:$A$777,$A347,СВЦЭМ!$B$33:$B$776,Q$331)+'СЕТ СН'!$F$16</f>
        <v>0</v>
      </c>
      <c r="R347" s="36">
        <f>SUMIFS(СВЦЭМ!$J$34:$J$777,СВЦЭМ!$A$34:$A$777,$A347,СВЦЭМ!$B$33:$B$776,R$331)+'СЕТ СН'!$F$16</f>
        <v>0</v>
      </c>
      <c r="S347" s="36">
        <f>SUMIFS(СВЦЭМ!$J$34:$J$777,СВЦЭМ!$A$34:$A$777,$A347,СВЦЭМ!$B$33:$B$776,S$331)+'СЕТ СН'!$F$16</f>
        <v>0</v>
      </c>
      <c r="T347" s="36">
        <f>SUMIFS(СВЦЭМ!$J$34:$J$777,СВЦЭМ!$A$34:$A$777,$A347,СВЦЭМ!$B$33:$B$776,T$331)+'СЕТ СН'!$F$16</f>
        <v>0</v>
      </c>
      <c r="U347" s="36">
        <f>SUMIFS(СВЦЭМ!$J$34:$J$777,СВЦЭМ!$A$34:$A$777,$A347,СВЦЭМ!$B$33:$B$776,U$331)+'СЕТ СН'!$F$16</f>
        <v>0</v>
      </c>
      <c r="V347" s="36">
        <f>SUMIFS(СВЦЭМ!$J$34:$J$777,СВЦЭМ!$A$34:$A$777,$A347,СВЦЭМ!$B$33:$B$776,V$331)+'СЕТ СН'!$F$16</f>
        <v>0</v>
      </c>
      <c r="W347" s="36">
        <f>SUMIFS(СВЦЭМ!$J$34:$J$777,СВЦЭМ!$A$34:$A$777,$A347,СВЦЭМ!$B$33:$B$776,W$331)+'СЕТ СН'!$F$16</f>
        <v>0</v>
      </c>
      <c r="X347" s="36">
        <f>SUMIFS(СВЦЭМ!$J$34:$J$777,СВЦЭМ!$A$34:$A$777,$A347,СВЦЭМ!$B$33:$B$776,X$331)+'СЕТ СН'!$F$16</f>
        <v>0</v>
      </c>
      <c r="Y347" s="36">
        <f>SUMIFS(СВЦЭМ!$J$34:$J$777,СВЦЭМ!$A$34:$A$777,$A347,СВЦЭМ!$B$33:$B$776,Y$331)+'СЕТ СН'!$F$16</f>
        <v>0</v>
      </c>
    </row>
    <row r="348" spans="1:25" ht="15.75" hidden="1" x14ac:dyDescent="0.2">
      <c r="A348" s="35">
        <f t="shared" si="9"/>
        <v>43694</v>
      </c>
      <c r="B348" s="36">
        <f>SUMIFS(СВЦЭМ!$J$34:$J$777,СВЦЭМ!$A$34:$A$777,$A348,СВЦЭМ!$B$33:$B$776,B$331)+'СЕТ СН'!$F$16</f>
        <v>0</v>
      </c>
      <c r="C348" s="36">
        <f>SUMIFS(СВЦЭМ!$J$34:$J$777,СВЦЭМ!$A$34:$A$777,$A348,СВЦЭМ!$B$33:$B$776,C$331)+'СЕТ СН'!$F$16</f>
        <v>0</v>
      </c>
      <c r="D348" s="36">
        <f>SUMIFS(СВЦЭМ!$J$34:$J$777,СВЦЭМ!$A$34:$A$777,$A348,СВЦЭМ!$B$33:$B$776,D$331)+'СЕТ СН'!$F$16</f>
        <v>0</v>
      </c>
      <c r="E348" s="36">
        <f>SUMIFS(СВЦЭМ!$J$34:$J$777,СВЦЭМ!$A$34:$A$777,$A348,СВЦЭМ!$B$33:$B$776,E$331)+'СЕТ СН'!$F$16</f>
        <v>0</v>
      </c>
      <c r="F348" s="36">
        <f>SUMIFS(СВЦЭМ!$J$34:$J$777,СВЦЭМ!$A$34:$A$777,$A348,СВЦЭМ!$B$33:$B$776,F$331)+'СЕТ СН'!$F$16</f>
        <v>0</v>
      </c>
      <c r="G348" s="36">
        <f>SUMIFS(СВЦЭМ!$J$34:$J$777,СВЦЭМ!$A$34:$A$777,$A348,СВЦЭМ!$B$33:$B$776,G$331)+'СЕТ СН'!$F$16</f>
        <v>0</v>
      </c>
      <c r="H348" s="36">
        <f>SUMIFS(СВЦЭМ!$J$34:$J$777,СВЦЭМ!$A$34:$A$777,$A348,СВЦЭМ!$B$33:$B$776,H$331)+'СЕТ СН'!$F$16</f>
        <v>0</v>
      </c>
      <c r="I348" s="36">
        <f>SUMIFS(СВЦЭМ!$J$34:$J$777,СВЦЭМ!$A$34:$A$777,$A348,СВЦЭМ!$B$33:$B$776,I$331)+'СЕТ СН'!$F$16</f>
        <v>0</v>
      </c>
      <c r="J348" s="36">
        <f>SUMIFS(СВЦЭМ!$J$34:$J$777,СВЦЭМ!$A$34:$A$777,$A348,СВЦЭМ!$B$33:$B$776,J$331)+'СЕТ СН'!$F$16</f>
        <v>0</v>
      </c>
      <c r="K348" s="36">
        <f>SUMIFS(СВЦЭМ!$J$34:$J$777,СВЦЭМ!$A$34:$A$777,$A348,СВЦЭМ!$B$33:$B$776,K$331)+'СЕТ СН'!$F$16</f>
        <v>0</v>
      </c>
      <c r="L348" s="36">
        <f>SUMIFS(СВЦЭМ!$J$34:$J$777,СВЦЭМ!$A$34:$A$777,$A348,СВЦЭМ!$B$33:$B$776,L$331)+'СЕТ СН'!$F$16</f>
        <v>0</v>
      </c>
      <c r="M348" s="36">
        <f>SUMIFS(СВЦЭМ!$J$34:$J$777,СВЦЭМ!$A$34:$A$777,$A348,СВЦЭМ!$B$33:$B$776,M$331)+'СЕТ СН'!$F$16</f>
        <v>0</v>
      </c>
      <c r="N348" s="36">
        <f>SUMIFS(СВЦЭМ!$J$34:$J$777,СВЦЭМ!$A$34:$A$777,$A348,СВЦЭМ!$B$33:$B$776,N$331)+'СЕТ СН'!$F$16</f>
        <v>0</v>
      </c>
      <c r="O348" s="36">
        <f>SUMIFS(СВЦЭМ!$J$34:$J$777,СВЦЭМ!$A$34:$A$777,$A348,СВЦЭМ!$B$33:$B$776,O$331)+'СЕТ СН'!$F$16</f>
        <v>0</v>
      </c>
      <c r="P348" s="36">
        <f>SUMIFS(СВЦЭМ!$J$34:$J$777,СВЦЭМ!$A$34:$A$777,$A348,СВЦЭМ!$B$33:$B$776,P$331)+'СЕТ СН'!$F$16</f>
        <v>0</v>
      </c>
      <c r="Q348" s="36">
        <f>SUMIFS(СВЦЭМ!$J$34:$J$777,СВЦЭМ!$A$34:$A$777,$A348,СВЦЭМ!$B$33:$B$776,Q$331)+'СЕТ СН'!$F$16</f>
        <v>0</v>
      </c>
      <c r="R348" s="36">
        <f>SUMIFS(СВЦЭМ!$J$34:$J$777,СВЦЭМ!$A$34:$A$777,$A348,СВЦЭМ!$B$33:$B$776,R$331)+'СЕТ СН'!$F$16</f>
        <v>0</v>
      </c>
      <c r="S348" s="36">
        <f>SUMIFS(СВЦЭМ!$J$34:$J$777,СВЦЭМ!$A$34:$A$777,$A348,СВЦЭМ!$B$33:$B$776,S$331)+'СЕТ СН'!$F$16</f>
        <v>0</v>
      </c>
      <c r="T348" s="36">
        <f>SUMIFS(СВЦЭМ!$J$34:$J$777,СВЦЭМ!$A$34:$A$777,$A348,СВЦЭМ!$B$33:$B$776,T$331)+'СЕТ СН'!$F$16</f>
        <v>0</v>
      </c>
      <c r="U348" s="36">
        <f>SUMIFS(СВЦЭМ!$J$34:$J$777,СВЦЭМ!$A$34:$A$777,$A348,СВЦЭМ!$B$33:$B$776,U$331)+'СЕТ СН'!$F$16</f>
        <v>0</v>
      </c>
      <c r="V348" s="36">
        <f>SUMIFS(СВЦЭМ!$J$34:$J$777,СВЦЭМ!$A$34:$A$777,$A348,СВЦЭМ!$B$33:$B$776,V$331)+'СЕТ СН'!$F$16</f>
        <v>0</v>
      </c>
      <c r="W348" s="36">
        <f>SUMIFS(СВЦЭМ!$J$34:$J$777,СВЦЭМ!$A$34:$A$777,$A348,СВЦЭМ!$B$33:$B$776,W$331)+'СЕТ СН'!$F$16</f>
        <v>0</v>
      </c>
      <c r="X348" s="36">
        <f>SUMIFS(СВЦЭМ!$J$34:$J$777,СВЦЭМ!$A$34:$A$777,$A348,СВЦЭМ!$B$33:$B$776,X$331)+'СЕТ СН'!$F$16</f>
        <v>0</v>
      </c>
      <c r="Y348" s="36">
        <f>SUMIFS(СВЦЭМ!$J$34:$J$777,СВЦЭМ!$A$34:$A$777,$A348,СВЦЭМ!$B$33:$B$776,Y$331)+'СЕТ СН'!$F$16</f>
        <v>0</v>
      </c>
    </row>
    <row r="349" spans="1:25" ht="15.75" hidden="1" x14ac:dyDescent="0.2">
      <c r="A349" s="35">
        <f t="shared" si="9"/>
        <v>43695</v>
      </c>
      <c r="B349" s="36">
        <f>SUMIFS(СВЦЭМ!$J$34:$J$777,СВЦЭМ!$A$34:$A$777,$A349,СВЦЭМ!$B$33:$B$776,B$331)+'СЕТ СН'!$F$16</f>
        <v>0</v>
      </c>
      <c r="C349" s="36">
        <f>SUMIFS(СВЦЭМ!$J$34:$J$777,СВЦЭМ!$A$34:$A$777,$A349,СВЦЭМ!$B$33:$B$776,C$331)+'СЕТ СН'!$F$16</f>
        <v>0</v>
      </c>
      <c r="D349" s="36">
        <f>SUMIFS(СВЦЭМ!$J$34:$J$777,СВЦЭМ!$A$34:$A$777,$A349,СВЦЭМ!$B$33:$B$776,D$331)+'СЕТ СН'!$F$16</f>
        <v>0</v>
      </c>
      <c r="E349" s="36">
        <f>SUMIFS(СВЦЭМ!$J$34:$J$777,СВЦЭМ!$A$34:$A$777,$A349,СВЦЭМ!$B$33:$B$776,E$331)+'СЕТ СН'!$F$16</f>
        <v>0</v>
      </c>
      <c r="F349" s="36">
        <f>SUMIFS(СВЦЭМ!$J$34:$J$777,СВЦЭМ!$A$34:$A$777,$A349,СВЦЭМ!$B$33:$B$776,F$331)+'СЕТ СН'!$F$16</f>
        <v>0</v>
      </c>
      <c r="G349" s="36">
        <f>SUMIFS(СВЦЭМ!$J$34:$J$777,СВЦЭМ!$A$34:$A$777,$A349,СВЦЭМ!$B$33:$B$776,G$331)+'СЕТ СН'!$F$16</f>
        <v>0</v>
      </c>
      <c r="H349" s="36">
        <f>SUMIFS(СВЦЭМ!$J$34:$J$777,СВЦЭМ!$A$34:$A$777,$A349,СВЦЭМ!$B$33:$B$776,H$331)+'СЕТ СН'!$F$16</f>
        <v>0</v>
      </c>
      <c r="I349" s="36">
        <f>SUMIFS(СВЦЭМ!$J$34:$J$777,СВЦЭМ!$A$34:$A$777,$A349,СВЦЭМ!$B$33:$B$776,I$331)+'СЕТ СН'!$F$16</f>
        <v>0</v>
      </c>
      <c r="J349" s="36">
        <f>SUMIFS(СВЦЭМ!$J$34:$J$777,СВЦЭМ!$A$34:$A$777,$A349,СВЦЭМ!$B$33:$B$776,J$331)+'СЕТ СН'!$F$16</f>
        <v>0</v>
      </c>
      <c r="K349" s="36">
        <f>SUMIFS(СВЦЭМ!$J$34:$J$777,СВЦЭМ!$A$34:$A$777,$A349,СВЦЭМ!$B$33:$B$776,K$331)+'СЕТ СН'!$F$16</f>
        <v>0</v>
      </c>
      <c r="L349" s="36">
        <f>SUMIFS(СВЦЭМ!$J$34:$J$777,СВЦЭМ!$A$34:$A$777,$A349,СВЦЭМ!$B$33:$B$776,L$331)+'СЕТ СН'!$F$16</f>
        <v>0</v>
      </c>
      <c r="M349" s="36">
        <f>SUMIFS(СВЦЭМ!$J$34:$J$777,СВЦЭМ!$A$34:$A$777,$A349,СВЦЭМ!$B$33:$B$776,M$331)+'СЕТ СН'!$F$16</f>
        <v>0</v>
      </c>
      <c r="N349" s="36">
        <f>SUMIFS(СВЦЭМ!$J$34:$J$777,СВЦЭМ!$A$34:$A$777,$A349,СВЦЭМ!$B$33:$B$776,N$331)+'СЕТ СН'!$F$16</f>
        <v>0</v>
      </c>
      <c r="O349" s="36">
        <f>SUMIFS(СВЦЭМ!$J$34:$J$777,СВЦЭМ!$A$34:$A$777,$A349,СВЦЭМ!$B$33:$B$776,O$331)+'СЕТ СН'!$F$16</f>
        <v>0</v>
      </c>
      <c r="P349" s="36">
        <f>SUMIFS(СВЦЭМ!$J$34:$J$777,СВЦЭМ!$A$34:$A$777,$A349,СВЦЭМ!$B$33:$B$776,P$331)+'СЕТ СН'!$F$16</f>
        <v>0</v>
      </c>
      <c r="Q349" s="36">
        <f>SUMIFS(СВЦЭМ!$J$34:$J$777,СВЦЭМ!$A$34:$A$777,$A349,СВЦЭМ!$B$33:$B$776,Q$331)+'СЕТ СН'!$F$16</f>
        <v>0</v>
      </c>
      <c r="R349" s="36">
        <f>SUMIFS(СВЦЭМ!$J$34:$J$777,СВЦЭМ!$A$34:$A$777,$A349,СВЦЭМ!$B$33:$B$776,R$331)+'СЕТ СН'!$F$16</f>
        <v>0</v>
      </c>
      <c r="S349" s="36">
        <f>SUMIFS(СВЦЭМ!$J$34:$J$777,СВЦЭМ!$A$34:$A$777,$A349,СВЦЭМ!$B$33:$B$776,S$331)+'СЕТ СН'!$F$16</f>
        <v>0</v>
      </c>
      <c r="T349" s="36">
        <f>SUMIFS(СВЦЭМ!$J$34:$J$777,СВЦЭМ!$A$34:$A$777,$A349,СВЦЭМ!$B$33:$B$776,T$331)+'СЕТ СН'!$F$16</f>
        <v>0</v>
      </c>
      <c r="U349" s="36">
        <f>SUMIFS(СВЦЭМ!$J$34:$J$777,СВЦЭМ!$A$34:$A$777,$A349,СВЦЭМ!$B$33:$B$776,U$331)+'СЕТ СН'!$F$16</f>
        <v>0</v>
      </c>
      <c r="V349" s="36">
        <f>SUMIFS(СВЦЭМ!$J$34:$J$777,СВЦЭМ!$A$34:$A$777,$A349,СВЦЭМ!$B$33:$B$776,V$331)+'СЕТ СН'!$F$16</f>
        <v>0</v>
      </c>
      <c r="W349" s="36">
        <f>SUMIFS(СВЦЭМ!$J$34:$J$777,СВЦЭМ!$A$34:$A$777,$A349,СВЦЭМ!$B$33:$B$776,W$331)+'СЕТ СН'!$F$16</f>
        <v>0</v>
      </c>
      <c r="X349" s="36">
        <f>SUMIFS(СВЦЭМ!$J$34:$J$777,СВЦЭМ!$A$34:$A$777,$A349,СВЦЭМ!$B$33:$B$776,X$331)+'СЕТ СН'!$F$16</f>
        <v>0</v>
      </c>
      <c r="Y349" s="36">
        <f>SUMIFS(СВЦЭМ!$J$34:$J$777,СВЦЭМ!$A$34:$A$777,$A349,СВЦЭМ!$B$33:$B$776,Y$331)+'СЕТ СН'!$F$16</f>
        <v>0</v>
      </c>
    </row>
    <row r="350" spans="1:25" ht="15.75" hidden="1" x14ac:dyDescent="0.2">
      <c r="A350" s="35">
        <f t="shared" si="9"/>
        <v>43696</v>
      </c>
      <c r="B350" s="36">
        <f>SUMIFS(СВЦЭМ!$J$34:$J$777,СВЦЭМ!$A$34:$A$777,$A350,СВЦЭМ!$B$33:$B$776,B$331)+'СЕТ СН'!$F$16</f>
        <v>0</v>
      </c>
      <c r="C350" s="36">
        <f>SUMIFS(СВЦЭМ!$J$34:$J$777,СВЦЭМ!$A$34:$A$777,$A350,СВЦЭМ!$B$33:$B$776,C$331)+'СЕТ СН'!$F$16</f>
        <v>0</v>
      </c>
      <c r="D350" s="36">
        <f>SUMIFS(СВЦЭМ!$J$34:$J$777,СВЦЭМ!$A$34:$A$777,$A350,СВЦЭМ!$B$33:$B$776,D$331)+'СЕТ СН'!$F$16</f>
        <v>0</v>
      </c>
      <c r="E350" s="36">
        <f>SUMIFS(СВЦЭМ!$J$34:$J$777,СВЦЭМ!$A$34:$A$777,$A350,СВЦЭМ!$B$33:$B$776,E$331)+'СЕТ СН'!$F$16</f>
        <v>0</v>
      </c>
      <c r="F350" s="36">
        <f>SUMIFS(СВЦЭМ!$J$34:$J$777,СВЦЭМ!$A$34:$A$777,$A350,СВЦЭМ!$B$33:$B$776,F$331)+'СЕТ СН'!$F$16</f>
        <v>0</v>
      </c>
      <c r="G350" s="36">
        <f>SUMIFS(СВЦЭМ!$J$34:$J$777,СВЦЭМ!$A$34:$A$777,$A350,СВЦЭМ!$B$33:$B$776,G$331)+'СЕТ СН'!$F$16</f>
        <v>0</v>
      </c>
      <c r="H350" s="36">
        <f>SUMIFS(СВЦЭМ!$J$34:$J$777,СВЦЭМ!$A$34:$A$777,$A350,СВЦЭМ!$B$33:$B$776,H$331)+'СЕТ СН'!$F$16</f>
        <v>0</v>
      </c>
      <c r="I350" s="36">
        <f>SUMIFS(СВЦЭМ!$J$34:$J$777,СВЦЭМ!$A$34:$A$777,$A350,СВЦЭМ!$B$33:$B$776,I$331)+'СЕТ СН'!$F$16</f>
        <v>0</v>
      </c>
      <c r="J350" s="36">
        <f>SUMIFS(СВЦЭМ!$J$34:$J$777,СВЦЭМ!$A$34:$A$777,$A350,СВЦЭМ!$B$33:$B$776,J$331)+'СЕТ СН'!$F$16</f>
        <v>0</v>
      </c>
      <c r="K350" s="36">
        <f>SUMIFS(СВЦЭМ!$J$34:$J$777,СВЦЭМ!$A$34:$A$777,$A350,СВЦЭМ!$B$33:$B$776,K$331)+'СЕТ СН'!$F$16</f>
        <v>0</v>
      </c>
      <c r="L350" s="36">
        <f>SUMIFS(СВЦЭМ!$J$34:$J$777,СВЦЭМ!$A$34:$A$777,$A350,СВЦЭМ!$B$33:$B$776,L$331)+'СЕТ СН'!$F$16</f>
        <v>0</v>
      </c>
      <c r="M350" s="36">
        <f>SUMIFS(СВЦЭМ!$J$34:$J$777,СВЦЭМ!$A$34:$A$777,$A350,СВЦЭМ!$B$33:$B$776,M$331)+'СЕТ СН'!$F$16</f>
        <v>0</v>
      </c>
      <c r="N350" s="36">
        <f>SUMIFS(СВЦЭМ!$J$34:$J$777,СВЦЭМ!$A$34:$A$777,$A350,СВЦЭМ!$B$33:$B$776,N$331)+'СЕТ СН'!$F$16</f>
        <v>0</v>
      </c>
      <c r="O350" s="36">
        <f>SUMIFS(СВЦЭМ!$J$34:$J$777,СВЦЭМ!$A$34:$A$777,$A350,СВЦЭМ!$B$33:$B$776,O$331)+'СЕТ СН'!$F$16</f>
        <v>0</v>
      </c>
      <c r="P350" s="36">
        <f>SUMIFS(СВЦЭМ!$J$34:$J$777,СВЦЭМ!$A$34:$A$777,$A350,СВЦЭМ!$B$33:$B$776,P$331)+'СЕТ СН'!$F$16</f>
        <v>0</v>
      </c>
      <c r="Q350" s="36">
        <f>SUMIFS(СВЦЭМ!$J$34:$J$777,СВЦЭМ!$A$34:$A$777,$A350,СВЦЭМ!$B$33:$B$776,Q$331)+'СЕТ СН'!$F$16</f>
        <v>0</v>
      </c>
      <c r="R350" s="36">
        <f>SUMIFS(СВЦЭМ!$J$34:$J$777,СВЦЭМ!$A$34:$A$777,$A350,СВЦЭМ!$B$33:$B$776,R$331)+'СЕТ СН'!$F$16</f>
        <v>0</v>
      </c>
      <c r="S350" s="36">
        <f>SUMIFS(СВЦЭМ!$J$34:$J$777,СВЦЭМ!$A$34:$A$777,$A350,СВЦЭМ!$B$33:$B$776,S$331)+'СЕТ СН'!$F$16</f>
        <v>0</v>
      </c>
      <c r="T350" s="36">
        <f>SUMIFS(СВЦЭМ!$J$34:$J$777,СВЦЭМ!$A$34:$A$777,$A350,СВЦЭМ!$B$33:$B$776,T$331)+'СЕТ СН'!$F$16</f>
        <v>0</v>
      </c>
      <c r="U350" s="36">
        <f>SUMIFS(СВЦЭМ!$J$34:$J$777,СВЦЭМ!$A$34:$A$777,$A350,СВЦЭМ!$B$33:$B$776,U$331)+'СЕТ СН'!$F$16</f>
        <v>0</v>
      </c>
      <c r="V350" s="36">
        <f>SUMIFS(СВЦЭМ!$J$34:$J$777,СВЦЭМ!$A$34:$A$777,$A350,СВЦЭМ!$B$33:$B$776,V$331)+'СЕТ СН'!$F$16</f>
        <v>0</v>
      </c>
      <c r="W350" s="36">
        <f>SUMIFS(СВЦЭМ!$J$34:$J$777,СВЦЭМ!$A$34:$A$777,$A350,СВЦЭМ!$B$33:$B$776,W$331)+'СЕТ СН'!$F$16</f>
        <v>0</v>
      </c>
      <c r="X350" s="36">
        <f>SUMIFS(СВЦЭМ!$J$34:$J$777,СВЦЭМ!$A$34:$A$777,$A350,СВЦЭМ!$B$33:$B$776,X$331)+'СЕТ СН'!$F$16</f>
        <v>0</v>
      </c>
      <c r="Y350" s="36">
        <f>SUMIFS(СВЦЭМ!$J$34:$J$777,СВЦЭМ!$A$34:$A$777,$A350,СВЦЭМ!$B$33:$B$776,Y$331)+'СЕТ СН'!$F$16</f>
        <v>0</v>
      </c>
    </row>
    <row r="351" spans="1:25" ht="15.75" hidden="1" x14ac:dyDescent="0.2">
      <c r="A351" s="35">
        <f t="shared" si="9"/>
        <v>43697</v>
      </c>
      <c r="B351" s="36">
        <f>SUMIFS(СВЦЭМ!$J$34:$J$777,СВЦЭМ!$A$34:$A$777,$A351,СВЦЭМ!$B$33:$B$776,B$331)+'СЕТ СН'!$F$16</f>
        <v>0</v>
      </c>
      <c r="C351" s="36">
        <f>SUMIFS(СВЦЭМ!$J$34:$J$777,СВЦЭМ!$A$34:$A$777,$A351,СВЦЭМ!$B$33:$B$776,C$331)+'СЕТ СН'!$F$16</f>
        <v>0</v>
      </c>
      <c r="D351" s="36">
        <f>SUMIFS(СВЦЭМ!$J$34:$J$777,СВЦЭМ!$A$34:$A$777,$A351,СВЦЭМ!$B$33:$B$776,D$331)+'СЕТ СН'!$F$16</f>
        <v>0</v>
      </c>
      <c r="E351" s="36">
        <f>SUMIFS(СВЦЭМ!$J$34:$J$777,СВЦЭМ!$A$34:$A$777,$A351,СВЦЭМ!$B$33:$B$776,E$331)+'СЕТ СН'!$F$16</f>
        <v>0</v>
      </c>
      <c r="F351" s="36">
        <f>SUMIFS(СВЦЭМ!$J$34:$J$777,СВЦЭМ!$A$34:$A$777,$A351,СВЦЭМ!$B$33:$B$776,F$331)+'СЕТ СН'!$F$16</f>
        <v>0</v>
      </c>
      <c r="G351" s="36">
        <f>SUMIFS(СВЦЭМ!$J$34:$J$777,СВЦЭМ!$A$34:$A$777,$A351,СВЦЭМ!$B$33:$B$776,G$331)+'СЕТ СН'!$F$16</f>
        <v>0</v>
      </c>
      <c r="H351" s="36">
        <f>SUMIFS(СВЦЭМ!$J$34:$J$777,СВЦЭМ!$A$34:$A$777,$A351,СВЦЭМ!$B$33:$B$776,H$331)+'СЕТ СН'!$F$16</f>
        <v>0</v>
      </c>
      <c r="I351" s="36">
        <f>SUMIFS(СВЦЭМ!$J$34:$J$777,СВЦЭМ!$A$34:$A$777,$A351,СВЦЭМ!$B$33:$B$776,I$331)+'СЕТ СН'!$F$16</f>
        <v>0</v>
      </c>
      <c r="J351" s="36">
        <f>SUMIFS(СВЦЭМ!$J$34:$J$777,СВЦЭМ!$A$34:$A$777,$A351,СВЦЭМ!$B$33:$B$776,J$331)+'СЕТ СН'!$F$16</f>
        <v>0</v>
      </c>
      <c r="K351" s="36">
        <f>SUMIFS(СВЦЭМ!$J$34:$J$777,СВЦЭМ!$A$34:$A$777,$A351,СВЦЭМ!$B$33:$B$776,K$331)+'СЕТ СН'!$F$16</f>
        <v>0</v>
      </c>
      <c r="L351" s="36">
        <f>SUMIFS(СВЦЭМ!$J$34:$J$777,СВЦЭМ!$A$34:$A$777,$A351,СВЦЭМ!$B$33:$B$776,L$331)+'СЕТ СН'!$F$16</f>
        <v>0</v>
      </c>
      <c r="M351" s="36">
        <f>SUMIFS(СВЦЭМ!$J$34:$J$777,СВЦЭМ!$A$34:$A$777,$A351,СВЦЭМ!$B$33:$B$776,M$331)+'СЕТ СН'!$F$16</f>
        <v>0</v>
      </c>
      <c r="N351" s="36">
        <f>SUMIFS(СВЦЭМ!$J$34:$J$777,СВЦЭМ!$A$34:$A$777,$A351,СВЦЭМ!$B$33:$B$776,N$331)+'СЕТ СН'!$F$16</f>
        <v>0</v>
      </c>
      <c r="O351" s="36">
        <f>SUMIFS(СВЦЭМ!$J$34:$J$777,СВЦЭМ!$A$34:$A$777,$A351,СВЦЭМ!$B$33:$B$776,O$331)+'СЕТ СН'!$F$16</f>
        <v>0</v>
      </c>
      <c r="P351" s="36">
        <f>SUMIFS(СВЦЭМ!$J$34:$J$777,СВЦЭМ!$A$34:$A$777,$A351,СВЦЭМ!$B$33:$B$776,P$331)+'СЕТ СН'!$F$16</f>
        <v>0</v>
      </c>
      <c r="Q351" s="36">
        <f>SUMIFS(СВЦЭМ!$J$34:$J$777,СВЦЭМ!$A$34:$A$777,$A351,СВЦЭМ!$B$33:$B$776,Q$331)+'СЕТ СН'!$F$16</f>
        <v>0</v>
      </c>
      <c r="R351" s="36">
        <f>SUMIFS(СВЦЭМ!$J$34:$J$777,СВЦЭМ!$A$34:$A$777,$A351,СВЦЭМ!$B$33:$B$776,R$331)+'СЕТ СН'!$F$16</f>
        <v>0</v>
      </c>
      <c r="S351" s="36">
        <f>SUMIFS(СВЦЭМ!$J$34:$J$777,СВЦЭМ!$A$34:$A$777,$A351,СВЦЭМ!$B$33:$B$776,S$331)+'СЕТ СН'!$F$16</f>
        <v>0</v>
      </c>
      <c r="T351" s="36">
        <f>SUMIFS(СВЦЭМ!$J$34:$J$777,СВЦЭМ!$A$34:$A$777,$A351,СВЦЭМ!$B$33:$B$776,T$331)+'СЕТ СН'!$F$16</f>
        <v>0</v>
      </c>
      <c r="U351" s="36">
        <f>SUMIFS(СВЦЭМ!$J$34:$J$777,СВЦЭМ!$A$34:$A$777,$A351,СВЦЭМ!$B$33:$B$776,U$331)+'СЕТ СН'!$F$16</f>
        <v>0</v>
      </c>
      <c r="V351" s="36">
        <f>SUMIFS(СВЦЭМ!$J$34:$J$777,СВЦЭМ!$A$34:$A$777,$A351,СВЦЭМ!$B$33:$B$776,V$331)+'СЕТ СН'!$F$16</f>
        <v>0</v>
      </c>
      <c r="W351" s="36">
        <f>SUMIFS(СВЦЭМ!$J$34:$J$777,СВЦЭМ!$A$34:$A$777,$A351,СВЦЭМ!$B$33:$B$776,W$331)+'СЕТ СН'!$F$16</f>
        <v>0</v>
      </c>
      <c r="X351" s="36">
        <f>SUMIFS(СВЦЭМ!$J$34:$J$777,СВЦЭМ!$A$34:$A$777,$A351,СВЦЭМ!$B$33:$B$776,X$331)+'СЕТ СН'!$F$16</f>
        <v>0</v>
      </c>
      <c r="Y351" s="36">
        <f>SUMIFS(СВЦЭМ!$J$34:$J$777,СВЦЭМ!$A$34:$A$777,$A351,СВЦЭМ!$B$33:$B$776,Y$331)+'СЕТ СН'!$F$16</f>
        <v>0</v>
      </c>
    </row>
    <row r="352" spans="1:25" ht="15.75" hidden="1" x14ac:dyDescent="0.2">
      <c r="A352" s="35">
        <f t="shared" si="9"/>
        <v>43698</v>
      </c>
      <c r="B352" s="36">
        <f>SUMIFS(СВЦЭМ!$J$34:$J$777,СВЦЭМ!$A$34:$A$777,$A352,СВЦЭМ!$B$33:$B$776,B$331)+'СЕТ СН'!$F$16</f>
        <v>0</v>
      </c>
      <c r="C352" s="36">
        <f>SUMIFS(СВЦЭМ!$J$34:$J$777,СВЦЭМ!$A$34:$A$777,$A352,СВЦЭМ!$B$33:$B$776,C$331)+'СЕТ СН'!$F$16</f>
        <v>0</v>
      </c>
      <c r="D352" s="36">
        <f>SUMIFS(СВЦЭМ!$J$34:$J$777,СВЦЭМ!$A$34:$A$777,$A352,СВЦЭМ!$B$33:$B$776,D$331)+'СЕТ СН'!$F$16</f>
        <v>0</v>
      </c>
      <c r="E352" s="36">
        <f>SUMIFS(СВЦЭМ!$J$34:$J$777,СВЦЭМ!$A$34:$A$777,$A352,СВЦЭМ!$B$33:$B$776,E$331)+'СЕТ СН'!$F$16</f>
        <v>0</v>
      </c>
      <c r="F352" s="36">
        <f>SUMIFS(СВЦЭМ!$J$34:$J$777,СВЦЭМ!$A$34:$A$777,$A352,СВЦЭМ!$B$33:$B$776,F$331)+'СЕТ СН'!$F$16</f>
        <v>0</v>
      </c>
      <c r="G352" s="36">
        <f>SUMIFS(СВЦЭМ!$J$34:$J$777,СВЦЭМ!$A$34:$A$777,$A352,СВЦЭМ!$B$33:$B$776,G$331)+'СЕТ СН'!$F$16</f>
        <v>0</v>
      </c>
      <c r="H352" s="36">
        <f>SUMIFS(СВЦЭМ!$J$34:$J$777,СВЦЭМ!$A$34:$A$777,$A352,СВЦЭМ!$B$33:$B$776,H$331)+'СЕТ СН'!$F$16</f>
        <v>0</v>
      </c>
      <c r="I352" s="36">
        <f>SUMIFS(СВЦЭМ!$J$34:$J$777,СВЦЭМ!$A$34:$A$777,$A352,СВЦЭМ!$B$33:$B$776,I$331)+'СЕТ СН'!$F$16</f>
        <v>0</v>
      </c>
      <c r="J352" s="36">
        <f>SUMIFS(СВЦЭМ!$J$34:$J$777,СВЦЭМ!$A$34:$A$777,$A352,СВЦЭМ!$B$33:$B$776,J$331)+'СЕТ СН'!$F$16</f>
        <v>0</v>
      </c>
      <c r="K352" s="36">
        <f>SUMIFS(СВЦЭМ!$J$34:$J$777,СВЦЭМ!$A$34:$A$777,$A352,СВЦЭМ!$B$33:$B$776,K$331)+'СЕТ СН'!$F$16</f>
        <v>0</v>
      </c>
      <c r="L352" s="36">
        <f>SUMIFS(СВЦЭМ!$J$34:$J$777,СВЦЭМ!$A$34:$A$777,$A352,СВЦЭМ!$B$33:$B$776,L$331)+'СЕТ СН'!$F$16</f>
        <v>0</v>
      </c>
      <c r="M352" s="36">
        <f>SUMIFS(СВЦЭМ!$J$34:$J$777,СВЦЭМ!$A$34:$A$777,$A352,СВЦЭМ!$B$33:$B$776,M$331)+'СЕТ СН'!$F$16</f>
        <v>0</v>
      </c>
      <c r="N352" s="36">
        <f>SUMIFS(СВЦЭМ!$J$34:$J$777,СВЦЭМ!$A$34:$A$777,$A352,СВЦЭМ!$B$33:$B$776,N$331)+'СЕТ СН'!$F$16</f>
        <v>0</v>
      </c>
      <c r="O352" s="36">
        <f>SUMIFS(СВЦЭМ!$J$34:$J$777,СВЦЭМ!$A$34:$A$777,$A352,СВЦЭМ!$B$33:$B$776,O$331)+'СЕТ СН'!$F$16</f>
        <v>0</v>
      </c>
      <c r="P352" s="36">
        <f>SUMIFS(СВЦЭМ!$J$34:$J$777,СВЦЭМ!$A$34:$A$777,$A352,СВЦЭМ!$B$33:$B$776,P$331)+'СЕТ СН'!$F$16</f>
        <v>0</v>
      </c>
      <c r="Q352" s="36">
        <f>SUMIFS(СВЦЭМ!$J$34:$J$777,СВЦЭМ!$A$34:$A$777,$A352,СВЦЭМ!$B$33:$B$776,Q$331)+'СЕТ СН'!$F$16</f>
        <v>0</v>
      </c>
      <c r="R352" s="36">
        <f>SUMIFS(СВЦЭМ!$J$34:$J$777,СВЦЭМ!$A$34:$A$777,$A352,СВЦЭМ!$B$33:$B$776,R$331)+'СЕТ СН'!$F$16</f>
        <v>0</v>
      </c>
      <c r="S352" s="36">
        <f>SUMIFS(СВЦЭМ!$J$34:$J$777,СВЦЭМ!$A$34:$A$777,$A352,СВЦЭМ!$B$33:$B$776,S$331)+'СЕТ СН'!$F$16</f>
        <v>0</v>
      </c>
      <c r="T352" s="36">
        <f>SUMIFS(СВЦЭМ!$J$34:$J$777,СВЦЭМ!$A$34:$A$777,$A352,СВЦЭМ!$B$33:$B$776,T$331)+'СЕТ СН'!$F$16</f>
        <v>0</v>
      </c>
      <c r="U352" s="36">
        <f>SUMIFS(СВЦЭМ!$J$34:$J$777,СВЦЭМ!$A$34:$A$777,$A352,СВЦЭМ!$B$33:$B$776,U$331)+'СЕТ СН'!$F$16</f>
        <v>0</v>
      </c>
      <c r="V352" s="36">
        <f>SUMIFS(СВЦЭМ!$J$34:$J$777,СВЦЭМ!$A$34:$A$777,$A352,СВЦЭМ!$B$33:$B$776,V$331)+'СЕТ СН'!$F$16</f>
        <v>0</v>
      </c>
      <c r="W352" s="36">
        <f>SUMIFS(СВЦЭМ!$J$34:$J$777,СВЦЭМ!$A$34:$A$777,$A352,СВЦЭМ!$B$33:$B$776,W$331)+'СЕТ СН'!$F$16</f>
        <v>0</v>
      </c>
      <c r="X352" s="36">
        <f>SUMIFS(СВЦЭМ!$J$34:$J$777,СВЦЭМ!$A$34:$A$777,$A352,СВЦЭМ!$B$33:$B$776,X$331)+'СЕТ СН'!$F$16</f>
        <v>0</v>
      </c>
      <c r="Y352" s="36">
        <f>SUMIFS(СВЦЭМ!$J$34:$J$777,СВЦЭМ!$A$34:$A$777,$A352,СВЦЭМ!$B$33:$B$776,Y$331)+'СЕТ СН'!$F$16</f>
        <v>0</v>
      </c>
    </row>
    <row r="353" spans="1:27" ht="15.75" hidden="1" x14ac:dyDescent="0.2">
      <c r="A353" s="35">
        <f t="shared" si="9"/>
        <v>43699</v>
      </c>
      <c r="B353" s="36">
        <f>SUMIFS(СВЦЭМ!$J$34:$J$777,СВЦЭМ!$A$34:$A$777,$A353,СВЦЭМ!$B$33:$B$776,B$331)+'СЕТ СН'!$F$16</f>
        <v>0</v>
      </c>
      <c r="C353" s="36">
        <f>SUMIFS(СВЦЭМ!$J$34:$J$777,СВЦЭМ!$A$34:$A$777,$A353,СВЦЭМ!$B$33:$B$776,C$331)+'СЕТ СН'!$F$16</f>
        <v>0</v>
      </c>
      <c r="D353" s="36">
        <f>SUMIFS(СВЦЭМ!$J$34:$J$777,СВЦЭМ!$A$34:$A$777,$A353,СВЦЭМ!$B$33:$B$776,D$331)+'СЕТ СН'!$F$16</f>
        <v>0</v>
      </c>
      <c r="E353" s="36">
        <f>SUMIFS(СВЦЭМ!$J$34:$J$777,СВЦЭМ!$A$34:$A$777,$A353,СВЦЭМ!$B$33:$B$776,E$331)+'СЕТ СН'!$F$16</f>
        <v>0</v>
      </c>
      <c r="F353" s="36">
        <f>SUMIFS(СВЦЭМ!$J$34:$J$777,СВЦЭМ!$A$34:$A$777,$A353,СВЦЭМ!$B$33:$B$776,F$331)+'СЕТ СН'!$F$16</f>
        <v>0</v>
      </c>
      <c r="G353" s="36">
        <f>SUMIFS(СВЦЭМ!$J$34:$J$777,СВЦЭМ!$A$34:$A$777,$A353,СВЦЭМ!$B$33:$B$776,G$331)+'СЕТ СН'!$F$16</f>
        <v>0</v>
      </c>
      <c r="H353" s="36">
        <f>SUMIFS(СВЦЭМ!$J$34:$J$777,СВЦЭМ!$A$34:$A$777,$A353,СВЦЭМ!$B$33:$B$776,H$331)+'СЕТ СН'!$F$16</f>
        <v>0</v>
      </c>
      <c r="I353" s="36">
        <f>SUMIFS(СВЦЭМ!$J$34:$J$777,СВЦЭМ!$A$34:$A$777,$A353,СВЦЭМ!$B$33:$B$776,I$331)+'СЕТ СН'!$F$16</f>
        <v>0</v>
      </c>
      <c r="J353" s="36">
        <f>SUMIFS(СВЦЭМ!$J$34:$J$777,СВЦЭМ!$A$34:$A$777,$A353,СВЦЭМ!$B$33:$B$776,J$331)+'СЕТ СН'!$F$16</f>
        <v>0</v>
      </c>
      <c r="K353" s="36">
        <f>SUMIFS(СВЦЭМ!$J$34:$J$777,СВЦЭМ!$A$34:$A$777,$A353,СВЦЭМ!$B$33:$B$776,K$331)+'СЕТ СН'!$F$16</f>
        <v>0</v>
      </c>
      <c r="L353" s="36">
        <f>SUMIFS(СВЦЭМ!$J$34:$J$777,СВЦЭМ!$A$34:$A$777,$A353,СВЦЭМ!$B$33:$B$776,L$331)+'СЕТ СН'!$F$16</f>
        <v>0</v>
      </c>
      <c r="M353" s="36">
        <f>SUMIFS(СВЦЭМ!$J$34:$J$777,СВЦЭМ!$A$34:$A$777,$A353,СВЦЭМ!$B$33:$B$776,M$331)+'СЕТ СН'!$F$16</f>
        <v>0</v>
      </c>
      <c r="N353" s="36">
        <f>SUMIFS(СВЦЭМ!$J$34:$J$777,СВЦЭМ!$A$34:$A$777,$A353,СВЦЭМ!$B$33:$B$776,N$331)+'СЕТ СН'!$F$16</f>
        <v>0</v>
      </c>
      <c r="O353" s="36">
        <f>SUMIFS(СВЦЭМ!$J$34:$J$777,СВЦЭМ!$A$34:$A$777,$A353,СВЦЭМ!$B$33:$B$776,O$331)+'СЕТ СН'!$F$16</f>
        <v>0</v>
      </c>
      <c r="P353" s="36">
        <f>SUMIFS(СВЦЭМ!$J$34:$J$777,СВЦЭМ!$A$34:$A$777,$A353,СВЦЭМ!$B$33:$B$776,P$331)+'СЕТ СН'!$F$16</f>
        <v>0</v>
      </c>
      <c r="Q353" s="36">
        <f>SUMIFS(СВЦЭМ!$J$34:$J$777,СВЦЭМ!$A$34:$A$777,$A353,СВЦЭМ!$B$33:$B$776,Q$331)+'СЕТ СН'!$F$16</f>
        <v>0</v>
      </c>
      <c r="R353" s="36">
        <f>SUMIFS(СВЦЭМ!$J$34:$J$777,СВЦЭМ!$A$34:$A$777,$A353,СВЦЭМ!$B$33:$B$776,R$331)+'СЕТ СН'!$F$16</f>
        <v>0</v>
      </c>
      <c r="S353" s="36">
        <f>SUMIFS(СВЦЭМ!$J$34:$J$777,СВЦЭМ!$A$34:$A$777,$A353,СВЦЭМ!$B$33:$B$776,S$331)+'СЕТ СН'!$F$16</f>
        <v>0</v>
      </c>
      <c r="T353" s="36">
        <f>SUMIFS(СВЦЭМ!$J$34:$J$777,СВЦЭМ!$A$34:$A$777,$A353,СВЦЭМ!$B$33:$B$776,T$331)+'СЕТ СН'!$F$16</f>
        <v>0</v>
      </c>
      <c r="U353" s="36">
        <f>SUMIFS(СВЦЭМ!$J$34:$J$777,СВЦЭМ!$A$34:$A$777,$A353,СВЦЭМ!$B$33:$B$776,U$331)+'СЕТ СН'!$F$16</f>
        <v>0</v>
      </c>
      <c r="V353" s="36">
        <f>SUMIFS(СВЦЭМ!$J$34:$J$777,СВЦЭМ!$A$34:$A$777,$A353,СВЦЭМ!$B$33:$B$776,V$331)+'СЕТ СН'!$F$16</f>
        <v>0</v>
      </c>
      <c r="W353" s="36">
        <f>SUMIFS(СВЦЭМ!$J$34:$J$777,СВЦЭМ!$A$34:$A$777,$A353,СВЦЭМ!$B$33:$B$776,W$331)+'СЕТ СН'!$F$16</f>
        <v>0</v>
      </c>
      <c r="X353" s="36">
        <f>SUMIFS(СВЦЭМ!$J$34:$J$777,СВЦЭМ!$A$34:$A$777,$A353,СВЦЭМ!$B$33:$B$776,X$331)+'СЕТ СН'!$F$16</f>
        <v>0</v>
      </c>
      <c r="Y353" s="36">
        <f>SUMIFS(СВЦЭМ!$J$34:$J$777,СВЦЭМ!$A$34:$A$777,$A353,СВЦЭМ!$B$33:$B$776,Y$331)+'СЕТ СН'!$F$16</f>
        <v>0</v>
      </c>
    </row>
    <row r="354" spans="1:27" ht="15.75" hidden="1" x14ac:dyDescent="0.2">
      <c r="A354" s="35">
        <f t="shared" si="9"/>
        <v>43700</v>
      </c>
      <c r="B354" s="36">
        <f>SUMIFS(СВЦЭМ!$J$34:$J$777,СВЦЭМ!$A$34:$A$777,$A354,СВЦЭМ!$B$33:$B$776,B$331)+'СЕТ СН'!$F$16</f>
        <v>0</v>
      </c>
      <c r="C354" s="36">
        <f>SUMIFS(СВЦЭМ!$J$34:$J$777,СВЦЭМ!$A$34:$A$777,$A354,СВЦЭМ!$B$33:$B$776,C$331)+'СЕТ СН'!$F$16</f>
        <v>0</v>
      </c>
      <c r="D354" s="36">
        <f>SUMIFS(СВЦЭМ!$J$34:$J$777,СВЦЭМ!$A$34:$A$777,$A354,СВЦЭМ!$B$33:$B$776,D$331)+'СЕТ СН'!$F$16</f>
        <v>0</v>
      </c>
      <c r="E354" s="36">
        <f>SUMIFS(СВЦЭМ!$J$34:$J$777,СВЦЭМ!$A$34:$A$777,$A354,СВЦЭМ!$B$33:$B$776,E$331)+'СЕТ СН'!$F$16</f>
        <v>0</v>
      </c>
      <c r="F354" s="36">
        <f>SUMIFS(СВЦЭМ!$J$34:$J$777,СВЦЭМ!$A$34:$A$777,$A354,СВЦЭМ!$B$33:$B$776,F$331)+'СЕТ СН'!$F$16</f>
        <v>0</v>
      </c>
      <c r="G354" s="36">
        <f>SUMIFS(СВЦЭМ!$J$34:$J$777,СВЦЭМ!$A$34:$A$777,$A354,СВЦЭМ!$B$33:$B$776,G$331)+'СЕТ СН'!$F$16</f>
        <v>0</v>
      </c>
      <c r="H354" s="36">
        <f>SUMIFS(СВЦЭМ!$J$34:$J$777,СВЦЭМ!$A$34:$A$777,$A354,СВЦЭМ!$B$33:$B$776,H$331)+'СЕТ СН'!$F$16</f>
        <v>0</v>
      </c>
      <c r="I354" s="36">
        <f>SUMIFS(СВЦЭМ!$J$34:$J$777,СВЦЭМ!$A$34:$A$777,$A354,СВЦЭМ!$B$33:$B$776,I$331)+'СЕТ СН'!$F$16</f>
        <v>0</v>
      </c>
      <c r="J354" s="36">
        <f>SUMIFS(СВЦЭМ!$J$34:$J$777,СВЦЭМ!$A$34:$A$777,$A354,СВЦЭМ!$B$33:$B$776,J$331)+'СЕТ СН'!$F$16</f>
        <v>0</v>
      </c>
      <c r="K354" s="36">
        <f>SUMIFS(СВЦЭМ!$J$34:$J$777,СВЦЭМ!$A$34:$A$777,$A354,СВЦЭМ!$B$33:$B$776,K$331)+'СЕТ СН'!$F$16</f>
        <v>0</v>
      </c>
      <c r="L354" s="36">
        <f>SUMIFS(СВЦЭМ!$J$34:$J$777,СВЦЭМ!$A$34:$A$777,$A354,СВЦЭМ!$B$33:$B$776,L$331)+'СЕТ СН'!$F$16</f>
        <v>0</v>
      </c>
      <c r="M354" s="36">
        <f>SUMIFS(СВЦЭМ!$J$34:$J$777,СВЦЭМ!$A$34:$A$777,$A354,СВЦЭМ!$B$33:$B$776,M$331)+'СЕТ СН'!$F$16</f>
        <v>0</v>
      </c>
      <c r="N354" s="36">
        <f>SUMIFS(СВЦЭМ!$J$34:$J$777,СВЦЭМ!$A$34:$A$777,$A354,СВЦЭМ!$B$33:$B$776,N$331)+'СЕТ СН'!$F$16</f>
        <v>0</v>
      </c>
      <c r="O354" s="36">
        <f>SUMIFS(СВЦЭМ!$J$34:$J$777,СВЦЭМ!$A$34:$A$777,$A354,СВЦЭМ!$B$33:$B$776,O$331)+'СЕТ СН'!$F$16</f>
        <v>0</v>
      </c>
      <c r="P354" s="36">
        <f>SUMIFS(СВЦЭМ!$J$34:$J$777,СВЦЭМ!$A$34:$A$777,$A354,СВЦЭМ!$B$33:$B$776,P$331)+'СЕТ СН'!$F$16</f>
        <v>0</v>
      </c>
      <c r="Q354" s="36">
        <f>SUMIFS(СВЦЭМ!$J$34:$J$777,СВЦЭМ!$A$34:$A$777,$A354,СВЦЭМ!$B$33:$B$776,Q$331)+'СЕТ СН'!$F$16</f>
        <v>0</v>
      </c>
      <c r="R354" s="36">
        <f>SUMIFS(СВЦЭМ!$J$34:$J$777,СВЦЭМ!$A$34:$A$777,$A354,СВЦЭМ!$B$33:$B$776,R$331)+'СЕТ СН'!$F$16</f>
        <v>0</v>
      </c>
      <c r="S354" s="36">
        <f>SUMIFS(СВЦЭМ!$J$34:$J$777,СВЦЭМ!$A$34:$A$777,$A354,СВЦЭМ!$B$33:$B$776,S$331)+'СЕТ СН'!$F$16</f>
        <v>0</v>
      </c>
      <c r="T354" s="36">
        <f>SUMIFS(СВЦЭМ!$J$34:$J$777,СВЦЭМ!$A$34:$A$777,$A354,СВЦЭМ!$B$33:$B$776,T$331)+'СЕТ СН'!$F$16</f>
        <v>0</v>
      </c>
      <c r="U354" s="36">
        <f>SUMIFS(СВЦЭМ!$J$34:$J$777,СВЦЭМ!$A$34:$A$777,$A354,СВЦЭМ!$B$33:$B$776,U$331)+'СЕТ СН'!$F$16</f>
        <v>0</v>
      </c>
      <c r="V354" s="36">
        <f>SUMIFS(СВЦЭМ!$J$34:$J$777,СВЦЭМ!$A$34:$A$777,$A354,СВЦЭМ!$B$33:$B$776,V$331)+'СЕТ СН'!$F$16</f>
        <v>0</v>
      </c>
      <c r="W354" s="36">
        <f>SUMIFS(СВЦЭМ!$J$34:$J$777,СВЦЭМ!$A$34:$A$777,$A354,СВЦЭМ!$B$33:$B$776,W$331)+'СЕТ СН'!$F$16</f>
        <v>0</v>
      </c>
      <c r="X354" s="36">
        <f>SUMIFS(СВЦЭМ!$J$34:$J$777,СВЦЭМ!$A$34:$A$777,$A354,СВЦЭМ!$B$33:$B$776,X$331)+'СЕТ СН'!$F$16</f>
        <v>0</v>
      </c>
      <c r="Y354" s="36">
        <f>SUMIFS(СВЦЭМ!$J$34:$J$777,СВЦЭМ!$A$34:$A$777,$A354,СВЦЭМ!$B$33:$B$776,Y$331)+'СЕТ СН'!$F$16</f>
        <v>0</v>
      </c>
    </row>
    <row r="355" spans="1:27" ht="15.75" hidden="1" x14ac:dyDescent="0.2">
      <c r="A355" s="35">
        <f t="shared" si="9"/>
        <v>43701</v>
      </c>
      <c r="B355" s="36">
        <f>SUMIFS(СВЦЭМ!$J$34:$J$777,СВЦЭМ!$A$34:$A$777,$A355,СВЦЭМ!$B$33:$B$776,B$331)+'СЕТ СН'!$F$16</f>
        <v>0</v>
      </c>
      <c r="C355" s="36">
        <f>SUMIFS(СВЦЭМ!$J$34:$J$777,СВЦЭМ!$A$34:$A$777,$A355,СВЦЭМ!$B$33:$B$776,C$331)+'СЕТ СН'!$F$16</f>
        <v>0</v>
      </c>
      <c r="D355" s="36">
        <f>SUMIFS(СВЦЭМ!$J$34:$J$777,СВЦЭМ!$A$34:$A$777,$A355,СВЦЭМ!$B$33:$B$776,D$331)+'СЕТ СН'!$F$16</f>
        <v>0</v>
      </c>
      <c r="E355" s="36">
        <f>SUMIFS(СВЦЭМ!$J$34:$J$777,СВЦЭМ!$A$34:$A$777,$A355,СВЦЭМ!$B$33:$B$776,E$331)+'СЕТ СН'!$F$16</f>
        <v>0</v>
      </c>
      <c r="F355" s="36">
        <f>SUMIFS(СВЦЭМ!$J$34:$J$777,СВЦЭМ!$A$34:$A$777,$A355,СВЦЭМ!$B$33:$B$776,F$331)+'СЕТ СН'!$F$16</f>
        <v>0</v>
      </c>
      <c r="G355" s="36">
        <f>SUMIFS(СВЦЭМ!$J$34:$J$777,СВЦЭМ!$A$34:$A$777,$A355,СВЦЭМ!$B$33:$B$776,G$331)+'СЕТ СН'!$F$16</f>
        <v>0</v>
      </c>
      <c r="H355" s="36">
        <f>SUMIFS(СВЦЭМ!$J$34:$J$777,СВЦЭМ!$A$34:$A$777,$A355,СВЦЭМ!$B$33:$B$776,H$331)+'СЕТ СН'!$F$16</f>
        <v>0</v>
      </c>
      <c r="I355" s="36">
        <f>SUMIFS(СВЦЭМ!$J$34:$J$777,СВЦЭМ!$A$34:$A$777,$A355,СВЦЭМ!$B$33:$B$776,I$331)+'СЕТ СН'!$F$16</f>
        <v>0</v>
      </c>
      <c r="J355" s="36">
        <f>SUMIFS(СВЦЭМ!$J$34:$J$777,СВЦЭМ!$A$34:$A$777,$A355,СВЦЭМ!$B$33:$B$776,J$331)+'СЕТ СН'!$F$16</f>
        <v>0</v>
      </c>
      <c r="K355" s="36">
        <f>SUMIFS(СВЦЭМ!$J$34:$J$777,СВЦЭМ!$A$34:$A$777,$A355,СВЦЭМ!$B$33:$B$776,K$331)+'СЕТ СН'!$F$16</f>
        <v>0</v>
      </c>
      <c r="L355" s="36">
        <f>SUMIFS(СВЦЭМ!$J$34:$J$777,СВЦЭМ!$A$34:$A$777,$A355,СВЦЭМ!$B$33:$B$776,L$331)+'СЕТ СН'!$F$16</f>
        <v>0</v>
      </c>
      <c r="M355" s="36">
        <f>SUMIFS(СВЦЭМ!$J$34:$J$777,СВЦЭМ!$A$34:$A$777,$A355,СВЦЭМ!$B$33:$B$776,M$331)+'СЕТ СН'!$F$16</f>
        <v>0</v>
      </c>
      <c r="N355" s="36">
        <f>SUMIFS(СВЦЭМ!$J$34:$J$777,СВЦЭМ!$A$34:$A$777,$A355,СВЦЭМ!$B$33:$B$776,N$331)+'СЕТ СН'!$F$16</f>
        <v>0</v>
      </c>
      <c r="O355" s="36">
        <f>SUMIFS(СВЦЭМ!$J$34:$J$777,СВЦЭМ!$A$34:$A$777,$A355,СВЦЭМ!$B$33:$B$776,O$331)+'СЕТ СН'!$F$16</f>
        <v>0</v>
      </c>
      <c r="P355" s="36">
        <f>SUMIFS(СВЦЭМ!$J$34:$J$777,СВЦЭМ!$A$34:$A$777,$A355,СВЦЭМ!$B$33:$B$776,P$331)+'СЕТ СН'!$F$16</f>
        <v>0</v>
      </c>
      <c r="Q355" s="36">
        <f>SUMIFS(СВЦЭМ!$J$34:$J$777,СВЦЭМ!$A$34:$A$777,$A355,СВЦЭМ!$B$33:$B$776,Q$331)+'СЕТ СН'!$F$16</f>
        <v>0</v>
      </c>
      <c r="R355" s="36">
        <f>SUMIFS(СВЦЭМ!$J$34:$J$777,СВЦЭМ!$A$34:$A$777,$A355,СВЦЭМ!$B$33:$B$776,R$331)+'СЕТ СН'!$F$16</f>
        <v>0</v>
      </c>
      <c r="S355" s="36">
        <f>SUMIFS(СВЦЭМ!$J$34:$J$777,СВЦЭМ!$A$34:$A$777,$A355,СВЦЭМ!$B$33:$B$776,S$331)+'СЕТ СН'!$F$16</f>
        <v>0</v>
      </c>
      <c r="T355" s="36">
        <f>SUMIFS(СВЦЭМ!$J$34:$J$777,СВЦЭМ!$A$34:$A$777,$A355,СВЦЭМ!$B$33:$B$776,T$331)+'СЕТ СН'!$F$16</f>
        <v>0</v>
      </c>
      <c r="U355" s="36">
        <f>SUMIFS(СВЦЭМ!$J$34:$J$777,СВЦЭМ!$A$34:$A$777,$A355,СВЦЭМ!$B$33:$B$776,U$331)+'СЕТ СН'!$F$16</f>
        <v>0</v>
      </c>
      <c r="V355" s="36">
        <f>SUMIFS(СВЦЭМ!$J$34:$J$777,СВЦЭМ!$A$34:$A$777,$A355,СВЦЭМ!$B$33:$B$776,V$331)+'СЕТ СН'!$F$16</f>
        <v>0</v>
      </c>
      <c r="W355" s="36">
        <f>SUMIFS(СВЦЭМ!$J$34:$J$777,СВЦЭМ!$A$34:$A$777,$A355,СВЦЭМ!$B$33:$B$776,W$331)+'СЕТ СН'!$F$16</f>
        <v>0</v>
      </c>
      <c r="X355" s="36">
        <f>SUMIFS(СВЦЭМ!$J$34:$J$777,СВЦЭМ!$A$34:$A$777,$A355,СВЦЭМ!$B$33:$B$776,X$331)+'СЕТ СН'!$F$16</f>
        <v>0</v>
      </c>
      <c r="Y355" s="36">
        <f>SUMIFS(СВЦЭМ!$J$34:$J$777,СВЦЭМ!$A$34:$A$777,$A355,СВЦЭМ!$B$33:$B$776,Y$331)+'СЕТ СН'!$F$16</f>
        <v>0</v>
      </c>
    </row>
    <row r="356" spans="1:27" ht="15.75" hidden="1" x14ac:dyDescent="0.2">
      <c r="A356" s="35">
        <f t="shared" si="9"/>
        <v>43702</v>
      </c>
      <c r="B356" s="36">
        <f>SUMIFS(СВЦЭМ!$J$34:$J$777,СВЦЭМ!$A$34:$A$777,$A356,СВЦЭМ!$B$33:$B$776,B$331)+'СЕТ СН'!$F$16</f>
        <v>0</v>
      </c>
      <c r="C356" s="36">
        <f>SUMIFS(СВЦЭМ!$J$34:$J$777,СВЦЭМ!$A$34:$A$777,$A356,СВЦЭМ!$B$33:$B$776,C$331)+'СЕТ СН'!$F$16</f>
        <v>0</v>
      </c>
      <c r="D356" s="36">
        <f>SUMIFS(СВЦЭМ!$J$34:$J$777,СВЦЭМ!$A$34:$A$777,$A356,СВЦЭМ!$B$33:$B$776,D$331)+'СЕТ СН'!$F$16</f>
        <v>0</v>
      </c>
      <c r="E356" s="36">
        <f>SUMIFS(СВЦЭМ!$J$34:$J$777,СВЦЭМ!$A$34:$A$777,$A356,СВЦЭМ!$B$33:$B$776,E$331)+'СЕТ СН'!$F$16</f>
        <v>0</v>
      </c>
      <c r="F356" s="36">
        <f>SUMIFS(СВЦЭМ!$J$34:$J$777,СВЦЭМ!$A$34:$A$777,$A356,СВЦЭМ!$B$33:$B$776,F$331)+'СЕТ СН'!$F$16</f>
        <v>0</v>
      </c>
      <c r="G356" s="36">
        <f>SUMIFS(СВЦЭМ!$J$34:$J$777,СВЦЭМ!$A$34:$A$777,$A356,СВЦЭМ!$B$33:$B$776,G$331)+'СЕТ СН'!$F$16</f>
        <v>0</v>
      </c>
      <c r="H356" s="36">
        <f>SUMIFS(СВЦЭМ!$J$34:$J$777,СВЦЭМ!$A$34:$A$777,$A356,СВЦЭМ!$B$33:$B$776,H$331)+'СЕТ СН'!$F$16</f>
        <v>0</v>
      </c>
      <c r="I356" s="36">
        <f>SUMIFS(СВЦЭМ!$J$34:$J$777,СВЦЭМ!$A$34:$A$777,$A356,СВЦЭМ!$B$33:$B$776,I$331)+'СЕТ СН'!$F$16</f>
        <v>0</v>
      </c>
      <c r="J356" s="36">
        <f>SUMIFS(СВЦЭМ!$J$34:$J$777,СВЦЭМ!$A$34:$A$777,$A356,СВЦЭМ!$B$33:$B$776,J$331)+'СЕТ СН'!$F$16</f>
        <v>0</v>
      </c>
      <c r="K356" s="36">
        <f>SUMIFS(СВЦЭМ!$J$34:$J$777,СВЦЭМ!$A$34:$A$777,$A356,СВЦЭМ!$B$33:$B$776,K$331)+'СЕТ СН'!$F$16</f>
        <v>0</v>
      </c>
      <c r="L356" s="36">
        <f>SUMIFS(СВЦЭМ!$J$34:$J$777,СВЦЭМ!$A$34:$A$777,$A356,СВЦЭМ!$B$33:$B$776,L$331)+'СЕТ СН'!$F$16</f>
        <v>0</v>
      </c>
      <c r="M356" s="36">
        <f>SUMIFS(СВЦЭМ!$J$34:$J$777,СВЦЭМ!$A$34:$A$777,$A356,СВЦЭМ!$B$33:$B$776,M$331)+'СЕТ СН'!$F$16</f>
        <v>0</v>
      </c>
      <c r="N356" s="36">
        <f>SUMIFS(СВЦЭМ!$J$34:$J$777,СВЦЭМ!$A$34:$A$777,$A356,СВЦЭМ!$B$33:$B$776,N$331)+'СЕТ СН'!$F$16</f>
        <v>0</v>
      </c>
      <c r="O356" s="36">
        <f>SUMIFS(СВЦЭМ!$J$34:$J$777,СВЦЭМ!$A$34:$A$777,$A356,СВЦЭМ!$B$33:$B$776,O$331)+'СЕТ СН'!$F$16</f>
        <v>0</v>
      </c>
      <c r="P356" s="36">
        <f>SUMIFS(СВЦЭМ!$J$34:$J$777,СВЦЭМ!$A$34:$A$777,$A356,СВЦЭМ!$B$33:$B$776,P$331)+'СЕТ СН'!$F$16</f>
        <v>0</v>
      </c>
      <c r="Q356" s="36">
        <f>SUMIFS(СВЦЭМ!$J$34:$J$777,СВЦЭМ!$A$34:$A$777,$A356,СВЦЭМ!$B$33:$B$776,Q$331)+'СЕТ СН'!$F$16</f>
        <v>0</v>
      </c>
      <c r="R356" s="36">
        <f>SUMIFS(СВЦЭМ!$J$34:$J$777,СВЦЭМ!$A$34:$A$777,$A356,СВЦЭМ!$B$33:$B$776,R$331)+'СЕТ СН'!$F$16</f>
        <v>0</v>
      </c>
      <c r="S356" s="36">
        <f>SUMIFS(СВЦЭМ!$J$34:$J$777,СВЦЭМ!$A$34:$A$777,$A356,СВЦЭМ!$B$33:$B$776,S$331)+'СЕТ СН'!$F$16</f>
        <v>0</v>
      </c>
      <c r="T356" s="36">
        <f>SUMIFS(СВЦЭМ!$J$34:$J$777,СВЦЭМ!$A$34:$A$777,$A356,СВЦЭМ!$B$33:$B$776,T$331)+'СЕТ СН'!$F$16</f>
        <v>0</v>
      </c>
      <c r="U356" s="36">
        <f>SUMIFS(СВЦЭМ!$J$34:$J$777,СВЦЭМ!$A$34:$A$777,$A356,СВЦЭМ!$B$33:$B$776,U$331)+'СЕТ СН'!$F$16</f>
        <v>0</v>
      </c>
      <c r="V356" s="36">
        <f>SUMIFS(СВЦЭМ!$J$34:$J$777,СВЦЭМ!$A$34:$A$777,$A356,СВЦЭМ!$B$33:$B$776,V$331)+'СЕТ СН'!$F$16</f>
        <v>0</v>
      </c>
      <c r="W356" s="36">
        <f>SUMIFS(СВЦЭМ!$J$34:$J$777,СВЦЭМ!$A$34:$A$777,$A356,СВЦЭМ!$B$33:$B$776,W$331)+'СЕТ СН'!$F$16</f>
        <v>0</v>
      </c>
      <c r="X356" s="36">
        <f>SUMIFS(СВЦЭМ!$J$34:$J$777,СВЦЭМ!$A$34:$A$777,$A356,СВЦЭМ!$B$33:$B$776,X$331)+'СЕТ СН'!$F$16</f>
        <v>0</v>
      </c>
      <c r="Y356" s="36">
        <f>SUMIFS(СВЦЭМ!$J$34:$J$777,СВЦЭМ!$A$34:$A$777,$A356,СВЦЭМ!$B$33:$B$776,Y$331)+'СЕТ СН'!$F$16</f>
        <v>0</v>
      </c>
    </row>
    <row r="357" spans="1:27" ht="15.75" hidden="1" x14ac:dyDescent="0.2">
      <c r="A357" s="35">
        <f t="shared" si="9"/>
        <v>43703</v>
      </c>
      <c r="B357" s="36">
        <f>SUMIFS(СВЦЭМ!$J$34:$J$777,СВЦЭМ!$A$34:$A$777,$A357,СВЦЭМ!$B$33:$B$776,B$331)+'СЕТ СН'!$F$16</f>
        <v>0</v>
      </c>
      <c r="C357" s="36">
        <f>SUMIFS(СВЦЭМ!$J$34:$J$777,СВЦЭМ!$A$34:$A$777,$A357,СВЦЭМ!$B$33:$B$776,C$331)+'СЕТ СН'!$F$16</f>
        <v>0</v>
      </c>
      <c r="D357" s="36">
        <f>SUMIFS(СВЦЭМ!$J$34:$J$777,СВЦЭМ!$A$34:$A$777,$A357,СВЦЭМ!$B$33:$B$776,D$331)+'СЕТ СН'!$F$16</f>
        <v>0</v>
      </c>
      <c r="E357" s="36">
        <f>SUMIFS(СВЦЭМ!$J$34:$J$777,СВЦЭМ!$A$34:$A$777,$A357,СВЦЭМ!$B$33:$B$776,E$331)+'СЕТ СН'!$F$16</f>
        <v>0</v>
      </c>
      <c r="F357" s="36">
        <f>SUMIFS(СВЦЭМ!$J$34:$J$777,СВЦЭМ!$A$34:$A$777,$A357,СВЦЭМ!$B$33:$B$776,F$331)+'СЕТ СН'!$F$16</f>
        <v>0</v>
      </c>
      <c r="G357" s="36">
        <f>SUMIFS(СВЦЭМ!$J$34:$J$777,СВЦЭМ!$A$34:$A$777,$A357,СВЦЭМ!$B$33:$B$776,G$331)+'СЕТ СН'!$F$16</f>
        <v>0</v>
      </c>
      <c r="H357" s="36">
        <f>SUMIFS(СВЦЭМ!$J$34:$J$777,СВЦЭМ!$A$34:$A$777,$A357,СВЦЭМ!$B$33:$B$776,H$331)+'СЕТ СН'!$F$16</f>
        <v>0</v>
      </c>
      <c r="I357" s="36">
        <f>SUMIFS(СВЦЭМ!$J$34:$J$777,СВЦЭМ!$A$34:$A$777,$A357,СВЦЭМ!$B$33:$B$776,I$331)+'СЕТ СН'!$F$16</f>
        <v>0</v>
      </c>
      <c r="J357" s="36">
        <f>SUMIFS(СВЦЭМ!$J$34:$J$777,СВЦЭМ!$A$34:$A$777,$A357,СВЦЭМ!$B$33:$B$776,J$331)+'СЕТ СН'!$F$16</f>
        <v>0</v>
      </c>
      <c r="K357" s="36">
        <f>SUMIFS(СВЦЭМ!$J$34:$J$777,СВЦЭМ!$A$34:$A$777,$A357,СВЦЭМ!$B$33:$B$776,K$331)+'СЕТ СН'!$F$16</f>
        <v>0</v>
      </c>
      <c r="L357" s="36">
        <f>SUMIFS(СВЦЭМ!$J$34:$J$777,СВЦЭМ!$A$34:$A$777,$A357,СВЦЭМ!$B$33:$B$776,L$331)+'СЕТ СН'!$F$16</f>
        <v>0</v>
      </c>
      <c r="M357" s="36">
        <f>SUMIFS(СВЦЭМ!$J$34:$J$777,СВЦЭМ!$A$34:$A$777,$A357,СВЦЭМ!$B$33:$B$776,M$331)+'СЕТ СН'!$F$16</f>
        <v>0</v>
      </c>
      <c r="N357" s="36">
        <f>SUMIFS(СВЦЭМ!$J$34:$J$777,СВЦЭМ!$A$34:$A$777,$A357,СВЦЭМ!$B$33:$B$776,N$331)+'СЕТ СН'!$F$16</f>
        <v>0</v>
      </c>
      <c r="O357" s="36">
        <f>SUMIFS(СВЦЭМ!$J$34:$J$777,СВЦЭМ!$A$34:$A$777,$A357,СВЦЭМ!$B$33:$B$776,O$331)+'СЕТ СН'!$F$16</f>
        <v>0</v>
      </c>
      <c r="P357" s="36">
        <f>SUMIFS(СВЦЭМ!$J$34:$J$777,СВЦЭМ!$A$34:$A$777,$A357,СВЦЭМ!$B$33:$B$776,P$331)+'СЕТ СН'!$F$16</f>
        <v>0</v>
      </c>
      <c r="Q357" s="36">
        <f>SUMIFS(СВЦЭМ!$J$34:$J$777,СВЦЭМ!$A$34:$A$777,$A357,СВЦЭМ!$B$33:$B$776,Q$331)+'СЕТ СН'!$F$16</f>
        <v>0</v>
      </c>
      <c r="R357" s="36">
        <f>SUMIFS(СВЦЭМ!$J$34:$J$777,СВЦЭМ!$A$34:$A$777,$A357,СВЦЭМ!$B$33:$B$776,R$331)+'СЕТ СН'!$F$16</f>
        <v>0</v>
      </c>
      <c r="S357" s="36">
        <f>SUMIFS(СВЦЭМ!$J$34:$J$777,СВЦЭМ!$A$34:$A$777,$A357,СВЦЭМ!$B$33:$B$776,S$331)+'СЕТ СН'!$F$16</f>
        <v>0</v>
      </c>
      <c r="T357" s="36">
        <f>SUMIFS(СВЦЭМ!$J$34:$J$777,СВЦЭМ!$A$34:$A$777,$A357,СВЦЭМ!$B$33:$B$776,T$331)+'СЕТ СН'!$F$16</f>
        <v>0</v>
      </c>
      <c r="U357" s="36">
        <f>SUMIFS(СВЦЭМ!$J$34:$J$777,СВЦЭМ!$A$34:$A$777,$A357,СВЦЭМ!$B$33:$B$776,U$331)+'СЕТ СН'!$F$16</f>
        <v>0</v>
      </c>
      <c r="V357" s="36">
        <f>SUMIFS(СВЦЭМ!$J$34:$J$777,СВЦЭМ!$A$34:$A$777,$A357,СВЦЭМ!$B$33:$B$776,V$331)+'СЕТ СН'!$F$16</f>
        <v>0</v>
      </c>
      <c r="W357" s="36">
        <f>SUMIFS(СВЦЭМ!$J$34:$J$777,СВЦЭМ!$A$34:$A$777,$A357,СВЦЭМ!$B$33:$B$776,W$331)+'СЕТ СН'!$F$16</f>
        <v>0</v>
      </c>
      <c r="X357" s="36">
        <f>SUMIFS(СВЦЭМ!$J$34:$J$777,СВЦЭМ!$A$34:$A$777,$A357,СВЦЭМ!$B$33:$B$776,X$331)+'СЕТ СН'!$F$16</f>
        <v>0</v>
      </c>
      <c r="Y357" s="36">
        <f>SUMIFS(СВЦЭМ!$J$34:$J$777,СВЦЭМ!$A$34:$A$777,$A357,СВЦЭМ!$B$33:$B$776,Y$331)+'СЕТ СН'!$F$16</f>
        <v>0</v>
      </c>
    </row>
    <row r="358" spans="1:27" ht="15.75" hidden="1" x14ac:dyDescent="0.2">
      <c r="A358" s="35">
        <f t="shared" si="9"/>
        <v>43704</v>
      </c>
      <c r="B358" s="36">
        <f>SUMIFS(СВЦЭМ!$J$34:$J$777,СВЦЭМ!$A$34:$A$777,$A358,СВЦЭМ!$B$33:$B$776,B$331)+'СЕТ СН'!$F$16</f>
        <v>0</v>
      </c>
      <c r="C358" s="36">
        <f>SUMIFS(СВЦЭМ!$J$34:$J$777,СВЦЭМ!$A$34:$A$777,$A358,СВЦЭМ!$B$33:$B$776,C$331)+'СЕТ СН'!$F$16</f>
        <v>0</v>
      </c>
      <c r="D358" s="36">
        <f>SUMIFS(СВЦЭМ!$J$34:$J$777,СВЦЭМ!$A$34:$A$777,$A358,СВЦЭМ!$B$33:$B$776,D$331)+'СЕТ СН'!$F$16</f>
        <v>0</v>
      </c>
      <c r="E358" s="36">
        <f>SUMIFS(СВЦЭМ!$J$34:$J$777,СВЦЭМ!$A$34:$A$777,$A358,СВЦЭМ!$B$33:$B$776,E$331)+'СЕТ СН'!$F$16</f>
        <v>0</v>
      </c>
      <c r="F358" s="36">
        <f>SUMIFS(СВЦЭМ!$J$34:$J$777,СВЦЭМ!$A$34:$A$777,$A358,СВЦЭМ!$B$33:$B$776,F$331)+'СЕТ СН'!$F$16</f>
        <v>0</v>
      </c>
      <c r="G358" s="36">
        <f>SUMIFS(СВЦЭМ!$J$34:$J$777,СВЦЭМ!$A$34:$A$777,$A358,СВЦЭМ!$B$33:$B$776,G$331)+'СЕТ СН'!$F$16</f>
        <v>0</v>
      </c>
      <c r="H358" s="36">
        <f>SUMIFS(СВЦЭМ!$J$34:$J$777,СВЦЭМ!$A$34:$A$777,$A358,СВЦЭМ!$B$33:$B$776,H$331)+'СЕТ СН'!$F$16</f>
        <v>0</v>
      </c>
      <c r="I358" s="36">
        <f>SUMIFS(СВЦЭМ!$J$34:$J$777,СВЦЭМ!$A$34:$A$777,$A358,СВЦЭМ!$B$33:$B$776,I$331)+'СЕТ СН'!$F$16</f>
        <v>0</v>
      </c>
      <c r="J358" s="36">
        <f>SUMIFS(СВЦЭМ!$J$34:$J$777,СВЦЭМ!$A$34:$A$777,$A358,СВЦЭМ!$B$33:$B$776,J$331)+'СЕТ СН'!$F$16</f>
        <v>0</v>
      </c>
      <c r="K358" s="36">
        <f>SUMIFS(СВЦЭМ!$J$34:$J$777,СВЦЭМ!$A$34:$A$777,$A358,СВЦЭМ!$B$33:$B$776,K$331)+'СЕТ СН'!$F$16</f>
        <v>0</v>
      </c>
      <c r="L358" s="36">
        <f>SUMIFS(СВЦЭМ!$J$34:$J$777,СВЦЭМ!$A$34:$A$777,$A358,СВЦЭМ!$B$33:$B$776,L$331)+'СЕТ СН'!$F$16</f>
        <v>0</v>
      </c>
      <c r="M358" s="36">
        <f>SUMIFS(СВЦЭМ!$J$34:$J$777,СВЦЭМ!$A$34:$A$777,$A358,СВЦЭМ!$B$33:$B$776,M$331)+'СЕТ СН'!$F$16</f>
        <v>0</v>
      </c>
      <c r="N358" s="36">
        <f>SUMIFS(СВЦЭМ!$J$34:$J$777,СВЦЭМ!$A$34:$A$777,$A358,СВЦЭМ!$B$33:$B$776,N$331)+'СЕТ СН'!$F$16</f>
        <v>0</v>
      </c>
      <c r="O358" s="36">
        <f>SUMIFS(СВЦЭМ!$J$34:$J$777,СВЦЭМ!$A$34:$A$777,$A358,СВЦЭМ!$B$33:$B$776,O$331)+'СЕТ СН'!$F$16</f>
        <v>0</v>
      </c>
      <c r="P358" s="36">
        <f>SUMIFS(СВЦЭМ!$J$34:$J$777,СВЦЭМ!$A$34:$A$777,$A358,СВЦЭМ!$B$33:$B$776,P$331)+'СЕТ СН'!$F$16</f>
        <v>0</v>
      </c>
      <c r="Q358" s="36">
        <f>SUMIFS(СВЦЭМ!$J$34:$J$777,СВЦЭМ!$A$34:$A$777,$A358,СВЦЭМ!$B$33:$B$776,Q$331)+'СЕТ СН'!$F$16</f>
        <v>0</v>
      </c>
      <c r="R358" s="36">
        <f>SUMIFS(СВЦЭМ!$J$34:$J$777,СВЦЭМ!$A$34:$A$777,$A358,СВЦЭМ!$B$33:$B$776,R$331)+'СЕТ СН'!$F$16</f>
        <v>0</v>
      </c>
      <c r="S358" s="36">
        <f>SUMIFS(СВЦЭМ!$J$34:$J$777,СВЦЭМ!$A$34:$A$777,$A358,СВЦЭМ!$B$33:$B$776,S$331)+'СЕТ СН'!$F$16</f>
        <v>0</v>
      </c>
      <c r="T358" s="36">
        <f>SUMIFS(СВЦЭМ!$J$34:$J$777,СВЦЭМ!$A$34:$A$777,$A358,СВЦЭМ!$B$33:$B$776,T$331)+'СЕТ СН'!$F$16</f>
        <v>0</v>
      </c>
      <c r="U358" s="36">
        <f>SUMIFS(СВЦЭМ!$J$34:$J$777,СВЦЭМ!$A$34:$A$777,$A358,СВЦЭМ!$B$33:$B$776,U$331)+'СЕТ СН'!$F$16</f>
        <v>0</v>
      </c>
      <c r="V358" s="36">
        <f>SUMIFS(СВЦЭМ!$J$34:$J$777,СВЦЭМ!$A$34:$A$777,$A358,СВЦЭМ!$B$33:$B$776,V$331)+'СЕТ СН'!$F$16</f>
        <v>0</v>
      </c>
      <c r="W358" s="36">
        <f>SUMIFS(СВЦЭМ!$J$34:$J$777,СВЦЭМ!$A$34:$A$777,$A358,СВЦЭМ!$B$33:$B$776,W$331)+'СЕТ СН'!$F$16</f>
        <v>0</v>
      </c>
      <c r="X358" s="36">
        <f>SUMIFS(СВЦЭМ!$J$34:$J$777,СВЦЭМ!$A$34:$A$777,$A358,СВЦЭМ!$B$33:$B$776,X$331)+'СЕТ СН'!$F$16</f>
        <v>0</v>
      </c>
      <c r="Y358" s="36">
        <f>SUMIFS(СВЦЭМ!$J$34:$J$777,СВЦЭМ!$A$34:$A$777,$A358,СВЦЭМ!$B$33:$B$776,Y$331)+'СЕТ СН'!$F$16</f>
        <v>0</v>
      </c>
    </row>
    <row r="359" spans="1:27" ht="15.75" hidden="1" x14ac:dyDescent="0.2">
      <c r="A359" s="35">
        <f t="shared" si="9"/>
        <v>43705</v>
      </c>
      <c r="B359" s="36">
        <f>SUMIFS(СВЦЭМ!$J$34:$J$777,СВЦЭМ!$A$34:$A$777,$A359,СВЦЭМ!$B$33:$B$776,B$331)+'СЕТ СН'!$F$16</f>
        <v>0</v>
      </c>
      <c r="C359" s="36">
        <f>SUMIFS(СВЦЭМ!$J$34:$J$777,СВЦЭМ!$A$34:$A$777,$A359,СВЦЭМ!$B$33:$B$776,C$331)+'СЕТ СН'!$F$16</f>
        <v>0</v>
      </c>
      <c r="D359" s="36">
        <f>SUMIFS(СВЦЭМ!$J$34:$J$777,СВЦЭМ!$A$34:$A$777,$A359,СВЦЭМ!$B$33:$B$776,D$331)+'СЕТ СН'!$F$16</f>
        <v>0</v>
      </c>
      <c r="E359" s="36">
        <f>SUMIFS(СВЦЭМ!$J$34:$J$777,СВЦЭМ!$A$34:$A$777,$A359,СВЦЭМ!$B$33:$B$776,E$331)+'СЕТ СН'!$F$16</f>
        <v>0</v>
      </c>
      <c r="F359" s="36">
        <f>SUMIFS(СВЦЭМ!$J$34:$J$777,СВЦЭМ!$A$34:$A$777,$A359,СВЦЭМ!$B$33:$B$776,F$331)+'СЕТ СН'!$F$16</f>
        <v>0</v>
      </c>
      <c r="G359" s="36">
        <f>SUMIFS(СВЦЭМ!$J$34:$J$777,СВЦЭМ!$A$34:$A$777,$A359,СВЦЭМ!$B$33:$B$776,G$331)+'СЕТ СН'!$F$16</f>
        <v>0</v>
      </c>
      <c r="H359" s="36">
        <f>SUMIFS(СВЦЭМ!$J$34:$J$777,СВЦЭМ!$A$34:$A$777,$A359,СВЦЭМ!$B$33:$B$776,H$331)+'СЕТ СН'!$F$16</f>
        <v>0</v>
      </c>
      <c r="I359" s="36">
        <f>SUMIFS(СВЦЭМ!$J$34:$J$777,СВЦЭМ!$A$34:$A$777,$A359,СВЦЭМ!$B$33:$B$776,I$331)+'СЕТ СН'!$F$16</f>
        <v>0</v>
      </c>
      <c r="J359" s="36">
        <f>SUMIFS(СВЦЭМ!$J$34:$J$777,СВЦЭМ!$A$34:$A$777,$A359,СВЦЭМ!$B$33:$B$776,J$331)+'СЕТ СН'!$F$16</f>
        <v>0</v>
      </c>
      <c r="K359" s="36">
        <f>SUMIFS(СВЦЭМ!$J$34:$J$777,СВЦЭМ!$A$34:$A$777,$A359,СВЦЭМ!$B$33:$B$776,K$331)+'СЕТ СН'!$F$16</f>
        <v>0</v>
      </c>
      <c r="L359" s="36">
        <f>SUMIFS(СВЦЭМ!$J$34:$J$777,СВЦЭМ!$A$34:$A$777,$A359,СВЦЭМ!$B$33:$B$776,L$331)+'СЕТ СН'!$F$16</f>
        <v>0</v>
      </c>
      <c r="M359" s="36">
        <f>SUMIFS(СВЦЭМ!$J$34:$J$777,СВЦЭМ!$A$34:$A$777,$A359,СВЦЭМ!$B$33:$B$776,M$331)+'СЕТ СН'!$F$16</f>
        <v>0</v>
      </c>
      <c r="N359" s="36">
        <f>SUMIFS(СВЦЭМ!$J$34:$J$777,СВЦЭМ!$A$34:$A$777,$A359,СВЦЭМ!$B$33:$B$776,N$331)+'СЕТ СН'!$F$16</f>
        <v>0</v>
      </c>
      <c r="O359" s="36">
        <f>SUMIFS(СВЦЭМ!$J$34:$J$777,СВЦЭМ!$A$34:$A$777,$A359,СВЦЭМ!$B$33:$B$776,O$331)+'СЕТ СН'!$F$16</f>
        <v>0</v>
      </c>
      <c r="P359" s="36">
        <f>SUMIFS(СВЦЭМ!$J$34:$J$777,СВЦЭМ!$A$34:$A$777,$A359,СВЦЭМ!$B$33:$B$776,P$331)+'СЕТ СН'!$F$16</f>
        <v>0</v>
      </c>
      <c r="Q359" s="36">
        <f>SUMIFS(СВЦЭМ!$J$34:$J$777,СВЦЭМ!$A$34:$A$777,$A359,СВЦЭМ!$B$33:$B$776,Q$331)+'СЕТ СН'!$F$16</f>
        <v>0</v>
      </c>
      <c r="R359" s="36">
        <f>SUMIFS(СВЦЭМ!$J$34:$J$777,СВЦЭМ!$A$34:$A$777,$A359,СВЦЭМ!$B$33:$B$776,R$331)+'СЕТ СН'!$F$16</f>
        <v>0</v>
      </c>
      <c r="S359" s="36">
        <f>SUMIFS(СВЦЭМ!$J$34:$J$777,СВЦЭМ!$A$34:$A$777,$A359,СВЦЭМ!$B$33:$B$776,S$331)+'СЕТ СН'!$F$16</f>
        <v>0</v>
      </c>
      <c r="T359" s="36">
        <f>SUMIFS(СВЦЭМ!$J$34:$J$777,СВЦЭМ!$A$34:$A$777,$A359,СВЦЭМ!$B$33:$B$776,T$331)+'СЕТ СН'!$F$16</f>
        <v>0</v>
      </c>
      <c r="U359" s="36">
        <f>SUMIFS(СВЦЭМ!$J$34:$J$777,СВЦЭМ!$A$34:$A$777,$A359,СВЦЭМ!$B$33:$B$776,U$331)+'СЕТ СН'!$F$16</f>
        <v>0</v>
      </c>
      <c r="V359" s="36">
        <f>SUMIFS(СВЦЭМ!$J$34:$J$777,СВЦЭМ!$A$34:$A$777,$A359,СВЦЭМ!$B$33:$B$776,V$331)+'СЕТ СН'!$F$16</f>
        <v>0</v>
      </c>
      <c r="W359" s="36">
        <f>SUMIFS(СВЦЭМ!$J$34:$J$777,СВЦЭМ!$A$34:$A$777,$A359,СВЦЭМ!$B$33:$B$776,W$331)+'СЕТ СН'!$F$16</f>
        <v>0</v>
      </c>
      <c r="X359" s="36">
        <f>SUMIFS(СВЦЭМ!$J$34:$J$777,СВЦЭМ!$A$34:$A$777,$A359,СВЦЭМ!$B$33:$B$776,X$331)+'СЕТ СН'!$F$16</f>
        <v>0</v>
      </c>
      <c r="Y359" s="36">
        <f>SUMIFS(СВЦЭМ!$J$34:$J$777,СВЦЭМ!$A$34:$A$777,$A359,СВЦЭМ!$B$33:$B$776,Y$331)+'СЕТ СН'!$F$16</f>
        <v>0</v>
      </c>
    </row>
    <row r="360" spans="1:27" ht="15.75" hidden="1" x14ac:dyDescent="0.2">
      <c r="A360" s="35">
        <f t="shared" si="9"/>
        <v>43706</v>
      </c>
      <c r="B360" s="36">
        <f>SUMIFS(СВЦЭМ!$J$34:$J$777,СВЦЭМ!$A$34:$A$777,$A360,СВЦЭМ!$B$33:$B$776,B$331)+'СЕТ СН'!$F$16</f>
        <v>0</v>
      </c>
      <c r="C360" s="36">
        <f>SUMIFS(СВЦЭМ!$J$34:$J$777,СВЦЭМ!$A$34:$A$777,$A360,СВЦЭМ!$B$33:$B$776,C$331)+'СЕТ СН'!$F$16</f>
        <v>0</v>
      </c>
      <c r="D360" s="36">
        <f>SUMIFS(СВЦЭМ!$J$34:$J$777,СВЦЭМ!$A$34:$A$777,$A360,СВЦЭМ!$B$33:$B$776,D$331)+'СЕТ СН'!$F$16</f>
        <v>0</v>
      </c>
      <c r="E360" s="36">
        <f>SUMIFS(СВЦЭМ!$J$34:$J$777,СВЦЭМ!$A$34:$A$777,$A360,СВЦЭМ!$B$33:$B$776,E$331)+'СЕТ СН'!$F$16</f>
        <v>0</v>
      </c>
      <c r="F360" s="36">
        <f>SUMIFS(СВЦЭМ!$J$34:$J$777,СВЦЭМ!$A$34:$A$777,$A360,СВЦЭМ!$B$33:$B$776,F$331)+'СЕТ СН'!$F$16</f>
        <v>0</v>
      </c>
      <c r="G360" s="36">
        <f>SUMIFS(СВЦЭМ!$J$34:$J$777,СВЦЭМ!$A$34:$A$777,$A360,СВЦЭМ!$B$33:$B$776,G$331)+'СЕТ СН'!$F$16</f>
        <v>0</v>
      </c>
      <c r="H360" s="36">
        <f>SUMIFS(СВЦЭМ!$J$34:$J$777,СВЦЭМ!$A$34:$A$777,$A360,СВЦЭМ!$B$33:$B$776,H$331)+'СЕТ СН'!$F$16</f>
        <v>0</v>
      </c>
      <c r="I360" s="36">
        <f>SUMIFS(СВЦЭМ!$J$34:$J$777,СВЦЭМ!$A$34:$A$777,$A360,СВЦЭМ!$B$33:$B$776,I$331)+'СЕТ СН'!$F$16</f>
        <v>0</v>
      </c>
      <c r="J360" s="36">
        <f>SUMIFS(СВЦЭМ!$J$34:$J$777,СВЦЭМ!$A$34:$A$777,$A360,СВЦЭМ!$B$33:$B$776,J$331)+'СЕТ СН'!$F$16</f>
        <v>0</v>
      </c>
      <c r="K360" s="36">
        <f>SUMIFS(СВЦЭМ!$J$34:$J$777,СВЦЭМ!$A$34:$A$777,$A360,СВЦЭМ!$B$33:$B$776,K$331)+'СЕТ СН'!$F$16</f>
        <v>0</v>
      </c>
      <c r="L360" s="36">
        <f>SUMIFS(СВЦЭМ!$J$34:$J$777,СВЦЭМ!$A$34:$A$777,$A360,СВЦЭМ!$B$33:$B$776,L$331)+'СЕТ СН'!$F$16</f>
        <v>0</v>
      </c>
      <c r="M360" s="36">
        <f>SUMIFS(СВЦЭМ!$J$34:$J$777,СВЦЭМ!$A$34:$A$777,$A360,СВЦЭМ!$B$33:$B$776,M$331)+'СЕТ СН'!$F$16</f>
        <v>0</v>
      </c>
      <c r="N360" s="36">
        <f>SUMIFS(СВЦЭМ!$J$34:$J$777,СВЦЭМ!$A$34:$A$777,$A360,СВЦЭМ!$B$33:$B$776,N$331)+'СЕТ СН'!$F$16</f>
        <v>0</v>
      </c>
      <c r="O360" s="36">
        <f>SUMIFS(СВЦЭМ!$J$34:$J$777,СВЦЭМ!$A$34:$A$777,$A360,СВЦЭМ!$B$33:$B$776,O$331)+'СЕТ СН'!$F$16</f>
        <v>0</v>
      </c>
      <c r="P360" s="36">
        <f>SUMIFS(СВЦЭМ!$J$34:$J$777,СВЦЭМ!$A$34:$A$777,$A360,СВЦЭМ!$B$33:$B$776,P$331)+'СЕТ СН'!$F$16</f>
        <v>0</v>
      </c>
      <c r="Q360" s="36">
        <f>SUMIFS(СВЦЭМ!$J$34:$J$777,СВЦЭМ!$A$34:$A$777,$A360,СВЦЭМ!$B$33:$B$776,Q$331)+'СЕТ СН'!$F$16</f>
        <v>0</v>
      </c>
      <c r="R360" s="36">
        <f>SUMIFS(СВЦЭМ!$J$34:$J$777,СВЦЭМ!$A$34:$A$777,$A360,СВЦЭМ!$B$33:$B$776,R$331)+'СЕТ СН'!$F$16</f>
        <v>0</v>
      </c>
      <c r="S360" s="36">
        <f>SUMIFS(СВЦЭМ!$J$34:$J$777,СВЦЭМ!$A$34:$A$777,$A360,СВЦЭМ!$B$33:$B$776,S$331)+'СЕТ СН'!$F$16</f>
        <v>0</v>
      </c>
      <c r="T360" s="36">
        <f>SUMIFS(СВЦЭМ!$J$34:$J$777,СВЦЭМ!$A$34:$A$777,$A360,СВЦЭМ!$B$33:$B$776,T$331)+'СЕТ СН'!$F$16</f>
        <v>0</v>
      </c>
      <c r="U360" s="36">
        <f>SUMIFS(СВЦЭМ!$J$34:$J$777,СВЦЭМ!$A$34:$A$777,$A360,СВЦЭМ!$B$33:$B$776,U$331)+'СЕТ СН'!$F$16</f>
        <v>0</v>
      </c>
      <c r="V360" s="36">
        <f>SUMIFS(СВЦЭМ!$J$34:$J$777,СВЦЭМ!$A$34:$A$777,$A360,СВЦЭМ!$B$33:$B$776,V$331)+'СЕТ СН'!$F$16</f>
        <v>0</v>
      </c>
      <c r="W360" s="36">
        <f>SUMIFS(СВЦЭМ!$J$34:$J$777,СВЦЭМ!$A$34:$A$777,$A360,СВЦЭМ!$B$33:$B$776,W$331)+'СЕТ СН'!$F$16</f>
        <v>0</v>
      </c>
      <c r="X360" s="36">
        <f>SUMIFS(СВЦЭМ!$J$34:$J$777,СВЦЭМ!$A$34:$A$777,$A360,СВЦЭМ!$B$33:$B$776,X$331)+'СЕТ СН'!$F$16</f>
        <v>0</v>
      </c>
      <c r="Y360" s="36">
        <f>SUMIFS(СВЦЭМ!$J$34:$J$777,СВЦЭМ!$A$34:$A$777,$A360,СВЦЭМ!$B$33:$B$776,Y$331)+'СЕТ СН'!$F$16</f>
        <v>0</v>
      </c>
    </row>
    <row r="361" spans="1:27" ht="15.75" hidden="1" x14ac:dyDescent="0.2">
      <c r="A361" s="35">
        <f t="shared" si="9"/>
        <v>43707</v>
      </c>
      <c r="B361" s="36">
        <f>SUMIFS(СВЦЭМ!$J$34:$J$777,СВЦЭМ!$A$34:$A$777,$A361,СВЦЭМ!$B$33:$B$776,B$331)+'СЕТ СН'!$F$16</f>
        <v>0</v>
      </c>
      <c r="C361" s="36">
        <f>SUMIFS(СВЦЭМ!$J$34:$J$777,СВЦЭМ!$A$34:$A$777,$A361,СВЦЭМ!$B$33:$B$776,C$331)+'СЕТ СН'!$F$16</f>
        <v>0</v>
      </c>
      <c r="D361" s="36">
        <f>SUMIFS(СВЦЭМ!$J$34:$J$777,СВЦЭМ!$A$34:$A$777,$A361,СВЦЭМ!$B$33:$B$776,D$331)+'СЕТ СН'!$F$16</f>
        <v>0</v>
      </c>
      <c r="E361" s="36">
        <f>SUMIFS(СВЦЭМ!$J$34:$J$777,СВЦЭМ!$A$34:$A$777,$A361,СВЦЭМ!$B$33:$B$776,E$331)+'СЕТ СН'!$F$16</f>
        <v>0</v>
      </c>
      <c r="F361" s="36">
        <f>SUMIFS(СВЦЭМ!$J$34:$J$777,СВЦЭМ!$A$34:$A$777,$A361,СВЦЭМ!$B$33:$B$776,F$331)+'СЕТ СН'!$F$16</f>
        <v>0</v>
      </c>
      <c r="G361" s="36">
        <f>SUMIFS(СВЦЭМ!$J$34:$J$777,СВЦЭМ!$A$34:$A$777,$A361,СВЦЭМ!$B$33:$B$776,G$331)+'СЕТ СН'!$F$16</f>
        <v>0</v>
      </c>
      <c r="H361" s="36">
        <f>SUMIFS(СВЦЭМ!$J$34:$J$777,СВЦЭМ!$A$34:$A$777,$A361,СВЦЭМ!$B$33:$B$776,H$331)+'СЕТ СН'!$F$16</f>
        <v>0</v>
      </c>
      <c r="I361" s="36">
        <f>SUMIFS(СВЦЭМ!$J$34:$J$777,СВЦЭМ!$A$34:$A$777,$A361,СВЦЭМ!$B$33:$B$776,I$331)+'СЕТ СН'!$F$16</f>
        <v>0</v>
      </c>
      <c r="J361" s="36">
        <f>SUMIFS(СВЦЭМ!$J$34:$J$777,СВЦЭМ!$A$34:$A$777,$A361,СВЦЭМ!$B$33:$B$776,J$331)+'СЕТ СН'!$F$16</f>
        <v>0</v>
      </c>
      <c r="K361" s="36">
        <f>SUMIFS(СВЦЭМ!$J$34:$J$777,СВЦЭМ!$A$34:$A$777,$A361,СВЦЭМ!$B$33:$B$776,K$331)+'СЕТ СН'!$F$16</f>
        <v>0</v>
      </c>
      <c r="L361" s="36">
        <f>SUMIFS(СВЦЭМ!$J$34:$J$777,СВЦЭМ!$A$34:$A$777,$A361,СВЦЭМ!$B$33:$B$776,L$331)+'СЕТ СН'!$F$16</f>
        <v>0</v>
      </c>
      <c r="M361" s="36">
        <f>SUMIFS(СВЦЭМ!$J$34:$J$777,СВЦЭМ!$A$34:$A$777,$A361,СВЦЭМ!$B$33:$B$776,M$331)+'СЕТ СН'!$F$16</f>
        <v>0</v>
      </c>
      <c r="N361" s="36">
        <f>SUMIFS(СВЦЭМ!$J$34:$J$777,СВЦЭМ!$A$34:$A$777,$A361,СВЦЭМ!$B$33:$B$776,N$331)+'СЕТ СН'!$F$16</f>
        <v>0</v>
      </c>
      <c r="O361" s="36">
        <f>SUMIFS(СВЦЭМ!$J$34:$J$777,СВЦЭМ!$A$34:$A$777,$A361,СВЦЭМ!$B$33:$B$776,O$331)+'СЕТ СН'!$F$16</f>
        <v>0</v>
      </c>
      <c r="P361" s="36">
        <f>SUMIFS(СВЦЭМ!$J$34:$J$777,СВЦЭМ!$A$34:$A$777,$A361,СВЦЭМ!$B$33:$B$776,P$331)+'СЕТ СН'!$F$16</f>
        <v>0</v>
      </c>
      <c r="Q361" s="36">
        <f>SUMIFS(СВЦЭМ!$J$34:$J$777,СВЦЭМ!$A$34:$A$777,$A361,СВЦЭМ!$B$33:$B$776,Q$331)+'СЕТ СН'!$F$16</f>
        <v>0</v>
      </c>
      <c r="R361" s="36">
        <f>SUMIFS(СВЦЭМ!$J$34:$J$777,СВЦЭМ!$A$34:$A$777,$A361,СВЦЭМ!$B$33:$B$776,R$331)+'СЕТ СН'!$F$16</f>
        <v>0</v>
      </c>
      <c r="S361" s="36">
        <f>SUMIFS(СВЦЭМ!$J$34:$J$777,СВЦЭМ!$A$34:$A$777,$A361,СВЦЭМ!$B$33:$B$776,S$331)+'СЕТ СН'!$F$16</f>
        <v>0</v>
      </c>
      <c r="T361" s="36">
        <f>SUMIFS(СВЦЭМ!$J$34:$J$777,СВЦЭМ!$A$34:$A$777,$A361,СВЦЭМ!$B$33:$B$776,T$331)+'СЕТ СН'!$F$16</f>
        <v>0</v>
      </c>
      <c r="U361" s="36">
        <f>SUMIFS(СВЦЭМ!$J$34:$J$777,СВЦЭМ!$A$34:$A$777,$A361,СВЦЭМ!$B$33:$B$776,U$331)+'СЕТ СН'!$F$16</f>
        <v>0</v>
      </c>
      <c r="V361" s="36">
        <f>SUMIFS(СВЦЭМ!$J$34:$J$777,СВЦЭМ!$A$34:$A$777,$A361,СВЦЭМ!$B$33:$B$776,V$331)+'СЕТ СН'!$F$16</f>
        <v>0</v>
      </c>
      <c r="W361" s="36">
        <f>SUMIFS(СВЦЭМ!$J$34:$J$777,СВЦЭМ!$A$34:$A$777,$A361,СВЦЭМ!$B$33:$B$776,W$331)+'СЕТ СН'!$F$16</f>
        <v>0</v>
      </c>
      <c r="X361" s="36">
        <f>SUMIFS(СВЦЭМ!$J$34:$J$777,СВЦЭМ!$A$34:$A$777,$A361,СВЦЭМ!$B$33:$B$776,X$331)+'СЕТ СН'!$F$16</f>
        <v>0</v>
      </c>
      <c r="Y361" s="36">
        <f>SUMIFS(СВЦЭМ!$J$34:$J$777,СВЦЭМ!$A$34:$A$777,$A361,СВЦЭМ!$B$33:$B$776,Y$331)+'СЕТ СН'!$F$16</f>
        <v>0</v>
      </c>
    </row>
    <row r="362" spans="1:27" ht="15.75" hidden="1" x14ac:dyDescent="0.2">
      <c r="A362" s="35">
        <f t="shared" si="9"/>
        <v>43708</v>
      </c>
      <c r="B362" s="36">
        <f>SUMIFS(СВЦЭМ!$J$34:$J$777,СВЦЭМ!$A$34:$A$777,$A362,СВЦЭМ!$B$33:$B$776,B$331)+'СЕТ СН'!$F$16</f>
        <v>0</v>
      </c>
      <c r="C362" s="36">
        <f>SUMIFS(СВЦЭМ!$J$34:$J$777,СВЦЭМ!$A$34:$A$777,$A362,СВЦЭМ!$B$33:$B$776,C$331)+'СЕТ СН'!$F$16</f>
        <v>0</v>
      </c>
      <c r="D362" s="36">
        <f>SUMIFS(СВЦЭМ!$J$34:$J$777,СВЦЭМ!$A$34:$A$777,$A362,СВЦЭМ!$B$33:$B$776,D$331)+'СЕТ СН'!$F$16</f>
        <v>0</v>
      </c>
      <c r="E362" s="36">
        <f>SUMIFS(СВЦЭМ!$J$34:$J$777,СВЦЭМ!$A$34:$A$777,$A362,СВЦЭМ!$B$33:$B$776,E$331)+'СЕТ СН'!$F$16</f>
        <v>0</v>
      </c>
      <c r="F362" s="36">
        <f>SUMIFS(СВЦЭМ!$J$34:$J$777,СВЦЭМ!$A$34:$A$777,$A362,СВЦЭМ!$B$33:$B$776,F$331)+'СЕТ СН'!$F$16</f>
        <v>0</v>
      </c>
      <c r="G362" s="36">
        <f>SUMIFS(СВЦЭМ!$J$34:$J$777,СВЦЭМ!$A$34:$A$777,$A362,СВЦЭМ!$B$33:$B$776,G$331)+'СЕТ СН'!$F$16</f>
        <v>0</v>
      </c>
      <c r="H362" s="36">
        <f>SUMIFS(СВЦЭМ!$J$34:$J$777,СВЦЭМ!$A$34:$A$777,$A362,СВЦЭМ!$B$33:$B$776,H$331)+'СЕТ СН'!$F$16</f>
        <v>0</v>
      </c>
      <c r="I362" s="36">
        <f>SUMIFS(СВЦЭМ!$J$34:$J$777,СВЦЭМ!$A$34:$A$777,$A362,СВЦЭМ!$B$33:$B$776,I$331)+'СЕТ СН'!$F$16</f>
        <v>0</v>
      </c>
      <c r="J362" s="36">
        <f>SUMIFS(СВЦЭМ!$J$34:$J$777,СВЦЭМ!$A$34:$A$777,$A362,СВЦЭМ!$B$33:$B$776,J$331)+'СЕТ СН'!$F$16</f>
        <v>0</v>
      </c>
      <c r="K362" s="36">
        <f>SUMIFS(СВЦЭМ!$J$34:$J$777,СВЦЭМ!$A$34:$A$777,$A362,СВЦЭМ!$B$33:$B$776,K$331)+'СЕТ СН'!$F$16</f>
        <v>0</v>
      </c>
      <c r="L362" s="36">
        <f>SUMIFS(СВЦЭМ!$J$34:$J$777,СВЦЭМ!$A$34:$A$777,$A362,СВЦЭМ!$B$33:$B$776,L$331)+'СЕТ СН'!$F$16</f>
        <v>0</v>
      </c>
      <c r="M362" s="36">
        <f>SUMIFS(СВЦЭМ!$J$34:$J$777,СВЦЭМ!$A$34:$A$777,$A362,СВЦЭМ!$B$33:$B$776,M$331)+'СЕТ СН'!$F$16</f>
        <v>0</v>
      </c>
      <c r="N362" s="36">
        <f>SUMIFS(СВЦЭМ!$J$34:$J$777,СВЦЭМ!$A$34:$A$777,$A362,СВЦЭМ!$B$33:$B$776,N$331)+'СЕТ СН'!$F$16</f>
        <v>0</v>
      </c>
      <c r="O362" s="36">
        <f>SUMIFS(СВЦЭМ!$J$34:$J$777,СВЦЭМ!$A$34:$A$777,$A362,СВЦЭМ!$B$33:$B$776,O$331)+'СЕТ СН'!$F$16</f>
        <v>0</v>
      </c>
      <c r="P362" s="36">
        <f>SUMIFS(СВЦЭМ!$J$34:$J$777,СВЦЭМ!$A$34:$A$777,$A362,СВЦЭМ!$B$33:$B$776,P$331)+'СЕТ СН'!$F$16</f>
        <v>0</v>
      </c>
      <c r="Q362" s="36">
        <f>SUMIFS(СВЦЭМ!$J$34:$J$777,СВЦЭМ!$A$34:$A$777,$A362,СВЦЭМ!$B$33:$B$776,Q$331)+'СЕТ СН'!$F$16</f>
        <v>0</v>
      </c>
      <c r="R362" s="36">
        <f>SUMIFS(СВЦЭМ!$J$34:$J$777,СВЦЭМ!$A$34:$A$777,$A362,СВЦЭМ!$B$33:$B$776,R$331)+'СЕТ СН'!$F$16</f>
        <v>0</v>
      </c>
      <c r="S362" s="36">
        <f>SUMIFS(СВЦЭМ!$J$34:$J$777,СВЦЭМ!$A$34:$A$777,$A362,СВЦЭМ!$B$33:$B$776,S$331)+'СЕТ СН'!$F$16</f>
        <v>0</v>
      </c>
      <c r="T362" s="36">
        <f>SUMIFS(СВЦЭМ!$J$34:$J$777,СВЦЭМ!$A$34:$A$777,$A362,СВЦЭМ!$B$33:$B$776,T$331)+'СЕТ СН'!$F$16</f>
        <v>0</v>
      </c>
      <c r="U362" s="36">
        <f>SUMIFS(СВЦЭМ!$J$34:$J$777,СВЦЭМ!$A$34:$A$777,$A362,СВЦЭМ!$B$33:$B$776,U$331)+'СЕТ СН'!$F$16</f>
        <v>0</v>
      </c>
      <c r="V362" s="36">
        <f>SUMIFS(СВЦЭМ!$J$34:$J$777,СВЦЭМ!$A$34:$A$777,$A362,СВЦЭМ!$B$33:$B$776,V$331)+'СЕТ СН'!$F$16</f>
        <v>0</v>
      </c>
      <c r="W362" s="36">
        <f>SUMIFS(СВЦЭМ!$J$34:$J$777,СВЦЭМ!$A$34:$A$777,$A362,СВЦЭМ!$B$33:$B$776,W$331)+'СЕТ СН'!$F$16</f>
        <v>0</v>
      </c>
      <c r="X362" s="36">
        <f>SUMIFS(СВЦЭМ!$J$34:$J$777,СВЦЭМ!$A$34:$A$777,$A362,СВЦЭМ!$B$33:$B$776,X$331)+'СЕТ СН'!$F$16</f>
        <v>0</v>
      </c>
      <c r="Y362" s="36">
        <f>SUMIFS(СВЦЭМ!$J$34:$J$777,СВЦЭМ!$A$34:$A$777,$A362,СВЦЭМ!$B$33:$B$776,Y$331)+'СЕТ СН'!$F$16</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8" t="s">
        <v>7</v>
      </c>
      <c r="B364" s="131" t="s">
        <v>120</v>
      </c>
      <c r="C364" s="132"/>
      <c r="D364" s="132"/>
      <c r="E364" s="132"/>
      <c r="F364" s="132"/>
      <c r="G364" s="132"/>
      <c r="H364" s="132"/>
      <c r="I364" s="132"/>
      <c r="J364" s="132"/>
      <c r="K364" s="132"/>
      <c r="L364" s="132"/>
      <c r="M364" s="132"/>
      <c r="N364" s="132"/>
      <c r="O364" s="132"/>
      <c r="P364" s="132"/>
      <c r="Q364" s="132"/>
      <c r="R364" s="132"/>
      <c r="S364" s="132"/>
      <c r="T364" s="132"/>
      <c r="U364" s="132"/>
      <c r="V364" s="132"/>
      <c r="W364" s="132"/>
      <c r="X364" s="132"/>
      <c r="Y364" s="133"/>
    </row>
    <row r="365" spans="1:27" ht="12.75" hidden="1" customHeight="1" x14ac:dyDescent="0.2">
      <c r="A365" s="129"/>
      <c r="B365" s="134"/>
      <c r="C365" s="135"/>
      <c r="D365" s="135"/>
      <c r="E365" s="135"/>
      <c r="F365" s="135"/>
      <c r="G365" s="135"/>
      <c r="H365" s="135"/>
      <c r="I365" s="135"/>
      <c r="J365" s="135"/>
      <c r="K365" s="135"/>
      <c r="L365" s="135"/>
      <c r="M365" s="135"/>
      <c r="N365" s="135"/>
      <c r="O365" s="135"/>
      <c r="P365" s="135"/>
      <c r="Q365" s="135"/>
      <c r="R365" s="135"/>
      <c r="S365" s="135"/>
      <c r="T365" s="135"/>
      <c r="U365" s="135"/>
      <c r="V365" s="135"/>
      <c r="W365" s="135"/>
      <c r="X365" s="135"/>
      <c r="Y365" s="136"/>
    </row>
    <row r="366" spans="1:27" s="46" customFormat="1" ht="12.75" hidden="1" customHeight="1" x14ac:dyDescent="0.2">
      <c r="A366" s="130"/>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01.08.2019</v>
      </c>
      <c r="B367" s="36">
        <f>SUMIFS(СВЦЭМ!$K$34:$K$777,СВЦЭМ!$A$34:$A$777,$A367,СВЦЭМ!$B$33:$B$776,B$366)+'СЕТ СН'!$F$16</f>
        <v>0</v>
      </c>
      <c r="C367" s="36">
        <f>SUMIFS(СВЦЭМ!$K$34:$K$777,СВЦЭМ!$A$34:$A$777,$A367,СВЦЭМ!$B$33:$B$776,C$366)+'СЕТ СН'!$F$16</f>
        <v>0</v>
      </c>
      <c r="D367" s="36">
        <f>SUMIFS(СВЦЭМ!$K$34:$K$777,СВЦЭМ!$A$34:$A$777,$A367,СВЦЭМ!$B$33:$B$776,D$366)+'СЕТ СН'!$F$16</f>
        <v>0</v>
      </c>
      <c r="E367" s="36">
        <f>SUMIFS(СВЦЭМ!$K$34:$K$777,СВЦЭМ!$A$34:$A$777,$A367,СВЦЭМ!$B$33:$B$776,E$366)+'СЕТ СН'!$F$16</f>
        <v>0</v>
      </c>
      <c r="F367" s="36">
        <f>SUMIFS(СВЦЭМ!$K$34:$K$777,СВЦЭМ!$A$34:$A$777,$A367,СВЦЭМ!$B$33:$B$776,F$366)+'СЕТ СН'!$F$16</f>
        <v>0</v>
      </c>
      <c r="G367" s="36">
        <f>SUMIFS(СВЦЭМ!$K$34:$K$777,СВЦЭМ!$A$34:$A$777,$A367,СВЦЭМ!$B$33:$B$776,G$366)+'СЕТ СН'!$F$16</f>
        <v>0</v>
      </c>
      <c r="H367" s="36">
        <f>SUMIFS(СВЦЭМ!$K$34:$K$777,СВЦЭМ!$A$34:$A$777,$A367,СВЦЭМ!$B$33:$B$776,H$366)+'СЕТ СН'!$F$16</f>
        <v>0</v>
      </c>
      <c r="I367" s="36">
        <f>SUMIFS(СВЦЭМ!$K$34:$K$777,СВЦЭМ!$A$34:$A$777,$A367,СВЦЭМ!$B$33:$B$776,I$366)+'СЕТ СН'!$F$16</f>
        <v>0</v>
      </c>
      <c r="J367" s="36">
        <f>SUMIFS(СВЦЭМ!$K$34:$K$777,СВЦЭМ!$A$34:$A$777,$A367,СВЦЭМ!$B$33:$B$776,J$366)+'СЕТ СН'!$F$16</f>
        <v>0</v>
      </c>
      <c r="K367" s="36">
        <f>SUMIFS(СВЦЭМ!$K$34:$K$777,СВЦЭМ!$A$34:$A$777,$A367,СВЦЭМ!$B$33:$B$776,K$366)+'СЕТ СН'!$F$16</f>
        <v>0</v>
      </c>
      <c r="L367" s="36">
        <f>SUMIFS(СВЦЭМ!$K$34:$K$777,СВЦЭМ!$A$34:$A$777,$A367,СВЦЭМ!$B$33:$B$776,L$366)+'СЕТ СН'!$F$16</f>
        <v>0</v>
      </c>
      <c r="M367" s="36">
        <f>SUMIFS(СВЦЭМ!$K$34:$K$777,СВЦЭМ!$A$34:$A$777,$A367,СВЦЭМ!$B$33:$B$776,M$366)+'СЕТ СН'!$F$16</f>
        <v>0</v>
      </c>
      <c r="N367" s="36">
        <f>SUMIFS(СВЦЭМ!$K$34:$K$777,СВЦЭМ!$A$34:$A$777,$A367,СВЦЭМ!$B$33:$B$776,N$366)+'СЕТ СН'!$F$16</f>
        <v>0</v>
      </c>
      <c r="O367" s="36">
        <f>SUMIFS(СВЦЭМ!$K$34:$K$777,СВЦЭМ!$A$34:$A$777,$A367,СВЦЭМ!$B$33:$B$776,O$366)+'СЕТ СН'!$F$16</f>
        <v>0</v>
      </c>
      <c r="P367" s="36">
        <f>SUMIFS(СВЦЭМ!$K$34:$K$777,СВЦЭМ!$A$34:$A$777,$A367,СВЦЭМ!$B$33:$B$776,P$366)+'СЕТ СН'!$F$16</f>
        <v>0</v>
      </c>
      <c r="Q367" s="36">
        <f>SUMIFS(СВЦЭМ!$K$34:$K$777,СВЦЭМ!$A$34:$A$777,$A367,СВЦЭМ!$B$33:$B$776,Q$366)+'СЕТ СН'!$F$16</f>
        <v>0</v>
      </c>
      <c r="R367" s="36">
        <f>SUMIFS(СВЦЭМ!$K$34:$K$777,СВЦЭМ!$A$34:$A$777,$A367,СВЦЭМ!$B$33:$B$776,R$366)+'СЕТ СН'!$F$16</f>
        <v>0</v>
      </c>
      <c r="S367" s="36">
        <f>SUMIFS(СВЦЭМ!$K$34:$K$777,СВЦЭМ!$A$34:$A$777,$A367,СВЦЭМ!$B$33:$B$776,S$366)+'СЕТ СН'!$F$16</f>
        <v>0</v>
      </c>
      <c r="T367" s="36">
        <f>SUMIFS(СВЦЭМ!$K$34:$K$777,СВЦЭМ!$A$34:$A$777,$A367,СВЦЭМ!$B$33:$B$776,T$366)+'СЕТ СН'!$F$16</f>
        <v>0</v>
      </c>
      <c r="U367" s="36">
        <f>SUMIFS(СВЦЭМ!$K$34:$K$777,СВЦЭМ!$A$34:$A$777,$A367,СВЦЭМ!$B$33:$B$776,U$366)+'СЕТ СН'!$F$16</f>
        <v>0</v>
      </c>
      <c r="V367" s="36">
        <f>SUMIFS(СВЦЭМ!$K$34:$K$777,СВЦЭМ!$A$34:$A$777,$A367,СВЦЭМ!$B$33:$B$776,V$366)+'СЕТ СН'!$F$16</f>
        <v>0</v>
      </c>
      <c r="W367" s="36">
        <f>SUMIFS(СВЦЭМ!$K$34:$K$777,СВЦЭМ!$A$34:$A$777,$A367,СВЦЭМ!$B$33:$B$776,W$366)+'СЕТ СН'!$F$16</f>
        <v>0</v>
      </c>
      <c r="X367" s="36">
        <f>SUMIFS(СВЦЭМ!$K$34:$K$777,СВЦЭМ!$A$34:$A$777,$A367,СВЦЭМ!$B$33:$B$776,X$366)+'СЕТ СН'!$F$16</f>
        <v>0</v>
      </c>
      <c r="Y367" s="36">
        <f>SUMIFS(СВЦЭМ!$K$34:$K$777,СВЦЭМ!$A$34:$A$777,$A367,СВЦЭМ!$B$33:$B$776,Y$366)+'СЕТ СН'!$F$16</f>
        <v>0</v>
      </c>
      <c r="AA367" s="45"/>
    </row>
    <row r="368" spans="1:27" ht="15.75" hidden="1" x14ac:dyDescent="0.2">
      <c r="A368" s="35">
        <f>A367+1</f>
        <v>43679</v>
      </c>
      <c r="B368" s="36">
        <f>SUMIFS(СВЦЭМ!$K$34:$K$777,СВЦЭМ!$A$34:$A$777,$A368,СВЦЭМ!$B$33:$B$776,B$366)+'СЕТ СН'!$F$16</f>
        <v>0</v>
      </c>
      <c r="C368" s="36">
        <f>SUMIFS(СВЦЭМ!$K$34:$K$777,СВЦЭМ!$A$34:$A$777,$A368,СВЦЭМ!$B$33:$B$776,C$366)+'СЕТ СН'!$F$16</f>
        <v>0</v>
      </c>
      <c r="D368" s="36">
        <f>SUMIFS(СВЦЭМ!$K$34:$K$777,СВЦЭМ!$A$34:$A$777,$A368,СВЦЭМ!$B$33:$B$776,D$366)+'СЕТ СН'!$F$16</f>
        <v>0</v>
      </c>
      <c r="E368" s="36">
        <f>SUMIFS(СВЦЭМ!$K$34:$K$777,СВЦЭМ!$A$34:$A$777,$A368,СВЦЭМ!$B$33:$B$776,E$366)+'СЕТ СН'!$F$16</f>
        <v>0</v>
      </c>
      <c r="F368" s="36">
        <f>SUMIFS(СВЦЭМ!$K$34:$K$777,СВЦЭМ!$A$34:$A$777,$A368,СВЦЭМ!$B$33:$B$776,F$366)+'СЕТ СН'!$F$16</f>
        <v>0</v>
      </c>
      <c r="G368" s="36">
        <f>SUMIFS(СВЦЭМ!$K$34:$K$777,СВЦЭМ!$A$34:$A$777,$A368,СВЦЭМ!$B$33:$B$776,G$366)+'СЕТ СН'!$F$16</f>
        <v>0</v>
      </c>
      <c r="H368" s="36">
        <f>SUMIFS(СВЦЭМ!$K$34:$K$777,СВЦЭМ!$A$34:$A$777,$A368,СВЦЭМ!$B$33:$B$776,H$366)+'СЕТ СН'!$F$16</f>
        <v>0</v>
      </c>
      <c r="I368" s="36">
        <f>SUMIFS(СВЦЭМ!$K$34:$K$777,СВЦЭМ!$A$34:$A$777,$A368,СВЦЭМ!$B$33:$B$776,I$366)+'СЕТ СН'!$F$16</f>
        <v>0</v>
      </c>
      <c r="J368" s="36">
        <f>SUMIFS(СВЦЭМ!$K$34:$K$777,СВЦЭМ!$A$34:$A$777,$A368,СВЦЭМ!$B$33:$B$776,J$366)+'СЕТ СН'!$F$16</f>
        <v>0</v>
      </c>
      <c r="K368" s="36">
        <f>SUMIFS(СВЦЭМ!$K$34:$K$777,СВЦЭМ!$A$34:$A$777,$A368,СВЦЭМ!$B$33:$B$776,K$366)+'СЕТ СН'!$F$16</f>
        <v>0</v>
      </c>
      <c r="L368" s="36">
        <f>SUMIFS(СВЦЭМ!$K$34:$K$777,СВЦЭМ!$A$34:$A$777,$A368,СВЦЭМ!$B$33:$B$776,L$366)+'СЕТ СН'!$F$16</f>
        <v>0</v>
      </c>
      <c r="M368" s="36">
        <f>SUMIFS(СВЦЭМ!$K$34:$K$777,СВЦЭМ!$A$34:$A$777,$A368,СВЦЭМ!$B$33:$B$776,M$366)+'СЕТ СН'!$F$16</f>
        <v>0</v>
      </c>
      <c r="N368" s="36">
        <f>SUMIFS(СВЦЭМ!$K$34:$K$777,СВЦЭМ!$A$34:$A$777,$A368,СВЦЭМ!$B$33:$B$776,N$366)+'СЕТ СН'!$F$16</f>
        <v>0</v>
      </c>
      <c r="O368" s="36">
        <f>SUMIFS(СВЦЭМ!$K$34:$K$777,СВЦЭМ!$A$34:$A$777,$A368,СВЦЭМ!$B$33:$B$776,O$366)+'СЕТ СН'!$F$16</f>
        <v>0</v>
      </c>
      <c r="P368" s="36">
        <f>SUMIFS(СВЦЭМ!$K$34:$K$777,СВЦЭМ!$A$34:$A$777,$A368,СВЦЭМ!$B$33:$B$776,P$366)+'СЕТ СН'!$F$16</f>
        <v>0</v>
      </c>
      <c r="Q368" s="36">
        <f>SUMIFS(СВЦЭМ!$K$34:$K$777,СВЦЭМ!$A$34:$A$777,$A368,СВЦЭМ!$B$33:$B$776,Q$366)+'СЕТ СН'!$F$16</f>
        <v>0</v>
      </c>
      <c r="R368" s="36">
        <f>SUMIFS(СВЦЭМ!$K$34:$K$777,СВЦЭМ!$A$34:$A$777,$A368,СВЦЭМ!$B$33:$B$776,R$366)+'СЕТ СН'!$F$16</f>
        <v>0</v>
      </c>
      <c r="S368" s="36">
        <f>SUMIFS(СВЦЭМ!$K$34:$K$777,СВЦЭМ!$A$34:$A$777,$A368,СВЦЭМ!$B$33:$B$776,S$366)+'СЕТ СН'!$F$16</f>
        <v>0</v>
      </c>
      <c r="T368" s="36">
        <f>SUMIFS(СВЦЭМ!$K$34:$K$777,СВЦЭМ!$A$34:$A$777,$A368,СВЦЭМ!$B$33:$B$776,T$366)+'СЕТ СН'!$F$16</f>
        <v>0</v>
      </c>
      <c r="U368" s="36">
        <f>SUMIFS(СВЦЭМ!$K$34:$K$777,СВЦЭМ!$A$34:$A$777,$A368,СВЦЭМ!$B$33:$B$776,U$366)+'СЕТ СН'!$F$16</f>
        <v>0</v>
      </c>
      <c r="V368" s="36">
        <f>SUMIFS(СВЦЭМ!$K$34:$K$777,СВЦЭМ!$A$34:$A$777,$A368,СВЦЭМ!$B$33:$B$776,V$366)+'СЕТ СН'!$F$16</f>
        <v>0</v>
      </c>
      <c r="W368" s="36">
        <f>SUMIFS(СВЦЭМ!$K$34:$K$777,СВЦЭМ!$A$34:$A$777,$A368,СВЦЭМ!$B$33:$B$776,W$366)+'СЕТ СН'!$F$16</f>
        <v>0</v>
      </c>
      <c r="X368" s="36">
        <f>SUMIFS(СВЦЭМ!$K$34:$K$777,СВЦЭМ!$A$34:$A$777,$A368,СВЦЭМ!$B$33:$B$776,X$366)+'СЕТ СН'!$F$16</f>
        <v>0</v>
      </c>
      <c r="Y368" s="36">
        <f>SUMIFS(СВЦЭМ!$K$34:$K$777,СВЦЭМ!$A$34:$A$777,$A368,СВЦЭМ!$B$33:$B$776,Y$366)+'СЕТ СН'!$F$16</f>
        <v>0</v>
      </c>
    </row>
    <row r="369" spans="1:25" ht="15.75" hidden="1" x14ac:dyDescent="0.2">
      <c r="A369" s="35">
        <f t="shared" ref="A369:A397" si="10">A368+1</f>
        <v>43680</v>
      </c>
      <c r="B369" s="36">
        <f>SUMIFS(СВЦЭМ!$K$34:$K$777,СВЦЭМ!$A$34:$A$777,$A369,СВЦЭМ!$B$33:$B$776,B$366)+'СЕТ СН'!$F$16</f>
        <v>0</v>
      </c>
      <c r="C369" s="36">
        <f>SUMIFS(СВЦЭМ!$K$34:$K$777,СВЦЭМ!$A$34:$A$777,$A369,СВЦЭМ!$B$33:$B$776,C$366)+'СЕТ СН'!$F$16</f>
        <v>0</v>
      </c>
      <c r="D369" s="36">
        <f>SUMIFS(СВЦЭМ!$K$34:$K$777,СВЦЭМ!$A$34:$A$777,$A369,СВЦЭМ!$B$33:$B$776,D$366)+'СЕТ СН'!$F$16</f>
        <v>0</v>
      </c>
      <c r="E369" s="36">
        <f>SUMIFS(СВЦЭМ!$K$34:$K$777,СВЦЭМ!$A$34:$A$777,$A369,СВЦЭМ!$B$33:$B$776,E$366)+'СЕТ СН'!$F$16</f>
        <v>0</v>
      </c>
      <c r="F369" s="36">
        <f>SUMIFS(СВЦЭМ!$K$34:$K$777,СВЦЭМ!$A$34:$A$777,$A369,СВЦЭМ!$B$33:$B$776,F$366)+'СЕТ СН'!$F$16</f>
        <v>0</v>
      </c>
      <c r="G369" s="36">
        <f>SUMIFS(СВЦЭМ!$K$34:$K$777,СВЦЭМ!$A$34:$A$777,$A369,СВЦЭМ!$B$33:$B$776,G$366)+'СЕТ СН'!$F$16</f>
        <v>0</v>
      </c>
      <c r="H369" s="36">
        <f>SUMIFS(СВЦЭМ!$K$34:$K$777,СВЦЭМ!$A$34:$A$777,$A369,СВЦЭМ!$B$33:$B$776,H$366)+'СЕТ СН'!$F$16</f>
        <v>0</v>
      </c>
      <c r="I369" s="36">
        <f>SUMIFS(СВЦЭМ!$K$34:$K$777,СВЦЭМ!$A$34:$A$777,$A369,СВЦЭМ!$B$33:$B$776,I$366)+'СЕТ СН'!$F$16</f>
        <v>0</v>
      </c>
      <c r="J369" s="36">
        <f>SUMIFS(СВЦЭМ!$K$34:$K$777,СВЦЭМ!$A$34:$A$777,$A369,СВЦЭМ!$B$33:$B$776,J$366)+'СЕТ СН'!$F$16</f>
        <v>0</v>
      </c>
      <c r="K369" s="36">
        <f>SUMIFS(СВЦЭМ!$K$34:$K$777,СВЦЭМ!$A$34:$A$777,$A369,СВЦЭМ!$B$33:$B$776,K$366)+'СЕТ СН'!$F$16</f>
        <v>0</v>
      </c>
      <c r="L369" s="36">
        <f>SUMIFS(СВЦЭМ!$K$34:$K$777,СВЦЭМ!$A$34:$A$777,$A369,СВЦЭМ!$B$33:$B$776,L$366)+'СЕТ СН'!$F$16</f>
        <v>0</v>
      </c>
      <c r="M369" s="36">
        <f>SUMIFS(СВЦЭМ!$K$34:$K$777,СВЦЭМ!$A$34:$A$777,$A369,СВЦЭМ!$B$33:$B$776,M$366)+'СЕТ СН'!$F$16</f>
        <v>0</v>
      </c>
      <c r="N369" s="36">
        <f>SUMIFS(СВЦЭМ!$K$34:$K$777,СВЦЭМ!$A$34:$A$777,$A369,СВЦЭМ!$B$33:$B$776,N$366)+'СЕТ СН'!$F$16</f>
        <v>0</v>
      </c>
      <c r="O369" s="36">
        <f>SUMIFS(СВЦЭМ!$K$34:$K$777,СВЦЭМ!$A$34:$A$777,$A369,СВЦЭМ!$B$33:$B$776,O$366)+'СЕТ СН'!$F$16</f>
        <v>0</v>
      </c>
      <c r="P369" s="36">
        <f>SUMIFS(СВЦЭМ!$K$34:$K$777,СВЦЭМ!$A$34:$A$777,$A369,СВЦЭМ!$B$33:$B$776,P$366)+'СЕТ СН'!$F$16</f>
        <v>0</v>
      </c>
      <c r="Q369" s="36">
        <f>SUMIFS(СВЦЭМ!$K$34:$K$777,СВЦЭМ!$A$34:$A$777,$A369,СВЦЭМ!$B$33:$B$776,Q$366)+'СЕТ СН'!$F$16</f>
        <v>0</v>
      </c>
      <c r="R369" s="36">
        <f>SUMIFS(СВЦЭМ!$K$34:$K$777,СВЦЭМ!$A$34:$A$777,$A369,СВЦЭМ!$B$33:$B$776,R$366)+'СЕТ СН'!$F$16</f>
        <v>0</v>
      </c>
      <c r="S369" s="36">
        <f>SUMIFS(СВЦЭМ!$K$34:$K$777,СВЦЭМ!$A$34:$A$777,$A369,СВЦЭМ!$B$33:$B$776,S$366)+'СЕТ СН'!$F$16</f>
        <v>0</v>
      </c>
      <c r="T369" s="36">
        <f>SUMIFS(СВЦЭМ!$K$34:$K$777,СВЦЭМ!$A$34:$A$777,$A369,СВЦЭМ!$B$33:$B$776,T$366)+'СЕТ СН'!$F$16</f>
        <v>0</v>
      </c>
      <c r="U369" s="36">
        <f>SUMIFS(СВЦЭМ!$K$34:$K$777,СВЦЭМ!$A$34:$A$777,$A369,СВЦЭМ!$B$33:$B$776,U$366)+'СЕТ СН'!$F$16</f>
        <v>0</v>
      </c>
      <c r="V369" s="36">
        <f>SUMIFS(СВЦЭМ!$K$34:$K$777,СВЦЭМ!$A$34:$A$777,$A369,СВЦЭМ!$B$33:$B$776,V$366)+'СЕТ СН'!$F$16</f>
        <v>0</v>
      </c>
      <c r="W369" s="36">
        <f>SUMIFS(СВЦЭМ!$K$34:$K$777,СВЦЭМ!$A$34:$A$777,$A369,СВЦЭМ!$B$33:$B$776,W$366)+'СЕТ СН'!$F$16</f>
        <v>0</v>
      </c>
      <c r="X369" s="36">
        <f>SUMIFS(СВЦЭМ!$K$34:$K$777,СВЦЭМ!$A$34:$A$777,$A369,СВЦЭМ!$B$33:$B$776,X$366)+'СЕТ СН'!$F$16</f>
        <v>0</v>
      </c>
      <c r="Y369" s="36">
        <f>SUMIFS(СВЦЭМ!$K$34:$K$777,СВЦЭМ!$A$34:$A$777,$A369,СВЦЭМ!$B$33:$B$776,Y$366)+'СЕТ СН'!$F$16</f>
        <v>0</v>
      </c>
    </row>
    <row r="370" spans="1:25" ht="15.75" hidden="1" x14ac:dyDescent="0.2">
      <c r="A370" s="35">
        <f t="shared" si="10"/>
        <v>43681</v>
      </c>
      <c r="B370" s="36">
        <f>SUMIFS(СВЦЭМ!$K$34:$K$777,СВЦЭМ!$A$34:$A$777,$A370,СВЦЭМ!$B$33:$B$776,B$366)+'СЕТ СН'!$F$16</f>
        <v>0</v>
      </c>
      <c r="C370" s="36">
        <f>SUMIFS(СВЦЭМ!$K$34:$K$777,СВЦЭМ!$A$34:$A$777,$A370,СВЦЭМ!$B$33:$B$776,C$366)+'СЕТ СН'!$F$16</f>
        <v>0</v>
      </c>
      <c r="D370" s="36">
        <f>SUMIFS(СВЦЭМ!$K$34:$K$777,СВЦЭМ!$A$34:$A$777,$A370,СВЦЭМ!$B$33:$B$776,D$366)+'СЕТ СН'!$F$16</f>
        <v>0</v>
      </c>
      <c r="E370" s="36">
        <f>SUMIFS(СВЦЭМ!$K$34:$K$777,СВЦЭМ!$A$34:$A$777,$A370,СВЦЭМ!$B$33:$B$776,E$366)+'СЕТ СН'!$F$16</f>
        <v>0</v>
      </c>
      <c r="F370" s="36">
        <f>SUMIFS(СВЦЭМ!$K$34:$K$777,СВЦЭМ!$A$34:$A$777,$A370,СВЦЭМ!$B$33:$B$776,F$366)+'СЕТ СН'!$F$16</f>
        <v>0</v>
      </c>
      <c r="G370" s="36">
        <f>SUMIFS(СВЦЭМ!$K$34:$K$777,СВЦЭМ!$A$34:$A$777,$A370,СВЦЭМ!$B$33:$B$776,G$366)+'СЕТ СН'!$F$16</f>
        <v>0</v>
      </c>
      <c r="H370" s="36">
        <f>SUMIFS(СВЦЭМ!$K$34:$K$777,СВЦЭМ!$A$34:$A$777,$A370,СВЦЭМ!$B$33:$B$776,H$366)+'СЕТ СН'!$F$16</f>
        <v>0</v>
      </c>
      <c r="I370" s="36">
        <f>SUMIFS(СВЦЭМ!$K$34:$K$777,СВЦЭМ!$A$34:$A$777,$A370,СВЦЭМ!$B$33:$B$776,I$366)+'СЕТ СН'!$F$16</f>
        <v>0</v>
      </c>
      <c r="J370" s="36">
        <f>SUMIFS(СВЦЭМ!$K$34:$K$777,СВЦЭМ!$A$34:$A$777,$A370,СВЦЭМ!$B$33:$B$776,J$366)+'СЕТ СН'!$F$16</f>
        <v>0</v>
      </c>
      <c r="K370" s="36">
        <f>SUMIFS(СВЦЭМ!$K$34:$K$777,СВЦЭМ!$A$34:$A$777,$A370,СВЦЭМ!$B$33:$B$776,K$366)+'СЕТ СН'!$F$16</f>
        <v>0</v>
      </c>
      <c r="L370" s="36">
        <f>SUMIFS(СВЦЭМ!$K$34:$K$777,СВЦЭМ!$A$34:$A$777,$A370,СВЦЭМ!$B$33:$B$776,L$366)+'СЕТ СН'!$F$16</f>
        <v>0</v>
      </c>
      <c r="M370" s="36">
        <f>SUMIFS(СВЦЭМ!$K$34:$K$777,СВЦЭМ!$A$34:$A$777,$A370,СВЦЭМ!$B$33:$B$776,M$366)+'СЕТ СН'!$F$16</f>
        <v>0</v>
      </c>
      <c r="N370" s="36">
        <f>SUMIFS(СВЦЭМ!$K$34:$K$777,СВЦЭМ!$A$34:$A$777,$A370,СВЦЭМ!$B$33:$B$776,N$366)+'СЕТ СН'!$F$16</f>
        <v>0</v>
      </c>
      <c r="O370" s="36">
        <f>SUMIFS(СВЦЭМ!$K$34:$K$777,СВЦЭМ!$A$34:$A$777,$A370,СВЦЭМ!$B$33:$B$776,O$366)+'СЕТ СН'!$F$16</f>
        <v>0</v>
      </c>
      <c r="P370" s="36">
        <f>SUMIFS(СВЦЭМ!$K$34:$K$777,СВЦЭМ!$A$34:$A$777,$A370,СВЦЭМ!$B$33:$B$776,P$366)+'СЕТ СН'!$F$16</f>
        <v>0</v>
      </c>
      <c r="Q370" s="36">
        <f>SUMIFS(СВЦЭМ!$K$34:$K$777,СВЦЭМ!$A$34:$A$777,$A370,СВЦЭМ!$B$33:$B$776,Q$366)+'СЕТ СН'!$F$16</f>
        <v>0</v>
      </c>
      <c r="R370" s="36">
        <f>SUMIFS(СВЦЭМ!$K$34:$K$777,СВЦЭМ!$A$34:$A$777,$A370,СВЦЭМ!$B$33:$B$776,R$366)+'СЕТ СН'!$F$16</f>
        <v>0</v>
      </c>
      <c r="S370" s="36">
        <f>SUMIFS(СВЦЭМ!$K$34:$K$777,СВЦЭМ!$A$34:$A$777,$A370,СВЦЭМ!$B$33:$B$776,S$366)+'СЕТ СН'!$F$16</f>
        <v>0</v>
      </c>
      <c r="T370" s="36">
        <f>SUMIFS(СВЦЭМ!$K$34:$K$777,СВЦЭМ!$A$34:$A$777,$A370,СВЦЭМ!$B$33:$B$776,T$366)+'СЕТ СН'!$F$16</f>
        <v>0</v>
      </c>
      <c r="U370" s="36">
        <f>SUMIFS(СВЦЭМ!$K$34:$K$777,СВЦЭМ!$A$34:$A$777,$A370,СВЦЭМ!$B$33:$B$776,U$366)+'СЕТ СН'!$F$16</f>
        <v>0</v>
      </c>
      <c r="V370" s="36">
        <f>SUMIFS(СВЦЭМ!$K$34:$K$777,СВЦЭМ!$A$34:$A$777,$A370,СВЦЭМ!$B$33:$B$776,V$366)+'СЕТ СН'!$F$16</f>
        <v>0</v>
      </c>
      <c r="W370" s="36">
        <f>SUMIFS(СВЦЭМ!$K$34:$K$777,СВЦЭМ!$A$34:$A$777,$A370,СВЦЭМ!$B$33:$B$776,W$366)+'СЕТ СН'!$F$16</f>
        <v>0</v>
      </c>
      <c r="X370" s="36">
        <f>SUMIFS(СВЦЭМ!$K$34:$K$777,СВЦЭМ!$A$34:$A$777,$A370,СВЦЭМ!$B$33:$B$776,X$366)+'СЕТ СН'!$F$16</f>
        <v>0</v>
      </c>
      <c r="Y370" s="36">
        <f>SUMIFS(СВЦЭМ!$K$34:$K$777,СВЦЭМ!$A$34:$A$777,$A370,СВЦЭМ!$B$33:$B$776,Y$366)+'СЕТ СН'!$F$16</f>
        <v>0</v>
      </c>
    </row>
    <row r="371" spans="1:25" ht="15.75" hidden="1" x14ac:dyDescent="0.2">
      <c r="A371" s="35">
        <f t="shared" si="10"/>
        <v>43682</v>
      </c>
      <c r="B371" s="36">
        <f>SUMIFS(СВЦЭМ!$K$34:$K$777,СВЦЭМ!$A$34:$A$777,$A371,СВЦЭМ!$B$33:$B$776,B$366)+'СЕТ СН'!$F$16</f>
        <v>0</v>
      </c>
      <c r="C371" s="36">
        <f>SUMIFS(СВЦЭМ!$K$34:$K$777,СВЦЭМ!$A$34:$A$777,$A371,СВЦЭМ!$B$33:$B$776,C$366)+'СЕТ СН'!$F$16</f>
        <v>0</v>
      </c>
      <c r="D371" s="36">
        <f>SUMIFS(СВЦЭМ!$K$34:$K$777,СВЦЭМ!$A$34:$A$777,$A371,СВЦЭМ!$B$33:$B$776,D$366)+'СЕТ СН'!$F$16</f>
        <v>0</v>
      </c>
      <c r="E371" s="36">
        <f>SUMIFS(СВЦЭМ!$K$34:$K$777,СВЦЭМ!$A$34:$A$777,$A371,СВЦЭМ!$B$33:$B$776,E$366)+'СЕТ СН'!$F$16</f>
        <v>0</v>
      </c>
      <c r="F371" s="36">
        <f>SUMIFS(СВЦЭМ!$K$34:$K$777,СВЦЭМ!$A$34:$A$777,$A371,СВЦЭМ!$B$33:$B$776,F$366)+'СЕТ СН'!$F$16</f>
        <v>0</v>
      </c>
      <c r="G371" s="36">
        <f>SUMIFS(СВЦЭМ!$K$34:$K$777,СВЦЭМ!$A$34:$A$777,$A371,СВЦЭМ!$B$33:$B$776,G$366)+'СЕТ СН'!$F$16</f>
        <v>0</v>
      </c>
      <c r="H371" s="36">
        <f>SUMIFS(СВЦЭМ!$K$34:$K$777,СВЦЭМ!$A$34:$A$777,$A371,СВЦЭМ!$B$33:$B$776,H$366)+'СЕТ СН'!$F$16</f>
        <v>0</v>
      </c>
      <c r="I371" s="36">
        <f>SUMIFS(СВЦЭМ!$K$34:$K$777,СВЦЭМ!$A$34:$A$777,$A371,СВЦЭМ!$B$33:$B$776,I$366)+'СЕТ СН'!$F$16</f>
        <v>0</v>
      </c>
      <c r="J371" s="36">
        <f>SUMIFS(СВЦЭМ!$K$34:$K$777,СВЦЭМ!$A$34:$A$777,$A371,СВЦЭМ!$B$33:$B$776,J$366)+'СЕТ СН'!$F$16</f>
        <v>0</v>
      </c>
      <c r="K371" s="36">
        <f>SUMIFS(СВЦЭМ!$K$34:$K$777,СВЦЭМ!$A$34:$A$777,$A371,СВЦЭМ!$B$33:$B$776,K$366)+'СЕТ СН'!$F$16</f>
        <v>0</v>
      </c>
      <c r="L371" s="36">
        <f>SUMIFS(СВЦЭМ!$K$34:$K$777,СВЦЭМ!$A$34:$A$777,$A371,СВЦЭМ!$B$33:$B$776,L$366)+'СЕТ СН'!$F$16</f>
        <v>0</v>
      </c>
      <c r="M371" s="36">
        <f>SUMIFS(СВЦЭМ!$K$34:$K$777,СВЦЭМ!$A$34:$A$777,$A371,СВЦЭМ!$B$33:$B$776,M$366)+'СЕТ СН'!$F$16</f>
        <v>0</v>
      </c>
      <c r="N371" s="36">
        <f>SUMIFS(СВЦЭМ!$K$34:$K$777,СВЦЭМ!$A$34:$A$777,$A371,СВЦЭМ!$B$33:$B$776,N$366)+'СЕТ СН'!$F$16</f>
        <v>0</v>
      </c>
      <c r="O371" s="36">
        <f>SUMIFS(СВЦЭМ!$K$34:$K$777,СВЦЭМ!$A$34:$A$777,$A371,СВЦЭМ!$B$33:$B$776,O$366)+'СЕТ СН'!$F$16</f>
        <v>0</v>
      </c>
      <c r="P371" s="36">
        <f>SUMIFS(СВЦЭМ!$K$34:$K$777,СВЦЭМ!$A$34:$A$777,$A371,СВЦЭМ!$B$33:$B$776,P$366)+'СЕТ СН'!$F$16</f>
        <v>0</v>
      </c>
      <c r="Q371" s="36">
        <f>SUMIFS(СВЦЭМ!$K$34:$K$777,СВЦЭМ!$A$34:$A$777,$A371,СВЦЭМ!$B$33:$B$776,Q$366)+'СЕТ СН'!$F$16</f>
        <v>0</v>
      </c>
      <c r="R371" s="36">
        <f>SUMIFS(СВЦЭМ!$K$34:$K$777,СВЦЭМ!$A$34:$A$777,$A371,СВЦЭМ!$B$33:$B$776,R$366)+'СЕТ СН'!$F$16</f>
        <v>0</v>
      </c>
      <c r="S371" s="36">
        <f>SUMIFS(СВЦЭМ!$K$34:$K$777,СВЦЭМ!$A$34:$A$777,$A371,СВЦЭМ!$B$33:$B$776,S$366)+'СЕТ СН'!$F$16</f>
        <v>0</v>
      </c>
      <c r="T371" s="36">
        <f>SUMIFS(СВЦЭМ!$K$34:$K$777,СВЦЭМ!$A$34:$A$777,$A371,СВЦЭМ!$B$33:$B$776,T$366)+'СЕТ СН'!$F$16</f>
        <v>0</v>
      </c>
      <c r="U371" s="36">
        <f>SUMIFS(СВЦЭМ!$K$34:$K$777,СВЦЭМ!$A$34:$A$777,$A371,СВЦЭМ!$B$33:$B$776,U$366)+'СЕТ СН'!$F$16</f>
        <v>0</v>
      </c>
      <c r="V371" s="36">
        <f>SUMIFS(СВЦЭМ!$K$34:$K$777,СВЦЭМ!$A$34:$A$777,$A371,СВЦЭМ!$B$33:$B$776,V$366)+'СЕТ СН'!$F$16</f>
        <v>0</v>
      </c>
      <c r="W371" s="36">
        <f>SUMIFS(СВЦЭМ!$K$34:$K$777,СВЦЭМ!$A$34:$A$777,$A371,СВЦЭМ!$B$33:$B$776,W$366)+'СЕТ СН'!$F$16</f>
        <v>0</v>
      </c>
      <c r="X371" s="36">
        <f>SUMIFS(СВЦЭМ!$K$34:$K$777,СВЦЭМ!$A$34:$A$777,$A371,СВЦЭМ!$B$33:$B$776,X$366)+'СЕТ СН'!$F$16</f>
        <v>0</v>
      </c>
      <c r="Y371" s="36">
        <f>SUMIFS(СВЦЭМ!$K$34:$K$777,СВЦЭМ!$A$34:$A$777,$A371,СВЦЭМ!$B$33:$B$776,Y$366)+'СЕТ СН'!$F$16</f>
        <v>0</v>
      </c>
    </row>
    <row r="372" spans="1:25" ht="15.75" hidden="1" x14ac:dyDescent="0.2">
      <c r="A372" s="35">
        <f t="shared" si="10"/>
        <v>43683</v>
      </c>
      <c r="B372" s="36">
        <f>SUMIFS(СВЦЭМ!$K$34:$K$777,СВЦЭМ!$A$34:$A$777,$A372,СВЦЭМ!$B$33:$B$776,B$366)+'СЕТ СН'!$F$16</f>
        <v>0</v>
      </c>
      <c r="C372" s="36">
        <f>SUMIFS(СВЦЭМ!$K$34:$K$777,СВЦЭМ!$A$34:$A$777,$A372,СВЦЭМ!$B$33:$B$776,C$366)+'СЕТ СН'!$F$16</f>
        <v>0</v>
      </c>
      <c r="D372" s="36">
        <f>SUMIFS(СВЦЭМ!$K$34:$K$777,СВЦЭМ!$A$34:$A$777,$A372,СВЦЭМ!$B$33:$B$776,D$366)+'СЕТ СН'!$F$16</f>
        <v>0</v>
      </c>
      <c r="E372" s="36">
        <f>SUMIFS(СВЦЭМ!$K$34:$K$777,СВЦЭМ!$A$34:$A$777,$A372,СВЦЭМ!$B$33:$B$776,E$366)+'СЕТ СН'!$F$16</f>
        <v>0</v>
      </c>
      <c r="F372" s="36">
        <f>SUMIFS(СВЦЭМ!$K$34:$K$777,СВЦЭМ!$A$34:$A$777,$A372,СВЦЭМ!$B$33:$B$776,F$366)+'СЕТ СН'!$F$16</f>
        <v>0</v>
      </c>
      <c r="G372" s="36">
        <f>SUMIFS(СВЦЭМ!$K$34:$K$777,СВЦЭМ!$A$34:$A$777,$A372,СВЦЭМ!$B$33:$B$776,G$366)+'СЕТ СН'!$F$16</f>
        <v>0</v>
      </c>
      <c r="H372" s="36">
        <f>SUMIFS(СВЦЭМ!$K$34:$K$777,СВЦЭМ!$A$34:$A$777,$A372,СВЦЭМ!$B$33:$B$776,H$366)+'СЕТ СН'!$F$16</f>
        <v>0</v>
      </c>
      <c r="I372" s="36">
        <f>SUMIFS(СВЦЭМ!$K$34:$K$777,СВЦЭМ!$A$34:$A$777,$A372,СВЦЭМ!$B$33:$B$776,I$366)+'СЕТ СН'!$F$16</f>
        <v>0</v>
      </c>
      <c r="J372" s="36">
        <f>SUMIFS(СВЦЭМ!$K$34:$K$777,СВЦЭМ!$A$34:$A$777,$A372,СВЦЭМ!$B$33:$B$776,J$366)+'СЕТ СН'!$F$16</f>
        <v>0</v>
      </c>
      <c r="K372" s="36">
        <f>SUMIFS(СВЦЭМ!$K$34:$K$777,СВЦЭМ!$A$34:$A$777,$A372,СВЦЭМ!$B$33:$B$776,K$366)+'СЕТ СН'!$F$16</f>
        <v>0</v>
      </c>
      <c r="L372" s="36">
        <f>SUMIFS(СВЦЭМ!$K$34:$K$777,СВЦЭМ!$A$34:$A$777,$A372,СВЦЭМ!$B$33:$B$776,L$366)+'СЕТ СН'!$F$16</f>
        <v>0</v>
      </c>
      <c r="M372" s="36">
        <f>SUMIFS(СВЦЭМ!$K$34:$K$777,СВЦЭМ!$A$34:$A$777,$A372,СВЦЭМ!$B$33:$B$776,M$366)+'СЕТ СН'!$F$16</f>
        <v>0</v>
      </c>
      <c r="N372" s="36">
        <f>SUMIFS(СВЦЭМ!$K$34:$K$777,СВЦЭМ!$A$34:$A$777,$A372,СВЦЭМ!$B$33:$B$776,N$366)+'СЕТ СН'!$F$16</f>
        <v>0</v>
      </c>
      <c r="O372" s="36">
        <f>SUMIFS(СВЦЭМ!$K$34:$K$777,СВЦЭМ!$A$34:$A$777,$A372,СВЦЭМ!$B$33:$B$776,O$366)+'СЕТ СН'!$F$16</f>
        <v>0</v>
      </c>
      <c r="P372" s="36">
        <f>SUMIFS(СВЦЭМ!$K$34:$K$777,СВЦЭМ!$A$34:$A$777,$A372,СВЦЭМ!$B$33:$B$776,P$366)+'СЕТ СН'!$F$16</f>
        <v>0</v>
      </c>
      <c r="Q372" s="36">
        <f>SUMIFS(СВЦЭМ!$K$34:$K$777,СВЦЭМ!$A$34:$A$777,$A372,СВЦЭМ!$B$33:$B$776,Q$366)+'СЕТ СН'!$F$16</f>
        <v>0</v>
      </c>
      <c r="R372" s="36">
        <f>SUMIFS(СВЦЭМ!$K$34:$K$777,СВЦЭМ!$A$34:$A$777,$A372,СВЦЭМ!$B$33:$B$776,R$366)+'СЕТ СН'!$F$16</f>
        <v>0</v>
      </c>
      <c r="S372" s="36">
        <f>SUMIFS(СВЦЭМ!$K$34:$K$777,СВЦЭМ!$A$34:$A$777,$A372,СВЦЭМ!$B$33:$B$776,S$366)+'СЕТ СН'!$F$16</f>
        <v>0</v>
      </c>
      <c r="T372" s="36">
        <f>SUMIFS(СВЦЭМ!$K$34:$K$777,СВЦЭМ!$A$34:$A$777,$A372,СВЦЭМ!$B$33:$B$776,T$366)+'СЕТ СН'!$F$16</f>
        <v>0</v>
      </c>
      <c r="U372" s="36">
        <f>SUMIFS(СВЦЭМ!$K$34:$K$777,СВЦЭМ!$A$34:$A$777,$A372,СВЦЭМ!$B$33:$B$776,U$366)+'СЕТ СН'!$F$16</f>
        <v>0</v>
      </c>
      <c r="V372" s="36">
        <f>SUMIFS(СВЦЭМ!$K$34:$K$777,СВЦЭМ!$A$34:$A$777,$A372,СВЦЭМ!$B$33:$B$776,V$366)+'СЕТ СН'!$F$16</f>
        <v>0</v>
      </c>
      <c r="W372" s="36">
        <f>SUMIFS(СВЦЭМ!$K$34:$K$777,СВЦЭМ!$A$34:$A$777,$A372,СВЦЭМ!$B$33:$B$776,W$366)+'СЕТ СН'!$F$16</f>
        <v>0</v>
      </c>
      <c r="X372" s="36">
        <f>SUMIFS(СВЦЭМ!$K$34:$K$777,СВЦЭМ!$A$34:$A$777,$A372,СВЦЭМ!$B$33:$B$776,X$366)+'СЕТ СН'!$F$16</f>
        <v>0</v>
      </c>
      <c r="Y372" s="36">
        <f>SUMIFS(СВЦЭМ!$K$34:$K$777,СВЦЭМ!$A$34:$A$777,$A372,СВЦЭМ!$B$33:$B$776,Y$366)+'СЕТ СН'!$F$16</f>
        <v>0</v>
      </c>
    </row>
    <row r="373" spans="1:25" ht="15.75" hidden="1" x14ac:dyDescent="0.2">
      <c r="A373" s="35">
        <f t="shared" si="10"/>
        <v>43684</v>
      </c>
      <c r="B373" s="36">
        <f>SUMIFS(СВЦЭМ!$K$34:$K$777,СВЦЭМ!$A$34:$A$777,$A373,СВЦЭМ!$B$33:$B$776,B$366)+'СЕТ СН'!$F$16</f>
        <v>0</v>
      </c>
      <c r="C373" s="36">
        <f>SUMIFS(СВЦЭМ!$K$34:$K$777,СВЦЭМ!$A$34:$A$777,$A373,СВЦЭМ!$B$33:$B$776,C$366)+'СЕТ СН'!$F$16</f>
        <v>0</v>
      </c>
      <c r="D373" s="36">
        <f>SUMIFS(СВЦЭМ!$K$34:$K$777,СВЦЭМ!$A$34:$A$777,$A373,СВЦЭМ!$B$33:$B$776,D$366)+'СЕТ СН'!$F$16</f>
        <v>0</v>
      </c>
      <c r="E373" s="36">
        <f>SUMIFS(СВЦЭМ!$K$34:$K$777,СВЦЭМ!$A$34:$A$777,$A373,СВЦЭМ!$B$33:$B$776,E$366)+'СЕТ СН'!$F$16</f>
        <v>0</v>
      </c>
      <c r="F373" s="36">
        <f>SUMIFS(СВЦЭМ!$K$34:$K$777,СВЦЭМ!$A$34:$A$777,$A373,СВЦЭМ!$B$33:$B$776,F$366)+'СЕТ СН'!$F$16</f>
        <v>0</v>
      </c>
      <c r="G373" s="36">
        <f>SUMIFS(СВЦЭМ!$K$34:$K$777,СВЦЭМ!$A$34:$A$777,$A373,СВЦЭМ!$B$33:$B$776,G$366)+'СЕТ СН'!$F$16</f>
        <v>0</v>
      </c>
      <c r="H373" s="36">
        <f>SUMIFS(СВЦЭМ!$K$34:$K$777,СВЦЭМ!$A$34:$A$777,$A373,СВЦЭМ!$B$33:$B$776,H$366)+'СЕТ СН'!$F$16</f>
        <v>0</v>
      </c>
      <c r="I373" s="36">
        <f>SUMIFS(СВЦЭМ!$K$34:$K$777,СВЦЭМ!$A$34:$A$777,$A373,СВЦЭМ!$B$33:$B$776,I$366)+'СЕТ СН'!$F$16</f>
        <v>0</v>
      </c>
      <c r="J373" s="36">
        <f>SUMIFS(СВЦЭМ!$K$34:$K$777,СВЦЭМ!$A$34:$A$777,$A373,СВЦЭМ!$B$33:$B$776,J$366)+'СЕТ СН'!$F$16</f>
        <v>0</v>
      </c>
      <c r="K373" s="36">
        <f>SUMIFS(СВЦЭМ!$K$34:$K$777,СВЦЭМ!$A$34:$A$777,$A373,СВЦЭМ!$B$33:$B$776,K$366)+'СЕТ СН'!$F$16</f>
        <v>0</v>
      </c>
      <c r="L373" s="36">
        <f>SUMIFS(СВЦЭМ!$K$34:$K$777,СВЦЭМ!$A$34:$A$777,$A373,СВЦЭМ!$B$33:$B$776,L$366)+'СЕТ СН'!$F$16</f>
        <v>0</v>
      </c>
      <c r="M373" s="36">
        <f>SUMIFS(СВЦЭМ!$K$34:$K$777,СВЦЭМ!$A$34:$A$777,$A373,СВЦЭМ!$B$33:$B$776,M$366)+'СЕТ СН'!$F$16</f>
        <v>0</v>
      </c>
      <c r="N373" s="36">
        <f>SUMIFS(СВЦЭМ!$K$34:$K$777,СВЦЭМ!$A$34:$A$777,$A373,СВЦЭМ!$B$33:$B$776,N$366)+'СЕТ СН'!$F$16</f>
        <v>0</v>
      </c>
      <c r="O373" s="36">
        <f>SUMIFS(СВЦЭМ!$K$34:$K$777,СВЦЭМ!$A$34:$A$777,$A373,СВЦЭМ!$B$33:$B$776,O$366)+'СЕТ СН'!$F$16</f>
        <v>0</v>
      </c>
      <c r="P373" s="36">
        <f>SUMIFS(СВЦЭМ!$K$34:$K$777,СВЦЭМ!$A$34:$A$777,$A373,СВЦЭМ!$B$33:$B$776,P$366)+'СЕТ СН'!$F$16</f>
        <v>0</v>
      </c>
      <c r="Q373" s="36">
        <f>SUMIFS(СВЦЭМ!$K$34:$K$777,СВЦЭМ!$A$34:$A$777,$A373,СВЦЭМ!$B$33:$B$776,Q$366)+'СЕТ СН'!$F$16</f>
        <v>0</v>
      </c>
      <c r="R373" s="36">
        <f>SUMIFS(СВЦЭМ!$K$34:$K$777,СВЦЭМ!$A$34:$A$777,$A373,СВЦЭМ!$B$33:$B$776,R$366)+'СЕТ СН'!$F$16</f>
        <v>0</v>
      </c>
      <c r="S373" s="36">
        <f>SUMIFS(СВЦЭМ!$K$34:$K$777,СВЦЭМ!$A$34:$A$777,$A373,СВЦЭМ!$B$33:$B$776,S$366)+'СЕТ СН'!$F$16</f>
        <v>0</v>
      </c>
      <c r="T373" s="36">
        <f>SUMIFS(СВЦЭМ!$K$34:$K$777,СВЦЭМ!$A$34:$A$777,$A373,СВЦЭМ!$B$33:$B$776,T$366)+'СЕТ СН'!$F$16</f>
        <v>0</v>
      </c>
      <c r="U373" s="36">
        <f>SUMIFS(СВЦЭМ!$K$34:$K$777,СВЦЭМ!$A$34:$A$777,$A373,СВЦЭМ!$B$33:$B$776,U$366)+'СЕТ СН'!$F$16</f>
        <v>0</v>
      </c>
      <c r="V373" s="36">
        <f>SUMIFS(СВЦЭМ!$K$34:$K$777,СВЦЭМ!$A$34:$A$777,$A373,СВЦЭМ!$B$33:$B$776,V$366)+'СЕТ СН'!$F$16</f>
        <v>0</v>
      </c>
      <c r="W373" s="36">
        <f>SUMIFS(СВЦЭМ!$K$34:$K$777,СВЦЭМ!$A$34:$A$777,$A373,СВЦЭМ!$B$33:$B$776,W$366)+'СЕТ СН'!$F$16</f>
        <v>0</v>
      </c>
      <c r="X373" s="36">
        <f>SUMIFS(СВЦЭМ!$K$34:$K$777,СВЦЭМ!$A$34:$A$777,$A373,СВЦЭМ!$B$33:$B$776,X$366)+'СЕТ СН'!$F$16</f>
        <v>0</v>
      </c>
      <c r="Y373" s="36">
        <f>SUMIFS(СВЦЭМ!$K$34:$K$777,СВЦЭМ!$A$34:$A$777,$A373,СВЦЭМ!$B$33:$B$776,Y$366)+'СЕТ СН'!$F$16</f>
        <v>0</v>
      </c>
    </row>
    <row r="374" spans="1:25" ht="15.75" hidden="1" x14ac:dyDescent="0.2">
      <c r="A374" s="35">
        <f t="shared" si="10"/>
        <v>43685</v>
      </c>
      <c r="B374" s="36">
        <f>SUMIFS(СВЦЭМ!$K$34:$K$777,СВЦЭМ!$A$34:$A$777,$A374,СВЦЭМ!$B$33:$B$776,B$366)+'СЕТ СН'!$F$16</f>
        <v>0</v>
      </c>
      <c r="C374" s="36">
        <f>SUMIFS(СВЦЭМ!$K$34:$K$777,СВЦЭМ!$A$34:$A$777,$A374,СВЦЭМ!$B$33:$B$776,C$366)+'СЕТ СН'!$F$16</f>
        <v>0</v>
      </c>
      <c r="D374" s="36">
        <f>SUMIFS(СВЦЭМ!$K$34:$K$777,СВЦЭМ!$A$34:$A$777,$A374,СВЦЭМ!$B$33:$B$776,D$366)+'СЕТ СН'!$F$16</f>
        <v>0</v>
      </c>
      <c r="E374" s="36">
        <f>SUMIFS(СВЦЭМ!$K$34:$K$777,СВЦЭМ!$A$34:$A$777,$A374,СВЦЭМ!$B$33:$B$776,E$366)+'СЕТ СН'!$F$16</f>
        <v>0</v>
      </c>
      <c r="F374" s="36">
        <f>SUMIFS(СВЦЭМ!$K$34:$K$777,СВЦЭМ!$A$34:$A$777,$A374,СВЦЭМ!$B$33:$B$776,F$366)+'СЕТ СН'!$F$16</f>
        <v>0</v>
      </c>
      <c r="G374" s="36">
        <f>SUMIFS(СВЦЭМ!$K$34:$K$777,СВЦЭМ!$A$34:$A$777,$A374,СВЦЭМ!$B$33:$B$776,G$366)+'СЕТ СН'!$F$16</f>
        <v>0</v>
      </c>
      <c r="H374" s="36">
        <f>SUMIFS(СВЦЭМ!$K$34:$K$777,СВЦЭМ!$A$34:$A$777,$A374,СВЦЭМ!$B$33:$B$776,H$366)+'СЕТ СН'!$F$16</f>
        <v>0</v>
      </c>
      <c r="I374" s="36">
        <f>SUMIFS(СВЦЭМ!$K$34:$K$777,СВЦЭМ!$A$34:$A$777,$A374,СВЦЭМ!$B$33:$B$776,I$366)+'СЕТ СН'!$F$16</f>
        <v>0</v>
      </c>
      <c r="J374" s="36">
        <f>SUMIFS(СВЦЭМ!$K$34:$K$777,СВЦЭМ!$A$34:$A$777,$A374,СВЦЭМ!$B$33:$B$776,J$366)+'СЕТ СН'!$F$16</f>
        <v>0</v>
      </c>
      <c r="K374" s="36">
        <f>SUMIFS(СВЦЭМ!$K$34:$K$777,СВЦЭМ!$A$34:$A$777,$A374,СВЦЭМ!$B$33:$B$776,K$366)+'СЕТ СН'!$F$16</f>
        <v>0</v>
      </c>
      <c r="L374" s="36">
        <f>SUMIFS(СВЦЭМ!$K$34:$K$777,СВЦЭМ!$A$34:$A$777,$A374,СВЦЭМ!$B$33:$B$776,L$366)+'СЕТ СН'!$F$16</f>
        <v>0</v>
      </c>
      <c r="M374" s="36">
        <f>SUMIFS(СВЦЭМ!$K$34:$K$777,СВЦЭМ!$A$34:$A$777,$A374,СВЦЭМ!$B$33:$B$776,M$366)+'СЕТ СН'!$F$16</f>
        <v>0</v>
      </c>
      <c r="N374" s="36">
        <f>SUMIFS(СВЦЭМ!$K$34:$K$777,СВЦЭМ!$A$34:$A$777,$A374,СВЦЭМ!$B$33:$B$776,N$366)+'СЕТ СН'!$F$16</f>
        <v>0</v>
      </c>
      <c r="O374" s="36">
        <f>SUMIFS(СВЦЭМ!$K$34:$K$777,СВЦЭМ!$A$34:$A$777,$A374,СВЦЭМ!$B$33:$B$776,O$366)+'СЕТ СН'!$F$16</f>
        <v>0</v>
      </c>
      <c r="P374" s="36">
        <f>SUMIFS(СВЦЭМ!$K$34:$K$777,СВЦЭМ!$A$34:$A$777,$A374,СВЦЭМ!$B$33:$B$776,P$366)+'СЕТ СН'!$F$16</f>
        <v>0</v>
      </c>
      <c r="Q374" s="36">
        <f>SUMIFS(СВЦЭМ!$K$34:$K$777,СВЦЭМ!$A$34:$A$777,$A374,СВЦЭМ!$B$33:$B$776,Q$366)+'СЕТ СН'!$F$16</f>
        <v>0</v>
      </c>
      <c r="R374" s="36">
        <f>SUMIFS(СВЦЭМ!$K$34:$K$777,СВЦЭМ!$A$34:$A$777,$A374,СВЦЭМ!$B$33:$B$776,R$366)+'СЕТ СН'!$F$16</f>
        <v>0</v>
      </c>
      <c r="S374" s="36">
        <f>SUMIFS(СВЦЭМ!$K$34:$K$777,СВЦЭМ!$A$34:$A$777,$A374,СВЦЭМ!$B$33:$B$776,S$366)+'СЕТ СН'!$F$16</f>
        <v>0</v>
      </c>
      <c r="T374" s="36">
        <f>SUMIFS(СВЦЭМ!$K$34:$K$777,СВЦЭМ!$A$34:$A$777,$A374,СВЦЭМ!$B$33:$B$776,T$366)+'СЕТ СН'!$F$16</f>
        <v>0</v>
      </c>
      <c r="U374" s="36">
        <f>SUMIFS(СВЦЭМ!$K$34:$K$777,СВЦЭМ!$A$34:$A$777,$A374,СВЦЭМ!$B$33:$B$776,U$366)+'СЕТ СН'!$F$16</f>
        <v>0</v>
      </c>
      <c r="V374" s="36">
        <f>SUMIFS(СВЦЭМ!$K$34:$K$777,СВЦЭМ!$A$34:$A$777,$A374,СВЦЭМ!$B$33:$B$776,V$366)+'СЕТ СН'!$F$16</f>
        <v>0</v>
      </c>
      <c r="W374" s="36">
        <f>SUMIFS(СВЦЭМ!$K$34:$K$777,СВЦЭМ!$A$34:$A$777,$A374,СВЦЭМ!$B$33:$B$776,W$366)+'СЕТ СН'!$F$16</f>
        <v>0</v>
      </c>
      <c r="X374" s="36">
        <f>SUMIFS(СВЦЭМ!$K$34:$K$777,СВЦЭМ!$A$34:$A$777,$A374,СВЦЭМ!$B$33:$B$776,X$366)+'СЕТ СН'!$F$16</f>
        <v>0</v>
      </c>
      <c r="Y374" s="36">
        <f>SUMIFS(СВЦЭМ!$K$34:$K$777,СВЦЭМ!$A$34:$A$777,$A374,СВЦЭМ!$B$33:$B$776,Y$366)+'СЕТ СН'!$F$16</f>
        <v>0</v>
      </c>
    </row>
    <row r="375" spans="1:25" ht="15.75" hidden="1" x14ac:dyDescent="0.2">
      <c r="A375" s="35">
        <f t="shared" si="10"/>
        <v>43686</v>
      </c>
      <c r="B375" s="36">
        <f>SUMIFS(СВЦЭМ!$K$34:$K$777,СВЦЭМ!$A$34:$A$777,$A375,СВЦЭМ!$B$33:$B$776,B$366)+'СЕТ СН'!$F$16</f>
        <v>0</v>
      </c>
      <c r="C375" s="36">
        <f>SUMIFS(СВЦЭМ!$K$34:$K$777,СВЦЭМ!$A$34:$A$777,$A375,СВЦЭМ!$B$33:$B$776,C$366)+'СЕТ СН'!$F$16</f>
        <v>0</v>
      </c>
      <c r="D375" s="36">
        <f>SUMIFS(СВЦЭМ!$K$34:$K$777,СВЦЭМ!$A$34:$A$777,$A375,СВЦЭМ!$B$33:$B$776,D$366)+'СЕТ СН'!$F$16</f>
        <v>0</v>
      </c>
      <c r="E375" s="36">
        <f>SUMIFS(СВЦЭМ!$K$34:$K$777,СВЦЭМ!$A$34:$A$777,$A375,СВЦЭМ!$B$33:$B$776,E$366)+'СЕТ СН'!$F$16</f>
        <v>0</v>
      </c>
      <c r="F375" s="36">
        <f>SUMIFS(СВЦЭМ!$K$34:$K$777,СВЦЭМ!$A$34:$A$777,$A375,СВЦЭМ!$B$33:$B$776,F$366)+'СЕТ СН'!$F$16</f>
        <v>0</v>
      </c>
      <c r="G375" s="36">
        <f>SUMIFS(СВЦЭМ!$K$34:$K$777,СВЦЭМ!$A$34:$A$777,$A375,СВЦЭМ!$B$33:$B$776,G$366)+'СЕТ СН'!$F$16</f>
        <v>0</v>
      </c>
      <c r="H375" s="36">
        <f>SUMIFS(СВЦЭМ!$K$34:$K$777,СВЦЭМ!$A$34:$A$777,$A375,СВЦЭМ!$B$33:$B$776,H$366)+'СЕТ СН'!$F$16</f>
        <v>0</v>
      </c>
      <c r="I375" s="36">
        <f>SUMIFS(СВЦЭМ!$K$34:$K$777,СВЦЭМ!$A$34:$A$777,$A375,СВЦЭМ!$B$33:$B$776,I$366)+'СЕТ СН'!$F$16</f>
        <v>0</v>
      </c>
      <c r="J375" s="36">
        <f>SUMIFS(СВЦЭМ!$K$34:$K$777,СВЦЭМ!$A$34:$A$777,$A375,СВЦЭМ!$B$33:$B$776,J$366)+'СЕТ СН'!$F$16</f>
        <v>0</v>
      </c>
      <c r="K375" s="36">
        <f>SUMIFS(СВЦЭМ!$K$34:$K$777,СВЦЭМ!$A$34:$A$777,$A375,СВЦЭМ!$B$33:$B$776,K$366)+'СЕТ СН'!$F$16</f>
        <v>0</v>
      </c>
      <c r="L375" s="36">
        <f>SUMIFS(СВЦЭМ!$K$34:$K$777,СВЦЭМ!$A$34:$A$777,$A375,СВЦЭМ!$B$33:$B$776,L$366)+'СЕТ СН'!$F$16</f>
        <v>0</v>
      </c>
      <c r="M375" s="36">
        <f>SUMIFS(СВЦЭМ!$K$34:$K$777,СВЦЭМ!$A$34:$A$777,$A375,СВЦЭМ!$B$33:$B$776,M$366)+'СЕТ СН'!$F$16</f>
        <v>0</v>
      </c>
      <c r="N375" s="36">
        <f>SUMIFS(СВЦЭМ!$K$34:$K$777,СВЦЭМ!$A$34:$A$777,$A375,СВЦЭМ!$B$33:$B$776,N$366)+'СЕТ СН'!$F$16</f>
        <v>0</v>
      </c>
      <c r="O375" s="36">
        <f>SUMIFS(СВЦЭМ!$K$34:$K$777,СВЦЭМ!$A$34:$A$777,$A375,СВЦЭМ!$B$33:$B$776,O$366)+'СЕТ СН'!$F$16</f>
        <v>0</v>
      </c>
      <c r="P375" s="36">
        <f>SUMIFS(СВЦЭМ!$K$34:$K$777,СВЦЭМ!$A$34:$A$777,$A375,СВЦЭМ!$B$33:$B$776,P$366)+'СЕТ СН'!$F$16</f>
        <v>0</v>
      </c>
      <c r="Q375" s="36">
        <f>SUMIFS(СВЦЭМ!$K$34:$K$777,СВЦЭМ!$A$34:$A$777,$A375,СВЦЭМ!$B$33:$B$776,Q$366)+'СЕТ СН'!$F$16</f>
        <v>0</v>
      </c>
      <c r="R375" s="36">
        <f>SUMIFS(СВЦЭМ!$K$34:$K$777,СВЦЭМ!$A$34:$A$777,$A375,СВЦЭМ!$B$33:$B$776,R$366)+'СЕТ СН'!$F$16</f>
        <v>0</v>
      </c>
      <c r="S375" s="36">
        <f>SUMIFS(СВЦЭМ!$K$34:$K$777,СВЦЭМ!$A$34:$A$777,$A375,СВЦЭМ!$B$33:$B$776,S$366)+'СЕТ СН'!$F$16</f>
        <v>0</v>
      </c>
      <c r="T375" s="36">
        <f>SUMIFS(СВЦЭМ!$K$34:$K$777,СВЦЭМ!$A$34:$A$777,$A375,СВЦЭМ!$B$33:$B$776,T$366)+'СЕТ СН'!$F$16</f>
        <v>0</v>
      </c>
      <c r="U375" s="36">
        <f>SUMIFS(СВЦЭМ!$K$34:$K$777,СВЦЭМ!$A$34:$A$777,$A375,СВЦЭМ!$B$33:$B$776,U$366)+'СЕТ СН'!$F$16</f>
        <v>0</v>
      </c>
      <c r="V375" s="36">
        <f>SUMIFS(СВЦЭМ!$K$34:$K$777,СВЦЭМ!$A$34:$A$777,$A375,СВЦЭМ!$B$33:$B$776,V$366)+'СЕТ СН'!$F$16</f>
        <v>0</v>
      </c>
      <c r="W375" s="36">
        <f>SUMIFS(СВЦЭМ!$K$34:$K$777,СВЦЭМ!$A$34:$A$777,$A375,СВЦЭМ!$B$33:$B$776,W$366)+'СЕТ СН'!$F$16</f>
        <v>0</v>
      </c>
      <c r="X375" s="36">
        <f>SUMIFS(СВЦЭМ!$K$34:$K$777,СВЦЭМ!$A$34:$A$777,$A375,СВЦЭМ!$B$33:$B$776,X$366)+'СЕТ СН'!$F$16</f>
        <v>0</v>
      </c>
      <c r="Y375" s="36">
        <f>SUMIFS(СВЦЭМ!$K$34:$K$777,СВЦЭМ!$A$34:$A$777,$A375,СВЦЭМ!$B$33:$B$776,Y$366)+'СЕТ СН'!$F$16</f>
        <v>0</v>
      </c>
    </row>
    <row r="376" spans="1:25" ht="15.75" hidden="1" x14ac:dyDescent="0.2">
      <c r="A376" s="35">
        <f t="shared" si="10"/>
        <v>43687</v>
      </c>
      <c r="B376" s="36">
        <f>SUMIFS(СВЦЭМ!$K$34:$K$777,СВЦЭМ!$A$34:$A$777,$A376,СВЦЭМ!$B$33:$B$776,B$366)+'СЕТ СН'!$F$16</f>
        <v>0</v>
      </c>
      <c r="C376" s="36">
        <f>SUMIFS(СВЦЭМ!$K$34:$K$777,СВЦЭМ!$A$34:$A$777,$A376,СВЦЭМ!$B$33:$B$776,C$366)+'СЕТ СН'!$F$16</f>
        <v>0</v>
      </c>
      <c r="D376" s="36">
        <f>SUMIFS(СВЦЭМ!$K$34:$K$777,СВЦЭМ!$A$34:$A$777,$A376,СВЦЭМ!$B$33:$B$776,D$366)+'СЕТ СН'!$F$16</f>
        <v>0</v>
      </c>
      <c r="E376" s="36">
        <f>SUMIFS(СВЦЭМ!$K$34:$K$777,СВЦЭМ!$A$34:$A$777,$A376,СВЦЭМ!$B$33:$B$776,E$366)+'СЕТ СН'!$F$16</f>
        <v>0</v>
      </c>
      <c r="F376" s="36">
        <f>SUMIFS(СВЦЭМ!$K$34:$K$777,СВЦЭМ!$A$34:$A$777,$A376,СВЦЭМ!$B$33:$B$776,F$366)+'СЕТ СН'!$F$16</f>
        <v>0</v>
      </c>
      <c r="G376" s="36">
        <f>SUMIFS(СВЦЭМ!$K$34:$K$777,СВЦЭМ!$A$34:$A$777,$A376,СВЦЭМ!$B$33:$B$776,G$366)+'СЕТ СН'!$F$16</f>
        <v>0</v>
      </c>
      <c r="H376" s="36">
        <f>SUMIFS(СВЦЭМ!$K$34:$K$777,СВЦЭМ!$A$34:$A$777,$A376,СВЦЭМ!$B$33:$B$776,H$366)+'СЕТ СН'!$F$16</f>
        <v>0</v>
      </c>
      <c r="I376" s="36">
        <f>SUMIFS(СВЦЭМ!$K$34:$K$777,СВЦЭМ!$A$34:$A$777,$A376,СВЦЭМ!$B$33:$B$776,I$366)+'СЕТ СН'!$F$16</f>
        <v>0</v>
      </c>
      <c r="J376" s="36">
        <f>SUMIFS(СВЦЭМ!$K$34:$K$777,СВЦЭМ!$A$34:$A$777,$A376,СВЦЭМ!$B$33:$B$776,J$366)+'СЕТ СН'!$F$16</f>
        <v>0</v>
      </c>
      <c r="K376" s="36">
        <f>SUMIFS(СВЦЭМ!$K$34:$K$777,СВЦЭМ!$A$34:$A$777,$A376,СВЦЭМ!$B$33:$B$776,K$366)+'СЕТ СН'!$F$16</f>
        <v>0</v>
      </c>
      <c r="L376" s="36">
        <f>SUMIFS(СВЦЭМ!$K$34:$K$777,СВЦЭМ!$A$34:$A$777,$A376,СВЦЭМ!$B$33:$B$776,L$366)+'СЕТ СН'!$F$16</f>
        <v>0</v>
      </c>
      <c r="M376" s="36">
        <f>SUMIFS(СВЦЭМ!$K$34:$K$777,СВЦЭМ!$A$34:$A$777,$A376,СВЦЭМ!$B$33:$B$776,M$366)+'СЕТ СН'!$F$16</f>
        <v>0</v>
      </c>
      <c r="N376" s="36">
        <f>SUMIFS(СВЦЭМ!$K$34:$K$777,СВЦЭМ!$A$34:$A$777,$A376,СВЦЭМ!$B$33:$B$776,N$366)+'СЕТ СН'!$F$16</f>
        <v>0</v>
      </c>
      <c r="O376" s="36">
        <f>SUMIFS(СВЦЭМ!$K$34:$K$777,СВЦЭМ!$A$34:$A$777,$A376,СВЦЭМ!$B$33:$B$776,O$366)+'СЕТ СН'!$F$16</f>
        <v>0</v>
      </c>
      <c r="P376" s="36">
        <f>SUMIFS(СВЦЭМ!$K$34:$K$777,СВЦЭМ!$A$34:$A$777,$A376,СВЦЭМ!$B$33:$B$776,P$366)+'СЕТ СН'!$F$16</f>
        <v>0</v>
      </c>
      <c r="Q376" s="36">
        <f>SUMIFS(СВЦЭМ!$K$34:$K$777,СВЦЭМ!$A$34:$A$777,$A376,СВЦЭМ!$B$33:$B$776,Q$366)+'СЕТ СН'!$F$16</f>
        <v>0</v>
      </c>
      <c r="R376" s="36">
        <f>SUMIFS(СВЦЭМ!$K$34:$K$777,СВЦЭМ!$A$34:$A$777,$A376,СВЦЭМ!$B$33:$B$776,R$366)+'СЕТ СН'!$F$16</f>
        <v>0</v>
      </c>
      <c r="S376" s="36">
        <f>SUMIFS(СВЦЭМ!$K$34:$K$777,СВЦЭМ!$A$34:$A$777,$A376,СВЦЭМ!$B$33:$B$776,S$366)+'СЕТ СН'!$F$16</f>
        <v>0</v>
      </c>
      <c r="T376" s="36">
        <f>SUMIFS(СВЦЭМ!$K$34:$K$777,СВЦЭМ!$A$34:$A$777,$A376,СВЦЭМ!$B$33:$B$776,T$366)+'СЕТ СН'!$F$16</f>
        <v>0</v>
      </c>
      <c r="U376" s="36">
        <f>SUMIFS(СВЦЭМ!$K$34:$K$777,СВЦЭМ!$A$34:$A$777,$A376,СВЦЭМ!$B$33:$B$776,U$366)+'СЕТ СН'!$F$16</f>
        <v>0</v>
      </c>
      <c r="V376" s="36">
        <f>SUMIFS(СВЦЭМ!$K$34:$K$777,СВЦЭМ!$A$34:$A$777,$A376,СВЦЭМ!$B$33:$B$776,V$366)+'СЕТ СН'!$F$16</f>
        <v>0</v>
      </c>
      <c r="W376" s="36">
        <f>SUMIFS(СВЦЭМ!$K$34:$K$777,СВЦЭМ!$A$34:$A$777,$A376,СВЦЭМ!$B$33:$B$776,W$366)+'СЕТ СН'!$F$16</f>
        <v>0</v>
      </c>
      <c r="X376" s="36">
        <f>SUMIFS(СВЦЭМ!$K$34:$K$777,СВЦЭМ!$A$34:$A$777,$A376,СВЦЭМ!$B$33:$B$776,X$366)+'СЕТ СН'!$F$16</f>
        <v>0</v>
      </c>
      <c r="Y376" s="36">
        <f>SUMIFS(СВЦЭМ!$K$34:$K$777,СВЦЭМ!$A$34:$A$777,$A376,СВЦЭМ!$B$33:$B$776,Y$366)+'СЕТ СН'!$F$16</f>
        <v>0</v>
      </c>
    </row>
    <row r="377" spans="1:25" ht="15.75" hidden="1" x14ac:dyDescent="0.2">
      <c r="A377" s="35">
        <f t="shared" si="10"/>
        <v>43688</v>
      </c>
      <c r="B377" s="36">
        <f>SUMIFS(СВЦЭМ!$K$34:$K$777,СВЦЭМ!$A$34:$A$777,$A377,СВЦЭМ!$B$33:$B$776,B$366)+'СЕТ СН'!$F$16</f>
        <v>0</v>
      </c>
      <c r="C377" s="36">
        <f>SUMIFS(СВЦЭМ!$K$34:$K$777,СВЦЭМ!$A$34:$A$777,$A377,СВЦЭМ!$B$33:$B$776,C$366)+'СЕТ СН'!$F$16</f>
        <v>0</v>
      </c>
      <c r="D377" s="36">
        <f>SUMIFS(СВЦЭМ!$K$34:$K$777,СВЦЭМ!$A$34:$A$777,$A377,СВЦЭМ!$B$33:$B$776,D$366)+'СЕТ СН'!$F$16</f>
        <v>0</v>
      </c>
      <c r="E377" s="36">
        <f>SUMIFS(СВЦЭМ!$K$34:$K$777,СВЦЭМ!$A$34:$A$777,$A377,СВЦЭМ!$B$33:$B$776,E$366)+'СЕТ СН'!$F$16</f>
        <v>0</v>
      </c>
      <c r="F377" s="36">
        <f>SUMIFS(СВЦЭМ!$K$34:$K$777,СВЦЭМ!$A$34:$A$777,$A377,СВЦЭМ!$B$33:$B$776,F$366)+'СЕТ СН'!$F$16</f>
        <v>0</v>
      </c>
      <c r="G377" s="36">
        <f>SUMIFS(СВЦЭМ!$K$34:$K$777,СВЦЭМ!$A$34:$A$777,$A377,СВЦЭМ!$B$33:$B$776,G$366)+'СЕТ СН'!$F$16</f>
        <v>0</v>
      </c>
      <c r="H377" s="36">
        <f>SUMIFS(СВЦЭМ!$K$34:$K$777,СВЦЭМ!$A$34:$A$777,$A377,СВЦЭМ!$B$33:$B$776,H$366)+'СЕТ СН'!$F$16</f>
        <v>0</v>
      </c>
      <c r="I377" s="36">
        <f>SUMIFS(СВЦЭМ!$K$34:$K$777,СВЦЭМ!$A$34:$A$777,$A377,СВЦЭМ!$B$33:$B$776,I$366)+'СЕТ СН'!$F$16</f>
        <v>0</v>
      </c>
      <c r="J377" s="36">
        <f>SUMIFS(СВЦЭМ!$K$34:$K$777,СВЦЭМ!$A$34:$A$777,$A377,СВЦЭМ!$B$33:$B$776,J$366)+'СЕТ СН'!$F$16</f>
        <v>0</v>
      </c>
      <c r="K377" s="36">
        <f>SUMIFS(СВЦЭМ!$K$34:$K$777,СВЦЭМ!$A$34:$A$777,$A377,СВЦЭМ!$B$33:$B$776,K$366)+'СЕТ СН'!$F$16</f>
        <v>0</v>
      </c>
      <c r="L377" s="36">
        <f>SUMIFS(СВЦЭМ!$K$34:$K$777,СВЦЭМ!$A$34:$A$777,$A377,СВЦЭМ!$B$33:$B$776,L$366)+'СЕТ СН'!$F$16</f>
        <v>0</v>
      </c>
      <c r="M377" s="36">
        <f>SUMIFS(СВЦЭМ!$K$34:$K$777,СВЦЭМ!$A$34:$A$777,$A377,СВЦЭМ!$B$33:$B$776,M$366)+'СЕТ СН'!$F$16</f>
        <v>0</v>
      </c>
      <c r="N377" s="36">
        <f>SUMIFS(СВЦЭМ!$K$34:$K$777,СВЦЭМ!$A$34:$A$777,$A377,СВЦЭМ!$B$33:$B$776,N$366)+'СЕТ СН'!$F$16</f>
        <v>0</v>
      </c>
      <c r="O377" s="36">
        <f>SUMIFS(СВЦЭМ!$K$34:$K$777,СВЦЭМ!$A$34:$A$777,$A377,СВЦЭМ!$B$33:$B$776,O$366)+'СЕТ СН'!$F$16</f>
        <v>0</v>
      </c>
      <c r="P377" s="36">
        <f>SUMIFS(СВЦЭМ!$K$34:$K$777,СВЦЭМ!$A$34:$A$777,$A377,СВЦЭМ!$B$33:$B$776,P$366)+'СЕТ СН'!$F$16</f>
        <v>0</v>
      </c>
      <c r="Q377" s="36">
        <f>SUMIFS(СВЦЭМ!$K$34:$K$777,СВЦЭМ!$A$34:$A$777,$A377,СВЦЭМ!$B$33:$B$776,Q$366)+'СЕТ СН'!$F$16</f>
        <v>0</v>
      </c>
      <c r="R377" s="36">
        <f>SUMIFS(СВЦЭМ!$K$34:$K$777,СВЦЭМ!$A$34:$A$777,$A377,СВЦЭМ!$B$33:$B$776,R$366)+'СЕТ СН'!$F$16</f>
        <v>0</v>
      </c>
      <c r="S377" s="36">
        <f>SUMIFS(СВЦЭМ!$K$34:$K$777,СВЦЭМ!$A$34:$A$777,$A377,СВЦЭМ!$B$33:$B$776,S$366)+'СЕТ СН'!$F$16</f>
        <v>0</v>
      </c>
      <c r="T377" s="36">
        <f>SUMIFS(СВЦЭМ!$K$34:$K$777,СВЦЭМ!$A$34:$A$777,$A377,СВЦЭМ!$B$33:$B$776,T$366)+'СЕТ СН'!$F$16</f>
        <v>0</v>
      </c>
      <c r="U377" s="36">
        <f>SUMIFS(СВЦЭМ!$K$34:$K$777,СВЦЭМ!$A$34:$A$777,$A377,СВЦЭМ!$B$33:$B$776,U$366)+'СЕТ СН'!$F$16</f>
        <v>0</v>
      </c>
      <c r="V377" s="36">
        <f>SUMIFS(СВЦЭМ!$K$34:$K$777,СВЦЭМ!$A$34:$A$777,$A377,СВЦЭМ!$B$33:$B$776,V$366)+'СЕТ СН'!$F$16</f>
        <v>0</v>
      </c>
      <c r="W377" s="36">
        <f>SUMIFS(СВЦЭМ!$K$34:$K$777,СВЦЭМ!$A$34:$A$777,$A377,СВЦЭМ!$B$33:$B$776,W$366)+'СЕТ СН'!$F$16</f>
        <v>0</v>
      </c>
      <c r="X377" s="36">
        <f>SUMIFS(СВЦЭМ!$K$34:$K$777,СВЦЭМ!$A$34:$A$777,$A377,СВЦЭМ!$B$33:$B$776,X$366)+'СЕТ СН'!$F$16</f>
        <v>0</v>
      </c>
      <c r="Y377" s="36">
        <f>SUMIFS(СВЦЭМ!$K$34:$K$777,СВЦЭМ!$A$34:$A$777,$A377,СВЦЭМ!$B$33:$B$776,Y$366)+'СЕТ СН'!$F$16</f>
        <v>0</v>
      </c>
    </row>
    <row r="378" spans="1:25" ht="15.75" hidden="1" x14ac:dyDescent="0.2">
      <c r="A378" s="35">
        <f t="shared" si="10"/>
        <v>43689</v>
      </c>
      <c r="B378" s="36">
        <f>SUMIFS(СВЦЭМ!$K$34:$K$777,СВЦЭМ!$A$34:$A$777,$A378,СВЦЭМ!$B$33:$B$776,B$366)+'СЕТ СН'!$F$16</f>
        <v>0</v>
      </c>
      <c r="C378" s="36">
        <f>SUMIFS(СВЦЭМ!$K$34:$K$777,СВЦЭМ!$A$34:$A$777,$A378,СВЦЭМ!$B$33:$B$776,C$366)+'СЕТ СН'!$F$16</f>
        <v>0</v>
      </c>
      <c r="D378" s="36">
        <f>SUMIFS(СВЦЭМ!$K$34:$K$777,СВЦЭМ!$A$34:$A$777,$A378,СВЦЭМ!$B$33:$B$776,D$366)+'СЕТ СН'!$F$16</f>
        <v>0</v>
      </c>
      <c r="E378" s="36">
        <f>SUMIFS(СВЦЭМ!$K$34:$K$777,СВЦЭМ!$A$34:$A$777,$A378,СВЦЭМ!$B$33:$B$776,E$366)+'СЕТ СН'!$F$16</f>
        <v>0</v>
      </c>
      <c r="F378" s="36">
        <f>SUMIFS(СВЦЭМ!$K$34:$K$777,СВЦЭМ!$A$34:$A$777,$A378,СВЦЭМ!$B$33:$B$776,F$366)+'СЕТ СН'!$F$16</f>
        <v>0</v>
      </c>
      <c r="G378" s="36">
        <f>SUMIFS(СВЦЭМ!$K$34:$K$777,СВЦЭМ!$A$34:$A$777,$A378,СВЦЭМ!$B$33:$B$776,G$366)+'СЕТ СН'!$F$16</f>
        <v>0</v>
      </c>
      <c r="H378" s="36">
        <f>SUMIFS(СВЦЭМ!$K$34:$K$777,СВЦЭМ!$A$34:$A$777,$A378,СВЦЭМ!$B$33:$B$776,H$366)+'СЕТ СН'!$F$16</f>
        <v>0</v>
      </c>
      <c r="I378" s="36">
        <f>SUMIFS(СВЦЭМ!$K$34:$K$777,СВЦЭМ!$A$34:$A$777,$A378,СВЦЭМ!$B$33:$B$776,I$366)+'СЕТ СН'!$F$16</f>
        <v>0</v>
      </c>
      <c r="J378" s="36">
        <f>SUMIFS(СВЦЭМ!$K$34:$K$777,СВЦЭМ!$A$34:$A$777,$A378,СВЦЭМ!$B$33:$B$776,J$366)+'СЕТ СН'!$F$16</f>
        <v>0</v>
      </c>
      <c r="K378" s="36">
        <f>SUMIFS(СВЦЭМ!$K$34:$K$777,СВЦЭМ!$A$34:$A$777,$A378,СВЦЭМ!$B$33:$B$776,K$366)+'СЕТ СН'!$F$16</f>
        <v>0</v>
      </c>
      <c r="L378" s="36">
        <f>SUMIFS(СВЦЭМ!$K$34:$K$777,СВЦЭМ!$A$34:$A$777,$A378,СВЦЭМ!$B$33:$B$776,L$366)+'СЕТ СН'!$F$16</f>
        <v>0</v>
      </c>
      <c r="M378" s="36">
        <f>SUMIFS(СВЦЭМ!$K$34:$K$777,СВЦЭМ!$A$34:$A$777,$A378,СВЦЭМ!$B$33:$B$776,M$366)+'СЕТ СН'!$F$16</f>
        <v>0</v>
      </c>
      <c r="N378" s="36">
        <f>SUMIFS(СВЦЭМ!$K$34:$K$777,СВЦЭМ!$A$34:$A$777,$A378,СВЦЭМ!$B$33:$B$776,N$366)+'СЕТ СН'!$F$16</f>
        <v>0</v>
      </c>
      <c r="O378" s="36">
        <f>SUMIFS(СВЦЭМ!$K$34:$K$777,СВЦЭМ!$A$34:$A$777,$A378,СВЦЭМ!$B$33:$B$776,O$366)+'СЕТ СН'!$F$16</f>
        <v>0</v>
      </c>
      <c r="P378" s="36">
        <f>SUMIFS(СВЦЭМ!$K$34:$K$777,СВЦЭМ!$A$34:$A$777,$A378,СВЦЭМ!$B$33:$B$776,P$366)+'СЕТ СН'!$F$16</f>
        <v>0</v>
      </c>
      <c r="Q378" s="36">
        <f>SUMIFS(СВЦЭМ!$K$34:$K$777,СВЦЭМ!$A$34:$A$777,$A378,СВЦЭМ!$B$33:$B$776,Q$366)+'СЕТ СН'!$F$16</f>
        <v>0</v>
      </c>
      <c r="R378" s="36">
        <f>SUMIFS(СВЦЭМ!$K$34:$K$777,СВЦЭМ!$A$34:$A$777,$A378,СВЦЭМ!$B$33:$B$776,R$366)+'СЕТ СН'!$F$16</f>
        <v>0</v>
      </c>
      <c r="S378" s="36">
        <f>SUMIFS(СВЦЭМ!$K$34:$K$777,СВЦЭМ!$A$34:$A$777,$A378,СВЦЭМ!$B$33:$B$776,S$366)+'СЕТ СН'!$F$16</f>
        <v>0</v>
      </c>
      <c r="T378" s="36">
        <f>SUMIFS(СВЦЭМ!$K$34:$K$777,СВЦЭМ!$A$34:$A$777,$A378,СВЦЭМ!$B$33:$B$776,T$366)+'СЕТ СН'!$F$16</f>
        <v>0</v>
      </c>
      <c r="U378" s="36">
        <f>SUMIFS(СВЦЭМ!$K$34:$K$777,СВЦЭМ!$A$34:$A$777,$A378,СВЦЭМ!$B$33:$B$776,U$366)+'СЕТ СН'!$F$16</f>
        <v>0</v>
      </c>
      <c r="V378" s="36">
        <f>SUMIFS(СВЦЭМ!$K$34:$K$777,СВЦЭМ!$A$34:$A$777,$A378,СВЦЭМ!$B$33:$B$776,V$366)+'СЕТ СН'!$F$16</f>
        <v>0</v>
      </c>
      <c r="W378" s="36">
        <f>SUMIFS(СВЦЭМ!$K$34:$K$777,СВЦЭМ!$A$34:$A$777,$A378,СВЦЭМ!$B$33:$B$776,W$366)+'СЕТ СН'!$F$16</f>
        <v>0</v>
      </c>
      <c r="X378" s="36">
        <f>SUMIFS(СВЦЭМ!$K$34:$K$777,СВЦЭМ!$A$34:$A$777,$A378,СВЦЭМ!$B$33:$B$776,X$366)+'СЕТ СН'!$F$16</f>
        <v>0</v>
      </c>
      <c r="Y378" s="36">
        <f>SUMIFS(СВЦЭМ!$K$34:$K$777,СВЦЭМ!$A$34:$A$777,$A378,СВЦЭМ!$B$33:$B$776,Y$366)+'СЕТ СН'!$F$16</f>
        <v>0</v>
      </c>
    </row>
    <row r="379" spans="1:25" ht="15.75" hidden="1" x14ac:dyDescent="0.2">
      <c r="A379" s="35">
        <f t="shared" si="10"/>
        <v>43690</v>
      </c>
      <c r="B379" s="36">
        <f>SUMIFS(СВЦЭМ!$K$34:$K$777,СВЦЭМ!$A$34:$A$777,$A379,СВЦЭМ!$B$33:$B$776,B$366)+'СЕТ СН'!$F$16</f>
        <v>0</v>
      </c>
      <c r="C379" s="36">
        <f>SUMIFS(СВЦЭМ!$K$34:$K$777,СВЦЭМ!$A$34:$A$777,$A379,СВЦЭМ!$B$33:$B$776,C$366)+'СЕТ СН'!$F$16</f>
        <v>0</v>
      </c>
      <c r="D379" s="36">
        <f>SUMIFS(СВЦЭМ!$K$34:$K$777,СВЦЭМ!$A$34:$A$777,$A379,СВЦЭМ!$B$33:$B$776,D$366)+'СЕТ СН'!$F$16</f>
        <v>0</v>
      </c>
      <c r="E379" s="36">
        <f>SUMIFS(СВЦЭМ!$K$34:$K$777,СВЦЭМ!$A$34:$A$777,$A379,СВЦЭМ!$B$33:$B$776,E$366)+'СЕТ СН'!$F$16</f>
        <v>0</v>
      </c>
      <c r="F379" s="36">
        <f>SUMIFS(СВЦЭМ!$K$34:$K$777,СВЦЭМ!$A$34:$A$777,$A379,СВЦЭМ!$B$33:$B$776,F$366)+'СЕТ СН'!$F$16</f>
        <v>0</v>
      </c>
      <c r="G379" s="36">
        <f>SUMIFS(СВЦЭМ!$K$34:$K$777,СВЦЭМ!$A$34:$A$777,$A379,СВЦЭМ!$B$33:$B$776,G$366)+'СЕТ СН'!$F$16</f>
        <v>0</v>
      </c>
      <c r="H379" s="36">
        <f>SUMIFS(СВЦЭМ!$K$34:$K$777,СВЦЭМ!$A$34:$A$777,$A379,СВЦЭМ!$B$33:$B$776,H$366)+'СЕТ СН'!$F$16</f>
        <v>0</v>
      </c>
      <c r="I379" s="36">
        <f>SUMIFS(СВЦЭМ!$K$34:$K$777,СВЦЭМ!$A$34:$A$777,$A379,СВЦЭМ!$B$33:$B$776,I$366)+'СЕТ СН'!$F$16</f>
        <v>0</v>
      </c>
      <c r="J379" s="36">
        <f>SUMIFS(СВЦЭМ!$K$34:$K$777,СВЦЭМ!$A$34:$A$777,$A379,СВЦЭМ!$B$33:$B$776,J$366)+'СЕТ СН'!$F$16</f>
        <v>0</v>
      </c>
      <c r="K379" s="36">
        <f>SUMIFS(СВЦЭМ!$K$34:$K$777,СВЦЭМ!$A$34:$A$777,$A379,СВЦЭМ!$B$33:$B$776,K$366)+'СЕТ СН'!$F$16</f>
        <v>0</v>
      </c>
      <c r="L379" s="36">
        <f>SUMIFS(СВЦЭМ!$K$34:$K$777,СВЦЭМ!$A$34:$A$777,$A379,СВЦЭМ!$B$33:$B$776,L$366)+'СЕТ СН'!$F$16</f>
        <v>0</v>
      </c>
      <c r="M379" s="36">
        <f>SUMIFS(СВЦЭМ!$K$34:$K$777,СВЦЭМ!$A$34:$A$777,$A379,СВЦЭМ!$B$33:$B$776,M$366)+'СЕТ СН'!$F$16</f>
        <v>0</v>
      </c>
      <c r="N379" s="36">
        <f>SUMIFS(СВЦЭМ!$K$34:$K$777,СВЦЭМ!$A$34:$A$777,$A379,СВЦЭМ!$B$33:$B$776,N$366)+'СЕТ СН'!$F$16</f>
        <v>0</v>
      </c>
      <c r="O379" s="36">
        <f>SUMIFS(СВЦЭМ!$K$34:$K$777,СВЦЭМ!$A$34:$A$777,$A379,СВЦЭМ!$B$33:$B$776,O$366)+'СЕТ СН'!$F$16</f>
        <v>0</v>
      </c>
      <c r="P379" s="36">
        <f>SUMIFS(СВЦЭМ!$K$34:$K$777,СВЦЭМ!$A$34:$A$777,$A379,СВЦЭМ!$B$33:$B$776,P$366)+'СЕТ СН'!$F$16</f>
        <v>0</v>
      </c>
      <c r="Q379" s="36">
        <f>SUMIFS(СВЦЭМ!$K$34:$K$777,СВЦЭМ!$A$34:$A$777,$A379,СВЦЭМ!$B$33:$B$776,Q$366)+'СЕТ СН'!$F$16</f>
        <v>0</v>
      </c>
      <c r="R379" s="36">
        <f>SUMIFS(СВЦЭМ!$K$34:$K$777,СВЦЭМ!$A$34:$A$777,$A379,СВЦЭМ!$B$33:$B$776,R$366)+'СЕТ СН'!$F$16</f>
        <v>0</v>
      </c>
      <c r="S379" s="36">
        <f>SUMIFS(СВЦЭМ!$K$34:$K$777,СВЦЭМ!$A$34:$A$777,$A379,СВЦЭМ!$B$33:$B$776,S$366)+'СЕТ СН'!$F$16</f>
        <v>0</v>
      </c>
      <c r="T379" s="36">
        <f>SUMIFS(СВЦЭМ!$K$34:$K$777,СВЦЭМ!$A$34:$A$777,$A379,СВЦЭМ!$B$33:$B$776,T$366)+'СЕТ СН'!$F$16</f>
        <v>0</v>
      </c>
      <c r="U379" s="36">
        <f>SUMIFS(СВЦЭМ!$K$34:$K$777,СВЦЭМ!$A$34:$A$777,$A379,СВЦЭМ!$B$33:$B$776,U$366)+'СЕТ СН'!$F$16</f>
        <v>0</v>
      </c>
      <c r="V379" s="36">
        <f>SUMIFS(СВЦЭМ!$K$34:$K$777,СВЦЭМ!$A$34:$A$777,$A379,СВЦЭМ!$B$33:$B$776,V$366)+'СЕТ СН'!$F$16</f>
        <v>0</v>
      </c>
      <c r="W379" s="36">
        <f>SUMIFS(СВЦЭМ!$K$34:$K$777,СВЦЭМ!$A$34:$A$777,$A379,СВЦЭМ!$B$33:$B$776,W$366)+'СЕТ СН'!$F$16</f>
        <v>0</v>
      </c>
      <c r="X379" s="36">
        <f>SUMIFS(СВЦЭМ!$K$34:$K$777,СВЦЭМ!$A$34:$A$777,$A379,СВЦЭМ!$B$33:$B$776,X$366)+'СЕТ СН'!$F$16</f>
        <v>0</v>
      </c>
      <c r="Y379" s="36">
        <f>SUMIFS(СВЦЭМ!$K$34:$K$777,СВЦЭМ!$A$34:$A$777,$A379,СВЦЭМ!$B$33:$B$776,Y$366)+'СЕТ СН'!$F$16</f>
        <v>0</v>
      </c>
    </row>
    <row r="380" spans="1:25" ht="15.75" hidden="1" x14ac:dyDescent="0.2">
      <c r="A380" s="35">
        <f t="shared" si="10"/>
        <v>43691</v>
      </c>
      <c r="B380" s="36">
        <f>SUMIFS(СВЦЭМ!$K$34:$K$777,СВЦЭМ!$A$34:$A$777,$A380,СВЦЭМ!$B$33:$B$776,B$366)+'СЕТ СН'!$F$16</f>
        <v>0</v>
      </c>
      <c r="C380" s="36">
        <f>SUMIFS(СВЦЭМ!$K$34:$K$777,СВЦЭМ!$A$34:$A$777,$A380,СВЦЭМ!$B$33:$B$776,C$366)+'СЕТ СН'!$F$16</f>
        <v>0</v>
      </c>
      <c r="D380" s="36">
        <f>SUMIFS(СВЦЭМ!$K$34:$K$777,СВЦЭМ!$A$34:$A$777,$A380,СВЦЭМ!$B$33:$B$776,D$366)+'СЕТ СН'!$F$16</f>
        <v>0</v>
      </c>
      <c r="E380" s="36">
        <f>SUMIFS(СВЦЭМ!$K$34:$K$777,СВЦЭМ!$A$34:$A$777,$A380,СВЦЭМ!$B$33:$B$776,E$366)+'СЕТ СН'!$F$16</f>
        <v>0</v>
      </c>
      <c r="F380" s="36">
        <f>SUMIFS(СВЦЭМ!$K$34:$K$777,СВЦЭМ!$A$34:$A$777,$A380,СВЦЭМ!$B$33:$B$776,F$366)+'СЕТ СН'!$F$16</f>
        <v>0</v>
      </c>
      <c r="G380" s="36">
        <f>SUMIFS(СВЦЭМ!$K$34:$K$777,СВЦЭМ!$A$34:$A$777,$A380,СВЦЭМ!$B$33:$B$776,G$366)+'СЕТ СН'!$F$16</f>
        <v>0</v>
      </c>
      <c r="H380" s="36">
        <f>SUMIFS(СВЦЭМ!$K$34:$K$777,СВЦЭМ!$A$34:$A$777,$A380,СВЦЭМ!$B$33:$B$776,H$366)+'СЕТ СН'!$F$16</f>
        <v>0</v>
      </c>
      <c r="I380" s="36">
        <f>SUMIFS(СВЦЭМ!$K$34:$K$777,СВЦЭМ!$A$34:$A$777,$A380,СВЦЭМ!$B$33:$B$776,I$366)+'СЕТ СН'!$F$16</f>
        <v>0</v>
      </c>
      <c r="J380" s="36">
        <f>SUMIFS(СВЦЭМ!$K$34:$K$777,СВЦЭМ!$A$34:$A$777,$A380,СВЦЭМ!$B$33:$B$776,J$366)+'СЕТ СН'!$F$16</f>
        <v>0</v>
      </c>
      <c r="K380" s="36">
        <f>SUMIFS(СВЦЭМ!$K$34:$K$777,СВЦЭМ!$A$34:$A$777,$A380,СВЦЭМ!$B$33:$B$776,K$366)+'СЕТ СН'!$F$16</f>
        <v>0</v>
      </c>
      <c r="L380" s="36">
        <f>SUMIFS(СВЦЭМ!$K$34:$K$777,СВЦЭМ!$A$34:$A$777,$A380,СВЦЭМ!$B$33:$B$776,L$366)+'СЕТ СН'!$F$16</f>
        <v>0</v>
      </c>
      <c r="M380" s="36">
        <f>SUMIFS(СВЦЭМ!$K$34:$K$777,СВЦЭМ!$A$34:$A$777,$A380,СВЦЭМ!$B$33:$B$776,M$366)+'СЕТ СН'!$F$16</f>
        <v>0</v>
      </c>
      <c r="N380" s="36">
        <f>SUMIFS(СВЦЭМ!$K$34:$K$777,СВЦЭМ!$A$34:$A$777,$A380,СВЦЭМ!$B$33:$B$776,N$366)+'СЕТ СН'!$F$16</f>
        <v>0</v>
      </c>
      <c r="O380" s="36">
        <f>SUMIFS(СВЦЭМ!$K$34:$K$777,СВЦЭМ!$A$34:$A$777,$A380,СВЦЭМ!$B$33:$B$776,O$366)+'СЕТ СН'!$F$16</f>
        <v>0</v>
      </c>
      <c r="P380" s="36">
        <f>SUMIFS(СВЦЭМ!$K$34:$K$777,СВЦЭМ!$A$34:$A$777,$A380,СВЦЭМ!$B$33:$B$776,P$366)+'СЕТ СН'!$F$16</f>
        <v>0</v>
      </c>
      <c r="Q380" s="36">
        <f>SUMIFS(СВЦЭМ!$K$34:$K$777,СВЦЭМ!$A$34:$A$777,$A380,СВЦЭМ!$B$33:$B$776,Q$366)+'СЕТ СН'!$F$16</f>
        <v>0</v>
      </c>
      <c r="R380" s="36">
        <f>SUMIFS(СВЦЭМ!$K$34:$K$777,СВЦЭМ!$A$34:$A$777,$A380,СВЦЭМ!$B$33:$B$776,R$366)+'СЕТ СН'!$F$16</f>
        <v>0</v>
      </c>
      <c r="S380" s="36">
        <f>SUMIFS(СВЦЭМ!$K$34:$K$777,СВЦЭМ!$A$34:$A$777,$A380,СВЦЭМ!$B$33:$B$776,S$366)+'СЕТ СН'!$F$16</f>
        <v>0</v>
      </c>
      <c r="T380" s="36">
        <f>SUMIFS(СВЦЭМ!$K$34:$K$777,СВЦЭМ!$A$34:$A$777,$A380,СВЦЭМ!$B$33:$B$776,T$366)+'СЕТ СН'!$F$16</f>
        <v>0</v>
      </c>
      <c r="U380" s="36">
        <f>SUMIFS(СВЦЭМ!$K$34:$K$777,СВЦЭМ!$A$34:$A$777,$A380,СВЦЭМ!$B$33:$B$776,U$366)+'СЕТ СН'!$F$16</f>
        <v>0</v>
      </c>
      <c r="V380" s="36">
        <f>SUMIFS(СВЦЭМ!$K$34:$K$777,СВЦЭМ!$A$34:$A$777,$A380,СВЦЭМ!$B$33:$B$776,V$366)+'СЕТ СН'!$F$16</f>
        <v>0</v>
      </c>
      <c r="W380" s="36">
        <f>SUMIFS(СВЦЭМ!$K$34:$K$777,СВЦЭМ!$A$34:$A$777,$A380,СВЦЭМ!$B$33:$B$776,W$366)+'СЕТ СН'!$F$16</f>
        <v>0</v>
      </c>
      <c r="X380" s="36">
        <f>SUMIFS(СВЦЭМ!$K$34:$K$777,СВЦЭМ!$A$34:$A$777,$A380,СВЦЭМ!$B$33:$B$776,X$366)+'СЕТ СН'!$F$16</f>
        <v>0</v>
      </c>
      <c r="Y380" s="36">
        <f>SUMIFS(СВЦЭМ!$K$34:$K$777,СВЦЭМ!$A$34:$A$777,$A380,СВЦЭМ!$B$33:$B$776,Y$366)+'СЕТ СН'!$F$16</f>
        <v>0</v>
      </c>
    </row>
    <row r="381" spans="1:25" ht="15.75" hidden="1" x14ac:dyDescent="0.2">
      <c r="A381" s="35">
        <f t="shared" si="10"/>
        <v>43692</v>
      </c>
      <c r="B381" s="36">
        <f>SUMIFS(СВЦЭМ!$K$34:$K$777,СВЦЭМ!$A$34:$A$777,$A381,СВЦЭМ!$B$33:$B$776,B$366)+'СЕТ СН'!$F$16</f>
        <v>0</v>
      </c>
      <c r="C381" s="36">
        <f>SUMIFS(СВЦЭМ!$K$34:$K$777,СВЦЭМ!$A$34:$A$777,$A381,СВЦЭМ!$B$33:$B$776,C$366)+'СЕТ СН'!$F$16</f>
        <v>0</v>
      </c>
      <c r="D381" s="36">
        <f>SUMIFS(СВЦЭМ!$K$34:$K$777,СВЦЭМ!$A$34:$A$777,$A381,СВЦЭМ!$B$33:$B$776,D$366)+'СЕТ СН'!$F$16</f>
        <v>0</v>
      </c>
      <c r="E381" s="36">
        <f>SUMIFS(СВЦЭМ!$K$34:$K$777,СВЦЭМ!$A$34:$A$777,$A381,СВЦЭМ!$B$33:$B$776,E$366)+'СЕТ СН'!$F$16</f>
        <v>0</v>
      </c>
      <c r="F381" s="36">
        <f>SUMIFS(СВЦЭМ!$K$34:$K$777,СВЦЭМ!$A$34:$A$777,$A381,СВЦЭМ!$B$33:$B$776,F$366)+'СЕТ СН'!$F$16</f>
        <v>0</v>
      </c>
      <c r="G381" s="36">
        <f>SUMIFS(СВЦЭМ!$K$34:$K$777,СВЦЭМ!$A$34:$A$777,$A381,СВЦЭМ!$B$33:$B$776,G$366)+'СЕТ СН'!$F$16</f>
        <v>0</v>
      </c>
      <c r="H381" s="36">
        <f>SUMIFS(СВЦЭМ!$K$34:$K$777,СВЦЭМ!$A$34:$A$777,$A381,СВЦЭМ!$B$33:$B$776,H$366)+'СЕТ СН'!$F$16</f>
        <v>0</v>
      </c>
      <c r="I381" s="36">
        <f>SUMIFS(СВЦЭМ!$K$34:$K$777,СВЦЭМ!$A$34:$A$777,$A381,СВЦЭМ!$B$33:$B$776,I$366)+'СЕТ СН'!$F$16</f>
        <v>0</v>
      </c>
      <c r="J381" s="36">
        <f>SUMIFS(СВЦЭМ!$K$34:$K$777,СВЦЭМ!$A$34:$A$777,$A381,СВЦЭМ!$B$33:$B$776,J$366)+'СЕТ СН'!$F$16</f>
        <v>0</v>
      </c>
      <c r="K381" s="36">
        <f>SUMIFS(СВЦЭМ!$K$34:$K$777,СВЦЭМ!$A$34:$A$777,$A381,СВЦЭМ!$B$33:$B$776,K$366)+'СЕТ СН'!$F$16</f>
        <v>0</v>
      </c>
      <c r="L381" s="36">
        <f>SUMIFS(СВЦЭМ!$K$34:$K$777,СВЦЭМ!$A$34:$A$777,$A381,СВЦЭМ!$B$33:$B$776,L$366)+'СЕТ СН'!$F$16</f>
        <v>0</v>
      </c>
      <c r="M381" s="36">
        <f>SUMIFS(СВЦЭМ!$K$34:$K$777,СВЦЭМ!$A$34:$A$777,$A381,СВЦЭМ!$B$33:$B$776,M$366)+'СЕТ СН'!$F$16</f>
        <v>0</v>
      </c>
      <c r="N381" s="36">
        <f>SUMIFS(СВЦЭМ!$K$34:$K$777,СВЦЭМ!$A$34:$A$777,$A381,СВЦЭМ!$B$33:$B$776,N$366)+'СЕТ СН'!$F$16</f>
        <v>0</v>
      </c>
      <c r="O381" s="36">
        <f>SUMIFS(СВЦЭМ!$K$34:$K$777,СВЦЭМ!$A$34:$A$777,$A381,СВЦЭМ!$B$33:$B$776,O$366)+'СЕТ СН'!$F$16</f>
        <v>0</v>
      </c>
      <c r="P381" s="36">
        <f>SUMIFS(СВЦЭМ!$K$34:$K$777,СВЦЭМ!$A$34:$A$777,$A381,СВЦЭМ!$B$33:$B$776,P$366)+'СЕТ СН'!$F$16</f>
        <v>0</v>
      </c>
      <c r="Q381" s="36">
        <f>SUMIFS(СВЦЭМ!$K$34:$K$777,СВЦЭМ!$A$34:$A$777,$A381,СВЦЭМ!$B$33:$B$776,Q$366)+'СЕТ СН'!$F$16</f>
        <v>0</v>
      </c>
      <c r="R381" s="36">
        <f>SUMIFS(СВЦЭМ!$K$34:$K$777,СВЦЭМ!$A$34:$A$777,$A381,СВЦЭМ!$B$33:$B$776,R$366)+'СЕТ СН'!$F$16</f>
        <v>0</v>
      </c>
      <c r="S381" s="36">
        <f>SUMIFS(СВЦЭМ!$K$34:$K$777,СВЦЭМ!$A$34:$A$777,$A381,СВЦЭМ!$B$33:$B$776,S$366)+'СЕТ СН'!$F$16</f>
        <v>0</v>
      </c>
      <c r="T381" s="36">
        <f>SUMIFS(СВЦЭМ!$K$34:$K$777,СВЦЭМ!$A$34:$A$777,$A381,СВЦЭМ!$B$33:$B$776,T$366)+'СЕТ СН'!$F$16</f>
        <v>0</v>
      </c>
      <c r="U381" s="36">
        <f>SUMIFS(СВЦЭМ!$K$34:$K$777,СВЦЭМ!$A$34:$A$777,$A381,СВЦЭМ!$B$33:$B$776,U$366)+'СЕТ СН'!$F$16</f>
        <v>0</v>
      </c>
      <c r="V381" s="36">
        <f>SUMIFS(СВЦЭМ!$K$34:$K$777,СВЦЭМ!$A$34:$A$777,$A381,СВЦЭМ!$B$33:$B$776,V$366)+'СЕТ СН'!$F$16</f>
        <v>0</v>
      </c>
      <c r="W381" s="36">
        <f>SUMIFS(СВЦЭМ!$K$34:$K$777,СВЦЭМ!$A$34:$A$777,$A381,СВЦЭМ!$B$33:$B$776,W$366)+'СЕТ СН'!$F$16</f>
        <v>0</v>
      </c>
      <c r="X381" s="36">
        <f>SUMIFS(СВЦЭМ!$K$34:$K$777,СВЦЭМ!$A$34:$A$777,$A381,СВЦЭМ!$B$33:$B$776,X$366)+'СЕТ СН'!$F$16</f>
        <v>0</v>
      </c>
      <c r="Y381" s="36">
        <f>SUMIFS(СВЦЭМ!$K$34:$K$777,СВЦЭМ!$A$34:$A$777,$A381,СВЦЭМ!$B$33:$B$776,Y$366)+'СЕТ СН'!$F$16</f>
        <v>0</v>
      </c>
    </row>
    <row r="382" spans="1:25" ht="15.75" hidden="1" x14ac:dyDescent="0.2">
      <c r="A382" s="35">
        <f t="shared" si="10"/>
        <v>43693</v>
      </c>
      <c r="B382" s="36">
        <f>SUMIFS(СВЦЭМ!$K$34:$K$777,СВЦЭМ!$A$34:$A$777,$A382,СВЦЭМ!$B$33:$B$776,B$366)+'СЕТ СН'!$F$16</f>
        <v>0</v>
      </c>
      <c r="C382" s="36">
        <f>SUMIFS(СВЦЭМ!$K$34:$K$777,СВЦЭМ!$A$34:$A$777,$A382,СВЦЭМ!$B$33:$B$776,C$366)+'СЕТ СН'!$F$16</f>
        <v>0</v>
      </c>
      <c r="D382" s="36">
        <f>SUMIFS(СВЦЭМ!$K$34:$K$777,СВЦЭМ!$A$34:$A$777,$A382,СВЦЭМ!$B$33:$B$776,D$366)+'СЕТ СН'!$F$16</f>
        <v>0</v>
      </c>
      <c r="E382" s="36">
        <f>SUMIFS(СВЦЭМ!$K$34:$K$777,СВЦЭМ!$A$34:$A$777,$A382,СВЦЭМ!$B$33:$B$776,E$366)+'СЕТ СН'!$F$16</f>
        <v>0</v>
      </c>
      <c r="F382" s="36">
        <f>SUMIFS(СВЦЭМ!$K$34:$K$777,СВЦЭМ!$A$34:$A$777,$A382,СВЦЭМ!$B$33:$B$776,F$366)+'СЕТ СН'!$F$16</f>
        <v>0</v>
      </c>
      <c r="G382" s="36">
        <f>SUMIFS(СВЦЭМ!$K$34:$K$777,СВЦЭМ!$A$34:$A$777,$A382,СВЦЭМ!$B$33:$B$776,G$366)+'СЕТ СН'!$F$16</f>
        <v>0</v>
      </c>
      <c r="H382" s="36">
        <f>SUMIFS(СВЦЭМ!$K$34:$K$777,СВЦЭМ!$A$34:$A$777,$A382,СВЦЭМ!$B$33:$B$776,H$366)+'СЕТ СН'!$F$16</f>
        <v>0</v>
      </c>
      <c r="I382" s="36">
        <f>SUMIFS(СВЦЭМ!$K$34:$K$777,СВЦЭМ!$A$34:$A$777,$A382,СВЦЭМ!$B$33:$B$776,I$366)+'СЕТ СН'!$F$16</f>
        <v>0</v>
      </c>
      <c r="J382" s="36">
        <f>SUMIFS(СВЦЭМ!$K$34:$K$777,СВЦЭМ!$A$34:$A$777,$A382,СВЦЭМ!$B$33:$B$776,J$366)+'СЕТ СН'!$F$16</f>
        <v>0</v>
      </c>
      <c r="K382" s="36">
        <f>SUMIFS(СВЦЭМ!$K$34:$K$777,СВЦЭМ!$A$34:$A$777,$A382,СВЦЭМ!$B$33:$B$776,K$366)+'СЕТ СН'!$F$16</f>
        <v>0</v>
      </c>
      <c r="L382" s="36">
        <f>SUMIFS(СВЦЭМ!$K$34:$K$777,СВЦЭМ!$A$34:$A$777,$A382,СВЦЭМ!$B$33:$B$776,L$366)+'СЕТ СН'!$F$16</f>
        <v>0</v>
      </c>
      <c r="M382" s="36">
        <f>SUMIFS(СВЦЭМ!$K$34:$K$777,СВЦЭМ!$A$34:$A$777,$A382,СВЦЭМ!$B$33:$B$776,M$366)+'СЕТ СН'!$F$16</f>
        <v>0</v>
      </c>
      <c r="N382" s="36">
        <f>SUMIFS(СВЦЭМ!$K$34:$K$777,СВЦЭМ!$A$34:$A$777,$A382,СВЦЭМ!$B$33:$B$776,N$366)+'СЕТ СН'!$F$16</f>
        <v>0</v>
      </c>
      <c r="O382" s="36">
        <f>SUMIFS(СВЦЭМ!$K$34:$K$777,СВЦЭМ!$A$34:$A$777,$A382,СВЦЭМ!$B$33:$B$776,O$366)+'СЕТ СН'!$F$16</f>
        <v>0</v>
      </c>
      <c r="P382" s="36">
        <f>SUMIFS(СВЦЭМ!$K$34:$K$777,СВЦЭМ!$A$34:$A$777,$A382,СВЦЭМ!$B$33:$B$776,P$366)+'СЕТ СН'!$F$16</f>
        <v>0</v>
      </c>
      <c r="Q382" s="36">
        <f>SUMIFS(СВЦЭМ!$K$34:$K$777,СВЦЭМ!$A$34:$A$777,$A382,СВЦЭМ!$B$33:$B$776,Q$366)+'СЕТ СН'!$F$16</f>
        <v>0</v>
      </c>
      <c r="R382" s="36">
        <f>SUMIFS(СВЦЭМ!$K$34:$K$777,СВЦЭМ!$A$34:$A$777,$A382,СВЦЭМ!$B$33:$B$776,R$366)+'СЕТ СН'!$F$16</f>
        <v>0</v>
      </c>
      <c r="S382" s="36">
        <f>SUMIFS(СВЦЭМ!$K$34:$K$777,СВЦЭМ!$A$34:$A$777,$A382,СВЦЭМ!$B$33:$B$776,S$366)+'СЕТ СН'!$F$16</f>
        <v>0</v>
      </c>
      <c r="T382" s="36">
        <f>SUMIFS(СВЦЭМ!$K$34:$K$777,СВЦЭМ!$A$34:$A$777,$A382,СВЦЭМ!$B$33:$B$776,T$366)+'СЕТ СН'!$F$16</f>
        <v>0</v>
      </c>
      <c r="U382" s="36">
        <f>SUMIFS(СВЦЭМ!$K$34:$K$777,СВЦЭМ!$A$34:$A$777,$A382,СВЦЭМ!$B$33:$B$776,U$366)+'СЕТ СН'!$F$16</f>
        <v>0</v>
      </c>
      <c r="V382" s="36">
        <f>SUMIFS(СВЦЭМ!$K$34:$K$777,СВЦЭМ!$A$34:$A$777,$A382,СВЦЭМ!$B$33:$B$776,V$366)+'СЕТ СН'!$F$16</f>
        <v>0</v>
      </c>
      <c r="W382" s="36">
        <f>SUMIFS(СВЦЭМ!$K$34:$K$777,СВЦЭМ!$A$34:$A$777,$A382,СВЦЭМ!$B$33:$B$776,W$366)+'СЕТ СН'!$F$16</f>
        <v>0</v>
      </c>
      <c r="X382" s="36">
        <f>SUMIFS(СВЦЭМ!$K$34:$K$777,СВЦЭМ!$A$34:$A$777,$A382,СВЦЭМ!$B$33:$B$776,X$366)+'СЕТ СН'!$F$16</f>
        <v>0</v>
      </c>
      <c r="Y382" s="36">
        <f>SUMIFS(СВЦЭМ!$K$34:$K$777,СВЦЭМ!$A$34:$A$777,$A382,СВЦЭМ!$B$33:$B$776,Y$366)+'СЕТ СН'!$F$16</f>
        <v>0</v>
      </c>
    </row>
    <row r="383" spans="1:25" ht="15.75" hidden="1" x14ac:dyDescent="0.2">
      <c r="A383" s="35">
        <f t="shared" si="10"/>
        <v>43694</v>
      </c>
      <c r="B383" s="36">
        <f>SUMIFS(СВЦЭМ!$K$34:$K$777,СВЦЭМ!$A$34:$A$777,$A383,СВЦЭМ!$B$33:$B$776,B$366)+'СЕТ СН'!$F$16</f>
        <v>0</v>
      </c>
      <c r="C383" s="36">
        <f>SUMIFS(СВЦЭМ!$K$34:$K$777,СВЦЭМ!$A$34:$A$777,$A383,СВЦЭМ!$B$33:$B$776,C$366)+'СЕТ СН'!$F$16</f>
        <v>0</v>
      </c>
      <c r="D383" s="36">
        <f>SUMIFS(СВЦЭМ!$K$34:$K$777,СВЦЭМ!$A$34:$A$777,$A383,СВЦЭМ!$B$33:$B$776,D$366)+'СЕТ СН'!$F$16</f>
        <v>0</v>
      </c>
      <c r="E383" s="36">
        <f>SUMIFS(СВЦЭМ!$K$34:$K$777,СВЦЭМ!$A$34:$A$777,$A383,СВЦЭМ!$B$33:$B$776,E$366)+'СЕТ СН'!$F$16</f>
        <v>0</v>
      </c>
      <c r="F383" s="36">
        <f>SUMIFS(СВЦЭМ!$K$34:$K$777,СВЦЭМ!$A$34:$A$777,$A383,СВЦЭМ!$B$33:$B$776,F$366)+'СЕТ СН'!$F$16</f>
        <v>0</v>
      </c>
      <c r="G383" s="36">
        <f>SUMIFS(СВЦЭМ!$K$34:$K$777,СВЦЭМ!$A$34:$A$777,$A383,СВЦЭМ!$B$33:$B$776,G$366)+'СЕТ СН'!$F$16</f>
        <v>0</v>
      </c>
      <c r="H383" s="36">
        <f>SUMIFS(СВЦЭМ!$K$34:$K$777,СВЦЭМ!$A$34:$A$777,$A383,СВЦЭМ!$B$33:$B$776,H$366)+'СЕТ СН'!$F$16</f>
        <v>0</v>
      </c>
      <c r="I383" s="36">
        <f>SUMIFS(СВЦЭМ!$K$34:$K$777,СВЦЭМ!$A$34:$A$777,$A383,СВЦЭМ!$B$33:$B$776,I$366)+'СЕТ СН'!$F$16</f>
        <v>0</v>
      </c>
      <c r="J383" s="36">
        <f>SUMIFS(СВЦЭМ!$K$34:$K$777,СВЦЭМ!$A$34:$A$777,$A383,СВЦЭМ!$B$33:$B$776,J$366)+'СЕТ СН'!$F$16</f>
        <v>0</v>
      </c>
      <c r="K383" s="36">
        <f>SUMIFS(СВЦЭМ!$K$34:$K$777,СВЦЭМ!$A$34:$A$777,$A383,СВЦЭМ!$B$33:$B$776,K$366)+'СЕТ СН'!$F$16</f>
        <v>0</v>
      </c>
      <c r="L383" s="36">
        <f>SUMIFS(СВЦЭМ!$K$34:$K$777,СВЦЭМ!$A$34:$A$777,$A383,СВЦЭМ!$B$33:$B$776,L$366)+'СЕТ СН'!$F$16</f>
        <v>0</v>
      </c>
      <c r="M383" s="36">
        <f>SUMIFS(СВЦЭМ!$K$34:$K$777,СВЦЭМ!$A$34:$A$777,$A383,СВЦЭМ!$B$33:$B$776,M$366)+'СЕТ СН'!$F$16</f>
        <v>0</v>
      </c>
      <c r="N383" s="36">
        <f>SUMIFS(СВЦЭМ!$K$34:$K$777,СВЦЭМ!$A$34:$A$777,$A383,СВЦЭМ!$B$33:$B$776,N$366)+'СЕТ СН'!$F$16</f>
        <v>0</v>
      </c>
      <c r="O383" s="36">
        <f>SUMIFS(СВЦЭМ!$K$34:$K$777,СВЦЭМ!$A$34:$A$777,$A383,СВЦЭМ!$B$33:$B$776,O$366)+'СЕТ СН'!$F$16</f>
        <v>0</v>
      </c>
      <c r="P383" s="36">
        <f>SUMIFS(СВЦЭМ!$K$34:$K$777,СВЦЭМ!$A$34:$A$777,$A383,СВЦЭМ!$B$33:$B$776,P$366)+'СЕТ СН'!$F$16</f>
        <v>0</v>
      </c>
      <c r="Q383" s="36">
        <f>SUMIFS(СВЦЭМ!$K$34:$K$777,СВЦЭМ!$A$34:$A$777,$A383,СВЦЭМ!$B$33:$B$776,Q$366)+'СЕТ СН'!$F$16</f>
        <v>0</v>
      </c>
      <c r="R383" s="36">
        <f>SUMIFS(СВЦЭМ!$K$34:$K$777,СВЦЭМ!$A$34:$A$777,$A383,СВЦЭМ!$B$33:$B$776,R$366)+'СЕТ СН'!$F$16</f>
        <v>0</v>
      </c>
      <c r="S383" s="36">
        <f>SUMIFS(СВЦЭМ!$K$34:$K$777,СВЦЭМ!$A$34:$A$777,$A383,СВЦЭМ!$B$33:$B$776,S$366)+'СЕТ СН'!$F$16</f>
        <v>0</v>
      </c>
      <c r="T383" s="36">
        <f>SUMIFS(СВЦЭМ!$K$34:$K$777,СВЦЭМ!$A$34:$A$777,$A383,СВЦЭМ!$B$33:$B$776,T$366)+'СЕТ СН'!$F$16</f>
        <v>0</v>
      </c>
      <c r="U383" s="36">
        <f>SUMIFS(СВЦЭМ!$K$34:$K$777,СВЦЭМ!$A$34:$A$777,$A383,СВЦЭМ!$B$33:$B$776,U$366)+'СЕТ СН'!$F$16</f>
        <v>0</v>
      </c>
      <c r="V383" s="36">
        <f>SUMIFS(СВЦЭМ!$K$34:$K$777,СВЦЭМ!$A$34:$A$777,$A383,СВЦЭМ!$B$33:$B$776,V$366)+'СЕТ СН'!$F$16</f>
        <v>0</v>
      </c>
      <c r="W383" s="36">
        <f>SUMIFS(СВЦЭМ!$K$34:$K$777,СВЦЭМ!$A$34:$A$777,$A383,СВЦЭМ!$B$33:$B$776,W$366)+'СЕТ СН'!$F$16</f>
        <v>0</v>
      </c>
      <c r="X383" s="36">
        <f>SUMIFS(СВЦЭМ!$K$34:$K$777,СВЦЭМ!$A$34:$A$777,$A383,СВЦЭМ!$B$33:$B$776,X$366)+'СЕТ СН'!$F$16</f>
        <v>0</v>
      </c>
      <c r="Y383" s="36">
        <f>SUMIFS(СВЦЭМ!$K$34:$K$777,СВЦЭМ!$A$34:$A$777,$A383,СВЦЭМ!$B$33:$B$776,Y$366)+'СЕТ СН'!$F$16</f>
        <v>0</v>
      </c>
    </row>
    <row r="384" spans="1:25" ht="15.75" hidden="1" x14ac:dyDescent="0.2">
      <c r="A384" s="35">
        <f t="shared" si="10"/>
        <v>43695</v>
      </c>
      <c r="B384" s="36">
        <f>SUMIFS(СВЦЭМ!$K$34:$K$777,СВЦЭМ!$A$34:$A$777,$A384,СВЦЭМ!$B$33:$B$776,B$366)+'СЕТ СН'!$F$16</f>
        <v>0</v>
      </c>
      <c r="C384" s="36">
        <f>SUMIFS(СВЦЭМ!$K$34:$K$777,СВЦЭМ!$A$34:$A$777,$A384,СВЦЭМ!$B$33:$B$776,C$366)+'СЕТ СН'!$F$16</f>
        <v>0</v>
      </c>
      <c r="D384" s="36">
        <f>SUMIFS(СВЦЭМ!$K$34:$K$777,СВЦЭМ!$A$34:$A$777,$A384,СВЦЭМ!$B$33:$B$776,D$366)+'СЕТ СН'!$F$16</f>
        <v>0</v>
      </c>
      <c r="E384" s="36">
        <f>SUMIFS(СВЦЭМ!$K$34:$K$777,СВЦЭМ!$A$34:$A$777,$A384,СВЦЭМ!$B$33:$B$776,E$366)+'СЕТ СН'!$F$16</f>
        <v>0</v>
      </c>
      <c r="F384" s="36">
        <f>SUMIFS(СВЦЭМ!$K$34:$K$777,СВЦЭМ!$A$34:$A$777,$A384,СВЦЭМ!$B$33:$B$776,F$366)+'СЕТ СН'!$F$16</f>
        <v>0</v>
      </c>
      <c r="G384" s="36">
        <f>SUMIFS(СВЦЭМ!$K$34:$K$777,СВЦЭМ!$A$34:$A$777,$A384,СВЦЭМ!$B$33:$B$776,G$366)+'СЕТ СН'!$F$16</f>
        <v>0</v>
      </c>
      <c r="H384" s="36">
        <f>SUMIFS(СВЦЭМ!$K$34:$K$777,СВЦЭМ!$A$34:$A$777,$A384,СВЦЭМ!$B$33:$B$776,H$366)+'СЕТ СН'!$F$16</f>
        <v>0</v>
      </c>
      <c r="I384" s="36">
        <f>SUMIFS(СВЦЭМ!$K$34:$K$777,СВЦЭМ!$A$34:$A$777,$A384,СВЦЭМ!$B$33:$B$776,I$366)+'СЕТ СН'!$F$16</f>
        <v>0</v>
      </c>
      <c r="J384" s="36">
        <f>SUMIFS(СВЦЭМ!$K$34:$K$777,СВЦЭМ!$A$34:$A$777,$A384,СВЦЭМ!$B$33:$B$776,J$366)+'СЕТ СН'!$F$16</f>
        <v>0</v>
      </c>
      <c r="K384" s="36">
        <f>SUMIFS(СВЦЭМ!$K$34:$K$777,СВЦЭМ!$A$34:$A$777,$A384,СВЦЭМ!$B$33:$B$776,K$366)+'СЕТ СН'!$F$16</f>
        <v>0</v>
      </c>
      <c r="L384" s="36">
        <f>SUMIFS(СВЦЭМ!$K$34:$K$777,СВЦЭМ!$A$34:$A$777,$A384,СВЦЭМ!$B$33:$B$776,L$366)+'СЕТ СН'!$F$16</f>
        <v>0</v>
      </c>
      <c r="M384" s="36">
        <f>SUMIFS(СВЦЭМ!$K$34:$K$777,СВЦЭМ!$A$34:$A$777,$A384,СВЦЭМ!$B$33:$B$776,M$366)+'СЕТ СН'!$F$16</f>
        <v>0</v>
      </c>
      <c r="N384" s="36">
        <f>SUMIFS(СВЦЭМ!$K$34:$K$777,СВЦЭМ!$A$34:$A$777,$A384,СВЦЭМ!$B$33:$B$776,N$366)+'СЕТ СН'!$F$16</f>
        <v>0</v>
      </c>
      <c r="O384" s="36">
        <f>SUMIFS(СВЦЭМ!$K$34:$K$777,СВЦЭМ!$A$34:$A$777,$A384,СВЦЭМ!$B$33:$B$776,O$366)+'СЕТ СН'!$F$16</f>
        <v>0</v>
      </c>
      <c r="P384" s="36">
        <f>SUMIFS(СВЦЭМ!$K$34:$K$777,СВЦЭМ!$A$34:$A$777,$A384,СВЦЭМ!$B$33:$B$776,P$366)+'СЕТ СН'!$F$16</f>
        <v>0</v>
      </c>
      <c r="Q384" s="36">
        <f>SUMIFS(СВЦЭМ!$K$34:$K$777,СВЦЭМ!$A$34:$A$777,$A384,СВЦЭМ!$B$33:$B$776,Q$366)+'СЕТ СН'!$F$16</f>
        <v>0</v>
      </c>
      <c r="R384" s="36">
        <f>SUMIFS(СВЦЭМ!$K$34:$K$777,СВЦЭМ!$A$34:$A$777,$A384,СВЦЭМ!$B$33:$B$776,R$366)+'СЕТ СН'!$F$16</f>
        <v>0</v>
      </c>
      <c r="S384" s="36">
        <f>SUMIFS(СВЦЭМ!$K$34:$K$777,СВЦЭМ!$A$34:$A$777,$A384,СВЦЭМ!$B$33:$B$776,S$366)+'СЕТ СН'!$F$16</f>
        <v>0</v>
      </c>
      <c r="T384" s="36">
        <f>SUMIFS(СВЦЭМ!$K$34:$K$777,СВЦЭМ!$A$34:$A$777,$A384,СВЦЭМ!$B$33:$B$776,T$366)+'СЕТ СН'!$F$16</f>
        <v>0</v>
      </c>
      <c r="U384" s="36">
        <f>SUMIFS(СВЦЭМ!$K$34:$K$777,СВЦЭМ!$A$34:$A$777,$A384,СВЦЭМ!$B$33:$B$776,U$366)+'СЕТ СН'!$F$16</f>
        <v>0</v>
      </c>
      <c r="V384" s="36">
        <f>SUMIFS(СВЦЭМ!$K$34:$K$777,СВЦЭМ!$A$34:$A$777,$A384,СВЦЭМ!$B$33:$B$776,V$366)+'СЕТ СН'!$F$16</f>
        <v>0</v>
      </c>
      <c r="W384" s="36">
        <f>SUMIFS(СВЦЭМ!$K$34:$K$777,СВЦЭМ!$A$34:$A$777,$A384,СВЦЭМ!$B$33:$B$776,W$366)+'СЕТ СН'!$F$16</f>
        <v>0</v>
      </c>
      <c r="X384" s="36">
        <f>SUMIFS(СВЦЭМ!$K$34:$K$777,СВЦЭМ!$A$34:$A$777,$A384,СВЦЭМ!$B$33:$B$776,X$366)+'СЕТ СН'!$F$16</f>
        <v>0</v>
      </c>
      <c r="Y384" s="36">
        <f>SUMIFS(СВЦЭМ!$K$34:$K$777,СВЦЭМ!$A$34:$A$777,$A384,СВЦЭМ!$B$33:$B$776,Y$366)+'СЕТ СН'!$F$16</f>
        <v>0</v>
      </c>
    </row>
    <row r="385" spans="1:26" ht="15.75" hidden="1" x14ac:dyDescent="0.2">
      <c r="A385" s="35">
        <f t="shared" si="10"/>
        <v>43696</v>
      </c>
      <c r="B385" s="36">
        <f>SUMIFS(СВЦЭМ!$K$34:$K$777,СВЦЭМ!$A$34:$A$777,$A385,СВЦЭМ!$B$33:$B$776,B$366)+'СЕТ СН'!$F$16</f>
        <v>0</v>
      </c>
      <c r="C385" s="36">
        <f>SUMIFS(СВЦЭМ!$K$34:$K$777,СВЦЭМ!$A$34:$A$777,$A385,СВЦЭМ!$B$33:$B$776,C$366)+'СЕТ СН'!$F$16</f>
        <v>0</v>
      </c>
      <c r="D385" s="36">
        <f>SUMIFS(СВЦЭМ!$K$34:$K$777,СВЦЭМ!$A$34:$A$777,$A385,СВЦЭМ!$B$33:$B$776,D$366)+'СЕТ СН'!$F$16</f>
        <v>0</v>
      </c>
      <c r="E385" s="36">
        <f>SUMIFS(СВЦЭМ!$K$34:$K$777,СВЦЭМ!$A$34:$A$777,$A385,СВЦЭМ!$B$33:$B$776,E$366)+'СЕТ СН'!$F$16</f>
        <v>0</v>
      </c>
      <c r="F385" s="36">
        <f>SUMIFS(СВЦЭМ!$K$34:$K$777,СВЦЭМ!$A$34:$A$777,$A385,СВЦЭМ!$B$33:$B$776,F$366)+'СЕТ СН'!$F$16</f>
        <v>0</v>
      </c>
      <c r="G385" s="36">
        <f>SUMIFS(СВЦЭМ!$K$34:$K$777,СВЦЭМ!$A$34:$A$777,$A385,СВЦЭМ!$B$33:$B$776,G$366)+'СЕТ СН'!$F$16</f>
        <v>0</v>
      </c>
      <c r="H385" s="36">
        <f>SUMIFS(СВЦЭМ!$K$34:$K$777,СВЦЭМ!$A$34:$A$777,$A385,СВЦЭМ!$B$33:$B$776,H$366)+'СЕТ СН'!$F$16</f>
        <v>0</v>
      </c>
      <c r="I385" s="36">
        <f>SUMIFS(СВЦЭМ!$K$34:$K$777,СВЦЭМ!$A$34:$A$777,$A385,СВЦЭМ!$B$33:$B$776,I$366)+'СЕТ СН'!$F$16</f>
        <v>0</v>
      </c>
      <c r="J385" s="36">
        <f>SUMIFS(СВЦЭМ!$K$34:$K$777,СВЦЭМ!$A$34:$A$777,$A385,СВЦЭМ!$B$33:$B$776,J$366)+'СЕТ СН'!$F$16</f>
        <v>0</v>
      </c>
      <c r="K385" s="36">
        <f>SUMIFS(СВЦЭМ!$K$34:$K$777,СВЦЭМ!$A$34:$A$777,$A385,СВЦЭМ!$B$33:$B$776,K$366)+'СЕТ СН'!$F$16</f>
        <v>0</v>
      </c>
      <c r="L385" s="36">
        <f>SUMIFS(СВЦЭМ!$K$34:$K$777,СВЦЭМ!$A$34:$A$777,$A385,СВЦЭМ!$B$33:$B$776,L$366)+'СЕТ СН'!$F$16</f>
        <v>0</v>
      </c>
      <c r="M385" s="36">
        <f>SUMIFS(СВЦЭМ!$K$34:$K$777,СВЦЭМ!$A$34:$A$777,$A385,СВЦЭМ!$B$33:$B$776,M$366)+'СЕТ СН'!$F$16</f>
        <v>0</v>
      </c>
      <c r="N385" s="36">
        <f>SUMIFS(СВЦЭМ!$K$34:$K$777,СВЦЭМ!$A$34:$A$777,$A385,СВЦЭМ!$B$33:$B$776,N$366)+'СЕТ СН'!$F$16</f>
        <v>0</v>
      </c>
      <c r="O385" s="36">
        <f>SUMIFS(СВЦЭМ!$K$34:$K$777,СВЦЭМ!$A$34:$A$777,$A385,СВЦЭМ!$B$33:$B$776,O$366)+'СЕТ СН'!$F$16</f>
        <v>0</v>
      </c>
      <c r="P385" s="36">
        <f>SUMIFS(СВЦЭМ!$K$34:$K$777,СВЦЭМ!$A$34:$A$777,$A385,СВЦЭМ!$B$33:$B$776,P$366)+'СЕТ СН'!$F$16</f>
        <v>0</v>
      </c>
      <c r="Q385" s="36">
        <f>SUMIFS(СВЦЭМ!$K$34:$K$777,СВЦЭМ!$A$34:$A$777,$A385,СВЦЭМ!$B$33:$B$776,Q$366)+'СЕТ СН'!$F$16</f>
        <v>0</v>
      </c>
      <c r="R385" s="36">
        <f>SUMIFS(СВЦЭМ!$K$34:$K$777,СВЦЭМ!$A$34:$A$777,$A385,СВЦЭМ!$B$33:$B$776,R$366)+'СЕТ СН'!$F$16</f>
        <v>0</v>
      </c>
      <c r="S385" s="36">
        <f>SUMIFS(СВЦЭМ!$K$34:$K$777,СВЦЭМ!$A$34:$A$777,$A385,СВЦЭМ!$B$33:$B$776,S$366)+'СЕТ СН'!$F$16</f>
        <v>0</v>
      </c>
      <c r="T385" s="36">
        <f>SUMIFS(СВЦЭМ!$K$34:$K$777,СВЦЭМ!$A$34:$A$777,$A385,СВЦЭМ!$B$33:$B$776,T$366)+'СЕТ СН'!$F$16</f>
        <v>0</v>
      </c>
      <c r="U385" s="36">
        <f>SUMIFS(СВЦЭМ!$K$34:$K$777,СВЦЭМ!$A$34:$A$777,$A385,СВЦЭМ!$B$33:$B$776,U$366)+'СЕТ СН'!$F$16</f>
        <v>0</v>
      </c>
      <c r="V385" s="36">
        <f>SUMIFS(СВЦЭМ!$K$34:$K$777,СВЦЭМ!$A$34:$A$777,$A385,СВЦЭМ!$B$33:$B$776,V$366)+'СЕТ СН'!$F$16</f>
        <v>0</v>
      </c>
      <c r="W385" s="36">
        <f>SUMIFS(СВЦЭМ!$K$34:$K$777,СВЦЭМ!$A$34:$A$777,$A385,СВЦЭМ!$B$33:$B$776,W$366)+'СЕТ СН'!$F$16</f>
        <v>0</v>
      </c>
      <c r="X385" s="36">
        <f>SUMIFS(СВЦЭМ!$K$34:$K$777,СВЦЭМ!$A$34:$A$777,$A385,СВЦЭМ!$B$33:$B$776,X$366)+'СЕТ СН'!$F$16</f>
        <v>0</v>
      </c>
      <c r="Y385" s="36">
        <f>SUMIFS(СВЦЭМ!$K$34:$K$777,СВЦЭМ!$A$34:$A$777,$A385,СВЦЭМ!$B$33:$B$776,Y$366)+'СЕТ СН'!$F$16</f>
        <v>0</v>
      </c>
    </row>
    <row r="386" spans="1:26" ht="15.75" hidden="1" x14ac:dyDescent="0.2">
      <c r="A386" s="35">
        <f t="shared" si="10"/>
        <v>43697</v>
      </c>
      <c r="B386" s="36">
        <f>SUMIFS(СВЦЭМ!$K$34:$K$777,СВЦЭМ!$A$34:$A$777,$A386,СВЦЭМ!$B$33:$B$776,B$366)+'СЕТ СН'!$F$16</f>
        <v>0</v>
      </c>
      <c r="C386" s="36">
        <f>SUMIFS(СВЦЭМ!$K$34:$K$777,СВЦЭМ!$A$34:$A$777,$A386,СВЦЭМ!$B$33:$B$776,C$366)+'СЕТ СН'!$F$16</f>
        <v>0</v>
      </c>
      <c r="D386" s="36">
        <f>SUMIFS(СВЦЭМ!$K$34:$K$777,СВЦЭМ!$A$34:$A$777,$A386,СВЦЭМ!$B$33:$B$776,D$366)+'СЕТ СН'!$F$16</f>
        <v>0</v>
      </c>
      <c r="E386" s="36">
        <f>SUMIFS(СВЦЭМ!$K$34:$K$777,СВЦЭМ!$A$34:$A$777,$A386,СВЦЭМ!$B$33:$B$776,E$366)+'СЕТ СН'!$F$16</f>
        <v>0</v>
      </c>
      <c r="F386" s="36">
        <f>SUMIFS(СВЦЭМ!$K$34:$K$777,СВЦЭМ!$A$34:$A$777,$A386,СВЦЭМ!$B$33:$B$776,F$366)+'СЕТ СН'!$F$16</f>
        <v>0</v>
      </c>
      <c r="G386" s="36">
        <f>SUMIFS(СВЦЭМ!$K$34:$K$777,СВЦЭМ!$A$34:$A$777,$A386,СВЦЭМ!$B$33:$B$776,G$366)+'СЕТ СН'!$F$16</f>
        <v>0</v>
      </c>
      <c r="H386" s="36">
        <f>SUMIFS(СВЦЭМ!$K$34:$K$777,СВЦЭМ!$A$34:$A$777,$A386,СВЦЭМ!$B$33:$B$776,H$366)+'СЕТ СН'!$F$16</f>
        <v>0</v>
      </c>
      <c r="I386" s="36">
        <f>SUMIFS(СВЦЭМ!$K$34:$K$777,СВЦЭМ!$A$34:$A$777,$A386,СВЦЭМ!$B$33:$B$776,I$366)+'СЕТ СН'!$F$16</f>
        <v>0</v>
      </c>
      <c r="J386" s="36">
        <f>SUMIFS(СВЦЭМ!$K$34:$K$777,СВЦЭМ!$A$34:$A$777,$A386,СВЦЭМ!$B$33:$B$776,J$366)+'СЕТ СН'!$F$16</f>
        <v>0</v>
      </c>
      <c r="K386" s="36">
        <f>SUMIFS(СВЦЭМ!$K$34:$K$777,СВЦЭМ!$A$34:$A$777,$A386,СВЦЭМ!$B$33:$B$776,K$366)+'СЕТ СН'!$F$16</f>
        <v>0</v>
      </c>
      <c r="L386" s="36">
        <f>SUMIFS(СВЦЭМ!$K$34:$K$777,СВЦЭМ!$A$34:$A$777,$A386,СВЦЭМ!$B$33:$B$776,L$366)+'СЕТ СН'!$F$16</f>
        <v>0</v>
      </c>
      <c r="M386" s="36">
        <f>SUMIFS(СВЦЭМ!$K$34:$K$777,СВЦЭМ!$A$34:$A$777,$A386,СВЦЭМ!$B$33:$B$776,M$366)+'СЕТ СН'!$F$16</f>
        <v>0</v>
      </c>
      <c r="N386" s="36">
        <f>SUMIFS(СВЦЭМ!$K$34:$K$777,СВЦЭМ!$A$34:$A$777,$A386,СВЦЭМ!$B$33:$B$776,N$366)+'СЕТ СН'!$F$16</f>
        <v>0</v>
      </c>
      <c r="O386" s="36">
        <f>SUMIFS(СВЦЭМ!$K$34:$K$777,СВЦЭМ!$A$34:$A$777,$A386,СВЦЭМ!$B$33:$B$776,O$366)+'СЕТ СН'!$F$16</f>
        <v>0</v>
      </c>
      <c r="P386" s="36">
        <f>SUMIFS(СВЦЭМ!$K$34:$K$777,СВЦЭМ!$A$34:$A$777,$A386,СВЦЭМ!$B$33:$B$776,P$366)+'СЕТ СН'!$F$16</f>
        <v>0</v>
      </c>
      <c r="Q386" s="36">
        <f>SUMIFS(СВЦЭМ!$K$34:$K$777,СВЦЭМ!$A$34:$A$777,$A386,СВЦЭМ!$B$33:$B$776,Q$366)+'СЕТ СН'!$F$16</f>
        <v>0</v>
      </c>
      <c r="R386" s="36">
        <f>SUMIFS(СВЦЭМ!$K$34:$K$777,СВЦЭМ!$A$34:$A$777,$A386,СВЦЭМ!$B$33:$B$776,R$366)+'СЕТ СН'!$F$16</f>
        <v>0</v>
      </c>
      <c r="S386" s="36">
        <f>SUMIFS(СВЦЭМ!$K$34:$K$777,СВЦЭМ!$A$34:$A$777,$A386,СВЦЭМ!$B$33:$B$776,S$366)+'СЕТ СН'!$F$16</f>
        <v>0</v>
      </c>
      <c r="T386" s="36">
        <f>SUMIFS(СВЦЭМ!$K$34:$K$777,СВЦЭМ!$A$34:$A$777,$A386,СВЦЭМ!$B$33:$B$776,T$366)+'СЕТ СН'!$F$16</f>
        <v>0</v>
      </c>
      <c r="U386" s="36">
        <f>SUMIFS(СВЦЭМ!$K$34:$K$777,СВЦЭМ!$A$34:$A$777,$A386,СВЦЭМ!$B$33:$B$776,U$366)+'СЕТ СН'!$F$16</f>
        <v>0</v>
      </c>
      <c r="V386" s="36">
        <f>SUMIFS(СВЦЭМ!$K$34:$K$777,СВЦЭМ!$A$34:$A$777,$A386,СВЦЭМ!$B$33:$B$776,V$366)+'СЕТ СН'!$F$16</f>
        <v>0</v>
      </c>
      <c r="W386" s="36">
        <f>SUMIFS(СВЦЭМ!$K$34:$K$777,СВЦЭМ!$A$34:$A$777,$A386,СВЦЭМ!$B$33:$B$776,W$366)+'СЕТ СН'!$F$16</f>
        <v>0</v>
      </c>
      <c r="X386" s="36">
        <f>SUMIFS(СВЦЭМ!$K$34:$K$777,СВЦЭМ!$A$34:$A$777,$A386,СВЦЭМ!$B$33:$B$776,X$366)+'СЕТ СН'!$F$16</f>
        <v>0</v>
      </c>
      <c r="Y386" s="36">
        <f>SUMIFS(СВЦЭМ!$K$34:$K$777,СВЦЭМ!$A$34:$A$777,$A386,СВЦЭМ!$B$33:$B$776,Y$366)+'СЕТ СН'!$F$16</f>
        <v>0</v>
      </c>
    </row>
    <row r="387" spans="1:26" ht="15.75" hidden="1" x14ac:dyDescent="0.2">
      <c r="A387" s="35">
        <f t="shared" si="10"/>
        <v>43698</v>
      </c>
      <c r="B387" s="36">
        <f>SUMIFS(СВЦЭМ!$K$34:$K$777,СВЦЭМ!$A$34:$A$777,$A387,СВЦЭМ!$B$33:$B$776,B$366)+'СЕТ СН'!$F$16</f>
        <v>0</v>
      </c>
      <c r="C387" s="36">
        <f>SUMIFS(СВЦЭМ!$K$34:$K$777,СВЦЭМ!$A$34:$A$777,$A387,СВЦЭМ!$B$33:$B$776,C$366)+'СЕТ СН'!$F$16</f>
        <v>0</v>
      </c>
      <c r="D387" s="36">
        <f>SUMIFS(СВЦЭМ!$K$34:$K$777,СВЦЭМ!$A$34:$A$777,$A387,СВЦЭМ!$B$33:$B$776,D$366)+'СЕТ СН'!$F$16</f>
        <v>0</v>
      </c>
      <c r="E387" s="36">
        <f>SUMIFS(СВЦЭМ!$K$34:$K$777,СВЦЭМ!$A$34:$A$777,$A387,СВЦЭМ!$B$33:$B$776,E$366)+'СЕТ СН'!$F$16</f>
        <v>0</v>
      </c>
      <c r="F387" s="36">
        <f>SUMIFS(СВЦЭМ!$K$34:$K$777,СВЦЭМ!$A$34:$A$777,$A387,СВЦЭМ!$B$33:$B$776,F$366)+'СЕТ СН'!$F$16</f>
        <v>0</v>
      </c>
      <c r="G387" s="36">
        <f>SUMIFS(СВЦЭМ!$K$34:$K$777,СВЦЭМ!$A$34:$A$777,$A387,СВЦЭМ!$B$33:$B$776,G$366)+'СЕТ СН'!$F$16</f>
        <v>0</v>
      </c>
      <c r="H387" s="36">
        <f>SUMIFS(СВЦЭМ!$K$34:$K$777,СВЦЭМ!$A$34:$A$777,$A387,СВЦЭМ!$B$33:$B$776,H$366)+'СЕТ СН'!$F$16</f>
        <v>0</v>
      </c>
      <c r="I387" s="36">
        <f>SUMIFS(СВЦЭМ!$K$34:$K$777,СВЦЭМ!$A$34:$A$777,$A387,СВЦЭМ!$B$33:$B$776,I$366)+'СЕТ СН'!$F$16</f>
        <v>0</v>
      </c>
      <c r="J387" s="36">
        <f>SUMIFS(СВЦЭМ!$K$34:$K$777,СВЦЭМ!$A$34:$A$777,$A387,СВЦЭМ!$B$33:$B$776,J$366)+'СЕТ СН'!$F$16</f>
        <v>0</v>
      </c>
      <c r="K387" s="36">
        <f>SUMIFS(СВЦЭМ!$K$34:$K$777,СВЦЭМ!$A$34:$A$777,$A387,СВЦЭМ!$B$33:$B$776,K$366)+'СЕТ СН'!$F$16</f>
        <v>0</v>
      </c>
      <c r="L387" s="36">
        <f>SUMIFS(СВЦЭМ!$K$34:$K$777,СВЦЭМ!$A$34:$A$777,$A387,СВЦЭМ!$B$33:$B$776,L$366)+'СЕТ СН'!$F$16</f>
        <v>0</v>
      </c>
      <c r="M387" s="36">
        <f>SUMIFS(СВЦЭМ!$K$34:$K$777,СВЦЭМ!$A$34:$A$777,$A387,СВЦЭМ!$B$33:$B$776,M$366)+'СЕТ СН'!$F$16</f>
        <v>0</v>
      </c>
      <c r="N387" s="36">
        <f>SUMIFS(СВЦЭМ!$K$34:$K$777,СВЦЭМ!$A$34:$A$777,$A387,СВЦЭМ!$B$33:$B$776,N$366)+'СЕТ СН'!$F$16</f>
        <v>0</v>
      </c>
      <c r="O387" s="36">
        <f>SUMIFS(СВЦЭМ!$K$34:$K$777,СВЦЭМ!$A$34:$A$777,$A387,СВЦЭМ!$B$33:$B$776,O$366)+'СЕТ СН'!$F$16</f>
        <v>0</v>
      </c>
      <c r="P387" s="36">
        <f>SUMIFS(СВЦЭМ!$K$34:$K$777,СВЦЭМ!$A$34:$A$777,$A387,СВЦЭМ!$B$33:$B$776,P$366)+'СЕТ СН'!$F$16</f>
        <v>0</v>
      </c>
      <c r="Q387" s="36">
        <f>SUMIFS(СВЦЭМ!$K$34:$K$777,СВЦЭМ!$A$34:$A$777,$A387,СВЦЭМ!$B$33:$B$776,Q$366)+'СЕТ СН'!$F$16</f>
        <v>0</v>
      </c>
      <c r="R387" s="36">
        <f>SUMIFS(СВЦЭМ!$K$34:$K$777,СВЦЭМ!$A$34:$A$777,$A387,СВЦЭМ!$B$33:$B$776,R$366)+'СЕТ СН'!$F$16</f>
        <v>0</v>
      </c>
      <c r="S387" s="36">
        <f>SUMIFS(СВЦЭМ!$K$34:$K$777,СВЦЭМ!$A$34:$A$777,$A387,СВЦЭМ!$B$33:$B$776,S$366)+'СЕТ СН'!$F$16</f>
        <v>0</v>
      </c>
      <c r="T387" s="36">
        <f>SUMIFS(СВЦЭМ!$K$34:$K$777,СВЦЭМ!$A$34:$A$777,$A387,СВЦЭМ!$B$33:$B$776,T$366)+'СЕТ СН'!$F$16</f>
        <v>0</v>
      </c>
      <c r="U387" s="36">
        <f>SUMIFS(СВЦЭМ!$K$34:$K$777,СВЦЭМ!$A$34:$A$777,$A387,СВЦЭМ!$B$33:$B$776,U$366)+'СЕТ СН'!$F$16</f>
        <v>0</v>
      </c>
      <c r="V387" s="36">
        <f>SUMIFS(СВЦЭМ!$K$34:$K$777,СВЦЭМ!$A$34:$A$777,$A387,СВЦЭМ!$B$33:$B$776,V$366)+'СЕТ СН'!$F$16</f>
        <v>0</v>
      </c>
      <c r="W387" s="36">
        <f>SUMIFS(СВЦЭМ!$K$34:$K$777,СВЦЭМ!$A$34:$A$777,$A387,СВЦЭМ!$B$33:$B$776,W$366)+'СЕТ СН'!$F$16</f>
        <v>0</v>
      </c>
      <c r="X387" s="36">
        <f>SUMIFS(СВЦЭМ!$K$34:$K$777,СВЦЭМ!$A$34:$A$777,$A387,СВЦЭМ!$B$33:$B$776,X$366)+'СЕТ СН'!$F$16</f>
        <v>0</v>
      </c>
      <c r="Y387" s="36">
        <f>SUMIFS(СВЦЭМ!$K$34:$K$777,СВЦЭМ!$A$34:$A$777,$A387,СВЦЭМ!$B$33:$B$776,Y$366)+'СЕТ СН'!$F$16</f>
        <v>0</v>
      </c>
    </row>
    <row r="388" spans="1:26" ht="15.75" hidden="1" x14ac:dyDescent="0.2">
      <c r="A388" s="35">
        <f t="shared" si="10"/>
        <v>43699</v>
      </c>
      <c r="B388" s="36">
        <f>SUMIFS(СВЦЭМ!$K$34:$K$777,СВЦЭМ!$A$34:$A$777,$A388,СВЦЭМ!$B$33:$B$776,B$366)+'СЕТ СН'!$F$16</f>
        <v>0</v>
      </c>
      <c r="C388" s="36">
        <f>SUMIFS(СВЦЭМ!$K$34:$K$777,СВЦЭМ!$A$34:$A$777,$A388,СВЦЭМ!$B$33:$B$776,C$366)+'СЕТ СН'!$F$16</f>
        <v>0</v>
      </c>
      <c r="D388" s="36">
        <f>SUMIFS(СВЦЭМ!$K$34:$K$777,СВЦЭМ!$A$34:$A$777,$A388,СВЦЭМ!$B$33:$B$776,D$366)+'СЕТ СН'!$F$16</f>
        <v>0</v>
      </c>
      <c r="E388" s="36">
        <f>SUMIFS(СВЦЭМ!$K$34:$K$777,СВЦЭМ!$A$34:$A$777,$A388,СВЦЭМ!$B$33:$B$776,E$366)+'СЕТ СН'!$F$16</f>
        <v>0</v>
      </c>
      <c r="F388" s="36">
        <f>SUMIFS(СВЦЭМ!$K$34:$K$777,СВЦЭМ!$A$34:$A$777,$A388,СВЦЭМ!$B$33:$B$776,F$366)+'СЕТ СН'!$F$16</f>
        <v>0</v>
      </c>
      <c r="G388" s="36">
        <f>SUMIFS(СВЦЭМ!$K$34:$K$777,СВЦЭМ!$A$34:$A$777,$A388,СВЦЭМ!$B$33:$B$776,G$366)+'СЕТ СН'!$F$16</f>
        <v>0</v>
      </c>
      <c r="H388" s="36">
        <f>SUMIFS(СВЦЭМ!$K$34:$K$777,СВЦЭМ!$A$34:$A$777,$A388,СВЦЭМ!$B$33:$B$776,H$366)+'СЕТ СН'!$F$16</f>
        <v>0</v>
      </c>
      <c r="I388" s="36">
        <f>SUMIFS(СВЦЭМ!$K$34:$K$777,СВЦЭМ!$A$34:$A$777,$A388,СВЦЭМ!$B$33:$B$776,I$366)+'СЕТ СН'!$F$16</f>
        <v>0</v>
      </c>
      <c r="J388" s="36">
        <f>SUMIFS(СВЦЭМ!$K$34:$K$777,СВЦЭМ!$A$34:$A$777,$A388,СВЦЭМ!$B$33:$B$776,J$366)+'СЕТ СН'!$F$16</f>
        <v>0</v>
      </c>
      <c r="K388" s="36">
        <f>SUMIFS(СВЦЭМ!$K$34:$K$777,СВЦЭМ!$A$34:$A$777,$A388,СВЦЭМ!$B$33:$B$776,K$366)+'СЕТ СН'!$F$16</f>
        <v>0</v>
      </c>
      <c r="L388" s="36">
        <f>SUMIFS(СВЦЭМ!$K$34:$K$777,СВЦЭМ!$A$34:$A$777,$A388,СВЦЭМ!$B$33:$B$776,L$366)+'СЕТ СН'!$F$16</f>
        <v>0</v>
      </c>
      <c r="M388" s="36">
        <f>SUMIFS(СВЦЭМ!$K$34:$K$777,СВЦЭМ!$A$34:$A$777,$A388,СВЦЭМ!$B$33:$B$776,M$366)+'СЕТ СН'!$F$16</f>
        <v>0</v>
      </c>
      <c r="N388" s="36">
        <f>SUMIFS(СВЦЭМ!$K$34:$K$777,СВЦЭМ!$A$34:$A$777,$A388,СВЦЭМ!$B$33:$B$776,N$366)+'СЕТ СН'!$F$16</f>
        <v>0</v>
      </c>
      <c r="O388" s="36">
        <f>SUMIFS(СВЦЭМ!$K$34:$K$777,СВЦЭМ!$A$34:$A$777,$A388,СВЦЭМ!$B$33:$B$776,O$366)+'СЕТ СН'!$F$16</f>
        <v>0</v>
      </c>
      <c r="P388" s="36">
        <f>SUMIFS(СВЦЭМ!$K$34:$K$777,СВЦЭМ!$A$34:$A$777,$A388,СВЦЭМ!$B$33:$B$776,P$366)+'СЕТ СН'!$F$16</f>
        <v>0</v>
      </c>
      <c r="Q388" s="36">
        <f>SUMIFS(СВЦЭМ!$K$34:$K$777,СВЦЭМ!$A$34:$A$777,$A388,СВЦЭМ!$B$33:$B$776,Q$366)+'СЕТ СН'!$F$16</f>
        <v>0</v>
      </c>
      <c r="R388" s="36">
        <f>SUMIFS(СВЦЭМ!$K$34:$K$777,СВЦЭМ!$A$34:$A$777,$A388,СВЦЭМ!$B$33:$B$776,R$366)+'СЕТ СН'!$F$16</f>
        <v>0</v>
      </c>
      <c r="S388" s="36">
        <f>SUMIFS(СВЦЭМ!$K$34:$K$777,СВЦЭМ!$A$34:$A$777,$A388,СВЦЭМ!$B$33:$B$776,S$366)+'СЕТ СН'!$F$16</f>
        <v>0</v>
      </c>
      <c r="T388" s="36">
        <f>SUMIFS(СВЦЭМ!$K$34:$K$777,СВЦЭМ!$A$34:$A$777,$A388,СВЦЭМ!$B$33:$B$776,T$366)+'СЕТ СН'!$F$16</f>
        <v>0</v>
      </c>
      <c r="U388" s="36">
        <f>SUMIFS(СВЦЭМ!$K$34:$K$777,СВЦЭМ!$A$34:$A$777,$A388,СВЦЭМ!$B$33:$B$776,U$366)+'СЕТ СН'!$F$16</f>
        <v>0</v>
      </c>
      <c r="V388" s="36">
        <f>SUMIFS(СВЦЭМ!$K$34:$K$777,СВЦЭМ!$A$34:$A$777,$A388,СВЦЭМ!$B$33:$B$776,V$366)+'СЕТ СН'!$F$16</f>
        <v>0</v>
      </c>
      <c r="W388" s="36">
        <f>SUMIFS(СВЦЭМ!$K$34:$K$777,СВЦЭМ!$A$34:$A$777,$A388,СВЦЭМ!$B$33:$B$776,W$366)+'СЕТ СН'!$F$16</f>
        <v>0</v>
      </c>
      <c r="X388" s="36">
        <f>SUMIFS(СВЦЭМ!$K$34:$K$777,СВЦЭМ!$A$34:$A$777,$A388,СВЦЭМ!$B$33:$B$776,X$366)+'СЕТ СН'!$F$16</f>
        <v>0</v>
      </c>
      <c r="Y388" s="36">
        <f>SUMIFS(СВЦЭМ!$K$34:$K$777,СВЦЭМ!$A$34:$A$777,$A388,СВЦЭМ!$B$33:$B$776,Y$366)+'СЕТ СН'!$F$16</f>
        <v>0</v>
      </c>
    </row>
    <row r="389" spans="1:26" ht="15.75" hidden="1" x14ac:dyDescent="0.2">
      <c r="A389" s="35">
        <f t="shared" si="10"/>
        <v>43700</v>
      </c>
      <c r="B389" s="36">
        <f>SUMIFS(СВЦЭМ!$K$34:$K$777,СВЦЭМ!$A$34:$A$777,$A389,СВЦЭМ!$B$33:$B$776,B$366)+'СЕТ СН'!$F$16</f>
        <v>0</v>
      </c>
      <c r="C389" s="36">
        <f>SUMIFS(СВЦЭМ!$K$34:$K$777,СВЦЭМ!$A$34:$A$777,$A389,СВЦЭМ!$B$33:$B$776,C$366)+'СЕТ СН'!$F$16</f>
        <v>0</v>
      </c>
      <c r="D389" s="36">
        <f>SUMIFS(СВЦЭМ!$K$34:$K$777,СВЦЭМ!$A$34:$A$777,$A389,СВЦЭМ!$B$33:$B$776,D$366)+'СЕТ СН'!$F$16</f>
        <v>0</v>
      </c>
      <c r="E389" s="36">
        <f>SUMIFS(СВЦЭМ!$K$34:$K$777,СВЦЭМ!$A$34:$A$777,$A389,СВЦЭМ!$B$33:$B$776,E$366)+'СЕТ СН'!$F$16</f>
        <v>0</v>
      </c>
      <c r="F389" s="36">
        <f>SUMIFS(СВЦЭМ!$K$34:$K$777,СВЦЭМ!$A$34:$A$777,$A389,СВЦЭМ!$B$33:$B$776,F$366)+'СЕТ СН'!$F$16</f>
        <v>0</v>
      </c>
      <c r="G389" s="36">
        <f>SUMIFS(СВЦЭМ!$K$34:$K$777,СВЦЭМ!$A$34:$A$777,$A389,СВЦЭМ!$B$33:$B$776,G$366)+'СЕТ СН'!$F$16</f>
        <v>0</v>
      </c>
      <c r="H389" s="36">
        <f>SUMIFS(СВЦЭМ!$K$34:$K$777,СВЦЭМ!$A$34:$A$777,$A389,СВЦЭМ!$B$33:$B$776,H$366)+'СЕТ СН'!$F$16</f>
        <v>0</v>
      </c>
      <c r="I389" s="36">
        <f>SUMIFS(СВЦЭМ!$K$34:$K$777,СВЦЭМ!$A$34:$A$777,$A389,СВЦЭМ!$B$33:$B$776,I$366)+'СЕТ СН'!$F$16</f>
        <v>0</v>
      </c>
      <c r="J389" s="36">
        <f>SUMIFS(СВЦЭМ!$K$34:$K$777,СВЦЭМ!$A$34:$A$777,$A389,СВЦЭМ!$B$33:$B$776,J$366)+'СЕТ СН'!$F$16</f>
        <v>0</v>
      </c>
      <c r="K389" s="36">
        <f>SUMIFS(СВЦЭМ!$K$34:$K$777,СВЦЭМ!$A$34:$A$777,$A389,СВЦЭМ!$B$33:$B$776,K$366)+'СЕТ СН'!$F$16</f>
        <v>0</v>
      </c>
      <c r="L389" s="36">
        <f>SUMIFS(СВЦЭМ!$K$34:$K$777,СВЦЭМ!$A$34:$A$777,$A389,СВЦЭМ!$B$33:$B$776,L$366)+'СЕТ СН'!$F$16</f>
        <v>0</v>
      </c>
      <c r="M389" s="36">
        <f>SUMIFS(СВЦЭМ!$K$34:$K$777,СВЦЭМ!$A$34:$A$777,$A389,СВЦЭМ!$B$33:$B$776,M$366)+'СЕТ СН'!$F$16</f>
        <v>0</v>
      </c>
      <c r="N389" s="36">
        <f>SUMIFS(СВЦЭМ!$K$34:$K$777,СВЦЭМ!$A$34:$A$777,$A389,СВЦЭМ!$B$33:$B$776,N$366)+'СЕТ СН'!$F$16</f>
        <v>0</v>
      </c>
      <c r="O389" s="36">
        <f>SUMIFS(СВЦЭМ!$K$34:$K$777,СВЦЭМ!$A$34:$A$777,$A389,СВЦЭМ!$B$33:$B$776,O$366)+'СЕТ СН'!$F$16</f>
        <v>0</v>
      </c>
      <c r="P389" s="36">
        <f>SUMIFS(СВЦЭМ!$K$34:$K$777,СВЦЭМ!$A$34:$A$777,$A389,СВЦЭМ!$B$33:$B$776,P$366)+'СЕТ СН'!$F$16</f>
        <v>0</v>
      </c>
      <c r="Q389" s="36">
        <f>SUMIFS(СВЦЭМ!$K$34:$K$777,СВЦЭМ!$A$34:$A$777,$A389,СВЦЭМ!$B$33:$B$776,Q$366)+'СЕТ СН'!$F$16</f>
        <v>0</v>
      </c>
      <c r="R389" s="36">
        <f>SUMIFS(СВЦЭМ!$K$34:$K$777,СВЦЭМ!$A$34:$A$777,$A389,СВЦЭМ!$B$33:$B$776,R$366)+'СЕТ СН'!$F$16</f>
        <v>0</v>
      </c>
      <c r="S389" s="36">
        <f>SUMIFS(СВЦЭМ!$K$34:$K$777,СВЦЭМ!$A$34:$A$777,$A389,СВЦЭМ!$B$33:$B$776,S$366)+'СЕТ СН'!$F$16</f>
        <v>0</v>
      </c>
      <c r="T389" s="36">
        <f>SUMIFS(СВЦЭМ!$K$34:$K$777,СВЦЭМ!$A$34:$A$777,$A389,СВЦЭМ!$B$33:$B$776,T$366)+'СЕТ СН'!$F$16</f>
        <v>0</v>
      </c>
      <c r="U389" s="36">
        <f>SUMIFS(СВЦЭМ!$K$34:$K$777,СВЦЭМ!$A$34:$A$777,$A389,СВЦЭМ!$B$33:$B$776,U$366)+'СЕТ СН'!$F$16</f>
        <v>0</v>
      </c>
      <c r="V389" s="36">
        <f>SUMIFS(СВЦЭМ!$K$34:$K$777,СВЦЭМ!$A$34:$A$777,$A389,СВЦЭМ!$B$33:$B$776,V$366)+'СЕТ СН'!$F$16</f>
        <v>0</v>
      </c>
      <c r="W389" s="36">
        <f>SUMIFS(СВЦЭМ!$K$34:$K$777,СВЦЭМ!$A$34:$A$777,$A389,СВЦЭМ!$B$33:$B$776,W$366)+'СЕТ СН'!$F$16</f>
        <v>0</v>
      </c>
      <c r="X389" s="36">
        <f>SUMIFS(СВЦЭМ!$K$34:$K$777,СВЦЭМ!$A$34:$A$777,$A389,СВЦЭМ!$B$33:$B$776,X$366)+'СЕТ СН'!$F$16</f>
        <v>0</v>
      </c>
      <c r="Y389" s="36">
        <f>SUMIFS(СВЦЭМ!$K$34:$K$777,СВЦЭМ!$A$34:$A$777,$A389,СВЦЭМ!$B$33:$B$776,Y$366)+'СЕТ СН'!$F$16</f>
        <v>0</v>
      </c>
    </row>
    <row r="390" spans="1:26" ht="15.75" hidden="1" x14ac:dyDescent="0.2">
      <c r="A390" s="35">
        <f t="shared" si="10"/>
        <v>43701</v>
      </c>
      <c r="B390" s="36">
        <f>SUMIFS(СВЦЭМ!$K$34:$K$777,СВЦЭМ!$A$34:$A$777,$A390,СВЦЭМ!$B$33:$B$776,B$366)+'СЕТ СН'!$F$16</f>
        <v>0</v>
      </c>
      <c r="C390" s="36">
        <f>SUMIFS(СВЦЭМ!$K$34:$K$777,СВЦЭМ!$A$34:$A$777,$A390,СВЦЭМ!$B$33:$B$776,C$366)+'СЕТ СН'!$F$16</f>
        <v>0</v>
      </c>
      <c r="D390" s="36">
        <f>SUMIFS(СВЦЭМ!$K$34:$K$777,СВЦЭМ!$A$34:$A$777,$A390,СВЦЭМ!$B$33:$B$776,D$366)+'СЕТ СН'!$F$16</f>
        <v>0</v>
      </c>
      <c r="E390" s="36">
        <f>SUMIFS(СВЦЭМ!$K$34:$K$777,СВЦЭМ!$A$34:$A$777,$A390,СВЦЭМ!$B$33:$B$776,E$366)+'СЕТ СН'!$F$16</f>
        <v>0</v>
      </c>
      <c r="F390" s="36">
        <f>SUMIFS(СВЦЭМ!$K$34:$K$777,СВЦЭМ!$A$34:$A$777,$A390,СВЦЭМ!$B$33:$B$776,F$366)+'СЕТ СН'!$F$16</f>
        <v>0</v>
      </c>
      <c r="G390" s="36">
        <f>SUMIFS(СВЦЭМ!$K$34:$K$777,СВЦЭМ!$A$34:$A$777,$A390,СВЦЭМ!$B$33:$B$776,G$366)+'СЕТ СН'!$F$16</f>
        <v>0</v>
      </c>
      <c r="H390" s="36">
        <f>SUMIFS(СВЦЭМ!$K$34:$K$777,СВЦЭМ!$A$34:$A$777,$A390,СВЦЭМ!$B$33:$B$776,H$366)+'СЕТ СН'!$F$16</f>
        <v>0</v>
      </c>
      <c r="I390" s="36">
        <f>SUMIFS(СВЦЭМ!$K$34:$K$777,СВЦЭМ!$A$34:$A$777,$A390,СВЦЭМ!$B$33:$B$776,I$366)+'СЕТ СН'!$F$16</f>
        <v>0</v>
      </c>
      <c r="J390" s="36">
        <f>SUMIFS(СВЦЭМ!$K$34:$K$777,СВЦЭМ!$A$34:$A$777,$A390,СВЦЭМ!$B$33:$B$776,J$366)+'СЕТ СН'!$F$16</f>
        <v>0</v>
      </c>
      <c r="K390" s="36">
        <f>SUMIFS(СВЦЭМ!$K$34:$K$777,СВЦЭМ!$A$34:$A$777,$A390,СВЦЭМ!$B$33:$B$776,K$366)+'СЕТ СН'!$F$16</f>
        <v>0</v>
      </c>
      <c r="L390" s="36">
        <f>SUMIFS(СВЦЭМ!$K$34:$K$777,СВЦЭМ!$A$34:$A$777,$A390,СВЦЭМ!$B$33:$B$776,L$366)+'СЕТ СН'!$F$16</f>
        <v>0</v>
      </c>
      <c r="M390" s="36">
        <f>SUMIFS(СВЦЭМ!$K$34:$K$777,СВЦЭМ!$A$34:$A$777,$A390,СВЦЭМ!$B$33:$B$776,M$366)+'СЕТ СН'!$F$16</f>
        <v>0</v>
      </c>
      <c r="N390" s="36">
        <f>SUMIFS(СВЦЭМ!$K$34:$K$777,СВЦЭМ!$A$34:$A$777,$A390,СВЦЭМ!$B$33:$B$776,N$366)+'СЕТ СН'!$F$16</f>
        <v>0</v>
      </c>
      <c r="O390" s="36">
        <f>SUMIFS(СВЦЭМ!$K$34:$K$777,СВЦЭМ!$A$34:$A$777,$A390,СВЦЭМ!$B$33:$B$776,O$366)+'СЕТ СН'!$F$16</f>
        <v>0</v>
      </c>
      <c r="P390" s="36">
        <f>SUMIFS(СВЦЭМ!$K$34:$K$777,СВЦЭМ!$A$34:$A$777,$A390,СВЦЭМ!$B$33:$B$776,P$366)+'СЕТ СН'!$F$16</f>
        <v>0</v>
      </c>
      <c r="Q390" s="36">
        <f>SUMIFS(СВЦЭМ!$K$34:$K$777,СВЦЭМ!$A$34:$A$777,$A390,СВЦЭМ!$B$33:$B$776,Q$366)+'СЕТ СН'!$F$16</f>
        <v>0</v>
      </c>
      <c r="R390" s="36">
        <f>SUMIFS(СВЦЭМ!$K$34:$K$777,СВЦЭМ!$A$34:$A$777,$A390,СВЦЭМ!$B$33:$B$776,R$366)+'СЕТ СН'!$F$16</f>
        <v>0</v>
      </c>
      <c r="S390" s="36">
        <f>SUMIFS(СВЦЭМ!$K$34:$K$777,СВЦЭМ!$A$34:$A$777,$A390,СВЦЭМ!$B$33:$B$776,S$366)+'СЕТ СН'!$F$16</f>
        <v>0</v>
      </c>
      <c r="T390" s="36">
        <f>SUMIFS(СВЦЭМ!$K$34:$K$777,СВЦЭМ!$A$34:$A$777,$A390,СВЦЭМ!$B$33:$B$776,T$366)+'СЕТ СН'!$F$16</f>
        <v>0</v>
      </c>
      <c r="U390" s="36">
        <f>SUMIFS(СВЦЭМ!$K$34:$K$777,СВЦЭМ!$A$34:$A$777,$A390,СВЦЭМ!$B$33:$B$776,U$366)+'СЕТ СН'!$F$16</f>
        <v>0</v>
      </c>
      <c r="V390" s="36">
        <f>SUMIFS(СВЦЭМ!$K$34:$K$777,СВЦЭМ!$A$34:$A$777,$A390,СВЦЭМ!$B$33:$B$776,V$366)+'СЕТ СН'!$F$16</f>
        <v>0</v>
      </c>
      <c r="W390" s="36">
        <f>SUMIFS(СВЦЭМ!$K$34:$K$777,СВЦЭМ!$A$34:$A$777,$A390,СВЦЭМ!$B$33:$B$776,W$366)+'СЕТ СН'!$F$16</f>
        <v>0</v>
      </c>
      <c r="X390" s="36">
        <f>SUMIFS(СВЦЭМ!$K$34:$K$777,СВЦЭМ!$A$34:$A$777,$A390,СВЦЭМ!$B$33:$B$776,X$366)+'СЕТ СН'!$F$16</f>
        <v>0</v>
      </c>
      <c r="Y390" s="36">
        <f>SUMIFS(СВЦЭМ!$K$34:$K$777,СВЦЭМ!$A$34:$A$777,$A390,СВЦЭМ!$B$33:$B$776,Y$366)+'СЕТ СН'!$F$16</f>
        <v>0</v>
      </c>
    </row>
    <row r="391" spans="1:26" ht="15.75" hidden="1" x14ac:dyDescent="0.2">
      <c r="A391" s="35">
        <f t="shared" si="10"/>
        <v>43702</v>
      </c>
      <c r="B391" s="36">
        <f>SUMIFS(СВЦЭМ!$K$34:$K$777,СВЦЭМ!$A$34:$A$777,$A391,СВЦЭМ!$B$33:$B$776,B$366)+'СЕТ СН'!$F$16</f>
        <v>0</v>
      </c>
      <c r="C391" s="36">
        <f>SUMIFS(СВЦЭМ!$K$34:$K$777,СВЦЭМ!$A$34:$A$777,$A391,СВЦЭМ!$B$33:$B$776,C$366)+'СЕТ СН'!$F$16</f>
        <v>0</v>
      </c>
      <c r="D391" s="36">
        <f>SUMIFS(СВЦЭМ!$K$34:$K$777,СВЦЭМ!$A$34:$A$777,$A391,СВЦЭМ!$B$33:$B$776,D$366)+'СЕТ СН'!$F$16</f>
        <v>0</v>
      </c>
      <c r="E391" s="36">
        <f>SUMIFS(СВЦЭМ!$K$34:$K$777,СВЦЭМ!$A$34:$A$777,$A391,СВЦЭМ!$B$33:$B$776,E$366)+'СЕТ СН'!$F$16</f>
        <v>0</v>
      </c>
      <c r="F391" s="36">
        <f>SUMIFS(СВЦЭМ!$K$34:$K$777,СВЦЭМ!$A$34:$A$777,$A391,СВЦЭМ!$B$33:$B$776,F$366)+'СЕТ СН'!$F$16</f>
        <v>0</v>
      </c>
      <c r="G391" s="36">
        <f>SUMIFS(СВЦЭМ!$K$34:$K$777,СВЦЭМ!$A$34:$A$777,$A391,СВЦЭМ!$B$33:$B$776,G$366)+'СЕТ СН'!$F$16</f>
        <v>0</v>
      </c>
      <c r="H391" s="36">
        <f>SUMIFS(СВЦЭМ!$K$34:$K$777,СВЦЭМ!$A$34:$A$777,$A391,СВЦЭМ!$B$33:$B$776,H$366)+'СЕТ СН'!$F$16</f>
        <v>0</v>
      </c>
      <c r="I391" s="36">
        <f>SUMIFS(СВЦЭМ!$K$34:$K$777,СВЦЭМ!$A$34:$A$777,$A391,СВЦЭМ!$B$33:$B$776,I$366)+'СЕТ СН'!$F$16</f>
        <v>0</v>
      </c>
      <c r="J391" s="36">
        <f>SUMIFS(СВЦЭМ!$K$34:$K$777,СВЦЭМ!$A$34:$A$777,$A391,СВЦЭМ!$B$33:$B$776,J$366)+'СЕТ СН'!$F$16</f>
        <v>0</v>
      </c>
      <c r="K391" s="36">
        <f>SUMIFS(СВЦЭМ!$K$34:$K$777,СВЦЭМ!$A$34:$A$777,$A391,СВЦЭМ!$B$33:$B$776,K$366)+'СЕТ СН'!$F$16</f>
        <v>0</v>
      </c>
      <c r="L391" s="36">
        <f>SUMIFS(СВЦЭМ!$K$34:$K$777,СВЦЭМ!$A$34:$A$777,$A391,СВЦЭМ!$B$33:$B$776,L$366)+'СЕТ СН'!$F$16</f>
        <v>0</v>
      </c>
      <c r="M391" s="36">
        <f>SUMIFS(СВЦЭМ!$K$34:$K$777,СВЦЭМ!$A$34:$A$777,$A391,СВЦЭМ!$B$33:$B$776,M$366)+'СЕТ СН'!$F$16</f>
        <v>0</v>
      </c>
      <c r="N391" s="36">
        <f>SUMIFS(СВЦЭМ!$K$34:$K$777,СВЦЭМ!$A$34:$A$777,$A391,СВЦЭМ!$B$33:$B$776,N$366)+'СЕТ СН'!$F$16</f>
        <v>0</v>
      </c>
      <c r="O391" s="36">
        <f>SUMIFS(СВЦЭМ!$K$34:$K$777,СВЦЭМ!$A$34:$A$777,$A391,СВЦЭМ!$B$33:$B$776,O$366)+'СЕТ СН'!$F$16</f>
        <v>0</v>
      </c>
      <c r="P391" s="36">
        <f>SUMIFS(СВЦЭМ!$K$34:$K$777,СВЦЭМ!$A$34:$A$777,$A391,СВЦЭМ!$B$33:$B$776,P$366)+'СЕТ СН'!$F$16</f>
        <v>0</v>
      </c>
      <c r="Q391" s="36">
        <f>SUMIFS(СВЦЭМ!$K$34:$K$777,СВЦЭМ!$A$34:$A$777,$A391,СВЦЭМ!$B$33:$B$776,Q$366)+'СЕТ СН'!$F$16</f>
        <v>0</v>
      </c>
      <c r="R391" s="36">
        <f>SUMIFS(СВЦЭМ!$K$34:$K$777,СВЦЭМ!$A$34:$A$777,$A391,СВЦЭМ!$B$33:$B$776,R$366)+'СЕТ СН'!$F$16</f>
        <v>0</v>
      </c>
      <c r="S391" s="36">
        <f>SUMIFS(СВЦЭМ!$K$34:$K$777,СВЦЭМ!$A$34:$A$777,$A391,СВЦЭМ!$B$33:$B$776,S$366)+'СЕТ СН'!$F$16</f>
        <v>0</v>
      </c>
      <c r="T391" s="36">
        <f>SUMIFS(СВЦЭМ!$K$34:$K$777,СВЦЭМ!$A$34:$A$777,$A391,СВЦЭМ!$B$33:$B$776,T$366)+'СЕТ СН'!$F$16</f>
        <v>0</v>
      </c>
      <c r="U391" s="36">
        <f>SUMIFS(СВЦЭМ!$K$34:$K$777,СВЦЭМ!$A$34:$A$777,$A391,СВЦЭМ!$B$33:$B$776,U$366)+'СЕТ СН'!$F$16</f>
        <v>0</v>
      </c>
      <c r="V391" s="36">
        <f>SUMIFS(СВЦЭМ!$K$34:$K$777,СВЦЭМ!$A$34:$A$777,$A391,СВЦЭМ!$B$33:$B$776,V$366)+'СЕТ СН'!$F$16</f>
        <v>0</v>
      </c>
      <c r="W391" s="36">
        <f>SUMIFS(СВЦЭМ!$K$34:$K$777,СВЦЭМ!$A$34:$A$777,$A391,СВЦЭМ!$B$33:$B$776,W$366)+'СЕТ СН'!$F$16</f>
        <v>0</v>
      </c>
      <c r="X391" s="36">
        <f>SUMIFS(СВЦЭМ!$K$34:$K$777,СВЦЭМ!$A$34:$A$777,$A391,СВЦЭМ!$B$33:$B$776,X$366)+'СЕТ СН'!$F$16</f>
        <v>0</v>
      </c>
      <c r="Y391" s="36">
        <f>SUMIFS(СВЦЭМ!$K$34:$K$777,СВЦЭМ!$A$34:$A$777,$A391,СВЦЭМ!$B$33:$B$776,Y$366)+'СЕТ СН'!$F$16</f>
        <v>0</v>
      </c>
    </row>
    <row r="392" spans="1:26" ht="15.75" hidden="1" x14ac:dyDescent="0.2">
      <c r="A392" s="35">
        <f t="shared" si="10"/>
        <v>43703</v>
      </c>
      <c r="B392" s="36">
        <f>SUMIFS(СВЦЭМ!$K$34:$K$777,СВЦЭМ!$A$34:$A$777,$A392,СВЦЭМ!$B$33:$B$776,B$366)+'СЕТ СН'!$F$16</f>
        <v>0</v>
      </c>
      <c r="C392" s="36">
        <f>SUMIFS(СВЦЭМ!$K$34:$K$777,СВЦЭМ!$A$34:$A$777,$A392,СВЦЭМ!$B$33:$B$776,C$366)+'СЕТ СН'!$F$16</f>
        <v>0</v>
      </c>
      <c r="D392" s="36">
        <f>SUMIFS(СВЦЭМ!$K$34:$K$777,СВЦЭМ!$A$34:$A$777,$A392,СВЦЭМ!$B$33:$B$776,D$366)+'СЕТ СН'!$F$16</f>
        <v>0</v>
      </c>
      <c r="E392" s="36">
        <f>SUMIFS(СВЦЭМ!$K$34:$K$777,СВЦЭМ!$A$34:$A$777,$A392,СВЦЭМ!$B$33:$B$776,E$366)+'СЕТ СН'!$F$16</f>
        <v>0</v>
      </c>
      <c r="F392" s="36">
        <f>SUMIFS(СВЦЭМ!$K$34:$K$777,СВЦЭМ!$A$34:$A$777,$A392,СВЦЭМ!$B$33:$B$776,F$366)+'СЕТ СН'!$F$16</f>
        <v>0</v>
      </c>
      <c r="G392" s="36">
        <f>SUMIFS(СВЦЭМ!$K$34:$K$777,СВЦЭМ!$A$34:$A$777,$A392,СВЦЭМ!$B$33:$B$776,G$366)+'СЕТ СН'!$F$16</f>
        <v>0</v>
      </c>
      <c r="H392" s="36">
        <f>SUMIFS(СВЦЭМ!$K$34:$K$777,СВЦЭМ!$A$34:$A$777,$A392,СВЦЭМ!$B$33:$B$776,H$366)+'СЕТ СН'!$F$16</f>
        <v>0</v>
      </c>
      <c r="I392" s="36">
        <f>SUMIFS(СВЦЭМ!$K$34:$K$777,СВЦЭМ!$A$34:$A$777,$A392,СВЦЭМ!$B$33:$B$776,I$366)+'СЕТ СН'!$F$16</f>
        <v>0</v>
      </c>
      <c r="J392" s="36">
        <f>SUMIFS(СВЦЭМ!$K$34:$K$777,СВЦЭМ!$A$34:$A$777,$A392,СВЦЭМ!$B$33:$B$776,J$366)+'СЕТ СН'!$F$16</f>
        <v>0</v>
      </c>
      <c r="K392" s="36">
        <f>SUMIFS(СВЦЭМ!$K$34:$K$777,СВЦЭМ!$A$34:$A$777,$A392,СВЦЭМ!$B$33:$B$776,K$366)+'СЕТ СН'!$F$16</f>
        <v>0</v>
      </c>
      <c r="L392" s="36">
        <f>SUMIFS(СВЦЭМ!$K$34:$K$777,СВЦЭМ!$A$34:$A$777,$A392,СВЦЭМ!$B$33:$B$776,L$366)+'СЕТ СН'!$F$16</f>
        <v>0</v>
      </c>
      <c r="M392" s="36">
        <f>SUMIFS(СВЦЭМ!$K$34:$K$777,СВЦЭМ!$A$34:$A$777,$A392,СВЦЭМ!$B$33:$B$776,M$366)+'СЕТ СН'!$F$16</f>
        <v>0</v>
      </c>
      <c r="N392" s="36">
        <f>SUMIFS(СВЦЭМ!$K$34:$K$777,СВЦЭМ!$A$34:$A$777,$A392,СВЦЭМ!$B$33:$B$776,N$366)+'СЕТ СН'!$F$16</f>
        <v>0</v>
      </c>
      <c r="O392" s="36">
        <f>SUMIFS(СВЦЭМ!$K$34:$K$777,СВЦЭМ!$A$34:$A$777,$A392,СВЦЭМ!$B$33:$B$776,O$366)+'СЕТ СН'!$F$16</f>
        <v>0</v>
      </c>
      <c r="P392" s="36">
        <f>SUMIFS(СВЦЭМ!$K$34:$K$777,СВЦЭМ!$A$34:$A$777,$A392,СВЦЭМ!$B$33:$B$776,P$366)+'СЕТ СН'!$F$16</f>
        <v>0</v>
      </c>
      <c r="Q392" s="36">
        <f>SUMIFS(СВЦЭМ!$K$34:$K$777,СВЦЭМ!$A$34:$A$777,$A392,СВЦЭМ!$B$33:$B$776,Q$366)+'СЕТ СН'!$F$16</f>
        <v>0</v>
      </c>
      <c r="R392" s="36">
        <f>SUMIFS(СВЦЭМ!$K$34:$K$777,СВЦЭМ!$A$34:$A$777,$A392,СВЦЭМ!$B$33:$B$776,R$366)+'СЕТ СН'!$F$16</f>
        <v>0</v>
      </c>
      <c r="S392" s="36">
        <f>SUMIFS(СВЦЭМ!$K$34:$K$777,СВЦЭМ!$A$34:$A$777,$A392,СВЦЭМ!$B$33:$B$776,S$366)+'СЕТ СН'!$F$16</f>
        <v>0</v>
      </c>
      <c r="T392" s="36">
        <f>SUMIFS(СВЦЭМ!$K$34:$K$777,СВЦЭМ!$A$34:$A$777,$A392,СВЦЭМ!$B$33:$B$776,T$366)+'СЕТ СН'!$F$16</f>
        <v>0</v>
      </c>
      <c r="U392" s="36">
        <f>SUMIFS(СВЦЭМ!$K$34:$K$777,СВЦЭМ!$A$34:$A$777,$A392,СВЦЭМ!$B$33:$B$776,U$366)+'СЕТ СН'!$F$16</f>
        <v>0</v>
      </c>
      <c r="V392" s="36">
        <f>SUMIFS(СВЦЭМ!$K$34:$K$777,СВЦЭМ!$A$34:$A$777,$A392,СВЦЭМ!$B$33:$B$776,V$366)+'СЕТ СН'!$F$16</f>
        <v>0</v>
      </c>
      <c r="W392" s="36">
        <f>SUMIFS(СВЦЭМ!$K$34:$K$777,СВЦЭМ!$A$34:$A$777,$A392,СВЦЭМ!$B$33:$B$776,W$366)+'СЕТ СН'!$F$16</f>
        <v>0</v>
      </c>
      <c r="X392" s="36">
        <f>SUMIFS(СВЦЭМ!$K$34:$K$777,СВЦЭМ!$A$34:$A$777,$A392,СВЦЭМ!$B$33:$B$776,X$366)+'СЕТ СН'!$F$16</f>
        <v>0</v>
      </c>
      <c r="Y392" s="36">
        <f>SUMIFS(СВЦЭМ!$K$34:$K$777,СВЦЭМ!$A$34:$A$777,$A392,СВЦЭМ!$B$33:$B$776,Y$366)+'СЕТ СН'!$F$16</f>
        <v>0</v>
      </c>
    </row>
    <row r="393" spans="1:26" ht="15.75" hidden="1" x14ac:dyDescent="0.2">
      <c r="A393" s="35">
        <f t="shared" si="10"/>
        <v>43704</v>
      </c>
      <c r="B393" s="36">
        <f>SUMIFS(СВЦЭМ!$K$34:$K$777,СВЦЭМ!$A$34:$A$777,$A393,СВЦЭМ!$B$33:$B$776,B$366)+'СЕТ СН'!$F$16</f>
        <v>0</v>
      </c>
      <c r="C393" s="36">
        <f>SUMIFS(СВЦЭМ!$K$34:$K$777,СВЦЭМ!$A$34:$A$777,$A393,СВЦЭМ!$B$33:$B$776,C$366)+'СЕТ СН'!$F$16</f>
        <v>0</v>
      </c>
      <c r="D393" s="36">
        <f>SUMIFS(СВЦЭМ!$K$34:$K$777,СВЦЭМ!$A$34:$A$777,$A393,СВЦЭМ!$B$33:$B$776,D$366)+'СЕТ СН'!$F$16</f>
        <v>0</v>
      </c>
      <c r="E393" s="36">
        <f>SUMIFS(СВЦЭМ!$K$34:$K$777,СВЦЭМ!$A$34:$A$777,$A393,СВЦЭМ!$B$33:$B$776,E$366)+'СЕТ СН'!$F$16</f>
        <v>0</v>
      </c>
      <c r="F393" s="36">
        <f>SUMIFS(СВЦЭМ!$K$34:$K$777,СВЦЭМ!$A$34:$A$777,$A393,СВЦЭМ!$B$33:$B$776,F$366)+'СЕТ СН'!$F$16</f>
        <v>0</v>
      </c>
      <c r="G393" s="36">
        <f>SUMIFS(СВЦЭМ!$K$34:$K$777,СВЦЭМ!$A$34:$A$777,$A393,СВЦЭМ!$B$33:$B$776,G$366)+'СЕТ СН'!$F$16</f>
        <v>0</v>
      </c>
      <c r="H393" s="36">
        <f>SUMIFS(СВЦЭМ!$K$34:$K$777,СВЦЭМ!$A$34:$A$777,$A393,СВЦЭМ!$B$33:$B$776,H$366)+'СЕТ СН'!$F$16</f>
        <v>0</v>
      </c>
      <c r="I393" s="36">
        <f>SUMIFS(СВЦЭМ!$K$34:$K$777,СВЦЭМ!$A$34:$A$777,$A393,СВЦЭМ!$B$33:$B$776,I$366)+'СЕТ СН'!$F$16</f>
        <v>0</v>
      </c>
      <c r="J393" s="36">
        <f>SUMIFS(СВЦЭМ!$K$34:$K$777,СВЦЭМ!$A$34:$A$777,$A393,СВЦЭМ!$B$33:$B$776,J$366)+'СЕТ СН'!$F$16</f>
        <v>0</v>
      </c>
      <c r="K393" s="36">
        <f>SUMIFS(СВЦЭМ!$K$34:$K$777,СВЦЭМ!$A$34:$A$777,$A393,СВЦЭМ!$B$33:$B$776,K$366)+'СЕТ СН'!$F$16</f>
        <v>0</v>
      </c>
      <c r="L393" s="36">
        <f>SUMIFS(СВЦЭМ!$K$34:$K$777,СВЦЭМ!$A$34:$A$777,$A393,СВЦЭМ!$B$33:$B$776,L$366)+'СЕТ СН'!$F$16</f>
        <v>0</v>
      </c>
      <c r="M393" s="36">
        <f>SUMIFS(СВЦЭМ!$K$34:$K$777,СВЦЭМ!$A$34:$A$777,$A393,СВЦЭМ!$B$33:$B$776,M$366)+'СЕТ СН'!$F$16</f>
        <v>0</v>
      </c>
      <c r="N393" s="36">
        <f>SUMIFS(СВЦЭМ!$K$34:$K$777,СВЦЭМ!$A$34:$A$777,$A393,СВЦЭМ!$B$33:$B$776,N$366)+'СЕТ СН'!$F$16</f>
        <v>0</v>
      </c>
      <c r="O393" s="36">
        <f>SUMIFS(СВЦЭМ!$K$34:$K$777,СВЦЭМ!$A$34:$A$777,$A393,СВЦЭМ!$B$33:$B$776,O$366)+'СЕТ СН'!$F$16</f>
        <v>0</v>
      </c>
      <c r="P393" s="36">
        <f>SUMIFS(СВЦЭМ!$K$34:$K$777,СВЦЭМ!$A$34:$A$777,$A393,СВЦЭМ!$B$33:$B$776,P$366)+'СЕТ СН'!$F$16</f>
        <v>0</v>
      </c>
      <c r="Q393" s="36">
        <f>SUMIFS(СВЦЭМ!$K$34:$K$777,СВЦЭМ!$A$34:$A$777,$A393,СВЦЭМ!$B$33:$B$776,Q$366)+'СЕТ СН'!$F$16</f>
        <v>0</v>
      </c>
      <c r="R393" s="36">
        <f>SUMIFS(СВЦЭМ!$K$34:$K$777,СВЦЭМ!$A$34:$A$777,$A393,СВЦЭМ!$B$33:$B$776,R$366)+'СЕТ СН'!$F$16</f>
        <v>0</v>
      </c>
      <c r="S393" s="36">
        <f>SUMIFS(СВЦЭМ!$K$34:$K$777,СВЦЭМ!$A$34:$A$777,$A393,СВЦЭМ!$B$33:$B$776,S$366)+'СЕТ СН'!$F$16</f>
        <v>0</v>
      </c>
      <c r="T393" s="36">
        <f>SUMIFS(СВЦЭМ!$K$34:$K$777,СВЦЭМ!$A$34:$A$777,$A393,СВЦЭМ!$B$33:$B$776,T$366)+'СЕТ СН'!$F$16</f>
        <v>0</v>
      </c>
      <c r="U393" s="36">
        <f>SUMIFS(СВЦЭМ!$K$34:$K$777,СВЦЭМ!$A$34:$A$777,$A393,СВЦЭМ!$B$33:$B$776,U$366)+'СЕТ СН'!$F$16</f>
        <v>0</v>
      </c>
      <c r="V393" s="36">
        <f>SUMIFS(СВЦЭМ!$K$34:$K$777,СВЦЭМ!$A$34:$A$777,$A393,СВЦЭМ!$B$33:$B$776,V$366)+'СЕТ СН'!$F$16</f>
        <v>0</v>
      </c>
      <c r="W393" s="36">
        <f>SUMIFS(СВЦЭМ!$K$34:$K$777,СВЦЭМ!$A$34:$A$777,$A393,СВЦЭМ!$B$33:$B$776,W$366)+'СЕТ СН'!$F$16</f>
        <v>0</v>
      </c>
      <c r="X393" s="36">
        <f>SUMIFS(СВЦЭМ!$K$34:$K$777,СВЦЭМ!$A$34:$A$777,$A393,СВЦЭМ!$B$33:$B$776,X$366)+'СЕТ СН'!$F$16</f>
        <v>0</v>
      </c>
      <c r="Y393" s="36">
        <f>SUMIFS(СВЦЭМ!$K$34:$K$777,СВЦЭМ!$A$34:$A$777,$A393,СВЦЭМ!$B$33:$B$776,Y$366)+'СЕТ СН'!$F$16</f>
        <v>0</v>
      </c>
    </row>
    <row r="394" spans="1:26" ht="15.75" hidden="1" x14ac:dyDescent="0.2">
      <c r="A394" s="35">
        <f t="shared" si="10"/>
        <v>43705</v>
      </c>
      <c r="B394" s="36">
        <f>SUMIFS(СВЦЭМ!$K$34:$K$777,СВЦЭМ!$A$34:$A$777,$A394,СВЦЭМ!$B$33:$B$776,B$366)+'СЕТ СН'!$F$16</f>
        <v>0</v>
      </c>
      <c r="C394" s="36">
        <f>SUMIFS(СВЦЭМ!$K$34:$K$777,СВЦЭМ!$A$34:$A$777,$A394,СВЦЭМ!$B$33:$B$776,C$366)+'СЕТ СН'!$F$16</f>
        <v>0</v>
      </c>
      <c r="D394" s="36">
        <f>SUMIFS(СВЦЭМ!$K$34:$K$777,СВЦЭМ!$A$34:$A$777,$A394,СВЦЭМ!$B$33:$B$776,D$366)+'СЕТ СН'!$F$16</f>
        <v>0</v>
      </c>
      <c r="E394" s="36">
        <f>SUMIFS(СВЦЭМ!$K$34:$K$777,СВЦЭМ!$A$34:$A$777,$A394,СВЦЭМ!$B$33:$B$776,E$366)+'СЕТ СН'!$F$16</f>
        <v>0</v>
      </c>
      <c r="F394" s="36">
        <f>SUMIFS(СВЦЭМ!$K$34:$K$777,СВЦЭМ!$A$34:$A$777,$A394,СВЦЭМ!$B$33:$B$776,F$366)+'СЕТ СН'!$F$16</f>
        <v>0</v>
      </c>
      <c r="G394" s="36">
        <f>SUMIFS(СВЦЭМ!$K$34:$K$777,СВЦЭМ!$A$34:$A$777,$A394,СВЦЭМ!$B$33:$B$776,G$366)+'СЕТ СН'!$F$16</f>
        <v>0</v>
      </c>
      <c r="H394" s="36">
        <f>SUMIFS(СВЦЭМ!$K$34:$K$777,СВЦЭМ!$A$34:$A$777,$A394,СВЦЭМ!$B$33:$B$776,H$366)+'СЕТ СН'!$F$16</f>
        <v>0</v>
      </c>
      <c r="I394" s="36">
        <f>SUMIFS(СВЦЭМ!$K$34:$K$777,СВЦЭМ!$A$34:$A$777,$A394,СВЦЭМ!$B$33:$B$776,I$366)+'СЕТ СН'!$F$16</f>
        <v>0</v>
      </c>
      <c r="J394" s="36">
        <f>SUMIFS(СВЦЭМ!$K$34:$K$777,СВЦЭМ!$A$34:$A$777,$A394,СВЦЭМ!$B$33:$B$776,J$366)+'СЕТ СН'!$F$16</f>
        <v>0</v>
      </c>
      <c r="K394" s="36">
        <f>SUMIFS(СВЦЭМ!$K$34:$K$777,СВЦЭМ!$A$34:$A$777,$A394,СВЦЭМ!$B$33:$B$776,K$366)+'СЕТ СН'!$F$16</f>
        <v>0</v>
      </c>
      <c r="L394" s="36">
        <f>SUMIFS(СВЦЭМ!$K$34:$K$777,СВЦЭМ!$A$34:$A$777,$A394,СВЦЭМ!$B$33:$B$776,L$366)+'СЕТ СН'!$F$16</f>
        <v>0</v>
      </c>
      <c r="M394" s="36">
        <f>SUMIFS(СВЦЭМ!$K$34:$K$777,СВЦЭМ!$A$34:$A$777,$A394,СВЦЭМ!$B$33:$B$776,M$366)+'СЕТ СН'!$F$16</f>
        <v>0</v>
      </c>
      <c r="N394" s="36">
        <f>SUMIFS(СВЦЭМ!$K$34:$K$777,СВЦЭМ!$A$34:$A$777,$A394,СВЦЭМ!$B$33:$B$776,N$366)+'СЕТ СН'!$F$16</f>
        <v>0</v>
      </c>
      <c r="O394" s="36">
        <f>SUMIFS(СВЦЭМ!$K$34:$K$777,СВЦЭМ!$A$34:$A$777,$A394,СВЦЭМ!$B$33:$B$776,O$366)+'СЕТ СН'!$F$16</f>
        <v>0</v>
      </c>
      <c r="P394" s="36">
        <f>SUMIFS(СВЦЭМ!$K$34:$K$777,СВЦЭМ!$A$34:$A$777,$A394,СВЦЭМ!$B$33:$B$776,P$366)+'СЕТ СН'!$F$16</f>
        <v>0</v>
      </c>
      <c r="Q394" s="36">
        <f>SUMIFS(СВЦЭМ!$K$34:$K$777,СВЦЭМ!$A$34:$A$777,$A394,СВЦЭМ!$B$33:$B$776,Q$366)+'СЕТ СН'!$F$16</f>
        <v>0</v>
      </c>
      <c r="R394" s="36">
        <f>SUMIFS(СВЦЭМ!$K$34:$K$777,СВЦЭМ!$A$34:$A$777,$A394,СВЦЭМ!$B$33:$B$776,R$366)+'СЕТ СН'!$F$16</f>
        <v>0</v>
      </c>
      <c r="S394" s="36">
        <f>SUMIFS(СВЦЭМ!$K$34:$K$777,СВЦЭМ!$A$34:$A$777,$A394,СВЦЭМ!$B$33:$B$776,S$366)+'СЕТ СН'!$F$16</f>
        <v>0</v>
      </c>
      <c r="T394" s="36">
        <f>SUMIFS(СВЦЭМ!$K$34:$K$777,СВЦЭМ!$A$34:$A$777,$A394,СВЦЭМ!$B$33:$B$776,T$366)+'СЕТ СН'!$F$16</f>
        <v>0</v>
      </c>
      <c r="U394" s="36">
        <f>SUMIFS(СВЦЭМ!$K$34:$K$777,СВЦЭМ!$A$34:$A$777,$A394,СВЦЭМ!$B$33:$B$776,U$366)+'СЕТ СН'!$F$16</f>
        <v>0</v>
      </c>
      <c r="V394" s="36">
        <f>SUMIFS(СВЦЭМ!$K$34:$K$777,СВЦЭМ!$A$34:$A$777,$A394,СВЦЭМ!$B$33:$B$776,V$366)+'СЕТ СН'!$F$16</f>
        <v>0</v>
      </c>
      <c r="W394" s="36">
        <f>SUMIFS(СВЦЭМ!$K$34:$K$777,СВЦЭМ!$A$34:$A$777,$A394,СВЦЭМ!$B$33:$B$776,W$366)+'СЕТ СН'!$F$16</f>
        <v>0</v>
      </c>
      <c r="X394" s="36">
        <f>SUMIFS(СВЦЭМ!$K$34:$K$777,СВЦЭМ!$A$34:$A$777,$A394,СВЦЭМ!$B$33:$B$776,X$366)+'СЕТ СН'!$F$16</f>
        <v>0</v>
      </c>
      <c r="Y394" s="36">
        <f>SUMIFS(СВЦЭМ!$K$34:$K$777,СВЦЭМ!$A$34:$A$777,$A394,СВЦЭМ!$B$33:$B$776,Y$366)+'СЕТ СН'!$F$16</f>
        <v>0</v>
      </c>
    </row>
    <row r="395" spans="1:26" ht="15.75" hidden="1" x14ac:dyDescent="0.2">
      <c r="A395" s="35">
        <f t="shared" si="10"/>
        <v>43706</v>
      </c>
      <c r="B395" s="36">
        <f>SUMIFS(СВЦЭМ!$K$34:$K$777,СВЦЭМ!$A$34:$A$777,$A395,СВЦЭМ!$B$33:$B$776,B$366)+'СЕТ СН'!$F$16</f>
        <v>0</v>
      </c>
      <c r="C395" s="36">
        <f>SUMIFS(СВЦЭМ!$K$34:$K$777,СВЦЭМ!$A$34:$A$777,$A395,СВЦЭМ!$B$33:$B$776,C$366)+'СЕТ СН'!$F$16</f>
        <v>0</v>
      </c>
      <c r="D395" s="36">
        <f>SUMIFS(СВЦЭМ!$K$34:$K$777,СВЦЭМ!$A$34:$A$777,$A395,СВЦЭМ!$B$33:$B$776,D$366)+'СЕТ СН'!$F$16</f>
        <v>0</v>
      </c>
      <c r="E395" s="36">
        <f>SUMIFS(СВЦЭМ!$K$34:$K$777,СВЦЭМ!$A$34:$A$777,$A395,СВЦЭМ!$B$33:$B$776,E$366)+'СЕТ СН'!$F$16</f>
        <v>0</v>
      </c>
      <c r="F395" s="36">
        <f>SUMIFS(СВЦЭМ!$K$34:$K$777,СВЦЭМ!$A$34:$A$777,$A395,СВЦЭМ!$B$33:$B$776,F$366)+'СЕТ СН'!$F$16</f>
        <v>0</v>
      </c>
      <c r="G395" s="36">
        <f>SUMIFS(СВЦЭМ!$K$34:$K$777,СВЦЭМ!$A$34:$A$777,$A395,СВЦЭМ!$B$33:$B$776,G$366)+'СЕТ СН'!$F$16</f>
        <v>0</v>
      </c>
      <c r="H395" s="36">
        <f>SUMIFS(СВЦЭМ!$K$34:$K$777,СВЦЭМ!$A$34:$A$777,$A395,СВЦЭМ!$B$33:$B$776,H$366)+'СЕТ СН'!$F$16</f>
        <v>0</v>
      </c>
      <c r="I395" s="36">
        <f>SUMIFS(СВЦЭМ!$K$34:$K$777,СВЦЭМ!$A$34:$A$777,$A395,СВЦЭМ!$B$33:$B$776,I$366)+'СЕТ СН'!$F$16</f>
        <v>0</v>
      </c>
      <c r="J395" s="36">
        <f>SUMIFS(СВЦЭМ!$K$34:$K$777,СВЦЭМ!$A$34:$A$777,$A395,СВЦЭМ!$B$33:$B$776,J$366)+'СЕТ СН'!$F$16</f>
        <v>0</v>
      </c>
      <c r="K395" s="36">
        <f>SUMIFS(СВЦЭМ!$K$34:$K$777,СВЦЭМ!$A$34:$A$777,$A395,СВЦЭМ!$B$33:$B$776,K$366)+'СЕТ СН'!$F$16</f>
        <v>0</v>
      </c>
      <c r="L395" s="36">
        <f>SUMIFS(СВЦЭМ!$K$34:$K$777,СВЦЭМ!$A$34:$A$777,$A395,СВЦЭМ!$B$33:$B$776,L$366)+'СЕТ СН'!$F$16</f>
        <v>0</v>
      </c>
      <c r="M395" s="36">
        <f>SUMIFS(СВЦЭМ!$K$34:$K$777,СВЦЭМ!$A$34:$A$777,$A395,СВЦЭМ!$B$33:$B$776,M$366)+'СЕТ СН'!$F$16</f>
        <v>0</v>
      </c>
      <c r="N395" s="36">
        <f>SUMIFS(СВЦЭМ!$K$34:$K$777,СВЦЭМ!$A$34:$A$777,$A395,СВЦЭМ!$B$33:$B$776,N$366)+'СЕТ СН'!$F$16</f>
        <v>0</v>
      </c>
      <c r="O395" s="36">
        <f>SUMIFS(СВЦЭМ!$K$34:$K$777,СВЦЭМ!$A$34:$A$777,$A395,СВЦЭМ!$B$33:$B$776,O$366)+'СЕТ СН'!$F$16</f>
        <v>0</v>
      </c>
      <c r="P395" s="36">
        <f>SUMIFS(СВЦЭМ!$K$34:$K$777,СВЦЭМ!$A$34:$A$777,$A395,СВЦЭМ!$B$33:$B$776,P$366)+'СЕТ СН'!$F$16</f>
        <v>0</v>
      </c>
      <c r="Q395" s="36">
        <f>SUMIFS(СВЦЭМ!$K$34:$K$777,СВЦЭМ!$A$34:$A$777,$A395,СВЦЭМ!$B$33:$B$776,Q$366)+'СЕТ СН'!$F$16</f>
        <v>0</v>
      </c>
      <c r="R395" s="36">
        <f>SUMIFS(СВЦЭМ!$K$34:$K$777,СВЦЭМ!$A$34:$A$777,$A395,СВЦЭМ!$B$33:$B$776,R$366)+'СЕТ СН'!$F$16</f>
        <v>0</v>
      </c>
      <c r="S395" s="36">
        <f>SUMIFS(СВЦЭМ!$K$34:$K$777,СВЦЭМ!$A$34:$A$777,$A395,СВЦЭМ!$B$33:$B$776,S$366)+'СЕТ СН'!$F$16</f>
        <v>0</v>
      </c>
      <c r="T395" s="36">
        <f>SUMIFS(СВЦЭМ!$K$34:$K$777,СВЦЭМ!$A$34:$A$777,$A395,СВЦЭМ!$B$33:$B$776,T$366)+'СЕТ СН'!$F$16</f>
        <v>0</v>
      </c>
      <c r="U395" s="36">
        <f>SUMIFS(СВЦЭМ!$K$34:$K$777,СВЦЭМ!$A$34:$A$777,$A395,СВЦЭМ!$B$33:$B$776,U$366)+'СЕТ СН'!$F$16</f>
        <v>0</v>
      </c>
      <c r="V395" s="36">
        <f>SUMIFS(СВЦЭМ!$K$34:$K$777,СВЦЭМ!$A$34:$A$777,$A395,СВЦЭМ!$B$33:$B$776,V$366)+'СЕТ СН'!$F$16</f>
        <v>0</v>
      </c>
      <c r="W395" s="36">
        <f>SUMIFS(СВЦЭМ!$K$34:$K$777,СВЦЭМ!$A$34:$A$777,$A395,СВЦЭМ!$B$33:$B$776,W$366)+'СЕТ СН'!$F$16</f>
        <v>0</v>
      </c>
      <c r="X395" s="36">
        <f>SUMIFS(СВЦЭМ!$K$34:$K$777,СВЦЭМ!$A$34:$A$777,$A395,СВЦЭМ!$B$33:$B$776,X$366)+'СЕТ СН'!$F$16</f>
        <v>0</v>
      </c>
      <c r="Y395" s="36">
        <f>SUMIFS(СВЦЭМ!$K$34:$K$777,СВЦЭМ!$A$34:$A$777,$A395,СВЦЭМ!$B$33:$B$776,Y$366)+'СЕТ СН'!$F$16</f>
        <v>0</v>
      </c>
    </row>
    <row r="396" spans="1:26" ht="15.75" hidden="1" x14ac:dyDescent="0.2">
      <c r="A396" s="35">
        <f t="shared" si="10"/>
        <v>43707</v>
      </c>
      <c r="B396" s="36">
        <f>SUMIFS(СВЦЭМ!$K$34:$K$777,СВЦЭМ!$A$34:$A$777,$A396,СВЦЭМ!$B$33:$B$776,B$366)+'СЕТ СН'!$F$16</f>
        <v>0</v>
      </c>
      <c r="C396" s="36">
        <f>SUMIFS(СВЦЭМ!$K$34:$K$777,СВЦЭМ!$A$34:$A$777,$A396,СВЦЭМ!$B$33:$B$776,C$366)+'СЕТ СН'!$F$16</f>
        <v>0</v>
      </c>
      <c r="D396" s="36">
        <f>SUMIFS(СВЦЭМ!$K$34:$K$777,СВЦЭМ!$A$34:$A$777,$A396,СВЦЭМ!$B$33:$B$776,D$366)+'СЕТ СН'!$F$16</f>
        <v>0</v>
      </c>
      <c r="E396" s="36">
        <f>SUMIFS(СВЦЭМ!$K$34:$K$777,СВЦЭМ!$A$34:$A$777,$A396,СВЦЭМ!$B$33:$B$776,E$366)+'СЕТ СН'!$F$16</f>
        <v>0</v>
      </c>
      <c r="F396" s="36">
        <f>SUMIFS(СВЦЭМ!$K$34:$K$777,СВЦЭМ!$A$34:$A$777,$A396,СВЦЭМ!$B$33:$B$776,F$366)+'СЕТ СН'!$F$16</f>
        <v>0</v>
      </c>
      <c r="G396" s="36">
        <f>SUMIFS(СВЦЭМ!$K$34:$K$777,СВЦЭМ!$A$34:$A$777,$A396,СВЦЭМ!$B$33:$B$776,G$366)+'СЕТ СН'!$F$16</f>
        <v>0</v>
      </c>
      <c r="H396" s="36">
        <f>SUMIFS(СВЦЭМ!$K$34:$K$777,СВЦЭМ!$A$34:$A$777,$A396,СВЦЭМ!$B$33:$B$776,H$366)+'СЕТ СН'!$F$16</f>
        <v>0</v>
      </c>
      <c r="I396" s="36">
        <f>SUMIFS(СВЦЭМ!$K$34:$K$777,СВЦЭМ!$A$34:$A$777,$A396,СВЦЭМ!$B$33:$B$776,I$366)+'СЕТ СН'!$F$16</f>
        <v>0</v>
      </c>
      <c r="J396" s="36">
        <f>SUMIFS(СВЦЭМ!$K$34:$K$777,СВЦЭМ!$A$34:$A$777,$A396,СВЦЭМ!$B$33:$B$776,J$366)+'СЕТ СН'!$F$16</f>
        <v>0</v>
      </c>
      <c r="K396" s="36">
        <f>SUMIFS(СВЦЭМ!$K$34:$K$777,СВЦЭМ!$A$34:$A$777,$A396,СВЦЭМ!$B$33:$B$776,K$366)+'СЕТ СН'!$F$16</f>
        <v>0</v>
      </c>
      <c r="L396" s="36">
        <f>SUMIFS(СВЦЭМ!$K$34:$K$777,СВЦЭМ!$A$34:$A$777,$A396,СВЦЭМ!$B$33:$B$776,L$366)+'СЕТ СН'!$F$16</f>
        <v>0</v>
      </c>
      <c r="M396" s="36">
        <f>SUMIFS(СВЦЭМ!$K$34:$K$777,СВЦЭМ!$A$34:$A$777,$A396,СВЦЭМ!$B$33:$B$776,M$366)+'СЕТ СН'!$F$16</f>
        <v>0</v>
      </c>
      <c r="N396" s="36">
        <f>SUMIFS(СВЦЭМ!$K$34:$K$777,СВЦЭМ!$A$34:$A$777,$A396,СВЦЭМ!$B$33:$B$776,N$366)+'СЕТ СН'!$F$16</f>
        <v>0</v>
      </c>
      <c r="O396" s="36">
        <f>SUMIFS(СВЦЭМ!$K$34:$K$777,СВЦЭМ!$A$34:$A$777,$A396,СВЦЭМ!$B$33:$B$776,O$366)+'СЕТ СН'!$F$16</f>
        <v>0</v>
      </c>
      <c r="P396" s="36">
        <f>SUMIFS(СВЦЭМ!$K$34:$K$777,СВЦЭМ!$A$34:$A$777,$A396,СВЦЭМ!$B$33:$B$776,P$366)+'СЕТ СН'!$F$16</f>
        <v>0</v>
      </c>
      <c r="Q396" s="36">
        <f>SUMIFS(СВЦЭМ!$K$34:$K$777,СВЦЭМ!$A$34:$A$777,$A396,СВЦЭМ!$B$33:$B$776,Q$366)+'СЕТ СН'!$F$16</f>
        <v>0</v>
      </c>
      <c r="R396" s="36">
        <f>SUMIFS(СВЦЭМ!$K$34:$K$777,СВЦЭМ!$A$34:$A$777,$A396,СВЦЭМ!$B$33:$B$776,R$366)+'СЕТ СН'!$F$16</f>
        <v>0</v>
      </c>
      <c r="S396" s="36">
        <f>SUMIFS(СВЦЭМ!$K$34:$K$777,СВЦЭМ!$A$34:$A$777,$A396,СВЦЭМ!$B$33:$B$776,S$366)+'СЕТ СН'!$F$16</f>
        <v>0</v>
      </c>
      <c r="T396" s="36">
        <f>SUMIFS(СВЦЭМ!$K$34:$K$777,СВЦЭМ!$A$34:$A$777,$A396,СВЦЭМ!$B$33:$B$776,T$366)+'СЕТ СН'!$F$16</f>
        <v>0</v>
      </c>
      <c r="U396" s="36">
        <f>SUMIFS(СВЦЭМ!$K$34:$K$777,СВЦЭМ!$A$34:$A$777,$A396,СВЦЭМ!$B$33:$B$776,U$366)+'СЕТ СН'!$F$16</f>
        <v>0</v>
      </c>
      <c r="V396" s="36">
        <f>SUMIFS(СВЦЭМ!$K$34:$K$777,СВЦЭМ!$A$34:$A$777,$A396,СВЦЭМ!$B$33:$B$776,V$366)+'СЕТ СН'!$F$16</f>
        <v>0</v>
      </c>
      <c r="W396" s="36">
        <f>SUMIFS(СВЦЭМ!$K$34:$K$777,СВЦЭМ!$A$34:$A$777,$A396,СВЦЭМ!$B$33:$B$776,W$366)+'СЕТ СН'!$F$16</f>
        <v>0</v>
      </c>
      <c r="X396" s="36">
        <f>SUMIFS(СВЦЭМ!$K$34:$K$777,СВЦЭМ!$A$34:$A$777,$A396,СВЦЭМ!$B$33:$B$776,X$366)+'СЕТ СН'!$F$16</f>
        <v>0</v>
      </c>
      <c r="Y396" s="36">
        <f>SUMIFS(СВЦЭМ!$K$34:$K$777,СВЦЭМ!$A$34:$A$777,$A396,СВЦЭМ!$B$33:$B$776,Y$366)+'СЕТ СН'!$F$16</f>
        <v>0</v>
      </c>
    </row>
    <row r="397" spans="1:26" ht="15.75" hidden="1" x14ac:dyDescent="0.2">
      <c r="A397" s="35">
        <f t="shared" si="10"/>
        <v>43708</v>
      </c>
      <c r="B397" s="36">
        <f>SUMIFS(СВЦЭМ!$K$34:$K$777,СВЦЭМ!$A$34:$A$777,$A397,СВЦЭМ!$B$33:$B$776,B$366)+'СЕТ СН'!$F$16</f>
        <v>0</v>
      </c>
      <c r="C397" s="36">
        <f>SUMIFS(СВЦЭМ!$K$34:$K$777,СВЦЭМ!$A$34:$A$777,$A397,СВЦЭМ!$B$33:$B$776,C$366)+'СЕТ СН'!$F$16</f>
        <v>0</v>
      </c>
      <c r="D397" s="36">
        <f>SUMIFS(СВЦЭМ!$K$34:$K$777,СВЦЭМ!$A$34:$A$777,$A397,СВЦЭМ!$B$33:$B$776,D$366)+'СЕТ СН'!$F$16</f>
        <v>0</v>
      </c>
      <c r="E397" s="36">
        <f>SUMIFS(СВЦЭМ!$K$34:$K$777,СВЦЭМ!$A$34:$A$777,$A397,СВЦЭМ!$B$33:$B$776,E$366)+'СЕТ СН'!$F$16</f>
        <v>0</v>
      </c>
      <c r="F397" s="36">
        <f>SUMIFS(СВЦЭМ!$K$34:$K$777,СВЦЭМ!$A$34:$A$777,$A397,СВЦЭМ!$B$33:$B$776,F$366)+'СЕТ СН'!$F$16</f>
        <v>0</v>
      </c>
      <c r="G397" s="36">
        <f>SUMIFS(СВЦЭМ!$K$34:$K$777,СВЦЭМ!$A$34:$A$777,$A397,СВЦЭМ!$B$33:$B$776,G$366)+'СЕТ СН'!$F$16</f>
        <v>0</v>
      </c>
      <c r="H397" s="36">
        <f>SUMIFS(СВЦЭМ!$K$34:$K$777,СВЦЭМ!$A$34:$A$777,$A397,СВЦЭМ!$B$33:$B$776,H$366)+'СЕТ СН'!$F$16</f>
        <v>0</v>
      </c>
      <c r="I397" s="36">
        <f>SUMIFS(СВЦЭМ!$K$34:$K$777,СВЦЭМ!$A$34:$A$777,$A397,СВЦЭМ!$B$33:$B$776,I$366)+'СЕТ СН'!$F$16</f>
        <v>0</v>
      </c>
      <c r="J397" s="36">
        <f>SUMIFS(СВЦЭМ!$K$34:$K$777,СВЦЭМ!$A$34:$A$777,$A397,СВЦЭМ!$B$33:$B$776,J$366)+'СЕТ СН'!$F$16</f>
        <v>0</v>
      </c>
      <c r="K397" s="36">
        <f>SUMIFS(СВЦЭМ!$K$34:$K$777,СВЦЭМ!$A$34:$A$777,$A397,СВЦЭМ!$B$33:$B$776,K$366)+'СЕТ СН'!$F$16</f>
        <v>0</v>
      </c>
      <c r="L397" s="36">
        <f>SUMIFS(СВЦЭМ!$K$34:$K$777,СВЦЭМ!$A$34:$A$777,$A397,СВЦЭМ!$B$33:$B$776,L$366)+'СЕТ СН'!$F$16</f>
        <v>0</v>
      </c>
      <c r="M397" s="36">
        <f>SUMIFS(СВЦЭМ!$K$34:$K$777,СВЦЭМ!$A$34:$A$777,$A397,СВЦЭМ!$B$33:$B$776,M$366)+'СЕТ СН'!$F$16</f>
        <v>0</v>
      </c>
      <c r="N397" s="36">
        <f>SUMIFS(СВЦЭМ!$K$34:$K$777,СВЦЭМ!$A$34:$A$777,$A397,СВЦЭМ!$B$33:$B$776,N$366)+'СЕТ СН'!$F$16</f>
        <v>0</v>
      </c>
      <c r="O397" s="36">
        <f>SUMIFS(СВЦЭМ!$K$34:$K$777,СВЦЭМ!$A$34:$A$777,$A397,СВЦЭМ!$B$33:$B$776,O$366)+'СЕТ СН'!$F$16</f>
        <v>0</v>
      </c>
      <c r="P397" s="36">
        <f>SUMIFS(СВЦЭМ!$K$34:$K$777,СВЦЭМ!$A$34:$A$777,$A397,СВЦЭМ!$B$33:$B$776,P$366)+'СЕТ СН'!$F$16</f>
        <v>0</v>
      </c>
      <c r="Q397" s="36">
        <f>SUMIFS(СВЦЭМ!$K$34:$K$777,СВЦЭМ!$A$34:$A$777,$A397,СВЦЭМ!$B$33:$B$776,Q$366)+'СЕТ СН'!$F$16</f>
        <v>0</v>
      </c>
      <c r="R397" s="36">
        <f>SUMIFS(СВЦЭМ!$K$34:$K$777,СВЦЭМ!$A$34:$A$777,$A397,СВЦЭМ!$B$33:$B$776,R$366)+'СЕТ СН'!$F$16</f>
        <v>0</v>
      </c>
      <c r="S397" s="36">
        <f>SUMIFS(СВЦЭМ!$K$34:$K$777,СВЦЭМ!$A$34:$A$777,$A397,СВЦЭМ!$B$33:$B$776,S$366)+'СЕТ СН'!$F$16</f>
        <v>0</v>
      </c>
      <c r="T397" s="36">
        <f>SUMIFS(СВЦЭМ!$K$34:$K$777,СВЦЭМ!$A$34:$A$777,$A397,СВЦЭМ!$B$33:$B$776,T$366)+'СЕТ СН'!$F$16</f>
        <v>0</v>
      </c>
      <c r="U397" s="36">
        <f>SUMIFS(СВЦЭМ!$K$34:$K$777,СВЦЭМ!$A$34:$A$777,$A397,СВЦЭМ!$B$33:$B$776,U$366)+'СЕТ СН'!$F$16</f>
        <v>0</v>
      </c>
      <c r="V397" s="36">
        <f>SUMIFS(СВЦЭМ!$K$34:$K$777,СВЦЭМ!$A$34:$A$777,$A397,СВЦЭМ!$B$33:$B$776,V$366)+'СЕТ СН'!$F$16</f>
        <v>0</v>
      </c>
      <c r="W397" s="36">
        <f>SUMIFS(СВЦЭМ!$K$34:$K$777,СВЦЭМ!$A$34:$A$777,$A397,СВЦЭМ!$B$33:$B$776,W$366)+'СЕТ СН'!$F$16</f>
        <v>0</v>
      </c>
      <c r="X397" s="36">
        <f>SUMIFS(СВЦЭМ!$K$34:$K$777,СВЦЭМ!$A$34:$A$777,$A397,СВЦЭМ!$B$33:$B$776,X$366)+'СЕТ СН'!$F$16</f>
        <v>0</v>
      </c>
      <c r="Y397" s="36">
        <f>SUMIFS(СВЦЭМ!$K$34:$K$777,СВЦЭМ!$A$34:$A$777,$A397,СВЦЭМ!$B$33:$B$776,Y$366)+'СЕТ СН'!$F$16</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8" t="s">
        <v>7</v>
      </c>
      <c r="B399" s="131" t="s">
        <v>121</v>
      </c>
      <c r="C399" s="132"/>
      <c r="D399" s="132"/>
      <c r="E399" s="132"/>
      <c r="F399" s="132"/>
      <c r="G399" s="132"/>
      <c r="H399" s="132"/>
      <c r="I399" s="132"/>
      <c r="J399" s="132"/>
      <c r="K399" s="132"/>
      <c r="L399" s="132"/>
      <c r="M399" s="132"/>
      <c r="N399" s="132"/>
      <c r="O399" s="132"/>
      <c r="P399" s="132"/>
      <c r="Q399" s="132"/>
      <c r="R399" s="132"/>
      <c r="S399" s="132"/>
      <c r="T399" s="132"/>
      <c r="U399" s="132"/>
      <c r="V399" s="132"/>
      <c r="W399" s="132"/>
      <c r="X399" s="132"/>
      <c r="Y399" s="133"/>
    </row>
    <row r="400" spans="1:26" ht="12.75" hidden="1" customHeight="1" x14ac:dyDescent="0.2">
      <c r="A400" s="129"/>
      <c r="B400" s="134"/>
      <c r="C400" s="135"/>
      <c r="D400" s="135"/>
      <c r="E400" s="135"/>
      <c r="F400" s="135"/>
      <c r="G400" s="135"/>
      <c r="H400" s="135"/>
      <c r="I400" s="135"/>
      <c r="J400" s="135"/>
      <c r="K400" s="135"/>
      <c r="L400" s="135"/>
      <c r="M400" s="135"/>
      <c r="N400" s="135"/>
      <c r="O400" s="135"/>
      <c r="P400" s="135"/>
      <c r="Q400" s="135"/>
      <c r="R400" s="135"/>
      <c r="S400" s="135"/>
      <c r="T400" s="135"/>
      <c r="U400" s="135"/>
      <c r="V400" s="135"/>
      <c r="W400" s="135"/>
      <c r="X400" s="135"/>
      <c r="Y400" s="136"/>
    </row>
    <row r="401" spans="1:27" s="46" customFormat="1" ht="12.75" hidden="1" customHeight="1" x14ac:dyDescent="0.2">
      <c r="A401" s="130"/>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01.08.2019</v>
      </c>
      <c r="B402" s="36">
        <f>SUMIFS(СВЦЭМ!$L$34:$L$777,СВЦЭМ!$A$34:$A$777,$A402,СВЦЭМ!$B$33:$B$776,B$401)+'СЕТ СН'!$F$16</f>
        <v>0</v>
      </c>
      <c r="C402" s="36">
        <f>SUMIFS(СВЦЭМ!$L$34:$L$777,СВЦЭМ!$A$34:$A$777,$A402,СВЦЭМ!$B$33:$B$776,C$401)+'СЕТ СН'!$F$16</f>
        <v>0</v>
      </c>
      <c r="D402" s="36">
        <f>SUMIFS(СВЦЭМ!$L$34:$L$777,СВЦЭМ!$A$34:$A$777,$A402,СВЦЭМ!$B$33:$B$776,D$401)+'СЕТ СН'!$F$16</f>
        <v>0</v>
      </c>
      <c r="E402" s="36">
        <f>SUMIFS(СВЦЭМ!$L$34:$L$777,СВЦЭМ!$A$34:$A$777,$A402,СВЦЭМ!$B$33:$B$776,E$401)+'СЕТ СН'!$F$16</f>
        <v>0</v>
      </c>
      <c r="F402" s="36">
        <f>SUMIFS(СВЦЭМ!$L$34:$L$777,СВЦЭМ!$A$34:$A$777,$A402,СВЦЭМ!$B$33:$B$776,F$401)+'СЕТ СН'!$F$16</f>
        <v>0</v>
      </c>
      <c r="G402" s="36">
        <f>SUMIFS(СВЦЭМ!$L$34:$L$777,СВЦЭМ!$A$34:$A$777,$A402,СВЦЭМ!$B$33:$B$776,G$401)+'СЕТ СН'!$F$16</f>
        <v>0</v>
      </c>
      <c r="H402" s="36">
        <f>SUMIFS(СВЦЭМ!$L$34:$L$777,СВЦЭМ!$A$34:$A$777,$A402,СВЦЭМ!$B$33:$B$776,H$401)+'СЕТ СН'!$F$16</f>
        <v>0</v>
      </c>
      <c r="I402" s="36">
        <f>SUMIFS(СВЦЭМ!$L$34:$L$777,СВЦЭМ!$A$34:$A$777,$A402,СВЦЭМ!$B$33:$B$776,I$401)+'СЕТ СН'!$F$16</f>
        <v>0</v>
      </c>
      <c r="J402" s="36">
        <f>SUMIFS(СВЦЭМ!$L$34:$L$777,СВЦЭМ!$A$34:$A$777,$A402,СВЦЭМ!$B$33:$B$776,J$401)+'СЕТ СН'!$F$16</f>
        <v>0</v>
      </c>
      <c r="K402" s="36">
        <f>SUMIFS(СВЦЭМ!$L$34:$L$777,СВЦЭМ!$A$34:$A$777,$A402,СВЦЭМ!$B$33:$B$776,K$401)+'СЕТ СН'!$F$16</f>
        <v>0</v>
      </c>
      <c r="L402" s="36">
        <f>SUMIFS(СВЦЭМ!$L$34:$L$777,СВЦЭМ!$A$34:$A$777,$A402,СВЦЭМ!$B$33:$B$776,L$401)+'СЕТ СН'!$F$16</f>
        <v>0</v>
      </c>
      <c r="M402" s="36">
        <f>SUMIFS(СВЦЭМ!$L$34:$L$777,СВЦЭМ!$A$34:$A$777,$A402,СВЦЭМ!$B$33:$B$776,M$401)+'СЕТ СН'!$F$16</f>
        <v>0</v>
      </c>
      <c r="N402" s="36">
        <f>SUMIFS(СВЦЭМ!$L$34:$L$777,СВЦЭМ!$A$34:$A$777,$A402,СВЦЭМ!$B$33:$B$776,N$401)+'СЕТ СН'!$F$16</f>
        <v>0</v>
      </c>
      <c r="O402" s="36">
        <f>SUMIFS(СВЦЭМ!$L$34:$L$777,СВЦЭМ!$A$34:$A$777,$A402,СВЦЭМ!$B$33:$B$776,O$401)+'СЕТ СН'!$F$16</f>
        <v>0</v>
      </c>
      <c r="P402" s="36">
        <f>SUMIFS(СВЦЭМ!$L$34:$L$777,СВЦЭМ!$A$34:$A$777,$A402,СВЦЭМ!$B$33:$B$776,P$401)+'СЕТ СН'!$F$16</f>
        <v>0</v>
      </c>
      <c r="Q402" s="36">
        <f>SUMIFS(СВЦЭМ!$L$34:$L$777,СВЦЭМ!$A$34:$A$777,$A402,СВЦЭМ!$B$33:$B$776,Q$401)+'СЕТ СН'!$F$16</f>
        <v>0</v>
      </c>
      <c r="R402" s="36">
        <f>SUMIFS(СВЦЭМ!$L$34:$L$777,СВЦЭМ!$A$34:$A$777,$A402,СВЦЭМ!$B$33:$B$776,R$401)+'СЕТ СН'!$F$16</f>
        <v>0</v>
      </c>
      <c r="S402" s="36">
        <f>SUMIFS(СВЦЭМ!$L$34:$L$777,СВЦЭМ!$A$34:$A$777,$A402,СВЦЭМ!$B$33:$B$776,S$401)+'СЕТ СН'!$F$16</f>
        <v>0</v>
      </c>
      <c r="T402" s="36">
        <f>SUMIFS(СВЦЭМ!$L$34:$L$777,СВЦЭМ!$A$34:$A$777,$A402,СВЦЭМ!$B$33:$B$776,T$401)+'СЕТ СН'!$F$16</f>
        <v>0</v>
      </c>
      <c r="U402" s="36">
        <f>SUMIFS(СВЦЭМ!$L$34:$L$777,СВЦЭМ!$A$34:$A$777,$A402,СВЦЭМ!$B$33:$B$776,U$401)+'СЕТ СН'!$F$16</f>
        <v>0</v>
      </c>
      <c r="V402" s="36">
        <f>SUMIFS(СВЦЭМ!$L$34:$L$777,СВЦЭМ!$A$34:$A$777,$A402,СВЦЭМ!$B$33:$B$776,V$401)+'СЕТ СН'!$F$16</f>
        <v>0</v>
      </c>
      <c r="W402" s="36">
        <f>SUMIFS(СВЦЭМ!$L$34:$L$777,СВЦЭМ!$A$34:$A$777,$A402,СВЦЭМ!$B$33:$B$776,W$401)+'СЕТ СН'!$F$16</f>
        <v>0</v>
      </c>
      <c r="X402" s="36">
        <f>SUMIFS(СВЦЭМ!$L$34:$L$777,СВЦЭМ!$A$34:$A$777,$A402,СВЦЭМ!$B$33:$B$776,X$401)+'СЕТ СН'!$F$16</f>
        <v>0</v>
      </c>
      <c r="Y402" s="36">
        <f>SUMIFS(СВЦЭМ!$L$34:$L$777,СВЦЭМ!$A$34:$A$777,$A402,СВЦЭМ!$B$33:$B$776,Y$401)+'СЕТ СН'!$F$16</f>
        <v>0</v>
      </c>
      <c r="AA402" s="45"/>
    </row>
    <row r="403" spans="1:27" ht="15.75" hidden="1" x14ac:dyDescent="0.2">
      <c r="A403" s="35">
        <f>A402+1</f>
        <v>43679</v>
      </c>
      <c r="B403" s="36">
        <f>SUMIFS(СВЦЭМ!$L$34:$L$777,СВЦЭМ!$A$34:$A$777,$A403,СВЦЭМ!$B$33:$B$776,B$401)+'СЕТ СН'!$F$16</f>
        <v>0</v>
      </c>
      <c r="C403" s="36">
        <f>SUMIFS(СВЦЭМ!$L$34:$L$777,СВЦЭМ!$A$34:$A$777,$A403,СВЦЭМ!$B$33:$B$776,C$401)+'СЕТ СН'!$F$16</f>
        <v>0</v>
      </c>
      <c r="D403" s="36">
        <f>SUMIFS(СВЦЭМ!$L$34:$L$777,СВЦЭМ!$A$34:$A$777,$A403,СВЦЭМ!$B$33:$B$776,D$401)+'СЕТ СН'!$F$16</f>
        <v>0</v>
      </c>
      <c r="E403" s="36">
        <f>SUMIFS(СВЦЭМ!$L$34:$L$777,СВЦЭМ!$A$34:$A$777,$A403,СВЦЭМ!$B$33:$B$776,E$401)+'СЕТ СН'!$F$16</f>
        <v>0</v>
      </c>
      <c r="F403" s="36">
        <f>SUMIFS(СВЦЭМ!$L$34:$L$777,СВЦЭМ!$A$34:$A$777,$A403,СВЦЭМ!$B$33:$B$776,F$401)+'СЕТ СН'!$F$16</f>
        <v>0</v>
      </c>
      <c r="G403" s="36">
        <f>SUMIFS(СВЦЭМ!$L$34:$L$777,СВЦЭМ!$A$34:$A$777,$A403,СВЦЭМ!$B$33:$B$776,G$401)+'СЕТ СН'!$F$16</f>
        <v>0</v>
      </c>
      <c r="H403" s="36">
        <f>SUMIFS(СВЦЭМ!$L$34:$L$777,СВЦЭМ!$A$34:$A$777,$A403,СВЦЭМ!$B$33:$B$776,H$401)+'СЕТ СН'!$F$16</f>
        <v>0</v>
      </c>
      <c r="I403" s="36">
        <f>SUMIFS(СВЦЭМ!$L$34:$L$777,СВЦЭМ!$A$34:$A$777,$A403,СВЦЭМ!$B$33:$B$776,I$401)+'СЕТ СН'!$F$16</f>
        <v>0</v>
      </c>
      <c r="J403" s="36">
        <f>SUMIFS(СВЦЭМ!$L$34:$L$777,СВЦЭМ!$A$34:$A$777,$A403,СВЦЭМ!$B$33:$B$776,J$401)+'СЕТ СН'!$F$16</f>
        <v>0</v>
      </c>
      <c r="K403" s="36">
        <f>SUMIFS(СВЦЭМ!$L$34:$L$777,СВЦЭМ!$A$34:$A$777,$A403,СВЦЭМ!$B$33:$B$776,K$401)+'СЕТ СН'!$F$16</f>
        <v>0</v>
      </c>
      <c r="L403" s="36">
        <f>SUMIFS(СВЦЭМ!$L$34:$L$777,СВЦЭМ!$A$34:$A$777,$A403,СВЦЭМ!$B$33:$B$776,L$401)+'СЕТ СН'!$F$16</f>
        <v>0</v>
      </c>
      <c r="M403" s="36">
        <f>SUMIFS(СВЦЭМ!$L$34:$L$777,СВЦЭМ!$A$34:$A$777,$A403,СВЦЭМ!$B$33:$B$776,M$401)+'СЕТ СН'!$F$16</f>
        <v>0</v>
      </c>
      <c r="N403" s="36">
        <f>SUMIFS(СВЦЭМ!$L$34:$L$777,СВЦЭМ!$A$34:$A$777,$A403,СВЦЭМ!$B$33:$B$776,N$401)+'СЕТ СН'!$F$16</f>
        <v>0</v>
      </c>
      <c r="O403" s="36">
        <f>SUMIFS(СВЦЭМ!$L$34:$L$777,СВЦЭМ!$A$34:$A$777,$A403,СВЦЭМ!$B$33:$B$776,O$401)+'СЕТ СН'!$F$16</f>
        <v>0</v>
      </c>
      <c r="P403" s="36">
        <f>SUMIFS(СВЦЭМ!$L$34:$L$777,СВЦЭМ!$A$34:$A$777,$A403,СВЦЭМ!$B$33:$B$776,P$401)+'СЕТ СН'!$F$16</f>
        <v>0</v>
      </c>
      <c r="Q403" s="36">
        <f>SUMIFS(СВЦЭМ!$L$34:$L$777,СВЦЭМ!$A$34:$A$777,$A403,СВЦЭМ!$B$33:$B$776,Q$401)+'СЕТ СН'!$F$16</f>
        <v>0</v>
      </c>
      <c r="R403" s="36">
        <f>SUMIFS(СВЦЭМ!$L$34:$L$777,СВЦЭМ!$A$34:$A$777,$A403,СВЦЭМ!$B$33:$B$776,R$401)+'СЕТ СН'!$F$16</f>
        <v>0</v>
      </c>
      <c r="S403" s="36">
        <f>SUMIFS(СВЦЭМ!$L$34:$L$777,СВЦЭМ!$A$34:$A$777,$A403,СВЦЭМ!$B$33:$B$776,S$401)+'СЕТ СН'!$F$16</f>
        <v>0</v>
      </c>
      <c r="T403" s="36">
        <f>SUMIFS(СВЦЭМ!$L$34:$L$777,СВЦЭМ!$A$34:$A$777,$A403,СВЦЭМ!$B$33:$B$776,T$401)+'СЕТ СН'!$F$16</f>
        <v>0</v>
      </c>
      <c r="U403" s="36">
        <f>SUMIFS(СВЦЭМ!$L$34:$L$777,СВЦЭМ!$A$34:$A$777,$A403,СВЦЭМ!$B$33:$B$776,U$401)+'СЕТ СН'!$F$16</f>
        <v>0</v>
      </c>
      <c r="V403" s="36">
        <f>SUMIFS(СВЦЭМ!$L$34:$L$777,СВЦЭМ!$A$34:$A$777,$A403,СВЦЭМ!$B$33:$B$776,V$401)+'СЕТ СН'!$F$16</f>
        <v>0</v>
      </c>
      <c r="W403" s="36">
        <f>SUMIFS(СВЦЭМ!$L$34:$L$777,СВЦЭМ!$A$34:$A$777,$A403,СВЦЭМ!$B$33:$B$776,W$401)+'СЕТ СН'!$F$16</f>
        <v>0</v>
      </c>
      <c r="X403" s="36">
        <f>SUMIFS(СВЦЭМ!$L$34:$L$777,СВЦЭМ!$A$34:$A$777,$A403,СВЦЭМ!$B$33:$B$776,X$401)+'СЕТ СН'!$F$16</f>
        <v>0</v>
      </c>
      <c r="Y403" s="36">
        <f>SUMIFS(СВЦЭМ!$L$34:$L$777,СВЦЭМ!$A$34:$A$777,$A403,СВЦЭМ!$B$33:$B$776,Y$401)+'СЕТ СН'!$F$16</f>
        <v>0</v>
      </c>
    </row>
    <row r="404" spans="1:27" ht="15.75" hidden="1" x14ac:dyDescent="0.2">
      <c r="A404" s="35">
        <f t="shared" ref="A404:A432" si="11">A403+1</f>
        <v>43680</v>
      </c>
      <c r="B404" s="36">
        <f>SUMIFS(СВЦЭМ!$L$34:$L$777,СВЦЭМ!$A$34:$A$777,$A404,СВЦЭМ!$B$33:$B$776,B$401)+'СЕТ СН'!$F$16</f>
        <v>0</v>
      </c>
      <c r="C404" s="36">
        <f>SUMIFS(СВЦЭМ!$L$34:$L$777,СВЦЭМ!$A$34:$A$777,$A404,СВЦЭМ!$B$33:$B$776,C$401)+'СЕТ СН'!$F$16</f>
        <v>0</v>
      </c>
      <c r="D404" s="36">
        <f>SUMIFS(СВЦЭМ!$L$34:$L$777,СВЦЭМ!$A$34:$A$777,$A404,СВЦЭМ!$B$33:$B$776,D$401)+'СЕТ СН'!$F$16</f>
        <v>0</v>
      </c>
      <c r="E404" s="36">
        <f>SUMIFS(СВЦЭМ!$L$34:$L$777,СВЦЭМ!$A$34:$A$777,$A404,СВЦЭМ!$B$33:$B$776,E$401)+'СЕТ СН'!$F$16</f>
        <v>0</v>
      </c>
      <c r="F404" s="36">
        <f>SUMIFS(СВЦЭМ!$L$34:$L$777,СВЦЭМ!$A$34:$A$777,$A404,СВЦЭМ!$B$33:$B$776,F$401)+'СЕТ СН'!$F$16</f>
        <v>0</v>
      </c>
      <c r="G404" s="36">
        <f>SUMIFS(СВЦЭМ!$L$34:$L$777,СВЦЭМ!$A$34:$A$777,$A404,СВЦЭМ!$B$33:$B$776,G$401)+'СЕТ СН'!$F$16</f>
        <v>0</v>
      </c>
      <c r="H404" s="36">
        <f>SUMIFS(СВЦЭМ!$L$34:$L$777,СВЦЭМ!$A$34:$A$777,$A404,СВЦЭМ!$B$33:$B$776,H$401)+'СЕТ СН'!$F$16</f>
        <v>0</v>
      </c>
      <c r="I404" s="36">
        <f>SUMIFS(СВЦЭМ!$L$34:$L$777,СВЦЭМ!$A$34:$A$777,$A404,СВЦЭМ!$B$33:$B$776,I$401)+'СЕТ СН'!$F$16</f>
        <v>0</v>
      </c>
      <c r="J404" s="36">
        <f>SUMIFS(СВЦЭМ!$L$34:$L$777,СВЦЭМ!$A$34:$A$777,$A404,СВЦЭМ!$B$33:$B$776,J$401)+'СЕТ СН'!$F$16</f>
        <v>0</v>
      </c>
      <c r="K404" s="36">
        <f>SUMIFS(СВЦЭМ!$L$34:$L$777,СВЦЭМ!$A$34:$A$777,$A404,СВЦЭМ!$B$33:$B$776,K$401)+'СЕТ СН'!$F$16</f>
        <v>0</v>
      </c>
      <c r="L404" s="36">
        <f>SUMIFS(СВЦЭМ!$L$34:$L$777,СВЦЭМ!$A$34:$A$777,$A404,СВЦЭМ!$B$33:$B$776,L$401)+'СЕТ СН'!$F$16</f>
        <v>0</v>
      </c>
      <c r="M404" s="36">
        <f>SUMIFS(СВЦЭМ!$L$34:$L$777,СВЦЭМ!$A$34:$A$777,$A404,СВЦЭМ!$B$33:$B$776,M$401)+'СЕТ СН'!$F$16</f>
        <v>0</v>
      </c>
      <c r="N404" s="36">
        <f>SUMIFS(СВЦЭМ!$L$34:$L$777,СВЦЭМ!$A$34:$A$777,$A404,СВЦЭМ!$B$33:$B$776,N$401)+'СЕТ СН'!$F$16</f>
        <v>0</v>
      </c>
      <c r="O404" s="36">
        <f>SUMIFS(СВЦЭМ!$L$34:$L$777,СВЦЭМ!$A$34:$A$777,$A404,СВЦЭМ!$B$33:$B$776,O$401)+'СЕТ СН'!$F$16</f>
        <v>0</v>
      </c>
      <c r="P404" s="36">
        <f>SUMIFS(СВЦЭМ!$L$34:$L$777,СВЦЭМ!$A$34:$A$777,$A404,СВЦЭМ!$B$33:$B$776,P$401)+'СЕТ СН'!$F$16</f>
        <v>0</v>
      </c>
      <c r="Q404" s="36">
        <f>SUMIFS(СВЦЭМ!$L$34:$L$777,СВЦЭМ!$A$34:$A$777,$A404,СВЦЭМ!$B$33:$B$776,Q$401)+'СЕТ СН'!$F$16</f>
        <v>0</v>
      </c>
      <c r="R404" s="36">
        <f>SUMIFS(СВЦЭМ!$L$34:$L$777,СВЦЭМ!$A$34:$A$777,$A404,СВЦЭМ!$B$33:$B$776,R$401)+'СЕТ СН'!$F$16</f>
        <v>0</v>
      </c>
      <c r="S404" s="36">
        <f>SUMIFS(СВЦЭМ!$L$34:$L$777,СВЦЭМ!$A$34:$A$777,$A404,СВЦЭМ!$B$33:$B$776,S$401)+'СЕТ СН'!$F$16</f>
        <v>0</v>
      </c>
      <c r="T404" s="36">
        <f>SUMIFS(СВЦЭМ!$L$34:$L$777,СВЦЭМ!$A$34:$A$777,$A404,СВЦЭМ!$B$33:$B$776,T$401)+'СЕТ СН'!$F$16</f>
        <v>0</v>
      </c>
      <c r="U404" s="36">
        <f>SUMIFS(СВЦЭМ!$L$34:$L$777,СВЦЭМ!$A$34:$A$777,$A404,СВЦЭМ!$B$33:$B$776,U$401)+'СЕТ СН'!$F$16</f>
        <v>0</v>
      </c>
      <c r="V404" s="36">
        <f>SUMIFS(СВЦЭМ!$L$34:$L$777,СВЦЭМ!$A$34:$A$777,$A404,СВЦЭМ!$B$33:$B$776,V$401)+'СЕТ СН'!$F$16</f>
        <v>0</v>
      </c>
      <c r="W404" s="36">
        <f>SUMIFS(СВЦЭМ!$L$34:$L$777,СВЦЭМ!$A$34:$A$777,$A404,СВЦЭМ!$B$33:$B$776,W$401)+'СЕТ СН'!$F$16</f>
        <v>0</v>
      </c>
      <c r="X404" s="36">
        <f>SUMIFS(СВЦЭМ!$L$34:$L$777,СВЦЭМ!$A$34:$A$777,$A404,СВЦЭМ!$B$33:$B$776,X$401)+'СЕТ СН'!$F$16</f>
        <v>0</v>
      </c>
      <c r="Y404" s="36">
        <f>SUMIFS(СВЦЭМ!$L$34:$L$777,СВЦЭМ!$A$34:$A$777,$A404,СВЦЭМ!$B$33:$B$776,Y$401)+'СЕТ СН'!$F$16</f>
        <v>0</v>
      </c>
    </row>
    <row r="405" spans="1:27" ht="15.75" hidden="1" x14ac:dyDescent="0.2">
      <c r="A405" s="35">
        <f t="shared" si="11"/>
        <v>43681</v>
      </c>
      <c r="B405" s="36">
        <f>SUMIFS(СВЦЭМ!$L$34:$L$777,СВЦЭМ!$A$34:$A$777,$A405,СВЦЭМ!$B$33:$B$776,B$401)+'СЕТ СН'!$F$16</f>
        <v>0</v>
      </c>
      <c r="C405" s="36">
        <f>SUMIFS(СВЦЭМ!$L$34:$L$777,СВЦЭМ!$A$34:$A$777,$A405,СВЦЭМ!$B$33:$B$776,C$401)+'СЕТ СН'!$F$16</f>
        <v>0</v>
      </c>
      <c r="D405" s="36">
        <f>SUMIFS(СВЦЭМ!$L$34:$L$777,СВЦЭМ!$A$34:$A$777,$A405,СВЦЭМ!$B$33:$B$776,D$401)+'СЕТ СН'!$F$16</f>
        <v>0</v>
      </c>
      <c r="E405" s="36">
        <f>SUMIFS(СВЦЭМ!$L$34:$L$777,СВЦЭМ!$A$34:$A$777,$A405,СВЦЭМ!$B$33:$B$776,E$401)+'СЕТ СН'!$F$16</f>
        <v>0</v>
      </c>
      <c r="F405" s="36">
        <f>SUMIFS(СВЦЭМ!$L$34:$L$777,СВЦЭМ!$A$34:$A$777,$A405,СВЦЭМ!$B$33:$B$776,F$401)+'СЕТ СН'!$F$16</f>
        <v>0</v>
      </c>
      <c r="G405" s="36">
        <f>SUMIFS(СВЦЭМ!$L$34:$L$777,СВЦЭМ!$A$34:$A$777,$A405,СВЦЭМ!$B$33:$B$776,G$401)+'СЕТ СН'!$F$16</f>
        <v>0</v>
      </c>
      <c r="H405" s="36">
        <f>SUMIFS(СВЦЭМ!$L$34:$L$777,СВЦЭМ!$A$34:$A$777,$A405,СВЦЭМ!$B$33:$B$776,H$401)+'СЕТ СН'!$F$16</f>
        <v>0</v>
      </c>
      <c r="I405" s="36">
        <f>SUMIFS(СВЦЭМ!$L$34:$L$777,СВЦЭМ!$A$34:$A$777,$A405,СВЦЭМ!$B$33:$B$776,I$401)+'СЕТ СН'!$F$16</f>
        <v>0</v>
      </c>
      <c r="J405" s="36">
        <f>SUMIFS(СВЦЭМ!$L$34:$L$777,СВЦЭМ!$A$34:$A$777,$A405,СВЦЭМ!$B$33:$B$776,J$401)+'СЕТ СН'!$F$16</f>
        <v>0</v>
      </c>
      <c r="K405" s="36">
        <f>SUMIFS(СВЦЭМ!$L$34:$L$777,СВЦЭМ!$A$34:$A$777,$A405,СВЦЭМ!$B$33:$B$776,K$401)+'СЕТ СН'!$F$16</f>
        <v>0</v>
      </c>
      <c r="L405" s="36">
        <f>SUMIFS(СВЦЭМ!$L$34:$L$777,СВЦЭМ!$A$34:$A$777,$A405,СВЦЭМ!$B$33:$B$776,L$401)+'СЕТ СН'!$F$16</f>
        <v>0</v>
      </c>
      <c r="M405" s="36">
        <f>SUMIFS(СВЦЭМ!$L$34:$L$777,СВЦЭМ!$A$34:$A$777,$A405,СВЦЭМ!$B$33:$B$776,M$401)+'СЕТ СН'!$F$16</f>
        <v>0</v>
      </c>
      <c r="N405" s="36">
        <f>SUMIFS(СВЦЭМ!$L$34:$L$777,СВЦЭМ!$A$34:$A$777,$A405,СВЦЭМ!$B$33:$B$776,N$401)+'СЕТ СН'!$F$16</f>
        <v>0</v>
      </c>
      <c r="O405" s="36">
        <f>SUMIFS(СВЦЭМ!$L$34:$L$777,СВЦЭМ!$A$34:$A$777,$A405,СВЦЭМ!$B$33:$B$776,O$401)+'СЕТ СН'!$F$16</f>
        <v>0</v>
      </c>
      <c r="P405" s="36">
        <f>SUMIFS(СВЦЭМ!$L$34:$L$777,СВЦЭМ!$A$34:$A$777,$A405,СВЦЭМ!$B$33:$B$776,P$401)+'СЕТ СН'!$F$16</f>
        <v>0</v>
      </c>
      <c r="Q405" s="36">
        <f>SUMIFS(СВЦЭМ!$L$34:$L$777,СВЦЭМ!$A$34:$A$777,$A405,СВЦЭМ!$B$33:$B$776,Q$401)+'СЕТ СН'!$F$16</f>
        <v>0</v>
      </c>
      <c r="R405" s="36">
        <f>SUMIFS(СВЦЭМ!$L$34:$L$777,СВЦЭМ!$A$34:$A$777,$A405,СВЦЭМ!$B$33:$B$776,R$401)+'СЕТ СН'!$F$16</f>
        <v>0</v>
      </c>
      <c r="S405" s="36">
        <f>SUMIFS(СВЦЭМ!$L$34:$L$777,СВЦЭМ!$A$34:$A$777,$A405,СВЦЭМ!$B$33:$B$776,S$401)+'СЕТ СН'!$F$16</f>
        <v>0</v>
      </c>
      <c r="T405" s="36">
        <f>SUMIFS(СВЦЭМ!$L$34:$L$777,СВЦЭМ!$A$34:$A$777,$A405,СВЦЭМ!$B$33:$B$776,T$401)+'СЕТ СН'!$F$16</f>
        <v>0</v>
      </c>
      <c r="U405" s="36">
        <f>SUMIFS(СВЦЭМ!$L$34:$L$777,СВЦЭМ!$A$34:$A$777,$A405,СВЦЭМ!$B$33:$B$776,U$401)+'СЕТ СН'!$F$16</f>
        <v>0</v>
      </c>
      <c r="V405" s="36">
        <f>SUMIFS(СВЦЭМ!$L$34:$L$777,СВЦЭМ!$A$34:$A$777,$A405,СВЦЭМ!$B$33:$B$776,V$401)+'СЕТ СН'!$F$16</f>
        <v>0</v>
      </c>
      <c r="W405" s="36">
        <f>SUMIFS(СВЦЭМ!$L$34:$L$777,СВЦЭМ!$A$34:$A$777,$A405,СВЦЭМ!$B$33:$B$776,W$401)+'СЕТ СН'!$F$16</f>
        <v>0</v>
      </c>
      <c r="X405" s="36">
        <f>SUMIFS(СВЦЭМ!$L$34:$L$777,СВЦЭМ!$A$34:$A$777,$A405,СВЦЭМ!$B$33:$B$776,X$401)+'СЕТ СН'!$F$16</f>
        <v>0</v>
      </c>
      <c r="Y405" s="36">
        <f>SUMIFS(СВЦЭМ!$L$34:$L$777,СВЦЭМ!$A$34:$A$777,$A405,СВЦЭМ!$B$33:$B$776,Y$401)+'СЕТ СН'!$F$16</f>
        <v>0</v>
      </c>
    </row>
    <row r="406" spans="1:27" ht="15.75" hidden="1" x14ac:dyDescent="0.2">
      <c r="A406" s="35">
        <f t="shared" si="11"/>
        <v>43682</v>
      </c>
      <c r="B406" s="36">
        <f>SUMIFS(СВЦЭМ!$L$34:$L$777,СВЦЭМ!$A$34:$A$777,$A406,СВЦЭМ!$B$33:$B$776,B$401)+'СЕТ СН'!$F$16</f>
        <v>0</v>
      </c>
      <c r="C406" s="36">
        <f>SUMIFS(СВЦЭМ!$L$34:$L$777,СВЦЭМ!$A$34:$A$777,$A406,СВЦЭМ!$B$33:$B$776,C$401)+'СЕТ СН'!$F$16</f>
        <v>0</v>
      </c>
      <c r="D406" s="36">
        <f>SUMIFS(СВЦЭМ!$L$34:$L$777,СВЦЭМ!$A$34:$A$777,$A406,СВЦЭМ!$B$33:$B$776,D$401)+'СЕТ СН'!$F$16</f>
        <v>0</v>
      </c>
      <c r="E406" s="36">
        <f>SUMIFS(СВЦЭМ!$L$34:$L$777,СВЦЭМ!$A$34:$A$777,$A406,СВЦЭМ!$B$33:$B$776,E$401)+'СЕТ СН'!$F$16</f>
        <v>0</v>
      </c>
      <c r="F406" s="36">
        <f>SUMIFS(СВЦЭМ!$L$34:$L$777,СВЦЭМ!$A$34:$A$777,$A406,СВЦЭМ!$B$33:$B$776,F$401)+'СЕТ СН'!$F$16</f>
        <v>0</v>
      </c>
      <c r="G406" s="36">
        <f>SUMIFS(СВЦЭМ!$L$34:$L$777,СВЦЭМ!$A$34:$A$777,$A406,СВЦЭМ!$B$33:$B$776,G$401)+'СЕТ СН'!$F$16</f>
        <v>0</v>
      </c>
      <c r="H406" s="36">
        <f>SUMIFS(СВЦЭМ!$L$34:$L$777,СВЦЭМ!$A$34:$A$777,$A406,СВЦЭМ!$B$33:$B$776,H$401)+'СЕТ СН'!$F$16</f>
        <v>0</v>
      </c>
      <c r="I406" s="36">
        <f>SUMIFS(СВЦЭМ!$L$34:$L$777,СВЦЭМ!$A$34:$A$777,$A406,СВЦЭМ!$B$33:$B$776,I$401)+'СЕТ СН'!$F$16</f>
        <v>0</v>
      </c>
      <c r="J406" s="36">
        <f>SUMIFS(СВЦЭМ!$L$34:$L$777,СВЦЭМ!$A$34:$A$777,$A406,СВЦЭМ!$B$33:$B$776,J$401)+'СЕТ СН'!$F$16</f>
        <v>0</v>
      </c>
      <c r="K406" s="36">
        <f>SUMIFS(СВЦЭМ!$L$34:$L$777,СВЦЭМ!$A$34:$A$777,$A406,СВЦЭМ!$B$33:$B$776,K$401)+'СЕТ СН'!$F$16</f>
        <v>0</v>
      </c>
      <c r="L406" s="36">
        <f>SUMIFS(СВЦЭМ!$L$34:$L$777,СВЦЭМ!$A$34:$A$777,$A406,СВЦЭМ!$B$33:$B$776,L$401)+'СЕТ СН'!$F$16</f>
        <v>0</v>
      </c>
      <c r="M406" s="36">
        <f>SUMIFS(СВЦЭМ!$L$34:$L$777,СВЦЭМ!$A$34:$A$777,$A406,СВЦЭМ!$B$33:$B$776,M$401)+'СЕТ СН'!$F$16</f>
        <v>0</v>
      </c>
      <c r="N406" s="36">
        <f>SUMIFS(СВЦЭМ!$L$34:$L$777,СВЦЭМ!$A$34:$A$777,$A406,СВЦЭМ!$B$33:$B$776,N$401)+'СЕТ СН'!$F$16</f>
        <v>0</v>
      </c>
      <c r="O406" s="36">
        <f>SUMIFS(СВЦЭМ!$L$34:$L$777,СВЦЭМ!$A$34:$A$777,$A406,СВЦЭМ!$B$33:$B$776,O$401)+'СЕТ СН'!$F$16</f>
        <v>0</v>
      </c>
      <c r="P406" s="36">
        <f>SUMIFS(СВЦЭМ!$L$34:$L$777,СВЦЭМ!$A$34:$A$777,$A406,СВЦЭМ!$B$33:$B$776,P$401)+'СЕТ СН'!$F$16</f>
        <v>0</v>
      </c>
      <c r="Q406" s="36">
        <f>SUMIFS(СВЦЭМ!$L$34:$L$777,СВЦЭМ!$A$34:$A$777,$A406,СВЦЭМ!$B$33:$B$776,Q$401)+'СЕТ СН'!$F$16</f>
        <v>0</v>
      </c>
      <c r="R406" s="36">
        <f>SUMIFS(СВЦЭМ!$L$34:$L$777,СВЦЭМ!$A$34:$A$777,$A406,СВЦЭМ!$B$33:$B$776,R$401)+'СЕТ СН'!$F$16</f>
        <v>0</v>
      </c>
      <c r="S406" s="36">
        <f>SUMIFS(СВЦЭМ!$L$34:$L$777,СВЦЭМ!$A$34:$A$777,$A406,СВЦЭМ!$B$33:$B$776,S$401)+'СЕТ СН'!$F$16</f>
        <v>0</v>
      </c>
      <c r="T406" s="36">
        <f>SUMIFS(СВЦЭМ!$L$34:$L$777,СВЦЭМ!$A$34:$A$777,$A406,СВЦЭМ!$B$33:$B$776,T$401)+'СЕТ СН'!$F$16</f>
        <v>0</v>
      </c>
      <c r="U406" s="36">
        <f>SUMIFS(СВЦЭМ!$L$34:$L$777,СВЦЭМ!$A$34:$A$777,$A406,СВЦЭМ!$B$33:$B$776,U$401)+'СЕТ СН'!$F$16</f>
        <v>0</v>
      </c>
      <c r="V406" s="36">
        <f>SUMIFS(СВЦЭМ!$L$34:$L$777,СВЦЭМ!$A$34:$A$777,$A406,СВЦЭМ!$B$33:$B$776,V$401)+'СЕТ СН'!$F$16</f>
        <v>0</v>
      </c>
      <c r="W406" s="36">
        <f>SUMIFS(СВЦЭМ!$L$34:$L$777,СВЦЭМ!$A$34:$A$777,$A406,СВЦЭМ!$B$33:$B$776,W$401)+'СЕТ СН'!$F$16</f>
        <v>0</v>
      </c>
      <c r="X406" s="36">
        <f>SUMIFS(СВЦЭМ!$L$34:$L$777,СВЦЭМ!$A$34:$A$777,$A406,СВЦЭМ!$B$33:$B$776,X$401)+'СЕТ СН'!$F$16</f>
        <v>0</v>
      </c>
      <c r="Y406" s="36">
        <f>SUMIFS(СВЦЭМ!$L$34:$L$777,СВЦЭМ!$A$34:$A$777,$A406,СВЦЭМ!$B$33:$B$776,Y$401)+'СЕТ СН'!$F$16</f>
        <v>0</v>
      </c>
    </row>
    <row r="407" spans="1:27" ht="15.75" hidden="1" x14ac:dyDescent="0.2">
      <c r="A407" s="35">
        <f t="shared" si="11"/>
        <v>43683</v>
      </c>
      <c r="B407" s="36">
        <f>SUMIFS(СВЦЭМ!$L$34:$L$777,СВЦЭМ!$A$34:$A$777,$A407,СВЦЭМ!$B$33:$B$776,B$401)+'СЕТ СН'!$F$16</f>
        <v>0</v>
      </c>
      <c r="C407" s="36">
        <f>SUMIFS(СВЦЭМ!$L$34:$L$777,СВЦЭМ!$A$34:$A$777,$A407,СВЦЭМ!$B$33:$B$776,C$401)+'СЕТ СН'!$F$16</f>
        <v>0</v>
      </c>
      <c r="D407" s="36">
        <f>SUMIFS(СВЦЭМ!$L$34:$L$777,СВЦЭМ!$A$34:$A$777,$A407,СВЦЭМ!$B$33:$B$776,D$401)+'СЕТ СН'!$F$16</f>
        <v>0</v>
      </c>
      <c r="E407" s="36">
        <f>SUMIFS(СВЦЭМ!$L$34:$L$777,СВЦЭМ!$A$34:$A$777,$A407,СВЦЭМ!$B$33:$B$776,E$401)+'СЕТ СН'!$F$16</f>
        <v>0</v>
      </c>
      <c r="F407" s="36">
        <f>SUMIFS(СВЦЭМ!$L$34:$L$777,СВЦЭМ!$A$34:$A$777,$A407,СВЦЭМ!$B$33:$B$776,F$401)+'СЕТ СН'!$F$16</f>
        <v>0</v>
      </c>
      <c r="G407" s="36">
        <f>SUMIFS(СВЦЭМ!$L$34:$L$777,СВЦЭМ!$A$34:$A$777,$A407,СВЦЭМ!$B$33:$B$776,G$401)+'СЕТ СН'!$F$16</f>
        <v>0</v>
      </c>
      <c r="H407" s="36">
        <f>SUMIFS(СВЦЭМ!$L$34:$L$777,СВЦЭМ!$A$34:$A$777,$A407,СВЦЭМ!$B$33:$B$776,H$401)+'СЕТ СН'!$F$16</f>
        <v>0</v>
      </c>
      <c r="I407" s="36">
        <f>SUMIFS(СВЦЭМ!$L$34:$L$777,СВЦЭМ!$A$34:$A$777,$A407,СВЦЭМ!$B$33:$B$776,I$401)+'СЕТ СН'!$F$16</f>
        <v>0</v>
      </c>
      <c r="J407" s="36">
        <f>SUMIFS(СВЦЭМ!$L$34:$L$777,СВЦЭМ!$A$34:$A$777,$A407,СВЦЭМ!$B$33:$B$776,J$401)+'СЕТ СН'!$F$16</f>
        <v>0</v>
      </c>
      <c r="K407" s="36">
        <f>SUMIFS(СВЦЭМ!$L$34:$L$777,СВЦЭМ!$A$34:$A$777,$A407,СВЦЭМ!$B$33:$B$776,K$401)+'СЕТ СН'!$F$16</f>
        <v>0</v>
      </c>
      <c r="L407" s="36">
        <f>SUMIFS(СВЦЭМ!$L$34:$L$777,СВЦЭМ!$A$34:$A$777,$A407,СВЦЭМ!$B$33:$B$776,L$401)+'СЕТ СН'!$F$16</f>
        <v>0</v>
      </c>
      <c r="M407" s="36">
        <f>SUMIFS(СВЦЭМ!$L$34:$L$777,СВЦЭМ!$A$34:$A$777,$A407,СВЦЭМ!$B$33:$B$776,M$401)+'СЕТ СН'!$F$16</f>
        <v>0</v>
      </c>
      <c r="N407" s="36">
        <f>SUMIFS(СВЦЭМ!$L$34:$L$777,СВЦЭМ!$A$34:$A$777,$A407,СВЦЭМ!$B$33:$B$776,N$401)+'СЕТ СН'!$F$16</f>
        <v>0</v>
      </c>
      <c r="O407" s="36">
        <f>SUMIFS(СВЦЭМ!$L$34:$L$777,СВЦЭМ!$A$34:$A$777,$A407,СВЦЭМ!$B$33:$B$776,O$401)+'СЕТ СН'!$F$16</f>
        <v>0</v>
      </c>
      <c r="P407" s="36">
        <f>SUMIFS(СВЦЭМ!$L$34:$L$777,СВЦЭМ!$A$34:$A$777,$A407,СВЦЭМ!$B$33:$B$776,P$401)+'СЕТ СН'!$F$16</f>
        <v>0</v>
      </c>
      <c r="Q407" s="36">
        <f>SUMIFS(СВЦЭМ!$L$34:$L$777,СВЦЭМ!$A$34:$A$777,$A407,СВЦЭМ!$B$33:$B$776,Q$401)+'СЕТ СН'!$F$16</f>
        <v>0</v>
      </c>
      <c r="R407" s="36">
        <f>SUMIFS(СВЦЭМ!$L$34:$L$777,СВЦЭМ!$A$34:$A$777,$A407,СВЦЭМ!$B$33:$B$776,R$401)+'СЕТ СН'!$F$16</f>
        <v>0</v>
      </c>
      <c r="S407" s="36">
        <f>SUMIFS(СВЦЭМ!$L$34:$L$777,СВЦЭМ!$A$34:$A$777,$A407,СВЦЭМ!$B$33:$B$776,S$401)+'СЕТ СН'!$F$16</f>
        <v>0</v>
      </c>
      <c r="T407" s="36">
        <f>SUMIFS(СВЦЭМ!$L$34:$L$777,СВЦЭМ!$A$34:$A$777,$A407,СВЦЭМ!$B$33:$B$776,T$401)+'СЕТ СН'!$F$16</f>
        <v>0</v>
      </c>
      <c r="U407" s="36">
        <f>SUMIFS(СВЦЭМ!$L$34:$L$777,СВЦЭМ!$A$34:$A$777,$A407,СВЦЭМ!$B$33:$B$776,U$401)+'СЕТ СН'!$F$16</f>
        <v>0</v>
      </c>
      <c r="V407" s="36">
        <f>SUMIFS(СВЦЭМ!$L$34:$L$777,СВЦЭМ!$A$34:$A$777,$A407,СВЦЭМ!$B$33:$B$776,V$401)+'СЕТ СН'!$F$16</f>
        <v>0</v>
      </c>
      <c r="W407" s="36">
        <f>SUMIFS(СВЦЭМ!$L$34:$L$777,СВЦЭМ!$A$34:$A$777,$A407,СВЦЭМ!$B$33:$B$776,W$401)+'СЕТ СН'!$F$16</f>
        <v>0</v>
      </c>
      <c r="X407" s="36">
        <f>SUMIFS(СВЦЭМ!$L$34:$L$777,СВЦЭМ!$A$34:$A$777,$A407,СВЦЭМ!$B$33:$B$776,X$401)+'СЕТ СН'!$F$16</f>
        <v>0</v>
      </c>
      <c r="Y407" s="36">
        <f>SUMIFS(СВЦЭМ!$L$34:$L$777,СВЦЭМ!$A$34:$A$777,$A407,СВЦЭМ!$B$33:$B$776,Y$401)+'СЕТ СН'!$F$16</f>
        <v>0</v>
      </c>
    </row>
    <row r="408" spans="1:27" ht="15.75" hidden="1" x14ac:dyDescent="0.2">
      <c r="A408" s="35">
        <f t="shared" si="11"/>
        <v>43684</v>
      </c>
      <c r="B408" s="36">
        <f>SUMIFS(СВЦЭМ!$L$34:$L$777,СВЦЭМ!$A$34:$A$777,$A408,СВЦЭМ!$B$33:$B$776,B$401)+'СЕТ СН'!$F$16</f>
        <v>0</v>
      </c>
      <c r="C408" s="36">
        <f>SUMIFS(СВЦЭМ!$L$34:$L$777,СВЦЭМ!$A$34:$A$777,$A408,СВЦЭМ!$B$33:$B$776,C$401)+'СЕТ СН'!$F$16</f>
        <v>0</v>
      </c>
      <c r="D408" s="36">
        <f>SUMIFS(СВЦЭМ!$L$34:$L$777,СВЦЭМ!$A$34:$A$777,$A408,СВЦЭМ!$B$33:$B$776,D$401)+'СЕТ СН'!$F$16</f>
        <v>0</v>
      </c>
      <c r="E408" s="36">
        <f>SUMIFS(СВЦЭМ!$L$34:$L$777,СВЦЭМ!$A$34:$A$777,$A408,СВЦЭМ!$B$33:$B$776,E$401)+'СЕТ СН'!$F$16</f>
        <v>0</v>
      </c>
      <c r="F408" s="36">
        <f>SUMIFS(СВЦЭМ!$L$34:$L$777,СВЦЭМ!$A$34:$A$777,$A408,СВЦЭМ!$B$33:$B$776,F$401)+'СЕТ СН'!$F$16</f>
        <v>0</v>
      </c>
      <c r="G408" s="36">
        <f>SUMIFS(СВЦЭМ!$L$34:$L$777,СВЦЭМ!$A$34:$A$777,$A408,СВЦЭМ!$B$33:$B$776,G$401)+'СЕТ СН'!$F$16</f>
        <v>0</v>
      </c>
      <c r="H408" s="36">
        <f>SUMIFS(СВЦЭМ!$L$34:$L$777,СВЦЭМ!$A$34:$A$777,$A408,СВЦЭМ!$B$33:$B$776,H$401)+'СЕТ СН'!$F$16</f>
        <v>0</v>
      </c>
      <c r="I408" s="36">
        <f>SUMIFS(СВЦЭМ!$L$34:$L$777,СВЦЭМ!$A$34:$A$777,$A408,СВЦЭМ!$B$33:$B$776,I$401)+'СЕТ СН'!$F$16</f>
        <v>0</v>
      </c>
      <c r="J408" s="36">
        <f>SUMIFS(СВЦЭМ!$L$34:$L$777,СВЦЭМ!$A$34:$A$777,$A408,СВЦЭМ!$B$33:$B$776,J$401)+'СЕТ СН'!$F$16</f>
        <v>0</v>
      </c>
      <c r="K408" s="36">
        <f>SUMIFS(СВЦЭМ!$L$34:$L$777,СВЦЭМ!$A$34:$A$777,$A408,СВЦЭМ!$B$33:$B$776,K$401)+'СЕТ СН'!$F$16</f>
        <v>0</v>
      </c>
      <c r="L408" s="36">
        <f>SUMIFS(СВЦЭМ!$L$34:$L$777,СВЦЭМ!$A$34:$A$777,$A408,СВЦЭМ!$B$33:$B$776,L$401)+'СЕТ СН'!$F$16</f>
        <v>0</v>
      </c>
      <c r="M408" s="36">
        <f>SUMIFS(СВЦЭМ!$L$34:$L$777,СВЦЭМ!$A$34:$A$777,$A408,СВЦЭМ!$B$33:$B$776,M$401)+'СЕТ СН'!$F$16</f>
        <v>0</v>
      </c>
      <c r="N408" s="36">
        <f>SUMIFS(СВЦЭМ!$L$34:$L$777,СВЦЭМ!$A$34:$A$777,$A408,СВЦЭМ!$B$33:$B$776,N$401)+'СЕТ СН'!$F$16</f>
        <v>0</v>
      </c>
      <c r="O408" s="36">
        <f>SUMIFS(СВЦЭМ!$L$34:$L$777,СВЦЭМ!$A$34:$A$777,$A408,СВЦЭМ!$B$33:$B$776,O$401)+'СЕТ СН'!$F$16</f>
        <v>0</v>
      </c>
      <c r="P408" s="36">
        <f>SUMIFS(СВЦЭМ!$L$34:$L$777,СВЦЭМ!$A$34:$A$777,$A408,СВЦЭМ!$B$33:$B$776,P$401)+'СЕТ СН'!$F$16</f>
        <v>0</v>
      </c>
      <c r="Q408" s="36">
        <f>SUMIFS(СВЦЭМ!$L$34:$L$777,СВЦЭМ!$A$34:$A$777,$A408,СВЦЭМ!$B$33:$B$776,Q$401)+'СЕТ СН'!$F$16</f>
        <v>0</v>
      </c>
      <c r="R408" s="36">
        <f>SUMIFS(СВЦЭМ!$L$34:$L$777,СВЦЭМ!$A$34:$A$777,$A408,СВЦЭМ!$B$33:$B$776,R$401)+'СЕТ СН'!$F$16</f>
        <v>0</v>
      </c>
      <c r="S408" s="36">
        <f>SUMIFS(СВЦЭМ!$L$34:$L$777,СВЦЭМ!$A$34:$A$777,$A408,СВЦЭМ!$B$33:$B$776,S$401)+'СЕТ СН'!$F$16</f>
        <v>0</v>
      </c>
      <c r="T408" s="36">
        <f>SUMIFS(СВЦЭМ!$L$34:$L$777,СВЦЭМ!$A$34:$A$777,$A408,СВЦЭМ!$B$33:$B$776,T$401)+'СЕТ СН'!$F$16</f>
        <v>0</v>
      </c>
      <c r="U408" s="36">
        <f>SUMIFS(СВЦЭМ!$L$34:$L$777,СВЦЭМ!$A$34:$A$777,$A408,СВЦЭМ!$B$33:$B$776,U$401)+'СЕТ СН'!$F$16</f>
        <v>0</v>
      </c>
      <c r="V408" s="36">
        <f>SUMIFS(СВЦЭМ!$L$34:$L$777,СВЦЭМ!$A$34:$A$777,$A408,СВЦЭМ!$B$33:$B$776,V$401)+'СЕТ СН'!$F$16</f>
        <v>0</v>
      </c>
      <c r="W408" s="36">
        <f>SUMIFS(СВЦЭМ!$L$34:$L$777,СВЦЭМ!$A$34:$A$777,$A408,СВЦЭМ!$B$33:$B$776,W$401)+'СЕТ СН'!$F$16</f>
        <v>0</v>
      </c>
      <c r="X408" s="36">
        <f>SUMIFS(СВЦЭМ!$L$34:$L$777,СВЦЭМ!$A$34:$A$777,$A408,СВЦЭМ!$B$33:$B$776,X$401)+'СЕТ СН'!$F$16</f>
        <v>0</v>
      </c>
      <c r="Y408" s="36">
        <f>SUMIFS(СВЦЭМ!$L$34:$L$777,СВЦЭМ!$A$34:$A$777,$A408,СВЦЭМ!$B$33:$B$776,Y$401)+'СЕТ СН'!$F$16</f>
        <v>0</v>
      </c>
    </row>
    <row r="409" spans="1:27" ht="15.75" hidden="1" x14ac:dyDescent="0.2">
      <c r="A409" s="35">
        <f t="shared" si="11"/>
        <v>43685</v>
      </c>
      <c r="B409" s="36">
        <f>SUMIFS(СВЦЭМ!$L$34:$L$777,СВЦЭМ!$A$34:$A$777,$A409,СВЦЭМ!$B$33:$B$776,B$401)+'СЕТ СН'!$F$16</f>
        <v>0</v>
      </c>
      <c r="C409" s="36">
        <f>SUMIFS(СВЦЭМ!$L$34:$L$777,СВЦЭМ!$A$34:$A$777,$A409,СВЦЭМ!$B$33:$B$776,C$401)+'СЕТ СН'!$F$16</f>
        <v>0</v>
      </c>
      <c r="D409" s="36">
        <f>SUMIFS(СВЦЭМ!$L$34:$L$777,СВЦЭМ!$A$34:$A$777,$A409,СВЦЭМ!$B$33:$B$776,D$401)+'СЕТ СН'!$F$16</f>
        <v>0</v>
      </c>
      <c r="E409" s="36">
        <f>SUMIFS(СВЦЭМ!$L$34:$L$777,СВЦЭМ!$A$34:$A$777,$A409,СВЦЭМ!$B$33:$B$776,E$401)+'СЕТ СН'!$F$16</f>
        <v>0</v>
      </c>
      <c r="F409" s="36">
        <f>SUMIFS(СВЦЭМ!$L$34:$L$777,СВЦЭМ!$A$34:$A$777,$A409,СВЦЭМ!$B$33:$B$776,F$401)+'СЕТ СН'!$F$16</f>
        <v>0</v>
      </c>
      <c r="G409" s="36">
        <f>SUMIFS(СВЦЭМ!$L$34:$L$777,СВЦЭМ!$A$34:$A$777,$A409,СВЦЭМ!$B$33:$B$776,G$401)+'СЕТ СН'!$F$16</f>
        <v>0</v>
      </c>
      <c r="H409" s="36">
        <f>SUMIFS(СВЦЭМ!$L$34:$L$777,СВЦЭМ!$A$34:$A$777,$A409,СВЦЭМ!$B$33:$B$776,H$401)+'СЕТ СН'!$F$16</f>
        <v>0</v>
      </c>
      <c r="I409" s="36">
        <f>SUMIFS(СВЦЭМ!$L$34:$L$777,СВЦЭМ!$A$34:$A$777,$A409,СВЦЭМ!$B$33:$B$776,I$401)+'СЕТ СН'!$F$16</f>
        <v>0</v>
      </c>
      <c r="J409" s="36">
        <f>SUMIFS(СВЦЭМ!$L$34:$L$777,СВЦЭМ!$A$34:$A$777,$A409,СВЦЭМ!$B$33:$B$776,J$401)+'СЕТ СН'!$F$16</f>
        <v>0</v>
      </c>
      <c r="K409" s="36">
        <f>SUMIFS(СВЦЭМ!$L$34:$L$777,СВЦЭМ!$A$34:$A$777,$A409,СВЦЭМ!$B$33:$B$776,K$401)+'СЕТ СН'!$F$16</f>
        <v>0</v>
      </c>
      <c r="L409" s="36">
        <f>SUMIFS(СВЦЭМ!$L$34:$L$777,СВЦЭМ!$A$34:$A$777,$A409,СВЦЭМ!$B$33:$B$776,L$401)+'СЕТ СН'!$F$16</f>
        <v>0</v>
      </c>
      <c r="M409" s="36">
        <f>SUMIFS(СВЦЭМ!$L$34:$L$777,СВЦЭМ!$A$34:$A$777,$A409,СВЦЭМ!$B$33:$B$776,M$401)+'СЕТ СН'!$F$16</f>
        <v>0</v>
      </c>
      <c r="N409" s="36">
        <f>SUMIFS(СВЦЭМ!$L$34:$L$777,СВЦЭМ!$A$34:$A$777,$A409,СВЦЭМ!$B$33:$B$776,N$401)+'СЕТ СН'!$F$16</f>
        <v>0</v>
      </c>
      <c r="O409" s="36">
        <f>SUMIFS(СВЦЭМ!$L$34:$L$777,СВЦЭМ!$A$34:$A$777,$A409,СВЦЭМ!$B$33:$B$776,O$401)+'СЕТ СН'!$F$16</f>
        <v>0</v>
      </c>
      <c r="P409" s="36">
        <f>SUMIFS(СВЦЭМ!$L$34:$L$777,СВЦЭМ!$A$34:$A$777,$A409,СВЦЭМ!$B$33:$B$776,P$401)+'СЕТ СН'!$F$16</f>
        <v>0</v>
      </c>
      <c r="Q409" s="36">
        <f>SUMIFS(СВЦЭМ!$L$34:$L$777,СВЦЭМ!$A$34:$A$777,$A409,СВЦЭМ!$B$33:$B$776,Q$401)+'СЕТ СН'!$F$16</f>
        <v>0</v>
      </c>
      <c r="R409" s="36">
        <f>SUMIFS(СВЦЭМ!$L$34:$L$777,СВЦЭМ!$A$34:$A$777,$A409,СВЦЭМ!$B$33:$B$776,R$401)+'СЕТ СН'!$F$16</f>
        <v>0</v>
      </c>
      <c r="S409" s="36">
        <f>SUMIFS(СВЦЭМ!$L$34:$L$777,СВЦЭМ!$A$34:$A$777,$A409,СВЦЭМ!$B$33:$B$776,S$401)+'СЕТ СН'!$F$16</f>
        <v>0</v>
      </c>
      <c r="T409" s="36">
        <f>SUMIFS(СВЦЭМ!$L$34:$L$777,СВЦЭМ!$A$34:$A$777,$A409,СВЦЭМ!$B$33:$B$776,T$401)+'СЕТ СН'!$F$16</f>
        <v>0</v>
      </c>
      <c r="U409" s="36">
        <f>SUMIFS(СВЦЭМ!$L$34:$L$777,СВЦЭМ!$A$34:$A$777,$A409,СВЦЭМ!$B$33:$B$776,U$401)+'СЕТ СН'!$F$16</f>
        <v>0</v>
      </c>
      <c r="V409" s="36">
        <f>SUMIFS(СВЦЭМ!$L$34:$L$777,СВЦЭМ!$A$34:$A$777,$A409,СВЦЭМ!$B$33:$B$776,V$401)+'СЕТ СН'!$F$16</f>
        <v>0</v>
      </c>
      <c r="W409" s="36">
        <f>SUMIFS(СВЦЭМ!$L$34:$L$777,СВЦЭМ!$A$34:$A$777,$A409,СВЦЭМ!$B$33:$B$776,W$401)+'СЕТ СН'!$F$16</f>
        <v>0</v>
      </c>
      <c r="X409" s="36">
        <f>SUMIFS(СВЦЭМ!$L$34:$L$777,СВЦЭМ!$A$34:$A$777,$A409,СВЦЭМ!$B$33:$B$776,X$401)+'СЕТ СН'!$F$16</f>
        <v>0</v>
      </c>
      <c r="Y409" s="36">
        <f>SUMIFS(СВЦЭМ!$L$34:$L$777,СВЦЭМ!$A$34:$A$777,$A409,СВЦЭМ!$B$33:$B$776,Y$401)+'СЕТ СН'!$F$16</f>
        <v>0</v>
      </c>
    </row>
    <row r="410" spans="1:27" ht="15.75" hidden="1" x14ac:dyDescent="0.2">
      <c r="A410" s="35">
        <f t="shared" si="11"/>
        <v>43686</v>
      </c>
      <c r="B410" s="36">
        <f>SUMIFS(СВЦЭМ!$L$34:$L$777,СВЦЭМ!$A$34:$A$777,$A410,СВЦЭМ!$B$33:$B$776,B$401)+'СЕТ СН'!$F$16</f>
        <v>0</v>
      </c>
      <c r="C410" s="36">
        <f>SUMIFS(СВЦЭМ!$L$34:$L$777,СВЦЭМ!$A$34:$A$777,$A410,СВЦЭМ!$B$33:$B$776,C$401)+'СЕТ СН'!$F$16</f>
        <v>0</v>
      </c>
      <c r="D410" s="36">
        <f>SUMIFS(СВЦЭМ!$L$34:$L$777,СВЦЭМ!$A$34:$A$777,$A410,СВЦЭМ!$B$33:$B$776,D$401)+'СЕТ СН'!$F$16</f>
        <v>0</v>
      </c>
      <c r="E410" s="36">
        <f>SUMIFS(СВЦЭМ!$L$34:$L$777,СВЦЭМ!$A$34:$A$777,$A410,СВЦЭМ!$B$33:$B$776,E$401)+'СЕТ СН'!$F$16</f>
        <v>0</v>
      </c>
      <c r="F410" s="36">
        <f>SUMIFS(СВЦЭМ!$L$34:$L$777,СВЦЭМ!$A$34:$A$777,$A410,СВЦЭМ!$B$33:$B$776,F$401)+'СЕТ СН'!$F$16</f>
        <v>0</v>
      </c>
      <c r="G410" s="36">
        <f>SUMIFS(СВЦЭМ!$L$34:$L$777,СВЦЭМ!$A$34:$A$777,$A410,СВЦЭМ!$B$33:$B$776,G$401)+'СЕТ СН'!$F$16</f>
        <v>0</v>
      </c>
      <c r="H410" s="36">
        <f>SUMIFS(СВЦЭМ!$L$34:$L$777,СВЦЭМ!$A$34:$A$777,$A410,СВЦЭМ!$B$33:$B$776,H$401)+'СЕТ СН'!$F$16</f>
        <v>0</v>
      </c>
      <c r="I410" s="36">
        <f>SUMIFS(СВЦЭМ!$L$34:$L$777,СВЦЭМ!$A$34:$A$777,$A410,СВЦЭМ!$B$33:$B$776,I$401)+'СЕТ СН'!$F$16</f>
        <v>0</v>
      </c>
      <c r="J410" s="36">
        <f>SUMIFS(СВЦЭМ!$L$34:$L$777,СВЦЭМ!$A$34:$A$777,$A410,СВЦЭМ!$B$33:$B$776,J$401)+'СЕТ СН'!$F$16</f>
        <v>0</v>
      </c>
      <c r="K410" s="36">
        <f>SUMIFS(СВЦЭМ!$L$34:$L$777,СВЦЭМ!$A$34:$A$777,$A410,СВЦЭМ!$B$33:$B$776,K$401)+'СЕТ СН'!$F$16</f>
        <v>0</v>
      </c>
      <c r="L410" s="36">
        <f>SUMIFS(СВЦЭМ!$L$34:$L$777,СВЦЭМ!$A$34:$A$777,$A410,СВЦЭМ!$B$33:$B$776,L$401)+'СЕТ СН'!$F$16</f>
        <v>0</v>
      </c>
      <c r="M410" s="36">
        <f>SUMIFS(СВЦЭМ!$L$34:$L$777,СВЦЭМ!$A$34:$A$777,$A410,СВЦЭМ!$B$33:$B$776,M$401)+'СЕТ СН'!$F$16</f>
        <v>0</v>
      </c>
      <c r="N410" s="36">
        <f>SUMIFS(СВЦЭМ!$L$34:$L$777,СВЦЭМ!$A$34:$A$777,$A410,СВЦЭМ!$B$33:$B$776,N$401)+'СЕТ СН'!$F$16</f>
        <v>0</v>
      </c>
      <c r="O410" s="36">
        <f>SUMIFS(СВЦЭМ!$L$34:$L$777,СВЦЭМ!$A$34:$A$777,$A410,СВЦЭМ!$B$33:$B$776,O$401)+'СЕТ СН'!$F$16</f>
        <v>0</v>
      </c>
      <c r="P410" s="36">
        <f>SUMIFS(СВЦЭМ!$L$34:$L$777,СВЦЭМ!$A$34:$A$777,$A410,СВЦЭМ!$B$33:$B$776,P$401)+'СЕТ СН'!$F$16</f>
        <v>0</v>
      </c>
      <c r="Q410" s="36">
        <f>SUMIFS(СВЦЭМ!$L$34:$L$777,СВЦЭМ!$A$34:$A$777,$A410,СВЦЭМ!$B$33:$B$776,Q$401)+'СЕТ СН'!$F$16</f>
        <v>0</v>
      </c>
      <c r="R410" s="36">
        <f>SUMIFS(СВЦЭМ!$L$34:$L$777,СВЦЭМ!$A$34:$A$777,$A410,СВЦЭМ!$B$33:$B$776,R$401)+'СЕТ СН'!$F$16</f>
        <v>0</v>
      </c>
      <c r="S410" s="36">
        <f>SUMIFS(СВЦЭМ!$L$34:$L$777,СВЦЭМ!$A$34:$A$777,$A410,СВЦЭМ!$B$33:$B$776,S$401)+'СЕТ СН'!$F$16</f>
        <v>0</v>
      </c>
      <c r="T410" s="36">
        <f>SUMIFS(СВЦЭМ!$L$34:$L$777,СВЦЭМ!$A$34:$A$777,$A410,СВЦЭМ!$B$33:$B$776,T$401)+'СЕТ СН'!$F$16</f>
        <v>0</v>
      </c>
      <c r="U410" s="36">
        <f>SUMIFS(СВЦЭМ!$L$34:$L$777,СВЦЭМ!$A$34:$A$777,$A410,СВЦЭМ!$B$33:$B$776,U$401)+'СЕТ СН'!$F$16</f>
        <v>0</v>
      </c>
      <c r="V410" s="36">
        <f>SUMIFS(СВЦЭМ!$L$34:$L$777,СВЦЭМ!$A$34:$A$777,$A410,СВЦЭМ!$B$33:$B$776,V$401)+'СЕТ СН'!$F$16</f>
        <v>0</v>
      </c>
      <c r="W410" s="36">
        <f>SUMIFS(СВЦЭМ!$L$34:$L$777,СВЦЭМ!$A$34:$A$777,$A410,СВЦЭМ!$B$33:$B$776,W$401)+'СЕТ СН'!$F$16</f>
        <v>0</v>
      </c>
      <c r="X410" s="36">
        <f>SUMIFS(СВЦЭМ!$L$34:$L$777,СВЦЭМ!$A$34:$A$777,$A410,СВЦЭМ!$B$33:$B$776,X$401)+'СЕТ СН'!$F$16</f>
        <v>0</v>
      </c>
      <c r="Y410" s="36">
        <f>SUMIFS(СВЦЭМ!$L$34:$L$777,СВЦЭМ!$A$34:$A$777,$A410,СВЦЭМ!$B$33:$B$776,Y$401)+'СЕТ СН'!$F$16</f>
        <v>0</v>
      </c>
    </row>
    <row r="411" spans="1:27" ht="15.75" hidden="1" x14ac:dyDescent="0.2">
      <c r="A411" s="35">
        <f t="shared" si="11"/>
        <v>43687</v>
      </c>
      <c r="B411" s="36">
        <f>SUMIFS(СВЦЭМ!$L$34:$L$777,СВЦЭМ!$A$34:$A$777,$A411,СВЦЭМ!$B$33:$B$776,B$401)+'СЕТ СН'!$F$16</f>
        <v>0</v>
      </c>
      <c r="C411" s="36">
        <f>SUMIFS(СВЦЭМ!$L$34:$L$777,СВЦЭМ!$A$34:$A$777,$A411,СВЦЭМ!$B$33:$B$776,C$401)+'СЕТ СН'!$F$16</f>
        <v>0</v>
      </c>
      <c r="D411" s="36">
        <f>SUMIFS(СВЦЭМ!$L$34:$L$777,СВЦЭМ!$A$34:$A$777,$A411,СВЦЭМ!$B$33:$B$776,D$401)+'СЕТ СН'!$F$16</f>
        <v>0</v>
      </c>
      <c r="E411" s="36">
        <f>SUMIFS(СВЦЭМ!$L$34:$L$777,СВЦЭМ!$A$34:$A$777,$A411,СВЦЭМ!$B$33:$B$776,E$401)+'СЕТ СН'!$F$16</f>
        <v>0</v>
      </c>
      <c r="F411" s="36">
        <f>SUMIFS(СВЦЭМ!$L$34:$L$777,СВЦЭМ!$A$34:$A$777,$A411,СВЦЭМ!$B$33:$B$776,F$401)+'СЕТ СН'!$F$16</f>
        <v>0</v>
      </c>
      <c r="G411" s="36">
        <f>SUMIFS(СВЦЭМ!$L$34:$L$777,СВЦЭМ!$A$34:$A$777,$A411,СВЦЭМ!$B$33:$B$776,G$401)+'СЕТ СН'!$F$16</f>
        <v>0</v>
      </c>
      <c r="H411" s="36">
        <f>SUMIFS(СВЦЭМ!$L$34:$L$777,СВЦЭМ!$A$34:$A$777,$A411,СВЦЭМ!$B$33:$B$776,H$401)+'СЕТ СН'!$F$16</f>
        <v>0</v>
      </c>
      <c r="I411" s="36">
        <f>SUMIFS(СВЦЭМ!$L$34:$L$777,СВЦЭМ!$A$34:$A$777,$A411,СВЦЭМ!$B$33:$B$776,I$401)+'СЕТ СН'!$F$16</f>
        <v>0</v>
      </c>
      <c r="J411" s="36">
        <f>SUMIFS(СВЦЭМ!$L$34:$L$777,СВЦЭМ!$A$34:$A$777,$A411,СВЦЭМ!$B$33:$B$776,J$401)+'СЕТ СН'!$F$16</f>
        <v>0</v>
      </c>
      <c r="K411" s="36">
        <f>SUMIFS(СВЦЭМ!$L$34:$L$777,СВЦЭМ!$A$34:$A$777,$A411,СВЦЭМ!$B$33:$B$776,K$401)+'СЕТ СН'!$F$16</f>
        <v>0</v>
      </c>
      <c r="L411" s="36">
        <f>SUMIFS(СВЦЭМ!$L$34:$L$777,СВЦЭМ!$A$34:$A$777,$A411,СВЦЭМ!$B$33:$B$776,L$401)+'СЕТ СН'!$F$16</f>
        <v>0</v>
      </c>
      <c r="M411" s="36">
        <f>SUMIFS(СВЦЭМ!$L$34:$L$777,СВЦЭМ!$A$34:$A$777,$A411,СВЦЭМ!$B$33:$B$776,M$401)+'СЕТ СН'!$F$16</f>
        <v>0</v>
      </c>
      <c r="N411" s="36">
        <f>SUMIFS(СВЦЭМ!$L$34:$L$777,СВЦЭМ!$A$34:$A$777,$A411,СВЦЭМ!$B$33:$B$776,N$401)+'СЕТ СН'!$F$16</f>
        <v>0</v>
      </c>
      <c r="O411" s="36">
        <f>SUMIFS(СВЦЭМ!$L$34:$L$777,СВЦЭМ!$A$34:$A$777,$A411,СВЦЭМ!$B$33:$B$776,O$401)+'СЕТ СН'!$F$16</f>
        <v>0</v>
      </c>
      <c r="P411" s="36">
        <f>SUMIFS(СВЦЭМ!$L$34:$L$777,СВЦЭМ!$A$34:$A$777,$A411,СВЦЭМ!$B$33:$B$776,P$401)+'СЕТ СН'!$F$16</f>
        <v>0</v>
      </c>
      <c r="Q411" s="36">
        <f>SUMIFS(СВЦЭМ!$L$34:$L$777,СВЦЭМ!$A$34:$A$777,$A411,СВЦЭМ!$B$33:$B$776,Q$401)+'СЕТ СН'!$F$16</f>
        <v>0</v>
      </c>
      <c r="R411" s="36">
        <f>SUMIFS(СВЦЭМ!$L$34:$L$777,СВЦЭМ!$A$34:$A$777,$A411,СВЦЭМ!$B$33:$B$776,R$401)+'СЕТ СН'!$F$16</f>
        <v>0</v>
      </c>
      <c r="S411" s="36">
        <f>SUMIFS(СВЦЭМ!$L$34:$L$777,СВЦЭМ!$A$34:$A$777,$A411,СВЦЭМ!$B$33:$B$776,S$401)+'СЕТ СН'!$F$16</f>
        <v>0</v>
      </c>
      <c r="T411" s="36">
        <f>SUMIFS(СВЦЭМ!$L$34:$L$777,СВЦЭМ!$A$34:$A$777,$A411,СВЦЭМ!$B$33:$B$776,T$401)+'СЕТ СН'!$F$16</f>
        <v>0</v>
      </c>
      <c r="U411" s="36">
        <f>SUMIFS(СВЦЭМ!$L$34:$L$777,СВЦЭМ!$A$34:$A$777,$A411,СВЦЭМ!$B$33:$B$776,U$401)+'СЕТ СН'!$F$16</f>
        <v>0</v>
      </c>
      <c r="V411" s="36">
        <f>SUMIFS(СВЦЭМ!$L$34:$L$777,СВЦЭМ!$A$34:$A$777,$A411,СВЦЭМ!$B$33:$B$776,V$401)+'СЕТ СН'!$F$16</f>
        <v>0</v>
      </c>
      <c r="W411" s="36">
        <f>SUMIFS(СВЦЭМ!$L$34:$L$777,СВЦЭМ!$A$34:$A$777,$A411,СВЦЭМ!$B$33:$B$776,W$401)+'СЕТ СН'!$F$16</f>
        <v>0</v>
      </c>
      <c r="X411" s="36">
        <f>SUMIFS(СВЦЭМ!$L$34:$L$777,СВЦЭМ!$A$34:$A$777,$A411,СВЦЭМ!$B$33:$B$776,X$401)+'СЕТ СН'!$F$16</f>
        <v>0</v>
      </c>
      <c r="Y411" s="36">
        <f>SUMIFS(СВЦЭМ!$L$34:$L$777,СВЦЭМ!$A$34:$A$777,$A411,СВЦЭМ!$B$33:$B$776,Y$401)+'СЕТ СН'!$F$16</f>
        <v>0</v>
      </c>
    </row>
    <row r="412" spans="1:27" ht="15.75" hidden="1" x14ac:dyDescent="0.2">
      <c r="A412" s="35">
        <f t="shared" si="11"/>
        <v>43688</v>
      </c>
      <c r="B412" s="36">
        <f>SUMIFS(СВЦЭМ!$L$34:$L$777,СВЦЭМ!$A$34:$A$777,$A412,СВЦЭМ!$B$33:$B$776,B$401)+'СЕТ СН'!$F$16</f>
        <v>0</v>
      </c>
      <c r="C412" s="36">
        <f>SUMIFS(СВЦЭМ!$L$34:$L$777,СВЦЭМ!$A$34:$A$777,$A412,СВЦЭМ!$B$33:$B$776,C$401)+'СЕТ СН'!$F$16</f>
        <v>0</v>
      </c>
      <c r="D412" s="36">
        <f>SUMIFS(СВЦЭМ!$L$34:$L$777,СВЦЭМ!$A$34:$A$777,$A412,СВЦЭМ!$B$33:$B$776,D$401)+'СЕТ СН'!$F$16</f>
        <v>0</v>
      </c>
      <c r="E412" s="36">
        <f>SUMIFS(СВЦЭМ!$L$34:$L$777,СВЦЭМ!$A$34:$A$777,$A412,СВЦЭМ!$B$33:$B$776,E$401)+'СЕТ СН'!$F$16</f>
        <v>0</v>
      </c>
      <c r="F412" s="36">
        <f>SUMIFS(СВЦЭМ!$L$34:$L$777,СВЦЭМ!$A$34:$A$777,$A412,СВЦЭМ!$B$33:$B$776,F$401)+'СЕТ СН'!$F$16</f>
        <v>0</v>
      </c>
      <c r="G412" s="36">
        <f>SUMIFS(СВЦЭМ!$L$34:$L$777,СВЦЭМ!$A$34:$A$777,$A412,СВЦЭМ!$B$33:$B$776,G$401)+'СЕТ СН'!$F$16</f>
        <v>0</v>
      </c>
      <c r="H412" s="36">
        <f>SUMIFS(СВЦЭМ!$L$34:$L$777,СВЦЭМ!$A$34:$A$777,$A412,СВЦЭМ!$B$33:$B$776,H$401)+'СЕТ СН'!$F$16</f>
        <v>0</v>
      </c>
      <c r="I412" s="36">
        <f>SUMIFS(СВЦЭМ!$L$34:$L$777,СВЦЭМ!$A$34:$A$777,$A412,СВЦЭМ!$B$33:$B$776,I$401)+'СЕТ СН'!$F$16</f>
        <v>0</v>
      </c>
      <c r="J412" s="36">
        <f>SUMIFS(СВЦЭМ!$L$34:$L$777,СВЦЭМ!$A$34:$A$777,$A412,СВЦЭМ!$B$33:$B$776,J$401)+'СЕТ СН'!$F$16</f>
        <v>0</v>
      </c>
      <c r="K412" s="36">
        <f>SUMIFS(СВЦЭМ!$L$34:$L$777,СВЦЭМ!$A$34:$A$777,$A412,СВЦЭМ!$B$33:$B$776,K$401)+'СЕТ СН'!$F$16</f>
        <v>0</v>
      </c>
      <c r="L412" s="36">
        <f>SUMIFS(СВЦЭМ!$L$34:$L$777,СВЦЭМ!$A$34:$A$777,$A412,СВЦЭМ!$B$33:$B$776,L$401)+'СЕТ СН'!$F$16</f>
        <v>0</v>
      </c>
      <c r="M412" s="36">
        <f>SUMIFS(СВЦЭМ!$L$34:$L$777,СВЦЭМ!$A$34:$A$777,$A412,СВЦЭМ!$B$33:$B$776,M$401)+'СЕТ СН'!$F$16</f>
        <v>0</v>
      </c>
      <c r="N412" s="36">
        <f>SUMIFS(СВЦЭМ!$L$34:$L$777,СВЦЭМ!$A$34:$A$777,$A412,СВЦЭМ!$B$33:$B$776,N$401)+'СЕТ СН'!$F$16</f>
        <v>0</v>
      </c>
      <c r="O412" s="36">
        <f>SUMIFS(СВЦЭМ!$L$34:$L$777,СВЦЭМ!$A$34:$A$777,$A412,СВЦЭМ!$B$33:$B$776,O$401)+'СЕТ СН'!$F$16</f>
        <v>0</v>
      </c>
      <c r="P412" s="36">
        <f>SUMIFS(СВЦЭМ!$L$34:$L$777,СВЦЭМ!$A$34:$A$777,$A412,СВЦЭМ!$B$33:$B$776,P$401)+'СЕТ СН'!$F$16</f>
        <v>0</v>
      </c>
      <c r="Q412" s="36">
        <f>SUMIFS(СВЦЭМ!$L$34:$L$777,СВЦЭМ!$A$34:$A$777,$A412,СВЦЭМ!$B$33:$B$776,Q$401)+'СЕТ СН'!$F$16</f>
        <v>0</v>
      </c>
      <c r="R412" s="36">
        <f>SUMIFS(СВЦЭМ!$L$34:$L$777,СВЦЭМ!$A$34:$A$777,$A412,СВЦЭМ!$B$33:$B$776,R$401)+'СЕТ СН'!$F$16</f>
        <v>0</v>
      </c>
      <c r="S412" s="36">
        <f>SUMIFS(СВЦЭМ!$L$34:$L$777,СВЦЭМ!$A$34:$A$777,$A412,СВЦЭМ!$B$33:$B$776,S$401)+'СЕТ СН'!$F$16</f>
        <v>0</v>
      </c>
      <c r="T412" s="36">
        <f>SUMIFS(СВЦЭМ!$L$34:$L$777,СВЦЭМ!$A$34:$A$777,$A412,СВЦЭМ!$B$33:$B$776,T$401)+'СЕТ СН'!$F$16</f>
        <v>0</v>
      </c>
      <c r="U412" s="36">
        <f>SUMIFS(СВЦЭМ!$L$34:$L$777,СВЦЭМ!$A$34:$A$777,$A412,СВЦЭМ!$B$33:$B$776,U$401)+'СЕТ СН'!$F$16</f>
        <v>0</v>
      </c>
      <c r="V412" s="36">
        <f>SUMIFS(СВЦЭМ!$L$34:$L$777,СВЦЭМ!$A$34:$A$777,$A412,СВЦЭМ!$B$33:$B$776,V$401)+'СЕТ СН'!$F$16</f>
        <v>0</v>
      </c>
      <c r="W412" s="36">
        <f>SUMIFS(СВЦЭМ!$L$34:$L$777,СВЦЭМ!$A$34:$A$777,$A412,СВЦЭМ!$B$33:$B$776,W$401)+'СЕТ СН'!$F$16</f>
        <v>0</v>
      </c>
      <c r="X412" s="36">
        <f>SUMIFS(СВЦЭМ!$L$34:$L$777,СВЦЭМ!$A$34:$A$777,$A412,СВЦЭМ!$B$33:$B$776,X$401)+'СЕТ СН'!$F$16</f>
        <v>0</v>
      </c>
      <c r="Y412" s="36">
        <f>SUMIFS(СВЦЭМ!$L$34:$L$777,СВЦЭМ!$A$34:$A$777,$A412,СВЦЭМ!$B$33:$B$776,Y$401)+'СЕТ СН'!$F$16</f>
        <v>0</v>
      </c>
    </row>
    <row r="413" spans="1:27" ht="15.75" hidden="1" x14ac:dyDescent="0.2">
      <c r="A413" s="35">
        <f t="shared" si="11"/>
        <v>43689</v>
      </c>
      <c r="B413" s="36">
        <f>SUMIFS(СВЦЭМ!$L$34:$L$777,СВЦЭМ!$A$34:$A$777,$A413,СВЦЭМ!$B$33:$B$776,B$401)+'СЕТ СН'!$F$16</f>
        <v>0</v>
      </c>
      <c r="C413" s="36">
        <f>SUMIFS(СВЦЭМ!$L$34:$L$777,СВЦЭМ!$A$34:$A$777,$A413,СВЦЭМ!$B$33:$B$776,C$401)+'СЕТ СН'!$F$16</f>
        <v>0</v>
      </c>
      <c r="D413" s="36">
        <f>SUMIFS(СВЦЭМ!$L$34:$L$777,СВЦЭМ!$A$34:$A$777,$A413,СВЦЭМ!$B$33:$B$776,D$401)+'СЕТ СН'!$F$16</f>
        <v>0</v>
      </c>
      <c r="E413" s="36">
        <f>SUMIFS(СВЦЭМ!$L$34:$L$777,СВЦЭМ!$A$34:$A$777,$A413,СВЦЭМ!$B$33:$B$776,E$401)+'СЕТ СН'!$F$16</f>
        <v>0</v>
      </c>
      <c r="F413" s="36">
        <f>SUMIFS(СВЦЭМ!$L$34:$L$777,СВЦЭМ!$A$34:$A$777,$A413,СВЦЭМ!$B$33:$B$776,F$401)+'СЕТ СН'!$F$16</f>
        <v>0</v>
      </c>
      <c r="G413" s="36">
        <f>SUMIFS(СВЦЭМ!$L$34:$L$777,СВЦЭМ!$A$34:$A$777,$A413,СВЦЭМ!$B$33:$B$776,G$401)+'СЕТ СН'!$F$16</f>
        <v>0</v>
      </c>
      <c r="H413" s="36">
        <f>SUMIFS(СВЦЭМ!$L$34:$L$777,СВЦЭМ!$A$34:$A$777,$A413,СВЦЭМ!$B$33:$B$776,H$401)+'СЕТ СН'!$F$16</f>
        <v>0</v>
      </c>
      <c r="I413" s="36">
        <f>SUMIFS(СВЦЭМ!$L$34:$L$777,СВЦЭМ!$A$34:$A$777,$A413,СВЦЭМ!$B$33:$B$776,I$401)+'СЕТ СН'!$F$16</f>
        <v>0</v>
      </c>
      <c r="J413" s="36">
        <f>SUMIFS(СВЦЭМ!$L$34:$L$777,СВЦЭМ!$A$34:$A$777,$A413,СВЦЭМ!$B$33:$B$776,J$401)+'СЕТ СН'!$F$16</f>
        <v>0</v>
      </c>
      <c r="K413" s="36">
        <f>SUMIFS(СВЦЭМ!$L$34:$L$777,СВЦЭМ!$A$34:$A$777,$A413,СВЦЭМ!$B$33:$B$776,K$401)+'СЕТ СН'!$F$16</f>
        <v>0</v>
      </c>
      <c r="L413" s="36">
        <f>SUMIFS(СВЦЭМ!$L$34:$L$777,СВЦЭМ!$A$34:$A$777,$A413,СВЦЭМ!$B$33:$B$776,L$401)+'СЕТ СН'!$F$16</f>
        <v>0</v>
      </c>
      <c r="M413" s="36">
        <f>SUMIFS(СВЦЭМ!$L$34:$L$777,СВЦЭМ!$A$34:$A$777,$A413,СВЦЭМ!$B$33:$B$776,M$401)+'СЕТ СН'!$F$16</f>
        <v>0</v>
      </c>
      <c r="N413" s="36">
        <f>SUMIFS(СВЦЭМ!$L$34:$L$777,СВЦЭМ!$A$34:$A$777,$A413,СВЦЭМ!$B$33:$B$776,N$401)+'СЕТ СН'!$F$16</f>
        <v>0</v>
      </c>
      <c r="O413" s="36">
        <f>SUMIFS(СВЦЭМ!$L$34:$L$777,СВЦЭМ!$A$34:$A$777,$A413,СВЦЭМ!$B$33:$B$776,O$401)+'СЕТ СН'!$F$16</f>
        <v>0</v>
      </c>
      <c r="P413" s="36">
        <f>SUMIFS(СВЦЭМ!$L$34:$L$777,СВЦЭМ!$A$34:$A$777,$A413,СВЦЭМ!$B$33:$B$776,P$401)+'СЕТ СН'!$F$16</f>
        <v>0</v>
      </c>
      <c r="Q413" s="36">
        <f>SUMIFS(СВЦЭМ!$L$34:$L$777,СВЦЭМ!$A$34:$A$777,$A413,СВЦЭМ!$B$33:$B$776,Q$401)+'СЕТ СН'!$F$16</f>
        <v>0</v>
      </c>
      <c r="R413" s="36">
        <f>SUMIFS(СВЦЭМ!$L$34:$L$777,СВЦЭМ!$A$34:$A$777,$A413,СВЦЭМ!$B$33:$B$776,R$401)+'СЕТ СН'!$F$16</f>
        <v>0</v>
      </c>
      <c r="S413" s="36">
        <f>SUMIFS(СВЦЭМ!$L$34:$L$777,СВЦЭМ!$A$34:$A$777,$A413,СВЦЭМ!$B$33:$B$776,S$401)+'СЕТ СН'!$F$16</f>
        <v>0</v>
      </c>
      <c r="T413" s="36">
        <f>SUMIFS(СВЦЭМ!$L$34:$L$777,СВЦЭМ!$A$34:$A$777,$A413,СВЦЭМ!$B$33:$B$776,T$401)+'СЕТ СН'!$F$16</f>
        <v>0</v>
      </c>
      <c r="U413" s="36">
        <f>SUMIFS(СВЦЭМ!$L$34:$L$777,СВЦЭМ!$A$34:$A$777,$A413,СВЦЭМ!$B$33:$B$776,U$401)+'СЕТ СН'!$F$16</f>
        <v>0</v>
      </c>
      <c r="V413" s="36">
        <f>SUMIFS(СВЦЭМ!$L$34:$L$777,СВЦЭМ!$A$34:$A$777,$A413,СВЦЭМ!$B$33:$B$776,V$401)+'СЕТ СН'!$F$16</f>
        <v>0</v>
      </c>
      <c r="W413" s="36">
        <f>SUMIFS(СВЦЭМ!$L$34:$L$777,СВЦЭМ!$A$34:$A$777,$A413,СВЦЭМ!$B$33:$B$776,W$401)+'СЕТ СН'!$F$16</f>
        <v>0</v>
      </c>
      <c r="X413" s="36">
        <f>SUMIFS(СВЦЭМ!$L$34:$L$777,СВЦЭМ!$A$34:$A$777,$A413,СВЦЭМ!$B$33:$B$776,X$401)+'СЕТ СН'!$F$16</f>
        <v>0</v>
      </c>
      <c r="Y413" s="36">
        <f>SUMIFS(СВЦЭМ!$L$34:$L$777,СВЦЭМ!$A$34:$A$777,$A413,СВЦЭМ!$B$33:$B$776,Y$401)+'СЕТ СН'!$F$16</f>
        <v>0</v>
      </c>
    </row>
    <row r="414" spans="1:27" ht="15.75" hidden="1" x14ac:dyDescent="0.2">
      <c r="A414" s="35">
        <f t="shared" si="11"/>
        <v>43690</v>
      </c>
      <c r="B414" s="36">
        <f>SUMIFS(СВЦЭМ!$L$34:$L$777,СВЦЭМ!$A$34:$A$777,$A414,СВЦЭМ!$B$33:$B$776,B$401)+'СЕТ СН'!$F$16</f>
        <v>0</v>
      </c>
      <c r="C414" s="36">
        <f>SUMIFS(СВЦЭМ!$L$34:$L$777,СВЦЭМ!$A$34:$A$777,$A414,СВЦЭМ!$B$33:$B$776,C$401)+'СЕТ СН'!$F$16</f>
        <v>0</v>
      </c>
      <c r="D414" s="36">
        <f>SUMIFS(СВЦЭМ!$L$34:$L$777,СВЦЭМ!$A$34:$A$777,$A414,СВЦЭМ!$B$33:$B$776,D$401)+'СЕТ СН'!$F$16</f>
        <v>0</v>
      </c>
      <c r="E414" s="36">
        <f>SUMIFS(СВЦЭМ!$L$34:$L$777,СВЦЭМ!$A$34:$A$777,$A414,СВЦЭМ!$B$33:$B$776,E$401)+'СЕТ СН'!$F$16</f>
        <v>0</v>
      </c>
      <c r="F414" s="36">
        <f>SUMIFS(СВЦЭМ!$L$34:$L$777,СВЦЭМ!$A$34:$A$777,$A414,СВЦЭМ!$B$33:$B$776,F$401)+'СЕТ СН'!$F$16</f>
        <v>0</v>
      </c>
      <c r="G414" s="36">
        <f>SUMIFS(СВЦЭМ!$L$34:$L$777,СВЦЭМ!$A$34:$A$777,$A414,СВЦЭМ!$B$33:$B$776,G$401)+'СЕТ СН'!$F$16</f>
        <v>0</v>
      </c>
      <c r="H414" s="36">
        <f>SUMIFS(СВЦЭМ!$L$34:$L$777,СВЦЭМ!$A$34:$A$777,$A414,СВЦЭМ!$B$33:$B$776,H$401)+'СЕТ СН'!$F$16</f>
        <v>0</v>
      </c>
      <c r="I414" s="36">
        <f>SUMIFS(СВЦЭМ!$L$34:$L$777,СВЦЭМ!$A$34:$A$777,$A414,СВЦЭМ!$B$33:$B$776,I$401)+'СЕТ СН'!$F$16</f>
        <v>0</v>
      </c>
      <c r="J414" s="36">
        <f>SUMIFS(СВЦЭМ!$L$34:$L$777,СВЦЭМ!$A$34:$A$777,$A414,СВЦЭМ!$B$33:$B$776,J$401)+'СЕТ СН'!$F$16</f>
        <v>0</v>
      </c>
      <c r="K414" s="36">
        <f>SUMIFS(СВЦЭМ!$L$34:$L$777,СВЦЭМ!$A$34:$A$777,$A414,СВЦЭМ!$B$33:$B$776,K$401)+'СЕТ СН'!$F$16</f>
        <v>0</v>
      </c>
      <c r="L414" s="36">
        <f>SUMIFS(СВЦЭМ!$L$34:$L$777,СВЦЭМ!$A$34:$A$777,$A414,СВЦЭМ!$B$33:$B$776,L$401)+'СЕТ СН'!$F$16</f>
        <v>0</v>
      </c>
      <c r="M414" s="36">
        <f>SUMIFS(СВЦЭМ!$L$34:$L$777,СВЦЭМ!$A$34:$A$777,$A414,СВЦЭМ!$B$33:$B$776,M$401)+'СЕТ СН'!$F$16</f>
        <v>0</v>
      </c>
      <c r="N414" s="36">
        <f>SUMIFS(СВЦЭМ!$L$34:$L$777,СВЦЭМ!$A$34:$A$777,$A414,СВЦЭМ!$B$33:$B$776,N$401)+'СЕТ СН'!$F$16</f>
        <v>0</v>
      </c>
      <c r="O414" s="36">
        <f>SUMIFS(СВЦЭМ!$L$34:$L$777,СВЦЭМ!$A$34:$A$777,$A414,СВЦЭМ!$B$33:$B$776,O$401)+'СЕТ СН'!$F$16</f>
        <v>0</v>
      </c>
      <c r="P414" s="36">
        <f>SUMIFS(СВЦЭМ!$L$34:$L$777,СВЦЭМ!$A$34:$A$777,$A414,СВЦЭМ!$B$33:$B$776,P$401)+'СЕТ СН'!$F$16</f>
        <v>0</v>
      </c>
      <c r="Q414" s="36">
        <f>SUMIFS(СВЦЭМ!$L$34:$L$777,СВЦЭМ!$A$34:$A$777,$A414,СВЦЭМ!$B$33:$B$776,Q$401)+'СЕТ СН'!$F$16</f>
        <v>0</v>
      </c>
      <c r="R414" s="36">
        <f>SUMIFS(СВЦЭМ!$L$34:$L$777,СВЦЭМ!$A$34:$A$777,$A414,СВЦЭМ!$B$33:$B$776,R$401)+'СЕТ СН'!$F$16</f>
        <v>0</v>
      </c>
      <c r="S414" s="36">
        <f>SUMIFS(СВЦЭМ!$L$34:$L$777,СВЦЭМ!$A$34:$A$777,$A414,СВЦЭМ!$B$33:$B$776,S$401)+'СЕТ СН'!$F$16</f>
        <v>0</v>
      </c>
      <c r="T414" s="36">
        <f>SUMIFS(СВЦЭМ!$L$34:$L$777,СВЦЭМ!$A$34:$A$777,$A414,СВЦЭМ!$B$33:$B$776,T$401)+'СЕТ СН'!$F$16</f>
        <v>0</v>
      </c>
      <c r="U414" s="36">
        <f>SUMIFS(СВЦЭМ!$L$34:$L$777,СВЦЭМ!$A$34:$A$777,$A414,СВЦЭМ!$B$33:$B$776,U$401)+'СЕТ СН'!$F$16</f>
        <v>0</v>
      </c>
      <c r="V414" s="36">
        <f>SUMIFS(СВЦЭМ!$L$34:$L$777,СВЦЭМ!$A$34:$A$777,$A414,СВЦЭМ!$B$33:$B$776,V$401)+'СЕТ СН'!$F$16</f>
        <v>0</v>
      </c>
      <c r="W414" s="36">
        <f>SUMIFS(СВЦЭМ!$L$34:$L$777,СВЦЭМ!$A$34:$A$777,$A414,СВЦЭМ!$B$33:$B$776,W$401)+'СЕТ СН'!$F$16</f>
        <v>0</v>
      </c>
      <c r="X414" s="36">
        <f>SUMIFS(СВЦЭМ!$L$34:$L$777,СВЦЭМ!$A$34:$A$777,$A414,СВЦЭМ!$B$33:$B$776,X$401)+'СЕТ СН'!$F$16</f>
        <v>0</v>
      </c>
      <c r="Y414" s="36">
        <f>SUMIFS(СВЦЭМ!$L$34:$L$777,СВЦЭМ!$A$34:$A$777,$A414,СВЦЭМ!$B$33:$B$776,Y$401)+'СЕТ СН'!$F$16</f>
        <v>0</v>
      </c>
    </row>
    <row r="415" spans="1:27" ht="15.75" hidden="1" x14ac:dyDescent="0.2">
      <c r="A415" s="35">
        <f t="shared" si="11"/>
        <v>43691</v>
      </c>
      <c r="B415" s="36">
        <f>SUMIFS(СВЦЭМ!$L$34:$L$777,СВЦЭМ!$A$34:$A$777,$A415,СВЦЭМ!$B$33:$B$776,B$401)+'СЕТ СН'!$F$16</f>
        <v>0</v>
      </c>
      <c r="C415" s="36">
        <f>SUMIFS(СВЦЭМ!$L$34:$L$777,СВЦЭМ!$A$34:$A$777,$A415,СВЦЭМ!$B$33:$B$776,C$401)+'СЕТ СН'!$F$16</f>
        <v>0</v>
      </c>
      <c r="D415" s="36">
        <f>SUMIFS(СВЦЭМ!$L$34:$L$777,СВЦЭМ!$A$34:$A$777,$A415,СВЦЭМ!$B$33:$B$776,D$401)+'СЕТ СН'!$F$16</f>
        <v>0</v>
      </c>
      <c r="E415" s="36">
        <f>SUMIFS(СВЦЭМ!$L$34:$L$777,СВЦЭМ!$A$34:$A$777,$A415,СВЦЭМ!$B$33:$B$776,E$401)+'СЕТ СН'!$F$16</f>
        <v>0</v>
      </c>
      <c r="F415" s="36">
        <f>SUMIFS(СВЦЭМ!$L$34:$L$777,СВЦЭМ!$A$34:$A$777,$A415,СВЦЭМ!$B$33:$B$776,F$401)+'СЕТ СН'!$F$16</f>
        <v>0</v>
      </c>
      <c r="G415" s="36">
        <f>SUMIFS(СВЦЭМ!$L$34:$L$777,СВЦЭМ!$A$34:$A$777,$A415,СВЦЭМ!$B$33:$B$776,G$401)+'СЕТ СН'!$F$16</f>
        <v>0</v>
      </c>
      <c r="H415" s="36">
        <f>SUMIFS(СВЦЭМ!$L$34:$L$777,СВЦЭМ!$A$34:$A$777,$A415,СВЦЭМ!$B$33:$B$776,H$401)+'СЕТ СН'!$F$16</f>
        <v>0</v>
      </c>
      <c r="I415" s="36">
        <f>SUMIFS(СВЦЭМ!$L$34:$L$777,СВЦЭМ!$A$34:$A$777,$A415,СВЦЭМ!$B$33:$B$776,I$401)+'СЕТ СН'!$F$16</f>
        <v>0</v>
      </c>
      <c r="J415" s="36">
        <f>SUMIFS(СВЦЭМ!$L$34:$L$777,СВЦЭМ!$A$34:$A$777,$A415,СВЦЭМ!$B$33:$B$776,J$401)+'СЕТ СН'!$F$16</f>
        <v>0</v>
      </c>
      <c r="K415" s="36">
        <f>SUMIFS(СВЦЭМ!$L$34:$L$777,СВЦЭМ!$A$34:$A$777,$A415,СВЦЭМ!$B$33:$B$776,K$401)+'СЕТ СН'!$F$16</f>
        <v>0</v>
      </c>
      <c r="L415" s="36">
        <f>SUMIFS(СВЦЭМ!$L$34:$L$777,СВЦЭМ!$A$34:$A$777,$A415,СВЦЭМ!$B$33:$B$776,L$401)+'СЕТ СН'!$F$16</f>
        <v>0</v>
      </c>
      <c r="M415" s="36">
        <f>SUMIFS(СВЦЭМ!$L$34:$L$777,СВЦЭМ!$A$34:$A$777,$A415,СВЦЭМ!$B$33:$B$776,M$401)+'СЕТ СН'!$F$16</f>
        <v>0</v>
      </c>
      <c r="N415" s="36">
        <f>SUMIFS(СВЦЭМ!$L$34:$L$777,СВЦЭМ!$A$34:$A$777,$A415,СВЦЭМ!$B$33:$B$776,N$401)+'СЕТ СН'!$F$16</f>
        <v>0</v>
      </c>
      <c r="O415" s="36">
        <f>SUMIFS(СВЦЭМ!$L$34:$L$777,СВЦЭМ!$A$34:$A$777,$A415,СВЦЭМ!$B$33:$B$776,O$401)+'СЕТ СН'!$F$16</f>
        <v>0</v>
      </c>
      <c r="P415" s="36">
        <f>SUMIFS(СВЦЭМ!$L$34:$L$777,СВЦЭМ!$A$34:$A$777,$A415,СВЦЭМ!$B$33:$B$776,P$401)+'СЕТ СН'!$F$16</f>
        <v>0</v>
      </c>
      <c r="Q415" s="36">
        <f>SUMIFS(СВЦЭМ!$L$34:$L$777,СВЦЭМ!$A$34:$A$777,$A415,СВЦЭМ!$B$33:$B$776,Q$401)+'СЕТ СН'!$F$16</f>
        <v>0</v>
      </c>
      <c r="R415" s="36">
        <f>SUMIFS(СВЦЭМ!$L$34:$L$777,СВЦЭМ!$A$34:$A$777,$A415,СВЦЭМ!$B$33:$B$776,R$401)+'СЕТ СН'!$F$16</f>
        <v>0</v>
      </c>
      <c r="S415" s="36">
        <f>SUMIFS(СВЦЭМ!$L$34:$L$777,СВЦЭМ!$A$34:$A$777,$A415,СВЦЭМ!$B$33:$B$776,S$401)+'СЕТ СН'!$F$16</f>
        <v>0</v>
      </c>
      <c r="T415" s="36">
        <f>SUMIFS(СВЦЭМ!$L$34:$L$777,СВЦЭМ!$A$34:$A$777,$A415,СВЦЭМ!$B$33:$B$776,T$401)+'СЕТ СН'!$F$16</f>
        <v>0</v>
      </c>
      <c r="U415" s="36">
        <f>SUMIFS(СВЦЭМ!$L$34:$L$777,СВЦЭМ!$A$34:$A$777,$A415,СВЦЭМ!$B$33:$B$776,U$401)+'СЕТ СН'!$F$16</f>
        <v>0</v>
      </c>
      <c r="V415" s="36">
        <f>SUMIFS(СВЦЭМ!$L$34:$L$777,СВЦЭМ!$A$34:$A$777,$A415,СВЦЭМ!$B$33:$B$776,V$401)+'СЕТ СН'!$F$16</f>
        <v>0</v>
      </c>
      <c r="W415" s="36">
        <f>SUMIFS(СВЦЭМ!$L$34:$L$777,СВЦЭМ!$A$34:$A$777,$A415,СВЦЭМ!$B$33:$B$776,W$401)+'СЕТ СН'!$F$16</f>
        <v>0</v>
      </c>
      <c r="X415" s="36">
        <f>SUMIFS(СВЦЭМ!$L$34:$L$777,СВЦЭМ!$A$34:$A$777,$A415,СВЦЭМ!$B$33:$B$776,X$401)+'СЕТ СН'!$F$16</f>
        <v>0</v>
      </c>
      <c r="Y415" s="36">
        <f>SUMIFS(СВЦЭМ!$L$34:$L$777,СВЦЭМ!$A$34:$A$777,$A415,СВЦЭМ!$B$33:$B$776,Y$401)+'СЕТ СН'!$F$16</f>
        <v>0</v>
      </c>
    </row>
    <row r="416" spans="1:27" ht="15.75" hidden="1" x14ac:dyDescent="0.2">
      <c r="A416" s="35">
        <f t="shared" si="11"/>
        <v>43692</v>
      </c>
      <c r="B416" s="36">
        <f>SUMIFS(СВЦЭМ!$L$34:$L$777,СВЦЭМ!$A$34:$A$777,$A416,СВЦЭМ!$B$33:$B$776,B$401)+'СЕТ СН'!$F$16</f>
        <v>0</v>
      </c>
      <c r="C416" s="36">
        <f>SUMIFS(СВЦЭМ!$L$34:$L$777,СВЦЭМ!$A$34:$A$777,$A416,СВЦЭМ!$B$33:$B$776,C$401)+'СЕТ СН'!$F$16</f>
        <v>0</v>
      </c>
      <c r="D416" s="36">
        <f>SUMIFS(СВЦЭМ!$L$34:$L$777,СВЦЭМ!$A$34:$A$777,$A416,СВЦЭМ!$B$33:$B$776,D$401)+'СЕТ СН'!$F$16</f>
        <v>0</v>
      </c>
      <c r="E416" s="36">
        <f>SUMIFS(СВЦЭМ!$L$34:$L$777,СВЦЭМ!$A$34:$A$777,$A416,СВЦЭМ!$B$33:$B$776,E$401)+'СЕТ СН'!$F$16</f>
        <v>0</v>
      </c>
      <c r="F416" s="36">
        <f>SUMIFS(СВЦЭМ!$L$34:$L$777,СВЦЭМ!$A$34:$A$777,$A416,СВЦЭМ!$B$33:$B$776,F$401)+'СЕТ СН'!$F$16</f>
        <v>0</v>
      </c>
      <c r="G416" s="36">
        <f>SUMIFS(СВЦЭМ!$L$34:$L$777,СВЦЭМ!$A$34:$A$777,$A416,СВЦЭМ!$B$33:$B$776,G$401)+'СЕТ СН'!$F$16</f>
        <v>0</v>
      </c>
      <c r="H416" s="36">
        <f>SUMIFS(СВЦЭМ!$L$34:$L$777,СВЦЭМ!$A$34:$A$777,$A416,СВЦЭМ!$B$33:$B$776,H$401)+'СЕТ СН'!$F$16</f>
        <v>0</v>
      </c>
      <c r="I416" s="36">
        <f>SUMIFS(СВЦЭМ!$L$34:$L$777,СВЦЭМ!$A$34:$A$777,$A416,СВЦЭМ!$B$33:$B$776,I$401)+'СЕТ СН'!$F$16</f>
        <v>0</v>
      </c>
      <c r="J416" s="36">
        <f>SUMIFS(СВЦЭМ!$L$34:$L$777,СВЦЭМ!$A$34:$A$777,$A416,СВЦЭМ!$B$33:$B$776,J$401)+'СЕТ СН'!$F$16</f>
        <v>0</v>
      </c>
      <c r="K416" s="36">
        <f>SUMIFS(СВЦЭМ!$L$34:$L$777,СВЦЭМ!$A$34:$A$777,$A416,СВЦЭМ!$B$33:$B$776,K$401)+'СЕТ СН'!$F$16</f>
        <v>0</v>
      </c>
      <c r="L416" s="36">
        <f>SUMIFS(СВЦЭМ!$L$34:$L$777,СВЦЭМ!$A$34:$A$777,$A416,СВЦЭМ!$B$33:$B$776,L$401)+'СЕТ СН'!$F$16</f>
        <v>0</v>
      </c>
      <c r="M416" s="36">
        <f>SUMIFS(СВЦЭМ!$L$34:$L$777,СВЦЭМ!$A$34:$A$777,$A416,СВЦЭМ!$B$33:$B$776,M$401)+'СЕТ СН'!$F$16</f>
        <v>0</v>
      </c>
      <c r="N416" s="36">
        <f>SUMIFS(СВЦЭМ!$L$34:$L$777,СВЦЭМ!$A$34:$A$777,$A416,СВЦЭМ!$B$33:$B$776,N$401)+'СЕТ СН'!$F$16</f>
        <v>0</v>
      </c>
      <c r="O416" s="36">
        <f>SUMIFS(СВЦЭМ!$L$34:$L$777,СВЦЭМ!$A$34:$A$777,$A416,СВЦЭМ!$B$33:$B$776,O$401)+'СЕТ СН'!$F$16</f>
        <v>0</v>
      </c>
      <c r="P416" s="36">
        <f>SUMIFS(СВЦЭМ!$L$34:$L$777,СВЦЭМ!$A$34:$A$777,$A416,СВЦЭМ!$B$33:$B$776,P$401)+'СЕТ СН'!$F$16</f>
        <v>0</v>
      </c>
      <c r="Q416" s="36">
        <f>SUMIFS(СВЦЭМ!$L$34:$L$777,СВЦЭМ!$A$34:$A$777,$A416,СВЦЭМ!$B$33:$B$776,Q$401)+'СЕТ СН'!$F$16</f>
        <v>0</v>
      </c>
      <c r="R416" s="36">
        <f>SUMIFS(СВЦЭМ!$L$34:$L$777,СВЦЭМ!$A$34:$A$777,$A416,СВЦЭМ!$B$33:$B$776,R$401)+'СЕТ СН'!$F$16</f>
        <v>0</v>
      </c>
      <c r="S416" s="36">
        <f>SUMIFS(СВЦЭМ!$L$34:$L$777,СВЦЭМ!$A$34:$A$777,$A416,СВЦЭМ!$B$33:$B$776,S$401)+'СЕТ СН'!$F$16</f>
        <v>0</v>
      </c>
      <c r="T416" s="36">
        <f>SUMIFS(СВЦЭМ!$L$34:$L$777,СВЦЭМ!$A$34:$A$777,$A416,СВЦЭМ!$B$33:$B$776,T$401)+'СЕТ СН'!$F$16</f>
        <v>0</v>
      </c>
      <c r="U416" s="36">
        <f>SUMIFS(СВЦЭМ!$L$34:$L$777,СВЦЭМ!$A$34:$A$777,$A416,СВЦЭМ!$B$33:$B$776,U$401)+'СЕТ СН'!$F$16</f>
        <v>0</v>
      </c>
      <c r="V416" s="36">
        <f>SUMIFS(СВЦЭМ!$L$34:$L$777,СВЦЭМ!$A$34:$A$777,$A416,СВЦЭМ!$B$33:$B$776,V$401)+'СЕТ СН'!$F$16</f>
        <v>0</v>
      </c>
      <c r="W416" s="36">
        <f>SUMIFS(СВЦЭМ!$L$34:$L$777,СВЦЭМ!$A$34:$A$777,$A416,СВЦЭМ!$B$33:$B$776,W$401)+'СЕТ СН'!$F$16</f>
        <v>0</v>
      </c>
      <c r="X416" s="36">
        <f>SUMIFS(СВЦЭМ!$L$34:$L$777,СВЦЭМ!$A$34:$A$777,$A416,СВЦЭМ!$B$33:$B$776,X$401)+'СЕТ СН'!$F$16</f>
        <v>0</v>
      </c>
      <c r="Y416" s="36">
        <f>SUMIFS(СВЦЭМ!$L$34:$L$777,СВЦЭМ!$A$34:$A$777,$A416,СВЦЭМ!$B$33:$B$776,Y$401)+'СЕТ СН'!$F$16</f>
        <v>0</v>
      </c>
    </row>
    <row r="417" spans="1:25" ht="15.75" hidden="1" x14ac:dyDescent="0.2">
      <c r="A417" s="35">
        <f t="shared" si="11"/>
        <v>43693</v>
      </c>
      <c r="B417" s="36">
        <f>SUMIFS(СВЦЭМ!$L$34:$L$777,СВЦЭМ!$A$34:$A$777,$A417,СВЦЭМ!$B$33:$B$776,B$401)+'СЕТ СН'!$F$16</f>
        <v>0</v>
      </c>
      <c r="C417" s="36">
        <f>SUMIFS(СВЦЭМ!$L$34:$L$777,СВЦЭМ!$A$34:$A$777,$A417,СВЦЭМ!$B$33:$B$776,C$401)+'СЕТ СН'!$F$16</f>
        <v>0</v>
      </c>
      <c r="D417" s="36">
        <f>SUMIFS(СВЦЭМ!$L$34:$L$777,СВЦЭМ!$A$34:$A$777,$A417,СВЦЭМ!$B$33:$B$776,D$401)+'СЕТ СН'!$F$16</f>
        <v>0</v>
      </c>
      <c r="E417" s="36">
        <f>SUMIFS(СВЦЭМ!$L$34:$L$777,СВЦЭМ!$A$34:$A$777,$A417,СВЦЭМ!$B$33:$B$776,E$401)+'СЕТ СН'!$F$16</f>
        <v>0</v>
      </c>
      <c r="F417" s="36">
        <f>SUMIFS(СВЦЭМ!$L$34:$L$777,СВЦЭМ!$A$34:$A$777,$A417,СВЦЭМ!$B$33:$B$776,F$401)+'СЕТ СН'!$F$16</f>
        <v>0</v>
      </c>
      <c r="G417" s="36">
        <f>SUMIFS(СВЦЭМ!$L$34:$L$777,СВЦЭМ!$A$34:$A$777,$A417,СВЦЭМ!$B$33:$B$776,G$401)+'СЕТ СН'!$F$16</f>
        <v>0</v>
      </c>
      <c r="H417" s="36">
        <f>SUMIFS(СВЦЭМ!$L$34:$L$777,СВЦЭМ!$A$34:$A$777,$A417,СВЦЭМ!$B$33:$B$776,H$401)+'СЕТ СН'!$F$16</f>
        <v>0</v>
      </c>
      <c r="I417" s="36">
        <f>SUMIFS(СВЦЭМ!$L$34:$L$777,СВЦЭМ!$A$34:$A$777,$A417,СВЦЭМ!$B$33:$B$776,I$401)+'СЕТ СН'!$F$16</f>
        <v>0</v>
      </c>
      <c r="J417" s="36">
        <f>SUMIFS(СВЦЭМ!$L$34:$L$777,СВЦЭМ!$A$34:$A$777,$A417,СВЦЭМ!$B$33:$B$776,J$401)+'СЕТ СН'!$F$16</f>
        <v>0</v>
      </c>
      <c r="K417" s="36">
        <f>SUMIFS(СВЦЭМ!$L$34:$L$777,СВЦЭМ!$A$34:$A$777,$A417,СВЦЭМ!$B$33:$B$776,K$401)+'СЕТ СН'!$F$16</f>
        <v>0</v>
      </c>
      <c r="L417" s="36">
        <f>SUMIFS(СВЦЭМ!$L$34:$L$777,СВЦЭМ!$A$34:$A$777,$A417,СВЦЭМ!$B$33:$B$776,L$401)+'СЕТ СН'!$F$16</f>
        <v>0</v>
      </c>
      <c r="M417" s="36">
        <f>SUMIFS(СВЦЭМ!$L$34:$L$777,СВЦЭМ!$A$34:$A$777,$A417,СВЦЭМ!$B$33:$B$776,M$401)+'СЕТ СН'!$F$16</f>
        <v>0</v>
      </c>
      <c r="N417" s="36">
        <f>SUMIFS(СВЦЭМ!$L$34:$L$777,СВЦЭМ!$A$34:$A$777,$A417,СВЦЭМ!$B$33:$B$776,N$401)+'СЕТ СН'!$F$16</f>
        <v>0</v>
      </c>
      <c r="O417" s="36">
        <f>SUMIFS(СВЦЭМ!$L$34:$L$777,СВЦЭМ!$A$34:$A$777,$A417,СВЦЭМ!$B$33:$B$776,O$401)+'СЕТ СН'!$F$16</f>
        <v>0</v>
      </c>
      <c r="P417" s="36">
        <f>SUMIFS(СВЦЭМ!$L$34:$L$777,СВЦЭМ!$A$34:$A$777,$A417,СВЦЭМ!$B$33:$B$776,P$401)+'СЕТ СН'!$F$16</f>
        <v>0</v>
      </c>
      <c r="Q417" s="36">
        <f>SUMIFS(СВЦЭМ!$L$34:$L$777,СВЦЭМ!$A$34:$A$777,$A417,СВЦЭМ!$B$33:$B$776,Q$401)+'СЕТ СН'!$F$16</f>
        <v>0</v>
      </c>
      <c r="R417" s="36">
        <f>SUMIFS(СВЦЭМ!$L$34:$L$777,СВЦЭМ!$A$34:$A$777,$A417,СВЦЭМ!$B$33:$B$776,R$401)+'СЕТ СН'!$F$16</f>
        <v>0</v>
      </c>
      <c r="S417" s="36">
        <f>SUMIFS(СВЦЭМ!$L$34:$L$777,СВЦЭМ!$A$34:$A$777,$A417,СВЦЭМ!$B$33:$B$776,S$401)+'СЕТ СН'!$F$16</f>
        <v>0</v>
      </c>
      <c r="T417" s="36">
        <f>SUMIFS(СВЦЭМ!$L$34:$L$777,СВЦЭМ!$A$34:$A$777,$A417,СВЦЭМ!$B$33:$B$776,T$401)+'СЕТ СН'!$F$16</f>
        <v>0</v>
      </c>
      <c r="U417" s="36">
        <f>SUMIFS(СВЦЭМ!$L$34:$L$777,СВЦЭМ!$A$34:$A$777,$A417,СВЦЭМ!$B$33:$B$776,U$401)+'СЕТ СН'!$F$16</f>
        <v>0</v>
      </c>
      <c r="V417" s="36">
        <f>SUMIFS(СВЦЭМ!$L$34:$L$777,СВЦЭМ!$A$34:$A$777,$A417,СВЦЭМ!$B$33:$B$776,V$401)+'СЕТ СН'!$F$16</f>
        <v>0</v>
      </c>
      <c r="W417" s="36">
        <f>SUMIFS(СВЦЭМ!$L$34:$L$777,СВЦЭМ!$A$34:$A$777,$A417,СВЦЭМ!$B$33:$B$776,W$401)+'СЕТ СН'!$F$16</f>
        <v>0</v>
      </c>
      <c r="X417" s="36">
        <f>SUMIFS(СВЦЭМ!$L$34:$L$777,СВЦЭМ!$A$34:$A$777,$A417,СВЦЭМ!$B$33:$B$776,X$401)+'СЕТ СН'!$F$16</f>
        <v>0</v>
      </c>
      <c r="Y417" s="36">
        <f>SUMIFS(СВЦЭМ!$L$34:$L$777,СВЦЭМ!$A$34:$A$777,$A417,СВЦЭМ!$B$33:$B$776,Y$401)+'СЕТ СН'!$F$16</f>
        <v>0</v>
      </c>
    </row>
    <row r="418" spans="1:25" ht="15.75" hidden="1" x14ac:dyDescent="0.2">
      <c r="A418" s="35">
        <f t="shared" si="11"/>
        <v>43694</v>
      </c>
      <c r="B418" s="36">
        <f>SUMIFS(СВЦЭМ!$L$34:$L$777,СВЦЭМ!$A$34:$A$777,$A418,СВЦЭМ!$B$33:$B$776,B$401)+'СЕТ СН'!$F$16</f>
        <v>0</v>
      </c>
      <c r="C418" s="36">
        <f>SUMIFS(СВЦЭМ!$L$34:$L$777,СВЦЭМ!$A$34:$A$777,$A418,СВЦЭМ!$B$33:$B$776,C$401)+'СЕТ СН'!$F$16</f>
        <v>0</v>
      </c>
      <c r="D418" s="36">
        <f>SUMIFS(СВЦЭМ!$L$34:$L$777,СВЦЭМ!$A$34:$A$777,$A418,СВЦЭМ!$B$33:$B$776,D$401)+'СЕТ СН'!$F$16</f>
        <v>0</v>
      </c>
      <c r="E418" s="36">
        <f>SUMIFS(СВЦЭМ!$L$34:$L$777,СВЦЭМ!$A$34:$A$777,$A418,СВЦЭМ!$B$33:$B$776,E$401)+'СЕТ СН'!$F$16</f>
        <v>0</v>
      </c>
      <c r="F418" s="36">
        <f>SUMIFS(СВЦЭМ!$L$34:$L$777,СВЦЭМ!$A$34:$A$777,$A418,СВЦЭМ!$B$33:$B$776,F$401)+'СЕТ СН'!$F$16</f>
        <v>0</v>
      </c>
      <c r="G418" s="36">
        <f>SUMIFS(СВЦЭМ!$L$34:$L$777,СВЦЭМ!$A$34:$A$777,$A418,СВЦЭМ!$B$33:$B$776,G$401)+'СЕТ СН'!$F$16</f>
        <v>0</v>
      </c>
      <c r="H418" s="36">
        <f>SUMIFS(СВЦЭМ!$L$34:$L$777,СВЦЭМ!$A$34:$A$777,$A418,СВЦЭМ!$B$33:$B$776,H$401)+'СЕТ СН'!$F$16</f>
        <v>0</v>
      </c>
      <c r="I418" s="36">
        <f>SUMIFS(СВЦЭМ!$L$34:$L$777,СВЦЭМ!$A$34:$A$777,$A418,СВЦЭМ!$B$33:$B$776,I$401)+'СЕТ СН'!$F$16</f>
        <v>0</v>
      </c>
      <c r="J418" s="36">
        <f>SUMIFS(СВЦЭМ!$L$34:$L$777,СВЦЭМ!$A$34:$A$777,$A418,СВЦЭМ!$B$33:$B$776,J$401)+'СЕТ СН'!$F$16</f>
        <v>0</v>
      </c>
      <c r="K418" s="36">
        <f>SUMIFS(СВЦЭМ!$L$34:$L$777,СВЦЭМ!$A$34:$A$777,$A418,СВЦЭМ!$B$33:$B$776,K$401)+'СЕТ СН'!$F$16</f>
        <v>0</v>
      </c>
      <c r="L418" s="36">
        <f>SUMIFS(СВЦЭМ!$L$34:$L$777,СВЦЭМ!$A$34:$A$777,$A418,СВЦЭМ!$B$33:$B$776,L$401)+'СЕТ СН'!$F$16</f>
        <v>0</v>
      </c>
      <c r="M418" s="36">
        <f>SUMIFS(СВЦЭМ!$L$34:$L$777,СВЦЭМ!$A$34:$A$777,$A418,СВЦЭМ!$B$33:$B$776,M$401)+'СЕТ СН'!$F$16</f>
        <v>0</v>
      </c>
      <c r="N418" s="36">
        <f>SUMIFS(СВЦЭМ!$L$34:$L$777,СВЦЭМ!$A$34:$A$777,$A418,СВЦЭМ!$B$33:$B$776,N$401)+'СЕТ СН'!$F$16</f>
        <v>0</v>
      </c>
      <c r="O418" s="36">
        <f>SUMIFS(СВЦЭМ!$L$34:$L$777,СВЦЭМ!$A$34:$A$777,$A418,СВЦЭМ!$B$33:$B$776,O$401)+'СЕТ СН'!$F$16</f>
        <v>0</v>
      </c>
      <c r="P418" s="36">
        <f>SUMIFS(СВЦЭМ!$L$34:$L$777,СВЦЭМ!$A$34:$A$777,$A418,СВЦЭМ!$B$33:$B$776,P$401)+'СЕТ СН'!$F$16</f>
        <v>0</v>
      </c>
      <c r="Q418" s="36">
        <f>SUMIFS(СВЦЭМ!$L$34:$L$777,СВЦЭМ!$A$34:$A$777,$A418,СВЦЭМ!$B$33:$B$776,Q$401)+'СЕТ СН'!$F$16</f>
        <v>0</v>
      </c>
      <c r="R418" s="36">
        <f>SUMIFS(СВЦЭМ!$L$34:$L$777,СВЦЭМ!$A$34:$A$777,$A418,СВЦЭМ!$B$33:$B$776,R$401)+'СЕТ СН'!$F$16</f>
        <v>0</v>
      </c>
      <c r="S418" s="36">
        <f>SUMIFS(СВЦЭМ!$L$34:$L$777,СВЦЭМ!$A$34:$A$777,$A418,СВЦЭМ!$B$33:$B$776,S$401)+'СЕТ СН'!$F$16</f>
        <v>0</v>
      </c>
      <c r="T418" s="36">
        <f>SUMIFS(СВЦЭМ!$L$34:$L$777,СВЦЭМ!$A$34:$A$777,$A418,СВЦЭМ!$B$33:$B$776,T$401)+'СЕТ СН'!$F$16</f>
        <v>0</v>
      </c>
      <c r="U418" s="36">
        <f>SUMIFS(СВЦЭМ!$L$34:$L$777,СВЦЭМ!$A$34:$A$777,$A418,СВЦЭМ!$B$33:$B$776,U$401)+'СЕТ СН'!$F$16</f>
        <v>0</v>
      </c>
      <c r="V418" s="36">
        <f>SUMIFS(СВЦЭМ!$L$34:$L$777,СВЦЭМ!$A$34:$A$777,$A418,СВЦЭМ!$B$33:$B$776,V$401)+'СЕТ СН'!$F$16</f>
        <v>0</v>
      </c>
      <c r="W418" s="36">
        <f>SUMIFS(СВЦЭМ!$L$34:$L$777,СВЦЭМ!$A$34:$A$777,$A418,СВЦЭМ!$B$33:$B$776,W$401)+'СЕТ СН'!$F$16</f>
        <v>0</v>
      </c>
      <c r="X418" s="36">
        <f>SUMIFS(СВЦЭМ!$L$34:$L$777,СВЦЭМ!$A$34:$A$777,$A418,СВЦЭМ!$B$33:$B$776,X$401)+'СЕТ СН'!$F$16</f>
        <v>0</v>
      </c>
      <c r="Y418" s="36">
        <f>SUMIFS(СВЦЭМ!$L$34:$L$777,СВЦЭМ!$A$34:$A$777,$A418,СВЦЭМ!$B$33:$B$776,Y$401)+'СЕТ СН'!$F$16</f>
        <v>0</v>
      </c>
    </row>
    <row r="419" spans="1:25" ht="15.75" hidden="1" x14ac:dyDescent="0.2">
      <c r="A419" s="35">
        <f t="shared" si="11"/>
        <v>43695</v>
      </c>
      <c r="B419" s="36">
        <f>SUMIFS(СВЦЭМ!$L$34:$L$777,СВЦЭМ!$A$34:$A$777,$A419,СВЦЭМ!$B$33:$B$776,B$401)+'СЕТ СН'!$F$16</f>
        <v>0</v>
      </c>
      <c r="C419" s="36">
        <f>SUMIFS(СВЦЭМ!$L$34:$L$777,СВЦЭМ!$A$34:$A$777,$A419,СВЦЭМ!$B$33:$B$776,C$401)+'СЕТ СН'!$F$16</f>
        <v>0</v>
      </c>
      <c r="D419" s="36">
        <f>SUMIFS(СВЦЭМ!$L$34:$L$777,СВЦЭМ!$A$34:$A$777,$A419,СВЦЭМ!$B$33:$B$776,D$401)+'СЕТ СН'!$F$16</f>
        <v>0</v>
      </c>
      <c r="E419" s="36">
        <f>SUMIFS(СВЦЭМ!$L$34:$L$777,СВЦЭМ!$A$34:$A$777,$A419,СВЦЭМ!$B$33:$B$776,E$401)+'СЕТ СН'!$F$16</f>
        <v>0</v>
      </c>
      <c r="F419" s="36">
        <f>SUMIFS(СВЦЭМ!$L$34:$L$777,СВЦЭМ!$A$34:$A$777,$A419,СВЦЭМ!$B$33:$B$776,F$401)+'СЕТ СН'!$F$16</f>
        <v>0</v>
      </c>
      <c r="G419" s="36">
        <f>SUMIFS(СВЦЭМ!$L$34:$L$777,СВЦЭМ!$A$34:$A$777,$A419,СВЦЭМ!$B$33:$B$776,G$401)+'СЕТ СН'!$F$16</f>
        <v>0</v>
      </c>
      <c r="H419" s="36">
        <f>SUMIFS(СВЦЭМ!$L$34:$L$777,СВЦЭМ!$A$34:$A$777,$A419,СВЦЭМ!$B$33:$B$776,H$401)+'СЕТ СН'!$F$16</f>
        <v>0</v>
      </c>
      <c r="I419" s="36">
        <f>SUMIFS(СВЦЭМ!$L$34:$L$777,СВЦЭМ!$A$34:$A$777,$A419,СВЦЭМ!$B$33:$B$776,I$401)+'СЕТ СН'!$F$16</f>
        <v>0</v>
      </c>
      <c r="J419" s="36">
        <f>SUMIFS(СВЦЭМ!$L$34:$L$777,СВЦЭМ!$A$34:$A$777,$A419,СВЦЭМ!$B$33:$B$776,J$401)+'СЕТ СН'!$F$16</f>
        <v>0</v>
      </c>
      <c r="K419" s="36">
        <f>SUMIFS(СВЦЭМ!$L$34:$L$777,СВЦЭМ!$A$34:$A$777,$A419,СВЦЭМ!$B$33:$B$776,K$401)+'СЕТ СН'!$F$16</f>
        <v>0</v>
      </c>
      <c r="L419" s="36">
        <f>SUMIFS(СВЦЭМ!$L$34:$L$777,СВЦЭМ!$A$34:$A$777,$A419,СВЦЭМ!$B$33:$B$776,L$401)+'СЕТ СН'!$F$16</f>
        <v>0</v>
      </c>
      <c r="M419" s="36">
        <f>SUMIFS(СВЦЭМ!$L$34:$L$777,СВЦЭМ!$A$34:$A$777,$A419,СВЦЭМ!$B$33:$B$776,M$401)+'СЕТ СН'!$F$16</f>
        <v>0</v>
      </c>
      <c r="N419" s="36">
        <f>SUMIFS(СВЦЭМ!$L$34:$L$777,СВЦЭМ!$A$34:$A$777,$A419,СВЦЭМ!$B$33:$B$776,N$401)+'СЕТ СН'!$F$16</f>
        <v>0</v>
      </c>
      <c r="O419" s="36">
        <f>SUMIFS(СВЦЭМ!$L$34:$L$777,СВЦЭМ!$A$34:$A$777,$A419,СВЦЭМ!$B$33:$B$776,O$401)+'СЕТ СН'!$F$16</f>
        <v>0</v>
      </c>
      <c r="P419" s="36">
        <f>SUMIFS(СВЦЭМ!$L$34:$L$777,СВЦЭМ!$A$34:$A$777,$A419,СВЦЭМ!$B$33:$B$776,P$401)+'СЕТ СН'!$F$16</f>
        <v>0</v>
      </c>
      <c r="Q419" s="36">
        <f>SUMIFS(СВЦЭМ!$L$34:$L$777,СВЦЭМ!$A$34:$A$777,$A419,СВЦЭМ!$B$33:$B$776,Q$401)+'СЕТ СН'!$F$16</f>
        <v>0</v>
      </c>
      <c r="R419" s="36">
        <f>SUMIFS(СВЦЭМ!$L$34:$L$777,СВЦЭМ!$A$34:$A$777,$A419,СВЦЭМ!$B$33:$B$776,R$401)+'СЕТ СН'!$F$16</f>
        <v>0</v>
      </c>
      <c r="S419" s="36">
        <f>SUMIFS(СВЦЭМ!$L$34:$L$777,СВЦЭМ!$A$34:$A$777,$A419,СВЦЭМ!$B$33:$B$776,S$401)+'СЕТ СН'!$F$16</f>
        <v>0</v>
      </c>
      <c r="T419" s="36">
        <f>SUMIFS(СВЦЭМ!$L$34:$L$777,СВЦЭМ!$A$34:$A$777,$A419,СВЦЭМ!$B$33:$B$776,T$401)+'СЕТ СН'!$F$16</f>
        <v>0</v>
      </c>
      <c r="U419" s="36">
        <f>SUMIFS(СВЦЭМ!$L$34:$L$777,СВЦЭМ!$A$34:$A$777,$A419,СВЦЭМ!$B$33:$B$776,U$401)+'СЕТ СН'!$F$16</f>
        <v>0</v>
      </c>
      <c r="V419" s="36">
        <f>SUMIFS(СВЦЭМ!$L$34:$L$777,СВЦЭМ!$A$34:$A$777,$A419,СВЦЭМ!$B$33:$B$776,V$401)+'СЕТ СН'!$F$16</f>
        <v>0</v>
      </c>
      <c r="W419" s="36">
        <f>SUMIFS(СВЦЭМ!$L$34:$L$777,СВЦЭМ!$A$34:$A$777,$A419,СВЦЭМ!$B$33:$B$776,W$401)+'СЕТ СН'!$F$16</f>
        <v>0</v>
      </c>
      <c r="X419" s="36">
        <f>SUMIFS(СВЦЭМ!$L$34:$L$777,СВЦЭМ!$A$34:$A$777,$A419,СВЦЭМ!$B$33:$B$776,X$401)+'СЕТ СН'!$F$16</f>
        <v>0</v>
      </c>
      <c r="Y419" s="36">
        <f>SUMIFS(СВЦЭМ!$L$34:$L$777,СВЦЭМ!$A$34:$A$777,$A419,СВЦЭМ!$B$33:$B$776,Y$401)+'СЕТ СН'!$F$16</f>
        <v>0</v>
      </c>
    </row>
    <row r="420" spans="1:25" ht="15.75" hidden="1" x14ac:dyDescent="0.2">
      <c r="A420" s="35">
        <f t="shared" si="11"/>
        <v>43696</v>
      </c>
      <c r="B420" s="36">
        <f>SUMIFS(СВЦЭМ!$L$34:$L$777,СВЦЭМ!$A$34:$A$777,$A420,СВЦЭМ!$B$33:$B$776,B$401)+'СЕТ СН'!$F$16</f>
        <v>0</v>
      </c>
      <c r="C420" s="36">
        <f>SUMIFS(СВЦЭМ!$L$34:$L$777,СВЦЭМ!$A$34:$A$777,$A420,СВЦЭМ!$B$33:$B$776,C$401)+'СЕТ СН'!$F$16</f>
        <v>0</v>
      </c>
      <c r="D420" s="36">
        <f>SUMIFS(СВЦЭМ!$L$34:$L$777,СВЦЭМ!$A$34:$A$777,$A420,СВЦЭМ!$B$33:$B$776,D$401)+'СЕТ СН'!$F$16</f>
        <v>0</v>
      </c>
      <c r="E420" s="36">
        <f>SUMIFS(СВЦЭМ!$L$34:$L$777,СВЦЭМ!$A$34:$A$777,$A420,СВЦЭМ!$B$33:$B$776,E$401)+'СЕТ СН'!$F$16</f>
        <v>0</v>
      </c>
      <c r="F420" s="36">
        <f>SUMIFS(СВЦЭМ!$L$34:$L$777,СВЦЭМ!$A$34:$A$777,$A420,СВЦЭМ!$B$33:$B$776,F$401)+'СЕТ СН'!$F$16</f>
        <v>0</v>
      </c>
      <c r="G420" s="36">
        <f>SUMIFS(СВЦЭМ!$L$34:$L$777,СВЦЭМ!$A$34:$A$777,$A420,СВЦЭМ!$B$33:$B$776,G$401)+'СЕТ СН'!$F$16</f>
        <v>0</v>
      </c>
      <c r="H420" s="36">
        <f>SUMIFS(СВЦЭМ!$L$34:$L$777,СВЦЭМ!$A$34:$A$777,$A420,СВЦЭМ!$B$33:$B$776,H$401)+'СЕТ СН'!$F$16</f>
        <v>0</v>
      </c>
      <c r="I420" s="36">
        <f>SUMIFS(СВЦЭМ!$L$34:$L$777,СВЦЭМ!$A$34:$A$777,$A420,СВЦЭМ!$B$33:$B$776,I$401)+'СЕТ СН'!$F$16</f>
        <v>0</v>
      </c>
      <c r="J420" s="36">
        <f>SUMIFS(СВЦЭМ!$L$34:$L$777,СВЦЭМ!$A$34:$A$777,$A420,СВЦЭМ!$B$33:$B$776,J$401)+'СЕТ СН'!$F$16</f>
        <v>0</v>
      </c>
      <c r="K420" s="36">
        <f>SUMIFS(СВЦЭМ!$L$34:$L$777,СВЦЭМ!$A$34:$A$777,$A420,СВЦЭМ!$B$33:$B$776,K$401)+'СЕТ СН'!$F$16</f>
        <v>0</v>
      </c>
      <c r="L420" s="36">
        <f>SUMIFS(СВЦЭМ!$L$34:$L$777,СВЦЭМ!$A$34:$A$777,$A420,СВЦЭМ!$B$33:$B$776,L$401)+'СЕТ СН'!$F$16</f>
        <v>0</v>
      </c>
      <c r="M420" s="36">
        <f>SUMIFS(СВЦЭМ!$L$34:$L$777,СВЦЭМ!$A$34:$A$777,$A420,СВЦЭМ!$B$33:$B$776,M$401)+'СЕТ СН'!$F$16</f>
        <v>0</v>
      </c>
      <c r="N420" s="36">
        <f>SUMIFS(СВЦЭМ!$L$34:$L$777,СВЦЭМ!$A$34:$A$777,$A420,СВЦЭМ!$B$33:$B$776,N$401)+'СЕТ СН'!$F$16</f>
        <v>0</v>
      </c>
      <c r="O420" s="36">
        <f>SUMIFS(СВЦЭМ!$L$34:$L$777,СВЦЭМ!$A$34:$A$777,$A420,СВЦЭМ!$B$33:$B$776,O$401)+'СЕТ СН'!$F$16</f>
        <v>0</v>
      </c>
      <c r="P420" s="36">
        <f>SUMIFS(СВЦЭМ!$L$34:$L$777,СВЦЭМ!$A$34:$A$777,$A420,СВЦЭМ!$B$33:$B$776,P$401)+'СЕТ СН'!$F$16</f>
        <v>0</v>
      </c>
      <c r="Q420" s="36">
        <f>SUMIFS(СВЦЭМ!$L$34:$L$777,СВЦЭМ!$A$34:$A$777,$A420,СВЦЭМ!$B$33:$B$776,Q$401)+'СЕТ СН'!$F$16</f>
        <v>0</v>
      </c>
      <c r="R420" s="36">
        <f>SUMIFS(СВЦЭМ!$L$34:$L$777,СВЦЭМ!$A$34:$A$777,$A420,СВЦЭМ!$B$33:$B$776,R$401)+'СЕТ СН'!$F$16</f>
        <v>0</v>
      </c>
      <c r="S420" s="36">
        <f>SUMIFS(СВЦЭМ!$L$34:$L$777,СВЦЭМ!$A$34:$A$777,$A420,СВЦЭМ!$B$33:$B$776,S$401)+'СЕТ СН'!$F$16</f>
        <v>0</v>
      </c>
      <c r="T420" s="36">
        <f>SUMIFS(СВЦЭМ!$L$34:$L$777,СВЦЭМ!$A$34:$A$777,$A420,СВЦЭМ!$B$33:$B$776,T$401)+'СЕТ СН'!$F$16</f>
        <v>0</v>
      </c>
      <c r="U420" s="36">
        <f>SUMIFS(СВЦЭМ!$L$34:$L$777,СВЦЭМ!$A$34:$A$777,$A420,СВЦЭМ!$B$33:$B$776,U$401)+'СЕТ СН'!$F$16</f>
        <v>0</v>
      </c>
      <c r="V420" s="36">
        <f>SUMIFS(СВЦЭМ!$L$34:$L$777,СВЦЭМ!$A$34:$A$777,$A420,СВЦЭМ!$B$33:$B$776,V$401)+'СЕТ СН'!$F$16</f>
        <v>0</v>
      </c>
      <c r="W420" s="36">
        <f>SUMIFS(СВЦЭМ!$L$34:$L$777,СВЦЭМ!$A$34:$A$777,$A420,СВЦЭМ!$B$33:$B$776,W$401)+'СЕТ СН'!$F$16</f>
        <v>0</v>
      </c>
      <c r="X420" s="36">
        <f>SUMIFS(СВЦЭМ!$L$34:$L$777,СВЦЭМ!$A$34:$A$777,$A420,СВЦЭМ!$B$33:$B$776,X$401)+'СЕТ СН'!$F$16</f>
        <v>0</v>
      </c>
      <c r="Y420" s="36">
        <f>SUMIFS(СВЦЭМ!$L$34:$L$777,СВЦЭМ!$A$34:$A$777,$A420,СВЦЭМ!$B$33:$B$776,Y$401)+'СЕТ СН'!$F$16</f>
        <v>0</v>
      </c>
    </row>
    <row r="421" spans="1:25" ht="15.75" hidden="1" x14ac:dyDescent="0.2">
      <c r="A421" s="35">
        <f t="shared" si="11"/>
        <v>43697</v>
      </c>
      <c r="B421" s="36">
        <f>SUMIFS(СВЦЭМ!$L$34:$L$777,СВЦЭМ!$A$34:$A$777,$A421,СВЦЭМ!$B$33:$B$776,B$401)+'СЕТ СН'!$F$16</f>
        <v>0</v>
      </c>
      <c r="C421" s="36">
        <f>SUMIFS(СВЦЭМ!$L$34:$L$777,СВЦЭМ!$A$34:$A$777,$A421,СВЦЭМ!$B$33:$B$776,C$401)+'СЕТ СН'!$F$16</f>
        <v>0</v>
      </c>
      <c r="D421" s="36">
        <f>SUMIFS(СВЦЭМ!$L$34:$L$777,СВЦЭМ!$A$34:$A$777,$A421,СВЦЭМ!$B$33:$B$776,D$401)+'СЕТ СН'!$F$16</f>
        <v>0</v>
      </c>
      <c r="E421" s="36">
        <f>SUMIFS(СВЦЭМ!$L$34:$L$777,СВЦЭМ!$A$34:$A$777,$A421,СВЦЭМ!$B$33:$B$776,E$401)+'СЕТ СН'!$F$16</f>
        <v>0</v>
      </c>
      <c r="F421" s="36">
        <f>SUMIFS(СВЦЭМ!$L$34:$L$777,СВЦЭМ!$A$34:$A$777,$A421,СВЦЭМ!$B$33:$B$776,F$401)+'СЕТ СН'!$F$16</f>
        <v>0</v>
      </c>
      <c r="G421" s="36">
        <f>SUMIFS(СВЦЭМ!$L$34:$L$777,СВЦЭМ!$A$34:$A$777,$A421,СВЦЭМ!$B$33:$B$776,G$401)+'СЕТ СН'!$F$16</f>
        <v>0</v>
      </c>
      <c r="H421" s="36">
        <f>SUMIFS(СВЦЭМ!$L$34:$L$777,СВЦЭМ!$A$34:$A$777,$A421,СВЦЭМ!$B$33:$B$776,H$401)+'СЕТ СН'!$F$16</f>
        <v>0</v>
      </c>
      <c r="I421" s="36">
        <f>SUMIFS(СВЦЭМ!$L$34:$L$777,СВЦЭМ!$A$34:$A$777,$A421,СВЦЭМ!$B$33:$B$776,I$401)+'СЕТ СН'!$F$16</f>
        <v>0</v>
      </c>
      <c r="J421" s="36">
        <f>SUMIFS(СВЦЭМ!$L$34:$L$777,СВЦЭМ!$A$34:$A$777,$A421,СВЦЭМ!$B$33:$B$776,J$401)+'СЕТ СН'!$F$16</f>
        <v>0</v>
      </c>
      <c r="K421" s="36">
        <f>SUMIFS(СВЦЭМ!$L$34:$L$777,СВЦЭМ!$A$34:$A$777,$A421,СВЦЭМ!$B$33:$B$776,K$401)+'СЕТ СН'!$F$16</f>
        <v>0</v>
      </c>
      <c r="L421" s="36">
        <f>SUMIFS(СВЦЭМ!$L$34:$L$777,СВЦЭМ!$A$34:$A$777,$A421,СВЦЭМ!$B$33:$B$776,L$401)+'СЕТ СН'!$F$16</f>
        <v>0</v>
      </c>
      <c r="M421" s="36">
        <f>SUMIFS(СВЦЭМ!$L$34:$L$777,СВЦЭМ!$A$34:$A$777,$A421,СВЦЭМ!$B$33:$B$776,M$401)+'СЕТ СН'!$F$16</f>
        <v>0</v>
      </c>
      <c r="N421" s="36">
        <f>SUMIFS(СВЦЭМ!$L$34:$L$777,СВЦЭМ!$A$34:$A$777,$A421,СВЦЭМ!$B$33:$B$776,N$401)+'СЕТ СН'!$F$16</f>
        <v>0</v>
      </c>
      <c r="O421" s="36">
        <f>SUMIFS(СВЦЭМ!$L$34:$L$777,СВЦЭМ!$A$34:$A$777,$A421,СВЦЭМ!$B$33:$B$776,O$401)+'СЕТ СН'!$F$16</f>
        <v>0</v>
      </c>
      <c r="P421" s="36">
        <f>SUMIFS(СВЦЭМ!$L$34:$L$777,СВЦЭМ!$A$34:$A$777,$A421,СВЦЭМ!$B$33:$B$776,P$401)+'СЕТ СН'!$F$16</f>
        <v>0</v>
      </c>
      <c r="Q421" s="36">
        <f>SUMIFS(СВЦЭМ!$L$34:$L$777,СВЦЭМ!$A$34:$A$777,$A421,СВЦЭМ!$B$33:$B$776,Q$401)+'СЕТ СН'!$F$16</f>
        <v>0</v>
      </c>
      <c r="R421" s="36">
        <f>SUMIFS(СВЦЭМ!$L$34:$L$777,СВЦЭМ!$A$34:$A$777,$A421,СВЦЭМ!$B$33:$B$776,R$401)+'СЕТ СН'!$F$16</f>
        <v>0</v>
      </c>
      <c r="S421" s="36">
        <f>SUMIFS(СВЦЭМ!$L$34:$L$777,СВЦЭМ!$A$34:$A$777,$A421,СВЦЭМ!$B$33:$B$776,S$401)+'СЕТ СН'!$F$16</f>
        <v>0</v>
      </c>
      <c r="T421" s="36">
        <f>SUMIFS(СВЦЭМ!$L$34:$L$777,СВЦЭМ!$A$34:$A$777,$A421,СВЦЭМ!$B$33:$B$776,T$401)+'СЕТ СН'!$F$16</f>
        <v>0</v>
      </c>
      <c r="U421" s="36">
        <f>SUMIFS(СВЦЭМ!$L$34:$L$777,СВЦЭМ!$A$34:$A$777,$A421,СВЦЭМ!$B$33:$B$776,U$401)+'СЕТ СН'!$F$16</f>
        <v>0</v>
      </c>
      <c r="V421" s="36">
        <f>SUMIFS(СВЦЭМ!$L$34:$L$777,СВЦЭМ!$A$34:$A$777,$A421,СВЦЭМ!$B$33:$B$776,V$401)+'СЕТ СН'!$F$16</f>
        <v>0</v>
      </c>
      <c r="W421" s="36">
        <f>SUMIFS(СВЦЭМ!$L$34:$L$777,СВЦЭМ!$A$34:$A$777,$A421,СВЦЭМ!$B$33:$B$776,W$401)+'СЕТ СН'!$F$16</f>
        <v>0</v>
      </c>
      <c r="X421" s="36">
        <f>SUMIFS(СВЦЭМ!$L$34:$L$777,СВЦЭМ!$A$34:$A$777,$A421,СВЦЭМ!$B$33:$B$776,X$401)+'СЕТ СН'!$F$16</f>
        <v>0</v>
      </c>
      <c r="Y421" s="36">
        <f>SUMIFS(СВЦЭМ!$L$34:$L$777,СВЦЭМ!$A$34:$A$777,$A421,СВЦЭМ!$B$33:$B$776,Y$401)+'СЕТ СН'!$F$16</f>
        <v>0</v>
      </c>
    </row>
    <row r="422" spans="1:25" ht="15.75" hidden="1" x14ac:dyDescent="0.2">
      <c r="A422" s="35">
        <f t="shared" si="11"/>
        <v>43698</v>
      </c>
      <c r="B422" s="36">
        <f>SUMIFS(СВЦЭМ!$L$34:$L$777,СВЦЭМ!$A$34:$A$777,$A422,СВЦЭМ!$B$33:$B$776,B$401)+'СЕТ СН'!$F$16</f>
        <v>0</v>
      </c>
      <c r="C422" s="36">
        <f>SUMIFS(СВЦЭМ!$L$34:$L$777,СВЦЭМ!$A$34:$A$777,$A422,СВЦЭМ!$B$33:$B$776,C$401)+'СЕТ СН'!$F$16</f>
        <v>0</v>
      </c>
      <c r="D422" s="36">
        <f>SUMIFS(СВЦЭМ!$L$34:$L$777,СВЦЭМ!$A$34:$A$777,$A422,СВЦЭМ!$B$33:$B$776,D$401)+'СЕТ СН'!$F$16</f>
        <v>0</v>
      </c>
      <c r="E422" s="36">
        <f>SUMIFS(СВЦЭМ!$L$34:$L$777,СВЦЭМ!$A$34:$A$777,$A422,СВЦЭМ!$B$33:$B$776,E$401)+'СЕТ СН'!$F$16</f>
        <v>0</v>
      </c>
      <c r="F422" s="36">
        <f>SUMIFS(СВЦЭМ!$L$34:$L$777,СВЦЭМ!$A$34:$A$777,$A422,СВЦЭМ!$B$33:$B$776,F$401)+'СЕТ СН'!$F$16</f>
        <v>0</v>
      </c>
      <c r="G422" s="36">
        <f>SUMIFS(СВЦЭМ!$L$34:$L$777,СВЦЭМ!$A$34:$A$777,$A422,СВЦЭМ!$B$33:$B$776,G$401)+'СЕТ СН'!$F$16</f>
        <v>0</v>
      </c>
      <c r="H422" s="36">
        <f>SUMIFS(СВЦЭМ!$L$34:$L$777,СВЦЭМ!$A$34:$A$777,$A422,СВЦЭМ!$B$33:$B$776,H$401)+'СЕТ СН'!$F$16</f>
        <v>0</v>
      </c>
      <c r="I422" s="36">
        <f>SUMIFS(СВЦЭМ!$L$34:$L$777,СВЦЭМ!$A$34:$A$777,$A422,СВЦЭМ!$B$33:$B$776,I$401)+'СЕТ СН'!$F$16</f>
        <v>0</v>
      </c>
      <c r="J422" s="36">
        <f>SUMIFS(СВЦЭМ!$L$34:$L$777,СВЦЭМ!$A$34:$A$777,$A422,СВЦЭМ!$B$33:$B$776,J$401)+'СЕТ СН'!$F$16</f>
        <v>0</v>
      </c>
      <c r="K422" s="36">
        <f>SUMIFS(СВЦЭМ!$L$34:$L$777,СВЦЭМ!$A$34:$A$777,$A422,СВЦЭМ!$B$33:$B$776,K$401)+'СЕТ СН'!$F$16</f>
        <v>0</v>
      </c>
      <c r="L422" s="36">
        <f>SUMIFS(СВЦЭМ!$L$34:$L$777,СВЦЭМ!$A$34:$A$777,$A422,СВЦЭМ!$B$33:$B$776,L$401)+'СЕТ СН'!$F$16</f>
        <v>0</v>
      </c>
      <c r="M422" s="36">
        <f>SUMIFS(СВЦЭМ!$L$34:$L$777,СВЦЭМ!$A$34:$A$777,$A422,СВЦЭМ!$B$33:$B$776,M$401)+'СЕТ СН'!$F$16</f>
        <v>0</v>
      </c>
      <c r="N422" s="36">
        <f>SUMIFS(СВЦЭМ!$L$34:$L$777,СВЦЭМ!$A$34:$A$777,$A422,СВЦЭМ!$B$33:$B$776,N$401)+'СЕТ СН'!$F$16</f>
        <v>0</v>
      </c>
      <c r="O422" s="36">
        <f>SUMIFS(СВЦЭМ!$L$34:$L$777,СВЦЭМ!$A$34:$A$777,$A422,СВЦЭМ!$B$33:$B$776,O$401)+'СЕТ СН'!$F$16</f>
        <v>0</v>
      </c>
      <c r="P422" s="36">
        <f>SUMIFS(СВЦЭМ!$L$34:$L$777,СВЦЭМ!$A$34:$A$777,$A422,СВЦЭМ!$B$33:$B$776,P$401)+'СЕТ СН'!$F$16</f>
        <v>0</v>
      </c>
      <c r="Q422" s="36">
        <f>SUMIFS(СВЦЭМ!$L$34:$L$777,СВЦЭМ!$A$34:$A$777,$A422,СВЦЭМ!$B$33:$B$776,Q$401)+'СЕТ СН'!$F$16</f>
        <v>0</v>
      </c>
      <c r="R422" s="36">
        <f>SUMIFS(СВЦЭМ!$L$34:$L$777,СВЦЭМ!$A$34:$A$777,$A422,СВЦЭМ!$B$33:$B$776,R$401)+'СЕТ СН'!$F$16</f>
        <v>0</v>
      </c>
      <c r="S422" s="36">
        <f>SUMIFS(СВЦЭМ!$L$34:$L$777,СВЦЭМ!$A$34:$A$777,$A422,СВЦЭМ!$B$33:$B$776,S$401)+'СЕТ СН'!$F$16</f>
        <v>0</v>
      </c>
      <c r="T422" s="36">
        <f>SUMIFS(СВЦЭМ!$L$34:$L$777,СВЦЭМ!$A$34:$A$777,$A422,СВЦЭМ!$B$33:$B$776,T$401)+'СЕТ СН'!$F$16</f>
        <v>0</v>
      </c>
      <c r="U422" s="36">
        <f>SUMIFS(СВЦЭМ!$L$34:$L$777,СВЦЭМ!$A$34:$A$777,$A422,СВЦЭМ!$B$33:$B$776,U$401)+'СЕТ СН'!$F$16</f>
        <v>0</v>
      </c>
      <c r="V422" s="36">
        <f>SUMIFS(СВЦЭМ!$L$34:$L$777,СВЦЭМ!$A$34:$A$777,$A422,СВЦЭМ!$B$33:$B$776,V$401)+'СЕТ СН'!$F$16</f>
        <v>0</v>
      </c>
      <c r="W422" s="36">
        <f>SUMIFS(СВЦЭМ!$L$34:$L$777,СВЦЭМ!$A$34:$A$777,$A422,СВЦЭМ!$B$33:$B$776,W$401)+'СЕТ СН'!$F$16</f>
        <v>0</v>
      </c>
      <c r="X422" s="36">
        <f>SUMIFS(СВЦЭМ!$L$34:$L$777,СВЦЭМ!$A$34:$A$777,$A422,СВЦЭМ!$B$33:$B$776,X$401)+'СЕТ СН'!$F$16</f>
        <v>0</v>
      </c>
      <c r="Y422" s="36">
        <f>SUMIFS(СВЦЭМ!$L$34:$L$777,СВЦЭМ!$A$34:$A$777,$A422,СВЦЭМ!$B$33:$B$776,Y$401)+'СЕТ СН'!$F$16</f>
        <v>0</v>
      </c>
    </row>
    <row r="423" spans="1:25" ht="15.75" hidden="1" x14ac:dyDescent="0.2">
      <c r="A423" s="35">
        <f t="shared" si="11"/>
        <v>43699</v>
      </c>
      <c r="B423" s="36">
        <f>SUMIFS(СВЦЭМ!$L$34:$L$777,СВЦЭМ!$A$34:$A$777,$A423,СВЦЭМ!$B$33:$B$776,B$401)+'СЕТ СН'!$F$16</f>
        <v>0</v>
      </c>
      <c r="C423" s="36">
        <f>SUMIFS(СВЦЭМ!$L$34:$L$777,СВЦЭМ!$A$34:$A$777,$A423,СВЦЭМ!$B$33:$B$776,C$401)+'СЕТ СН'!$F$16</f>
        <v>0</v>
      </c>
      <c r="D423" s="36">
        <f>SUMIFS(СВЦЭМ!$L$34:$L$777,СВЦЭМ!$A$34:$A$777,$A423,СВЦЭМ!$B$33:$B$776,D$401)+'СЕТ СН'!$F$16</f>
        <v>0</v>
      </c>
      <c r="E423" s="36">
        <f>SUMIFS(СВЦЭМ!$L$34:$L$777,СВЦЭМ!$A$34:$A$777,$A423,СВЦЭМ!$B$33:$B$776,E$401)+'СЕТ СН'!$F$16</f>
        <v>0</v>
      </c>
      <c r="F423" s="36">
        <f>SUMIFS(СВЦЭМ!$L$34:$L$777,СВЦЭМ!$A$34:$A$777,$A423,СВЦЭМ!$B$33:$B$776,F$401)+'СЕТ СН'!$F$16</f>
        <v>0</v>
      </c>
      <c r="G423" s="36">
        <f>SUMIFS(СВЦЭМ!$L$34:$L$777,СВЦЭМ!$A$34:$A$777,$A423,СВЦЭМ!$B$33:$B$776,G$401)+'СЕТ СН'!$F$16</f>
        <v>0</v>
      </c>
      <c r="H423" s="36">
        <f>SUMIFS(СВЦЭМ!$L$34:$L$777,СВЦЭМ!$A$34:$A$777,$A423,СВЦЭМ!$B$33:$B$776,H$401)+'СЕТ СН'!$F$16</f>
        <v>0</v>
      </c>
      <c r="I423" s="36">
        <f>SUMIFS(СВЦЭМ!$L$34:$L$777,СВЦЭМ!$A$34:$A$777,$A423,СВЦЭМ!$B$33:$B$776,I$401)+'СЕТ СН'!$F$16</f>
        <v>0</v>
      </c>
      <c r="J423" s="36">
        <f>SUMIFS(СВЦЭМ!$L$34:$L$777,СВЦЭМ!$A$34:$A$777,$A423,СВЦЭМ!$B$33:$B$776,J$401)+'СЕТ СН'!$F$16</f>
        <v>0</v>
      </c>
      <c r="K423" s="36">
        <f>SUMIFS(СВЦЭМ!$L$34:$L$777,СВЦЭМ!$A$34:$A$777,$A423,СВЦЭМ!$B$33:$B$776,K$401)+'СЕТ СН'!$F$16</f>
        <v>0</v>
      </c>
      <c r="L423" s="36">
        <f>SUMIFS(СВЦЭМ!$L$34:$L$777,СВЦЭМ!$A$34:$A$777,$A423,СВЦЭМ!$B$33:$B$776,L$401)+'СЕТ СН'!$F$16</f>
        <v>0</v>
      </c>
      <c r="M423" s="36">
        <f>SUMIFS(СВЦЭМ!$L$34:$L$777,СВЦЭМ!$A$34:$A$777,$A423,СВЦЭМ!$B$33:$B$776,M$401)+'СЕТ СН'!$F$16</f>
        <v>0</v>
      </c>
      <c r="N423" s="36">
        <f>SUMIFS(СВЦЭМ!$L$34:$L$777,СВЦЭМ!$A$34:$A$777,$A423,СВЦЭМ!$B$33:$B$776,N$401)+'СЕТ СН'!$F$16</f>
        <v>0</v>
      </c>
      <c r="O423" s="36">
        <f>SUMIFS(СВЦЭМ!$L$34:$L$777,СВЦЭМ!$A$34:$A$777,$A423,СВЦЭМ!$B$33:$B$776,O$401)+'СЕТ СН'!$F$16</f>
        <v>0</v>
      </c>
      <c r="P423" s="36">
        <f>SUMIFS(СВЦЭМ!$L$34:$L$777,СВЦЭМ!$A$34:$A$777,$A423,СВЦЭМ!$B$33:$B$776,P$401)+'СЕТ СН'!$F$16</f>
        <v>0</v>
      </c>
      <c r="Q423" s="36">
        <f>SUMIFS(СВЦЭМ!$L$34:$L$777,СВЦЭМ!$A$34:$A$777,$A423,СВЦЭМ!$B$33:$B$776,Q$401)+'СЕТ СН'!$F$16</f>
        <v>0</v>
      </c>
      <c r="R423" s="36">
        <f>SUMIFS(СВЦЭМ!$L$34:$L$777,СВЦЭМ!$A$34:$A$777,$A423,СВЦЭМ!$B$33:$B$776,R$401)+'СЕТ СН'!$F$16</f>
        <v>0</v>
      </c>
      <c r="S423" s="36">
        <f>SUMIFS(СВЦЭМ!$L$34:$L$777,СВЦЭМ!$A$34:$A$777,$A423,СВЦЭМ!$B$33:$B$776,S$401)+'СЕТ СН'!$F$16</f>
        <v>0</v>
      </c>
      <c r="T423" s="36">
        <f>SUMIFS(СВЦЭМ!$L$34:$L$777,СВЦЭМ!$A$34:$A$777,$A423,СВЦЭМ!$B$33:$B$776,T$401)+'СЕТ СН'!$F$16</f>
        <v>0</v>
      </c>
      <c r="U423" s="36">
        <f>SUMIFS(СВЦЭМ!$L$34:$L$777,СВЦЭМ!$A$34:$A$777,$A423,СВЦЭМ!$B$33:$B$776,U$401)+'СЕТ СН'!$F$16</f>
        <v>0</v>
      </c>
      <c r="V423" s="36">
        <f>SUMIFS(СВЦЭМ!$L$34:$L$777,СВЦЭМ!$A$34:$A$777,$A423,СВЦЭМ!$B$33:$B$776,V$401)+'СЕТ СН'!$F$16</f>
        <v>0</v>
      </c>
      <c r="W423" s="36">
        <f>SUMIFS(СВЦЭМ!$L$34:$L$777,СВЦЭМ!$A$34:$A$777,$A423,СВЦЭМ!$B$33:$B$776,W$401)+'СЕТ СН'!$F$16</f>
        <v>0</v>
      </c>
      <c r="X423" s="36">
        <f>SUMIFS(СВЦЭМ!$L$34:$L$777,СВЦЭМ!$A$34:$A$777,$A423,СВЦЭМ!$B$33:$B$776,X$401)+'СЕТ СН'!$F$16</f>
        <v>0</v>
      </c>
      <c r="Y423" s="36">
        <f>SUMIFS(СВЦЭМ!$L$34:$L$777,СВЦЭМ!$A$34:$A$777,$A423,СВЦЭМ!$B$33:$B$776,Y$401)+'СЕТ СН'!$F$16</f>
        <v>0</v>
      </c>
    </row>
    <row r="424" spans="1:25" ht="15.75" hidden="1" x14ac:dyDescent="0.2">
      <c r="A424" s="35">
        <f t="shared" si="11"/>
        <v>43700</v>
      </c>
      <c r="B424" s="36">
        <f>SUMIFS(СВЦЭМ!$L$34:$L$777,СВЦЭМ!$A$34:$A$777,$A424,СВЦЭМ!$B$33:$B$776,B$401)+'СЕТ СН'!$F$16</f>
        <v>0</v>
      </c>
      <c r="C424" s="36">
        <f>SUMIFS(СВЦЭМ!$L$34:$L$777,СВЦЭМ!$A$34:$A$777,$A424,СВЦЭМ!$B$33:$B$776,C$401)+'СЕТ СН'!$F$16</f>
        <v>0</v>
      </c>
      <c r="D424" s="36">
        <f>SUMIFS(СВЦЭМ!$L$34:$L$777,СВЦЭМ!$A$34:$A$777,$A424,СВЦЭМ!$B$33:$B$776,D$401)+'СЕТ СН'!$F$16</f>
        <v>0</v>
      </c>
      <c r="E424" s="36">
        <f>SUMIFS(СВЦЭМ!$L$34:$L$777,СВЦЭМ!$A$34:$A$777,$A424,СВЦЭМ!$B$33:$B$776,E$401)+'СЕТ СН'!$F$16</f>
        <v>0</v>
      </c>
      <c r="F424" s="36">
        <f>SUMIFS(СВЦЭМ!$L$34:$L$777,СВЦЭМ!$A$34:$A$777,$A424,СВЦЭМ!$B$33:$B$776,F$401)+'СЕТ СН'!$F$16</f>
        <v>0</v>
      </c>
      <c r="G424" s="36">
        <f>SUMIFS(СВЦЭМ!$L$34:$L$777,СВЦЭМ!$A$34:$A$777,$A424,СВЦЭМ!$B$33:$B$776,G$401)+'СЕТ СН'!$F$16</f>
        <v>0</v>
      </c>
      <c r="H424" s="36">
        <f>SUMIFS(СВЦЭМ!$L$34:$L$777,СВЦЭМ!$A$34:$A$777,$A424,СВЦЭМ!$B$33:$B$776,H$401)+'СЕТ СН'!$F$16</f>
        <v>0</v>
      </c>
      <c r="I424" s="36">
        <f>SUMIFS(СВЦЭМ!$L$34:$L$777,СВЦЭМ!$A$34:$A$777,$A424,СВЦЭМ!$B$33:$B$776,I$401)+'СЕТ СН'!$F$16</f>
        <v>0</v>
      </c>
      <c r="J424" s="36">
        <f>SUMIFS(СВЦЭМ!$L$34:$L$777,СВЦЭМ!$A$34:$A$777,$A424,СВЦЭМ!$B$33:$B$776,J$401)+'СЕТ СН'!$F$16</f>
        <v>0</v>
      </c>
      <c r="K424" s="36">
        <f>SUMIFS(СВЦЭМ!$L$34:$L$777,СВЦЭМ!$A$34:$A$777,$A424,СВЦЭМ!$B$33:$B$776,K$401)+'СЕТ СН'!$F$16</f>
        <v>0</v>
      </c>
      <c r="L424" s="36">
        <f>SUMIFS(СВЦЭМ!$L$34:$L$777,СВЦЭМ!$A$34:$A$777,$A424,СВЦЭМ!$B$33:$B$776,L$401)+'СЕТ СН'!$F$16</f>
        <v>0</v>
      </c>
      <c r="M424" s="36">
        <f>SUMIFS(СВЦЭМ!$L$34:$L$777,СВЦЭМ!$A$34:$A$777,$A424,СВЦЭМ!$B$33:$B$776,M$401)+'СЕТ СН'!$F$16</f>
        <v>0</v>
      </c>
      <c r="N424" s="36">
        <f>SUMIFS(СВЦЭМ!$L$34:$L$777,СВЦЭМ!$A$34:$A$777,$A424,СВЦЭМ!$B$33:$B$776,N$401)+'СЕТ СН'!$F$16</f>
        <v>0</v>
      </c>
      <c r="O424" s="36">
        <f>SUMIFS(СВЦЭМ!$L$34:$L$777,СВЦЭМ!$A$34:$A$777,$A424,СВЦЭМ!$B$33:$B$776,O$401)+'СЕТ СН'!$F$16</f>
        <v>0</v>
      </c>
      <c r="P424" s="36">
        <f>SUMIFS(СВЦЭМ!$L$34:$L$777,СВЦЭМ!$A$34:$A$777,$A424,СВЦЭМ!$B$33:$B$776,P$401)+'СЕТ СН'!$F$16</f>
        <v>0</v>
      </c>
      <c r="Q424" s="36">
        <f>SUMIFS(СВЦЭМ!$L$34:$L$777,СВЦЭМ!$A$34:$A$777,$A424,СВЦЭМ!$B$33:$B$776,Q$401)+'СЕТ СН'!$F$16</f>
        <v>0</v>
      </c>
      <c r="R424" s="36">
        <f>SUMIFS(СВЦЭМ!$L$34:$L$777,СВЦЭМ!$A$34:$A$777,$A424,СВЦЭМ!$B$33:$B$776,R$401)+'СЕТ СН'!$F$16</f>
        <v>0</v>
      </c>
      <c r="S424" s="36">
        <f>SUMIFS(СВЦЭМ!$L$34:$L$777,СВЦЭМ!$A$34:$A$777,$A424,СВЦЭМ!$B$33:$B$776,S$401)+'СЕТ СН'!$F$16</f>
        <v>0</v>
      </c>
      <c r="T424" s="36">
        <f>SUMIFS(СВЦЭМ!$L$34:$L$777,СВЦЭМ!$A$34:$A$777,$A424,СВЦЭМ!$B$33:$B$776,T$401)+'СЕТ СН'!$F$16</f>
        <v>0</v>
      </c>
      <c r="U424" s="36">
        <f>SUMIFS(СВЦЭМ!$L$34:$L$777,СВЦЭМ!$A$34:$A$777,$A424,СВЦЭМ!$B$33:$B$776,U$401)+'СЕТ СН'!$F$16</f>
        <v>0</v>
      </c>
      <c r="V424" s="36">
        <f>SUMIFS(СВЦЭМ!$L$34:$L$777,СВЦЭМ!$A$34:$A$777,$A424,СВЦЭМ!$B$33:$B$776,V$401)+'СЕТ СН'!$F$16</f>
        <v>0</v>
      </c>
      <c r="W424" s="36">
        <f>SUMIFS(СВЦЭМ!$L$34:$L$777,СВЦЭМ!$A$34:$A$777,$A424,СВЦЭМ!$B$33:$B$776,W$401)+'СЕТ СН'!$F$16</f>
        <v>0</v>
      </c>
      <c r="X424" s="36">
        <f>SUMIFS(СВЦЭМ!$L$34:$L$777,СВЦЭМ!$A$34:$A$777,$A424,СВЦЭМ!$B$33:$B$776,X$401)+'СЕТ СН'!$F$16</f>
        <v>0</v>
      </c>
      <c r="Y424" s="36">
        <f>SUMIFS(СВЦЭМ!$L$34:$L$777,СВЦЭМ!$A$34:$A$777,$A424,СВЦЭМ!$B$33:$B$776,Y$401)+'СЕТ СН'!$F$16</f>
        <v>0</v>
      </c>
    </row>
    <row r="425" spans="1:25" ht="15.75" hidden="1" x14ac:dyDescent="0.2">
      <c r="A425" s="35">
        <f t="shared" si="11"/>
        <v>43701</v>
      </c>
      <c r="B425" s="36">
        <f>SUMIFS(СВЦЭМ!$L$34:$L$777,СВЦЭМ!$A$34:$A$777,$A425,СВЦЭМ!$B$33:$B$776,B$401)+'СЕТ СН'!$F$16</f>
        <v>0</v>
      </c>
      <c r="C425" s="36">
        <f>SUMIFS(СВЦЭМ!$L$34:$L$777,СВЦЭМ!$A$34:$A$777,$A425,СВЦЭМ!$B$33:$B$776,C$401)+'СЕТ СН'!$F$16</f>
        <v>0</v>
      </c>
      <c r="D425" s="36">
        <f>SUMIFS(СВЦЭМ!$L$34:$L$777,СВЦЭМ!$A$34:$A$777,$A425,СВЦЭМ!$B$33:$B$776,D$401)+'СЕТ СН'!$F$16</f>
        <v>0</v>
      </c>
      <c r="E425" s="36">
        <f>SUMIFS(СВЦЭМ!$L$34:$L$777,СВЦЭМ!$A$34:$A$777,$A425,СВЦЭМ!$B$33:$B$776,E$401)+'СЕТ СН'!$F$16</f>
        <v>0</v>
      </c>
      <c r="F425" s="36">
        <f>SUMIFS(СВЦЭМ!$L$34:$L$777,СВЦЭМ!$A$34:$A$777,$A425,СВЦЭМ!$B$33:$B$776,F$401)+'СЕТ СН'!$F$16</f>
        <v>0</v>
      </c>
      <c r="G425" s="36">
        <f>SUMIFS(СВЦЭМ!$L$34:$L$777,СВЦЭМ!$A$34:$A$777,$A425,СВЦЭМ!$B$33:$B$776,G$401)+'СЕТ СН'!$F$16</f>
        <v>0</v>
      </c>
      <c r="H425" s="36">
        <f>SUMIFS(СВЦЭМ!$L$34:$L$777,СВЦЭМ!$A$34:$A$777,$A425,СВЦЭМ!$B$33:$B$776,H$401)+'СЕТ СН'!$F$16</f>
        <v>0</v>
      </c>
      <c r="I425" s="36">
        <f>SUMIFS(СВЦЭМ!$L$34:$L$777,СВЦЭМ!$A$34:$A$777,$A425,СВЦЭМ!$B$33:$B$776,I$401)+'СЕТ СН'!$F$16</f>
        <v>0</v>
      </c>
      <c r="J425" s="36">
        <f>SUMIFS(СВЦЭМ!$L$34:$L$777,СВЦЭМ!$A$34:$A$777,$A425,СВЦЭМ!$B$33:$B$776,J$401)+'СЕТ СН'!$F$16</f>
        <v>0</v>
      </c>
      <c r="K425" s="36">
        <f>SUMIFS(СВЦЭМ!$L$34:$L$777,СВЦЭМ!$A$34:$A$777,$A425,СВЦЭМ!$B$33:$B$776,K$401)+'СЕТ СН'!$F$16</f>
        <v>0</v>
      </c>
      <c r="L425" s="36">
        <f>SUMIFS(СВЦЭМ!$L$34:$L$777,СВЦЭМ!$A$34:$A$777,$A425,СВЦЭМ!$B$33:$B$776,L$401)+'СЕТ СН'!$F$16</f>
        <v>0</v>
      </c>
      <c r="M425" s="36">
        <f>SUMIFS(СВЦЭМ!$L$34:$L$777,СВЦЭМ!$A$34:$A$777,$A425,СВЦЭМ!$B$33:$B$776,M$401)+'СЕТ СН'!$F$16</f>
        <v>0</v>
      </c>
      <c r="N425" s="36">
        <f>SUMIFS(СВЦЭМ!$L$34:$L$777,СВЦЭМ!$A$34:$A$777,$A425,СВЦЭМ!$B$33:$B$776,N$401)+'СЕТ СН'!$F$16</f>
        <v>0</v>
      </c>
      <c r="O425" s="36">
        <f>SUMIFS(СВЦЭМ!$L$34:$L$777,СВЦЭМ!$A$34:$A$777,$A425,СВЦЭМ!$B$33:$B$776,O$401)+'СЕТ СН'!$F$16</f>
        <v>0</v>
      </c>
      <c r="P425" s="36">
        <f>SUMIFS(СВЦЭМ!$L$34:$L$777,СВЦЭМ!$A$34:$A$777,$A425,СВЦЭМ!$B$33:$B$776,P$401)+'СЕТ СН'!$F$16</f>
        <v>0</v>
      </c>
      <c r="Q425" s="36">
        <f>SUMIFS(СВЦЭМ!$L$34:$L$777,СВЦЭМ!$A$34:$A$777,$A425,СВЦЭМ!$B$33:$B$776,Q$401)+'СЕТ СН'!$F$16</f>
        <v>0</v>
      </c>
      <c r="R425" s="36">
        <f>SUMIFS(СВЦЭМ!$L$34:$L$777,СВЦЭМ!$A$34:$A$777,$A425,СВЦЭМ!$B$33:$B$776,R$401)+'СЕТ СН'!$F$16</f>
        <v>0</v>
      </c>
      <c r="S425" s="36">
        <f>SUMIFS(СВЦЭМ!$L$34:$L$777,СВЦЭМ!$A$34:$A$777,$A425,СВЦЭМ!$B$33:$B$776,S$401)+'СЕТ СН'!$F$16</f>
        <v>0</v>
      </c>
      <c r="T425" s="36">
        <f>SUMIFS(СВЦЭМ!$L$34:$L$777,СВЦЭМ!$A$34:$A$777,$A425,СВЦЭМ!$B$33:$B$776,T$401)+'СЕТ СН'!$F$16</f>
        <v>0</v>
      </c>
      <c r="U425" s="36">
        <f>SUMIFS(СВЦЭМ!$L$34:$L$777,СВЦЭМ!$A$34:$A$777,$A425,СВЦЭМ!$B$33:$B$776,U$401)+'СЕТ СН'!$F$16</f>
        <v>0</v>
      </c>
      <c r="V425" s="36">
        <f>SUMIFS(СВЦЭМ!$L$34:$L$777,СВЦЭМ!$A$34:$A$777,$A425,СВЦЭМ!$B$33:$B$776,V$401)+'СЕТ СН'!$F$16</f>
        <v>0</v>
      </c>
      <c r="W425" s="36">
        <f>SUMIFS(СВЦЭМ!$L$34:$L$777,СВЦЭМ!$A$34:$A$777,$A425,СВЦЭМ!$B$33:$B$776,W$401)+'СЕТ СН'!$F$16</f>
        <v>0</v>
      </c>
      <c r="X425" s="36">
        <f>SUMIFS(СВЦЭМ!$L$34:$L$777,СВЦЭМ!$A$34:$A$777,$A425,СВЦЭМ!$B$33:$B$776,X$401)+'СЕТ СН'!$F$16</f>
        <v>0</v>
      </c>
      <c r="Y425" s="36">
        <f>SUMIFS(СВЦЭМ!$L$34:$L$777,СВЦЭМ!$A$34:$A$777,$A425,СВЦЭМ!$B$33:$B$776,Y$401)+'СЕТ СН'!$F$16</f>
        <v>0</v>
      </c>
    </row>
    <row r="426" spans="1:25" ht="15.75" hidden="1" x14ac:dyDescent="0.2">
      <c r="A426" s="35">
        <f t="shared" si="11"/>
        <v>43702</v>
      </c>
      <c r="B426" s="36">
        <f>SUMIFS(СВЦЭМ!$L$34:$L$777,СВЦЭМ!$A$34:$A$777,$A426,СВЦЭМ!$B$33:$B$776,B$401)+'СЕТ СН'!$F$16</f>
        <v>0</v>
      </c>
      <c r="C426" s="36">
        <f>SUMIFS(СВЦЭМ!$L$34:$L$777,СВЦЭМ!$A$34:$A$777,$A426,СВЦЭМ!$B$33:$B$776,C$401)+'СЕТ СН'!$F$16</f>
        <v>0</v>
      </c>
      <c r="D426" s="36">
        <f>SUMIFS(СВЦЭМ!$L$34:$L$777,СВЦЭМ!$A$34:$A$777,$A426,СВЦЭМ!$B$33:$B$776,D$401)+'СЕТ СН'!$F$16</f>
        <v>0</v>
      </c>
      <c r="E426" s="36">
        <f>SUMIFS(СВЦЭМ!$L$34:$L$777,СВЦЭМ!$A$34:$A$777,$A426,СВЦЭМ!$B$33:$B$776,E$401)+'СЕТ СН'!$F$16</f>
        <v>0</v>
      </c>
      <c r="F426" s="36">
        <f>SUMIFS(СВЦЭМ!$L$34:$L$777,СВЦЭМ!$A$34:$A$777,$A426,СВЦЭМ!$B$33:$B$776,F$401)+'СЕТ СН'!$F$16</f>
        <v>0</v>
      </c>
      <c r="G426" s="36">
        <f>SUMIFS(СВЦЭМ!$L$34:$L$777,СВЦЭМ!$A$34:$A$777,$A426,СВЦЭМ!$B$33:$B$776,G$401)+'СЕТ СН'!$F$16</f>
        <v>0</v>
      </c>
      <c r="H426" s="36">
        <f>SUMIFS(СВЦЭМ!$L$34:$L$777,СВЦЭМ!$A$34:$A$777,$A426,СВЦЭМ!$B$33:$B$776,H$401)+'СЕТ СН'!$F$16</f>
        <v>0</v>
      </c>
      <c r="I426" s="36">
        <f>SUMIFS(СВЦЭМ!$L$34:$L$777,СВЦЭМ!$A$34:$A$777,$A426,СВЦЭМ!$B$33:$B$776,I$401)+'СЕТ СН'!$F$16</f>
        <v>0</v>
      </c>
      <c r="J426" s="36">
        <f>SUMIFS(СВЦЭМ!$L$34:$L$777,СВЦЭМ!$A$34:$A$777,$A426,СВЦЭМ!$B$33:$B$776,J$401)+'СЕТ СН'!$F$16</f>
        <v>0</v>
      </c>
      <c r="K426" s="36">
        <f>SUMIFS(СВЦЭМ!$L$34:$L$777,СВЦЭМ!$A$34:$A$777,$A426,СВЦЭМ!$B$33:$B$776,K$401)+'СЕТ СН'!$F$16</f>
        <v>0</v>
      </c>
      <c r="L426" s="36">
        <f>SUMIFS(СВЦЭМ!$L$34:$L$777,СВЦЭМ!$A$34:$A$777,$A426,СВЦЭМ!$B$33:$B$776,L$401)+'СЕТ СН'!$F$16</f>
        <v>0</v>
      </c>
      <c r="M426" s="36">
        <f>SUMIFS(СВЦЭМ!$L$34:$L$777,СВЦЭМ!$A$34:$A$777,$A426,СВЦЭМ!$B$33:$B$776,M$401)+'СЕТ СН'!$F$16</f>
        <v>0</v>
      </c>
      <c r="N426" s="36">
        <f>SUMIFS(СВЦЭМ!$L$34:$L$777,СВЦЭМ!$A$34:$A$777,$A426,СВЦЭМ!$B$33:$B$776,N$401)+'СЕТ СН'!$F$16</f>
        <v>0</v>
      </c>
      <c r="O426" s="36">
        <f>SUMIFS(СВЦЭМ!$L$34:$L$777,СВЦЭМ!$A$34:$A$777,$A426,СВЦЭМ!$B$33:$B$776,O$401)+'СЕТ СН'!$F$16</f>
        <v>0</v>
      </c>
      <c r="P426" s="36">
        <f>SUMIFS(СВЦЭМ!$L$34:$L$777,СВЦЭМ!$A$34:$A$777,$A426,СВЦЭМ!$B$33:$B$776,P$401)+'СЕТ СН'!$F$16</f>
        <v>0</v>
      </c>
      <c r="Q426" s="36">
        <f>SUMIFS(СВЦЭМ!$L$34:$L$777,СВЦЭМ!$A$34:$A$777,$A426,СВЦЭМ!$B$33:$B$776,Q$401)+'СЕТ СН'!$F$16</f>
        <v>0</v>
      </c>
      <c r="R426" s="36">
        <f>SUMIFS(СВЦЭМ!$L$34:$L$777,СВЦЭМ!$A$34:$A$777,$A426,СВЦЭМ!$B$33:$B$776,R$401)+'СЕТ СН'!$F$16</f>
        <v>0</v>
      </c>
      <c r="S426" s="36">
        <f>SUMIFS(СВЦЭМ!$L$34:$L$777,СВЦЭМ!$A$34:$A$777,$A426,СВЦЭМ!$B$33:$B$776,S$401)+'СЕТ СН'!$F$16</f>
        <v>0</v>
      </c>
      <c r="T426" s="36">
        <f>SUMIFS(СВЦЭМ!$L$34:$L$777,СВЦЭМ!$A$34:$A$777,$A426,СВЦЭМ!$B$33:$B$776,T$401)+'СЕТ СН'!$F$16</f>
        <v>0</v>
      </c>
      <c r="U426" s="36">
        <f>SUMIFS(СВЦЭМ!$L$34:$L$777,СВЦЭМ!$A$34:$A$777,$A426,СВЦЭМ!$B$33:$B$776,U$401)+'СЕТ СН'!$F$16</f>
        <v>0</v>
      </c>
      <c r="V426" s="36">
        <f>SUMIFS(СВЦЭМ!$L$34:$L$777,СВЦЭМ!$A$34:$A$777,$A426,СВЦЭМ!$B$33:$B$776,V$401)+'СЕТ СН'!$F$16</f>
        <v>0</v>
      </c>
      <c r="W426" s="36">
        <f>SUMIFS(СВЦЭМ!$L$34:$L$777,СВЦЭМ!$A$34:$A$777,$A426,СВЦЭМ!$B$33:$B$776,W$401)+'СЕТ СН'!$F$16</f>
        <v>0</v>
      </c>
      <c r="X426" s="36">
        <f>SUMIFS(СВЦЭМ!$L$34:$L$777,СВЦЭМ!$A$34:$A$777,$A426,СВЦЭМ!$B$33:$B$776,X$401)+'СЕТ СН'!$F$16</f>
        <v>0</v>
      </c>
      <c r="Y426" s="36">
        <f>SUMIFS(СВЦЭМ!$L$34:$L$777,СВЦЭМ!$A$34:$A$777,$A426,СВЦЭМ!$B$33:$B$776,Y$401)+'СЕТ СН'!$F$16</f>
        <v>0</v>
      </c>
    </row>
    <row r="427" spans="1:25" ht="15.75" hidden="1" x14ac:dyDescent="0.2">
      <c r="A427" s="35">
        <f t="shared" si="11"/>
        <v>43703</v>
      </c>
      <c r="B427" s="36">
        <f>SUMIFS(СВЦЭМ!$L$34:$L$777,СВЦЭМ!$A$34:$A$777,$A427,СВЦЭМ!$B$33:$B$776,B$401)+'СЕТ СН'!$F$16</f>
        <v>0</v>
      </c>
      <c r="C427" s="36">
        <f>SUMIFS(СВЦЭМ!$L$34:$L$777,СВЦЭМ!$A$34:$A$777,$A427,СВЦЭМ!$B$33:$B$776,C$401)+'СЕТ СН'!$F$16</f>
        <v>0</v>
      </c>
      <c r="D427" s="36">
        <f>SUMIFS(СВЦЭМ!$L$34:$L$777,СВЦЭМ!$A$34:$A$777,$A427,СВЦЭМ!$B$33:$B$776,D$401)+'СЕТ СН'!$F$16</f>
        <v>0</v>
      </c>
      <c r="E427" s="36">
        <f>SUMIFS(СВЦЭМ!$L$34:$L$777,СВЦЭМ!$A$34:$A$777,$A427,СВЦЭМ!$B$33:$B$776,E$401)+'СЕТ СН'!$F$16</f>
        <v>0</v>
      </c>
      <c r="F427" s="36">
        <f>SUMIFS(СВЦЭМ!$L$34:$L$777,СВЦЭМ!$A$34:$A$777,$A427,СВЦЭМ!$B$33:$B$776,F$401)+'СЕТ СН'!$F$16</f>
        <v>0</v>
      </c>
      <c r="G427" s="36">
        <f>SUMIFS(СВЦЭМ!$L$34:$L$777,СВЦЭМ!$A$34:$A$777,$A427,СВЦЭМ!$B$33:$B$776,G$401)+'СЕТ СН'!$F$16</f>
        <v>0</v>
      </c>
      <c r="H427" s="36">
        <f>SUMIFS(СВЦЭМ!$L$34:$L$777,СВЦЭМ!$A$34:$A$777,$A427,СВЦЭМ!$B$33:$B$776,H$401)+'СЕТ СН'!$F$16</f>
        <v>0</v>
      </c>
      <c r="I427" s="36">
        <f>SUMIFS(СВЦЭМ!$L$34:$L$777,СВЦЭМ!$A$34:$A$777,$A427,СВЦЭМ!$B$33:$B$776,I$401)+'СЕТ СН'!$F$16</f>
        <v>0</v>
      </c>
      <c r="J427" s="36">
        <f>SUMIFS(СВЦЭМ!$L$34:$L$777,СВЦЭМ!$A$34:$A$777,$A427,СВЦЭМ!$B$33:$B$776,J$401)+'СЕТ СН'!$F$16</f>
        <v>0</v>
      </c>
      <c r="K427" s="36">
        <f>SUMIFS(СВЦЭМ!$L$34:$L$777,СВЦЭМ!$A$34:$A$777,$A427,СВЦЭМ!$B$33:$B$776,K$401)+'СЕТ СН'!$F$16</f>
        <v>0</v>
      </c>
      <c r="L427" s="36">
        <f>SUMIFS(СВЦЭМ!$L$34:$L$777,СВЦЭМ!$A$34:$A$777,$A427,СВЦЭМ!$B$33:$B$776,L$401)+'СЕТ СН'!$F$16</f>
        <v>0</v>
      </c>
      <c r="M427" s="36">
        <f>SUMIFS(СВЦЭМ!$L$34:$L$777,СВЦЭМ!$A$34:$A$777,$A427,СВЦЭМ!$B$33:$B$776,M$401)+'СЕТ СН'!$F$16</f>
        <v>0</v>
      </c>
      <c r="N427" s="36">
        <f>SUMIFS(СВЦЭМ!$L$34:$L$777,СВЦЭМ!$A$34:$A$777,$A427,СВЦЭМ!$B$33:$B$776,N$401)+'СЕТ СН'!$F$16</f>
        <v>0</v>
      </c>
      <c r="O427" s="36">
        <f>SUMIFS(СВЦЭМ!$L$34:$L$777,СВЦЭМ!$A$34:$A$777,$A427,СВЦЭМ!$B$33:$B$776,O$401)+'СЕТ СН'!$F$16</f>
        <v>0</v>
      </c>
      <c r="P427" s="36">
        <f>SUMIFS(СВЦЭМ!$L$34:$L$777,СВЦЭМ!$A$34:$A$777,$A427,СВЦЭМ!$B$33:$B$776,P$401)+'СЕТ СН'!$F$16</f>
        <v>0</v>
      </c>
      <c r="Q427" s="36">
        <f>SUMIFS(СВЦЭМ!$L$34:$L$777,СВЦЭМ!$A$34:$A$777,$A427,СВЦЭМ!$B$33:$B$776,Q$401)+'СЕТ СН'!$F$16</f>
        <v>0</v>
      </c>
      <c r="R427" s="36">
        <f>SUMIFS(СВЦЭМ!$L$34:$L$777,СВЦЭМ!$A$34:$A$777,$A427,СВЦЭМ!$B$33:$B$776,R$401)+'СЕТ СН'!$F$16</f>
        <v>0</v>
      </c>
      <c r="S427" s="36">
        <f>SUMIFS(СВЦЭМ!$L$34:$L$777,СВЦЭМ!$A$34:$A$777,$A427,СВЦЭМ!$B$33:$B$776,S$401)+'СЕТ СН'!$F$16</f>
        <v>0</v>
      </c>
      <c r="T427" s="36">
        <f>SUMIFS(СВЦЭМ!$L$34:$L$777,СВЦЭМ!$A$34:$A$777,$A427,СВЦЭМ!$B$33:$B$776,T$401)+'СЕТ СН'!$F$16</f>
        <v>0</v>
      </c>
      <c r="U427" s="36">
        <f>SUMIFS(СВЦЭМ!$L$34:$L$777,СВЦЭМ!$A$34:$A$777,$A427,СВЦЭМ!$B$33:$B$776,U$401)+'СЕТ СН'!$F$16</f>
        <v>0</v>
      </c>
      <c r="V427" s="36">
        <f>SUMIFS(СВЦЭМ!$L$34:$L$777,СВЦЭМ!$A$34:$A$777,$A427,СВЦЭМ!$B$33:$B$776,V$401)+'СЕТ СН'!$F$16</f>
        <v>0</v>
      </c>
      <c r="W427" s="36">
        <f>SUMIFS(СВЦЭМ!$L$34:$L$777,СВЦЭМ!$A$34:$A$777,$A427,СВЦЭМ!$B$33:$B$776,W$401)+'СЕТ СН'!$F$16</f>
        <v>0</v>
      </c>
      <c r="X427" s="36">
        <f>SUMIFS(СВЦЭМ!$L$34:$L$777,СВЦЭМ!$A$34:$A$777,$A427,СВЦЭМ!$B$33:$B$776,X$401)+'СЕТ СН'!$F$16</f>
        <v>0</v>
      </c>
      <c r="Y427" s="36">
        <f>SUMIFS(СВЦЭМ!$L$34:$L$777,СВЦЭМ!$A$34:$A$777,$A427,СВЦЭМ!$B$33:$B$776,Y$401)+'СЕТ СН'!$F$16</f>
        <v>0</v>
      </c>
    </row>
    <row r="428" spans="1:25" ht="15.75" hidden="1" x14ac:dyDescent="0.2">
      <c r="A428" s="35">
        <f t="shared" si="11"/>
        <v>43704</v>
      </c>
      <c r="B428" s="36">
        <f>SUMIFS(СВЦЭМ!$L$34:$L$777,СВЦЭМ!$A$34:$A$777,$A428,СВЦЭМ!$B$33:$B$776,B$401)+'СЕТ СН'!$F$16</f>
        <v>0</v>
      </c>
      <c r="C428" s="36">
        <f>SUMIFS(СВЦЭМ!$L$34:$L$777,СВЦЭМ!$A$34:$A$777,$A428,СВЦЭМ!$B$33:$B$776,C$401)+'СЕТ СН'!$F$16</f>
        <v>0</v>
      </c>
      <c r="D428" s="36">
        <f>SUMIFS(СВЦЭМ!$L$34:$L$777,СВЦЭМ!$A$34:$A$777,$A428,СВЦЭМ!$B$33:$B$776,D$401)+'СЕТ СН'!$F$16</f>
        <v>0</v>
      </c>
      <c r="E428" s="36">
        <f>SUMIFS(СВЦЭМ!$L$34:$L$777,СВЦЭМ!$A$34:$A$777,$A428,СВЦЭМ!$B$33:$B$776,E$401)+'СЕТ СН'!$F$16</f>
        <v>0</v>
      </c>
      <c r="F428" s="36">
        <f>SUMIFS(СВЦЭМ!$L$34:$L$777,СВЦЭМ!$A$34:$A$777,$A428,СВЦЭМ!$B$33:$B$776,F$401)+'СЕТ СН'!$F$16</f>
        <v>0</v>
      </c>
      <c r="G428" s="36">
        <f>SUMIFS(СВЦЭМ!$L$34:$L$777,СВЦЭМ!$A$34:$A$777,$A428,СВЦЭМ!$B$33:$B$776,G$401)+'СЕТ СН'!$F$16</f>
        <v>0</v>
      </c>
      <c r="H428" s="36">
        <f>SUMIFS(СВЦЭМ!$L$34:$L$777,СВЦЭМ!$A$34:$A$777,$A428,СВЦЭМ!$B$33:$B$776,H$401)+'СЕТ СН'!$F$16</f>
        <v>0</v>
      </c>
      <c r="I428" s="36">
        <f>SUMIFS(СВЦЭМ!$L$34:$L$777,СВЦЭМ!$A$34:$A$777,$A428,СВЦЭМ!$B$33:$B$776,I$401)+'СЕТ СН'!$F$16</f>
        <v>0</v>
      </c>
      <c r="J428" s="36">
        <f>SUMIFS(СВЦЭМ!$L$34:$L$777,СВЦЭМ!$A$34:$A$777,$A428,СВЦЭМ!$B$33:$B$776,J$401)+'СЕТ СН'!$F$16</f>
        <v>0</v>
      </c>
      <c r="K428" s="36">
        <f>SUMIFS(СВЦЭМ!$L$34:$L$777,СВЦЭМ!$A$34:$A$777,$A428,СВЦЭМ!$B$33:$B$776,K$401)+'СЕТ СН'!$F$16</f>
        <v>0</v>
      </c>
      <c r="L428" s="36">
        <f>SUMIFS(СВЦЭМ!$L$34:$L$777,СВЦЭМ!$A$34:$A$777,$A428,СВЦЭМ!$B$33:$B$776,L$401)+'СЕТ СН'!$F$16</f>
        <v>0</v>
      </c>
      <c r="M428" s="36">
        <f>SUMIFS(СВЦЭМ!$L$34:$L$777,СВЦЭМ!$A$34:$A$777,$A428,СВЦЭМ!$B$33:$B$776,M$401)+'СЕТ СН'!$F$16</f>
        <v>0</v>
      </c>
      <c r="N428" s="36">
        <f>SUMIFS(СВЦЭМ!$L$34:$L$777,СВЦЭМ!$A$34:$A$777,$A428,СВЦЭМ!$B$33:$B$776,N$401)+'СЕТ СН'!$F$16</f>
        <v>0</v>
      </c>
      <c r="O428" s="36">
        <f>SUMIFS(СВЦЭМ!$L$34:$L$777,СВЦЭМ!$A$34:$A$777,$A428,СВЦЭМ!$B$33:$B$776,O$401)+'СЕТ СН'!$F$16</f>
        <v>0</v>
      </c>
      <c r="P428" s="36">
        <f>SUMIFS(СВЦЭМ!$L$34:$L$777,СВЦЭМ!$A$34:$A$777,$A428,СВЦЭМ!$B$33:$B$776,P$401)+'СЕТ СН'!$F$16</f>
        <v>0</v>
      </c>
      <c r="Q428" s="36">
        <f>SUMIFS(СВЦЭМ!$L$34:$L$777,СВЦЭМ!$A$34:$A$777,$A428,СВЦЭМ!$B$33:$B$776,Q$401)+'СЕТ СН'!$F$16</f>
        <v>0</v>
      </c>
      <c r="R428" s="36">
        <f>SUMIFS(СВЦЭМ!$L$34:$L$777,СВЦЭМ!$A$34:$A$777,$A428,СВЦЭМ!$B$33:$B$776,R$401)+'СЕТ СН'!$F$16</f>
        <v>0</v>
      </c>
      <c r="S428" s="36">
        <f>SUMIFS(СВЦЭМ!$L$34:$L$777,СВЦЭМ!$A$34:$A$777,$A428,СВЦЭМ!$B$33:$B$776,S$401)+'СЕТ СН'!$F$16</f>
        <v>0</v>
      </c>
      <c r="T428" s="36">
        <f>SUMIFS(СВЦЭМ!$L$34:$L$777,СВЦЭМ!$A$34:$A$777,$A428,СВЦЭМ!$B$33:$B$776,T$401)+'СЕТ СН'!$F$16</f>
        <v>0</v>
      </c>
      <c r="U428" s="36">
        <f>SUMIFS(СВЦЭМ!$L$34:$L$777,СВЦЭМ!$A$34:$A$777,$A428,СВЦЭМ!$B$33:$B$776,U$401)+'СЕТ СН'!$F$16</f>
        <v>0</v>
      </c>
      <c r="V428" s="36">
        <f>SUMIFS(СВЦЭМ!$L$34:$L$777,СВЦЭМ!$A$34:$A$777,$A428,СВЦЭМ!$B$33:$B$776,V$401)+'СЕТ СН'!$F$16</f>
        <v>0</v>
      </c>
      <c r="W428" s="36">
        <f>SUMIFS(СВЦЭМ!$L$34:$L$777,СВЦЭМ!$A$34:$A$777,$A428,СВЦЭМ!$B$33:$B$776,W$401)+'СЕТ СН'!$F$16</f>
        <v>0</v>
      </c>
      <c r="X428" s="36">
        <f>SUMIFS(СВЦЭМ!$L$34:$L$777,СВЦЭМ!$A$34:$A$777,$A428,СВЦЭМ!$B$33:$B$776,X$401)+'СЕТ СН'!$F$16</f>
        <v>0</v>
      </c>
      <c r="Y428" s="36">
        <f>SUMIFS(СВЦЭМ!$L$34:$L$777,СВЦЭМ!$A$34:$A$777,$A428,СВЦЭМ!$B$33:$B$776,Y$401)+'СЕТ СН'!$F$16</f>
        <v>0</v>
      </c>
    </row>
    <row r="429" spans="1:25" ht="15.75" hidden="1" x14ac:dyDescent="0.2">
      <c r="A429" s="35">
        <f t="shared" si="11"/>
        <v>43705</v>
      </c>
      <c r="B429" s="36">
        <f>SUMIFS(СВЦЭМ!$L$34:$L$777,СВЦЭМ!$A$34:$A$777,$A429,СВЦЭМ!$B$33:$B$776,B$401)+'СЕТ СН'!$F$16</f>
        <v>0</v>
      </c>
      <c r="C429" s="36">
        <f>SUMIFS(СВЦЭМ!$L$34:$L$777,СВЦЭМ!$A$34:$A$777,$A429,СВЦЭМ!$B$33:$B$776,C$401)+'СЕТ СН'!$F$16</f>
        <v>0</v>
      </c>
      <c r="D429" s="36">
        <f>SUMIFS(СВЦЭМ!$L$34:$L$777,СВЦЭМ!$A$34:$A$777,$A429,СВЦЭМ!$B$33:$B$776,D$401)+'СЕТ СН'!$F$16</f>
        <v>0</v>
      </c>
      <c r="E429" s="36">
        <f>SUMIFS(СВЦЭМ!$L$34:$L$777,СВЦЭМ!$A$34:$A$777,$A429,СВЦЭМ!$B$33:$B$776,E$401)+'СЕТ СН'!$F$16</f>
        <v>0</v>
      </c>
      <c r="F429" s="36">
        <f>SUMIFS(СВЦЭМ!$L$34:$L$777,СВЦЭМ!$A$34:$A$777,$A429,СВЦЭМ!$B$33:$B$776,F$401)+'СЕТ СН'!$F$16</f>
        <v>0</v>
      </c>
      <c r="G429" s="36">
        <f>SUMIFS(СВЦЭМ!$L$34:$L$777,СВЦЭМ!$A$34:$A$777,$A429,СВЦЭМ!$B$33:$B$776,G$401)+'СЕТ СН'!$F$16</f>
        <v>0</v>
      </c>
      <c r="H429" s="36">
        <f>SUMIFS(СВЦЭМ!$L$34:$L$777,СВЦЭМ!$A$34:$A$777,$A429,СВЦЭМ!$B$33:$B$776,H$401)+'СЕТ СН'!$F$16</f>
        <v>0</v>
      </c>
      <c r="I429" s="36">
        <f>SUMIFS(СВЦЭМ!$L$34:$L$777,СВЦЭМ!$A$34:$A$777,$A429,СВЦЭМ!$B$33:$B$776,I$401)+'СЕТ СН'!$F$16</f>
        <v>0</v>
      </c>
      <c r="J429" s="36">
        <f>SUMIFS(СВЦЭМ!$L$34:$L$777,СВЦЭМ!$A$34:$A$777,$A429,СВЦЭМ!$B$33:$B$776,J$401)+'СЕТ СН'!$F$16</f>
        <v>0</v>
      </c>
      <c r="K429" s="36">
        <f>SUMIFS(СВЦЭМ!$L$34:$L$777,СВЦЭМ!$A$34:$A$777,$A429,СВЦЭМ!$B$33:$B$776,K$401)+'СЕТ СН'!$F$16</f>
        <v>0</v>
      </c>
      <c r="L429" s="36">
        <f>SUMIFS(СВЦЭМ!$L$34:$L$777,СВЦЭМ!$A$34:$A$777,$A429,СВЦЭМ!$B$33:$B$776,L$401)+'СЕТ СН'!$F$16</f>
        <v>0</v>
      </c>
      <c r="M429" s="36">
        <f>SUMIFS(СВЦЭМ!$L$34:$L$777,СВЦЭМ!$A$34:$A$777,$A429,СВЦЭМ!$B$33:$B$776,M$401)+'СЕТ СН'!$F$16</f>
        <v>0</v>
      </c>
      <c r="N429" s="36">
        <f>SUMIFS(СВЦЭМ!$L$34:$L$777,СВЦЭМ!$A$34:$A$777,$A429,СВЦЭМ!$B$33:$B$776,N$401)+'СЕТ СН'!$F$16</f>
        <v>0</v>
      </c>
      <c r="O429" s="36">
        <f>SUMIFS(СВЦЭМ!$L$34:$L$777,СВЦЭМ!$A$34:$A$777,$A429,СВЦЭМ!$B$33:$B$776,O$401)+'СЕТ СН'!$F$16</f>
        <v>0</v>
      </c>
      <c r="P429" s="36">
        <f>SUMIFS(СВЦЭМ!$L$34:$L$777,СВЦЭМ!$A$34:$A$777,$A429,СВЦЭМ!$B$33:$B$776,P$401)+'СЕТ СН'!$F$16</f>
        <v>0</v>
      </c>
      <c r="Q429" s="36">
        <f>SUMIFS(СВЦЭМ!$L$34:$L$777,СВЦЭМ!$A$34:$A$777,$A429,СВЦЭМ!$B$33:$B$776,Q$401)+'СЕТ СН'!$F$16</f>
        <v>0</v>
      </c>
      <c r="R429" s="36">
        <f>SUMIFS(СВЦЭМ!$L$34:$L$777,СВЦЭМ!$A$34:$A$777,$A429,СВЦЭМ!$B$33:$B$776,R$401)+'СЕТ СН'!$F$16</f>
        <v>0</v>
      </c>
      <c r="S429" s="36">
        <f>SUMIFS(СВЦЭМ!$L$34:$L$777,СВЦЭМ!$A$34:$A$777,$A429,СВЦЭМ!$B$33:$B$776,S$401)+'СЕТ СН'!$F$16</f>
        <v>0</v>
      </c>
      <c r="T429" s="36">
        <f>SUMIFS(СВЦЭМ!$L$34:$L$777,СВЦЭМ!$A$34:$A$777,$A429,СВЦЭМ!$B$33:$B$776,T$401)+'СЕТ СН'!$F$16</f>
        <v>0</v>
      </c>
      <c r="U429" s="36">
        <f>SUMIFS(СВЦЭМ!$L$34:$L$777,СВЦЭМ!$A$34:$A$777,$A429,СВЦЭМ!$B$33:$B$776,U$401)+'СЕТ СН'!$F$16</f>
        <v>0</v>
      </c>
      <c r="V429" s="36">
        <f>SUMIFS(СВЦЭМ!$L$34:$L$777,СВЦЭМ!$A$34:$A$777,$A429,СВЦЭМ!$B$33:$B$776,V$401)+'СЕТ СН'!$F$16</f>
        <v>0</v>
      </c>
      <c r="W429" s="36">
        <f>SUMIFS(СВЦЭМ!$L$34:$L$777,СВЦЭМ!$A$34:$A$777,$A429,СВЦЭМ!$B$33:$B$776,W$401)+'СЕТ СН'!$F$16</f>
        <v>0</v>
      </c>
      <c r="X429" s="36">
        <f>SUMIFS(СВЦЭМ!$L$34:$L$777,СВЦЭМ!$A$34:$A$777,$A429,СВЦЭМ!$B$33:$B$776,X$401)+'СЕТ СН'!$F$16</f>
        <v>0</v>
      </c>
      <c r="Y429" s="36">
        <f>SUMIFS(СВЦЭМ!$L$34:$L$777,СВЦЭМ!$A$34:$A$777,$A429,СВЦЭМ!$B$33:$B$776,Y$401)+'СЕТ СН'!$F$16</f>
        <v>0</v>
      </c>
    </row>
    <row r="430" spans="1:25" ht="15.75" hidden="1" x14ac:dyDescent="0.2">
      <c r="A430" s="35">
        <f t="shared" si="11"/>
        <v>43706</v>
      </c>
      <c r="B430" s="36">
        <f>SUMIFS(СВЦЭМ!$L$34:$L$777,СВЦЭМ!$A$34:$A$777,$A430,СВЦЭМ!$B$33:$B$776,B$401)+'СЕТ СН'!$F$16</f>
        <v>0</v>
      </c>
      <c r="C430" s="36">
        <f>SUMIFS(СВЦЭМ!$L$34:$L$777,СВЦЭМ!$A$34:$A$777,$A430,СВЦЭМ!$B$33:$B$776,C$401)+'СЕТ СН'!$F$16</f>
        <v>0</v>
      </c>
      <c r="D430" s="36">
        <f>SUMIFS(СВЦЭМ!$L$34:$L$777,СВЦЭМ!$A$34:$A$777,$A430,СВЦЭМ!$B$33:$B$776,D$401)+'СЕТ СН'!$F$16</f>
        <v>0</v>
      </c>
      <c r="E430" s="36">
        <f>SUMIFS(СВЦЭМ!$L$34:$L$777,СВЦЭМ!$A$34:$A$777,$A430,СВЦЭМ!$B$33:$B$776,E$401)+'СЕТ СН'!$F$16</f>
        <v>0</v>
      </c>
      <c r="F430" s="36">
        <f>SUMIFS(СВЦЭМ!$L$34:$L$777,СВЦЭМ!$A$34:$A$777,$A430,СВЦЭМ!$B$33:$B$776,F$401)+'СЕТ СН'!$F$16</f>
        <v>0</v>
      </c>
      <c r="G430" s="36">
        <f>SUMIFS(СВЦЭМ!$L$34:$L$777,СВЦЭМ!$A$34:$A$777,$A430,СВЦЭМ!$B$33:$B$776,G$401)+'СЕТ СН'!$F$16</f>
        <v>0</v>
      </c>
      <c r="H430" s="36">
        <f>SUMIFS(СВЦЭМ!$L$34:$L$777,СВЦЭМ!$A$34:$A$777,$A430,СВЦЭМ!$B$33:$B$776,H$401)+'СЕТ СН'!$F$16</f>
        <v>0</v>
      </c>
      <c r="I430" s="36">
        <f>SUMIFS(СВЦЭМ!$L$34:$L$777,СВЦЭМ!$A$34:$A$777,$A430,СВЦЭМ!$B$33:$B$776,I$401)+'СЕТ СН'!$F$16</f>
        <v>0</v>
      </c>
      <c r="J430" s="36">
        <f>SUMIFS(СВЦЭМ!$L$34:$L$777,СВЦЭМ!$A$34:$A$777,$A430,СВЦЭМ!$B$33:$B$776,J$401)+'СЕТ СН'!$F$16</f>
        <v>0</v>
      </c>
      <c r="K430" s="36">
        <f>SUMIFS(СВЦЭМ!$L$34:$L$777,СВЦЭМ!$A$34:$A$777,$A430,СВЦЭМ!$B$33:$B$776,K$401)+'СЕТ СН'!$F$16</f>
        <v>0</v>
      </c>
      <c r="L430" s="36">
        <f>SUMIFS(СВЦЭМ!$L$34:$L$777,СВЦЭМ!$A$34:$A$777,$A430,СВЦЭМ!$B$33:$B$776,L$401)+'СЕТ СН'!$F$16</f>
        <v>0</v>
      </c>
      <c r="M430" s="36">
        <f>SUMIFS(СВЦЭМ!$L$34:$L$777,СВЦЭМ!$A$34:$A$777,$A430,СВЦЭМ!$B$33:$B$776,M$401)+'СЕТ СН'!$F$16</f>
        <v>0</v>
      </c>
      <c r="N430" s="36">
        <f>SUMIFS(СВЦЭМ!$L$34:$L$777,СВЦЭМ!$A$34:$A$777,$A430,СВЦЭМ!$B$33:$B$776,N$401)+'СЕТ СН'!$F$16</f>
        <v>0</v>
      </c>
      <c r="O430" s="36">
        <f>SUMIFS(СВЦЭМ!$L$34:$L$777,СВЦЭМ!$A$34:$A$777,$A430,СВЦЭМ!$B$33:$B$776,O$401)+'СЕТ СН'!$F$16</f>
        <v>0</v>
      </c>
      <c r="P430" s="36">
        <f>SUMIFS(СВЦЭМ!$L$34:$L$777,СВЦЭМ!$A$34:$A$777,$A430,СВЦЭМ!$B$33:$B$776,P$401)+'СЕТ СН'!$F$16</f>
        <v>0</v>
      </c>
      <c r="Q430" s="36">
        <f>SUMIFS(СВЦЭМ!$L$34:$L$777,СВЦЭМ!$A$34:$A$777,$A430,СВЦЭМ!$B$33:$B$776,Q$401)+'СЕТ СН'!$F$16</f>
        <v>0</v>
      </c>
      <c r="R430" s="36">
        <f>SUMIFS(СВЦЭМ!$L$34:$L$777,СВЦЭМ!$A$34:$A$777,$A430,СВЦЭМ!$B$33:$B$776,R$401)+'СЕТ СН'!$F$16</f>
        <v>0</v>
      </c>
      <c r="S430" s="36">
        <f>SUMIFS(СВЦЭМ!$L$34:$L$777,СВЦЭМ!$A$34:$A$777,$A430,СВЦЭМ!$B$33:$B$776,S$401)+'СЕТ СН'!$F$16</f>
        <v>0</v>
      </c>
      <c r="T430" s="36">
        <f>SUMIFS(СВЦЭМ!$L$34:$L$777,СВЦЭМ!$A$34:$A$777,$A430,СВЦЭМ!$B$33:$B$776,T$401)+'СЕТ СН'!$F$16</f>
        <v>0</v>
      </c>
      <c r="U430" s="36">
        <f>SUMIFS(СВЦЭМ!$L$34:$L$777,СВЦЭМ!$A$34:$A$777,$A430,СВЦЭМ!$B$33:$B$776,U$401)+'СЕТ СН'!$F$16</f>
        <v>0</v>
      </c>
      <c r="V430" s="36">
        <f>SUMIFS(СВЦЭМ!$L$34:$L$777,СВЦЭМ!$A$34:$A$777,$A430,СВЦЭМ!$B$33:$B$776,V$401)+'СЕТ СН'!$F$16</f>
        <v>0</v>
      </c>
      <c r="W430" s="36">
        <f>SUMIFS(СВЦЭМ!$L$34:$L$777,СВЦЭМ!$A$34:$A$777,$A430,СВЦЭМ!$B$33:$B$776,W$401)+'СЕТ СН'!$F$16</f>
        <v>0</v>
      </c>
      <c r="X430" s="36">
        <f>SUMIFS(СВЦЭМ!$L$34:$L$777,СВЦЭМ!$A$34:$A$777,$A430,СВЦЭМ!$B$33:$B$776,X$401)+'СЕТ СН'!$F$16</f>
        <v>0</v>
      </c>
      <c r="Y430" s="36">
        <f>SUMIFS(СВЦЭМ!$L$34:$L$777,СВЦЭМ!$A$34:$A$777,$A430,СВЦЭМ!$B$33:$B$776,Y$401)+'СЕТ СН'!$F$16</f>
        <v>0</v>
      </c>
    </row>
    <row r="431" spans="1:25" ht="15.75" hidden="1" x14ac:dyDescent="0.2">
      <c r="A431" s="35">
        <f t="shared" si="11"/>
        <v>43707</v>
      </c>
      <c r="B431" s="36">
        <f>SUMIFS(СВЦЭМ!$L$34:$L$777,СВЦЭМ!$A$34:$A$777,$A431,СВЦЭМ!$B$33:$B$776,B$401)+'СЕТ СН'!$F$16</f>
        <v>0</v>
      </c>
      <c r="C431" s="36">
        <f>SUMIFS(СВЦЭМ!$L$34:$L$777,СВЦЭМ!$A$34:$A$777,$A431,СВЦЭМ!$B$33:$B$776,C$401)+'СЕТ СН'!$F$16</f>
        <v>0</v>
      </c>
      <c r="D431" s="36">
        <f>SUMIFS(СВЦЭМ!$L$34:$L$777,СВЦЭМ!$A$34:$A$777,$A431,СВЦЭМ!$B$33:$B$776,D$401)+'СЕТ СН'!$F$16</f>
        <v>0</v>
      </c>
      <c r="E431" s="36">
        <f>SUMIFS(СВЦЭМ!$L$34:$L$777,СВЦЭМ!$A$34:$A$777,$A431,СВЦЭМ!$B$33:$B$776,E$401)+'СЕТ СН'!$F$16</f>
        <v>0</v>
      </c>
      <c r="F431" s="36">
        <f>SUMIFS(СВЦЭМ!$L$34:$L$777,СВЦЭМ!$A$34:$A$777,$A431,СВЦЭМ!$B$33:$B$776,F$401)+'СЕТ СН'!$F$16</f>
        <v>0</v>
      </c>
      <c r="G431" s="36">
        <f>SUMIFS(СВЦЭМ!$L$34:$L$777,СВЦЭМ!$A$34:$A$777,$A431,СВЦЭМ!$B$33:$B$776,G$401)+'СЕТ СН'!$F$16</f>
        <v>0</v>
      </c>
      <c r="H431" s="36">
        <f>SUMIFS(СВЦЭМ!$L$34:$L$777,СВЦЭМ!$A$34:$A$777,$A431,СВЦЭМ!$B$33:$B$776,H$401)+'СЕТ СН'!$F$16</f>
        <v>0</v>
      </c>
      <c r="I431" s="36">
        <f>SUMIFS(СВЦЭМ!$L$34:$L$777,СВЦЭМ!$A$34:$A$777,$A431,СВЦЭМ!$B$33:$B$776,I$401)+'СЕТ СН'!$F$16</f>
        <v>0</v>
      </c>
      <c r="J431" s="36">
        <f>SUMIFS(СВЦЭМ!$L$34:$L$777,СВЦЭМ!$A$34:$A$777,$A431,СВЦЭМ!$B$33:$B$776,J$401)+'СЕТ СН'!$F$16</f>
        <v>0</v>
      </c>
      <c r="K431" s="36">
        <f>SUMIFS(СВЦЭМ!$L$34:$L$777,СВЦЭМ!$A$34:$A$777,$A431,СВЦЭМ!$B$33:$B$776,K$401)+'СЕТ СН'!$F$16</f>
        <v>0</v>
      </c>
      <c r="L431" s="36">
        <f>SUMIFS(СВЦЭМ!$L$34:$L$777,СВЦЭМ!$A$34:$A$777,$A431,СВЦЭМ!$B$33:$B$776,L$401)+'СЕТ СН'!$F$16</f>
        <v>0</v>
      </c>
      <c r="M431" s="36">
        <f>SUMIFS(СВЦЭМ!$L$34:$L$777,СВЦЭМ!$A$34:$A$777,$A431,СВЦЭМ!$B$33:$B$776,M$401)+'СЕТ СН'!$F$16</f>
        <v>0</v>
      </c>
      <c r="N431" s="36">
        <f>SUMIFS(СВЦЭМ!$L$34:$L$777,СВЦЭМ!$A$34:$A$777,$A431,СВЦЭМ!$B$33:$B$776,N$401)+'СЕТ СН'!$F$16</f>
        <v>0</v>
      </c>
      <c r="O431" s="36">
        <f>SUMIFS(СВЦЭМ!$L$34:$L$777,СВЦЭМ!$A$34:$A$777,$A431,СВЦЭМ!$B$33:$B$776,O$401)+'СЕТ СН'!$F$16</f>
        <v>0</v>
      </c>
      <c r="P431" s="36">
        <f>SUMIFS(СВЦЭМ!$L$34:$L$777,СВЦЭМ!$A$34:$A$777,$A431,СВЦЭМ!$B$33:$B$776,P$401)+'СЕТ СН'!$F$16</f>
        <v>0</v>
      </c>
      <c r="Q431" s="36">
        <f>SUMIFS(СВЦЭМ!$L$34:$L$777,СВЦЭМ!$A$34:$A$777,$A431,СВЦЭМ!$B$33:$B$776,Q$401)+'СЕТ СН'!$F$16</f>
        <v>0</v>
      </c>
      <c r="R431" s="36">
        <f>SUMIFS(СВЦЭМ!$L$34:$L$777,СВЦЭМ!$A$34:$A$777,$A431,СВЦЭМ!$B$33:$B$776,R$401)+'СЕТ СН'!$F$16</f>
        <v>0</v>
      </c>
      <c r="S431" s="36">
        <f>SUMIFS(СВЦЭМ!$L$34:$L$777,СВЦЭМ!$A$34:$A$777,$A431,СВЦЭМ!$B$33:$B$776,S$401)+'СЕТ СН'!$F$16</f>
        <v>0</v>
      </c>
      <c r="T431" s="36">
        <f>SUMIFS(СВЦЭМ!$L$34:$L$777,СВЦЭМ!$A$34:$A$777,$A431,СВЦЭМ!$B$33:$B$776,T$401)+'СЕТ СН'!$F$16</f>
        <v>0</v>
      </c>
      <c r="U431" s="36">
        <f>SUMIFS(СВЦЭМ!$L$34:$L$777,СВЦЭМ!$A$34:$A$777,$A431,СВЦЭМ!$B$33:$B$776,U$401)+'СЕТ СН'!$F$16</f>
        <v>0</v>
      </c>
      <c r="V431" s="36">
        <f>SUMIFS(СВЦЭМ!$L$34:$L$777,СВЦЭМ!$A$34:$A$777,$A431,СВЦЭМ!$B$33:$B$776,V$401)+'СЕТ СН'!$F$16</f>
        <v>0</v>
      </c>
      <c r="W431" s="36">
        <f>SUMIFS(СВЦЭМ!$L$34:$L$777,СВЦЭМ!$A$34:$A$777,$A431,СВЦЭМ!$B$33:$B$776,W$401)+'СЕТ СН'!$F$16</f>
        <v>0</v>
      </c>
      <c r="X431" s="36">
        <f>SUMIFS(СВЦЭМ!$L$34:$L$777,СВЦЭМ!$A$34:$A$777,$A431,СВЦЭМ!$B$33:$B$776,X$401)+'СЕТ СН'!$F$16</f>
        <v>0</v>
      </c>
      <c r="Y431" s="36">
        <f>SUMIFS(СВЦЭМ!$L$34:$L$777,СВЦЭМ!$A$34:$A$777,$A431,СВЦЭМ!$B$33:$B$776,Y$401)+'СЕТ СН'!$F$16</f>
        <v>0</v>
      </c>
    </row>
    <row r="432" spans="1:25" ht="15.75" hidden="1" x14ac:dyDescent="0.2">
      <c r="A432" s="35">
        <f t="shared" si="11"/>
        <v>43708</v>
      </c>
      <c r="B432" s="36">
        <f>SUMIFS(СВЦЭМ!$L$34:$L$777,СВЦЭМ!$A$34:$A$777,$A432,СВЦЭМ!$B$33:$B$776,B$401)+'СЕТ СН'!$F$16</f>
        <v>0</v>
      </c>
      <c r="C432" s="36">
        <f>SUMIFS(СВЦЭМ!$L$34:$L$777,СВЦЭМ!$A$34:$A$777,$A432,СВЦЭМ!$B$33:$B$776,C$401)+'СЕТ СН'!$F$16</f>
        <v>0</v>
      </c>
      <c r="D432" s="36">
        <f>SUMIFS(СВЦЭМ!$L$34:$L$777,СВЦЭМ!$A$34:$A$777,$A432,СВЦЭМ!$B$33:$B$776,D$401)+'СЕТ СН'!$F$16</f>
        <v>0</v>
      </c>
      <c r="E432" s="36">
        <f>SUMIFS(СВЦЭМ!$L$34:$L$777,СВЦЭМ!$A$34:$A$777,$A432,СВЦЭМ!$B$33:$B$776,E$401)+'СЕТ СН'!$F$16</f>
        <v>0</v>
      </c>
      <c r="F432" s="36">
        <f>SUMIFS(СВЦЭМ!$L$34:$L$777,СВЦЭМ!$A$34:$A$777,$A432,СВЦЭМ!$B$33:$B$776,F$401)+'СЕТ СН'!$F$16</f>
        <v>0</v>
      </c>
      <c r="G432" s="36">
        <f>SUMIFS(СВЦЭМ!$L$34:$L$777,СВЦЭМ!$A$34:$A$777,$A432,СВЦЭМ!$B$33:$B$776,G$401)+'СЕТ СН'!$F$16</f>
        <v>0</v>
      </c>
      <c r="H432" s="36">
        <f>SUMIFS(СВЦЭМ!$L$34:$L$777,СВЦЭМ!$A$34:$A$777,$A432,СВЦЭМ!$B$33:$B$776,H$401)+'СЕТ СН'!$F$16</f>
        <v>0</v>
      </c>
      <c r="I432" s="36">
        <f>SUMIFS(СВЦЭМ!$L$34:$L$777,СВЦЭМ!$A$34:$A$777,$A432,СВЦЭМ!$B$33:$B$776,I$401)+'СЕТ СН'!$F$16</f>
        <v>0</v>
      </c>
      <c r="J432" s="36">
        <f>SUMIFS(СВЦЭМ!$L$34:$L$777,СВЦЭМ!$A$34:$A$777,$A432,СВЦЭМ!$B$33:$B$776,J$401)+'СЕТ СН'!$F$16</f>
        <v>0</v>
      </c>
      <c r="K432" s="36">
        <f>SUMIFS(СВЦЭМ!$L$34:$L$777,СВЦЭМ!$A$34:$A$777,$A432,СВЦЭМ!$B$33:$B$776,K$401)+'СЕТ СН'!$F$16</f>
        <v>0</v>
      </c>
      <c r="L432" s="36">
        <f>SUMIFS(СВЦЭМ!$L$34:$L$777,СВЦЭМ!$A$34:$A$777,$A432,СВЦЭМ!$B$33:$B$776,L$401)+'СЕТ СН'!$F$16</f>
        <v>0</v>
      </c>
      <c r="M432" s="36">
        <f>SUMIFS(СВЦЭМ!$L$34:$L$777,СВЦЭМ!$A$34:$A$777,$A432,СВЦЭМ!$B$33:$B$776,M$401)+'СЕТ СН'!$F$16</f>
        <v>0</v>
      </c>
      <c r="N432" s="36">
        <f>SUMIFS(СВЦЭМ!$L$34:$L$777,СВЦЭМ!$A$34:$A$777,$A432,СВЦЭМ!$B$33:$B$776,N$401)+'СЕТ СН'!$F$16</f>
        <v>0</v>
      </c>
      <c r="O432" s="36">
        <f>SUMIFS(СВЦЭМ!$L$34:$L$777,СВЦЭМ!$A$34:$A$777,$A432,СВЦЭМ!$B$33:$B$776,O$401)+'СЕТ СН'!$F$16</f>
        <v>0</v>
      </c>
      <c r="P432" s="36">
        <f>SUMIFS(СВЦЭМ!$L$34:$L$777,СВЦЭМ!$A$34:$A$777,$A432,СВЦЭМ!$B$33:$B$776,P$401)+'СЕТ СН'!$F$16</f>
        <v>0</v>
      </c>
      <c r="Q432" s="36">
        <f>SUMIFS(СВЦЭМ!$L$34:$L$777,СВЦЭМ!$A$34:$A$777,$A432,СВЦЭМ!$B$33:$B$776,Q$401)+'СЕТ СН'!$F$16</f>
        <v>0</v>
      </c>
      <c r="R432" s="36">
        <f>SUMIFS(СВЦЭМ!$L$34:$L$777,СВЦЭМ!$A$34:$A$777,$A432,СВЦЭМ!$B$33:$B$776,R$401)+'СЕТ СН'!$F$16</f>
        <v>0</v>
      </c>
      <c r="S432" s="36">
        <f>SUMIFS(СВЦЭМ!$L$34:$L$777,СВЦЭМ!$A$34:$A$777,$A432,СВЦЭМ!$B$33:$B$776,S$401)+'СЕТ СН'!$F$16</f>
        <v>0</v>
      </c>
      <c r="T432" s="36">
        <f>SUMIFS(СВЦЭМ!$L$34:$L$777,СВЦЭМ!$A$34:$A$777,$A432,СВЦЭМ!$B$33:$B$776,T$401)+'СЕТ СН'!$F$16</f>
        <v>0</v>
      </c>
      <c r="U432" s="36">
        <f>SUMIFS(СВЦЭМ!$L$34:$L$777,СВЦЭМ!$A$34:$A$777,$A432,СВЦЭМ!$B$33:$B$776,U$401)+'СЕТ СН'!$F$16</f>
        <v>0</v>
      </c>
      <c r="V432" s="36">
        <f>SUMIFS(СВЦЭМ!$L$34:$L$777,СВЦЭМ!$A$34:$A$777,$A432,СВЦЭМ!$B$33:$B$776,V$401)+'СЕТ СН'!$F$16</f>
        <v>0</v>
      </c>
      <c r="W432" s="36">
        <f>SUMIFS(СВЦЭМ!$L$34:$L$777,СВЦЭМ!$A$34:$A$777,$A432,СВЦЭМ!$B$33:$B$776,W$401)+'СЕТ СН'!$F$16</f>
        <v>0</v>
      </c>
      <c r="X432" s="36">
        <f>SUMIFS(СВЦЭМ!$L$34:$L$777,СВЦЭМ!$A$34:$A$777,$A432,СВЦЭМ!$B$33:$B$776,X$401)+'СЕТ СН'!$F$16</f>
        <v>0</v>
      </c>
      <c r="Y432" s="36">
        <f>SUMIFS(СВЦЭМ!$L$34:$L$777,СВЦЭМ!$A$34:$A$777,$A432,СВЦЭМ!$B$33:$B$776,Y$401)+'СЕТ СН'!$F$16</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7" t="s">
        <v>122</v>
      </c>
      <c r="B435" s="157"/>
      <c r="C435" s="157"/>
      <c r="D435" s="157"/>
      <c r="E435" s="157"/>
      <c r="F435" s="157"/>
      <c r="G435" s="157"/>
      <c r="H435" s="157"/>
      <c r="I435" s="157"/>
      <c r="J435" s="157"/>
      <c r="K435" s="157"/>
      <c r="L435" s="158">
        <f>СВЦЭМ!$D$18+'СЕТ СН'!$F$17</f>
        <v>42.928991930000002</v>
      </c>
      <c r="M435" s="159"/>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9" t="s">
        <v>74</v>
      </c>
      <c r="B437" s="139"/>
      <c r="C437" s="139"/>
      <c r="D437" s="139"/>
      <c r="E437" s="139"/>
      <c r="F437" s="139"/>
      <c r="G437" s="139"/>
      <c r="H437" s="139"/>
      <c r="I437" s="139"/>
      <c r="J437" s="139"/>
      <c r="K437" s="139"/>
      <c r="L437" s="139"/>
      <c r="M437" s="139"/>
      <c r="N437" s="140" t="s">
        <v>29</v>
      </c>
      <c r="O437" s="140"/>
      <c r="P437" s="140"/>
      <c r="Q437" s="140"/>
      <c r="R437" s="140"/>
      <c r="S437" s="140"/>
      <c r="T437" s="140"/>
      <c r="U437" s="140"/>
      <c r="V437" s="47"/>
      <c r="W437" s="47"/>
      <c r="X437" s="47"/>
      <c r="Y437" s="47"/>
    </row>
    <row r="438" spans="1:26" ht="15.75" x14ac:dyDescent="0.25">
      <c r="A438" s="139"/>
      <c r="B438" s="139"/>
      <c r="C438" s="139"/>
      <c r="D438" s="139"/>
      <c r="E438" s="139"/>
      <c r="F438" s="139"/>
      <c r="G438" s="139"/>
      <c r="H438" s="139"/>
      <c r="I438" s="139"/>
      <c r="J438" s="139"/>
      <c r="K438" s="139"/>
      <c r="L438" s="139"/>
      <c r="M438" s="139"/>
      <c r="N438" s="141" t="s">
        <v>0</v>
      </c>
      <c r="O438" s="141"/>
      <c r="P438" s="141" t="s">
        <v>1</v>
      </c>
      <c r="Q438" s="141"/>
      <c r="R438" s="141" t="s">
        <v>2</v>
      </c>
      <c r="S438" s="141"/>
      <c r="T438" s="141" t="s">
        <v>3</v>
      </c>
      <c r="U438" s="141"/>
    </row>
    <row r="439" spans="1:26" ht="15.75" x14ac:dyDescent="0.25">
      <c r="A439" s="139"/>
      <c r="B439" s="139"/>
      <c r="C439" s="139"/>
      <c r="D439" s="139"/>
      <c r="E439" s="139"/>
      <c r="F439" s="139"/>
      <c r="G439" s="139"/>
      <c r="H439" s="139"/>
      <c r="I439" s="139"/>
      <c r="J439" s="139"/>
      <c r="K439" s="139"/>
      <c r="L439" s="139"/>
      <c r="M439" s="139"/>
      <c r="N439" s="142">
        <f>СВЦЭМ!$D$12+'СЕТ СН'!$F$13-'СЕТ СН'!$F$25</f>
        <v>460820.94476744183</v>
      </c>
      <c r="O439" s="143"/>
      <c r="P439" s="142">
        <f>СВЦЭМ!$D$12+'СЕТ СН'!$F$13-'СЕТ СН'!$G$25</f>
        <v>460820.94476744183</v>
      </c>
      <c r="Q439" s="143"/>
      <c r="R439" s="142">
        <f>СВЦЭМ!$D$12+'СЕТ СН'!$F$13-'СЕТ СН'!$H$25</f>
        <v>460820.94476744183</v>
      </c>
      <c r="S439" s="143"/>
      <c r="T439" s="142">
        <f>СВЦЭМ!$D$12+'СЕТ СН'!$F$13-'СЕТ СН'!$I$25</f>
        <v>460820.94476744183</v>
      </c>
      <c r="U439" s="143"/>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B45:Y46"/>
    <mergeCell ref="A364:A366"/>
    <mergeCell ref="B364:Y365"/>
    <mergeCell ref="A399:A401"/>
    <mergeCell ref="B399:Y400"/>
    <mergeCell ref="A45:A47"/>
    <mergeCell ref="B81:Y82"/>
    <mergeCell ref="B117:Y118"/>
    <mergeCell ref="A81:A83"/>
    <mergeCell ref="A117:A119"/>
    <mergeCell ref="A153:A155"/>
    <mergeCell ref="B153:Y154"/>
    <mergeCell ref="A1:Y1"/>
    <mergeCell ref="A3:Y3"/>
    <mergeCell ref="A4:Y4"/>
    <mergeCell ref="A9:A11"/>
    <mergeCell ref="B9:Y10"/>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437:M439"/>
    <mergeCell ref="N437:U437"/>
    <mergeCell ref="N438:O438"/>
    <mergeCell ref="P438:Q438"/>
    <mergeCell ref="R438:S438"/>
    <mergeCell ref="T438:U438"/>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74"/>
  <sheetViews>
    <sheetView zoomScale="70" zoomScaleNormal="70" zoomScaleSheetLayoutView="80" workbookViewId="0">
      <selection activeCell="A3" sqref="A3:Y3"/>
    </sheetView>
  </sheetViews>
  <sheetFormatPr defaultRowHeight="15" x14ac:dyDescent="0.25"/>
  <cols>
    <col min="1" max="1" width="10.875" style="49" customWidth="1"/>
    <col min="2" max="25" width="10.625" style="49" customWidth="1"/>
    <col min="26" max="26" width="9" style="42"/>
    <col min="27" max="27" width="11.25" style="42" customWidth="1"/>
    <col min="28" max="16384" width="9" style="42"/>
  </cols>
  <sheetData>
    <row r="1" spans="1:25" ht="45.75" customHeight="1" x14ac:dyDescent="0.2">
      <c r="A1" s="12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августе 2019г.</v>
      </c>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25"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5" ht="15.75" customHeight="1" x14ac:dyDescent="0.2">
      <c r="A3" s="127" t="s">
        <v>42</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25" ht="32.25" customHeight="1" x14ac:dyDescent="0.2">
      <c r="A4" s="127" t="s">
        <v>81</v>
      </c>
      <c r="B4" s="127"/>
      <c r="C4" s="127"/>
      <c r="D4" s="127"/>
      <c r="E4" s="127"/>
      <c r="F4" s="127"/>
      <c r="G4" s="127"/>
      <c r="H4" s="127"/>
      <c r="I4" s="127"/>
      <c r="J4" s="127"/>
      <c r="K4" s="127"/>
      <c r="L4" s="127"/>
      <c r="M4" s="127"/>
      <c r="N4" s="127"/>
      <c r="O4" s="127"/>
      <c r="P4" s="127"/>
      <c r="Q4" s="127"/>
      <c r="R4" s="127"/>
      <c r="S4" s="127"/>
      <c r="T4" s="127"/>
      <c r="U4" s="127"/>
      <c r="V4" s="127"/>
      <c r="W4" s="127"/>
      <c r="X4" s="127"/>
      <c r="Y4" s="127"/>
    </row>
    <row r="5" spans="1:25"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5"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5"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5"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5" ht="12.75" x14ac:dyDescent="0.2">
      <c r="A9" s="128" t="s">
        <v>7</v>
      </c>
      <c r="B9" s="131" t="s">
        <v>138</v>
      </c>
      <c r="C9" s="132"/>
      <c r="D9" s="132"/>
      <c r="E9" s="132"/>
      <c r="F9" s="132"/>
      <c r="G9" s="132"/>
      <c r="H9" s="132"/>
      <c r="I9" s="132"/>
      <c r="J9" s="132"/>
      <c r="K9" s="132"/>
      <c r="L9" s="132"/>
      <c r="M9" s="132"/>
      <c r="N9" s="132"/>
      <c r="O9" s="132"/>
      <c r="P9" s="132"/>
      <c r="Q9" s="132"/>
      <c r="R9" s="132"/>
      <c r="S9" s="132"/>
      <c r="T9" s="132"/>
      <c r="U9" s="132"/>
      <c r="V9" s="132"/>
      <c r="W9" s="132"/>
      <c r="X9" s="132"/>
      <c r="Y9" s="133"/>
    </row>
    <row r="10" spans="1:25" ht="12.75" x14ac:dyDescent="0.2">
      <c r="A10" s="129"/>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5" ht="15.75" x14ac:dyDescent="0.2">
      <c r="A11" s="13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5" ht="15.75" x14ac:dyDescent="0.2">
      <c r="A12" s="35" t="str">
        <f>СВЦЭМ!$A$34</f>
        <v>01.08.2019</v>
      </c>
      <c r="B12" s="36">
        <f>SUMIFS(СВЦЭМ!$D$33:$D$776,СВЦЭМ!$A$33:$A$776,$A12,СВЦЭМ!$B$33:$B$776,B$11)+'СЕТ СН'!$F$14+СВЦЭМ!$D$10+'СЕТ СН'!$F$8*'СЕТ СН'!$F$9-'СЕТ СН'!$F$26</f>
        <v>770.21010345999991</v>
      </c>
      <c r="C12" s="36">
        <f>SUMIFS(СВЦЭМ!$D$33:$D$776,СВЦЭМ!$A$33:$A$776,$A12,СВЦЭМ!$B$33:$B$776,C$11)+'СЕТ СН'!$F$14+СВЦЭМ!$D$10+'СЕТ СН'!$F$8*'СЕТ СН'!$F$9-'СЕТ СН'!$F$26</f>
        <v>870.35250958999995</v>
      </c>
      <c r="D12" s="36">
        <f>SUMIFS(СВЦЭМ!$D$33:$D$776,СВЦЭМ!$A$33:$A$776,$A12,СВЦЭМ!$B$33:$B$776,D$11)+'СЕТ СН'!$F$14+СВЦЭМ!$D$10+'СЕТ СН'!$F$8*'СЕТ СН'!$F$9-'СЕТ СН'!$F$26</f>
        <v>908.79401488999997</v>
      </c>
      <c r="E12" s="36">
        <f>SUMIFS(СВЦЭМ!$D$33:$D$776,СВЦЭМ!$A$33:$A$776,$A12,СВЦЭМ!$B$33:$B$776,E$11)+'СЕТ СН'!$F$14+СВЦЭМ!$D$10+'СЕТ СН'!$F$8*'СЕТ СН'!$F$9-'СЕТ СН'!$F$26</f>
        <v>950.93171196999992</v>
      </c>
      <c r="F12" s="36">
        <f>SUMIFS(СВЦЭМ!$D$33:$D$776,СВЦЭМ!$A$33:$A$776,$A12,СВЦЭМ!$B$33:$B$776,F$11)+'СЕТ СН'!$F$14+СВЦЭМ!$D$10+'СЕТ СН'!$F$8*'СЕТ СН'!$F$9-'СЕТ СН'!$F$26</f>
        <v>969.18852144999994</v>
      </c>
      <c r="G12" s="36">
        <f>SUMIFS(СВЦЭМ!$D$33:$D$776,СВЦЭМ!$A$33:$A$776,$A12,СВЦЭМ!$B$33:$B$776,G$11)+'СЕТ СН'!$F$14+СВЦЭМ!$D$10+'СЕТ СН'!$F$8*'СЕТ СН'!$F$9-'СЕТ СН'!$F$26</f>
        <v>936.99552431999996</v>
      </c>
      <c r="H12" s="36">
        <f>SUMIFS(СВЦЭМ!$D$33:$D$776,СВЦЭМ!$A$33:$A$776,$A12,СВЦЭМ!$B$33:$B$776,H$11)+'СЕТ СН'!$F$14+СВЦЭМ!$D$10+'СЕТ СН'!$F$8*'СЕТ СН'!$F$9-'СЕТ СН'!$F$26</f>
        <v>877.96260040999994</v>
      </c>
      <c r="I12" s="36">
        <f>SUMIFS(СВЦЭМ!$D$33:$D$776,СВЦЭМ!$A$33:$A$776,$A12,СВЦЭМ!$B$33:$B$776,I$11)+'СЕТ СН'!$F$14+СВЦЭМ!$D$10+'СЕТ СН'!$F$8*'СЕТ СН'!$F$9-'СЕТ СН'!$F$26</f>
        <v>839.40038808999998</v>
      </c>
      <c r="J12" s="36">
        <f>SUMIFS(СВЦЭМ!$D$33:$D$776,СВЦЭМ!$A$33:$A$776,$A12,СВЦЭМ!$B$33:$B$776,J$11)+'СЕТ СН'!$F$14+СВЦЭМ!$D$10+'СЕТ СН'!$F$8*'СЕТ СН'!$F$9-'СЕТ СН'!$F$26</f>
        <v>875.56402765999997</v>
      </c>
      <c r="K12" s="36">
        <f>SUMIFS(СВЦЭМ!$D$33:$D$776,СВЦЭМ!$A$33:$A$776,$A12,СВЦЭМ!$B$33:$B$776,K$11)+'СЕТ СН'!$F$14+СВЦЭМ!$D$10+'СЕТ СН'!$F$8*'СЕТ СН'!$F$9-'СЕТ СН'!$F$26</f>
        <v>887.34759464000001</v>
      </c>
      <c r="L12" s="36">
        <f>SUMIFS(СВЦЭМ!$D$33:$D$776,СВЦЭМ!$A$33:$A$776,$A12,СВЦЭМ!$B$33:$B$776,L$11)+'СЕТ СН'!$F$14+СВЦЭМ!$D$10+'СЕТ СН'!$F$8*'СЕТ СН'!$F$9-'СЕТ СН'!$F$26</f>
        <v>896.06473541999992</v>
      </c>
      <c r="M12" s="36">
        <f>SUMIFS(СВЦЭМ!$D$33:$D$776,СВЦЭМ!$A$33:$A$776,$A12,СВЦЭМ!$B$33:$B$776,M$11)+'СЕТ СН'!$F$14+СВЦЭМ!$D$10+'СЕТ СН'!$F$8*'СЕТ СН'!$F$9-'СЕТ СН'!$F$26</f>
        <v>896.00099727999998</v>
      </c>
      <c r="N12" s="36">
        <f>SUMIFS(СВЦЭМ!$D$33:$D$776,СВЦЭМ!$A$33:$A$776,$A12,СВЦЭМ!$B$33:$B$776,N$11)+'СЕТ СН'!$F$14+СВЦЭМ!$D$10+'СЕТ СН'!$F$8*'СЕТ СН'!$F$9-'СЕТ СН'!$F$26</f>
        <v>894.04905064999991</v>
      </c>
      <c r="O12" s="36">
        <f>SUMIFS(СВЦЭМ!$D$33:$D$776,СВЦЭМ!$A$33:$A$776,$A12,СВЦЭМ!$B$33:$B$776,O$11)+'СЕТ СН'!$F$14+СВЦЭМ!$D$10+'СЕТ СН'!$F$8*'СЕТ СН'!$F$9-'СЕТ СН'!$F$26</f>
        <v>897.60762801999999</v>
      </c>
      <c r="P12" s="36">
        <f>SUMIFS(СВЦЭМ!$D$33:$D$776,СВЦЭМ!$A$33:$A$776,$A12,СВЦЭМ!$B$33:$B$776,P$11)+'СЕТ СН'!$F$14+СВЦЭМ!$D$10+'СЕТ СН'!$F$8*'СЕТ СН'!$F$9-'СЕТ СН'!$F$26</f>
        <v>897.57760017999999</v>
      </c>
      <c r="Q12" s="36">
        <f>SUMIFS(СВЦЭМ!$D$33:$D$776,СВЦЭМ!$A$33:$A$776,$A12,СВЦЭМ!$B$33:$B$776,Q$11)+'СЕТ СН'!$F$14+СВЦЭМ!$D$10+'СЕТ СН'!$F$8*'СЕТ СН'!$F$9-'СЕТ СН'!$F$26</f>
        <v>902.21529521999992</v>
      </c>
      <c r="R12" s="36">
        <f>SUMIFS(СВЦЭМ!$D$33:$D$776,СВЦЭМ!$A$33:$A$776,$A12,СВЦЭМ!$B$33:$B$776,R$11)+'СЕТ СН'!$F$14+СВЦЭМ!$D$10+'СЕТ СН'!$F$8*'СЕТ СН'!$F$9-'СЕТ СН'!$F$26</f>
        <v>906.15755118999994</v>
      </c>
      <c r="S12" s="36">
        <f>SUMIFS(СВЦЭМ!$D$33:$D$776,СВЦЭМ!$A$33:$A$776,$A12,СВЦЭМ!$B$33:$B$776,S$11)+'СЕТ СН'!$F$14+СВЦЭМ!$D$10+'СЕТ СН'!$F$8*'СЕТ СН'!$F$9-'СЕТ СН'!$F$26</f>
        <v>904.81872498999996</v>
      </c>
      <c r="T12" s="36">
        <f>SUMIFS(СВЦЭМ!$D$33:$D$776,СВЦЭМ!$A$33:$A$776,$A12,СВЦЭМ!$B$33:$B$776,T$11)+'СЕТ СН'!$F$14+СВЦЭМ!$D$10+'СЕТ СН'!$F$8*'СЕТ СН'!$F$9-'СЕТ СН'!$F$26</f>
        <v>896.57973173999994</v>
      </c>
      <c r="U12" s="36">
        <f>SUMIFS(СВЦЭМ!$D$33:$D$776,СВЦЭМ!$A$33:$A$776,$A12,СВЦЭМ!$B$33:$B$776,U$11)+'СЕТ СН'!$F$14+СВЦЭМ!$D$10+'СЕТ СН'!$F$8*'СЕТ СН'!$F$9-'СЕТ СН'!$F$26</f>
        <v>889.59970579999992</v>
      </c>
      <c r="V12" s="36">
        <f>SUMIFS(СВЦЭМ!$D$33:$D$776,СВЦЭМ!$A$33:$A$776,$A12,СВЦЭМ!$B$33:$B$776,V$11)+'СЕТ СН'!$F$14+СВЦЭМ!$D$10+'СЕТ СН'!$F$8*'СЕТ СН'!$F$9-'СЕТ СН'!$F$26</f>
        <v>886.78499763999992</v>
      </c>
      <c r="W12" s="36">
        <f>SUMIFS(СВЦЭМ!$D$33:$D$776,СВЦЭМ!$A$33:$A$776,$A12,СВЦЭМ!$B$33:$B$776,W$11)+'СЕТ СН'!$F$14+СВЦЭМ!$D$10+'СЕТ СН'!$F$8*'СЕТ СН'!$F$9-'СЕТ СН'!$F$26</f>
        <v>889.6390256599999</v>
      </c>
      <c r="X12" s="36">
        <f>SUMIFS(СВЦЭМ!$D$33:$D$776,СВЦЭМ!$A$33:$A$776,$A12,СВЦЭМ!$B$33:$B$776,X$11)+'СЕТ СН'!$F$14+СВЦЭМ!$D$10+'СЕТ СН'!$F$8*'СЕТ СН'!$F$9-'СЕТ СН'!$F$26</f>
        <v>866.63609828999995</v>
      </c>
      <c r="Y12" s="36">
        <f>SUMIFS(СВЦЭМ!$D$33:$D$776,СВЦЭМ!$A$33:$A$776,$A12,СВЦЭМ!$B$33:$B$776,Y$11)+'СЕТ СН'!$F$14+СВЦЭМ!$D$10+'СЕТ СН'!$F$8*'СЕТ СН'!$F$9-'СЕТ СН'!$F$26</f>
        <v>833.58524378999994</v>
      </c>
    </row>
    <row r="13" spans="1:25" ht="15.75" x14ac:dyDescent="0.2">
      <c r="A13" s="35">
        <f>A12+1</f>
        <v>43679</v>
      </c>
      <c r="B13" s="36">
        <f>SUMIFS(СВЦЭМ!$D$33:$D$776,СВЦЭМ!$A$33:$A$776,$A13,СВЦЭМ!$B$33:$B$776,B$11)+'СЕТ СН'!$F$14+СВЦЭМ!$D$10+'СЕТ СН'!$F$8*'СЕТ СН'!$F$9-'СЕТ СН'!$F$26</f>
        <v>815.22669962999998</v>
      </c>
      <c r="C13" s="36">
        <f>SUMIFS(СВЦЭМ!$D$33:$D$776,СВЦЭМ!$A$33:$A$776,$A13,СВЦЭМ!$B$33:$B$776,C$11)+'СЕТ СН'!$F$14+СВЦЭМ!$D$10+'СЕТ СН'!$F$8*'СЕТ СН'!$F$9-'СЕТ СН'!$F$26</f>
        <v>833.81095833999996</v>
      </c>
      <c r="D13" s="36">
        <f>SUMIFS(СВЦЭМ!$D$33:$D$776,СВЦЭМ!$A$33:$A$776,$A13,СВЦЭМ!$B$33:$B$776,D$11)+'СЕТ СН'!$F$14+СВЦЭМ!$D$10+'СЕТ СН'!$F$8*'СЕТ СН'!$F$9-'СЕТ СН'!$F$26</f>
        <v>857.53216937999991</v>
      </c>
      <c r="E13" s="36">
        <f>SUMIFS(СВЦЭМ!$D$33:$D$776,СВЦЭМ!$A$33:$A$776,$A13,СВЦЭМ!$B$33:$B$776,E$11)+'СЕТ СН'!$F$14+СВЦЭМ!$D$10+'СЕТ СН'!$F$8*'СЕТ СН'!$F$9-'СЕТ СН'!$F$26</f>
        <v>876.05196846999991</v>
      </c>
      <c r="F13" s="36">
        <f>SUMIFS(СВЦЭМ!$D$33:$D$776,СВЦЭМ!$A$33:$A$776,$A13,СВЦЭМ!$B$33:$B$776,F$11)+'СЕТ СН'!$F$14+СВЦЭМ!$D$10+'СЕТ СН'!$F$8*'СЕТ СН'!$F$9-'СЕТ СН'!$F$26</f>
        <v>877.79321057999994</v>
      </c>
      <c r="G13" s="36">
        <f>SUMIFS(СВЦЭМ!$D$33:$D$776,СВЦЭМ!$A$33:$A$776,$A13,СВЦЭМ!$B$33:$B$776,G$11)+'СЕТ СН'!$F$14+СВЦЭМ!$D$10+'СЕТ СН'!$F$8*'СЕТ СН'!$F$9-'СЕТ СН'!$F$26</f>
        <v>862.54222478999998</v>
      </c>
      <c r="H13" s="36">
        <f>SUMIFS(СВЦЭМ!$D$33:$D$776,СВЦЭМ!$A$33:$A$776,$A13,СВЦЭМ!$B$33:$B$776,H$11)+'СЕТ СН'!$F$14+СВЦЭМ!$D$10+'СЕТ СН'!$F$8*'СЕТ СН'!$F$9-'СЕТ СН'!$F$26</f>
        <v>824.76811380999993</v>
      </c>
      <c r="I13" s="36">
        <f>SUMIFS(СВЦЭМ!$D$33:$D$776,СВЦЭМ!$A$33:$A$776,$A13,СВЦЭМ!$B$33:$B$776,I$11)+'СЕТ СН'!$F$14+СВЦЭМ!$D$10+'СЕТ СН'!$F$8*'СЕТ СН'!$F$9-'СЕТ СН'!$F$26</f>
        <v>831.80672316999994</v>
      </c>
      <c r="J13" s="36">
        <f>SUMIFS(СВЦЭМ!$D$33:$D$776,СВЦЭМ!$A$33:$A$776,$A13,СВЦЭМ!$B$33:$B$776,J$11)+'СЕТ СН'!$F$14+СВЦЭМ!$D$10+'СЕТ СН'!$F$8*'СЕТ СН'!$F$9-'СЕТ СН'!$F$26</f>
        <v>870.48323274999996</v>
      </c>
      <c r="K13" s="36">
        <f>SUMIFS(СВЦЭМ!$D$33:$D$776,СВЦЭМ!$A$33:$A$776,$A13,СВЦЭМ!$B$33:$B$776,K$11)+'СЕТ СН'!$F$14+СВЦЭМ!$D$10+'СЕТ СН'!$F$8*'СЕТ СН'!$F$9-'СЕТ СН'!$F$26</f>
        <v>896.62452489999998</v>
      </c>
      <c r="L13" s="36">
        <f>SUMIFS(СВЦЭМ!$D$33:$D$776,СВЦЭМ!$A$33:$A$776,$A13,СВЦЭМ!$B$33:$B$776,L$11)+'СЕТ СН'!$F$14+СВЦЭМ!$D$10+'СЕТ СН'!$F$8*'СЕТ СН'!$F$9-'СЕТ СН'!$F$26</f>
        <v>886.55388353000001</v>
      </c>
      <c r="M13" s="36">
        <f>SUMIFS(СВЦЭМ!$D$33:$D$776,СВЦЭМ!$A$33:$A$776,$A13,СВЦЭМ!$B$33:$B$776,M$11)+'СЕТ СН'!$F$14+СВЦЭМ!$D$10+'СЕТ СН'!$F$8*'СЕТ СН'!$F$9-'СЕТ СН'!$F$26</f>
        <v>887.5599029</v>
      </c>
      <c r="N13" s="36">
        <f>SUMIFS(СВЦЭМ!$D$33:$D$776,СВЦЭМ!$A$33:$A$776,$A13,СВЦЭМ!$B$33:$B$776,N$11)+'СЕТ СН'!$F$14+СВЦЭМ!$D$10+'СЕТ СН'!$F$8*'СЕТ СН'!$F$9-'СЕТ СН'!$F$26</f>
        <v>884.76994840999998</v>
      </c>
      <c r="O13" s="36">
        <f>SUMIFS(СВЦЭМ!$D$33:$D$776,СВЦЭМ!$A$33:$A$776,$A13,СВЦЭМ!$B$33:$B$776,O$11)+'СЕТ СН'!$F$14+СВЦЭМ!$D$10+'СЕТ СН'!$F$8*'СЕТ СН'!$F$9-'СЕТ СН'!$F$26</f>
        <v>891.88403860999995</v>
      </c>
      <c r="P13" s="36">
        <f>SUMIFS(СВЦЭМ!$D$33:$D$776,СВЦЭМ!$A$33:$A$776,$A13,СВЦЭМ!$B$33:$B$776,P$11)+'СЕТ СН'!$F$14+СВЦЭМ!$D$10+'СЕТ СН'!$F$8*'СЕТ СН'!$F$9-'СЕТ СН'!$F$26</f>
        <v>889.48240641999996</v>
      </c>
      <c r="Q13" s="36">
        <f>SUMIFS(СВЦЭМ!$D$33:$D$776,СВЦЭМ!$A$33:$A$776,$A13,СВЦЭМ!$B$33:$B$776,Q$11)+'СЕТ СН'!$F$14+СВЦЭМ!$D$10+'СЕТ СН'!$F$8*'СЕТ СН'!$F$9-'СЕТ СН'!$F$26</f>
        <v>888.40780872999994</v>
      </c>
      <c r="R13" s="36">
        <f>SUMIFS(СВЦЭМ!$D$33:$D$776,СВЦЭМ!$A$33:$A$776,$A13,СВЦЭМ!$B$33:$B$776,R$11)+'СЕТ СН'!$F$14+СВЦЭМ!$D$10+'СЕТ СН'!$F$8*'СЕТ СН'!$F$9-'СЕТ СН'!$F$26</f>
        <v>882.48519850999992</v>
      </c>
      <c r="S13" s="36">
        <f>SUMIFS(СВЦЭМ!$D$33:$D$776,СВЦЭМ!$A$33:$A$776,$A13,СВЦЭМ!$B$33:$B$776,S$11)+'СЕТ СН'!$F$14+СВЦЭМ!$D$10+'СЕТ СН'!$F$8*'СЕТ СН'!$F$9-'СЕТ СН'!$F$26</f>
        <v>879.55459523999991</v>
      </c>
      <c r="T13" s="36">
        <f>SUMIFS(СВЦЭМ!$D$33:$D$776,СВЦЭМ!$A$33:$A$776,$A13,СВЦЭМ!$B$33:$B$776,T$11)+'СЕТ СН'!$F$14+СВЦЭМ!$D$10+'СЕТ СН'!$F$8*'СЕТ СН'!$F$9-'СЕТ СН'!$F$26</f>
        <v>874.27018041999997</v>
      </c>
      <c r="U13" s="36">
        <f>SUMIFS(СВЦЭМ!$D$33:$D$776,СВЦЭМ!$A$33:$A$776,$A13,СВЦЭМ!$B$33:$B$776,U$11)+'СЕТ СН'!$F$14+СВЦЭМ!$D$10+'СЕТ СН'!$F$8*'СЕТ СН'!$F$9-'СЕТ СН'!$F$26</f>
        <v>871.32631986000001</v>
      </c>
      <c r="V13" s="36">
        <f>SUMIFS(СВЦЭМ!$D$33:$D$776,СВЦЭМ!$A$33:$A$776,$A13,СВЦЭМ!$B$33:$B$776,V$11)+'СЕТ СН'!$F$14+СВЦЭМ!$D$10+'СЕТ СН'!$F$8*'СЕТ СН'!$F$9-'СЕТ СН'!$F$26</f>
        <v>875.07777376999991</v>
      </c>
      <c r="W13" s="36">
        <f>SUMIFS(СВЦЭМ!$D$33:$D$776,СВЦЭМ!$A$33:$A$776,$A13,СВЦЭМ!$B$33:$B$776,W$11)+'СЕТ СН'!$F$14+СВЦЭМ!$D$10+'СЕТ СН'!$F$8*'СЕТ СН'!$F$9-'СЕТ СН'!$F$26</f>
        <v>876.49604223999995</v>
      </c>
      <c r="X13" s="36">
        <f>SUMIFS(СВЦЭМ!$D$33:$D$776,СВЦЭМ!$A$33:$A$776,$A13,СВЦЭМ!$B$33:$B$776,X$11)+'СЕТ СН'!$F$14+СВЦЭМ!$D$10+'СЕТ СН'!$F$8*'СЕТ СН'!$F$9-'СЕТ СН'!$F$26</f>
        <v>857.25103414</v>
      </c>
      <c r="Y13" s="36">
        <f>SUMIFS(СВЦЭМ!$D$33:$D$776,СВЦЭМ!$A$33:$A$776,$A13,СВЦЭМ!$B$33:$B$776,Y$11)+'СЕТ СН'!$F$14+СВЦЭМ!$D$10+'СЕТ СН'!$F$8*'СЕТ СН'!$F$9-'СЕТ СН'!$F$26</f>
        <v>824.89386439999998</v>
      </c>
    </row>
    <row r="14" spans="1:25" ht="15.75" x14ac:dyDescent="0.2">
      <c r="A14" s="35">
        <f t="shared" ref="A14:A42" si="0">A13+1</f>
        <v>43680</v>
      </c>
      <c r="B14" s="36">
        <f>SUMIFS(СВЦЭМ!$D$33:$D$776,СВЦЭМ!$A$33:$A$776,$A14,СВЦЭМ!$B$33:$B$776,B$11)+'СЕТ СН'!$F$14+СВЦЭМ!$D$10+'СЕТ СН'!$F$8*'СЕТ СН'!$F$9-'СЕТ СН'!$F$26</f>
        <v>807.45089861999998</v>
      </c>
      <c r="C14" s="36">
        <f>SUMIFS(СВЦЭМ!$D$33:$D$776,СВЦЭМ!$A$33:$A$776,$A14,СВЦЭМ!$B$33:$B$776,C$11)+'СЕТ СН'!$F$14+СВЦЭМ!$D$10+'СЕТ СН'!$F$8*'СЕТ СН'!$F$9-'СЕТ СН'!$F$26</f>
        <v>826.12808555999993</v>
      </c>
      <c r="D14" s="36">
        <f>SUMIFS(СВЦЭМ!$D$33:$D$776,СВЦЭМ!$A$33:$A$776,$A14,СВЦЭМ!$B$33:$B$776,D$11)+'СЕТ СН'!$F$14+СВЦЭМ!$D$10+'СЕТ СН'!$F$8*'СЕТ СН'!$F$9-'СЕТ СН'!$F$26</f>
        <v>861.41385086999992</v>
      </c>
      <c r="E14" s="36">
        <f>SUMIFS(СВЦЭМ!$D$33:$D$776,СВЦЭМ!$A$33:$A$776,$A14,СВЦЭМ!$B$33:$B$776,E$11)+'СЕТ СН'!$F$14+СВЦЭМ!$D$10+'СЕТ СН'!$F$8*'СЕТ СН'!$F$9-'СЕТ СН'!$F$26</f>
        <v>865.86981328999991</v>
      </c>
      <c r="F14" s="36">
        <f>SUMIFS(СВЦЭМ!$D$33:$D$776,СВЦЭМ!$A$33:$A$776,$A14,СВЦЭМ!$B$33:$B$776,F$11)+'СЕТ СН'!$F$14+СВЦЭМ!$D$10+'СЕТ СН'!$F$8*'СЕТ СН'!$F$9-'СЕТ СН'!$F$26</f>
        <v>872.93941130999997</v>
      </c>
      <c r="G14" s="36">
        <f>SUMIFS(СВЦЭМ!$D$33:$D$776,СВЦЭМ!$A$33:$A$776,$A14,СВЦЭМ!$B$33:$B$776,G$11)+'СЕТ СН'!$F$14+СВЦЭМ!$D$10+'СЕТ СН'!$F$8*'СЕТ СН'!$F$9-'СЕТ СН'!$F$26</f>
        <v>859.93671876999997</v>
      </c>
      <c r="H14" s="36">
        <f>SUMIFS(СВЦЭМ!$D$33:$D$776,СВЦЭМ!$A$33:$A$776,$A14,СВЦЭМ!$B$33:$B$776,H$11)+'СЕТ СН'!$F$14+СВЦЭМ!$D$10+'СЕТ СН'!$F$8*'СЕТ СН'!$F$9-'СЕТ СН'!$F$26</f>
        <v>850.7342226799999</v>
      </c>
      <c r="I14" s="36">
        <f>SUMIFS(СВЦЭМ!$D$33:$D$776,СВЦЭМ!$A$33:$A$776,$A14,СВЦЭМ!$B$33:$B$776,I$11)+'СЕТ СН'!$F$14+СВЦЭМ!$D$10+'СЕТ СН'!$F$8*'СЕТ СН'!$F$9-'СЕТ СН'!$F$26</f>
        <v>811.16810063999992</v>
      </c>
      <c r="J14" s="36">
        <f>SUMIFS(СВЦЭМ!$D$33:$D$776,СВЦЭМ!$A$33:$A$776,$A14,СВЦЭМ!$B$33:$B$776,J$11)+'СЕТ СН'!$F$14+СВЦЭМ!$D$10+'СЕТ СН'!$F$8*'СЕТ СН'!$F$9-'СЕТ СН'!$F$26</f>
        <v>743.63235331999999</v>
      </c>
      <c r="K14" s="36">
        <f>SUMIFS(СВЦЭМ!$D$33:$D$776,СВЦЭМ!$A$33:$A$776,$A14,СВЦЭМ!$B$33:$B$776,K$11)+'СЕТ СН'!$F$14+СВЦЭМ!$D$10+'СЕТ СН'!$F$8*'СЕТ СН'!$F$9-'СЕТ СН'!$F$26</f>
        <v>741.58190502999992</v>
      </c>
      <c r="L14" s="36">
        <f>SUMIFS(СВЦЭМ!$D$33:$D$776,СВЦЭМ!$A$33:$A$776,$A14,СВЦЭМ!$B$33:$B$776,L$11)+'СЕТ СН'!$F$14+СВЦЭМ!$D$10+'СЕТ СН'!$F$8*'СЕТ СН'!$F$9-'СЕТ СН'!$F$26</f>
        <v>758.41449608999994</v>
      </c>
      <c r="M14" s="36">
        <f>SUMIFS(СВЦЭМ!$D$33:$D$776,СВЦЭМ!$A$33:$A$776,$A14,СВЦЭМ!$B$33:$B$776,M$11)+'СЕТ СН'!$F$14+СВЦЭМ!$D$10+'СЕТ СН'!$F$8*'СЕТ СН'!$F$9-'СЕТ СН'!$F$26</f>
        <v>759.05767103999995</v>
      </c>
      <c r="N14" s="36">
        <f>SUMIFS(СВЦЭМ!$D$33:$D$776,СВЦЭМ!$A$33:$A$776,$A14,СВЦЭМ!$B$33:$B$776,N$11)+'СЕТ СН'!$F$14+СВЦЭМ!$D$10+'СЕТ СН'!$F$8*'СЕТ СН'!$F$9-'СЕТ СН'!$F$26</f>
        <v>762.31225876999997</v>
      </c>
      <c r="O14" s="36">
        <f>SUMIFS(СВЦЭМ!$D$33:$D$776,СВЦЭМ!$A$33:$A$776,$A14,СВЦЭМ!$B$33:$B$776,O$11)+'СЕТ СН'!$F$14+СВЦЭМ!$D$10+'СЕТ СН'!$F$8*'СЕТ СН'!$F$9-'СЕТ СН'!$F$26</f>
        <v>763.43068969000001</v>
      </c>
      <c r="P14" s="36">
        <f>SUMIFS(СВЦЭМ!$D$33:$D$776,СВЦЭМ!$A$33:$A$776,$A14,СВЦЭМ!$B$33:$B$776,P$11)+'СЕТ СН'!$F$14+СВЦЭМ!$D$10+'СЕТ СН'!$F$8*'СЕТ СН'!$F$9-'СЕТ СН'!$F$26</f>
        <v>762.39727885999991</v>
      </c>
      <c r="Q14" s="36">
        <f>SUMIFS(СВЦЭМ!$D$33:$D$776,СВЦЭМ!$A$33:$A$776,$A14,СВЦЭМ!$B$33:$B$776,Q$11)+'СЕТ СН'!$F$14+СВЦЭМ!$D$10+'СЕТ СН'!$F$8*'СЕТ СН'!$F$9-'СЕТ СН'!$F$26</f>
        <v>766.46931774999996</v>
      </c>
      <c r="R14" s="36">
        <f>SUMIFS(СВЦЭМ!$D$33:$D$776,СВЦЭМ!$A$33:$A$776,$A14,СВЦЭМ!$B$33:$B$776,R$11)+'СЕТ СН'!$F$14+СВЦЭМ!$D$10+'СЕТ СН'!$F$8*'СЕТ СН'!$F$9-'СЕТ СН'!$F$26</f>
        <v>762.62432522999995</v>
      </c>
      <c r="S14" s="36">
        <f>SUMIFS(СВЦЭМ!$D$33:$D$776,СВЦЭМ!$A$33:$A$776,$A14,СВЦЭМ!$B$33:$B$776,S$11)+'СЕТ СН'!$F$14+СВЦЭМ!$D$10+'СЕТ СН'!$F$8*'СЕТ СН'!$F$9-'СЕТ СН'!$F$26</f>
        <v>761.10581158999992</v>
      </c>
      <c r="T14" s="36">
        <f>SUMIFS(СВЦЭМ!$D$33:$D$776,СВЦЭМ!$A$33:$A$776,$A14,СВЦЭМ!$B$33:$B$776,T$11)+'СЕТ СН'!$F$14+СВЦЭМ!$D$10+'СЕТ СН'!$F$8*'СЕТ СН'!$F$9-'СЕТ СН'!$F$26</f>
        <v>763.21730411999999</v>
      </c>
      <c r="U14" s="36">
        <f>SUMIFS(СВЦЭМ!$D$33:$D$776,СВЦЭМ!$A$33:$A$776,$A14,СВЦЭМ!$B$33:$B$776,U$11)+'СЕТ СН'!$F$14+СВЦЭМ!$D$10+'СЕТ СН'!$F$8*'СЕТ СН'!$F$9-'СЕТ СН'!$F$26</f>
        <v>761.1666159099999</v>
      </c>
      <c r="V14" s="36">
        <f>SUMIFS(СВЦЭМ!$D$33:$D$776,СВЦЭМ!$A$33:$A$776,$A14,СВЦЭМ!$B$33:$B$776,V$11)+'СЕТ СН'!$F$14+СВЦЭМ!$D$10+'СЕТ СН'!$F$8*'СЕТ СН'!$F$9-'СЕТ СН'!$F$26</f>
        <v>754.98933402</v>
      </c>
      <c r="W14" s="36">
        <f>SUMIFS(СВЦЭМ!$D$33:$D$776,СВЦЭМ!$A$33:$A$776,$A14,СВЦЭМ!$B$33:$B$776,W$11)+'СЕТ СН'!$F$14+СВЦЭМ!$D$10+'СЕТ СН'!$F$8*'СЕТ СН'!$F$9-'СЕТ СН'!$F$26</f>
        <v>763.96041617999992</v>
      </c>
      <c r="X14" s="36">
        <f>SUMIFS(СВЦЭМ!$D$33:$D$776,СВЦЭМ!$A$33:$A$776,$A14,СВЦЭМ!$B$33:$B$776,X$11)+'СЕТ СН'!$F$14+СВЦЭМ!$D$10+'СЕТ СН'!$F$8*'СЕТ СН'!$F$9-'СЕТ СН'!$F$26</f>
        <v>743.83855708999999</v>
      </c>
      <c r="Y14" s="36">
        <f>SUMIFS(СВЦЭМ!$D$33:$D$776,СВЦЭМ!$A$33:$A$776,$A14,СВЦЭМ!$B$33:$B$776,Y$11)+'СЕТ СН'!$F$14+СВЦЭМ!$D$10+'СЕТ СН'!$F$8*'СЕТ СН'!$F$9-'СЕТ СН'!$F$26</f>
        <v>760.89047318999997</v>
      </c>
    </row>
    <row r="15" spans="1:25" ht="15.75" x14ac:dyDescent="0.2">
      <c r="A15" s="35">
        <f t="shared" si="0"/>
        <v>43681</v>
      </c>
      <c r="B15" s="36">
        <f>SUMIFS(СВЦЭМ!$D$33:$D$776,СВЦЭМ!$A$33:$A$776,$A15,СВЦЭМ!$B$33:$B$776,B$11)+'СЕТ СН'!$F$14+СВЦЭМ!$D$10+'СЕТ СН'!$F$8*'СЕТ СН'!$F$9-'СЕТ СН'!$F$26</f>
        <v>762.67184736999991</v>
      </c>
      <c r="C15" s="36">
        <f>SUMIFS(СВЦЭМ!$D$33:$D$776,СВЦЭМ!$A$33:$A$776,$A15,СВЦЭМ!$B$33:$B$776,C$11)+'СЕТ СН'!$F$14+СВЦЭМ!$D$10+'СЕТ СН'!$F$8*'СЕТ СН'!$F$9-'СЕТ СН'!$F$26</f>
        <v>798.24862594000001</v>
      </c>
      <c r="D15" s="36">
        <f>SUMIFS(СВЦЭМ!$D$33:$D$776,СВЦЭМ!$A$33:$A$776,$A15,СВЦЭМ!$B$33:$B$776,D$11)+'СЕТ СН'!$F$14+СВЦЭМ!$D$10+'СЕТ СН'!$F$8*'СЕТ СН'!$F$9-'СЕТ СН'!$F$26</f>
        <v>816.18645099999992</v>
      </c>
      <c r="E15" s="36">
        <f>SUMIFS(СВЦЭМ!$D$33:$D$776,СВЦЭМ!$A$33:$A$776,$A15,СВЦЭМ!$B$33:$B$776,E$11)+'СЕТ СН'!$F$14+СВЦЭМ!$D$10+'СЕТ СН'!$F$8*'СЕТ СН'!$F$9-'СЕТ СН'!$F$26</f>
        <v>842.80517415999998</v>
      </c>
      <c r="F15" s="36">
        <f>SUMIFS(СВЦЭМ!$D$33:$D$776,СВЦЭМ!$A$33:$A$776,$A15,СВЦЭМ!$B$33:$B$776,F$11)+'СЕТ СН'!$F$14+СВЦЭМ!$D$10+'СЕТ СН'!$F$8*'СЕТ СН'!$F$9-'СЕТ СН'!$F$26</f>
        <v>844.69518061999997</v>
      </c>
      <c r="G15" s="36">
        <f>SUMIFS(СВЦЭМ!$D$33:$D$776,СВЦЭМ!$A$33:$A$776,$A15,СВЦЭМ!$B$33:$B$776,G$11)+'СЕТ СН'!$F$14+СВЦЭМ!$D$10+'СЕТ СН'!$F$8*'СЕТ СН'!$F$9-'СЕТ СН'!$F$26</f>
        <v>856.98619459999998</v>
      </c>
      <c r="H15" s="36">
        <f>SUMIFS(СВЦЭМ!$D$33:$D$776,СВЦЭМ!$A$33:$A$776,$A15,СВЦЭМ!$B$33:$B$776,H$11)+'СЕТ СН'!$F$14+СВЦЭМ!$D$10+'СЕТ СН'!$F$8*'СЕТ СН'!$F$9-'СЕТ СН'!$F$26</f>
        <v>832.71721714</v>
      </c>
      <c r="I15" s="36">
        <f>SUMIFS(СВЦЭМ!$D$33:$D$776,СВЦЭМ!$A$33:$A$776,$A15,СВЦЭМ!$B$33:$B$776,I$11)+'СЕТ СН'!$F$14+СВЦЭМ!$D$10+'СЕТ СН'!$F$8*'СЕТ СН'!$F$9-'СЕТ СН'!$F$26</f>
        <v>802.73766062999994</v>
      </c>
      <c r="J15" s="36">
        <f>SUMIFS(СВЦЭМ!$D$33:$D$776,СВЦЭМ!$A$33:$A$776,$A15,СВЦЭМ!$B$33:$B$776,J$11)+'СЕТ СН'!$F$14+СВЦЭМ!$D$10+'СЕТ СН'!$F$8*'СЕТ СН'!$F$9-'СЕТ СН'!$F$26</f>
        <v>755.62678209000001</v>
      </c>
      <c r="K15" s="36">
        <f>SUMIFS(СВЦЭМ!$D$33:$D$776,СВЦЭМ!$A$33:$A$776,$A15,СВЦЭМ!$B$33:$B$776,K$11)+'СЕТ СН'!$F$14+СВЦЭМ!$D$10+'СЕТ СН'!$F$8*'СЕТ СН'!$F$9-'СЕТ СН'!$F$26</f>
        <v>755.79933915999993</v>
      </c>
      <c r="L15" s="36">
        <f>SUMIFS(СВЦЭМ!$D$33:$D$776,СВЦЭМ!$A$33:$A$776,$A15,СВЦЭМ!$B$33:$B$776,L$11)+'СЕТ СН'!$F$14+СВЦЭМ!$D$10+'СЕТ СН'!$F$8*'СЕТ СН'!$F$9-'СЕТ СН'!$F$26</f>
        <v>780.25141666999991</v>
      </c>
      <c r="M15" s="36">
        <f>SUMIFS(СВЦЭМ!$D$33:$D$776,СВЦЭМ!$A$33:$A$776,$A15,СВЦЭМ!$B$33:$B$776,M$11)+'СЕТ СН'!$F$14+СВЦЭМ!$D$10+'СЕТ СН'!$F$8*'СЕТ СН'!$F$9-'СЕТ СН'!$F$26</f>
        <v>782.36502728999994</v>
      </c>
      <c r="N15" s="36">
        <f>SUMIFS(СВЦЭМ!$D$33:$D$776,СВЦЭМ!$A$33:$A$776,$A15,СВЦЭМ!$B$33:$B$776,N$11)+'СЕТ СН'!$F$14+СВЦЭМ!$D$10+'СЕТ СН'!$F$8*'СЕТ СН'!$F$9-'СЕТ СН'!$F$26</f>
        <v>779.80322907999994</v>
      </c>
      <c r="O15" s="36">
        <f>SUMIFS(СВЦЭМ!$D$33:$D$776,СВЦЭМ!$A$33:$A$776,$A15,СВЦЭМ!$B$33:$B$776,O$11)+'СЕТ СН'!$F$14+СВЦЭМ!$D$10+'СЕТ СН'!$F$8*'СЕТ СН'!$F$9-'СЕТ СН'!$F$26</f>
        <v>772.00240417999998</v>
      </c>
      <c r="P15" s="36">
        <f>SUMIFS(СВЦЭМ!$D$33:$D$776,СВЦЭМ!$A$33:$A$776,$A15,СВЦЭМ!$B$33:$B$776,P$11)+'СЕТ СН'!$F$14+СВЦЭМ!$D$10+'СЕТ СН'!$F$8*'СЕТ СН'!$F$9-'СЕТ СН'!$F$26</f>
        <v>773.10049663999996</v>
      </c>
      <c r="Q15" s="36">
        <f>SUMIFS(СВЦЭМ!$D$33:$D$776,СВЦЭМ!$A$33:$A$776,$A15,СВЦЭМ!$B$33:$B$776,Q$11)+'СЕТ СН'!$F$14+СВЦЭМ!$D$10+'СЕТ СН'!$F$8*'СЕТ СН'!$F$9-'СЕТ СН'!$F$26</f>
        <v>771.54212061999999</v>
      </c>
      <c r="R15" s="36">
        <f>SUMIFS(СВЦЭМ!$D$33:$D$776,СВЦЭМ!$A$33:$A$776,$A15,СВЦЭМ!$B$33:$B$776,R$11)+'СЕТ СН'!$F$14+СВЦЭМ!$D$10+'СЕТ СН'!$F$8*'СЕТ СН'!$F$9-'СЕТ СН'!$F$26</f>
        <v>730.26286084999992</v>
      </c>
      <c r="S15" s="36">
        <f>SUMIFS(СВЦЭМ!$D$33:$D$776,СВЦЭМ!$A$33:$A$776,$A15,СВЦЭМ!$B$33:$B$776,S$11)+'СЕТ СН'!$F$14+СВЦЭМ!$D$10+'СЕТ СН'!$F$8*'СЕТ СН'!$F$9-'СЕТ СН'!$F$26</f>
        <v>697.50993070999994</v>
      </c>
      <c r="T15" s="36">
        <f>SUMIFS(СВЦЭМ!$D$33:$D$776,СВЦЭМ!$A$33:$A$776,$A15,СВЦЭМ!$B$33:$B$776,T$11)+'СЕТ СН'!$F$14+СВЦЭМ!$D$10+'СЕТ СН'!$F$8*'СЕТ СН'!$F$9-'СЕТ СН'!$F$26</f>
        <v>690.94705017999991</v>
      </c>
      <c r="U15" s="36">
        <f>SUMIFS(СВЦЭМ!$D$33:$D$776,СВЦЭМ!$A$33:$A$776,$A15,СВЦЭМ!$B$33:$B$776,U$11)+'СЕТ СН'!$F$14+СВЦЭМ!$D$10+'СЕТ СН'!$F$8*'СЕТ СН'!$F$9-'СЕТ СН'!$F$26</f>
        <v>690.33529037999995</v>
      </c>
      <c r="V15" s="36">
        <f>SUMIFS(СВЦЭМ!$D$33:$D$776,СВЦЭМ!$A$33:$A$776,$A15,СВЦЭМ!$B$33:$B$776,V$11)+'СЕТ СН'!$F$14+СВЦЭМ!$D$10+'СЕТ СН'!$F$8*'СЕТ СН'!$F$9-'СЕТ СН'!$F$26</f>
        <v>689.82502043</v>
      </c>
      <c r="W15" s="36">
        <f>SUMIFS(СВЦЭМ!$D$33:$D$776,СВЦЭМ!$A$33:$A$776,$A15,СВЦЭМ!$B$33:$B$776,W$11)+'СЕТ СН'!$F$14+СВЦЭМ!$D$10+'СЕТ СН'!$F$8*'СЕТ СН'!$F$9-'СЕТ СН'!$F$26</f>
        <v>700.15142706999995</v>
      </c>
      <c r="X15" s="36">
        <f>SUMIFS(СВЦЭМ!$D$33:$D$776,СВЦЭМ!$A$33:$A$776,$A15,СВЦЭМ!$B$33:$B$776,X$11)+'СЕТ СН'!$F$14+СВЦЭМ!$D$10+'СЕТ СН'!$F$8*'СЕТ СН'!$F$9-'СЕТ СН'!$F$26</f>
        <v>674.67590228999995</v>
      </c>
      <c r="Y15" s="36">
        <f>SUMIFS(СВЦЭМ!$D$33:$D$776,СВЦЭМ!$A$33:$A$776,$A15,СВЦЭМ!$B$33:$B$776,Y$11)+'СЕТ СН'!$F$14+СВЦЭМ!$D$10+'СЕТ СН'!$F$8*'СЕТ СН'!$F$9-'СЕТ СН'!$F$26</f>
        <v>667.22582540999997</v>
      </c>
    </row>
    <row r="16" spans="1:25" ht="15.75" x14ac:dyDescent="0.2">
      <c r="A16" s="35">
        <f t="shared" si="0"/>
        <v>43682</v>
      </c>
      <c r="B16" s="36">
        <f>SUMIFS(СВЦЭМ!$D$33:$D$776,СВЦЭМ!$A$33:$A$776,$A16,СВЦЭМ!$B$33:$B$776,B$11)+'СЕТ СН'!$F$14+СВЦЭМ!$D$10+'СЕТ СН'!$F$8*'СЕТ СН'!$F$9-'СЕТ СН'!$F$26</f>
        <v>758.40360893999991</v>
      </c>
      <c r="C16" s="36">
        <f>SUMIFS(СВЦЭМ!$D$33:$D$776,СВЦЭМ!$A$33:$A$776,$A16,СВЦЭМ!$B$33:$B$776,C$11)+'СЕТ СН'!$F$14+СВЦЭМ!$D$10+'СЕТ СН'!$F$8*'СЕТ СН'!$F$9-'СЕТ СН'!$F$26</f>
        <v>790.72184302999995</v>
      </c>
      <c r="D16" s="36">
        <f>SUMIFS(СВЦЭМ!$D$33:$D$776,СВЦЭМ!$A$33:$A$776,$A16,СВЦЭМ!$B$33:$B$776,D$11)+'СЕТ СН'!$F$14+СВЦЭМ!$D$10+'СЕТ СН'!$F$8*'СЕТ СН'!$F$9-'СЕТ СН'!$F$26</f>
        <v>819.91576731999999</v>
      </c>
      <c r="E16" s="36">
        <f>SUMIFS(СВЦЭМ!$D$33:$D$776,СВЦЭМ!$A$33:$A$776,$A16,СВЦЭМ!$B$33:$B$776,E$11)+'СЕТ СН'!$F$14+СВЦЭМ!$D$10+'СЕТ СН'!$F$8*'СЕТ СН'!$F$9-'СЕТ СН'!$F$26</f>
        <v>828.83505633999994</v>
      </c>
      <c r="F16" s="36">
        <f>SUMIFS(СВЦЭМ!$D$33:$D$776,СВЦЭМ!$A$33:$A$776,$A16,СВЦЭМ!$B$33:$B$776,F$11)+'СЕТ СН'!$F$14+СВЦЭМ!$D$10+'СЕТ СН'!$F$8*'СЕТ СН'!$F$9-'СЕТ СН'!$F$26</f>
        <v>828.72236344999999</v>
      </c>
      <c r="G16" s="36">
        <f>SUMIFS(СВЦЭМ!$D$33:$D$776,СВЦЭМ!$A$33:$A$776,$A16,СВЦЭМ!$B$33:$B$776,G$11)+'СЕТ СН'!$F$14+СВЦЭМ!$D$10+'СЕТ СН'!$F$8*'СЕТ СН'!$F$9-'СЕТ СН'!$F$26</f>
        <v>814.23390013999995</v>
      </c>
      <c r="H16" s="36">
        <f>SUMIFS(СВЦЭМ!$D$33:$D$776,СВЦЭМ!$A$33:$A$776,$A16,СВЦЭМ!$B$33:$B$776,H$11)+'СЕТ СН'!$F$14+СВЦЭМ!$D$10+'СЕТ СН'!$F$8*'СЕТ СН'!$F$9-'СЕТ СН'!$F$26</f>
        <v>777.75068186999999</v>
      </c>
      <c r="I16" s="36">
        <f>SUMIFS(СВЦЭМ!$D$33:$D$776,СВЦЭМ!$A$33:$A$776,$A16,СВЦЭМ!$B$33:$B$776,I$11)+'СЕТ СН'!$F$14+СВЦЭМ!$D$10+'СЕТ СН'!$F$8*'СЕТ СН'!$F$9-'СЕТ СН'!$F$26</f>
        <v>764.32585277999999</v>
      </c>
      <c r="J16" s="36">
        <f>SUMIFS(СВЦЭМ!$D$33:$D$776,СВЦЭМ!$A$33:$A$776,$A16,СВЦЭМ!$B$33:$B$776,J$11)+'СЕТ СН'!$F$14+СВЦЭМ!$D$10+'СЕТ СН'!$F$8*'СЕТ СН'!$F$9-'СЕТ СН'!$F$26</f>
        <v>756.86549877999994</v>
      </c>
      <c r="K16" s="36">
        <f>SUMIFS(СВЦЭМ!$D$33:$D$776,СВЦЭМ!$A$33:$A$776,$A16,СВЦЭМ!$B$33:$B$776,K$11)+'СЕТ СН'!$F$14+СВЦЭМ!$D$10+'СЕТ СН'!$F$8*'СЕТ СН'!$F$9-'СЕТ СН'!$F$26</f>
        <v>778.77706939999996</v>
      </c>
      <c r="L16" s="36">
        <f>SUMIFS(СВЦЭМ!$D$33:$D$776,СВЦЭМ!$A$33:$A$776,$A16,СВЦЭМ!$B$33:$B$776,L$11)+'СЕТ СН'!$F$14+СВЦЭМ!$D$10+'СЕТ СН'!$F$8*'СЕТ СН'!$F$9-'СЕТ СН'!$F$26</f>
        <v>780.07984496999995</v>
      </c>
      <c r="M16" s="36">
        <f>SUMIFS(СВЦЭМ!$D$33:$D$776,СВЦЭМ!$A$33:$A$776,$A16,СВЦЭМ!$B$33:$B$776,M$11)+'СЕТ СН'!$F$14+СВЦЭМ!$D$10+'СЕТ СН'!$F$8*'СЕТ СН'!$F$9-'СЕТ СН'!$F$26</f>
        <v>787.26041810999993</v>
      </c>
      <c r="N16" s="36">
        <f>SUMIFS(СВЦЭМ!$D$33:$D$776,СВЦЭМ!$A$33:$A$776,$A16,СВЦЭМ!$B$33:$B$776,N$11)+'СЕТ СН'!$F$14+СВЦЭМ!$D$10+'СЕТ СН'!$F$8*'СЕТ СН'!$F$9-'СЕТ СН'!$F$26</f>
        <v>784.49025850999999</v>
      </c>
      <c r="O16" s="36">
        <f>SUMIFS(СВЦЭМ!$D$33:$D$776,СВЦЭМ!$A$33:$A$776,$A16,СВЦЭМ!$B$33:$B$776,O$11)+'СЕТ СН'!$F$14+СВЦЭМ!$D$10+'СЕТ СН'!$F$8*'СЕТ СН'!$F$9-'СЕТ СН'!$F$26</f>
        <v>791.03424552000001</v>
      </c>
      <c r="P16" s="36">
        <f>SUMIFS(СВЦЭМ!$D$33:$D$776,СВЦЭМ!$A$33:$A$776,$A16,СВЦЭМ!$B$33:$B$776,P$11)+'СЕТ СН'!$F$14+СВЦЭМ!$D$10+'СЕТ СН'!$F$8*'СЕТ СН'!$F$9-'СЕТ СН'!$F$26</f>
        <v>796.56467397999995</v>
      </c>
      <c r="Q16" s="36">
        <f>SUMIFS(СВЦЭМ!$D$33:$D$776,СВЦЭМ!$A$33:$A$776,$A16,СВЦЭМ!$B$33:$B$776,Q$11)+'СЕТ СН'!$F$14+СВЦЭМ!$D$10+'СЕТ СН'!$F$8*'СЕТ СН'!$F$9-'СЕТ СН'!$F$26</f>
        <v>795.09381927999993</v>
      </c>
      <c r="R16" s="36">
        <f>SUMIFS(СВЦЭМ!$D$33:$D$776,СВЦЭМ!$A$33:$A$776,$A16,СВЦЭМ!$B$33:$B$776,R$11)+'СЕТ СН'!$F$14+СВЦЭМ!$D$10+'СЕТ СН'!$F$8*'СЕТ СН'!$F$9-'СЕТ СН'!$F$26</f>
        <v>763.84818115999997</v>
      </c>
      <c r="S16" s="36">
        <f>SUMIFS(СВЦЭМ!$D$33:$D$776,СВЦЭМ!$A$33:$A$776,$A16,СВЦЭМ!$B$33:$B$776,S$11)+'СЕТ СН'!$F$14+СВЦЭМ!$D$10+'СЕТ СН'!$F$8*'СЕТ СН'!$F$9-'СЕТ СН'!$F$26</f>
        <v>720.43505024000001</v>
      </c>
      <c r="T16" s="36">
        <f>SUMIFS(СВЦЭМ!$D$33:$D$776,СВЦЭМ!$A$33:$A$776,$A16,СВЦЭМ!$B$33:$B$776,T$11)+'СЕТ СН'!$F$14+СВЦЭМ!$D$10+'СЕТ СН'!$F$8*'СЕТ СН'!$F$9-'СЕТ СН'!$F$26</f>
        <v>711.26100771999995</v>
      </c>
      <c r="U16" s="36">
        <f>SUMIFS(СВЦЭМ!$D$33:$D$776,СВЦЭМ!$A$33:$A$776,$A16,СВЦЭМ!$B$33:$B$776,U$11)+'СЕТ СН'!$F$14+СВЦЭМ!$D$10+'СЕТ СН'!$F$8*'СЕТ СН'!$F$9-'СЕТ СН'!$F$26</f>
        <v>706.30478505999997</v>
      </c>
      <c r="V16" s="36">
        <f>SUMIFS(СВЦЭМ!$D$33:$D$776,СВЦЭМ!$A$33:$A$776,$A16,СВЦЭМ!$B$33:$B$776,V$11)+'СЕТ СН'!$F$14+СВЦЭМ!$D$10+'СЕТ СН'!$F$8*'СЕТ СН'!$F$9-'СЕТ СН'!$F$26</f>
        <v>704.09634758999994</v>
      </c>
      <c r="W16" s="36">
        <f>SUMIFS(СВЦЭМ!$D$33:$D$776,СВЦЭМ!$A$33:$A$776,$A16,СВЦЭМ!$B$33:$B$776,W$11)+'СЕТ СН'!$F$14+СВЦЭМ!$D$10+'СЕТ СН'!$F$8*'СЕТ СН'!$F$9-'СЕТ СН'!$F$26</f>
        <v>717.56326347999993</v>
      </c>
      <c r="X16" s="36">
        <f>SUMIFS(СВЦЭМ!$D$33:$D$776,СВЦЭМ!$A$33:$A$776,$A16,СВЦЭМ!$B$33:$B$776,X$11)+'СЕТ СН'!$F$14+СВЦЭМ!$D$10+'СЕТ СН'!$F$8*'СЕТ СН'!$F$9-'СЕТ СН'!$F$26</f>
        <v>697.89343831999997</v>
      </c>
      <c r="Y16" s="36">
        <f>SUMIFS(СВЦЭМ!$D$33:$D$776,СВЦЭМ!$A$33:$A$776,$A16,СВЦЭМ!$B$33:$B$776,Y$11)+'СЕТ СН'!$F$14+СВЦЭМ!$D$10+'СЕТ СН'!$F$8*'СЕТ СН'!$F$9-'СЕТ СН'!$F$26</f>
        <v>703.86118470999997</v>
      </c>
    </row>
    <row r="17" spans="1:25" ht="15.75" x14ac:dyDescent="0.2">
      <c r="A17" s="35">
        <f t="shared" si="0"/>
        <v>43683</v>
      </c>
      <c r="B17" s="36">
        <f>SUMIFS(СВЦЭМ!$D$33:$D$776,СВЦЭМ!$A$33:$A$776,$A17,СВЦЭМ!$B$33:$B$776,B$11)+'СЕТ СН'!$F$14+СВЦЭМ!$D$10+'СЕТ СН'!$F$8*'СЕТ СН'!$F$9-'СЕТ СН'!$F$26</f>
        <v>762.23082805000001</v>
      </c>
      <c r="C17" s="36">
        <f>SUMIFS(СВЦЭМ!$D$33:$D$776,СВЦЭМ!$A$33:$A$776,$A17,СВЦЭМ!$B$33:$B$776,C$11)+'СЕТ СН'!$F$14+СВЦЭМ!$D$10+'СЕТ СН'!$F$8*'СЕТ СН'!$F$9-'СЕТ СН'!$F$26</f>
        <v>794.79572846999997</v>
      </c>
      <c r="D17" s="36">
        <f>SUMIFS(СВЦЭМ!$D$33:$D$776,СВЦЭМ!$A$33:$A$776,$A17,СВЦЭМ!$B$33:$B$776,D$11)+'СЕТ СН'!$F$14+СВЦЭМ!$D$10+'СЕТ СН'!$F$8*'СЕТ СН'!$F$9-'СЕТ СН'!$F$26</f>
        <v>816.96160361</v>
      </c>
      <c r="E17" s="36">
        <f>SUMIFS(СВЦЭМ!$D$33:$D$776,СВЦЭМ!$A$33:$A$776,$A17,СВЦЭМ!$B$33:$B$776,E$11)+'СЕТ СН'!$F$14+СВЦЭМ!$D$10+'СЕТ СН'!$F$8*'СЕТ СН'!$F$9-'СЕТ СН'!$F$26</f>
        <v>826.89546460999998</v>
      </c>
      <c r="F17" s="36">
        <f>SUMIFS(СВЦЭМ!$D$33:$D$776,СВЦЭМ!$A$33:$A$776,$A17,СВЦЭМ!$B$33:$B$776,F$11)+'СЕТ СН'!$F$14+СВЦЭМ!$D$10+'СЕТ СН'!$F$8*'СЕТ СН'!$F$9-'СЕТ СН'!$F$26</f>
        <v>835.87461968999992</v>
      </c>
      <c r="G17" s="36">
        <f>SUMIFS(СВЦЭМ!$D$33:$D$776,СВЦЭМ!$A$33:$A$776,$A17,СВЦЭМ!$B$33:$B$776,G$11)+'СЕТ СН'!$F$14+СВЦЭМ!$D$10+'СЕТ СН'!$F$8*'СЕТ СН'!$F$9-'СЕТ СН'!$F$26</f>
        <v>812.62344342999995</v>
      </c>
      <c r="H17" s="36">
        <f>SUMIFS(СВЦЭМ!$D$33:$D$776,СВЦЭМ!$A$33:$A$776,$A17,СВЦЭМ!$B$33:$B$776,H$11)+'СЕТ СН'!$F$14+СВЦЭМ!$D$10+'СЕТ СН'!$F$8*'СЕТ СН'!$F$9-'СЕТ СН'!$F$26</f>
        <v>778.4786905599999</v>
      </c>
      <c r="I17" s="36">
        <f>SUMIFS(СВЦЭМ!$D$33:$D$776,СВЦЭМ!$A$33:$A$776,$A17,СВЦЭМ!$B$33:$B$776,I$11)+'СЕТ СН'!$F$14+СВЦЭМ!$D$10+'СЕТ СН'!$F$8*'СЕТ СН'!$F$9-'СЕТ СН'!$F$26</f>
        <v>734.57978487999992</v>
      </c>
      <c r="J17" s="36">
        <f>SUMIFS(СВЦЭМ!$D$33:$D$776,СВЦЭМ!$A$33:$A$776,$A17,СВЦЭМ!$B$33:$B$776,J$11)+'СЕТ СН'!$F$14+СВЦЭМ!$D$10+'СЕТ СН'!$F$8*'СЕТ СН'!$F$9-'СЕТ СН'!$F$26</f>
        <v>766.97175566999999</v>
      </c>
      <c r="K17" s="36">
        <f>SUMIFS(СВЦЭМ!$D$33:$D$776,СВЦЭМ!$A$33:$A$776,$A17,СВЦЭМ!$B$33:$B$776,K$11)+'СЕТ СН'!$F$14+СВЦЭМ!$D$10+'СЕТ СН'!$F$8*'СЕТ СН'!$F$9-'СЕТ СН'!$F$26</f>
        <v>801.34427477999998</v>
      </c>
      <c r="L17" s="36">
        <f>SUMIFS(СВЦЭМ!$D$33:$D$776,СВЦЭМ!$A$33:$A$776,$A17,СВЦЭМ!$B$33:$B$776,L$11)+'СЕТ СН'!$F$14+СВЦЭМ!$D$10+'СЕТ СН'!$F$8*'СЕТ СН'!$F$9-'СЕТ СН'!$F$26</f>
        <v>805.48851250999996</v>
      </c>
      <c r="M17" s="36">
        <f>SUMIFS(СВЦЭМ!$D$33:$D$776,СВЦЭМ!$A$33:$A$776,$A17,СВЦЭМ!$B$33:$B$776,M$11)+'СЕТ СН'!$F$14+СВЦЭМ!$D$10+'СЕТ СН'!$F$8*'СЕТ СН'!$F$9-'СЕТ СН'!$F$26</f>
        <v>804.47442660999991</v>
      </c>
      <c r="N17" s="36">
        <f>SUMIFS(СВЦЭМ!$D$33:$D$776,СВЦЭМ!$A$33:$A$776,$A17,СВЦЭМ!$B$33:$B$776,N$11)+'СЕТ СН'!$F$14+СВЦЭМ!$D$10+'СЕТ СН'!$F$8*'СЕТ СН'!$F$9-'СЕТ СН'!$F$26</f>
        <v>804.83323687999996</v>
      </c>
      <c r="O17" s="36">
        <f>SUMIFS(СВЦЭМ!$D$33:$D$776,СВЦЭМ!$A$33:$A$776,$A17,СВЦЭМ!$B$33:$B$776,O$11)+'СЕТ СН'!$F$14+СВЦЭМ!$D$10+'СЕТ СН'!$F$8*'СЕТ СН'!$F$9-'СЕТ СН'!$F$26</f>
        <v>805.08499642999993</v>
      </c>
      <c r="P17" s="36">
        <f>SUMIFS(СВЦЭМ!$D$33:$D$776,СВЦЭМ!$A$33:$A$776,$A17,СВЦЭМ!$B$33:$B$776,P$11)+'СЕТ СН'!$F$14+СВЦЭМ!$D$10+'СЕТ СН'!$F$8*'СЕТ СН'!$F$9-'СЕТ СН'!$F$26</f>
        <v>807.88810760000001</v>
      </c>
      <c r="Q17" s="36">
        <f>SUMIFS(СВЦЭМ!$D$33:$D$776,СВЦЭМ!$A$33:$A$776,$A17,СВЦЭМ!$B$33:$B$776,Q$11)+'СЕТ СН'!$F$14+СВЦЭМ!$D$10+'СЕТ СН'!$F$8*'СЕТ СН'!$F$9-'СЕТ СН'!$F$26</f>
        <v>810.47606445999998</v>
      </c>
      <c r="R17" s="36">
        <f>SUMIFS(СВЦЭМ!$D$33:$D$776,СВЦЭМ!$A$33:$A$776,$A17,СВЦЭМ!$B$33:$B$776,R$11)+'СЕТ СН'!$F$14+СВЦЭМ!$D$10+'СЕТ СН'!$F$8*'СЕТ СН'!$F$9-'СЕТ СН'!$F$26</f>
        <v>761.15251771999999</v>
      </c>
      <c r="S17" s="36">
        <f>SUMIFS(СВЦЭМ!$D$33:$D$776,СВЦЭМ!$A$33:$A$776,$A17,СВЦЭМ!$B$33:$B$776,S$11)+'СЕТ СН'!$F$14+СВЦЭМ!$D$10+'СЕТ СН'!$F$8*'СЕТ СН'!$F$9-'СЕТ СН'!$F$26</f>
        <v>716.33117239000001</v>
      </c>
      <c r="T17" s="36">
        <f>SUMIFS(СВЦЭМ!$D$33:$D$776,СВЦЭМ!$A$33:$A$776,$A17,СВЦЭМ!$B$33:$B$776,T$11)+'СЕТ СН'!$F$14+СВЦЭМ!$D$10+'СЕТ СН'!$F$8*'СЕТ СН'!$F$9-'СЕТ СН'!$F$26</f>
        <v>704.9960076399999</v>
      </c>
      <c r="U17" s="36">
        <f>SUMIFS(СВЦЭМ!$D$33:$D$776,СВЦЭМ!$A$33:$A$776,$A17,СВЦЭМ!$B$33:$B$776,U$11)+'СЕТ СН'!$F$14+СВЦЭМ!$D$10+'СЕТ СН'!$F$8*'СЕТ СН'!$F$9-'СЕТ СН'!$F$26</f>
        <v>709.75660065</v>
      </c>
      <c r="V17" s="36">
        <f>SUMIFS(СВЦЭМ!$D$33:$D$776,СВЦЭМ!$A$33:$A$776,$A17,СВЦЭМ!$B$33:$B$776,V$11)+'СЕТ СН'!$F$14+СВЦЭМ!$D$10+'СЕТ СН'!$F$8*'СЕТ СН'!$F$9-'СЕТ СН'!$F$26</f>
        <v>707.87637938</v>
      </c>
      <c r="W17" s="36">
        <f>SUMIFS(СВЦЭМ!$D$33:$D$776,СВЦЭМ!$A$33:$A$776,$A17,СВЦЭМ!$B$33:$B$776,W$11)+'СЕТ СН'!$F$14+СВЦЭМ!$D$10+'СЕТ СН'!$F$8*'СЕТ СН'!$F$9-'СЕТ СН'!$F$26</f>
        <v>709.61395541999991</v>
      </c>
      <c r="X17" s="36">
        <f>SUMIFS(СВЦЭМ!$D$33:$D$776,СВЦЭМ!$A$33:$A$776,$A17,СВЦЭМ!$B$33:$B$776,X$11)+'СЕТ СН'!$F$14+СВЦЭМ!$D$10+'СЕТ СН'!$F$8*'СЕТ СН'!$F$9-'СЕТ СН'!$F$26</f>
        <v>690.00309274999995</v>
      </c>
      <c r="Y17" s="36">
        <f>SUMIFS(СВЦЭМ!$D$33:$D$776,СВЦЭМ!$A$33:$A$776,$A17,СВЦЭМ!$B$33:$B$776,Y$11)+'СЕТ СН'!$F$14+СВЦЭМ!$D$10+'СЕТ СН'!$F$8*'СЕТ СН'!$F$9-'СЕТ СН'!$F$26</f>
        <v>698.73299779999991</v>
      </c>
    </row>
    <row r="18" spans="1:25" ht="15.75" x14ac:dyDescent="0.2">
      <c r="A18" s="35">
        <f t="shared" si="0"/>
        <v>43684</v>
      </c>
      <c r="B18" s="36">
        <f>SUMIFS(СВЦЭМ!$D$33:$D$776,СВЦЭМ!$A$33:$A$776,$A18,СВЦЭМ!$B$33:$B$776,B$11)+'СЕТ СН'!$F$14+СВЦЭМ!$D$10+'СЕТ СН'!$F$8*'СЕТ СН'!$F$9-'СЕТ СН'!$F$26</f>
        <v>766.69145195999999</v>
      </c>
      <c r="C18" s="36">
        <f>SUMIFS(СВЦЭМ!$D$33:$D$776,СВЦЭМ!$A$33:$A$776,$A18,СВЦЭМ!$B$33:$B$776,C$11)+'СЕТ СН'!$F$14+СВЦЭМ!$D$10+'СЕТ СН'!$F$8*'СЕТ СН'!$F$9-'СЕТ СН'!$F$26</f>
        <v>770.47806177999996</v>
      </c>
      <c r="D18" s="36">
        <f>SUMIFS(СВЦЭМ!$D$33:$D$776,СВЦЭМ!$A$33:$A$776,$A18,СВЦЭМ!$B$33:$B$776,D$11)+'СЕТ СН'!$F$14+СВЦЭМ!$D$10+'СЕТ СН'!$F$8*'СЕТ СН'!$F$9-'СЕТ СН'!$F$26</f>
        <v>795.18874563999998</v>
      </c>
      <c r="E18" s="36">
        <f>SUMIFS(СВЦЭМ!$D$33:$D$776,СВЦЭМ!$A$33:$A$776,$A18,СВЦЭМ!$B$33:$B$776,E$11)+'СЕТ СН'!$F$14+СВЦЭМ!$D$10+'СЕТ СН'!$F$8*'СЕТ СН'!$F$9-'СЕТ СН'!$F$26</f>
        <v>797.94307372999992</v>
      </c>
      <c r="F18" s="36">
        <f>SUMIFS(СВЦЭМ!$D$33:$D$776,СВЦЭМ!$A$33:$A$776,$A18,СВЦЭМ!$B$33:$B$776,F$11)+'СЕТ СН'!$F$14+СВЦЭМ!$D$10+'СЕТ СН'!$F$8*'СЕТ СН'!$F$9-'СЕТ СН'!$F$26</f>
        <v>804.98342237999998</v>
      </c>
      <c r="G18" s="36">
        <f>SUMIFS(СВЦЭМ!$D$33:$D$776,СВЦЭМ!$A$33:$A$776,$A18,СВЦЭМ!$B$33:$B$776,G$11)+'СЕТ СН'!$F$14+СВЦЭМ!$D$10+'СЕТ СН'!$F$8*'СЕТ СН'!$F$9-'СЕТ СН'!$F$26</f>
        <v>798.72843211999998</v>
      </c>
      <c r="H18" s="36">
        <f>SUMIFS(СВЦЭМ!$D$33:$D$776,СВЦЭМ!$A$33:$A$776,$A18,СВЦЭМ!$B$33:$B$776,H$11)+'СЕТ СН'!$F$14+СВЦЭМ!$D$10+'СЕТ СН'!$F$8*'СЕТ СН'!$F$9-'СЕТ СН'!$F$26</f>
        <v>763.50658251999994</v>
      </c>
      <c r="I18" s="36">
        <f>SUMIFS(СВЦЭМ!$D$33:$D$776,СВЦЭМ!$A$33:$A$776,$A18,СВЦЭМ!$B$33:$B$776,I$11)+'СЕТ СН'!$F$14+СВЦЭМ!$D$10+'СЕТ СН'!$F$8*'СЕТ СН'!$F$9-'СЕТ СН'!$F$26</f>
        <v>749.69758420999995</v>
      </c>
      <c r="J18" s="36">
        <f>SUMIFS(СВЦЭМ!$D$33:$D$776,СВЦЭМ!$A$33:$A$776,$A18,СВЦЭМ!$B$33:$B$776,J$11)+'СЕТ СН'!$F$14+СВЦЭМ!$D$10+'СЕТ СН'!$F$8*'СЕТ СН'!$F$9-'СЕТ СН'!$F$26</f>
        <v>772.45948516999999</v>
      </c>
      <c r="K18" s="36">
        <f>SUMIFS(СВЦЭМ!$D$33:$D$776,СВЦЭМ!$A$33:$A$776,$A18,СВЦЭМ!$B$33:$B$776,K$11)+'СЕТ СН'!$F$14+СВЦЭМ!$D$10+'СЕТ СН'!$F$8*'СЕТ СН'!$F$9-'СЕТ СН'!$F$26</f>
        <v>789.00977641999998</v>
      </c>
      <c r="L18" s="36">
        <f>SUMIFS(СВЦЭМ!$D$33:$D$776,СВЦЭМ!$A$33:$A$776,$A18,СВЦЭМ!$B$33:$B$776,L$11)+'СЕТ СН'!$F$14+СВЦЭМ!$D$10+'СЕТ СН'!$F$8*'СЕТ СН'!$F$9-'СЕТ СН'!$F$26</f>
        <v>789.59582872999999</v>
      </c>
      <c r="M18" s="36">
        <f>SUMIFS(СВЦЭМ!$D$33:$D$776,СВЦЭМ!$A$33:$A$776,$A18,СВЦЭМ!$B$33:$B$776,M$11)+'СЕТ СН'!$F$14+СВЦЭМ!$D$10+'СЕТ СН'!$F$8*'СЕТ СН'!$F$9-'СЕТ СН'!$F$26</f>
        <v>792.59899575999998</v>
      </c>
      <c r="N18" s="36">
        <f>SUMIFS(СВЦЭМ!$D$33:$D$776,СВЦЭМ!$A$33:$A$776,$A18,СВЦЭМ!$B$33:$B$776,N$11)+'СЕТ СН'!$F$14+СВЦЭМ!$D$10+'СЕТ СН'!$F$8*'СЕТ СН'!$F$9-'СЕТ СН'!$F$26</f>
        <v>786.37175328000001</v>
      </c>
      <c r="O18" s="36">
        <f>SUMIFS(СВЦЭМ!$D$33:$D$776,СВЦЭМ!$A$33:$A$776,$A18,СВЦЭМ!$B$33:$B$776,O$11)+'СЕТ СН'!$F$14+СВЦЭМ!$D$10+'СЕТ СН'!$F$8*'СЕТ СН'!$F$9-'СЕТ СН'!$F$26</f>
        <v>791.41752698999994</v>
      </c>
      <c r="P18" s="36">
        <f>SUMIFS(СВЦЭМ!$D$33:$D$776,СВЦЭМ!$A$33:$A$776,$A18,СВЦЭМ!$B$33:$B$776,P$11)+'СЕТ СН'!$F$14+СВЦЭМ!$D$10+'СЕТ СН'!$F$8*'СЕТ СН'!$F$9-'СЕТ СН'!$F$26</f>
        <v>795.05169505999993</v>
      </c>
      <c r="Q18" s="36">
        <f>SUMIFS(СВЦЭМ!$D$33:$D$776,СВЦЭМ!$A$33:$A$776,$A18,СВЦЭМ!$B$33:$B$776,Q$11)+'СЕТ СН'!$F$14+СВЦЭМ!$D$10+'СЕТ СН'!$F$8*'СЕТ СН'!$F$9-'СЕТ СН'!$F$26</f>
        <v>794.87402658999997</v>
      </c>
      <c r="R18" s="36">
        <f>SUMIFS(СВЦЭМ!$D$33:$D$776,СВЦЭМ!$A$33:$A$776,$A18,СВЦЭМ!$B$33:$B$776,R$11)+'СЕТ СН'!$F$14+СВЦЭМ!$D$10+'СЕТ СН'!$F$8*'СЕТ СН'!$F$9-'СЕТ СН'!$F$26</f>
        <v>756.28585649999991</v>
      </c>
      <c r="S18" s="36">
        <f>SUMIFS(СВЦЭМ!$D$33:$D$776,СВЦЭМ!$A$33:$A$776,$A18,СВЦЭМ!$B$33:$B$776,S$11)+'СЕТ СН'!$F$14+СВЦЭМ!$D$10+'СЕТ СН'!$F$8*'СЕТ СН'!$F$9-'СЕТ СН'!$F$26</f>
        <v>714.50527352999995</v>
      </c>
      <c r="T18" s="36">
        <f>SUMIFS(СВЦЭМ!$D$33:$D$776,СВЦЭМ!$A$33:$A$776,$A18,СВЦЭМ!$B$33:$B$776,T$11)+'СЕТ СН'!$F$14+СВЦЭМ!$D$10+'СЕТ СН'!$F$8*'СЕТ СН'!$F$9-'СЕТ СН'!$F$26</f>
        <v>702.90156149999996</v>
      </c>
      <c r="U18" s="36">
        <f>SUMIFS(СВЦЭМ!$D$33:$D$776,СВЦЭМ!$A$33:$A$776,$A18,СВЦЭМ!$B$33:$B$776,U$11)+'СЕТ СН'!$F$14+СВЦЭМ!$D$10+'СЕТ СН'!$F$8*'СЕТ СН'!$F$9-'СЕТ СН'!$F$26</f>
        <v>704.24805245999994</v>
      </c>
      <c r="V18" s="36">
        <f>SUMIFS(СВЦЭМ!$D$33:$D$776,СВЦЭМ!$A$33:$A$776,$A18,СВЦЭМ!$B$33:$B$776,V$11)+'СЕТ СН'!$F$14+СВЦЭМ!$D$10+'СЕТ СН'!$F$8*'СЕТ СН'!$F$9-'СЕТ СН'!$F$26</f>
        <v>699.78852446999997</v>
      </c>
      <c r="W18" s="36">
        <f>SUMIFS(СВЦЭМ!$D$33:$D$776,СВЦЭМ!$A$33:$A$776,$A18,СВЦЭМ!$B$33:$B$776,W$11)+'СЕТ СН'!$F$14+СВЦЭМ!$D$10+'СЕТ СН'!$F$8*'СЕТ СН'!$F$9-'СЕТ СН'!$F$26</f>
        <v>708.08250244999999</v>
      </c>
      <c r="X18" s="36">
        <f>SUMIFS(СВЦЭМ!$D$33:$D$776,СВЦЭМ!$A$33:$A$776,$A18,СВЦЭМ!$B$33:$B$776,X$11)+'СЕТ СН'!$F$14+СВЦЭМ!$D$10+'СЕТ СН'!$F$8*'СЕТ СН'!$F$9-'СЕТ СН'!$F$26</f>
        <v>681.77154733999998</v>
      </c>
      <c r="Y18" s="36">
        <f>SUMIFS(СВЦЭМ!$D$33:$D$776,СВЦЭМ!$A$33:$A$776,$A18,СВЦЭМ!$B$33:$B$776,Y$11)+'СЕТ СН'!$F$14+СВЦЭМ!$D$10+'СЕТ СН'!$F$8*'СЕТ СН'!$F$9-'СЕТ СН'!$F$26</f>
        <v>710.73447896999994</v>
      </c>
    </row>
    <row r="19" spans="1:25" ht="15.75" x14ac:dyDescent="0.2">
      <c r="A19" s="35">
        <f t="shared" si="0"/>
        <v>43685</v>
      </c>
      <c r="B19" s="36">
        <f>SUMIFS(СВЦЭМ!$D$33:$D$776,СВЦЭМ!$A$33:$A$776,$A19,СВЦЭМ!$B$33:$B$776,B$11)+'СЕТ СН'!$F$14+СВЦЭМ!$D$10+'СЕТ СН'!$F$8*'СЕТ СН'!$F$9-'СЕТ СН'!$F$26</f>
        <v>799.00161003999995</v>
      </c>
      <c r="C19" s="36">
        <f>SUMIFS(СВЦЭМ!$D$33:$D$776,СВЦЭМ!$A$33:$A$776,$A19,СВЦЭМ!$B$33:$B$776,C$11)+'СЕТ СН'!$F$14+СВЦЭМ!$D$10+'СЕТ СН'!$F$8*'СЕТ СН'!$F$9-'СЕТ СН'!$F$26</f>
        <v>837.0124698699999</v>
      </c>
      <c r="D19" s="36">
        <f>SUMIFS(СВЦЭМ!$D$33:$D$776,СВЦЭМ!$A$33:$A$776,$A19,СВЦЭМ!$B$33:$B$776,D$11)+'СЕТ СН'!$F$14+СВЦЭМ!$D$10+'СЕТ СН'!$F$8*'СЕТ СН'!$F$9-'СЕТ СН'!$F$26</f>
        <v>864.86327438000001</v>
      </c>
      <c r="E19" s="36">
        <f>SUMIFS(СВЦЭМ!$D$33:$D$776,СВЦЭМ!$A$33:$A$776,$A19,СВЦЭМ!$B$33:$B$776,E$11)+'СЕТ СН'!$F$14+СВЦЭМ!$D$10+'СЕТ СН'!$F$8*'СЕТ СН'!$F$9-'СЕТ СН'!$F$26</f>
        <v>885.9614196</v>
      </c>
      <c r="F19" s="36">
        <f>SUMIFS(СВЦЭМ!$D$33:$D$776,СВЦЭМ!$A$33:$A$776,$A19,СВЦЭМ!$B$33:$B$776,F$11)+'СЕТ СН'!$F$14+СВЦЭМ!$D$10+'СЕТ СН'!$F$8*'СЕТ СН'!$F$9-'СЕТ СН'!$F$26</f>
        <v>927.40438236</v>
      </c>
      <c r="G19" s="36">
        <f>SUMIFS(СВЦЭМ!$D$33:$D$776,СВЦЭМ!$A$33:$A$776,$A19,СВЦЭМ!$B$33:$B$776,G$11)+'СЕТ СН'!$F$14+СВЦЭМ!$D$10+'СЕТ СН'!$F$8*'СЕТ СН'!$F$9-'СЕТ СН'!$F$26</f>
        <v>908.75695072999997</v>
      </c>
      <c r="H19" s="36">
        <f>SUMIFS(СВЦЭМ!$D$33:$D$776,СВЦЭМ!$A$33:$A$776,$A19,СВЦЭМ!$B$33:$B$776,H$11)+'СЕТ СН'!$F$14+СВЦЭМ!$D$10+'СЕТ СН'!$F$8*'СЕТ СН'!$F$9-'СЕТ СН'!$F$26</f>
        <v>867.95488855999997</v>
      </c>
      <c r="I19" s="36">
        <f>SUMIFS(СВЦЭМ!$D$33:$D$776,СВЦЭМ!$A$33:$A$776,$A19,СВЦЭМ!$B$33:$B$776,I$11)+'СЕТ СН'!$F$14+СВЦЭМ!$D$10+'СЕТ СН'!$F$8*'СЕТ СН'!$F$9-'СЕТ СН'!$F$26</f>
        <v>818.82339052999998</v>
      </c>
      <c r="J19" s="36">
        <f>SUMIFS(СВЦЭМ!$D$33:$D$776,СВЦЭМ!$A$33:$A$776,$A19,СВЦЭМ!$B$33:$B$776,J$11)+'СЕТ СН'!$F$14+СВЦЭМ!$D$10+'СЕТ СН'!$F$8*'СЕТ СН'!$F$9-'СЕТ СН'!$F$26</f>
        <v>779.06857746999992</v>
      </c>
      <c r="K19" s="36">
        <f>SUMIFS(СВЦЭМ!$D$33:$D$776,СВЦЭМ!$A$33:$A$776,$A19,СВЦЭМ!$B$33:$B$776,K$11)+'СЕТ СН'!$F$14+СВЦЭМ!$D$10+'СЕТ СН'!$F$8*'СЕТ СН'!$F$9-'СЕТ СН'!$F$26</f>
        <v>809.21182046000001</v>
      </c>
      <c r="L19" s="36">
        <f>SUMIFS(СВЦЭМ!$D$33:$D$776,СВЦЭМ!$A$33:$A$776,$A19,СВЦЭМ!$B$33:$B$776,L$11)+'СЕТ СН'!$F$14+СВЦЭМ!$D$10+'СЕТ СН'!$F$8*'СЕТ СН'!$F$9-'СЕТ СН'!$F$26</f>
        <v>819.89443289999997</v>
      </c>
      <c r="M19" s="36">
        <f>SUMIFS(СВЦЭМ!$D$33:$D$776,СВЦЭМ!$A$33:$A$776,$A19,СВЦЭМ!$B$33:$B$776,M$11)+'СЕТ СН'!$F$14+СВЦЭМ!$D$10+'СЕТ СН'!$F$8*'СЕТ СН'!$F$9-'СЕТ СН'!$F$26</f>
        <v>817.58108742999991</v>
      </c>
      <c r="N19" s="36">
        <f>SUMIFS(СВЦЭМ!$D$33:$D$776,СВЦЭМ!$A$33:$A$776,$A19,СВЦЭМ!$B$33:$B$776,N$11)+'СЕТ СН'!$F$14+СВЦЭМ!$D$10+'СЕТ СН'!$F$8*'СЕТ СН'!$F$9-'СЕТ СН'!$F$26</f>
        <v>813.17445851999992</v>
      </c>
      <c r="O19" s="36">
        <f>SUMIFS(СВЦЭМ!$D$33:$D$776,СВЦЭМ!$A$33:$A$776,$A19,СВЦЭМ!$B$33:$B$776,O$11)+'СЕТ СН'!$F$14+СВЦЭМ!$D$10+'СЕТ СН'!$F$8*'СЕТ СН'!$F$9-'СЕТ СН'!$F$26</f>
        <v>819.28008870999997</v>
      </c>
      <c r="P19" s="36">
        <f>SUMIFS(СВЦЭМ!$D$33:$D$776,СВЦЭМ!$A$33:$A$776,$A19,СВЦЭМ!$B$33:$B$776,P$11)+'СЕТ СН'!$F$14+СВЦЭМ!$D$10+'СЕТ СН'!$F$8*'СЕТ СН'!$F$9-'СЕТ СН'!$F$26</f>
        <v>821.51872744999991</v>
      </c>
      <c r="Q19" s="36">
        <f>SUMIFS(СВЦЭМ!$D$33:$D$776,СВЦЭМ!$A$33:$A$776,$A19,СВЦЭМ!$B$33:$B$776,Q$11)+'СЕТ СН'!$F$14+СВЦЭМ!$D$10+'СЕТ СН'!$F$8*'СЕТ СН'!$F$9-'СЕТ СН'!$F$26</f>
        <v>825.88068559999999</v>
      </c>
      <c r="R19" s="36">
        <f>SUMIFS(СВЦЭМ!$D$33:$D$776,СВЦЭМ!$A$33:$A$776,$A19,СВЦЭМ!$B$33:$B$776,R$11)+'СЕТ СН'!$F$14+СВЦЭМ!$D$10+'СЕТ СН'!$F$8*'СЕТ СН'!$F$9-'СЕТ СН'!$F$26</f>
        <v>774.70719242999996</v>
      </c>
      <c r="S19" s="36">
        <f>SUMIFS(СВЦЭМ!$D$33:$D$776,СВЦЭМ!$A$33:$A$776,$A19,СВЦЭМ!$B$33:$B$776,S$11)+'СЕТ СН'!$F$14+СВЦЭМ!$D$10+'СЕТ СН'!$F$8*'СЕТ СН'!$F$9-'СЕТ СН'!$F$26</f>
        <v>757.94668334999994</v>
      </c>
      <c r="T19" s="36">
        <f>SUMIFS(СВЦЭМ!$D$33:$D$776,СВЦЭМ!$A$33:$A$776,$A19,СВЦЭМ!$B$33:$B$776,T$11)+'СЕТ СН'!$F$14+СВЦЭМ!$D$10+'СЕТ СН'!$F$8*'СЕТ СН'!$F$9-'СЕТ СН'!$F$26</f>
        <v>757.55923269999994</v>
      </c>
      <c r="U19" s="36">
        <f>SUMIFS(СВЦЭМ!$D$33:$D$776,СВЦЭМ!$A$33:$A$776,$A19,СВЦЭМ!$B$33:$B$776,U$11)+'СЕТ СН'!$F$14+СВЦЭМ!$D$10+'СЕТ СН'!$F$8*'СЕТ СН'!$F$9-'СЕТ СН'!$F$26</f>
        <v>722.09032071000001</v>
      </c>
      <c r="V19" s="36">
        <f>SUMIFS(СВЦЭМ!$D$33:$D$776,СВЦЭМ!$A$33:$A$776,$A19,СВЦЭМ!$B$33:$B$776,V$11)+'СЕТ СН'!$F$14+СВЦЭМ!$D$10+'СЕТ СН'!$F$8*'СЕТ СН'!$F$9-'СЕТ СН'!$F$26</f>
        <v>721.33506318999991</v>
      </c>
      <c r="W19" s="36">
        <f>SUMIFS(СВЦЭМ!$D$33:$D$776,СВЦЭМ!$A$33:$A$776,$A19,СВЦЭМ!$B$33:$B$776,W$11)+'СЕТ СН'!$F$14+СВЦЭМ!$D$10+'СЕТ СН'!$F$8*'СЕТ СН'!$F$9-'СЕТ СН'!$F$26</f>
        <v>722.82777820000001</v>
      </c>
      <c r="X19" s="36">
        <f>SUMIFS(СВЦЭМ!$D$33:$D$776,СВЦЭМ!$A$33:$A$776,$A19,СВЦЭМ!$B$33:$B$776,X$11)+'СЕТ СН'!$F$14+СВЦЭМ!$D$10+'СЕТ СН'!$F$8*'СЕТ СН'!$F$9-'СЕТ СН'!$F$26</f>
        <v>700.42814915999998</v>
      </c>
      <c r="Y19" s="36">
        <f>SUMIFS(СВЦЭМ!$D$33:$D$776,СВЦЭМ!$A$33:$A$776,$A19,СВЦЭМ!$B$33:$B$776,Y$11)+'СЕТ СН'!$F$14+СВЦЭМ!$D$10+'СЕТ СН'!$F$8*'СЕТ СН'!$F$9-'СЕТ СН'!$F$26</f>
        <v>729.34588549</v>
      </c>
    </row>
    <row r="20" spans="1:25" ht="15.75" x14ac:dyDescent="0.2">
      <c r="A20" s="35">
        <f t="shared" si="0"/>
        <v>43686</v>
      </c>
      <c r="B20" s="36">
        <f>SUMIFS(СВЦЭМ!$D$33:$D$776,СВЦЭМ!$A$33:$A$776,$A20,СВЦЭМ!$B$33:$B$776,B$11)+'СЕТ СН'!$F$14+СВЦЭМ!$D$10+'СЕТ СН'!$F$8*'СЕТ СН'!$F$9-'СЕТ СН'!$F$26</f>
        <v>819.90298275999999</v>
      </c>
      <c r="C20" s="36">
        <f>SUMIFS(СВЦЭМ!$D$33:$D$776,СВЦЭМ!$A$33:$A$776,$A20,СВЦЭМ!$B$33:$B$776,C$11)+'СЕТ СН'!$F$14+СВЦЭМ!$D$10+'СЕТ СН'!$F$8*'СЕТ СН'!$F$9-'СЕТ СН'!$F$26</f>
        <v>857.03424447999998</v>
      </c>
      <c r="D20" s="36">
        <f>SUMIFS(СВЦЭМ!$D$33:$D$776,СВЦЭМ!$A$33:$A$776,$A20,СВЦЭМ!$B$33:$B$776,D$11)+'СЕТ СН'!$F$14+СВЦЭМ!$D$10+'СЕТ СН'!$F$8*'СЕТ СН'!$F$9-'СЕТ СН'!$F$26</f>
        <v>881.40597724999998</v>
      </c>
      <c r="E20" s="36">
        <f>SUMIFS(СВЦЭМ!$D$33:$D$776,СВЦЭМ!$A$33:$A$776,$A20,СВЦЭМ!$B$33:$B$776,E$11)+'СЕТ СН'!$F$14+СВЦЭМ!$D$10+'СЕТ СН'!$F$8*'СЕТ СН'!$F$9-'СЕТ СН'!$F$26</f>
        <v>898.33929320999994</v>
      </c>
      <c r="F20" s="36">
        <f>SUMIFS(СВЦЭМ!$D$33:$D$776,СВЦЭМ!$A$33:$A$776,$A20,СВЦЭМ!$B$33:$B$776,F$11)+'СЕТ СН'!$F$14+СВЦЭМ!$D$10+'СЕТ СН'!$F$8*'СЕТ СН'!$F$9-'СЕТ СН'!$F$26</f>
        <v>909.38972506999994</v>
      </c>
      <c r="G20" s="36">
        <f>SUMIFS(СВЦЭМ!$D$33:$D$776,СВЦЭМ!$A$33:$A$776,$A20,СВЦЭМ!$B$33:$B$776,G$11)+'СЕТ СН'!$F$14+СВЦЭМ!$D$10+'СЕТ СН'!$F$8*'СЕТ СН'!$F$9-'СЕТ СН'!$F$26</f>
        <v>896.88529415999994</v>
      </c>
      <c r="H20" s="36">
        <f>SUMIFS(СВЦЭМ!$D$33:$D$776,СВЦЭМ!$A$33:$A$776,$A20,СВЦЭМ!$B$33:$B$776,H$11)+'СЕТ СН'!$F$14+СВЦЭМ!$D$10+'СЕТ СН'!$F$8*'СЕТ СН'!$F$9-'СЕТ СН'!$F$26</f>
        <v>870.24741066999991</v>
      </c>
      <c r="I20" s="36">
        <f>SUMIFS(СВЦЭМ!$D$33:$D$776,СВЦЭМ!$A$33:$A$776,$A20,СВЦЭМ!$B$33:$B$776,I$11)+'СЕТ СН'!$F$14+СВЦЭМ!$D$10+'СЕТ СН'!$F$8*'СЕТ СН'!$F$9-'СЕТ СН'!$F$26</f>
        <v>836.1871883</v>
      </c>
      <c r="J20" s="36">
        <f>SUMIFS(СВЦЭМ!$D$33:$D$776,СВЦЭМ!$A$33:$A$776,$A20,СВЦЭМ!$B$33:$B$776,J$11)+'СЕТ СН'!$F$14+СВЦЭМ!$D$10+'СЕТ СН'!$F$8*'СЕТ СН'!$F$9-'СЕТ СН'!$F$26</f>
        <v>791.79931945999999</v>
      </c>
      <c r="K20" s="36">
        <f>SUMIFS(СВЦЭМ!$D$33:$D$776,СВЦЭМ!$A$33:$A$776,$A20,СВЦЭМ!$B$33:$B$776,K$11)+'СЕТ СН'!$F$14+СВЦЭМ!$D$10+'СЕТ СН'!$F$8*'СЕТ СН'!$F$9-'СЕТ СН'!$F$26</f>
        <v>809.88404965999996</v>
      </c>
      <c r="L20" s="36">
        <f>SUMIFS(СВЦЭМ!$D$33:$D$776,СВЦЭМ!$A$33:$A$776,$A20,СВЦЭМ!$B$33:$B$776,L$11)+'СЕТ СН'!$F$14+СВЦЭМ!$D$10+'СЕТ СН'!$F$8*'СЕТ СН'!$F$9-'СЕТ СН'!$F$26</f>
        <v>820.07317767999996</v>
      </c>
      <c r="M20" s="36">
        <f>SUMIFS(СВЦЭМ!$D$33:$D$776,СВЦЭМ!$A$33:$A$776,$A20,СВЦЭМ!$B$33:$B$776,M$11)+'СЕТ СН'!$F$14+СВЦЭМ!$D$10+'СЕТ СН'!$F$8*'СЕТ СН'!$F$9-'СЕТ СН'!$F$26</f>
        <v>818.84368385999994</v>
      </c>
      <c r="N20" s="36">
        <f>SUMIFS(СВЦЭМ!$D$33:$D$776,СВЦЭМ!$A$33:$A$776,$A20,СВЦЭМ!$B$33:$B$776,N$11)+'СЕТ СН'!$F$14+СВЦЭМ!$D$10+'СЕТ СН'!$F$8*'СЕТ СН'!$F$9-'СЕТ СН'!$F$26</f>
        <v>812.74528912999995</v>
      </c>
      <c r="O20" s="36">
        <f>SUMIFS(СВЦЭМ!$D$33:$D$776,СВЦЭМ!$A$33:$A$776,$A20,СВЦЭМ!$B$33:$B$776,O$11)+'СЕТ СН'!$F$14+СВЦЭМ!$D$10+'СЕТ СН'!$F$8*'СЕТ СН'!$F$9-'СЕТ СН'!$F$26</f>
        <v>817.26878024999996</v>
      </c>
      <c r="P20" s="36">
        <f>SUMIFS(СВЦЭМ!$D$33:$D$776,СВЦЭМ!$A$33:$A$776,$A20,СВЦЭМ!$B$33:$B$776,P$11)+'СЕТ СН'!$F$14+СВЦЭМ!$D$10+'СЕТ СН'!$F$8*'СЕТ СН'!$F$9-'СЕТ СН'!$F$26</f>
        <v>840.74610691999999</v>
      </c>
      <c r="Q20" s="36">
        <f>SUMIFS(СВЦЭМ!$D$33:$D$776,СВЦЭМ!$A$33:$A$776,$A20,СВЦЭМ!$B$33:$B$776,Q$11)+'СЕТ СН'!$F$14+СВЦЭМ!$D$10+'СЕТ СН'!$F$8*'СЕТ СН'!$F$9-'СЕТ СН'!$F$26</f>
        <v>841.51432007999995</v>
      </c>
      <c r="R20" s="36">
        <f>SUMIFS(СВЦЭМ!$D$33:$D$776,СВЦЭМ!$A$33:$A$776,$A20,СВЦЭМ!$B$33:$B$776,R$11)+'СЕТ СН'!$F$14+СВЦЭМ!$D$10+'СЕТ СН'!$F$8*'СЕТ СН'!$F$9-'СЕТ СН'!$F$26</f>
        <v>800.06918328999996</v>
      </c>
      <c r="S20" s="36">
        <f>SUMIFS(СВЦЭМ!$D$33:$D$776,СВЦЭМ!$A$33:$A$776,$A20,СВЦЭМ!$B$33:$B$776,S$11)+'СЕТ СН'!$F$14+СВЦЭМ!$D$10+'СЕТ СН'!$F$8*'СЕТ СН'!$F$9-'СЕТ СН'!$F$26</f>
        <v>754.90017259000001</v>
      </c>
      <c r="T20" s="36">
        <f>SUMIFS(СВЦЭМ!$D$33:$D$776,СВЦЭМ!$A$33:$A$776,$A20,СВЦЭМ!$B$33:$B$776,T$11)+'СЕТ СН'!$F$14+СВЦЭМ!$D$10+'СЕТ СН'!$F$8*'СЕТ СН'!$F$9-'СЕТ СН'!$F$26</f>
        <v>744.51703767999993</v>
      </c>
      <c r="U20" s="36">
        <f>SUMIFS(СВЦЭМ!$D$33:$D$776,СВЦЭМ!$A$33:$A$776,$A20,СВЦЭМ!$B$33:$B$776,U$11)+'СЕТ СН'!$F$14+СВЦЭМ!$D$10+'СЕТ СН'!$F$8*'СЕТ СН'!$F$9-'СЕТ СН'!$F$26</f>
        <v>741.68557528999997</v>
      </c>
      <c r="V20" s="36">
        <f>SUMIFS(СВЦЭМ!$D$33:$D$776,СВЦЭМ!$A$33:$A$776,$A20,СВЦЭМ!$B$33:$B$776,V$11)+'СЕТ СН'!$F$14+СВЦЭМ!$D$10+'СЕТ СН'!$F$8*'СЕТ СН'!$F$9-'СЕТ СН'!$F$26</f>
        <v>719.20025889999999</v>
      </c>
      <c r="W20" s="36">
        <f>SUMIFS(СВЦЭМ!$D$33:$D$776,СВЦЭМ!$A$33:$A$776,$A20,СВЦЭМ!$B$33:$B$776,W$11)+'СЕТ СН'!$F$14+СВЦЭМ!$D$10+'СЕТ СН'!$F$8*'СЕТ СН'!$F$9-'СЕТ СН'!$F$26</f>
        <v>725.98088914999994</v>
      </c>
      <c r="X20" s="36">
        <f>SUMIFS(СВЦЭМ!$D$33:$D$776,СВЦЭМ!$A$33:$A$776,$A20,СВЦЭМ!$B$33:$B$776,X$11)+'СЕТ СН'!$F$14+СВЦЭМ!$D$10+'СЕТ СН'!$F$8*'СЕТ СН'!$F$9-'СЕТ СН'!$F$26</f>
        <v>702.79293163</v>
      </c>
      <c r="Y20" s="36">
        <f>SUMIFS(СВЦЭМ!$D$33:$D$776,СВЦЭМ!$A$33:$A$776,$A20,СВЦЭМ!$B$33:$B$776,Y$11)+'СЕТ СН'!$F$14+СВЦЭМ!$D$10+'СЕТ СН'!$F$8*'СЕТ СН'!$F$9-'СЕТ СН'!$F$26</f>
        <v>756.15080928999998</v>
      </c>
    </row>
    <row r="21" spans="1:25" ht="15.75" x14ac:dyDescent="0.2">
      <c r="A21" s="35">
        <f t="shared" si="0"/>
        <v>43687</v>
      </c>
      <c r="B21" s="36">
        <f>SUMIFS(СВЦЭМ!$D$33:$D$776,СВЦЭМ!$A$33:$A$776,$A21,СВЦЭМ!$B$33:$B$776,B$11)+'СЕТ СН'!$F$14+СВЦЭМ!$D$10+'СЕТ СН'!$F$8*'СЕТ СН'!$F$9-'СЕТ СН'!$F$26</f>
        <v>878.54454849000001</v>
      </c>
      <c r="C21" s="36">
        <f>SUMIFS(СВЦЭМ!$D$33:$D$776,СВЦЭМ!$A$33:$A$776,$A21,СВЦЭМ!$B$33:$B$776,C$11)+'СЕТ СН'!$F$14+СВЦЭМ!$D$10+'СЕТ СН'!$F$8*'СЕТ СН'!$F$9-'СЕТ СН'!$F$26</f>
        <v>887.71893649999993</v>
      </c>
      <c r="D21" s="36">
        <f>SUMIFS(СВЦЭМ!$D$33:$D$776,СВЦЭМ!$A$33:$A$776,$A21,СВЦЭМ!$B$33:$B$776,D$11)+'СЕТ СН'!$F$14+СВЦЭМ!$D$10+'СЕТ СН'!$F$8*'СЕТ СН'!$F$9-'СЕТ СН'!$F$26</f>
        <v>900.17895262999991</v>
      </c>
      <c r="E21" s="36">
        <f>SUMIFS(СВЦЭМ!$D$33:$D$776,СВЦЭМ!$A$33:$A$776,$A21,СВЦЭМ!$B$33:$B$776,E$11)+'СЕТ СН'!$F$14+СВЦЭМ!$D$10+'СЕТ СН'!$F$8*'СЕТ СН'!$F$9-'СЕТ СН'!$F$26</f>
        <v>919.2020617899999</v>
      </c>
      <c r="F21" s="36">
        <f>SUMIFS(СВЦЭМ!$D$33:$D$776,СВЦЭМ!$A$33:$A$776,$A21,СВЦЭМ!$B$33:$B$776,F$11)+'СЕТ СН'!$F$14+СВЦЭМ!$D$10+'СЕТ СН'!$F$8*'СЕТ СН'!$F$9-'СЕТ СН'!$F$26</f>
        <v>938.44410799999991</v>
      </c>
      <c r="G21" s="36">
        <f>SUMIFS(СВЦЭМ!$D$33:$D$776,СВЦЭМ!$A$33:$A$776,$A21,СВЦЭМ!$B$33:$B$776,G$11)+'СЕТ СН'!$F$14+СВЦЭМ!$D$10+'СЕТ СН'!$F$8*'СЕТ СН'!$F$9-'СЕТ СН'!$F$26</f>
        <v>912.63205284999992</v>
      </c>
      <c r="H21" s="36">
        <f>SUMIFS(СВЦЭМ!$D$33:$D$776,СВЦЭМ!$A$33:$A$776,$A21,СВЦЭМ!$B$33:$B$776,H$11)+'СЕТ СН'!$F$14+СВЦЭМ!$D$10+'СЕТ СН'!$F$8*'СЕТ СН'!$F$9-'СЕТ СН'!$F$26</f>
        <v>873.40063816999998</v>
      </c>
      <c r="I21" s="36">
        <f>SUMIFS(СВЦЭМ!$D$33:$D$776,СВЦЭМ!$A$33:$A$776,$A21,СВЦЭМ!$B$33:$B$776,I$11)+'СЕТ СН'!$F$14+СВЦЭМ!$D$10+'СЕТ СН'!$F$8*'СЕТ СН'!$F$9-'СЕТ СН'!$F$26</f>
        <v>889.51777269000002</v>
      </c>
      <c r="J21" s="36">
        <f>SUMIFS(СВЦЭМ!$D$33:$D$776,СВЦЭМ!$A$33:$A$776,$A21,СВЦЭМ!$B$33:$B$776,J$11)+'СЕТ СН'!$F$14+СВЦЭМ!$D$10+'СЕТ СН'!$F$8*'СЕТ СН'!$F$9-'СЕТ СН'!$F$26</f>
        <v>796.31507561000001</v>
      </c>
      <c r="K21" s="36">
        <f>SUMIFS(СВЦЭМ!$D$33:$D$776,СВЦЭМ!$A$33:$A$776,$A21,СВЦЭМ!$B$33:$B$776,K$11)+'СЕТ СН'!$F$14+СВЦЭМ!$D$10+'СЕТ СН'!$F$8*'СЕТ СН'!$F$9-'СЕТ СН'!$F$26</f>
        <v>816.44157586999995</v>
      </c>
      <c r="L21" s="36">
        <f>SUMIFS(СВЦЭМ!$D$33:$D$776,СВЦЭМ!$A$33:$A$776,$A21,СВЦЭМ!$B$33:$B$776,L$11)+'СЕТ СН'!$F$14+СВЦЭМ!$D$10+'СЕТ СН'!$F$8*'СЕТ СН'!$F$9-'СЕТ СН'!$F$26</f>
        <v>832.17834787999993</v>
      </c>
      <c r="M21" s="36">
        <f>SUMIFS(СВЦЭМ!$D$33:$D$776,СВЦЭМ!$A$33:$A$776,$A21,СВЦЭМ!$B$33:$B$776,M$11)+'СЕТ СН'!$F$14+СВЦЭМ!$D$10+'СЕТ СН'!$F$8*'СЕТ СН'!$F$9-'СЕТ СН'!$F$26</f>
        <v>827.38351159000001</v>
      </c>
      <c r="N21" s="36">
        <f>SUMIFS(СВЦЭМ!$D$33:$D$776,СВЦЭМ!$A$33:$A$776,$A21,СВЦЭМ!$B$33:$B$776,N$11)+'СЕТ СН'!$F$14+СВЦЭМ!$D$10+'СЕТ СН'!$F$8*'СЕТ СН'!$F$9-'СЕТ СН'!$F$26</f>
        <v>820.4707162599999</v>
      </c>
      <c r="O21" s="36">
        <f>SUMIFS(СВЦЭМ!$D$33:$D$776,СВЦЭМ!$A$33:$A$776,$A21,СВЦЭМ!$B$33:$B$776,O$11)+'СЕТ СН'!$F$14+СВЦЭМ!$D$10+'СЕТ СН'!$F$8*'СЕТ СН'!$F$9-'СЕТ СН'!$F$26</f>
        <v>821.16941311999994</v>
      </c>
      <c r="P21" s="36">
        <f>SUMIFS(СВЦЭМ!$D$33:$D$776,СВЦЭМ!$A$33:$A$776,$A21,СВЦЭМ!$B$33:$B$776,P$11)+'СЕТ СН'!$F$14+СВЦЭМ!$D$10+'СЕТ СН'!$F$8*'СЕТ СН'!$F$9-'СЕТ СН'!$F$26</f>
        <v>821.48700933999999</v>
      </c>
      <c r="Q21" s="36">
        <f>SUMIFS(СВЦЭМ!$D$33:$D$776,СВЦЭМ!$A$33:$A$776,$A21,СВЦЭМ!$B$33:$B$776,Q$11)+'СЕТ СН'!$F$14+СВЦЭМ!$D$10+'СЕТ СН'!$F$8*'СЕТ СН'!$F$9-'СЕТ СН'!$F$26</f>
        <v>831.50083131999997</v>
      </c>
      <c r="R21" s="36">
        <f>SUMIFS(СВЦЭМ!$D$33:$D$776,СВЦЭМ!$A$33:$A$776,$A21,СВЦЭМ!$B$33:$B$776,R$11)+'СЕТ СН'!$F$14+СВЦЭМ!$D$10+'СЕТ СН'!$F$8*'СЕТ СН'!$F$9-'СЕТ СН'!$F$26</f>
        <v>779.97006572999999</v>
      </c>
      <c r="S21" s="36">
        <f>SUMIFS(СВЦЭМ!$D$33:$D$776,СВЦЭМ!$A$33:$A$776,$A21,СВЦЭМ!$B$33:$B$776,S$11)+'СЕТ СН'!$F$14+СВЦЭМ!$D$10+'СЕТ СН'!$F$8*'СЕТ СН'!$F$9-'СЕТ СН'!$F$26</f>
        <v>777.62895102999994</v>
      </c>
      <c r="T21" s="36">
        <f>SUMIFS(СВЦЭМ!$D$33:$D$776,СВЦЭМ!$A$33:$A$776,$A21,СВЦЭМ!$B$33:$B$776,T$11)+'СЕТ СН'!$F$14+СВЦЭМ!$D$10+'СЕТ СН'!$F$8*'СЕТ СН'!$F$9-'СЕТ СН'!$F$26</f>
        <v>775.52417890999993</v>
      </c>
      <c r="U21" s="36">
        <f>SUMIFS(СВЦЭМ!$D$33:$D$776,СВЦЭМ!$A$33:$A$776,$A21,СВЦЭМ!$B$33:$B$776,U$11)+'СЕТ СН'!$F$14+СВЦЭМ!$D$10+'СЕТ СН'!$F$8*'СЕТ СН'!$F$9-'СЕТ СН'!$F$26</f>
        <v>765.84783029999994</v>
      </c>
      <c r="V21" s="36">
        <f>SUMIFS(СВЦЭМ!$D$33:$D$776,СВЦЭМ!$A$33:$A$776,$A21,СВЦЭМ!$B$33:$B$776,V$11)+'СЕТ СН'!$F$14+СВЦЭМ!$D$10+'СЕТ СН'!$F$8*'СЕТ СН'!$F$9-'СЕТ СН'!$F$26</f>
        <v>771.47054588999993</v>
      </c>
      <c r="W21" s="36">
        <f>SUMIFS(СВЦЭМ!$D$33:$D$776,СВЦЭМ!$A$33:$A$776,$A21,СВЦЭМ!$B$33:$B$776,W$11)+'СЕТ СН'!$F$14+СВЦЭМ!$D$10+'СЕТ СН'!$F$8*'СЕТ СН'!$F$9-'СЕТ СН'!$F$26</f>
        <v>790.9859699399999</v>
      </c>
      <c r="X21" s="36">
        <f>SUMIFS(СВЦЭМ!$D$33:$D$776,СВЦЭМ!$A$33:$A$776,$A21,СВЦЭМ!$B$33:$B$776,X$11)+'СЕТ СН'!$F$14+СВЦЭМ!$D$10+'СЕТ СН'!$F$8*'СЕТ СН'!$F$9-'СЕТ СН'!$F$26</f>
        <v>766.91159692999997</v>
      </c>
      <c r="Y21" s="36">
        <f>SUMIFS(СВЦЭМ!$D$33:$D$776,СВЦЭМ!$A$33:$A$776,$A21,СВЦЭМ!$B$33:$B$776,Y$11)+'СЕТ СН'!$F$14+СВЦЭМ!$D$10+'СЕТ СН'!$F$8*'СЕТ СН'!$F$9-'СЕТ СН'!$F$26</f>
        <v>763.09751499999993</v>
      </c>
    </row>
    <row r="22" spans="1:25" ht="15.75" x14ac:dyDescent="0.2">
      <c r="A22" s="35">
        <f t="shared" si="0"/>
        <v>43688</v>
      </c>
      <c r="B22" s="36">
        <f>SUMIFS(СВЦЭМ!$D$33:$D$776,СВЦЭМ!$A$33:$A$776,$A22,СВЦЭМ!$B$33:$B$776,B$11)+'СЕТ СН'!$F$14+СВЦЭМ!$D$10+'СЕТ СН'!$F$8*'СЕТ СН'!$F$9-'СЕТ СН'!$F$26</f>
        <v>867.08144493999998</v>
      </c>
      <c r="C22" s="36">
        <f>SUMIFS(СВЦЭМ!$D$33:$D$776,СВЦЭМ!$A$33:$A$776,$A22,СВЦЭМ!$B$33:$B$776,C$11)+'СЕТ СН'!$F$14+СВЦЭМ!$D$10+'СЕТ СН'!$F$8*'СЕТ СН'!$F$9-'СЕТ СН'!$F$26</f>
        <v>896.60443166999994</v>
      </c>
      <c r="D22" s="36">
        <f>SUMIFS(СВЦЭМ!$D$33:$D$776,СВЦЭМ!$A$33:$A$776,$A22,СВЦЭМ!$B$33:$B$776,D$11)+'СЕТ СН'!$F$14+СВЦЭМ!$D$10+'СЕТ СН'!$F$8*'СЕТ СН'!$F$9-'СЕТ СН'!$F$26</f>
        <v>921.88303433999999</v>
      </c>
      <c r="E22" s="36">
        <f>SUMIFS(СВЦЭМ!$D$33:$D$776,СВЦЭМ!$A$33:$A$776,$A22,СВЦЭМ!$B$33:$B$776,E$11)+'СЕТ СН'!$F$14+СВЦЭМ!$D$10+'СЕТ СН'!$F$8*'СЕТ СН'!$F$9-'СЕТ СН'!$F$26</f>
        <v>930.39190009999993</v>
      </c>
      <c r="F22" s="36">
        <f>SUMIFS(СВЦЭМ!$D$33:$D$776,СВЦЭМ!$A$33:$A$776,$A22,СВЦЭМ!$B$33:$B$776,F$11)+'СЕТ СН'!$F$14+СВЦЭМ!$D$10+'СЕТ СН'!$F$8*'СЕТ СН'!$F$9-'СЕТ СН'!$F$26</f>
        <v>949.80040921</v>
      </c>
      <c r="G22" s="36">
        <f>SUMIFS(СВЦЭМ!$D$33:$D$776,СВЦЭМ!$A$33:$A$776,$A22,СВЦЭМ!$B$33:$B$776,G$11)+'СЕТ СН'!$F$14+СВЦЭМ!$D$10+'СЕТ СН'!$F$8*'СЕТ СН'!$F$9-'СЕТ СН'!$F$26</f>
        <v>937.09741506</v>
      </c>
      <c r="H22" s="36">
        <f>SUMIFS(СВЦЭМ!$D$33:$D$776,СВЦЭМ!$A$33:$A$776,$A22,СВЦЭМ!$B$33:$B$776,H$11)+'СЕТ СН'!$F$14+СВЦЭМ!$D$10+'СЕТ СН'!$F$8*'СЕТ СН'!$F$9-'СЕТ СН'!$F$26</f>
        <v>922.64679416000001</v>
      </c>
      <c r="I22" s="36">
        <f>SUMIFS(СВЦЭМ!$D$33:$D$776,СВЦЭМ!$A$33:$A$776,$A22,СВЦЭМ!$B$33:$B$776,I$11)+'СЕТ СН'!$F$14+СВЦЭМ!$D$10+'СЕТ СН'!$F$8*'СЕТ СН'!$F$9-'СЕТ СН'!$F$26</f>
        <v>894.5095970399999</v>
      </c>
      <c r="J22" s="36">
        <f>SUMIFS(СВЦЭМ!$D$33:$D$776,СВЦЭМ!$A$33:$A$776,$A22,СВЦЭМ!$B$33:$B$776,J$11)+'СЕТ СН'!$F$14+СВЦЭМ!$D$10+'СЕТ СН'!$F$8*'СЕТ СН'!$F$9-'СЕТ СН'!$F$26</f>
        <v>826.28841608999994</v>
      </c>
      <c r="K22" s="36">
        <f>SUMIFS(СВЦЭМ!$D$33:$D$776,СВЦЭМ!$A$33:$A$776,$A22,СВЦЭМ!$B$33:$B$776,K$11)+'СЕТ СН'!$F$14+СВЦЭМ!$D$10+'СЕТ СН'!$F$8*'СЕТ СН'!$F$9-'СЕТ СН'!$F$26</f>
        <v>800.25295298999993</v>
      </c>
      <c r="L22" s="36">
        <f>SUMIFS(СВЦЭМ!$D$33:$D$776,СВЦЭМ!$A$33:$A$776,$A22,СВЦЭМ!$B$33:$B$776,L$11)+'СЕТ СН'!$F$14+СВЦЭМ!$D$10+'СЕТ СН'!$F$8*'СЕТ СН'!$F$9-'СЕТ СН'!$F$26</f>
        <v>816.00606677999997</v>
      </c>
      <c r="M22" s="36">
        <f>SUMIFS(СВЦЭМ!$D$33:$D$776,СВЦЭМ!$A$33:$A$776,$A22,СВЦЭМ!$B$33:$B$776,M$11)+'СЕТ СН'!$F$14+СВЦЭМ!$D$10+'СЕТ СН'!$F$8*'СЕТ СН'!$F$9-'СЕТ СН'!$F$26</f>
        <v>815.81020712999998</v>
      </c>
      <c r="N22" s="36">
        <f>SUMIFS(СВЦЭМ!$D$33:$D$776,СВЦЭМ!$A$33:$A$776,$A22,СВЦЭМ!$B$33:$B$776,N$11)+'СЕТ СН'!$F$14+СВЦЭМ!$D$10+'СЕТ СН'!$F$8*'СЕТ СН'!$F$9-'СЕТ СН'!$F$26</f>
        <v>813.35119667999993</v>
      </c>
      <c r="O22" s="36">
        <f>SUMIFS(СВЦЭМ!$D$33:$D$776,СВЦЭМ!$A$33:$A$776,$A22,СВЦЭМ!$B$33:$B$776,O$11)+'СЕТ СН'!$F$14+СВЦЭМ!$D$10+'СЕТ СН'!$F$8*'СЕТ СН'!$F$9-'СЕТ СН'!$F$26</f>
        <v>814.93119414</v>
      </c>
      <c r="P22" s="36">
        <f>SUMIFS(СВЦЭМ!$D$33:$D$776,СВЦЭМ!$A$33:$A$776,$A22,СВЦЭМ!$B$33:$B$776,P$11)+'СЕТ СН'!$F$14+СВЦЭМ!$D$10+'СЕТ СН'!$F$8*'СЕТ СН'!$F$9-'СЕТ СН'!$F$26</f>
        <v>815.62446383999998</v>
      </c>
      <c r="Q22" s="36">
        <f>SUMIFS(СВЦЭМ!$D$33:$D$776,СВЦЭМ!$A$33:$A$776,$A22,СВЦЭМ!$B$33:$B$776,Q$11)+'СЕТ СН'!$F$14+СВЦЭМ!$D$10+'СЕТ СН'!$F$8*'СЕТ СН'!$F$9-'СЕТ СН'!$F$26</f>
        <v>808.78109281999991</v>
      </c>
      <c r="R22" s="36">
        <f>SUMIFS(СВЦЭМ!$D$33:$D$776,СВЦЭМ!$A$33:$A$776,$A22,СВЦЭМ!$B$33:$B$776,R$11)+'СЕТ СН'!$F$14+СВЦЭМ!$D$10+'СЕТ СН'!$F$8*'СЕТ СН'!$F$9-'СЕТ СН'!$F$26</f>
        <v>776.01985121999996</v>
      </c>
      <c r="S22" s="36">
        <f>SUMIFS(СВЦЭМ!$D$33:$D$776,СВЦЭМ!$A$33:$A$776,$A22,СВЦЭМ!$B$33:$B$776,S$11)+'СЕТ СН'!$F$14+СВЦЭМ!$D$10+'СЕТ СН'!$F$8*'СЕТ СН'!$F$9-'СЕТ СН'!$F$26</f>
        <v>774.29549231999999</v>
      </c>
      <c r="T22" s="36">
        <f>SUMIFS(СВЦЭМ!$D$33:$D$776,СВЦЭМ!$A$33:$A$776,$A22,СВЦЭМ!$B$33:$B$776,T$11)+'СЕТ СН'!$F$14+СВЦЭМ!$D$10+'СЕТ СН'!$F$8*'СЕТ СН'!$F$9-'СЕТ СН'!$F$26</f>
        <v>782.10592872999996</v>
      </c>
      <c r="U22" s="36">
        <f>SUMIFS(СВЦЭМ!$D$33:$D$776,СВЦЭМ!$A$33:$A$776,$A22,СВЦЭМ!$B$33:$B$776,U$11)+'СЕТ СН'!$F$14+СВЦЭМ!$D$10+'СЕТ СН'!$F$8*'СЕТ СН'!$F$9-'СЕТ СН'!$F$26</f>
        <v>786.81593061000001</v>
      </c>
      <c r="V22" s="36">
        <f>SUMIFS(СВЦЭМ!$D$33:$D$776,СВЦЭМ!$A$33:$A$776,$A22,СВЦЭМ!$B$33:$B$776,V$11)+'СЕТ СН'!$F$14+СВЦЭМ!$D$10+'СЕТ СН'!$F$8*'СЕТ СН'!$F$9-'СЕТ СН'!$F$26</f>
        <v>794.71000012999991</v>
      </c>
      <c r="W22" s="36">
        <f>SUMIFS(СВЦЭМ!$D$33:$D$776,СВЦЭМ!$A$33:$A$776,$A22,СВЦЭМ!$B$33:$B$776,W$11)+'СЕТ СН'!$F$14+СВЦЭМ!$D$10+'СЕТ СН'!$F$8*'СЕТ СН'!$F$9-'СЕТ СН'!$F$26</f>
        <v>809.26725414999999</v>
      </c>
      <c r="X22" s="36">
        <f>SUMIFS(СВЦЭМ!$D$33:$D$776,СВЦЭМ!$A$33:$A$776,$A22,СВЦЭМ!$B$33:$B$776,X$11)+'СЕТ СН'!$F$14+СВЦЭМ!$D$10+'СЕТ СН'!$F$8*'СЕТ СН'!$F$9-'СЕТ СН'!$F$26</f>
        <v>775.97116386999994</v>
      </c>
      <c r="Y22" s="36">
        <f>SUMIFS(СВЦЭМ!$D$33:$D$776,СВЦЭМ!$A$33:$A$776,$A22,СВЦЭМ!$B$33:$B$776,Y$11)+'СЕТ СН'!$F$14+СВЦЭМ!$D$10+'СЕТ СН'!$F$8*'СЕТ СН'!$F$9-'СЕТ СН'!$F$26</f>
        <v>759.46341919999998</v>
      </c>
    </row>
    <row r="23" spans="1:25" ht="15.75" x14ac:dyDescent="0.2">
      <c r="A23" s="35">
        <f t="shared" si="0"/>
        <v>43689</v>
      </c>
      <c r="B23" s="36">
        <f>SUMIFS(СВЦЭМ!$D$33:$D$776,СВЦЭМ!$A$33:$A$776,$A23,СВЦЭМ!$B$33:$B$776,B$11)+'СЕТ СН'!$F$14+СВЦЭМ!$D$10+'СЕТ СН'!$F$8*'СЕТ СН'!$F$9-'СЕТ СН'!$F$26</f>
        <v>839.18096975999993</v>
      </c>
      <c r="C23" s="36">
        <f>SUMIFS(СВЦЭМ!$D$33:$D$776,СВЦЭМ!$A$33:$A$776,$A23,СВЦЭМ!$B$33:$B$776,C$11)+'СЕТ СН'!$F$14+СВЦЭМ!$D$10+'СЕТ СН'!$F$8*'СЕТ СН'!$F$9-'СЕТ СН'!$F$26</f>
        <v>876.1213563199999</v>
      </c>
      <c r="D23" s="36">
        <f>SUMIFS(СВЦЭМ!$D$33:$D$776,СВЦЭМ!$A$33:$A$776,$A23,СВЦЭМ!$B$33:$B$776,D$11)+'СЕТ СН'!$F$14+СВЦЭМ!$D$10+'СЕТ СН'!$F$8*'СЕТ СН'!$F$9-'СЕТ СН'!$F$26</f>
        <v>923.62465865999991</v>
      </c>
      <c r="E23" s="36">
        <f>SUMIFS(СВЦЭМ!$D$33:$D$776,СВЦЭМ!$A$33:$A$776,$A23,СВЦЭМ!$B$33:$B$776,E$11)+'СЕТ СН'!$F$14+СВЦЭМ!$D$10+'СЕТ СН'!$F$8*'СЕТ СН'!$F$9-'СЕТ СН'!$F$26</f>
        <v>933.85408777999999</v>
      </c>
      <c r="F23" s="36">
        <f>SUMIFS(СВЦЭМ!$D$33:$D$776,СВЦЭМ!$A$33:$A$776,$A23,СВЦЭМ!$B$33:$B$776,F$11)+'СЕТ СН'!$F$14+СВЦЭМ!$D$10+'СЕТ СН'!$F$8*'СЕТ СН'!$F$9-'СЕТ СН'!$F$26</f>
        <v>945.21345040999995</v>
      </c>
      <c r="G23" s="36">
        <f>SUMIFS(СВЦЭМ!$D$33:$D$776,СВЦЭМ!$A$33:$A$776,$A23,СВЦЭМ!$B$33:$B$776,G$11)+'СЕТ СН'!$F$14+СВЦЭМ!$D$10+'СЕТ СН'!$F$8*'СЕТ СН'!$F$9-'СЕТ СН'!$F$26</f>
        <v>924.47679282000001</v>
      </c>
      <c r="H23" s="36">
        <f>SUMIFS(СВЦЭМ!$D$33:$D$776,СВЦЭМ!$A$33:$A$776,$A23,СВЦЭМ!$B$33:$B$776,H$11)+'СЕТ СН'!$F$14+СВЦЭМ!$D$10+'СЕТ СН'!$F$8*'СЕТ СН'!$F$9-'СЕТ СН'!$F$26</f>
        <v>888.60953616999996</v>
      </c>
      <c r="I23" s="36">
        <f>SUMIFS(СВЦЭМ!$D$33:$D$776,СВЦЭМ!$A$33:$A$776,$A23,СВЦЭМ!$B$33:$B$776,I$11)+'СЕТ СН'!$F$14+СВЦЭМ!$D$10+'СЕТ СН'!$F$8*'СЕТ СН'!$F$9-'СЕТ СН'!$F$26</f>
        <v>845.73988209999993</v>
      </c>
      <c r="J23" s="36">
        <f>SUMIFS(СВЦЭМ!$D$33:$D$776,СВЦЭМ!$A$33:$A$776,$A23,СВЦЭМ!$B$33:$B$776,J$11)+'СЕТ СН'!$F$14+СВЦЭМ!$D$10+'СЕТ СН'!$F$8*'СЕТ СН'!$F$9-'СЕТ СН'!$F$26</f>
        <v>820.84542538999995</v>
      </c>
      <c r="K23" s="36">
        <f>SUMIFS(СВЦЭМ!$D$33:$D$776,СВЦЭМ!$A$33:$A$776,$A23,СВЦЭМ!$B$33:$B$776,K$11)+'СЕТ СН'!$F$14+СВЦЭМ!$D$10+'СЕТ СН'!$F$8*'СЕТ СН'!$F$9-'СЕТ СН'!$F$26</f>
        <v>840.62728503999995</v>
      </c>
      <c r="L23" s="36">
        <f>SUMIFS(СВЦЭМ!$D$33:$D$776,СВЦЭМ!$A$33:$A$776,$A23,СВЦЭМ!$B$33:$B$776,L$11)+'СЕТ СН'!$F$14+СВЦЭМ!$D$10+'СЕТ СН'!$F$8*'СЕТ СН'!$F$9-'СЕТ СН'!$F$26</f>
        <v>840.52406284999995</v>
      </c>
      <c r="M23" s="36">
        <f>SUMIFS(СВЦЭМ!$D$33:$D$776,СВЦЭМ!$A$33:$A$776,$A23,СВЦЭМ!$B$33:$B$776,M$11)+'СЕТ СН'!$F$14+СВЦЭМ!$D$10+'СЕТ СН'!$F$8*'СЕТ СН'!$F$9-'СЕТ СН'!$F$26</f>
        <v>847.84995649999996</v>
      </c>
      <c r="N23" s="36">
        <f>SUMIFS(СВЦЭМ!$D$33:$D$776,СВЦЭМ!$A$33:$A$776,$A23,СВЦЭМ!$B$33:$B$776,N$11)+'СЕТ СН'!$F$14+СВЦЭМ!$D$10+'СЕТ СН'!$F$8*'СЕТ СН'!$F$9-'СЕТ СН'!$F$26</f>
        <v>843.99299621</v>
      </c>
      <c r="O23" s="36">
        <f>SUMIFS(СВЦЭМ!$D$33:$D$776,СВЦЭМ!$A$33:$A$776,$A23,СВЦЭМ!$B$33:$B$776,O$11)+'СЕТ СН'!$F$14+СВЦЭМ!$D$10+'СЕТ СН'!$F$8*'СЕТ СН'!$F$9-'СЕТ СН'!$F$26</f>
        <v>843.89527318</v>
      </c>
      <c r="P23" s="36">
        <f>SUMIFS(СВЦЭМ!$D$33:$D$776,СВЦЭМ!$A$33:$A$776,$A23,СВЦЭМ!$B$33:$B$776,P$11)+'СЕТ СН'!$F$14+СВЦЭМ!$D$10+'СЕТ СН'!$F$8*'СЕТ СН'!$F$9-'СЕТ СН'!$F$26</f>
        <v>847.48809111999992</v>
      </c>
      <c r="Q23" s="36">
        <f>SUMIFS(СВЦЭМ!$D$33:$D$776,СВЦЭМ!$A$33:$A$776,$A23,СВЦЭМ!$B$33:$B$776,Q$11)+'СЕТ СН'!$F$14+СВЦЭМ!$D$10+'СЕТ СН'!$F$8*'СЕТ СН'!$F$9-'СЕТ СН'!$F$26</f>
        <v>843.41404602</v>
      </c>
      <c r="R23" s="36">
        <f>SUMIFS(СВЦЭМ!$D$33:$D$776,СВЦЭМ!$A$33:$A$776,$A23,СВЦЭМ!$B$33:$B$776,R$11)+'СЕТ СН'!$F$14+СВЦЭМ!$D$10+'СЕТ СН'!$F$8*'СЕТ СН'!$F$9-'СЕТ СН'!$F$26</f>
        <v>799.85476846999995</v>
      </c>
      <c r="S23" s="36">
        <f>SUMIFS(СВЦЭМ!$D$33:$D$776,СВЦЭМ!$A$33:$A$776,$A23,СВЦЭМ!$B$33:$B$776,S$11)+'СЕТ СН'!$F$14+СВЦЭМ!$D$10+'СЕТ СН'!$F$8*'СЕТ СН'!$F$9-'СЕТ СН'!$F$26</f>
        <v>791.55820534999998</v>
      </c>
      <c r="T23" s="36">
        <f>SUMIFS(СВЦЭМ!$D$33:$D$776,СВЦЭМ!$A$33:$A$776,$A23,СВЦЭМ!$B$33:$B$776,T$11)+'СЕТ СН'!$F$14+СВЦЭМ!$D$10+'СЕТ СН'!$F$8*'СЕТ СН'!$F$9-'СЕТ СН'!$F$26</f>
        <v>787.77083625</v>
      </c>
      <c r="U23" s="36">
        <f>SUMIFS(СВЦЭМ!$D$33:$D$776,СВЦЭМ!$A$33:$A$776,$A23,СВЦЭМ!$B$33:$B$776,U$11)+'СЕТ СН'!$F$14+СВЦЭМ!$D$10+'СЕТ СН'!$F$8*'СЕТ СН'!$F$9-'СЕТ СН'!$F$26</f>
        <v>783.47522358999993</v>
      </c>
      <c r="V23" s="36">
        <f>SUMIFS(СВЦЭМ!$D$33:$D$776,СВЦЭМ!$A$33:$A$776,$A23,СВЦЭМ!$B$33:$B$776,V$11)+'СЕТ СН'!$F$14+СВЦЭМ!$D$10+'СЕТ СН'!$F$8*'СЕТ СН'!$F$9-'СЕТ СН'!$F$26</f>
        <v>784.45197623999991</v>
      </c>
      <c r="W23" s="36">
        <f>SUMIFS(СВЦЭМ!$D$33:$D$776,СВЦЭМ!$A$33:$A$776,$A23,СВЦЭМ!$B$33:$B$776,W$11)+'СЕТ СН'!$F$14+СВЦЭМ!$D$10+'СЕТ СН'!$F$8*'СЕТ СН'!$F$9-'СЕТ СН'!$F$26</f>
        <v>792.10456103000001</v>
      </c>
      <c r="X23" s="36">
        <f>SUMIFS(СВЦЭМ!$D$33:$D$776,СВЦЭМ!$A$33:$A$776,$A23,СВЦЭМ!$B$33:$B$776,X$11)+'СЕТ СН'!$F$14+СВЦЭМ!$D$10+'СЕТ СН'!$F$8*'СЕТ СН'!$F$9-'СЕТ СН'!$F$26</f>
        <v>762.39413722999996</v>
      </c>
      <c r="Y23" s="36">
        <f>SUMIFS(СВЦЭМ!$D$33:$D$776,СВЦЭМ!$A$33:$A$776,$A23,СВЦЭМ!$B$33:$B$776,Y$11)+'СЕТ СН'!$F$14+СВЦЭМ!$D$10+'СЕТ СН'!$F$8*'СЕТ СН'!$F$9-'СЕТ СН'!$F$26</f>
        <v>787.65959433</v>
      </c>
    </row>
    <row r="24" spans="1:25" ht="15.75" x14ac:dyDescent="0.2">
      <c r="A24" s="35">
        <f t="shared" si="0"/>
        <v>43690</v>
      </c>
      <c r="B24" s="36">
        <f>SUMIFS(СВЦЭМ!$D$33:$D$776,СВЦЭМ!$A$33:$A$776,$A24,СВЦЭМ!$B$33:$B$776,B$11)+'СЕТ СН'!$F$14+СВЦЭМ!$D$10+'СЕТ СН'!$F$8*'СЕТ СН'!$F$9-'СЕТ СН'!$F$26</f>
        <v>871.83863640999994</v>
      </c>
      <c r="C24" s="36">
        <f>SUMIFS(СВЦЭМ!$D$33:$D$776,СВЦЭМ!$A$33:$A$776,$A24,СВЦЭМ!$B$33:$B$776,C$11)+'СЕТ СН'!$F$14+СВЦЭМ!$D$10+'СЕТ СН'!$F$8*'СЕТ СН'!$F$9-'СЕТ СН'!$F$26</f>
        <v>913.99187992999998</v>
      </c>
      <c r="D24" s="36">
        <f>SUMIFS(СВЦЭМ!$D$33:$D$776,СВЦЭМ!$A$33:$A$776,$A24,СВЦЭМ!$B$33:$B$776,D$11)+'СЕТ СН'!$F$14+СВЦЭМ!$D$10+'СЕТ СН'!$F$8*'СЕТ СН'!$F$9-'СЕТ СН'!$F$26</f>
        <v>937.40646500999992</v>
      </c>
      <c r="E24" s="36">
        <f>SUMIFS(СВЦЭМ!$D$33:$D$776,СВЦЭМ!$A$33:$A$776,$A24,СВЦЭМ!$B$33:$B$776,E$11)+'СЕТ СН'!$F$14+СВЦЭМ!$D$10+'СЕТ СН'!$F$8*'СЕТ СН'!$F$9-'СЕТ СН'!$F$26</f>
        <v>948.35127444</v>
      </c>
      <c r="F24" s="36">
        <f>SUMIFS(СВЦЭМ!$D$33:$D$776,СВЦЭМ!$A$33:$A$776,$A24,СВЦЭМ!$B$33:$B$776,F$11)+'СЕТ СН'!$F$14+СВЦЭМ!$D$10+'СЕТ СН'!$F$8*'СЕТ СН'!$F$9-'СЕТ СН'!$F$26</f>
        <v>954.93429664999996</v>
      </c>
      <c r="G24" s="36">
        <f>SUMIFS(СВЦЭМ!$D$33:$D$776,СВЦЭМ!$A$33:$A$776,$A24,СВЦЭМ!$B$33:$B$776,G$11)+'СЕТ СН'!$F$14+СВЦЭМ!$D$10+'СЕТ СН'!$F$8*'СЕТ СН'!$F$9-'СЕТ СН'!$F$26</f>
        <v>946.04884805999995</v>
      </c>
      <c r="H24" s="36">
        <f>SUMIFS(СВЦЭМ!$D$33:$D$776,СВЦЭМ!$A$33:$A$776,$A24,СВЦЭМ!$B$33:$B$776,H$11)+'СЕТ СН'!$F$14+СВЦЭМ!$D$10+'СЕТ СН'!$F$8*'СЕТ СН'!$F$9-'СЕТ СН'!$F$26</f>
        <v>910.30377219999991</v>
      </c>
      <c r="I24" s="36">
        <f>SUMIFS(СВЦЭМ!$D$33:$D$776,СВЦЭМ!$A$33:$A$776,$A24,СВЦЭМ!$B$33:$B$776,I$11)+'СЕТ СН'!$F$14+СВЦЭМ!$D$10+'СЕТ СН'!$F$8*'СЕТ СН'!$F$9-'СЕТ СН'!$F$26</f>
        <v>871.01957555000001</v>
      </c>
      <c r="J24" s="36">
        <f>SUMIFS(СВЦЭМ!$D$33:$D$776,СВЦЭМ!$A$33:$A$776,$A24,СВЦЭМ!$B$33:$B$776,J$11)+'СЕТ СН'!$F$14+СВЦЭМ!$D$10+'СЕТ СН'!$F$8*'СЕТ СН'!$F$9-'СЕТ СН'!$F$26</f>
        <v>845.20642387999999</v>
      </c>
      <c r="K24" s="36">
        <f>SUMIFS(СВЦЭМ!$D$33:$D$776,СВЦЭМ!$A$33:$A$776,$A24,СВЦЭМ!$B$33:$B$776,K$11)+'СЕТ СН'!$F$14+СВЦЭМ!$D$10+'СЕТ СН'!$F$8*'СЕТ СН'!$F$9-'СЕТ СН'!$F$26</f>
        <v>807.81232917</v>
      </c>
      <c r="L24" s="36">
        <f>SUMIFS(СВЦЭМ!$D$33:$D$776,СВЦЭМ!$A$33:$A$776,$A24,СВЦЭМ!$B$33:$B$776,L$11)+'СЕТ СН'!$F$14+СВЦЭМ!$D$10+'СЕТ СН'!$F$8*'СЕТ СН'!$F$9-'СЕТ СН'!$F$26</f>
        <v>812.64793266999993</v>
      </c>
      <c r="M24" s="36">
        <f>SUMIFS(СВЦЭМ!$D$33:$D$776,СВЦЭМ!$A$33:$A$776,$A24,СВЦЭМ!$B$33:$B$776,M$11)+'СЕТ СН'!$F$14+СВЦЭМ!$D$10+'СЕТ СН'!$F$8*'СЕТ СН'!$F$9-'СЕТ СН'!$F$26</f>
        <v>812.20062417999998</v>
      </c>
      <c r="N24" s="36">
        <f>SUMIFS(СВЦЭМ!$D$33:$D$776,СВЦЭМ!$A$33:$A$776,$A24,СВЦЭМ!$B$33:$B$776,N$11)+'СЕТ СН'!$F$14+СВЦЭМ!$D$10+'СЕТ СН'!$F$8*'СЕТ СН'!$F$9-'СЕТ СН'!$F$26</f>
        <v>803.25905297999998</v>
      </c>
      <c r="O24" s="36">
        <f>SUMIFS(СВЦЭМ!$D$33:$D$776,СВЦЭМ!$A$33:$A$776,$A24,СВЦЭМ!$B$33:$B$776,O$11)+'СЕТ СН'!$F$14+СВЦЭМ!$D$10+'СЕТ СН'!$F$8*'СЕТ СН'!$F$9-'СЕТ СН'!$F$26</f>
        <v>813.03776669000001</v>
      </c>
      <c r="P24" s="36">
        <f>SUMIFS(СВЦЭМ!$D$33:$D$776,СВЦЭМ!$A$33:$A$776,$A24,СВЦЭМ!$B$33:$B$776,P$11)+'СЕТ СН'!$F$14+СВЦЭМ!$D$10+'СЕТ СН'!$F$8*'СЕТ СН'!$F$9-'СЕТ СН'!$F$26</f>
        <v>811.99667231000001</v>
      </c>
      <c r="Q24" s="36">
        <f>SUMIFS(СВЦЭМ!$D$33:$D$776,СВЦЭМ!$A$33:$A$776,$A24,СВЦЭМ!$B$33:$B$776,Q$11)+'СЕТ СН'!$F$14+СВЦЭМ!$D$10+'СЕТ СН'!$F$8*'СЕТ СН'!$F$9-'СЕТ СН'!$F$26</f>
        <v>809.45180155999992</v>
      </c>
      <c r="R24" s="36">
        <f>SUMIFS(СВЦЭМ!$D$33:$D$776,СВЦЭМ!$A$33:$A$776,$A24,СВЦЭМ!$B$33:$B$776,R$11)+'СЕТ СН'!$F$14+СВЦЭМ!$D$10+'СЕТ СН'!$F$8*'СЕТ СН'!$F$9-'СЕТ СН'!$F$26</f>
        <v>765.46510578999994</v>
      </c>
      <c r="S24" s="36">
        <f>SUMIFS(СВЦЭМ!$D$33:$D$776,СВЦЭМ!$A$33:$A$776,$A24,СВЦЭМ!$B$33:$B$776,S$11)+'СЕТ СН'!$F$14+СВЦЭМ!$D$10+'СЕТ СН'!$F$8*'СЕТ СН'!$F$9-'СЕТ СН'!$F$26</f>
        <v>763.88153895999994</v>
      </c>
      <c r="T24" s="36">
        <f>SUMIFS(СВЦЭМ!$D$33:$D$776,СВЦЭМ!$A$33:$A$776,$A24,СВЦЭМ!$B$33:$B$776,T$11)+'СЕТ СН'!$F$14+СВЦЭМ!$D$10+'СЕТ СН'!$F$8*'СЕТ СН'!$F$9-'СЕТ СН'!$F$26</f>
        <v>769.83694858999991</v>
      </c>
      <c r="U24" s="36">
        <f>SUMIFS(СВЦЭМ!$D$33:$D$776,СВЦЭМ!$A$33:$A$776,$A24,СВЦЭМ!$B$33:$B$776,U$11)+'СЕТ СН'!$F$14+СВЦЭМ!$D$10+'СЕТ СН'!$F$8*'СЕТ СН'!$F$9-'СЕТ СН'!$F$26</f>
        <v>766.76282837999997</v>
      </c>
      <c r="V24" s="36">
        <f>SUMIFS(СВЦЭМ!$D$33:$D$776,СВЦЭМ!$A$33:$A$776,$A24,СВЦЭМ!$B$33:$B$776,V$11)+'СЕТ СН'!$F$14+СВЦЭМ!$D$10+'СЕТ СН'!$F$8*'СЕТ СН'!$F$9-'СЕТ СН'!$F$26</f>
        <v>771.55155618999993</v>
      </c>
      <c r="W24" s="36">
        <f>SUMIFS(СВЦЭМ!$D$33:$D$776,СВЦЭМ!$A$33:$A$776,$A24,СВЦЭМ!$B$33:$B$776,W$11)+'СЕТ СН'!$F$14+СВЦЭМ!$D$10+'СЕТ СН'!$F$8*'СЕТ СН'!$F$9-'СЕТ СН'!$F$26</f>
        <v>773.27176894000002</v>
      </c>
      <c r="X24" s="36">
        <f>SUMIFS(СВЦЭМ!$D$33:$D$776,СВЦЭМ!$A$33:$A$776,$A24,СВЦЭМ!$B$33:$B$776,X$11)+'СЕТ СН'!$F$14+СВЦЭМ!$D$10+'СЕТ СН'!$F$8*'СЕТ СН'!$F$9-'СЕТ СН'!$F$26</f>
        <v>740.76583210000001</v>
      </c>
      <c r="Y24" s="36">
        <f>SUMIFS(СВЦЭМ!$D$33:$D$776,СВЦЭМ!$A$33:$A$776,$A24,СВЦЭМ!$B$33:$B$776,Y$11)+'СЕТ СН'!$F$14+СВЦЭМ!$D$10+'СЕТ СН'!$F$8*'СЕТ СН'!$F$9-'СЕТ СН'!$F$26</f>
        <v>766.28567774999999</v>
      </c>
    </row>
    <row r="25" spans="1:25" ht="15.75" x14ac:dyDescent="0.2">
      <c r="A25" s="35">
        <f t="shared" si="0"/>
        <v>43691</v>
      </c>
      <c r="B25" s="36">
        <f>SUMIFS(СВЦЭМ!$D$33:$D$776,СВЦЭМ!$A$33:$A$776,$A25,СВЦЭМ!$B$33:$B$776,B$11)+'СЕТ СН'!$F$14+СВЦЭМ!$D$10+'СЕТ СН'!$F$8*'СЕТ СН'!$F$9-'СЕТ СН'!$F$26</f>
        <v>859.94952316999991</v>
      </c>
      <c r="C25" s="36">
        <f>SUMIFS(СВЦЭМ!$D$33:$D$776,СВЦЭМ!$A$33:$A$776,$A25,СВЦЭМ!$B$33:$B$776,C$11)+'СЕТ СН'!$F$14+СВЦЭМ!$D$10+'СЕТ СН'!$F$8*'СЕТ СН'!$F$9-'СЕТ СН'!$F$26</f>
        <v>872.72066202999997</v>
      </c>
      <c r="D25" s="36">
        <f>SUMIFS(СВЦЭМ!$D$33:$D$776,СВЦЭМ!$A$33:$A$776,$A25,СВЦЭМ!$B$33:$B$776,D$11)+'СЕТ СН'!$F$14+СВЦЭМ!$D$10+'СЕТ СН'!$F$8*'СЕТ СН'!$F$9-'СЕТ СН'!$F$26</f>
        <v>869.6460495</v>
      </c>
      <c r="E25" s="36">
        <f>SUMIFS(СВЦЭМ!$D$33:$D$776,СВЦЭМ!$A$33:$A$776,$A25,СВЦЭМ!$B$33:$B$776,E$11)+'СЕТ СН'!$F$14+СВЦЭМ!$D$10+'СЕТ СН'!$F$8*'СЕТ СН'!$F$9-'СЕТ СН'!$F$26</f>
        <v>874.33619385999998</v>
      </c>
      <c r="F25" s="36">
        <f>SUMIFS(СВЦЭМ!$D$33:$D$776,СВЦЭМ!$A$33:$A$776,$A25,СВЦЭМ!$B$33:$B$776,F$11)+'СЕТ СН'!$F$14+СВЦЭМ!$D$10+'СЕТ СН'!$F$8*'СЕТ СН'!$F$9-'СЕТ СН'!$F$26</f>
        <v>872.33849874999999</v>
      </c>
      <c r="G25" s="36">
        <f>SUMIFS(СВЦЭМ!$D$33:$D$776,СВЦЭМ!$A$33:$A$776,$A25,СВЦЭМ!$B$33:$B$776,G$11)+'СЕТ СН'!$F$14+СВЦЭМ!$D$10+'СЕТ СН'!$F$8*'СЕТ СН'!$F$9-'СЕТ СН'!$F$26</f>
        <v>856.62220427</v>
      </c>
      <c r="H25" s="36">
        <f>SUMIFS(СВЦЭМ!$D$33:$D$776,СВЦЭМ!$A$33:$A$776,$A25,СВЦЭМ!$B$33:$B$776,H$11)+'СЕТ СН'!$F$14+СВЦЭМ!$D$10+'СЕТ СН'!$F$8*'СЕТ СН'!$F$9-'СЕТ СН'!$F$26</f>
        <v>835.70170165999991</v>
      </c>
      <c r="I25" s="36">
        <f>SUMIFS(СВЦЭМ!$D$33:$D$776,СВЦЭМ!$A$33:$A$776,$A25,СВЦЭМ!$B$33:$B$776,I$11)+'СЕТ СН'!$F$14+СВЦЭМ!$D$10+'СЕТ СН'!$F$8*'СЕТ СН'!$F$9-'СЕТ СН'!$F$26</f>
        <v>781.42903294999996</v>
      </c>
      <c r="J25" s="36">
        <f>SUMIFS(СВЦЭМ!$D$33:$D$776,СВЦЭМ!$A$33:$A$776,$A25,СВЦЭМ!$B$33:$B$776,J$11)+'СЕТ СН'!$F$14+СВЦЭМ!$D$10+'СЕТ СН'!$F$8*'СЕТ СН'!$F$9-'СЕТ СН'!$F$26</f>
        <v>774.17518959999995</v>
      </c>
      <c r="K25" s="36">
        <f>SUMIFS(СВЦЭМ!$D$33:$D$776,СВЦЭМ!$A$33:$A$776,$A25,СВЦЭМ!$B$33:$B$776,K$11)+'СЕТ СН'!$F$14+СВЦЭМ!$D$10+'СЕТ СН'!$F$8*'СЕТ СН'!$F$9-'СЕТ СН'!$F$26</f>
        <v>798.02700292999998</v>
      </c>
      <c r="L25" s="36">
        <f>SUMIFS(СВЦЭМ!$D$33:$D$776,СВЦЭМ!$A$33:$A$776,$A25,СВЦЭМ!$B$33:$B$776,L$11)+'СЕТ СН'!$F$14+СВЦЭМ!$D$10+'СЕТ СН'!$F$8*'СЕТ СН'!$F$9-'СЕТ СН'!$F$26</f>
        <v>799.23211473999993</v>
      </c>
      <c r="M25" s="36">
        <f>SUMIFS(СВЦЭМ!$D$33:$D$776,СВЦЭМ!$A$33:$A$776,$A25,СВЦЭМ!$B$33:$B$776,M$11)+'СЕТ СН'!$F$14+СВЦЭМ!$D$10+'СЕТ СН'!$F$8*'СЕТ СН'!$F$9-'СЕТ СН'!$F$26</f>
        <v>806.47948596999993</v>
      </c>
      <c r="N25" s="36">
        <f>SUMIFS(СВЦЭМ!$D$33:$D$776,СВЦЭМ!$A$33:$A$776,$A25,СВЦЭМ!$B$33:$B$776,N$11)+'СЕТ СН'!$F$14+СВЦЭМ!$D$10+'СЕТ СН'!$F$8*'СЕТ СН'!$F$9-'СЕТ СН'!$F$26</f>
        <v>787.56210086999999</v>
      </c>
      <c r="O25" s="36">
        <f>SUMIFS(СВЦЭМ!$D$33:$D$776,СВЦЭМ!$A$33:$A$776,$A25,СВЦЭМ!$B$33:$B$776,O$11)+'СЕТ СН'!$F$14+СВЦЭМ!$D$10+'СЕТ СН'!$F$8*'СЕТ СН'!$F$9-'СЕТ СН'!$F$26</f>
        <v>812.87525801999993</v>
      </c>
      <c r="P25" s="36">
        <f>SUMIFS(СВЦЭМ!$D$33:$D$776,СВЦЭМ!$A$33:$A$776,$A25,СВЦЭМ!$B$33:$B$776,P$11)+'СЕТ СН'!$F$14+СВЦЭМ!$D$10+'СЕТ СН'!$F$8*'СЕТ СН'!$F$9-'СЕТ СН'!$F$26</f>
        <v>789.03042090999998</v>
      </c>
      <c r="Q25" s="36">
        <f>SUMIFS(СВЦЭМ!$D$33:$D$776,СВЦЭМ!$A$33:$A$776,$A25,СВЦЭМ!$B$33:$B$776,Q$11)+'СЕТ СН'!$F$14+СВЦЭМ!$D$10+'СЕТ СН'!$F$8*'СЕТ СН'!$F$9-'СЕТ СН'!$F$26</f>
        <v>792.98548736999999</v>
      </c>
      <c r="R25" s="36">
        <f>SUMIFS(СВЦЭМ!$D$33:$D$776,СВЦЭМ!$A$33:$A$776,$A25,СВЦЭМ!$B$33:$B$776,R$11)+'СЕТ СН'!$F$14+СВЦЭМ!$D$10+'СЕТ СН'!$F$8*'СЕТ СН'!$F$9-'СЕТ СН'!$F$26</f>
        <v>757.89357211999993</v>
      </c>
      <c r="S25" s="36">
        <f>SUMIFS(СВЦЭМ!$D$33:$D$776,СВЦЭМ!$A$33:$A$776,$A25,СВЦЭМ!$B$33:$B$776,S$11)+'СЕТ СН'!$F$14+СВЦЭМ!$D$10+'СЕТ СН'!$F$8*'СЕТ СН'!$F$9-'СЕТ СН'!$F$26</f>
        <v>765.96247728999992</v>
      </c>
      <c r="T25" s="36">
        <f>SUMIFS(СВЦЭМ!$D$33:$D$776,СВЦЭМ!$A$33:$A$776,$A25,СВЦЭМ!$B$33:$B$776,T$11)+'СЕТ СН'!$F$14+СВЦЭМ!$D$10+'СЕТ СН'!$F$8*'СЕТ СН'!$F$9-'СЕТ СН'!$F$26</f>
        <v>770.08711874999995</v>
      </c>
      <c r="U25" s="36">
        <f>SUMIFS(СВЦЭМ!$D$33:$D$776,СВЦЭМ!$A$33:$A$776,$A25,СВЦЭМ!$B$33:$B$776,U$11)+'СЕТ СН'!$F$14+СВЦЭМ!$D$10+'СЕТ СН'!$F$8*'СЕТ СН'!$F$9-'СЕТ СН'!$F$26</f>
        <v>764.48990834999995</v>
      </c>
      <c r="V25" s="36">
        <f>SUMIFS(СВЦЭМ!$D$33:$D$776,СВЦЭМ!$A$33:$A$776,$A25,СВЦЭМ!$B$33:$B$776,V$11)+'СЕТ СН'!$F$14+СВЦЭМ!$D$10+'СЕТ СН'!$F$8*'СЕТ СН'!$F$9-'СЕТ СН'!$F$26</f>
        <v>777.0610775099999</v>
      </c>
      <c r="W25" s="36">
        <f>SUMIFS(СВЦЭМ!$D$33:$D$776,СВЦЭМ!$A$33:$A$776,$A25,СВЦЭМ!$B$33:$B$776,W$11)+'СЕТ СН'!$F$14+СВЦЭМ!$D$10+'СЕТ СН'!$F$8*'СЕТ СН'!$F$9-'СЕТ СН'!$F$26</f>
        <v>789.36251938999999</v>
      </c>
      <c r="X25" s="36">
        <f>SUMIFS(СВЦЭМ!$D$33:$D$776,СВЦЭМ!$A$33:$A$776,$A25,СВЦЭМ!$B$33:$B$776,X$11)+'СЕТ СН'!$F$14+СВЦЭМ!$D$10+'СЕТ СН'!$F$8*'СЕТ СН'!$F$9-'СЕТ СН'!$F$26</f>
        <v>753.27688756999999</v>
      </c>
      <c r="Y25" s="36">
        <f>SUMIFS(СВЦЭМ!$D$33:$D$776,СВЦЭМ!$A$33:$A$776,$A25,СВЦЭМ!$B$33:$B$776,Y$11)+'СЕТ СН'!$F$14+СВЦЭМ!$D$10+'СЕТ СН'!$F$8*'СЕТ СН'!$F$9-'СЕТ СН'!$F$26</f>
        <v>734.53084926999998</v>
      </c>
    </row>
    <row r="26" spans="1:25" ht="15.75" x14ac:dyDescent="0.2">
      <c r="A26" s="35">
        <f t="shared" si="0"/>
        <v>43692</v>
      </c>
      <c r="B26" s="36">
        <f>SUMIFS(СВЦЭМ!$D$33:$D$776,СВЦЭМ!$A$33:$A$776,$A26,СВЦЭМ!$B$33:$B$776,B$11)+'СЕТ СН'!$F$14+СВЦЭМ!$D$10+'СЕТ СН'!$F$8*'СЕТ СН'!$F$9-'СЕТ СН'!$F$26</f>
        <v>751.28005192000001</v>
      </c>
      <c r="C26" s="36">
        <f>SUMIFS(СВЦЭМ!$D$33:$D$776,СВЦЭМ!$A$33:$A$776,$A26,СВЦЭМ!$B$33:$B$776,C$11)+'СЕТ СН'!$F$14+СВЦЭМ!$D$10+'СЕТ СН'!$F$8*'СЕТ СН'!$F$9-'СЕТ СН'!$F$26</f>
        <v>798.08267674999991</v>
      </c>
      <c r="D26" s="36">
        <f>SUMIFS(СВЦЭМ!$D$33:$D$776,СВЦЭМ!$A$33:$A$776,$A26,СВЦЭМ!$B$33:$B$776,D$11)+'СЕТ СН'!$F$14+СВЦЭМ!$D$10+'СЕТ СН'!$F$8*'СЕТ СН'!$F$9-'СЕТ СН'!$F$26</f>
        <v>815.11970279999991</v>
      </c>
      <c r="E26" s="36">
        <f>SUMIFS(СВЦЭМ!$D$33:$D$776,СВЦЭМ!$A$33:$A$776,$A26,СВЦЭМ!$B$33:$B$776,E$11)+'СЕТ СН'!$F$14+СВЦЭМ!$D$10+'СЕТ СН'!$F$8*'СЕТ СН'!$F$9-'СЕТ СН'!$F$26</f>
        <v>825.32523135999998</v>
      </c>
      <c r="F26" s="36">
        <f>SUMIFS(СВЦЭМ!$D$33:$D$776,СВЦЭМ!$A$33:$A$776,$A26,СВЦЭМ!$B$33:$B$776,F$11)+'СЕТ СН'!$F$14+СВЦЭМ!$D$10+'СЕТ СН'!$F$8*'СЕТ СН'!$F$9-'СЕТ СН'!$F$26</f>
        <v>827.26264622999997</v>
      </c>
      <c r="G26" s="36">
        <f>SUMIFS(СВЦЭМ!$D$33:$D$776,СВЦЭМ!$A$33:$A$776,$A26,СВЦЭМ!$B$33:$B$776,G$11)+'СЕТ СН'!$F$14+СВЦЭМ!$D$10+'СЕТ СН'!$F$8*'СЕТ СН'!$F$9-'СЕТ СН'!$F$26</f>
        <v>814.56285248999995</v>
      </c>
      <c r="H26" s="36">
        <f>SUMIFS(СВЦЭМ!$D$33:$D$776,СВЦЭМ!$A$33:$A$776,$A26,СВЦЭМ!$B$33:$B$776,H$11)+'СЕТ СН'!$F$14+СВЦЭМ!$D$10+'СЕТ СН'!$F$8*'СЕТ СН'!$F$9-'СЕТ СН'!$F$26</f>
        <v>782.92552043000001</v>
      </c>
      <c r="I26" s="36">
        <f>SUMIFS(СВЦЭМ!$D$33:$D$776,СВЦЭМ!$A$33:$A$776,$A26,СВЦЭМ!$B$33:$B$776,I$11)+'СЕТ СН'!$F$14+СВЦЭМ!$D$10+'СЕТ СН'!$F$8*'СЕТ СН'!$F$9-'СЕТ СН'!$F$26</f>
        <v>753.33293542000001</v>
      </c>
      <c r="J26" s="36">
        <f>SUMIFS(СВЦЭМ!$D$33:$D$776,СВЦЭМ!$A$33:$A$776,$A26,СВЦЭМ!$B$33:$B$776,J$11)+'СЕТ СН'!$F$14+СВЦЭМ!$D$10+'СЕТ СН'!$F$8*'СЕТ СН'!$F$9-'СЕТ СН'!$F$26</f>
        <v>760.85420476999991</v>
      </c>
      <c r="K26" s="36">
        <f>SUMIFS(СВЦЭМ!$D$33:$D$776,СВЦЭМ!$A$33:$A$776,$A26,СВЦЭМ!$B$33:$B$776,K$11)+'СЕТ СН'!$F$14+СВЦЭМ!$D$10+'СЕТ СН'!$F$8*'СЕТ СН'!$F$9-'СЕТ СН'!$F$26</f>
        <v>771.85465650999993</v>
      </c>
      <c r="L26" s="36">
        <f>SUMIFS(СВЦЭМ!$D$33:$D$776,СВЦЭМ!$A$33:$A$776,$A26,СВЦЭМ!$B$33:$B$776,L$11)+'СЕТ СН'!$F$14+СВЦЭМ!$D$10+'СЕТ СН'!$F$8*'СЕТ СН'!$F$9-'СЕТ СН'!$F$26</f>
        <v>774.67367551999996</v>
      </c>
      <c r="M26" s="36">
        <f>SUMIFS(СВЦЭМ!$D$33:$D$776,СВЦЭМ!$A$33:$A$776,$A26,СВЦЭМ!$B$33:$B$776,M$11)+'СЕТ СН'!$F$14+СВЦЭМ!$D$10+'СЕТ СН'!$F$8*'СЕТ СН'!$F$9-'СЕТ СН'!$F$26</f>
        <v>770.59770350999997</v>
      </c>
      <c r="N26" s="36">
        <f>SUMIFS(СВЦЭМ!$D$33:$D$776,СВЦЭМ!$A$33:$A$776,$A26,СВЦЭМ!$B$33:$B$776,N$11)+'СЕТ СН'!$F$14+СВЦЭМ!$D$10+'СЕТ СН'!$F$8*'СЕТ СН'!$F$9-'СЕТ СН'!$F$26</f>
        <v>764.21293272999992</v>
      </c>
      <c r="O26" s="36">
        <f>SUMIFS(СВЦЭМ!$D$33:$D$776,СВЦЭМ!$A$33:$A$776,$A26,СВЦЭМ!$B$33:$B$776,O$11)+'СЕТ СН'!$F$14+СВЦЭМ!$D$10+'СЕТ СН'!$F$8*'СЕТ СН'!$F$9-'СЕТ СН'!$F$26</f>
        <v>779.98021452</v>
      </c>
      <c r="P26" s="36">
        <f>SUMIFS(СВЦЭМ!$D$33:$D$776,СВЦЭМ!$A$33:$A$776,$A26,СВЦЭМ!$B$33:$B$776,P$11)+'СЕТ СН'!$F$14+СВЦЭМ!$D$10+'СЕТ СН'!$F$8*'СЕТ СН'!$F$9-'СЕТ СН'!$F$26</f>
        <v>784.65734335999991</v>
      </c>
      <c r="Q26" s="36">
        <f>SUMIFS(СВЦЭМ!$D$33:$D$776,СВЦЭМ!$A$33:$A$776,$A26,СВЦЭМ!$B$33:$B$776,Q$11)+'СЕТ СН'!$F$14+СВЦЭМ!$D$10+'СЕТ СН'!$F$8*'СЕТ СН'!$F$9-'СЕТ СН'!$F$26</f>
        <v>789.20025534999991</v>
      </c>
      <c r="R26" s="36">
        <f>SUMIFS(СВЦЭМ!$D$33:$D$776,СВЦЭМ!$A$33:$A$776,$A26,СВЦЭМ!$B$33:$B$776,R$11)+'СЕТ СН'!$F$14+СВЦЭМ!$D$10+'СЕТ СН'!$F$8*'СЕТ СН'!$F$9-'СЕТ СН'!$F$26</f>
        <v>797.64978015999998</v>
      </c>
      <c r="S26" s="36">
        <f>SUMIFS(СВЦЭМ!$D$33:$D$776,СВЦЭМ!$A$33:$A$776,$A26,СВЦЭМ!$B$33:$B$776,S$11)+'СЕТ СН'!$F$14+СВЦЭМ!$D$10+'СЕТ СН'!$F$8*'СЕТ СН'!$F$9-'СЕТ СН'!$F$26</f>
        <v>807.93554931999995</v>
      </c>
      <c r="T26" s="36">
        <f>SUMIFS(СВЦЭМ!$D$33:$D$776,СВЦЭМ!$A$33:$A$776,$A26,СВЦЭМ!$B$33:$B$776,T$11)+'СЕТ СН'!$F$14+СВЦЭМ!$D$10+'СЕТ СН'!$F$8*'СЕТ СН'!$F$9-'СЕТ СН'!$F$26</f>
        <v>811.57262591999995</v>
      </c>
      <c r="U26" s="36">
        <f>SUMIFS(СВЦЭМ!$D$33:$D$776,СВЦЭМ!$A$33:$A$776,$A26,СВЦЭМ!$B$33:$B$776,U$11)+'СЕТ СН'!$F$14+СВЦЭМ!$D$10+'СЕТ СН'!$F$8*'СЕТ СН'!$F$9-'СЕТ СН'!$F$26</f>
        <v>813.16352046999998</v>
      </c>
      <c r="V26" s="36">
        <f>SUMIFS(СВЦЭМ!$D$33:$D$776,СВЦЭМ!$A$33:$A$776,$A26,СВЦЭМ!$B$33:$B$776,V$11)+'СЕТ СН'!$F$14+СВЦЭМ!$D$10+'СЕТ СН'!$F$8*'СЕТ СН'!$F$9-'СЕТ СН'!$F$26</f>
        <v>821.29423270999996</v>
      </c>
      <c r="W26" s="36">
        <f>SUMIFS(СВЦЭМ!$D$33:$D$776,СВЦЭМ!$A$33:$A$776,$A26,СВЦЭМ!$B$33:$B$776,W$11)+'СЕТ СН'!$F$14+СВЦЭМ!$D$10+'СЕТ СН'!$F$8*'СЕТ СН'!$F$9-'СЕТ СН'!$F$26</f>
        <v>826.21060596999996</v>
      </c>
      <c r="X26" s="36">
        <f>SUMIFS(СВЦЭМ!$D$33:$D$776,СВЦЭМ!$A$33:$A$776,$A26,СВЦЭМ!$B$33:$B$776,X$11)+'СЕТ СН'!$F$14+СВЦЭМ!$D$10+'СЕТ СН'!$F$8*'СЕТ СН'!$F$9-'СЕТ СН'!$F$26</f>
        <v>789.93998321999993</v>
      </c>
      <c r="Y26" s="36">
        <f>SUMIFS(СВЦЭМ!$D$33:$D$776,СВЦЭМ!$A$33:$A$776,$A26,СВЦЭМ!$B$33:$B$776,Y$11)+'СЕТ СН'!$F$14+СВЦЭМ!$D$10+'СЕТ СН'!$F$8*'СЕТ СН'!$F$9-'СЕТ СН'!$F$26</f>
        <v>732.65834684999993</v>
      </c>
    </row>
    <row r="27" spans="1:25" ht="15.75" x14ac:dyDescent="0.2">
      <c r="A27" s="35">
        <f t="shared" si="0"/>
        <v>43693</v>
      </c>
      <c r="B27" s="36">
        <f>SUMIFS(СВЦЭМ!$D$33:$D$776,СВЦЭМ!$A$33:$A$776,$A27,СВЦЭМ!$B$33:$B$776,B$11)+'СЕТ СН'!$F$14+СВЦЭМ!$D$10+'СЕТ СН'!$F$8*'СЕТ СН'!$F$9-'СЕТ СН'!$F$26</f>
        <v>839.81620981999993</v>
      </c>
      <c r="C27" s="36">
        <f>SUMIFS(СВЦЭМ!$D$33:$D$776,СВЦЭМ!$A$33:$A$776,$A27,СВЦЭМ!$B$33:$B$776,C$11)+'СЕТ СН'!$F$14+СВЦЭМ!$D$10+'СЕТ СН'!$F$8*'СЕТ СН'!$F$9-'СЕТ СН'!$F$26</f>
        <v>882.87905083999999</v>
      </c>
      <c r="D27" s="36">
        <f>SUMIFS(СВЦЭМ!$D$33:$D$776,СВЦЭМ!$A$33:$A$776,$A27,СВЦЭМ!$B$33:$B$776,D$11)+'СЕТ СН'!$F$14+СВЦЭМ!$D$10+'СЕТ СН'!$F$8*'СЕТ СН'!$F$9-'СЕТ СН'!$F$26</f>
        <v>912.31728611999995</v>
      </c>
      <c r="E27" s="36">
        <f>SUMIFS(СВЦЭМ!$D$33:$D$776,СВЦЭМ!$A$33:$A$776,$A27,СВЦЭМ!$B$33:$B$776,E$11)+'СЕТ СН'!$F$14+СВЦЭМ!$D$10+'СЕТ СН'!$F$8*'СЕТ СН'!$F$9-'СЕТ СН'!$F$26</f>
        <v>923.24774785</v>
      </c>
      <c r="F27" s="36">
        <f>SUMIFS(СВЦЭМ!$D$33:$D$776,СВЦЭМ!$A$33:$A$776,$A27,СВЦЭМ!$B$33:$B$776,F$11)+'СЕТ СН'!$F$14+СВЦЭМ!$D$10+'СЕТ СН'!$F$8*'СЕТ СН'!$F$9-'СЕТ СН'!$F$26</f>
        <v>916.49068060999991</v>
      </c>
      <c r="G27" s="36">
        <f>SUMIFS(СВЦЭМ!$D$33:$D$776,СВЦЭМ!$A$33:$A$776,$A27,СВЦЭМ!$B$33:$B$776,G$11)+'СЕТ СН'!$F$14+СВЦЭМ!$D$10+'СЕТ СН'!$F$8*'СЕТ СН'!$F$9-'СЕТ СН'!$F$26</f>
        <v>889.52954885999998</v>
      </c>
      <c r="H27" s="36">
        <f>SUMIFS(СВЦЭМ!$D$33:$D$776,СВЦЭМ!$A$33:$A$776,$A27,СВЦЭМ!$B$33:$B$776,H$11)+'СЕТ СН'!$F$14+СВЦЭМ!$D$10+'СЕТ СН'!$F$8*'СЕТ СН'!$F$9-'СЕТ СН'!$F$26</f>
        <v>860.49322462999999</v>
      </c>
      <c r="I27" s="36">
        <f>SUMIFS(СВЦЭМ!$D$33:$D$776,СВЦЭМ!$A$33:$A$776,$A27,СВЦЭМ!$B$33:$B$776,I$11)+'СЕТ СН'!$F$14+СВЦЭМ!$D$10+'СЕТ СН'!$F$8*'СЕТ СН'!$F$9-'СЕТ СН'!$F$26</f>
        <v>800.12528187999999</v>
      </c>
      <c r="J27" s="36">
        <f>SUMIFS(СВЦЭМ!$D$33:$D$776,СВЦЭМ!$A$33:$A$776,$A27,СВЦЭМ!$B$33:$B$776,J$11)+'СЕТ СН'!$F$14+СВЦЭМ!$D$10+'СЕТ СН'!$F$8*'СЕТ СН'!$F$9-'СЕТ СН'!$F$26</f>
        <v>780.10526577999997</v>
      </c>
      <c r="K27" s="36">
        <f>SUMIFS(СВЦЭМ!$D$33:$D$776,СВЦЭМ!$A$33:$A$776,$A27,СВЦЭМ!$B$33:$B$776,K$11)+'СЕТ СН'!$F$14+СВЦЭМ!$D$10+'СЕТ СН'!$F$8*'СЕТ СН'!$F$9-'СЕТ СН'!$F$26</f>
        <v>799.51414263999993</v>
      </c>
      <c r="L27" s="36">
        <f>SUMIFS(СВЦЭМ!$D$33:$D$776,СВЦЭМ!$A$33:$A$776,$A27,СВЦЭМ!$B$33:$B$776,L$11)+'СЕТ СН'!$F$14+СВЦЭМ!$D$10+'СЕТ СН'!$F$8*'СЕТ СН'!$F$9-'СЕТ СН'!$F$26</f>
        <v>798.31426672999999</v>
      </c>
      <c r="M27" s="36">
        <f>SUMIFS(СВЦЭМ!$D$33:$D$776,СВЦЭМ!$A$33:$A$776,$A27,СВЦЭМ!$B$33:$B$776,M$11)+'СЕТ СН'!$F$14+СВЦЭМ!$D$10+'СЕТ СН'!$F$8*'СЕТ СН'!$F$9-'СЕТ СН'!$F$26</f>
        <v>786.35890661999997</v>
      </c>
      <c r="N27" s="36">
        <f>SUMIFS(СВЦЭМ!$D$33:$D$776,СВЦЭМ!$A$33:$A$776,$A27,СВЦЭМ!$B$33:$B$776,N$11)+'СЕТ СН'!$F$14+СВЦЭМ!$D$10+'СЕТ СН'!$F$8*'СЕТ СН'!$F$9-'СЕТ СН'!$F$26</f>
        <v>777.16165355999999</v>
      </c>
      <c r="O27" s="36">
        <f>SUMIFS(СВЦЭМ!$D$33:$D$776,СВЦЭМ!$A$33:$A$776,$A27,СВЦЭМ!$B$33:$B$776,O$11)+'СЕТ СН'!$F$14+СВЦЭМ!$D$10+'СЕТ СН'!$F$8*'СЕТ СН'!$F$9-'СЕТ СН'!$F$26</f>
        <v>786.0327714199999</v>
      </c>
      <c r="P27" s="36">
        <f>SUMIFS(СВЦЭМ!$D$33:$D$776,СВЦЭМ!$A$33:$A$776,$A27,СВЦЭМ!$B$33:$B$776,P$11)+'СЕТ СН'!$F$14+СВЦЭМ!$D$10+'СЕТ СН'!$F$8*'СЕТ СН'!$F$9-'СЕТ СН'!$F$26</f>
        <v>799.73143077999998</v>
      </c>
      <c r="Q27" s="36">
        <f>SUMIFS(СВЦЭМ!$D$33:$D$776,СВЦЭМ!$A$33:$A$776,$A27,СВЦЭМ!$B$33:$B$776,Q$11)+'СЕТ СН'!$F$14+СВЦЭМ!$D$10+'СЕТ СН'!$F$8*'СЕТ СН'!$F$9-'СЕТ СН'!$F$26</f>
        <v>799.74320868999996</v>
      </c>
      <c r="R27" s="36">
        <f>SUMIFS(СВЦЭМ!$D$33:$D$776,СВЦЭМ!$A$33:$A$776,$A27,СВЦЭМ!$B$33:$B$776,R$11)+'СЕТ СН'!$F$14+СВЦЭМ!$D$10+'СЕТ СН'!$F$8*'СЕТ СН'!$F$9-'СЕТ СН'!$F$26</f>
        <v>768.01441747999991</v>
      </c>
      <c r="S27" s="36">
        <f>SUMIFS(СВЦЭМ!$D$33:$D$776,СВЦЭМ!$A$33:$A$776,$A27,СВЦЭМ!$B$33:$B$776,S$11)+'СЕТ СН'!$F$14+СВЦЭМ!$D$10+'СЕТ СН'!$F$8*'СЕТ СН'!$F$9-'СЕТ СН'!$F$26</f>
        <v>756.00391517999992</v>
      </c>
      <c r="T27" s="36">
        <f>SUMIFS(СВЦЭМ!$D$33:$D$776,СВЦЭМ!$A$33:$A$776,$A27,СВЦЭМ!$B$33:$B$776,T$11)+'СЕТ СН'!$F$14+СВЦЭМ!$D$10+'СЕТ СН'!$F$8*'СЕТ СН'!$F$9-'СЕТ СН'!$F$26</f>
        <v>764.03252264999992</v>
      </c>
      <c r="U27" s="36">
        <f>SUMIFS(СВЦЭМ!$D$33:$D$776,СВЦЭМ!$A$33:$A$776,$A27,СВЦЭМ!$B$33:$B$776,U$11)+'СЕТ СН'!$F$14+СВЦЭМ!$D$10+'СЕТ СН'!$F$8*'СЕТ СН'!$F$9-'СЕТ СН'!$F$26</f>
        <v>763.31229079999991</v>
      </c>
      <c r="V27" s="36">
        <f>SUMIFS(СВЦЭМ!$D$33:$D$776,СВЦЭМ!$A$33:$A$776,$A27,СВЦЭМ!$B$33:$B$776,V$11)+'СЕТ СН'!$F$14+СВЦЭМ!$D$10+'СЕТ СН'!$F$8*'СЕТ СН'!$F$9-'СЕТ СН'!$F$26</f>
        <v>770.63108713999998</v>
      </c>
      <c r="W27" s="36">
        <f>SUMIFS(СВЦЭМ!$D$33:$D$776,СВЦЭМ!$A$33:$A$776,$A27,СВЦЭМ!$B$33:$B$776,W$11)+'СЕТ СН'!$F$14+СВЦЭМ!$D$10+'СЕТ СН'!$F$8*'СЕТ СН'!$F$9-'СЕТ СН'!$F$26</f>
        <v>768.37762595999993</v>
      </c>
      <c r="X27" s="36">
        <f>SUMIFS(СВЦЭМ!$D$33:$D$776,СВЦЭМ!$A$33:$A$776,$A27,СВЦЭМ!$B$33:$B$776,X$11)+'СЕТ СН'!$F$14+СВЦЭМ!$D$10+'СЕТ СН'!$F$8*'СЕТ СН'!$F$9-'СЕТ СН'!$F$26</f>
        <v>741.07580443999996</v>
      </c>
      <c r="Y27" s="36">
        <f>SUMIFS(СВЦЭМ!$D$33:$D$776,СВЦЭМ!$A$33:$A$776,$A27,СВЦЭМ!$B$33:$B$776,Y$11)+'СЕТ СН'!$F$14+СВЦЭМ!$D$10+'СЕТ СН'!$F$8*'СЕТ СН'!$F$9-'СЕТ СН'!$F$26</f>
        <v>721.51961104999998</v>
      </c>
    </row>
    <row r="28" spans="1:25" ht="15.75" x14ac:dyDescent="0.2">
      <c r="A28" s="35">
        <f t="shared" si="0"/>
        <v>43694</v>
      </c>
      <c r="B28" s="36">
        <f>SUMIFS(СВЦЭМ!$D$33:$D$776,СВЦЭМ!$A$33:$A$776,$A28,СВЦЭМ!$B$33:$B$776,B$11)+'СЕТ СН'!$F$14+СВЦЭМ!$D$10+'СЕТ СН'!$F$8*'СЕТ СН'!$F$9-'СЕТ СН'!$F$26</f>
        <v>887.44205342999999</v>
      </c>
      <c r="C28" s="36">
        <f>SUMIFS(СВЦЭМ!$D$33:$D$776,СВЦЭМ!$A$33:$A$776,$A28,СВЦЭМ!$B$33:$B$776,C$11)+'СЕТ СН'!$F$14+СВЦЭМ!$D$10+'СЕТ СН'!$F$8*'СЕТ СН'!$F$9-'СЕТ СН'!$F$26</f>
        <v>971.34224710000001</v>
      </c>
      <c r="D28" s="36">
        <f>SUMIFS(СВЦЭМ!$D$33:$D$776,СВЦЭМ!$A$33:$A$776,$A28,СВЦЭМ!$B$33:$B$776,D$11)+'СЕТ СН'!$F$14+СВЦЭМ!$D$10+'СЕТ СН'!$F$8*'СЕТ СН'!$F$9-'СЕТ СН'!$F$26</f>
        <v>986.45615348000001</v>
      </c>
      <c r="E28" s="36">
        <f>SUMIFS(СВЦЭМ!$D$33:$D$776,СВЦЭМ!$A$33:$A$776,$A28,СВЦЭМ!$B$33:$B$776,E$11)+'СЕТ СН'!$F$14+СВЦЭМ!$D$10+'СЕТ СН'!$F$8*'СЕТ СН'!$F$9-'СЕТ СН'!$F$26</f>
        <v>1018.43000825</v>
      </c>
      <c r="F28" s="36">
        <f>SUMIFS(СВЦЭМ!$D$33:$D$776,СВЦЭМ!$A$33:$A$776,$A28,СВЦЭМ!$B$33:$B$776,F$11)+'СЕТ СН'!$F$14+СВЦЭМ!$D$10+'СЕТ СН'!$F$8*'СЕТ СН'!$F$9-'СЕТ СН'!$F$26</f>
        <v>1014.74875041</v>
      </c>
      <c r="G28" s="36">
        <f>SUMIFS(СВЦЭМ!$D$33:$D$776,СВЦЭМ!$A$33:$A$776,$A28,СВЦЭМ!$B$33:$B$776,G$11)+'СЕТ СН'!$F$14+СВЦЭМ!$D$10+'СЕТ СН'!$F$8*'СЕТ СН'!$F$9-'СЕТ СН'!$F$26</f>
        <v>990.31355531999998</v>
      </c>
      <c r="H28" s="36">
        <f>SUMIFS(СВЦЭМ!$D$33:$D$776,СВЦЭМ!$A$33:$A$776,$A28,СВЦЭМ!$B$33:$B$776,H$11)+'СЕТ СН'!$F$14+СВЦЭМ!$D$10+'СЕТ СН'!$F$8*'СЕТ СН'!$F$9-'СЕТ СН'!$F$26</f>
        <v>956.45036414999993</v>
      </c>
      <c r="I28" s="36">
        <f>SUMIFS(СВЦЭМ!$D$33:$D$776,СВЦЭМ!$A$33:$A$776,$A28,СВЦЭМ!$B$33:$B$776,I$11)+'СЕТ СН'!$F$14+СВЦЭМ!$D$10+'СЕТ СН'!$F$8*'СЕТ СН'!$F$9-'СЕТ СН'!$F$26</f>
        <v>881.20347218999996</v>
      </c>
      <c r="J28" s="36">
        <f>SUMIFS(СВЦЭМ!$D$33:$D$776,СВЦЭМ!$A$33:$A$776,$A28,СВЦЭМ!$B$33:$B$776,J$11)+'СЕТ СН'!$F$14+СВЦЭМ!$D$10+'СЕТ СН'!$F$8*'СЕТ СН'!$F$9-'СЕТ СН'!$F$26</f>
        <v>797.56866187999992</v>
      </c>
      <c r="K28" s="36">
        <f>SUMIFS(СВЦЭМ!$D$33:$D$776,СВЦЭМ!$A$33:$A$776,$A28,СВЦЭМ!$B$33:$B$776,K$11)+'СЕТ СН'!$F$14+СВЦЭМ!$D$10+'СЕТ СН'!$F$8*'СЕТ СН'!$F$9-'СЕТ СН'!$F$26</f>
        <v>755.78358495999998</v>
      </c>
      <c r="L28" s="36">
        <f>SUMIFS(СВЦЭМ!$D$33:$D$776,СВЦЭМ!$A$33:$A$776,$A28,СВЦЭМ!$B$33:$B$776,L$11)+'СЕТ СН'!$F$14+СВЦЭМ!$D$10+'СЕТ СН'!$F$8*'СЕТ СН'!$F$9-'СЕТ СН'!$F$26</f>
        <v>762.19839350999996</v>
      </c>
      <c r="M28" s="36">
        <f>SUMIFS(СВЦЭМ!$D$33:$D$776,СВЦЭМ!$A$33:$A$776,$A28,СВЦЭМ!$B$33:$B$776,M$11)+'СЕТ СН'!$F$14+СВЦЭМ!$D$10+'СЕТ СН'!$F$8*'СЕТ СН'!$F$9-'СЕТ СН'!$F$26</f>
        <v>761.29392987999995</v>
      </c>
      <c r="N28" s="36">
        <f>SUMIFS(СВЦЭМ!$D$33:$D$776,СВЦЭМ!$A$33:$A$776,$A28,СВЦЭМ!$B$33:$B$776,N$11)+'СЕТ СН'!$F$14+СВЦЭМ!$D$10+'СЕТ СН'!$F$8*'СЕТ СН'!$F$9-'СЕТ СН'!$F$26</f>
        <v>754.17305791999991</v>
      </c>
      <c r="O28" s="36">
        <f>SUMIFS(СВЦЭМ!$D$33:$D$776,СВЦЭМ!$A$33:$A$776,$A28,СВЦЭМ!$B$33:$B$776,O$11)+'СЕТ СН'!$F$14+СВЦЭМ!$D$10+'СЕТ СН'!$F$8*'СЕТ СН'!$F$9-'СЕТ СН'!$F$26</f>
        <v>759.10145570999998</v>
      </c>
      <c r="P28" s="36">
        <f>SUMIFS(СВЦЭМ!$D$33:$D$776,СВЦЭМ!$A$33:$A$776,$A28,СВЦЭМ!$B$33:$B$776,P$11)+'СЕТ СН'!$F$14+СВЦЭМ!$D$10+'СЕТ СН'!$F$8*'СЕТ СН'!$F$9-'СЕТ СН'!$F$26</f>
        <v>756.55768021999995</v>
      </c>
      <c r="Q28" s="36">
        <f>SUMIFS(СВЦЭМ!$D$33:$D$776,СВЦЭМ!$A$33:$A$776,$A28,СВЦЭМ!$B$33:$B$776,Q$11)+'СЕТ СН'!$F$14+СВЦЭМ!$D$10+'СЕТ СН'!$F$8*'СЕТ СН'!$F$9-'СЕТ СН'!$F$26</f>
        <v>763.76594762999991</v>
      </c>
      <c r="R28" s="36">
        <f>SUMIFS(СВЦЭМ!$D$33:$D$776,СВЦЭМ!$A$33:$A$776,$A28,СВЦЭМ!$B$33:$B$776,R$11)+'СЕТ СН'!$F$14+СВЦЭМ!$D$10+'СЕТ СН'!$F$8*'СЕТ СН'!$F$9-'СЕТ СН'!$F$26</f>
        <v>717.88823078999997</v>
      </c>
      <c r="S28" s="36">
        <f>SUMIFS(СВЦЭМ!$D$33:$D$776,СВЦЭМ!$A$33:$A$776,$A28,СВЦЭМ!$B$33:$B$776,S$11)+'СЕТ СН'!$F$14+СВЦЭМ!$D$10+'СЕТ СН'!$F$8*'СЕТ СН'!$F$9-'СЕТ СН'!$F$26</f>
        <v>717.17273528999999</v>
      </c>
      <c r="T28" s="36">
        <f>SUMIFS(СВЦЭМ!$D$33:$D$776,СВЦЭМ!$A$33:$A$776,$A28,СВЦЭМ!$B$33:$B$776,T$11)+'СЕТ СН'!$F$14+СВЦЭМ!$D$10+'СЕТ СН'!$F$8*'СЕТ СН'!$F$9-'СЕТ СН'!$F$26</f>
        <v>725.77997225000001</v>
      </c>
      <c r="U28" s="36">
        <f>SUMIFS(СВЦЭМ!$D$33:$D$776,СВЦЭМ!$A$33:$A$776,$A28,СВЦЭМ!$B$33:$B$776,U$11)+'СЕТ СН'!$F$14+СВЦЭМ!$D$10+'СЕТ СН'!$F$8*'СЕТ СН'!$F$9-'СЕТ СН'!$F$26</f>
        <v>726.5941229199999</v>
      </c>
      <c r="V28" s="36">
        <f>SUMIFS(СВЦЭМ!$D$33:$D$776,СВЦЭМ!$A$33:$A$776,$A28,СВЦЭМ!$B$33:$B$776,V$11)+'СЕТ СН'!$F$14+СВЦЭМ!$D$10+'СЕТ СН'!$F$8*'СЕТ СН'!$F$9-'СЕТ СН'!$F$26</f>
        <v>736.48933951999993</v>
      </c>
      <c r="W28" s="36">
        <f>SUMIFS(СВЦЭМ!$D$33:$D$776,СВЦЭМ!$A$33:$A$776,$A28,СВЦЭМ!$B$33:$B$776,W$11)+'СЕТ СН'!$F$14+СВЦЭМ!$D$10+'СЕТ СН'!$F$8*'СЕТ СН'!$F$9-'СЕТ СН'!$F$26</f>
        <v>742.82481078000001</v>
      </c>
      <c r="X28" s="36">
        <f>SUMIFS(СВЦЭМ!$D$33:$D$776,СВЦЭМ!$A$33:$A$776,$A28,СВЦЭМ!$B$33:$B$776,X$11)+'СЕТ СН'!$F$14+СВЦЭМ!$D$10+'СЕТ СН'!$F$8*'СЕТ СН'!$F$9-'СЕТ СН'!$F$26</f>
        <v>704.74575526000001</v>
      </c>
      <c r="Y28" s="36">
        <f>SUMIFS(СВЦЭМ!$D$33:$D$776,СВЦЭМ!$A$33:$A$776,$A28,СВЦЭМ!$B$33:$B$776,Y$11)+'СЕТ СН'!$F$14+СВЦЭМ!$D$10+'СЕТ СН'!$F$8*'СЕТ СН'!$F$9-'СЕТ СН'!$F$26</f>
        <v>693.19468614999994</v>
      </c>
    </row>
    <row r="29" spans="1:25" ht="15.75" x14ac:dyDescent="0.2">
      <c r="A29" s="35">
        <f t="shared" si="0"/>
        <v>43695</v>
      </c>
      <c r="B29" s="36">
        <f>SUMIFS(СВЦЭМ!$D$33:$D$776,СВЦЭМ!$A$33:$A$776,$A29,СВЦЭМ!$B$33:$B$776,B$11)+'СЕТ СН'!$F$14+СВЦЭМ!$D$10+'СЕТ СН'!$F$8*'СЕТ СН'!$F$9-'СЕТ СН'!$F$26</f>
        <v>760.09893857999998</v>
      </c>
      <c r="C29" s="36">
        <f>SUMIFS(СВЦЭМ!$D$33:$D$776,СВЦЭМ!$A$33:$A$776,$A29,СВЦЭМ!$B$33:$B$776,C$11)+'СЕТ СН'!$F$14+СВЦЭМ!$D$10+'СЕТ СН'!$F$8*'СЕТ СН'!$F$9-'СЕТ СН'!$F$26</f>
        <v>790.48466526999994</v>
      </c>
      <c r="D29" s="36">
        <f>SUMIFS(СВЦЭМ!$D$33:$D$776,СВЦЭМ!$A$33:$A$776,$A29,СВЦЭМ!$B$33:$B$776,D$11)+'СЕТ СН'!$F$14+СВЦЭМ!$D$10+'СЕТ СН'!$F$8*'СЕТ СН'!$F$9-'СЕТ СН'!$F$26</f>
        <v>832.41035154999997</v>
      </c>
      <c r="E29" s="36">
        <f>SUMIFS(СВЦЭМ!$D$33:$D$776,СВЦЭМ!$A$33:$A$776,$A29,СВЦЭМ!$B$33:$B$776,E$11)+'СЕТ СН'!$F$14+СВЦЭМ!$D$10+'СЕТ СН'!$F$8*'СЕТ СН'!$F$9-'СЕТ СН'!$F$26</f>
        <v>839.86324345999992</v>
      </c>
      <c r="F29" s="36">
        <f>SUMIFS(СВЦЭМ!$D$33:$D$776,СВЦЭМ!$A$33:$A$776,$A29,СВЦЭМ!$B$33:$B$776,F$11)+'СЕТ СН'!$F$14+СВЦЭМ!$D$10+'СЕТ СН'!$F$8*'СЕТ СН'!$F$9-'СЕТ СН'!$F$26</f>
        <v>840.59856316999992</v>
      </c>
      <c r="G29" s="36">
        <f>SUMIFS(СВЦЭМ!$D$33:$D$776,СВЦЭМ!$A$33:$A$776,$A29,СВЦЭМ!$B$33:$B$776,G$11)+'СЕТ СН'!$F$14+СВЦЭМ!$D$10+'СЕТ СН'!$F$8*'СЕТ СН'!$F$9-'СЕТ СН'!$F$26</f>
        <v>836.79834496000001</v>
      </c>
      <c r="H29" s="36">
        <f>SUMIFS(СВЦЭМ!$D$33:$D$776,СВЦЭМ!$A$33:$A$776,$A29,СВЦЭМ!$B$33:$B$776,H$11)+'СЕТ СН'!$F$14+СВЦЭМ!$D$10+'СЕТ СН'!$F$8*'СЕТ СН'!$F$9-'СЕТ СН'!$F$26</f>
        <v>833.36288468999999</v>
      </c>
      <c r="I29" s="36">
        <f>SUMIFS(СВЦЭМ!$D$33:$D$776,СВЦЭМ!$A$33:$A$776,$A29,СВЦЭМ!$B$33:$B$776,I$11)+'СЕТ СН'!$F$14+СВЦЭМ!$D$10+'СЕТ СН'!$F$8*'СЕТ СН'!$F$9-'СЕТ СН'!$F$26</f>
        <v>818.01155527999993</v>
      </c>
      <c r="J29" s="36">
        <f>SUMIFS(СВЦЭМ!$D$33:$D$776,СВЦЭМ!$A$33:$A$776,$A29,СВЦЭМ!$B$33:$B$776,J$11)+'СЕТ СН'!$F$14+СВЦЭМ!$D$10+'СЕТ СН'!$F$8*'СЕТ СН'!$F$9-'СЕТ СН'!$F$26</f>
        <v>806.58564660999991</v>
      </c>
      <c r="K29" s="36">
        <f>SUMIFS(СВЦЭМ!$D$33:$D$776,СВЦЭМ!$A$33:$A$776,$A29,СВЦЭМ!$B$33:$B$776,K$11)+'СЕТ СН'!$F$14+СВЦЭМ!$D$10+'СЕТ СН'!$F$8*'СЕТ СН'!$F$9-'СЕТ СН'!$F$26</f>
        <v>760.92237796999996</v>
      </c>
      <c r="L29" s="36">
        <f>SUMIFS(СВЦЭМ!$D$33:$D$776,СВЦЭМ!$A$33:$A$776,$A29,СВЦЭМ!$B$33:$B$776,L$11)+'СЕТ СН'!$F$14+СВЦЭМ!$D$10+'СЕТ СН'!$F$8*'СЕТ СН'!$F$9-'СЕТ СН'!$F$26</f>
        <v>762.86177845999998</v>
      </c>
      <c r="M29" s="36">
        <f>SUMIFS(СВЦЭМ!$D$33:$D$776,СВЦЭМ!$A$33:$A$776,$A29,СВЦЭМ!$B$33:$B$776,M$11)+'СЕТ СН'!$F$14+СВЦЭМ!$D$10+'СЕТ СН'!$F$8*'СЕТ СН'!$F$9-'СЕТ СН'!$F$26</f>
        <v>761.63092525999991</v>
      </c>
      <c r="N29" s="36">
        <f>SUMIFS(СВЦЭМ!$D$33:$D$776,СВЦЭМ!$A$33:$A$776,$A29,СВЦЭМ!$B$33:$B$776,N$11)+'СЕТ СН'!$F$14+СВЦЭМ!$D$10+'СЕТ СН'!$F$8*'СЕТ СН'!$F$9-'СЕТ СН'!$F$26</f>
        <v>750.24558965999995</v>
      </c>
      <c r="O29" s="36">
        <f>SUMIFS(СВЦЭМ!$D$33:$D$776,СВЦЭМ!$A$33:$A$776,$A29,СВЦЭМ!$B$33:$B$776,O$11)+'СЕТ СН'!$F$14+СВЦЭМ!$D$10+'СЕТ СН'!$F$8*'СЕТ СН'!$F$9-'СЕТ СН'!$F$26</f>
        <v>749.75649510999995</v>
      </c>
      <c r="P29" s="36">
        <f>SUMIFS(СВЦЭМ!$D$33:$D$776,СВЦЭМ!$A$33:$A$776,$A29,СВЦЭМ!$B$33:$B$776,P$11)+'СЕТ СН'!$F$14+СВЦЭМ!$D$10+'СЕТ СН'!$F$8*'СЕТ СН'!$F$9-'СЕТ СН'!$F$26</f>
        <v>739.62260336999998</v>
      </c>
      <c r="Q29" s="36">
        <f>SUMIFS(СВЦЭМ!$D$33:$D$776,СВЦЭМ!$A$33:$A$776,$A29,СВЦЭМ!$B$33:$B$776,Q$11)+'СЕТ СН'!$F$14+СВЦЭМ!$D$10+'СЕТ СН'!$F$8*'СЕТ СН'!$F$9-'СЕТ СН'!$F$26</f>
        <v>743.94222024999999</v>
      </c>
      <c r="R29" s="36">
        <f>SUMIFS(СВЦЭМ!$D$33:$D$776,СВЦЭМ!$A$33:$A$776,$A29,СВЦЭМ!$B$33:$B$776,R$11)+'СЕТ СН'!$F$14+СВЦЭМ!$D$10+'СЕТ СН'!$F$8*'СЕТ СН'!$F$9-'СЕТ СН'!$F$26</f>
        <v>712.55187325999998</v>
      </c>
      <c r="S29" s="36">
        <f>SUMIFS(СВЦЭМ!$D$33:$D$776,СВЦЭМ!$A$33:$A$776,$A29,СВЦЭМ!$B$33:$B$776,S$11)+'СЕТ СН'!$F$14+СВЦЭМ!$D$10+'СЕТ СН'!$F$8*'СЕТ СН'!$F$9-'СЕТ СН'!$F$26</f>
        <v>725.06434754999998</v>
      </c>
      <c r="T29" s="36">
        <f>SUMIFS(СВЦЭМ!$D$33:$D$776,СВЦЭМ!$A$33:$A$776,$A29,СВЦЭМ!$B$33:$B$776,T$11)+'СЕТ СН'!$F$14+СВЦЭМ!$D$10+'СЕТ СН'!$F$8*'СЕТ СН'!$F$9-'СЕТ СН'!$F$26</f>
        <v>738.03317786999992</v>
      </c>
      <c r="U29" s="36">
        <f>SUMIFS(СВЦЭМ!$D$33:$D$776,СВЦЭМ!$A$33:$A$776,$A29,СВЦЭМ!$B$33:$B$776,U$11)+'СЕТ СН'!$F$14+СВЦЭМ!$D$10+'СЕТ СН'!$F$8*'СЕТ СН'!$F$9-'СЕТ СН'!$F$26</f>
        <v>741.76298799999995</v>
      </c>
      <c r="V29" s="36">
        <f>SUMIFS(СВЦЭМ!$D$33:$D$776,СВЦЭМ!$A$33:$A$776,$A29,СВЦЭМ!$B$33:$B$776,V$11)+'СЕТ СН'!$F$14+СВЦЭМ!$D$10+'СЕТ СН'!$F$8*'СЕТ СН'!$F$9-'СЕТ СН'!$F$26</f>
        <v>747.89793494999992</v>
      </c>
      <c r="W29" s="36">
        <f>SUMIFS(СВЦЭМ!$D$33:$D$776,СВЦЭМ!$A$33:$A$776,$A29,СВЦЭМ!$B$33:$B$776,W$11)+'СЕТ СН'!$F$14+СВЦЭМ!$D$10+'СЕТ СН'!$F$8*'СЕТ СН'!$F$9-'СЕТ СН'!$F$26</f>
        <v>760.09982753999998</v>
      </c>
      <c r="X29" s="36">
        <f>SUMIFS(СВЦЭМ!$D$33:$D$776,СВЦЭМ!$A$33:$A$776,$A29,СВЦЭМ!$B$33:$B$776,X$11)+'СЕТ СН'!$F$14+СВЦЭМ!$D$10+'СЕТ СН'!$F$8*'СЕТ СН'!$F$9-'СЕТ СН'!$F$26</f>
        <v>729.77360943999997</v>
      </c>
      <c r="Y29" s="36">
        <f>SUMIFS(СВЦЭМ!$D$33:$D$776,СВЦЭМ!$A$33:$A$776,$A29,СВЦЭМ!$B$33:$B$776,Y$11)+'СЕТ СН'!$F$14+СВЦЭМ!$D$10+'СЕТ СН'!$F$8*'СЕТ СН'!$F$9-'СЕТ СН'!$F$26</f>
        <v>759.95048294999992</v>
      </c>
    </row>
    <row r="30" spans="1:25" ht="15.75" x14ac:dyDescent="0.2">
      <c r="A30" s="35">
        <f t="shared" si="0"/>
        <v>43696</v>
      </c>
      <c r="B30" s="36">
        <f>SUMIFS(СВЦЭМ!$D$33:$D$776,СВЦЭМ!$A$33:$A$776,$A30,СВЦЭМ!$B$33:$B$776,B$11)+'СЕТ СН'!$F$14+СВЦЭМ!$D$10+'СЕТ СН'!$F$8*'СЕТ СН'!$F$9-'СЕТ СН'!$F$26</f>
        <v>801.44832274999999</v>
      </c>
      <c r="C30" s="36">
        <f>SUMIFS(СВЦЭМ!$D$33:$D$776,СВЦЭМ!$A$33:$A$776,$A30,СВЦЭМ!$B$33:$B$776,C$11)+'СЕТ СН'!$F$14+СВЦЭМ!$D$10+'СЕТ СН'!$F$8*'СЕТ СН'!$F$9-'СЕТ СН'!$F$26</f>
        <v>842.76783958999999</v>
      </c>
      <c r="D30" s="36">
        <f>SUMIFS(СВЦЭМ!$D$33:$D$776,СВЦЭМ!$A$33:$A$776,$A30,СВЦЭМ!$B$33:$B$776,D$11)+'СЕТ СН'!$F$14+СВЦЭМ!$D$10+'СЕТ СН'!$F$8*'СЕТ СН'!$F$9-'СЕТ СН'!$F$26</f>
        <v>873.79791191999993</v>
      </c>
      <c r="E30" s="36">
        <f>SUMIFS(СВЦЭМ!$D$33:$D$776,СВЦЭМ!$A$33:$A$776,$A30,СВЦЭМ!$B$33:$B$776,E$11)+'СЕТ СН'!$F$14+СВЦЭМ!$D$10+'СЕТ СН'!$F$8*'СЕТ СН'!$F$9-'СЕТ СН'!$F$26</f>
        <v>888.20370269</v>
      </c>
      <c r="F30" s="36">
        <f>SUMIFS(СВЦЭМ!$D$33:$D$776,СВЦЭМ!$A$33:$A$776,$A30,СВЦЭМ!$B$33:$B$776,F$11)+'СЕТ СН'!$F$14+СВЦЭМ!$D$10+'СЕТ СН'!$F$8*'СЕТ СН'!$F$9-'СЕТ СН'!$F$26</f>
        <v>888.74179387999993</v>
      </c>
      <c r="G30" s="36">
        <f>SUMIFS(СВЦЭМ!$D$33:$D$776,СВЦЭМ!$A$33:$A$776,$A30,СВЦЭМ!$B$33:$B$776,G$11)+'СЕТ СН'!$F$14+СВЦЭМ!$D$10+'СЕТ СН'!$F$8*'СЕТ СН'!$F$9-'СЕТ СН'!$F$26</f>
        <v>865.86353645999998</v>
      </c>
      <c r="H30" s="36">
        <f>SUMIFS(СВЦЭМ!$D$33:$D$776,СВЦЭМ!$A$33:$A$776,$A30,СВЦЭМ!$B$33:$B$776,H$11)+'СЕТ СН'!$F$14+СВЦЭМ!$D$10+'СЕТ СН'!$F$8*'СЕТ СН'!$F$9-'СЕТ СН'!$F$26</f>
        <v>825.62373562999994</v>
      </c>
      <c r="I30" s="36">
        <f>SUMIFS(СВЦЭМ!$D$33:$D$776,СВЦЭМ!$A$33:$A$776,$A30,СВЦЭМ!$B$33:$B$776,I$11)+'СЕТ СН'!$F$14+СВЦЭМ!$D$10+'СЕТ СН'!$F$8*'СЕТ СН'!$F$9-'СЕТ СН'!$F$26</f>
        <v>776.26306088000001</v>
      </c>
      <c r="J30" s="36">
        <f>SUMIFS(СВЦЭМ!$D$33:$D$776,СВЦЭМ!$A$33:$A$776,$A30,СВЦЭМ!$B$33:$B$776,J$11)+'СЕТ СН'!$F$14+СВЦЭМ!$D$10+'СЕТ СН'!$F$8*'СЕТ СН'!$F$9-'СЕТ СН'!$F$26</f>
        <v>807.99673080999992</v>
      </c>
      <c r="K30" s="36">
        <f>SUMIFS(СВЦЭМ!$D$33:$D$776,СВЦЭМ!$A$33:$A$776,$A30,СВЦЭМ!$B$33:$B$776,K$11)+'СЕТ СН'!$F$14+СВЦЭМ!$D$10+'СЕТ СН'!$F$8*'СЕТ СН'!$F$9-'СЕТ СН'!$F$26</f>
        <v>850.24795381000001</v>
      </c>
      <c r="L30" s="36">
        <f>SUMIFS(СВЦЭМ!$D$33:$D$776,СВЦЭМ!$A$33:$A$776,$A30,СВЦЭМ!$B$33:$B$776,L$11)+'СЕТ СН'!$F$14+СВЦЭМ!$D$10+'СЕТ СН'!$F$8*'СЕТ СН'!$F$9-'СЕТ СН'!$F$26</f>
        <v>848.92314512999997</v>
      </c>
      <c r="M30" s="36">
        <f>SUMIFS(СВЦЭМ!$D$33:$D$776,СВЦЭМ!$A$33:$A$776,$A30,СВЦЭМ!$B$33:$B$776,M$11)+'СЕТ СН'!$F$14+СВЦЭМ!$D$10+'СЕТ СН'!$F$8*'СЕТ СН'!$F$9-'СЕТ СН'!$F$26</f>
        <v>844.13023156999998</v>
      </c>
      <c r="N30" s="36">
        <f>SUMIFS(СВЦЭМ!$D$33:$D$776,СВЦЭМ!$A$33:$A$776,$A30,СВЦЭМ!$B$33:$B$776,N$11)+'СЕТ СН'!$F$14+СВЦЭМ!$D$10+'СЕТ СН'!$F$8*'СЕТ СН'!$F$9-'СЕТ СН'!$F$26</f>
        <v>841.28037968000001</v>
      </c>
      <c r="O30" s="36">
        <f>SUMIFS(СВЦЭМ!$D$33:$D$776,СВЦЭМ!$A$33:$A$776,$A30,СВЦЭМ!$B$33:$B$776,O$11)+'СЕТ СН'!$F$14+СВЦЭМ!$D$10+'СЕТ СН'!$F$8*'СЕТ СН'!$F$9-'СЕТ СН'!$F$26</f>
        <v>851.82851398999992</v>
      </c>
      <c r="P30" s="36">
        <f>SUMIFS(СВЦЭМ!$D$33:$D$776,СВЦЭМ!$A$33:$A$776,$A30,СВЦЭМ!$B$33:$B$776,P$11)+'СЕТ СН'!$F$14+СВЦЭМ!$D$10+'СЕТ СН'!$F$8*'СЕТ СН'!$F$9-'СЕТ СН'!$F$26</f>
        <v>854.50718362999999</v>
      </c>
      <c r="Q30" s="36">
        <f>SUMIFS(СВЦЭМ!$D$33:$D$776,СВЦЭМ!$A$33:$A$776,$A30,СВЦЭМ!$B$33:$B$776,Q$11)+'СЕТ СН'!$F$14+СВЦЭМ!$D$10+'СЕТ СН'!$F$8*'СЕТ СН'!$F$9-'СЕТ СН'!$F$26</f>
        <v>846.59682993000001</v>
      </c>
      <c r="R30" s="36">
        <f>SUMIFS(СВЦЭМ!$D$33:$D$776,СВЦЭМ!$A$33:$A$776,$A30,СВЦЭМ!$B$33:$B$776,R$11)+'СЕТ СН'!$F$14+СВЦЭМ!$D$10+'СЕТ СН'!$F$8*'СЕТ СН'!$F$9-'СЕТ СН'!$F$26</f>
        <v>872.81834786999991</v>
      </c>
      <c r="S30" s="36">
        <f>SUMIFS(СВЦЭМ!$D$33:$D$776,СВЦЭМ!$A$33:$A$776,$A30,СВЦЭМ!$B$33:$B$776,S$11)+'СЕТ СН'!$F$14+СВЦЭМ!$D$10+'СЕТ СН'!$F$8*'СЕТ СН'!$F$9-'СЕТ СН'!$F$26</f>
        <v>911.97015026999998</v>
      </c>
      <c r="T30" s="36">
        <f>SUMIFS(СВЦЭМ!$D$33:$D$776,СВЦЭМ!$A$33:$A$776,$A30,СВЦЭМ!$B$33:$B$776,T$11)+'СЕТ СН'!$F$14+СВЦЭМ!$D$10+'СЕТ СН'!$F$8*'СЕТ СН'!$F$9-'СЕТ СН'!$F$26</f>
        <v>911.8106500099999</v>
      </c>
      <c r="U30" s="36">
        <f>SUMIFS(СВЦЭМ!$D$33:$D$776,СВЦЭМ!$A$33:$A$776,$A30,СВЦЭМ!$B$33:$B$776,U$11)+'СЕТ СН'!$F$14+СВЦЭМ!$D$10+'СЕТ СН'!$F$8*'СЕТ СН'!$F$9-'СЕТ СН'!$F$26</f>
        <v>908.09301035999999</v>
      </c>
      <c r="V30" s="36">
        <f>SUMIFS(СВЦЭМ!$D$33:$D$776,СВЦЭМ!$A$33:$A$776,$A30,СВЦЭМ!$B$33:$B$776,V$11)+'СЕТ СН'!$F$14+СВЦЭМ!$D$10+'СЕТ СН'!$F$8*'СЕТ СН'!$F$9-'СЕТ СН'!$F$26</f>
        <v>902.21426338999993</v>
      </c>
      <c r="W30" s="36">
        <f>SUMIFS(СВЦЭМ!$D$33:$D$776,СВЦЭМ!$A$33:$A$776,$A30,СВЦЭМ!$B$33:$B$776,W$11)+'СЕТ СН'!$F$14+СВЦЭМ!$D$10+'СЕТ СН'!$F$8*'СЕТ СН'!$F$9-'СЕТ СН'!$F$26</f>
        <v>913.80514965999998</v>
      </c>
      <c r="X30" s="36">
        <f>SUMIFS(СВЦЭМ!$D$33:$D$776,СВЦЭМ!$A$33:$A$776,$A30,СВЦЭМ!$B$33:$B$776,X$11)+'СЕТ СН'!$F$14+СВЦЭМ!$D$10+'СЕТ СН'!$F$8*'СЕТ СН'!$F$9-'СЕТ СН'!$F$26</f>
        <v>981.65261828999996</v>
      </c>
      <c r="Y30" s="36">
        <f>SUMIFS(СВЦЭМ!$D$33:$D$776,СВЦЭМ!$A$33:$A$776,$A30,СВЦЭМ!$B$33:$B$776,Y$11)+'СЕТ СН'!$F$14+СВЦЭМ!$D$10+'СЕТ СН'!$F$8*'СЕТ СН'!$F$9-'СЕТ СН'!$F$26</f>
        <v>905.66859761000001</v>
      </c>
    </row>
    <row r="31" spans="1:25" ht="15.75" x14ac:dyDescent="0.2">
      <c r="A31" s="35">
        <f t="shared" si="0"/>
        <v>43697</v>
      </c>
      <c r="B31" s="36">
        <f>SUMIFS(СВЦЭМ!$D$33:$D$776,СВЦЭМ!$A$33:$A$776,$A31,СВЦЭМ!$B$33:$B$776,B$11)+'СЕТ СН'!$F$14+СВЦЭМ!$D$10+'СЕТ СН'!$F$8*'СЕТ СН'!$F$9-'СЕТ СН'!$F$26</f>
        <v>768.8420744</v>
      </c>
      <c r="C31" s="36">
        <f>SUMIFS(СВЦЭМ!$D$33:$D$776,СВЦЭМ!$A$33:$A$776,$A31,СВЦЭМ!$B$33:$B$776,C$11)+'СЕТ СН'!$F$14+СВЦЭМ!$D$10+'СЕТ СН'!$F$8*'СЕТ СН'!$F$9-'СЕТ СН'!$F$26</f>
        <v>799.97515585999997</v>
      </c>
      <c r="D31" s="36">
        <f>SUMIFS(СВЦЭМ!$D$33:$D$776,СВЦЭМ!$A$33:$A$776,$A31,СВЦЭМ!$B$33:$B$776,D$11)+'СЕТ СН'!$F$14+СВЦЭМ!$D$10+'СЕТ СН'!$F$8*'СЕТ СН'!$F$9-'СЕТ СН'!$F$26</f>
        <v>835.23002381999993</v>
      </c>
      <c r="E31" s="36">
        <f>SUMIFS(СВЦЭМ!$D$33:$D$776,СВЦЭМ!$A$33:$A$776,$A31,СВЦЭМ!$B$33:$B$776,E$11)+'СЕТ СН'!$F$14+СВЦЭМ!$D$10+'СЕТ СН'!$F$8*'СЕТ СН'!$F$9-'СЕТ СН'!$F$26</f>
        <v>849.94700802</v>
      </c>
      <c r="F31" s="36">
        <f>SUMIFS(СВЦЭМ!$D$33:$D$776,СВЦЭМ!$A$33:$A$776,$A31,СВЦЭМ!$B$33:$B$776,F$11)+'СЕТ СН'!$F$14+СВЦЭМ!$D$10+'СЕТ СН'!$F$8*'СЕТ СН'!$F$9-'СЕТ СН'!$F$26</f>
        <v>858.4428882599999</v>
      </c>
      <c r="G31" s="36">
        <f>SUMIFS(СВЦЭМ!$D$33:$D$776,СВЦЭМ!$A$33:$A$776,$A31,СВЦЭМ!$B$33:$B$776,G$11)+'СЕТ СН'!$F$14+СВЦЭМ!$D$10+'СЕТ СН'!$F$8*'СЕТ СН'!$F$9-'СЕТ СН'!$F$26</f>
        <v>836.68835978999994</v>
      </c>
      <c r="H31" s="36">
        <f>SUMIFS(СВЦЭМ!$D$33:$D$776,СВЦЭМ!$A$33:$A$776,$A31,СВЦЭМ!$B$33:$B$776,H$11)+'СЕТ СН'!$F$14+СВЦЭМ!$D$10+'СЕТ СН'!$F$8*'СЕТ СН'!$F$9-'СЕТ СН'!$F$26</f>
        <v>801.46324721999997</v>
      </c>
      <c r="I31" s="36">
        <f>SUMIFS(СВЦЭМ!$D$33:$D$776,СВЦЭМ!$A$33:$A$776,$A31,СВЦЭМ!$B$33:$B$776,I$11)+'СЕТ СН'!$F$14+СВЦЭМ!$D$10+'СЕТ СН'!$F$8*'СЕТ СН'!$F$9-'СЕТ СН'!$F$26</f>
        <v>754.12297527999999</v>
      </c>
      <c r="J31" s="36">
        <f>SUMIFS(СВЦЭМ!$D$33:$D$776,СВЦЭМ!$A$33:$A$776,$A31,СВЦЭМ!$B$33:$B$776,J$11)+'СЕТ СН'!$F$14+СВЦЭМ!$D$10+'СЕТ СН'!$F$8*'СЕТ СН'!$F$9-'СЕТ СН'!$F$26</f>
        <v>746.44483607999996</v>
      </c>
      <c r="K31" s="36">
        <f>SUMIFS(СВЦЭМ!$D$33:$D$776,СВЦЭМ!$A$33:$A$776,$A31,СВЦЭМ!$B$33:$B$776,K$11)+'СЕТ СН'!$F$14+СВЦЭМ!$D$10+'СЕТ СН'!$F$8*'СЕТ СН'!$F$9-'СЕТ СН'!$F$26</f>
        <v>768.58643967</v>
      </c>
      <c r="L31" s="36">
        <f>SUMIFS(СВЦЭМ!$D$33:$D$776,СВЦЭМ!$A$33:$A$776,$A31,СВЦЭМ!$B$33:$B$776,L$11)+'СЕТ СН'!$F$14+СВЦЭМ!$D$10+'СЕТ СН'!$F$8*'СЕТ СН'!$F$9-'СЕТ СН'!$F$26</f>
        <v>765.19882743999995</v>
      </c>
      <c r="M31" s="36">
        <f>SUMIFS(СВЦЭМ!$D$33:$D$776,СВЦЭМ!$A$33:$A$776,$A31,СВЦЭМ!$B$33:$B$776,M$11)+'СЕТ СН'!$F$14+СВЦЭМ!$D$10+'СЕТ СН'!$F$8*'СЕТ СН'!$F$9-'СЕТ СН'!$F$26</f>
        <v>763.29387256999996</v>
      </c>
      <c r="N31" s="36">
        <f>SUMIFS(СВЦЭМ!$D$33:$D$776,СВЦЭМ!$A$33:$A$776,$A31,СВЦЭМ!$B$33:$B$776,N$11)+'СЕТ СН'!$F$14+СВЦЭМ!$D$10+'СЕТ СН'!$F$8*'СЕТ СН'!$F$9-'СЕТ СН'!$F$26</f>
        <v>753.00139006999996</v>
      </c>
      <c r="O31" s="36">
        <f>SUMIFS(СВЦЭМ!$D$33:$D$776,СВЦЭМ!$A$33:$A$776,$A31,СВЦЭМ!$B$33:$B$776,O$11)+'СЕТ СН'!$F$14+СВЦЭМ!$D$10+'СЕТ СН'!$F$8*'СЕТ СН'!$F$9-'СЕТ СН'!$F$26</f>
        <v>756.09184030999995</v>
      </c>
      <c r="P31" s="36">
        <f>SUMIFS(СВЦЭМ!$D$33:$D$776,СВЦЭМ!$A$33:$A$776,$A31,СВЦЭМ!$B$33:$B$776,P$11)+'СЕТ СН'!$F$14+СВЦЭМ!$D$10+'СЕТ СН'!$F$8*'СЕТ СН'!$F$9-'СЕТ СН'!$F$26</f>
        <v>764.30187416999991</v>
      </c>
      <c r="Q31" s="36">
        <f>SUMIFS(СВЦЭМ!$D$33:$D$776,СВЦЭМ!$A$33:$A$776,$A31,СВЦЭМ!$B$33:$B$776,Q$11)+'СЕТ СН'!$F$14+СВЦЭМ!$D$10+'СЕТ СН'!$F$8*'СЕТ СН'!$F$9-'СЕТ СН'!$F$26</f>
        <v>766.42398663999995</v>
      </c>
      <c r="R31" s="36">
        <f>SUMIFS(СВЦЭМ!$D$33:$D$776,СВЦЭМ!$A$33:$A$776,$A31,СВЦЭМ!$B$33:$B$776,R$11)+'СЕТ СН'!$F$14+СВЦЭМ!$D$10+'СЕТ СН'!$F$8*'СЕТ СН'!$F$9-'СЕТ СН'!$F$26</f>
        <v>830.58702141999993</v>
      </c>
      <c r="S31" s="36">
        <f>SUMIFS(СВЦЭМ!$D$33:$D$776,СВЦЭМ!$A$33:$A$776,$A31,СВЦЭМ!$B$33:$B$776,S$11)+'СЕТ СН'!$F$14+СВЦЭМ!$D$10+'СЕТ СН'!$F$8*'СЕТ СН'!$F$9-'СЕТ СН'!$F$26</f>
        <v>746.11540750999995</v>
      </c>
      <c r="T31" s="36">
        <f>SUMIFS(СВЦЭМ!$D$33:$D$776,СВЦЭМ!$A$33:$A$776,$A31,СВЦЭМ!$B$33:$B$776,T$11)+'СЕТ СН'!$F$14+СВЦЭМ!$D$10+'СЕТ СН'!$F$8*'СЕТ СН'!$F$9-'СЕТ СН'!$F$26</f>
        <v>752.07496954999999</v>
      </c>
      <c r="U31" s="36">
        <f>SUMIFS(СВЦЭМ!$D$33:$D$776,СВЦЭМ!$A$33:$A$776,$A31,СВЦЭМ!$B$33:$B$776,U$11)+'СЕТ СН'!$F$14+СВЦЭМ!$D$10+'СЕТ СН'!$F$8*'СЕТ СН'!$F$9-'СЕТ СН'!$F$26</f>
        <v>754.06355445999998</v>
      </c>
      <c r="V31" s="36">
        <f>SUMIFS(СВЦЭМ!$D$33:$D$776,СВЦЭМ!$A$33:$A$776,$A31,СВЦЭМ!$B$33:$B$776,V$11)+'СЕТ СН'!$F$14+СВЦЭМ!$D$10+'СЕТ СН'!$F$8*'СЕТ СН'!$F$9-'СЕТ СН'!$F$26</f>
        <v>765.32129667999993</v>
      </c>
      <c r="W31" s="36">
        <f>SUMIFS(СВЦЭМ!$D$33:$D$776,СВЦЭМ!$A$33:$A$776,$A31,СВЦЭМ!$B$33:$B$776,W$11)+'СЕТ СН'!$F$14+СВЦЭМ!$D$10+'СЕТ СН'!$F$8*'СЕТ СН'!$F$9-'СЕТ СН'!$F$26</f>
        <v>775.92432543999996</v>
      </c>
      <c r="X31" s="36">
        <f>SUMIFS(СВЦЭМ!$D$33:$D$776,СВЦЭМ!$A$33:$A$776,$A31,СВЦЭМ!$B$33:$B$776,X$11)+'СЕТ СН'!$F$14+СВЦЭМ!$D$10+'СЕТ СН'!$F$8*'СЕТ СН'!$F$9-'СЕТ СН'!$F$26</f>
        <v>740.31447160999994</v>
      </c>
      <c r="Y31" s="36">
        <f>SUMIFS(СВЦЭМ!$D$33:$D$776,СВЦЭМ!$A$33:$A$776,$A31,СВЦЭМ!$B$33:$B$776,Y$11)+'СЕТ СН'!$F$14+СВЦЭМ!$D$10+'СЕТ СН'!$F$8*'СЕТ СН'!$F$9-'СЕТ СН'!$F$26</f>
        <v>691.23275712999998</v>
      </c>
    </row>
    <row r="32" spans="1:25" ht="15.75" x14ac:dyDescent="0.2">
      <c r="A32" s="35">
        <f t="shared" si="0"/>
        <v>43698</v>
      </c>
      <c r="B32" s="36">
        <f>SUMIFS(СВЦЭМ!$D$33:$D$776,СВЦЭМ!$A$33:$A$776,$A32,СВЦЭМ!$B$33:$B$776,B$11)+'СЕТ СН'!$F$14+СВЦЭМ!$D$10+'СЕТ СН'!$F$8*'СЕТ СН'!$F$9-'СЕТ СН'!$F$26</f>
        <v>754.97165700999994</v>
      </c>
      <c r="C32" s="36">
        <f>SUMIFS(СВЦЭМ!$D$33:$D$776,СВЦЭМ!$A$33:$A$776,$A32,СВЦЭМ!$B$33:$B$776,C$11)+'СЕТ СН'!$F$14+СВЦЭМ!$D$10+'СЕТ СН'!$F$8*'СЕТ СН'!$F$9-'СЕТ СН'!$F$26</f>
        <v>801.26376733999996</v>
      </c>
      <c r="D32" s="36">
        <f>SUMIFS(СВЦЭМ!$D$33:$D$776,СВЦЭМ!$A$33:$A$776,$A32,СВЦЭМ!$B$33:$B$776,D$11)+'СЕТ СН'!$F$14+СВЦЭМ!$D$10+'СЕТ СН'!$F$8*'СЕТ СН'!$F$9-'СЕТ СН'!$F$26</f>
        <v>818.84239868999998</v>
      </c>
      <c r="E32" s="36">
        <f>SUMIFS(СВЦЭМ!$D$33:$D$776,СВЦЭМ!$A$33:$A$776,$A32,СВЦЭМ!$B$33:$B$776,E$11)+'СЕТ СН'!$F$14+СВЦЭМ!$D$10+'СЕТ СН'!$F$8*'СЕТ СН'!$F$9-'СЕТ СН'!$F$26</f>
        <v>826.65645001999997</v>
      </c>
      <c r="F32" s="36">
        <f>SUMIFS(СВЦЭМ!$D$33:$D$776,СВЦЭМ!$A$33:$A$776,$A32,СВЦЭМ!$B$33:$B$776,F$11)+'СЕТ СН'!$F$14+СВЦЭМ!$D$10+'СЕТ СН'!$F$8*'СЕТ СН'!$F$9-'СЕТ СН'!$F$26</f>
        <v>832.28324187999999</v>
      </c>
      <c r="G32" s="36">
        <f>SUMIFS(СВЦЭМ!$D$33:$D$776,СВЦЭМ!$A$33:$A$776,$A32,СВЦЭМ!$B$33:$B$776,G$11)+'СЕТ СН'!$F$14+СВЦЭМ!$D$10+'СЕТ СН'!$F$8*'СЕТ СН'!$F$9-'СЕТ СН'!$F$26</f>
        <v>802.63017891999993</v>
      </c>
      <c r="H32" s="36">
        <f>SUMIFS(СВЦЭМ!$D$33:$D$776,СВЦЭМ!$A$33:$A$776,$A32,СВЦЭМ!$B$33:$B$776,H$11)+'СЕТ СН'!$F$14+СВЦЭМ!$D$10+'СЕТ СН'!$F$8*'СЕТ СН'!$F$9-'СЕТ СН'!$F$26</f>
        <v>756.29163018999998</v>
      </c>
      <c r="I32" s="36">
        <f>SUMIFS(СВЦЭМ!$D$33:$D$776,СВЦЭМ!$A$33:$A$776,$A32,СВЦЭМ!$B$33:$B$776,I$11)+'СЕТ СН'!$F$14+СВЦЭМ!$D$10+'СЕТ СН'!$F$8*'СЕТ СН'!$F$9-'СЕТ СН'!$F$26</f>
        <v>700.73759368999993</v>
      </c>
      <c r="J32" s="36">
        <f>SUMIFS(СВЦЭМ!$D$33:$D$776,СВЦЭМ!$A$33:$A$776,$A32,СВЦЭМ!$B$33:$B$776,J$11)+'СЕТ СН'!$F$14+СВЦЭМ!$D$10+'СЕТ СН'!$F$8*'СЕТ СН'!$F$9-'СЕТ СН'!$F$26</f>
        <v>712.34821951999993</v>
      </c>
      <c r="K32" s="36">
        <f>SUMIFS(СВЦЭМ!$D$33:$D$776,СВЦЭМ!$A$33:$A$776,$A32,СВЦЭМ!$B$33:$B$776,K$11)+'СЕТ СН'!$F$14+СВЦЭМ!$D$10+'СЕТ СН'!$F$8*'СЕТ СН'!$F$9-'СЕТ СН'!$F$26</f>
        <v>739.74137300999996</v>
      </c>
      <c r="L32" s="36">
        <f>SUMIFS(СВЦЭМ!$D$33:$D$776,СВЦЭМ!$A$33:$A$776,$A32,СВЦЭМ!$B$33:$B$776,L$11)+'СЕТ СН'!$F$14+СВЦЭМ!$D$10+'СЕТ СН'!$F$8*'СЕТ СН'!$F$9-'СЕТ СН'!$F$26</f>
        <v>749.84103956000001</v>
      </c>
      <c r="M32" s="36">
        <f>SUMIFS(СВЦЭМ!$D$33:$D$776,СВЦЭМ!$A$33:$A$776,$A32,СВЦЭМ!$B$33:$B$776,M$11)+'СЕТ СН'!$F$14+СВЦЭМ!$D$10+'СЕТ СН'!$F$8*'СЕТ СН'!$F$9-'СЕТ СН'!$F$26</f>
        <v>746.93562938999992</v>
      </c>
      <c r="N32" s="36">
        <f>SUMIFS(СВЦЭМ!$D$33:$D$776,СВЦЭМ!$A$33:$A$776,$A32,СВЦЭМ!$B$33:$B$776,N$11)+'СЕТ СН'!$F$14+СВЦЭМ!$D$10+'СЕТ СН'!$F$8*'СЕТ СН'!$F$9-'СЕТ СН'!$F$26</f>
        <v>741.09787916999994</v>
      </c>
      <c r="O32" s="36">
        <f>SUMIFS(СВЦЭМ!$D$33:$D$776,СВЦЭМ!$A$33:$A$776,$A32,СВЦЭМ!$B$33:$B$776,O$11)+'СЕТ СН'!$F$14+СВЦЭМ!$D$10+'СЕТ СН'!$F$8*'СЕТ СН'!$F$9-'СЕТ СН'!$F$26</f>
        <v>742.49612750999995</v>
      </c>
      <c r="P32" s="36">
        <f>SUMIFS(СВЦЭМ!$D$33:$D$776,СВЦЭМ!$A$33:$A$776,$A32,СВЦЭМ!$B$33:$B$776,P$11)+'СЕТ СН'!$F$14+СВЦЭМ!$D$10+'СЕТ СН'!$F$8*'СЕТ СН'!$F$9-'СЕТ СН'!$F$26</f>
        <v>745.09171886999991</v>
      </c>
      <c r="Q32" s="36">
        <f>SUMIFS(СВЦЭМ!$D$33:$D$776,СВЦЭМ!$A$33:$A$776,$A32,СВЦЭМ!$B$33:$B$776,Q$11)+'СЕТ СН'!$F$14+СВЦЭМ!$D$10+'СЕТ СН'!$F$8*'СЕТ СН'!$F$9-'СЕТ СН'!$F$26</f>
        <v>752.07982678999997</v>
      </c>
      <c r="R32" s="36">
        <f>SUMIFS(СВЦЭМ!$D$33:$D$776,СВЦЭМ!$A$33:$A$776,$A32,СВЦЭМ!$B$33:$B$776,R$11)+'СЕТ СН'!$F$14+СВЦЭМ!$D$10+'СЕТ СН'!$F$8*'СЕТ СН'!$F$9-'СЕТ СН'!$F$26</f>
        <v>757.74644007999996</v>
      </c>
      <c r="S32" s="36">
        <f>SUMIFS(СВЦЭМ!$D$33:$D$776,СВЦЭМ!$A$33:$A$776,$A32,СВЦЭМ!$B$33:$B$776,S$11)+'СЕТ СН'!$F$14+СВЦЭМ!$D$10+'СЕТ СН'!$F$8*'СЕТ СН'!$F$9-'СЕТ СН'!$F$26</f>
        <v>789.54197648999991</v>
      </c>
      <c r="T32" s="36">
        <f>SUMIFS(СВЦЭМ!$D$33:$D$776,СВЦЭМ!$A$33:$A$776,$A32,СВЦЭМ!$B$33:$B$776,T$11)+'СЕТ СН'!$F$14+СВЦЭМ!$D$10+'СЕТ СН'!$F$8*'СЕТ СН'!$F$9-'СЕТ СН'!$F$26</f>
        <v>758.92228467999996</v>
      </c>
      <c r="U32" s="36">
        <f>SUMIFS(СВЦЭМ!$D$33:$D$776,СВЦЭМ!$A$33:$A$776,$A32,СВЦЭМ!$B$33:$B$776,U$11)+'СЕТ СН'!$F$14+СВЦЭМ!$D$10+'СЕТ СН'!$F$8*'СЕТ СН'!$F$9-'СЕТ СН'!$F$26</f>
        <v>687.32623590999992</v>
      </c>
      <c r="V32" s="36">
        <f>SUMIFS(СВЦЭМ!$D$33:$D$776,СВЦЭМ!$A$33:$A$776,$A32,СВЦЭМ!$B$33:$B$776,V$11)+'СЕТ СН'!$F$14+СВЦЭМ!$D$10+'СЕТ СН'!$F$8*'СЕТ СН'!$F$9-'СЕТ СН'!$F$26</f>
        <v>701.18996560999994</v>
      </c>
      <c r="W32" s="36">
        <f>SUMIFS(СВЦЭМ!$D$33:$D$776,СВЦЭМ!$A$33:$A$776,$A32,СВЦЭМ!$B$33:$B$776,W$11)+'СЕТ СН'!$F$14+СВЦЭМ!$D$10+'СЕТ СН'!$F$8*'СЕТ СН'!$F$9-'СЕТ СН'!$F$26</f>
        <v>702.69580077000001</v>
      </c>
      <c r="X32" s="36">
        <f>SUMIFS(СВЦЭМ!$D$33:$D$776,СВЦЭМ!$A$33:$A$776,$A32,СВЦЭМ!$B$33:$B$776,X$11)+'СЕТ СН'!$F$14+СВЦЭМ!$D$10+'СЕТ СН'!$F$8*'СЕТ СН'!$F$9-'СЕТ СН'!$F$26</f>
        <v>659.04248940999992</v>
      </c>
      <c r="Y32" s="36">
        <f>SUMIFS(СВЦЭМ!$D$33:$D$776,СВЦЭМ!$A$33:$A$776,$A32,СВЦЭМ!$B$33:$B$776,Y$11)+'СЕТ СН'!$F$14+СВЦЭМ!$D$10+'СЕТ СН'!$F$8*'СЕТ СН'!$F$9-'СЕТ СН'!$F$26</f>
        <v>665.74382054</v>
      </c>
    </row>
    <row r="33" spans="1:27" ht="15.75" x14ac:dyDescent="0.2">
      <c r="A33" s="35">
        <f t="shared" si="0"/>
        <v>43699</v>
      </c>
      <c r="B33" s="36">
        <f>SUMIFS(СВЦЭМ!$D$33:$D$776,СВЦЭМ!$A$33:$A$776,$A33,СВЦЭМ!$B$33:$B$776,B$11)+'СЕТ СН'!$F$14+СВЦЭМ!$D$10+'СЕТ СН'!$F$8*'СЕТ СН'!$F$9-'СЕТ СН'!$F$26</f>
        <v>785.49663089000001</v>
      </c>
      <c r="C33" s="36">
        <f>SUMIFS(СВЦЭМ!$D$33:$D$776,СВЦЭМ!$A$33:$A$776,$A33,СВЦЭМ!$B$33:$B$776,C$11)+'СЕТ СН'!$F$14+СВЦЭМ!$D$10+'СЕТ СН'!$F$8*'СЕТ СН'!$F$9-'СЕТ СН'!$F$26</f>
        <v>819.35503066999991</v>
      </c>
      <c r="D33" s="36">
        <f>SUMIFS(СВЦЭМ!$D$33:$D$776,СВЦЭМ!$A$33:$A$776,$A33,СВЦЭМ!$B$33:$B$776,D$11)+'СЕТ СН'!$F$14+СВЦЭМ!$D$10+'СЕТ СН'!$F$8*'СЕТ СН'!$F$9-'СЕТ СН'!$F$26</f>
        <v>835.27195750999999</v>
      </c>
      <c r="E33" s="36">
        <f>SUMIFS(СВЦЭМ!$D$33:$D$776,СВЦЭМ!$A$33:$A$776,$A33,СВЦЭМ!$B$33:$B$776,E$11)+'СЕТ СН'!$F$14+СВЦЭМ!$D$10+'СЕТ СН'!$F$8*'СЕТ СН'!$F$9-'СЕТ СН'!$F$26</f>
        <v>846.64739614999996</v>
      </c>
      <c r="F33" s="36">
        <f>SUMIFS(СВЦЭМ!$D$33:$D$776,СВЦЭМ!$A$33:$A$776,$A33,СВЦЭМ!$B$33:$B$776,F$11)+'СЕТ СН'!$F$14+СВЦЭМ!$D$10+'СЕТ СН'!$F$8*'СЕТ СН'!$F$9-'СЕТ СН'!$F$26</f>
        <v>853.11417492999999</v>
      </c>
      <c r="G33" s="36">
        <f>SUMIFS(СВЦЭМ!$D$33:$D$776,СВЦЭМ!$A$33:$A$776,$A33,СВЦЭМ!$B$33:$B$776,G$11)+'СЕТ СН'!$F$14+СВЦЭМ!$D$10+'СЕТ СН'!$F$8*'СЕТ СН'!$F$9-'СЕТ СН'!$F$26</f>
        <v>830.31815418999997</v>
      </c>
      <c r="H33" s="36">
        <f>SUMIFS(СВЦЭМ!$D$33:$D$776,СВЦЭМ!$A$33:$A$776,$A33,СВЦЭМ!$B$33:$B$776,H$11)+'СЕТ СН'!$F$14+СВЦЭМ!$D$10+'СЕТ СН'!$F$8*'СЕТ СН'!$F$9-'СЕТ СН'!$F$26</f>
        <v>799.20638053999994</v>
      </c>
      <c r="I33" s="36">
        <f>SUMIFS(СВЦЭМ!$D$33:$D$776,СВЦЭМ!$A$33:$A$776,$A33,СВЦЭМ!$B$33:$B$776,I$11)+'СЕТ СН'!$F$14+СВЦЭМ!$D$10+'СЕТ СН'!$F$8*'СЕТ СН'!$F$9-'СЕТ СН'!$F$26</f>
        <v>750.76699457999996</v>
      </c>
      <c r="J33" s="36">
        <f>SUMIFS(СВЦЭМ!$D$33:$D$776,СВЦЭМ!$A$33:$A$776,$A33,СВЦЭМ!$B$33:$B$776,J$11)+'СЕТ СН'!$F$14+СВЦЭМ!$D$10+'СЕТ СН'!$F$8*'СЕТ СН'!$F$9-'СЕТ СН'!$F$26</f>
        <v>727.96155091999992</v>
      </c>
      <c r="K33" s="36">
        <f>SUMIFS(СВЦЭМ!$D$33:$D$776,СВЦЭМ!$A$33:$A$776,$A33,СВЦЭМ!$B$33:$B$776,K$11)+'СЕТ СН'!$F$14+СВЦЭМ!$D$10+'СЕТ СН'!$F$8*'СЕТ СН'!$F$9-'СЕТ СН'!$F$26</f>
        <v>736.85471944999995</v>
      </c>
      <c r="L33" s="36">
        <f>SUMIFS(СВЦЭМ!$D$33:$D$776,СВЦЭМ!$A$33:$A$776,$A33,СВЦЭМ!$B$33:$B$776,L$11)+'СЕТ СН'!$F$14+СВЦЭМ!$D$10+'СЕТ СН'!$F$8*'СЕТ СН'!$F$9-'СЕТ СН'!$F$26</f>
        <v>743.97169887999996</v>
      </c>
      <c r="M33" s="36">
        <f>SUMIFS(СВЦЭМ!$D$33:$D$776,СВЦЭМ!$A$33:$A$776,$A33,СВЦЭМ!$B$33:$B$776,M$11)+'СЕТ СН'!$F$14+СВЦЭМ!$D$10+'СЕТ СН'!$F$8*'СЕТ СН'!$F$9-'СЕТ СН'!$F$26</f>
        <v>744.92395022999995</v>
      </c>
      <c r="N33" s="36">
        <f>SUMIFS(СВЦЭМ!$D$33:$D$776,СВЦЭМ!$A$33:$A$776,$A33,СВЦЭМ!$B$33:$B$776,N$11)+'СЕТ СН'!$F$14+СВЦЭМ!$D$10+'СЕТ СН'!$F$8*'СЕТ СН'!$F$9-'СЕТ СН'!$F$26</f>
        <v>731.16314838999995</v>
      </c>
      <c r="O33" s="36">
        <f>SUMIFS(СВЦЭМ!$D$33:$D$776,СВЦЭМ!$A$33:$A$776,$A33,СВЦЭМ!$B$33:$B$776,O$11)+'СЕТ СН'!$F$14+СВЦЭМ!$D$10+'СЕТ СН'!$F$8*'СЕТ СН'!$F$9-'СЕТ СН'!$F$26</f>
        <v>736.61046671999998</v>
      </c>
      <c r="P33" s="36">
        <f>SUMIFS(СВЦЭМ!$D$33:$D$776,СВЦЭМ!$A$33:$A$776,$A33,СВЦЭМ!$B$33:$B$776,P$11)+'СЕТ СН'!$F$14+СВЦЭМ!$D$10+'СЕТ СН'!$F$8*'СЕТ СН'!$F$9-'СЕТ СН'!$F$26</f>
        <v>736.53070209999998</v>
      </c>
      <c r="Q33" s="36">
        <f>SUMIFS(СВЦЭМ!$D$33:$D$776,СВЦЭМ!$A$33:$A$776,$A33,СВЦЭМ!$B$33:$B$776,Q$11)+'СЕТ СН'!$F$14+СВЦЭМ!$D$10+'СЕТ СН'!$F$8*'СЕТ СН'!$F$9-'СЕТ СН'!$F$26</f>
        <v>732.18318168999997</v>
      </c>
      <c r="R33" s="36">
        <f>SUMIFS(СВЦЭМ!$D$33:$D$776,СВЦЭМ!$A$33:$A$776,$A33,СВЦЭМ!$B$33:$B$776,R$11)+'СЕТ СН'!$F$14+СВЦЭМ!$D$10+'СЕТ СН'!$F$8*'СЕТ СН'!$F$9-'СЕТ СН'!$F$26</f>
        <v>689.26722606999999</v>
      </c>
      <c r="S33" s="36">
        <f>SUMIFS(СВЦЭМ!$D$33:$D$776,СВЦЭМ!$A$33:$A$776,$A33,СВЦЭМ!$B$33:$B$776,S$11)+'СЕТ СН'!$F$14+СВЦЭМ!$D$10+'СЕТ СН'!$F$8*'СЕТ СН'!$F$9-'СЕТ СН'!$F$26</f>
        <v>661.57114761999992</v>
      </c>
      <c r="T33" s="36">
        <f>SUMIFS(СВЦЭМ!$D$33:$D$776,СВЦЭМ!$A$33:$A$776,$A33,СВЦЭМ!$B$33:$B$776,T$11)+'СЕТ СН'!$F$14+СВЦЭМ!$D$10+'СЕТ СН'!$F$8*'СЕТ СН'!$F$9-'СЕТ СН'!$F$26</f>
        <v>655.21727782999994</v>
      </c>
      <c r="U33" s="36">
        <f>SUMIFS(СВЦЭМ!$D$33:$D$776,СВЦЭМ!$A$33:$A$776,$A33,СВЦЭМ!$B$33:$B$776,U$11)+'СЕТ СН'!$F$14+СВЦЭМ!$D$10+'СЕТ СН'!$F$8*'СЕТ СН'!$F$9-'СЕТ СН'!$F$26</f>
        <v>656.8769221199999</v>
      </c>
      <c r="V33" s="36">
        <f>SUMIFS(СВЦЭМ!$D$33:$D$776,СВЦЭМ!$A$33:$A$776,$A33,СВЦЭМ!$B$33:$B$776,V$11)+'СЕТ СН'!$F$14+СВЦЭМ!$D$10+'СЕТ СН'!$F$8*'СЕТ СН'!$F$9-'СЕТ СН'!$F$26</f>
        <v>673.01356141999997</v>
      </c>
      <c r="W33" s="36">
        <f>SUMIFS(СВЦЭМ!$D$33:$D$776,СВЦЭМ!$A$33:$A$776,$A33,СВЦЭМ!$B$33:$B$776,W$11)+'СЕТ СН'!$F$14+СВЦЭМ!$D$10+'СЕТ СН'!$F$8*'СЕТ СН'!$F$9-'СЕТ СН'!$F$26</f>
        <v>676.77893170999994</v>
      </c>
      <c r="X33" s="36">
        <f>SUMIFS(СВЦЭМ!$D$33:$D$776,СВЦЭМ!$A$33:$A$776,$A33,СВЦЭМ!$B$33:$B$776,X$11)+'СЕТ СН'!$F$14+СВЦЭМ!$D$10+'СЕТ СН'!$F$8*'СЕТ СН'!$F$9-'СЕТ СН'!$F$26</f>
        <v>629.33571207</v>
      </c>
      <c r="Y33" s="36">
        <f>SUMIFS(СВЦЭМ!$D$33:$D$776,СВЦЭМ!$A$33:$A$776,$A33,СВЦЭМ!$B$33:$B$776,Y$11)+'СЕТ СН'!$F$14+СВЦЭМ!$D$10+'СЕТ СН'!$F$8*'СЕТ СН'!$F$9-'СЕТ СН'!$F$26</f>
        <v>655.24815924999996</v>
      </c>
    </row>
    <row r="34" spans="1:27" ht="15.75" x14ac:dyDescent="0.2">
      <c r="A34" s="35">
        <f t="shared" si="0"/>
        <v>43700</v>
      </c>
      <c r="B34" s="36">
        <f>SUMIFS(СВЦЭМ!$D$33:$D$776,СВЦЭМ!$A$33:$A$776,$A34,СВЦЭМ!$B$33:$B$776,B$11)+'СЕТ СН'!$F$14+СВЦЭМ!$D$10+'СЕТ СН'!$F$8*'СЕТ СН'!$F$9-'СЕТ СН'!$F$26</f>
        <v>736.03245250999998</v>
      </c>
      <c r="C34" s="36">
        <f>SUMIFS(СВЦЭМ!$D$33:$D$776,СВЦЭМ!$A$33:$A$776,$A34,СВЦЭМ!$B$33:$B$776,C$11)+'СЕТ СН'!$F$14+СВЦЭМ!$D$10+'СЕТ СН'!$F$8*'СЕТ СН'!$F$9-'СЕТ СН'!$F$26</f>
        <v>770.42620257999999</v>
      </c>
      <c r="D34" s="36">
        <f>SUMIFS(СВЦЭМ!$D$33:$D$776,СВЦЭМ!$A$33:$A$776,$A34,СВЦЭМ!$B$33:$B$776,D$11)+'СЕТ СН'!$F$14+СВЦЭМ!$D$10+'СЕТ СН'!$F$8*'СЕТ СН'!$F$9-'СЕТ СН'!$F$26</f>
        <v>754.06670872999996</v>
      </c>
      <c r="E34" s="36">
        <f>SUMIFS(СВЦЭМ!$D$33:$D$776,СВЦЭМ!$A$33:$A$776,$A34,СВЦЭМ!$B$33:$B$776,E$11)+'СЕТ СН'!$F$14+СВЦЭМ!$D$10+'СЕТ СН'!$F$8*'СЕТ СН'!$F$9-'СЕТ СН'!$F$26</f>
        <v>743.44312826999999</v>
      </c>
      <c r="F34" s="36">
        <f>SUMIFS(СВЦЭМ!$D$33:$D$776,СВЦЭМ!$A$33:$A$776,$A34,СВЦЭМ!$B$33:$B$776,F$11)+'СЕТ СН'!$F$14+СВЦЭМ!$D$10+'СЕТ СН'!$F$8*'СЕТ СН'!$F$9-'СЕТ СН'!$F$26</f>
        <v>744.40031682999995</v>
      </c>
      <c r="G34" s="36">
        <f>SUMIFS(СВЦЭМ!$D$33:$D$776,СВЦЭМ!$A$33:$A$776,$A34,СВЦЭМ!$B$33:$B$776,G$11)+'СЕТ СН'!$F$14+СВЦЭМ!$D$10+'СЕТ СН'!$F$8*'СЕТ СН'!$F$9-'СЕТ СН'!$F$26</f>
        <v>753.29002013999991</v>
      </c>
      <c r="H34" s="36">
        <f>SUMIFS(СВЦЭМ!$D$33:$D$776,СВЦЭМ!$A$33:$A$776,$A34,СВЦЭМ!$B$33:$B$776,H$11)+'СЕТ СН'!$F$14+СВЦЭМ!$D$10+'СЕТ СН'!$F$8*'СЕТ СН'!$F$9-'СЕТ СН'!$F$26</f>
        <v>723.02580286</v>
      </c>
      <c r="I34" s="36">
        <f>SUMIFS(СВЦЭМ!$D$33:$D$776,СВЦЭМ!$A$33:$A$776,$A34,СВЦЭМ!$B$33:$B$776,I$11)+'СЕТ СН'!$F$14+СВЦЭМ!$D$10+'СЕТ СН'!$F$8*'СЕТ СН'!$F$9-'СЕТ СН'!$F$26</f>
        <v>716.82576553000001</v>
      </c>
      <c r="J34" s="36">
        <f>SUMIFS(СВЦЭМ!$D$33:$D$776,СВЦЭМ!$A$33:$A$776,$A34,СВЦЭМ!$B$33:$B$776,J$11)+'СЕТ СН'!$F$14+СВЦЭМ!$D$10+'СЕТ СН'!$F$8*'СЕТ СН'!$F$9-'СЕТ СН'!$F$26</f>
        <v>752.58278251999991</v>
      </c>
      <c r="K34" s="36">
        <f>SUMIFS(СВЦЭМ!$D$33:$D$776,СВЦЭМ!$A$33:$A$776,$A34,СВЦЭМ!$B$33:$B$776,K$11)+'СЕТ СН'!$F$14+СВЦЭМ!$D$10+'СЕТ СН'!$F$8*'СЕТ СН'!$F$9-'СЕТ СН'!$F$26</f>
        <v>774.6566719299999</v>
      </c>
      <c r="L34" s="36">
        <f>SUMIFS(СВЦЭМ!$D$33:$D$776,СВЦЭМ!$A$33:$A$776,$A34,СВЦЭМ!$B$33:$B$776,L$11)+'СЕТ СН'!$F$14+СВЦЭМ!$D$10+'СЕТ СН'!$F$8*'СЕТ СН'!$F$9-'СЕТ СН'!$F$26</f>
        <v>762.21861567999997</v>
      </c>
      <c r="M34" s="36">
        <f>SUMIFS(СВЦЭМ!$D$33:$D$776,СВЦЭМ!$A$33:$A$776,$A34,СВЦЭМ!$B$33:$B$776,M$11)+'СЕТ СН'!$F$14+СВЦЭМ!$D$10+'СЕТ СН'!$F$8*'СЕТ СН'!$F$9-'СЕТ СН'!$F$26</f>
        <v>759.45194091999997</v>
      </c>
      <c r="N34" s="36">
        <f>SUMIFS(СВЦЭМ!$D$33:$D$776,СВЦЭМ!$A$33:$A$776,$A34,СВЦЭМ!$B$33:$B$776,N$11)+'СЕТ СН'!$F$14+СВЦЭМ!$D$10+'СЕТ СН'!$F$8*'СЕТ СН'!$F$9-'СЕТ СН'!$F$26</f>
        <v>760.68896103999998</v>
      </c>
      <c r="O34" s="36">
        <f>SUMIFS(СВЦЭМ!$D$33:$D$776,СВЦЭМ!$A$33:$A$776,$A34,СВЦЭМ!$B$33:$B$776,O$11)+'СЕТ СН'!$F$14+СВЦЭМ!$D$10+'СЕТ СН'!$F$8*'СЕТ СН'!$F$9-'СЕТ СН'!$F$26</f>
        <v>777.6263958799999</v>
      </c>
      <c r="P34" s="36">
        <f>SUMIFS(СВЦЭМ!$D$33:$D$776,СВЦЭМ!$A$33:$A$776,$A34,СВЦЭМ!$B$33:$B$776,P$11)+'СЕТ СН'!$F$14+СВЦЭМ!$D$10+'СЕТ СН'!$F$8*'СЕТ СН'!$F$9-'СЕТ СН'!$F$26</f>
        <v>785.90771910000001</v>
      </c>
      <c r="Q34" s="36">
        <f>SUMIFS(СВЦЭМ!$D$33:$D$776,СВЦЭМ!$A$33:$A$776,$A34,СВЦЭМ!$B$33:$B$776,Q$11)+'СЕТ СН'!$F$14+СВЦЭМ!$D$10+'СЕТ СН'!$F$8*'СЕТ СН'!$F$9-'СЕТ СН'!$F$26</f>
        <v>783.09322772999997</v>
      </c>
      <c r="R34" s="36">
        <f>SUMIFS(СВЦЭМ!$D$33:$D$776,СВЦЭМ!$A$33:$A$776,$A34,СВЦЭМ!$B$33:$B$776,R$11)+'СЕТ СН'!$F$14+СВЦЭМ!$D$10+'СЕТ СН'!$F$8*'СЕТ СН'!$F$9-'СЕТ СН'!$F$26</f>
        <v>764.74829573</v>
      </c>
      <c r="S34" s="36">
        <f>SUMIFS(СВЦЭМ!$D$33:$D$776,СВЦЭМ!$A$33:$A$776,$A34,СВЦЭМ!$B$33:$B$776,S$11)+'СЕТ СН'!$F$14+СВЦЭМ!$D$10+'СЕТ СН'!$F$8*'СЕТ СН'!$F$9-'СЕТ СН'!$F$26</f>
        <v>747.30250992999993</v>
      </c>
      <c r="T34" s="36">
        <f>SUMIFS(СВЦЭМ!$D$33:$D$776,СВЦЭМ!$A$33:$A$776,$A34,СВЦЭМ!$B$33:$B$776,T$11)+'СЕТ СН'!$F$14+СВЦЭМ!$D$10+'СЕТ СН'!$F$8*'СЕТ СН'!$F$9-'СЕТ СН'!$F$26</f>
        <v>738.65685655999994</v>
      </c>
      <c r="U34" s="36">
        <f>SUMIFS(СВЦЭМ!$D$33:$D$776,СВЦЭМ!$A$33:$A$776,$A34,СВЦЭМ!$B$33:$B$776,U$11)+'СЕТ СН'!$F$14+СВЦЭМ!$D$10+'СЕТ СН'!$F$8*'СЕТ СН'!$F$9-'СЕТ СН'!$F$26</f>
        <v>725.87292376999994</v>
      </c>
      <c r="V34" s="36">
        <f>SUMIFS(СВЦЭМ!$D$33:$D$776,СВЦЭМ!$A$33:$A$776,$A34,СВЦЭМ!$B$33:$B$776,V$11)+'СЕТ СН'!$F$14+СВЦЭМ!$D$10+'СЕТ СН'!$F$8*'СЕТ СН'!$F$9-'СЕТ СН'!$F$26</f>
        <v>709.37473280999995</v>
      </c>
      <c r="W34" s="36">
        <f>SUMIFS(СВЦЭМ!$D$33:$D$776,СВЦЭМ!$A$33:$A$776,$A34,СВЦЭМ!$B$33:$B$776,W$11)+'СЕТ СН'!$F$14+СВЦЭМ!$D$10+'СЕТ СН'!$F$8*'СЕТ СН'!$F$9-'СЕТ СН'!$F$26</f>
        <v>714.40971521999995</v>
      </c>
      <c r="X34" s="36">
        <f>SUMIFS(СВЦЭМ!$D$33:$D$776,СВЦЭМ!$A$33:$A$776,$A34,СВЦЭМ!$B$33:$B$776,X$11)+'СЕТ СН'!$F$14+СВЦЭМ!$D$10+'СЕТ СН'!$F$8*'СЕТ СН'!$F$9-'СЕТ СН'!$F$26</f>
        <v>720.11213389</v>
      </c>
      <c r="Y34" s="36">
        <f>SUMIFS(СВЦЭМ!$D$33:$D$776,СВЦЭМ!$A$33:$A$776,$A34,СВЦЭМ!$B$33:$B$776,Y$11)+'СЕТ СН'!$F$14+СВЦЭМ!$D$10+'СЕТ СН'!$F$8*'СЕТ СН'!$F$9-'СЕТ СН'!$F$26</f>
        <v>763.08650833999991</v>
      </c>
    </row>
    <row r="35" spans="1:27" ht="15.75" x14ac:dyDescent="0.2">
      <c r="A35" s="35">
        <f t="shared" si="0"/>
        <v>43701</v>
      </c>
      <c r="B35" s="36">
        <f>SUMIFS(СВЦЭМ!$D$33:$D$776,СВЦЭМ!$A$33:$A$776,$A35,СВЦЭМ!$B$33:$B$776,B$11)+'СЕТ СН'!$F$14+СВЦЭМ!$D$10+'СЕТ СН'!$F$8*'СЕТ СН'!$F$9-'СЕТ СН'!$F$26</f>
        <v>772.18062710999993</v>
      </c>
      <c r="C35" s="36">
        <f>SUMIFS(СВЦЭМ!$D$33:$D$776,СВЦЭМ!$A$33:$A$776,$A35,СВЦЭМ!$B$33:$B$776,C$11)+'СЕТ СН'!$F$14+СВЦЭМ!$D$10+'СЕТ СН'!$F$8*'СЕТ СН'!$F$9-'СЕТ СН'!$F$26</f>
        <v>810.29356144999997</v>
      </c>
      <c r="D35" s="36">
        <f>SUMIFS(СВЦЭМ!$D$33:$D$776,СВЦЭМ!$A$33:$A$776,$A35,СВЦЭМ!$B$33:$B$776,D$11)+'СЕТ СН'!$F$14+СВЦЭМ!$D$10+'СЕТ СН'!$F$8*'СЕТ СН'!$F$9-'СЕТ СН'!$F$26</f>
        <v>832.14278146999993</v>
      </c>
      <c r="E35" s="36">
        <f>SUMIFS(СВЦЭМ!$D$33:$D$776,СВЦЭМ!$A$33:$A$776,$A35,СВЦЭМ!$B$33:$B$776,E$11)+'СЕТ СН'!$F$14+СВЦЭМ!$D$10+'СЕТ СН'!$F$8*'СЕТ СН'!$F$9-'СЕТ СН'!$F$26</f>
        <v>853.47951335999994</v>
      </c>
      <c r="F35" s="36">
        <f>SUMIFS(СВЦЭМ!$D$33:$D$776,СВЦЭМ!$A$33:$A$776,$A35,СВЦЭМ!$B$33:$B$776,F$11)+'СЕТ СН'!$F$14+СВЦЭМ!$D$10+'СЕТ СН'!$F$8*'СЕТ СН'!$F$9-'СЕТ СН'!$F$26</f>
        <v>855.08971978</v>
      </c>
      <c r="G35" s="36">
        <f>SUMIFS(СВЦЭМ!$D$33:$D$776,СВЦЭМ!$A$33:$A$776,$A35,СВЦЭМ!$B$33:$B$776,G$11)+'СЕТ СН'!$F$14+СВЦЭМ!$D$10+'СЕТ СН'!$F$8*'СЕТ СН'!$F$9-'СЕТ СН'!$F$26</f>
        <v>849.94581842999992</v>
      </c>
      <c r="H35" s="36">
        <f>SUMIFS(СВЦЭМ!$D$33:$D$776,СВЦЭМ!$A$33:$A$776,$A35,СВЦЭМ!$B$33:$B$776,H$11)+'СЕТ СН'!$F$14+СВЦЭМ!$D$10+'СЕТ СН'!$F$8*'СЕТ СН'!$F$9-'СЕТ СН'!$F$26</f>
        <v>823.09077538999998</v>
      </c>
      <c r="I35" s="36">
        <f>SUMIFS(СВЦЭМ!$D$33:$D$776,СВЦЭМ!$A$33:$A$776,$A35,СВЦЭМ!$B$33:$B$776,I$11)+'СЕТ СН'!$F$14+СВЦЭМ!$D$10+'СЕТ СН'!$F$8*'СЕТ СН'!$F$9-'СЕТ СН'!$F$26</f>
        <v>783.63641325999993</v>
      </c>
      <c r="J35" s="36">
        <f>SUMIFS(СВЦЭМ!$D$33:$D$776,СВЦЭМ!$A$33:$A$776,$A35,СВЦЭМ!$B$33:$B$776,J$11)+'СЕТ СН'!$F$14+СВЦЭМ!$D$10+'СЕТ СН'!$F$8*'СЕТ СН'!$F$9-'СЕТ СН'!$F$26</f>
        <v>729.74255249999999</v>
      </c>
      <c r="K35" s="36">
        <f>SUMIFS(СВЦЭМ!$D$33:$D$776,СВЦЭМ!$A$33:$A$776,$A35,СВЦЭМ!$B$33:$B$776,K$11)+'СЕТ СН'!$F$14+СВЦЭМ!$D$10+'СЕТ СН'!$F$8*'СЕТ СН'!$F$9-'СЕТ СН'!$F$26</f>
        <v>680.69186738999997</v>
      </c>
      <c r="L35" s="36">
        <f>SUMIFS(СВЦЭМ!$D$33:$D$776,СВЦЭМ!$A$33:$A$776,$A35,СВЦЭМ!$B$33:$B$776,L$11)+'СЕТ СН'!$F$14+СВЦЭМ!$D$10+'СЕТ СН'!$F$8*'СЕТ СН'!$F$9-'СЕТ СН'!$F$26</f>
        <v>673.63626361000001</v>
      </c>
      <c r="M35" s="36">
        <f>SUMIFS(СВЦЭМ!$D$33:$D$776,СВЦЭМ!$A$33:$A$776,$A35,СВЦЭМ!$B$33:$B$776,M$11)+'СЕТ СН'!$F$14+СВЦЭМ!$D$10+'СЕТ СН'!$F$8*'СЕТ СН'!$F$9-'СЕТ СН'!$F$26</f>
        <v>669.97262303999992</v>
      </c>
      <c r="N35" s="36">
        <f>SUMIFS(СВЦЭМ!$D$33:$D$776,СВЦЭМ!$A$33:$A$776,$A35,СВЦЭМ!$B$33:$B$776,N$11)+'СЕТ СН'!$F$14+СВЦЭМ!$D$10+'СЕТ СН'!$F$8*'СЕТ СН'!$F$9-'СЕТ СН'!$F$26</f>
        <v>686.18575659999999</v>
      </c>
      <c r="O35" s="36">
        <f>SUMIFS(СВЦЭМ!$D$33:$D$776,СВЦЭМ!$A$33:$A$776,$A35,СВЦЭМ!$B$33:$B$776,O$11)+'СЕТ СН'!$F$14+СВЦЭМ!$D$10+'СЕТ СН'!$F$8*'СЕТ СН'!$F$9-'СЕТ СН'!$F$26</f>
        <v>698.70305240999994</v>
      </c>
      <c r="P35" s="36">
        <f>SUMIFS(СВЦЭМ!$D$33:$D$776,СВЦЭМ!$A$33:$A$776,$A35,СВЦЭМ!$B$33:$B$776,P$11)+'СЕТ СН'!$F$14+СВЦЭМ!$D$10+'СЕТ СН'!$F$8*'СЕТ СН'!$F$9-'СЕТ СН'!$F$26</f>
        <v>706.57072052000001</v>
      </c>
      <c r="Q35" s="36">
        <f>SUMIFS(СВЦЭМ!$D$33:$D$776,СВЦЭМ!$A$33:$A$776,$A35,СВЦЭМ!$B$33:$B$776,Q$11)+'СЕТ СН'!$F$14+СВЦЭМ!$D$10+'СЕТ СН'!$F$8*'СЕТ СН'!$F$9-'СЕТ СН'!$F$26</f>
        <v>714.72784879999995</v>
      </c>
      <c r="R35" s="36">
        <f>SUMIFS(СВЦЭМ!$D$33:$D$776,СВЦЭМ!$A$33:$A$776,$A35,СВЦЭМ!$B$33:$B$776,R$11)+'СЕТ СН'!$F$14+СВЦЭМ!$D$10+'СЕТ СН'!$F$8*'СЕТ СН'!$F$9-'СЕТ СН'!$F$26</f>
        <v>683.98983000999999</v>
      </c>
      <c r="S35" s="36">
        <f>SUMIFS(СВЦЭМ!$D$33:$D$776,СВЦЭМ!$A$33:$A$776,$A35,СВЦЭМ!$B$33:$B$776,S$11)+'СЕТ СН'!$F$14+СВЦЭМ!$D$10+'СЕТ СН'!$F$8*'СЕТ СН'!$F$9-'СЕТ СН'!$F$26</f>
        <v>648.77056281</v>
      </c>
      <c r="T35" s="36">
        <f>SUMIFS(СВЦЭМ!$D$33:$D$776,СВЦЭМ!$A$33:$A$776,$A35,СВЦЭМ!$B$33:$B$776,T$11)+'СЕТ СН'!$F$14+СВЦЭМ!$D$10+'СЕТ СН'!$F$8*'СЕТ СН'!$F$9-'СЕТ СН'!$F$26</f>
        <v>637.5834911899999</v>
      </c>
      <c r="U35" s="36">
        <f>SUMIFS(СВЦЭМ!$D$33:$D$776,СВЦЭМ!$A$33:$A$776,$A35,СВЦЭМ!$B$33:$B$776,U$11)+'СЕТ СН'!$F$14+СВЦЭМ!$D$10+'СЕТ СН'!$F$8*'СЕТ СН'!$F$9-'СЕТ СН'!$F$26</f>
        <v>632.76783349999994</v>
      </c>
      <c r="V35" s="36">
        <f>SUMIFS(СВЦЭМ!$D$33:$D$776,СВЦЭМ!$A$33:$A$776,$A35,СВЦЭМ!$B$33:$B$776,V$11)+'СЕТ СН'!$F$14+СВЦЭМ!$D$10+'СЕТ СН'!$F$8*'СЕТ СН'!$F$9-'СЕТ СН'!$F$26</f>
        <v>641.56296372999998</v>
      </c>
      <c r="W35" s="36">
        <f>SUMIFS(СВЦЭМ!$D$33:$D$776,СВЦЭМ!$A$33:$A$776,$A35,СВЦЭМ!$B$33:$B$776,W$11)+'СЕТ СН'!$F$14+СВЦЭМ!$D$10+'СЕТ СН'!$F$8*'СЕТ СН'!$F$9-'СЕТ СН'!$F$26</f>
        <v>646.67852991999996</v>
      </c>
      <c r="X35" s="36">
        <f>SUMIFS(СВЦЭМ!$D$33:$D$776,СВЦЭМ!$A$33:$A$776,$A35,СВЦЭМ!$B$33:$B$776,X$11)+'СЕТ СН'!$F$14+СВЦЭМ!$D$10+'СЕТ СН'!$F$8*'СЕТ СН'!$F$9-'СЕТ СН'!$F$26</f>
        <v>639.70159320999994</v>
      </c>
      <c r="Y35" s="36">
        <f>SUMIFS(СВЦЭМ!$D$33:$D$776,СВЦЭМ!$A$33:$A$776,$A35,СВЦЭМ!$B$33:$B$776,Y$11)+'СЕТ СН'!$F$14+СВЦЭМ!$D$10+'СЕТ СН'!$F$8*'СЕТ СН'!$F$9-'СЕТ СН'!$F$26</f>
        <v>705.76601020999999</v>
      </c>
    </row>
    <row r="36" spans="1:27" ht="15.75" x14ac:dyDescent="0.2">
      <c r="A36" s="35">
        <f t="shared" si="0"/>
        <v>43702</v>
      </c>
      <c r="B36" s="36">
        <f>SUMIFS(СВЦЭМ!$D$33:$D$776,СВЦЭМ!$A$33:$A$776,$A36,СВЦЭМ!$B$33:$B$776,B$11)+'СЕТ СН'!$F$14+СВЦЭМ!$D$10+'СЕТ СН'!$F$8*'СЕТ СН'!$F$9-'СЕТ СН'!$F$26</f>
        <v>756.05762327999992</v>
      </c>
      <c r="C36" s="36">
        <f>SUMIFS(СВЦЭМ!$D$33:$D$776,СВЦЭМ!$A$33:$A$776,$A36,СВЦЭМ!$B$33:$B$776,C$11)+'СЕТ СН'!$F$14+СВЦЭМ!$D$10+'СЕТ СН'!$F$8*'СЕТ СН'!$F$9-'СЕТ СН'!$F$26</f>
        <v>789.34919356</v>
      </c>
      <c r="D36" s="36">
        <f>SUMIFS(СВЦЭМ!$D$33:$D$776,СВЦЭМ!$A$33:$A$776,$A36,СВЦЭМ!$B$33:$B$776,D$11)+'СЕТ СН'!$F$14+СВЦЭМ!$D$10+'СЕТ СН'!$F$8*'СЕТ СН'!$F$9-'СЕТ СН'!$F$26</f>
        <v>796.12717448000001</v>
      </c>
      <c r="E36" s="36">
        <f>SUMIFS(СВЦЭМ!$D$33:$D$776,СВЦЭМ!$A$33:$A$776,$A36,СВЦЭМ!$B$33:$B$776,E$11)+'СЕТ СН'!$F$14+СВЦЭМ!$D$10+'СЕТ СН'!$F$8*'СЕТ СН'!$F$9-'СЕТ СН'!$F$26</f>
        <v>799.75587558999996</v>
      </c>
      <c r="F36" s="36">
        <f>SUMIFS(СВЦЭМ!$D$33:$D$776,СВЦЭМ!$A$33:$A$776,$A36,СВЦЭМ!$B$33:$B$776,F$11)+'СЕТ СН'!$F$14+СВЦЭМ!$D$10+'СЕТ СН'!$F$8*'СЕТ СН'!$F$9-'СЕТ СН'!$F$26</f>
        <v>799.64480925999999</v>
      </c>
      <c r="G36" s="36">
        <f>SUMIFS(СВЦЭМ!$D$33:$D$776,СВЦЭМ!$A$33:$A$776,$A36,СВЦЭМ!$B$33:$B$776,G$11)+'СЕТ СН'!$F$14+СВЦЭМ!$D$10+'СЕТ СН'!$F$8*'СЕТ СН'!$F$9-'СЕТ СН'!$F$26</f>
        <v>798.70832996999991</v>
      </c>
      <c r="H36" s="36">
        <f>SUMIFS(СВЦЭМ!$D$33:$D$776,СВЦЭМ!$A$33:$A$776,$A36,СВЦЭМ!$B$33:$B$776,H$11)+'СЕТ СН'!$F$14+СВЦЭМ!$D$10+'СЕТ СН'!$F$8*'СЕТ СН'!$F$9-'СЕТ СН'!$F$26</f>
        <v>786.58384081999998</v>
      </c>
      <c r="I36" s="36">
        <f>SUMIFS(СВЦЭМ!$D$33:$D$776,СВЦЭМ!$A$33:$A$776,$A36,СВЦЭМ!$B$33:$B$776,I$11)+'СЕТ СН'!$F$14+СВЦЭМ!$D$10+'СЕТ СН'!$F$8*'СЕТ СН'!$F$9-'СЕТ СН'!$F$26</f>
        <v>777.12642242999993</v>
      </c>
      <c r="J36" s="36">
        <f>SUMIFS(СВЦЭМ!$D$33:$D$776,СВЦЭМ!$A$33:$A$776,$A36,СВЦЭМ!$B$33:$B$776,J$11)+'СЕТ СН'!$F$14+СВЦЭМ!$D$10+'СЕТ СН'!$F$8*'СЕТ СН'!$F$9-'СЕТ СН'!$F$26</f>
        <v>741.74587260999999</v>
      </c>
      <c r="K36" s="36">
        <f>SUMIFS(СВЦЭМ!$D$33:$D$776,СВЦЭМ!$A$33:$A$776,$A36,СВЦЭМ!$B$33:$B$776,K$11)+'СЕТ СН'!$F$14+СВЦЭМ!$D$10+'СЕТ СН'!$F$8*'СЕТ СН'!$F$9-'СЕТ СН'!$F$26</f>
        <v>700.68953174000001</v>
      </c>
      <c r="L36" s="36">
        <f>SUMIFS(СВЦЭМ!$D$33:$D$776,СВЦЭМ!$A$33:$A$776,$A36,СВЦЭМ!$B$33:$B$776,L$11)+'СЕТ СН'!$F$14+СВЦЭМ!$D$10+'СЕТ СН'!$F$8*'СЕТ СН'!$F$9-'СЕТ СН'!$F$26</f>
        <v>668.89744799999994</v>
      </c>
      <c r="M36" s="36">
        <f>SUMIFS(СВЦЭМ!$D$33:$D$776,СВЦЭМ!$A$33:$A$776,$A36,СВЦЭМ!$B$33:$B$776,M$11)+'СЕТ СН'!$F$14+СВЦЭМ!$D$10+'СЕТ СН'!$F$8*'СЕТ СН'!$F$9-'СЕТ СН'!$F$26</f>
        <v>669.29362492999996</v>
      </c>
      <c r="N36" s="36">
        <f>SUMIFS(СВЦЭМ!$D$33:$D$776,СВЦЭМ!$A$33:$A$776,$A36,СВЦЭМ!$B$33:$B$776,N$11)+'СЕТ СН'!$F$14+СВЦЭМ!$D$10+'СЕТ СН'!$F$8*'СЕТ СН'!$F$9-'СЕТ СН'!$F$26</f>
        <v>685.39544208999996</v>
      </c>
      <c r="O36" s="36">
        <f>SUMIFS(СВЦЭМ!$D$33:$D$776,СВЦЭМ!$A$33:$A$776,$A36,СВЦЭМ!$B$33:$B$776,O$11)+'СЕТ СН'!$F$14+СВЦЭМ!$D$10+'СЕТ СН'!$F$8*'СЕТ СН'!$F$9-'СЕТ СН'!$F$26</f>
        <v>703.2522427099999</v>
      </c>
      <c r="P36" s="36">
        <f>SUMIFS(СВЦЭМ!$D$33:$D$776,СВЦЭМ!$A$33:$A$776,$A36,СВЦЭМ!$B$33:$B$776,P$11)+'СЕТ СН'!$F$14+СВЦЭМ!$D$10+'СЕТ СН'!$F$8*'СЕТ СН'!$F$9-'СЕТ СН'!$F$26</f>
        <v>715.81617418999997</v>
      </c>
      <c r="Q36" s="36">
        <f>SUMIFS(СВЦЭМ!$D$33:$D$776,СВЦЭМ!$A$33:$A$776,$A36,СВЦЭМ!$B$33:$B$776,Q$11)+'СЕТ СН'!$F$14+СВЦЭМ!$D$10+'СЕТ СН'!$F$8*'СЕТ СН'!$F$9-'СЕТ СН'!$F$26</f>
        <v>728.11948123999991</v>
      </c>
      <c r="R36" s="36">
        <f>SUMIFS(СВЦЭМ!$D$33:$D$776,СВЦЭМ!$A$33:$A$776,$A36,СВЦЭМ!$B$33:$B$776,R$11)+'СЕТ СН'!$F$14+СВЦЭМ!$D$10+'СЕТ СН'!$F$8*'СЕТ СН'!$F$9-'СЕТ СН'!$F$26</f>
        <v>693.47600785999998</v>
      </c>
      <c r="S36" s="36">
        <f>SUMIFS(СВЦЭМ!$D$33:$D$776,СВЦЭМ!$A$33:$A$776,$A36,СВЦЭМ!$B$33:$B$776,S$11)+'СЕТ СН'!$F$14+СВЦЭМ!$D$10+'СЕТ СН'!$F$8*'СЕТ СН'!$F$9-'СЕТ СН'!$F$26</f>
        <v>657.56218244000002</v>
      </c>
      <c r="T36" s="36">
        <f>SUMIFS(СВЦЭМ!$D$33:$D$776,СВЦЭМ!$A$33:$A$776,$A36,СВЦЭМ!$B$33:$B$776,T$11)+'СЕТ СН'!$F$14+СВЦЭМ!$D$10+'СЕТ СН'!$F$8*'СЕТ СН'!$F$9-'СЕТ СН'!$F$26</f>
        <v>669.34830402</v>
      </c>
      <c r="U36" s="36">
        <f>SUMIFS(СВЦЭМ!$D$33:$D$776,СВЦЭМ!$A$33:$A$776,$A36,СВЦЭМ!$B$33:$B$776,U$11)+'СЕТ СН'!$F$14+СВЦЭМ!$D$10+'СЕТ СН'!$F$8*'СЕТ СН'!$F$9-'СЕТ СН'!$F$26</f>
        <v>672.76342379999994</v>
      </c>
      <c r="V36" s="36">
        <f>SUMIFS(СВЦЭМ!$D$33:$D$776,СВЦЭМ!$A$33:$A$776,$A36,СВЦЭМ!$B$33:$B$776,V$11)+'СЕТ СН'!$F$14+СВЦЭМ!$D$10+'СЕТ СН'!$F$8*'СЕТ СН'!$F$9-'СЕТ СН'!$F$26</f>
        <v>647.95182449999993</v>
      </c>
      <c r="W36" s="36">
        <f>SUMIFS(СВЦЭМ!$D$33:$D$776,СВЦЭМ!$A$33:$A$776,$A36,СВЦЭМ!$B$33:$B$776,W$11)+'СЕТ СН'!$F$14+СВЦЭМ!$D$10+'СЕТ СН'!$F$8*'СЕТ СН'!$F$9-'СЕТ СН'!$F$26</f>
        <v>652.15226638999991</v>
      </c>
      <c r="X36" s="36">
        <f>SUMIFS(СВЦЭМ!$D$33:$D$776,СВЦЭМ!$A$33:$A$776,$A36,СВЦЭМ!$B$33:$B$776,X$11)+'СЕТ СН'!$F$14+СВЦЭМ!$D$10+'СЕТ СН'!$F$8*'СЕТ СН'!$F$9-'СЕТ СН'!$F$26</f>
        <v>662.83581770000001</v>
      </c>
      <c r="Y36" s="36">
        <f>SUMIFS(СВЦЭМ!$D$33:$D$776,СВЦЭМ!$A$33:$A$776,$A36,СВЦЭМ!$B$33:$B$776,Y$11)+'СЕТ СН'!$F$14+СВЦЭМ!$D$10+'СЕТ СН'!$F$8*'СЕТ СН'!$F$9-'СЕТ СН'!$F$26</f>
        <v>733.75280608999992</v>
      </c>
    </row>
    <row r="37" spans="1:27" ht="15.75" x14ac:dyDescent="0.2">
      <c r="A37" s="35">
        <f t="shared" si="0"/>
        <v>43703</v>
      </c>
      <c r="B37" s="36">
        <f>SUMIFS(СВЦЭМ!$D$33:$D$776,СВЦЭМ!$A$33:$A$776,$A37,СВЦЭМ!$B$33:$B$776,B$11)+'СЕТ СН'!$F$14+СВЦЭМ!$D$10+'СЕТ СН'!$F$8*'СЕТ СН'!$F$9-'СЕТ СН'!$F$26</f>
        <v>841.03026552999995</v>
      </c>
      <c r="C37" s="36">
        <f>SUMIFS(СВЦЭМ!$D$33:$D$776,СВЦЭМ!$A$33:$A$776,$A37,СВЦЭМ!$B$33:$B$776,C$11)+'СЕТ СН'!$F$14+СВЦЭМ!$D$10+'СЕТ СН'!$F$8*'СЕТ СН'!$F$9-'СЕТ СН'!$F$26</f>
        <v>893.07772420999993</v>
      </c>
      <c r="D37" s="36">
        <f>SUMIFS(СВЦЭМ!$D$33:$D$776,СВЦЭМ!$A$33:$A$776,$A37,СВЦЭМ!$B$33:$B$776,D$11)+'СЕТ СН'!$F$14+СВЦЭМ!$D$10+'СЕТ СН'!$F$8*'СЕТ СН'!$F$9-'СЕТ СН'!$F$26</f>
        <v>910.39182949999997</v>
      </c>
      <c r="E37" s="36">
        <f>SUMIFS(СВЦЭМ!$D$33:$D$776,СВЦЭМ!$A$33:$A$776,$A37,СВЦЭМ!$B$33:$B$776,E$11)+'СЕТ СН'!$F$14+СВЦЭМ!$D$10+'СЕТ СН'!$F$8*'СЕТ СН'!$F$9-'СЕТ СН'!$F$26</f>
        <v>921.09384299999999</v>
      </c>
      <c r="F37" s="36">
        <f>SUMIFS(СВЦЭМ!$D$33:$D$776,СВЦЭМ!$A$33:$A$776,$A37,СВЦЭМ!$B$33:$B$776,F$11)+'СЕТ СН'!$F$14+СВЦЭМ!$D$10+'СЕТ СН'!$F$8*'СЕТ СН'!$F$9-'СЕТ СН'!$F$26</f>
        <v>908.11017161999996</v>
      </c>
      <c r="G37" s="36">
        <f>SUMIFS(СВЦЭМ!$D$33:$D$776,СВЦЭМ!$A$33:$A$776,$A37,СВЦЭМ!$B$33:$B$776,G$11)+'СЕТ СН'!$F$14+СВЦЭМ!$D$10+'СЕТ СН'!$F$8*'СЕТ СН'!$F$9-'СЕТ СН'!$F$26</f>
        <v>876.56080268999995</v>
      </c>
      <c r="H37" s="36">
        <f>SUMIFS(СВЦЭМ!$D$33:$D$776,СВЦЭМ!$A$33:$A$776,$A37,СВЦЭМ!$B$33:$B$776,H$11)+'СЕТ СН'!$F$14+СВЦЭМ!$D$10+'СЕТ СН'!$F$8*'СЕТ СН'!$F$9-'СЕТ СН'!$F$26</f>
        <v>849.75955338999995</v>
      </c>
      <c r="I37" s="36">
        <f>SUMIFS(СВЦЭМ!$D$33:$D$776,СВЦЭМ!$A$33:$A$776,$A37,СВЦЭМ!$B$33:$B$776,I$11)+'СЕТ СН'!$F$14+СВЦЭМ!$D$10+'СЕТ СН'!$F$8*'СЕТ СН'!$F$9-'СЕТ СН'!$F$26</f>
        <v>798.13233547999994</v>
      </c>
      <c r="J37" s="36">
        <f>SUMIFS(СВЦЭМ!$D$33:$D$776,СВЦЭМ!$A$33:$A$776,$A37,СВЦЭМ!$B$33:$B$776,J$11)+'СЕТ СН'!$F$14+СВЦЭМ!$D$10+'СЕТ СН'!$F$8*'СЕТ СН'!$F$9-'СЕТ СН'!$F$26</f>
        <v>756.85908705999998</v>
      </c>
      <c r="K37" s="36">
        <f>SUMIFS(СВЦЭМ!$D$33:$D$776,СВЦЭМ!$A$33:$A$776,$A37,СВЦЭМ!$B$33:$B$776,K$11)+'СЕТ СН'!$F$14+СВЦЭМ!$D$10+'СЕТ СН'!$F$8*'СЕТ СН'!$F$9-'СЕТ СН'!$F$26</f>
        <v>727.75134027999991</v>
      </c>
      <c r="L37" s="36">
        <f>SUMIFS(СВЦЭМ!$D$33:$D$776,СВЦЭМ!$A$33:$A$776,$A37,СВЦЭМ!$B$33:$B$776,L$11)+'СЕТ СН'!$F$14+СВЦЭМ!$D$10+'СЕТ СН'!$F$8*'СЕТ СН'!$F$9-'СЕТ СН'!$F$26</f>
        <v>710.71936857999992</v>
      </c>
      <c r="M37" s="36">
        <f>SUMIFS(СВЦЭМ!$D$33:$D$776,СВЦЭМ!$A$33:$A$776,$A37,СВЦЭМ!$B$33:$B$776,M$11)+'СЕТ СН'!$F$14+СВЦЭМ!$D$10+'СЕТ СН'!$F$8*'СЕТ СН'!$F$9-'СЕТ СН'!$F$26</f>
        <v>706.57761239999991</v>
      </c>
      <c r="N37" s="36">
        <f>SUMIFS(СВЦЭМ!$D$33:$D$776,СВЦЭМ!$A$33:$A$776,$A37,СВЦЭМ!$B$33:$B$776,N$11)+'СЕТ СН'!$F$14+СВЦЭМ!$D$10+'СЕТ СН'!$F$8*'СЕТ СН'!$F$9-'СЕТ СН'!$F$26</f>
        <v>705.22915589000002</v>
      </c>
      <c r="O37" s="36">
        <f>SUMIFS(СВЦЭМ!$D$33:$D$776,СВЦЭМ!$A$33:$A$776,$A37,СВЦЭМ!$B$33:$B$776,O$11)+'СЕТ СН'!$F$14+СВЦЭМ!$D$10+'СЕТ СН'!$F$8*'СЕТ СН'!$F$9-'СЕТ СН'!$F$26</f>
        <v>705.07387234999999</v>
      </c>
      <c r="P37" s="36">
        <f>SUMIFS(СВЦЭМ!$D$33:$D$776,СВЦЭМ!$A$33:$A$776,$A37,СВЦЭМ!$B$33:$B$776,P$11)+'СЕТ СН'!$F$14+СВЦЭМ!$D$10+'СЕТ СН'!$F$8*'СЕТ СН'!$F$9-'СЕТ СН'!$F$26</f>
        <v>701.29615709999996</v>
      </c>
      <c r="Q37" s="36">
        <f>SUMIFS(СВЦЭМ!$D$33:$D$776,СВЦЭМ!$A$33:$A$776,$A37,СВЦЭМ!$B$33:$B$776,Q$11)+'СЕТ СН'!$F$14+СВЦЭМ!$D$10+'СЕТ СН'!$F$8*'СЕТ СН'!$F$9-'СЕТ СН'!$F$26</f>
        <v>709.33798920999993</v>
      </c>
      <c r="R37" s="36">
        <f>SUMIFS(СВЦЭМ!$D$33:$D$776,СВЦЭМ!$A$33:$A$776,$A37,СВЦЭМ!$B$33:$B$776,R$11)+'СЕТ СН'!$F$14+СВЦЭМ!$D$10+'СЕТ СН'!$F$8*'СЕТ СН'!$F$9-'СЕТ СН'!$F$26</f>
        <v>681.54944180999996</v>
      </c>
      <c r="S37" s="36">
        <f>SUMIFS(СВЦЭМ!$D$33:$D$776,СВЦЭМ!$A$33:$A$776,$A37,СВЦЭМ!$B$33:$B$776,S$11)+'СЕТ СН'!$F$14+СВЦЭМ!$D$10+'СЕТ СН'!$F$8*'СЕТ СН'!$F$9-'СЕТ СН'!$F$26</f>
        <v>709.71114896999995</v>
      </c>
      <c r="T37" s="36">
        <f>SUMIFS(СВЦЭМ!$D$33:$D$776,СВЦЭМ!$A$33:$A$776,$A37,СВЦЭМ!$B$33:$B$776,T$11)+'СЕТ СН'!$F$14+СВЦЭМ!$D$10+'СЕТ СН'!$F$8*'СЕТ СН'!$F$9-'СЕТ СН'!$F$26</f>
        <v>714.49083005</v>
      </c>
      <c r="U37" s="36">
        <f>SUMIFS(СВЦЭМ!$D$33:$D$776,СВЦЭМ!$A$33:$A$776,$A37,СВЦЭМ!$B$33:$B$776,U$11)+'СЕТ СН'!$F$14+СВЦЭМ!$D$10+'СЕТ СН'!$F$8*'СЕТ СН'!$F$9-'СЕТ СН'!$F$26</f>
        <v>717.52755089999994</v>
      </c>
      <c r="V37" s="36">
        <f>SUMIFS(СВЦЭМ!$D$33:$D$776,СВЦЭМ!$A$33:$A$776,$A37,СВЦЭМ!$B$33:$B$776,V$11)+'СЕТ СН'!$F$14+СВЦЭМ!$D$10+'СЕТ СН'!$F$8*'СЕТ СН'!$F$9-'СЕТ СН'!$F$26</f>
        <v>728.97288175999995</v>
      </c>
      <c r="W37" s="36">
        <f>SUMIFS(СВЦЭМ!$D$33:$D$776,СВЦЭМ!$A$33:$A$776,$A37,СВЦЭМ!$B$33:$B$776,W$11)+'СЕТ СН'!$F$14+СВЦЭМ!$D$10+'СЕТ СН'!$F$8*'СЕТ СН'!$F$9-'СЕТ СН'!$F$26</f>
        <v>731.34756446999995</v>
      </c>
      <c r="X37" s="36">
        <f>SUMIFS(СВЦЭМ!$D$33:$D$776,СВЦЭМ!$A$33:$A$776,$A37,СВЦЭМ!$B$33:$B$776,X$11)+'СЕТ СН'!$F$14+СВЦЭМ!$D$10+'СЕТ СН'!$F$8*'СЕТ СН'!$F$9-'СЕТ СН'!$F$26</f>
        <v>694.15195864999998</v>
      </c>
      <c r="Y37" s="36">
        <f>SUMIFS(СВЦЭМ!$D$33:$D$776,СВЦЭМ!$A$33:$A$776,$A37,СВЦЭМ!$B$33:$B$776,Y$11)+'СЕТ СН'!$F$14+СВЦЭМ!$D$10+'СЕТ СН'!$F$8*'СЕТ СН'!$F$9-'СЕТ СН'!$F$26</f>
        <v>743.58293931999992</v>
      </c>
    </row>
    <row r="38" spans="1:27" ht="15.75" x14ac:dyDescent="0.2">
      <c r="A38" s="35">
        <f t="shared" si="0"/>
        <v>43704</v>
      </c>
      <c r="B38" s="36">
        <f>SUMIFS(СВЦЭМ!$D$33:$D$776,СВЦЭМ!$A$33:$A$776,$A38,СВЦЭМ!$B$33:$B$776,B$11)+'СЕТ СН'!$F$14+СВЦЭМ!$D$10+'СЕТ СН'!$F$8*'СЕТ СН'!$F$9-'СЕТ СН'!$F$26</f>
        <v>711.61023963999992</v>
      </c>
      <c r="C38" s="36">
        <f>SUMIFS(СВЦЭМ!$D$33:$D$776,СВЦЭМ!$A$33:$A$776,$A38,СВЦЭМ!$B$33:$B$776,C$11)+'СЕТ СН'!$F$14+СВЦЭМ!$D$10+'СЕТ СН'!$F$8*'СЕТ СН'!$F$9-'СЕТ СН'!$F$26</f>
        <v>758.32225660999995</v>
      </c>
      <c r="D38" s="36">
        <f>SUMIFS(СВЦЭМ!$D$33:$D$776,СВЦЭМ!$A$33:$A$776,$A38,СВЦЭМ!$B$33:$B$776,D$11)+'СЕТ СН'!$F$14+СВЦЭМ!$D$10+'СЕТ СН'!$F$8*'СЕТ СН'!$F$9-'СЕТ СН'!$F$26</f>
        <v>795.61480647999997</v>
      </c>
      <c r="E38" s="36">
        <f>SUMIFS(СВЦЭМ!$D$33:$D$776,СВЦЭМ!$A$33:$A$776,$A38,СВЦЭМ!$B$33:$B$776,E$11)+'СЕТ СН'!$F$14+СВЦЭМ!$D$10+'СЕТ СН'!$F$8*'СЕТ СН'!$F$9-'СЕТ СН'!$F$26</f>
        <v>805.10397005999994</v>
      </c>
      <c r="F38" s="36">
        <f>SUMIFS(СВЦЭМ!$D$33:$D$776,СВЦЭМ!$A$33:$A$776,$A38,СВЦЭМ!$B$33:$B$776,F$11)+'СЕТ СН'!$F$14+СВЦЭМ!$D$10+'СЕТ СН'!$F$8*'СЕТ СН'!$F$9-'СЕТ СН'!$F$26</f>
        <v>795.21137419000002</v>
      </c>
      <c r="G38" s="36">
        <f>SUMIFS(СВЦЭМ!$D$33:$D$776,СВЦЭМ!$A$33:$A$776,$A38,СВЦЭМ!$B$33:$B$776,G$11)+'СЕТ СН'!$F$14+СВЦЭМ!$D$10+'СЕТ СН'!$F$8*'СЕТ СН'!$F$9-'СЕТ СН'!$F$26</f>
        <v>770.26426018999996</v>
      </c>
      <c r="H38" s="36">
        <f>SUMIFS(СВЦЭМ!$D$33:$D$776,СВЦЭМ!$A$33:$A$776,$A38,СВЦЭМ!$B$33:$B$776,H$11)+'СЕТ СН'!$F$14+СВЦЭМ!$D$10+'СЕТ СН'!$F$8*'СЕТ СН'!$F$9-'СЕТ СН'!$F$26</f>
        <v>762.67395945999999</v>
      </c>
      <c r="I38" s="36">
        <f>SUMIFS(СВЦЭМ!$D$33:$D$776,СВЦЭМ!$A$33:$A$776,$A38,СВЦЭМ!$B$33:$B$776,I$11)+'СЕТ СН'!$F$14+СВЦЭМ!$D$10+'СЕТ СН'!$F$8*'СЕТ СН'!$F$9-'СЕТ СН'!$F$26</f>
        <v>720.23083951000001</v>
      </c>
      <c r="J38" s="36">
        <f>SUMIFS(СВЦЭМ!$D$33:$D$776,СВЦЭМ!$A$33:$A$776,$A38,СВЦЭМ!$B$33:$B$776,J$11)+'СЕТ СН'!$F$14+СВЦЭМ!$D$10+'СЕТ СН'!$F$8*'СЕТ СН'!$F$9-'СЕТ СН'!$F$26</f>
        <v>770.22837501999993</v>
      </c>
      <c r="K38" s="36">
        <f>SUMIFS(СВЦЭМ!$D$33:$D$776,СВЦЭМ!$A$33:$A$776,$A38,СВЦЭМ!$B$33:$B$776,K$11)+'СЕТ СН'!$F$14+СВЦЭМ!$D$10+'СЕТ СН'!$F$8*'СЕТ СН'!$F$9-'СЕТ СН'!$F$26</f>
        <v>792.61680740999998</v>
      </c>
      <c r="L38" s="36">
        <f>SUMIFS(СВЦЭМ!$D$33:$D$776,СВЦЭМ!$A$33:$A$776,$A38,СВЦЭМ!$B$33:$B$776,L$11)+'СЕТ СН'!$F$14+СВЦЭМ!$D$10+'СЕТ СН'!$F$8*'СЕТ СН'!$F$9-'СЕТ СН'!$F$26</f>
        <v>794.69226963999995</v>
      </c>
      <c r="M38" s="36">
        <f>SUMIFS(СВЦЭМ!$D$33:$D$776,СВЦЭМ!$A$33:$A$776,$A38,СВЦЭМ!$B$33:$B$776,M$11)+'СЕТ СН'!$F$14+СВЦЭМ!$D$10+'СЕТ СН'!$F$8*'СЕТ СН'!$F$9-'СЕТ СН'!$F$26</f>
        <v>796.61953620999998</v>
      </c>
      <c r="N38" s="36">
        <f>SUMIFS(СВЦЭМ!$D$33:$D$776,СВЦЭМ!$A$33:$A$776,$A38,СВЦЭМ!$B$33:$B$776,N$11)+'СЕТ СН'!$F$14+СВЦЭМ!$D$10+'СЕТ СН'!$F$8*'СЕТ СН'!$F$9-'СЕТ СН'!$F$26</f>
        <v>800.98955555999999</v>
      </c>
      <c r="O38" s="36">
        <f>SUMIFS(СВЦЭМ!$D$33:$D$776,СВЦЭМ!$A$33:$A$776,$A38,СВЦЭМ!$B$33:$B$776,O$11)+'СЕТ СН'!$F$14+СВЦЭМ!$D$10+'СЕТ СН'!$F$8*'СЕТ СН'!$F$9-'СЕТ СН'!$F$26</f>
        <v>800.09770860999993</v>
      </c>
      <c r="P38" s="36">
        <f>SUMIFS(СВЦЭМ!$D$33:$D$776,СВЦЭМ!$A$33:$A$776,$A38,СВЦЭМ!$B$33:$B$776,P$11)+'СЕТ СН'!$F$14+СВЦЭМ!$D$10+'СЕТ СН'!$F$8*'СЕТ СН'!$F$9-'СЕТ СН'!$F$26</f>
        <v>803.67271769999991</v>
      </c>
      <c r="Q38" s="36">
        <f>SUMIFS(СВЦЭМ!$D$33:$D$776,СВЦЭМ!$A$33:$A$776,$A38,СВЦЭМ!$B$33:$B$776,Q$11)+'СЕТ СН'!$F$14+СВЦЭМ!$D$10+'СЕТ СН'!$F$8*'СЕТ СН'!$F$9-'СЕТ СН'!$F$26</f>
        <v>805.58406083</v>
      </c>
      <c r="R38" s="36">
        <f>SUMIFS(СВЦЭМ!$D$33:$D$776,СВЦЭМ!$A$33:$A$776,$A38,СВЦЭМ!$B$33:$B$776,R$11)+'СЕТ СН'!$F$14+СВЦЭМ!$D$10+'СЕТ СН'!$F$8*'СЕТ СН'!$F$9-'СЕТ СН'!$F$26</f>
        <v>810.52006539000001</v>
      </c>
      <c r="S38" s="36">
        <f>SUMIFS(СВЦЭМ!$D$33:$D$776,СВЦЭМ!$A$33:$A$776,$A38,СВЦЭМ!$B$33:$B$776,S$11)+'СЕТ СН'!$F$14+СВЦЭМ!$D$10+'СЕТ СН'!$F$8*'СЕТ СН'!$F$9-'СЕТ СН'!$F$26</f>
        <v>851.1986625799999</v>
      </c>
      <c r="T38" s="36">
        <f>SUMIFS(СВЦЭМ!$D$33:$D$776,СВЦЭМ!$A$33:$A$776,$A38,СВЦЭМ!$B$33:$B$776,T$11)+'СЕТ СН'!$F$14+СВЦЭМ!$D$10+'СЕТ СН'!$F$8*'СЕТ СН'!$F$9-'СЕТ СН'!$F$26</f>
        <v>856.04587636999997</v>
      </c>
      <c r="U38" s="36">
        <f>SUMIFS(СВЦЭМ!$D$33:$D$776,СВЦЭМ!$A$33:$A$776,$A38,СВЦЭМ!$B$33:$B$776,U$11)+'СЕТ СН'!$F$14+СВЦЭМ!$D$10+'СЕТ СН'!$F$8*'СЕТ СН'!$F$9-'СЕТ СН'!$F$26</f>
        <v>858.93416416999992</v>
      </c>
      <c r="V38" s="36">
        <f>SUMIFS(СВЦЭМ!$D$33:$D$776,СВЦЭМ!$A$33:$A$776,$A38,СВЦЭМ!$B$33:$B$776,V$11)+'СЕТ СН'!$F$14+СВЦЭМ!$D$10+'СЕТ СН'!$F$8*'СЕТ СН'!$F$9-'СЕТ СН'!$F$26</f>
        <v>872.74084443999993</v>
      </c>
      <c r="W38" s="36">
        <f>SUMIFS(СВЦЭМ!$D$33:$D$776,СВЦЭМ!$A$33:$A$776,$A38,СВЦЭМ!$B$33:$B$776,W$11)+'СЕТ СН'!$F$14+СВЦЭМ!$D$10+'СЕТ СН'!$F$8*'СЕТ СН'!$F$9-'СЕТ СН'!$F$26</f>
        <v>873.17705570999999</v>
      </c>
      <c r="X38" s="36">
        <f>SUMIFS(СВЦЭМ!$D$33:$D$776,СВЦЭМ!$A$33:$A$776,$A38,СВЦЭМ!$B$33:$B$776,X$11)+'СЕТ СН'!$F$14+СВЦЭМ!$D$10+'СЕТ СН'!$F$8*'СЕТ СН'!$F$9-'СЕТ СН'!$F$26</f>
        <v>844.73780619000001</v>
      </c>
      <c r="Y38" s="36">
        <f>SUMIFS(СВЦЭМ!$D$33:$D$776,СВЦЭМ!$A$33:$A$776,$A38,СВЦЭМ!$B$33:$B$776,Y$11)+'СЕТ СН'!$F$14+СВЦЭМ!$D$10+'СЕТ СН'!$F$8*'СЕТ СН'!$F$9-'СЕТ СН'!$F$26</f>
        <v>781.74646117999998</v>
      </c>
    </row>
    <row r="39" spans="1:27" ht="15.75" x14ac:dyDescent="0.2">
      <c r="A39" s="35">
        <f t="shared" si="0"/>
        <v>43705</v>
      </c>
      <c r="B39" s="36">
        <f>SUMIFS(СВЦЭМ!$D$33:$D$776,СВЦЭМ!$A$33:$A$776,$A39,СВЦЭМ!$B$33:$B$776,B$11)+'СЕТ СН'!$F$14+СВЦЭМ!$D$10+'СЕТ СН'!$F$8*'СЕТ СН'!$F$9-'СЕТ СН'!$F$26</f>
        <v>752.56888972999991</v>
      </c>
      <c r="C39" s="36">
        <f>SUMIFS(СВЦЭМ!$D$33:$D$776,СВЦЭМ!$A$33:$A$776,$A39,СВЦЭМ!$B$33:$B$776,C$11)+'СЕТ СН'!$F$14+СВЦЭМ!$D$10+'СЕТ СН'!$F$8*'СЕТ СН'!$F$9-'СЕТ СН'!$F$26</f>
        <v>778.42612787999997</v>
      </c>
      <c r="D39" s="36">
        <f>SUMIFS(СВЦЭМ!$D$33:$D$776,СВЦЭМ!$A$33:$A$776,$A39,СВЦЭМ!$B$33:$B$776,D$11)+'СЕТ СН'!$F$14+СВЦЭМ!$D$10+'СЕТ СН'!$F$8*'СЕТ СН'!$F$9-'СЕТ СН'!$F$26</f>
        <v>809.00038484999993</v>
      </c>
      <c r="E39" s="36">
        <f>SUMIFS(СВЦЭМ!$D$33:$D$776,СВЦЭМ!$A$33:$A$776,$A39,СВЦЭМ!$B$33:$B$776,E$11)+'СЕТ СН'!$F$14+СВЦЭМ!$D$10+'СЕТ СН'!$F$8*'СЕТ СН'!$F$9-'СЕТ СН'!$F$26</f>
        <v>817.32338493999998</v>
      </c>
      <c r="F39" s="36">
        <f>SUMIFS(СВЦЭМ!$D$33:$D$776,СВЦЭМ!$A$33:$A$776,$A39,СВЦЭМ!$B$33:$B$776,F$11)+'СЕТ СН'!$F$14+СВЦЭМ!$D$10+'СЕТ СН'!$F$8*'СЕТ СН'!$F$9-'СЕТ СН'!$F$26</f>
        <v>817.36513692999995</v>
      </c>
      <c r="G39" s="36">
        <f>SUMIFS(СВЦЭМ!$D$33:$D$776,СВЦЭМ!$A$33:$A$776,$A39,СВЦЭМ!$B$33:$B$776,G$11)+'СЕТ СН'!$F$14+СВЦЭМ!$D$10+'СЕТ СН'!$F$8*'СЕТ СН'!$F$9-'СЕТ СН'!$F$26</f>
        <v>796.36845615999994</v>
      </c>
      <c r="H39" s="36">
        <f>SUMIFS(СВЦЭМ!$D$33:$D$776,СВЦЭМ!$A$33:$A$776,$A39,СВЦЭМ!$B$33:$B$776,H$11)+'СЕТ СН'!$F$14+СВЦЭМ!$D$10+'СЕТ СН'!$F$8*'СЕТ СН'!$F$9-'СЕТ СН'!$F$26</f>
        <v>764.70254391999993</v>
      </c>
      <c r="I39" s="36">
        <f>SUMIFS(СВЦЭМ!$D$33:$D$776,СВЦЭМ!$A$33:$A$776,$A39,СВЦЭМ!$B$33:$B$776,I$11)+'СЕТ СН'!$F$14+СВЦЭМ!$D$10+'СЕТ СН'!$F$8*'СЕТ СН'!$F$9-'СЕТ СН'!$F$26</f>
        <v>762.09171283000001</v>
      </c>
      <c r="J39" s="36">
        <f>SUMIFS(СВЦЭМ!$D$33:$D$776,СВЦЭМ!$A$33:$A$776,$A39,СВЦЭМ!$B$33:$B$776,J$11)+'СЕТ СН'!$F$14+СВЦЭМ!$D$10+'СЕТ СН'!$F$8*'СЕТ СН'!$F$9-'СЕТ СН'!$F$26</f>
        <v>758.59353041999998</v>
      </c>
      <c r="K39" s="36">
        <f>SUMIFS(СВЦЭМ!$D$33:$D$776,СВЦЭМ!$A$33:$A$776,$A39,СВЦЭМ!$B$33:$B$776,K$11)+'СЕТ СН'!$F$14+СВЦЭМ!$D$10+'СЕТ СН'!$F$8*'СЕТ СН'!$F$9-'СЕТ СН'!$F$26</f>
        <v>793.02737496999998</v>
      </c>
      <c r="L39" s="36">
        <f>SUMIFS(СВЦЭМ!$D$33:$D$776,СВЦЭМ!$A$33:$A$776,$A39,СВЦЭМ!$B$33:$B$776,L$11)+'СЕТ СН'!$F$14+СВЦЭМ!$D$10+'СЕТ СН'!$F$8*'СЕТ СН'!$F$9-'СЕТ СН'!$F$26</f>
        <v>810.52125776999992</v>
      </c>
      <c r="M39" s="36">
        <f>SUMIFS(СВЦЭМ!$D$33:$D$776,СВЦЭМ!$A$33:$A$776,$A39,СВЦЭМ!$B$33:$B$776,M$11)+'СЕТ СН'!$F$14+СВЦЭМ!$D$10+'СЕТ СН'!$F$8*'СЕТ СН'!$F$9-'СЕТ СН'!$F$26</f>
        <v>812.71623215</v>
      </c>
      <c r="N39" s="36">
        <f>SUMIFS(СВЦЭМ!$D$33:$D$776,СВЦЭМ!$A$33:$A$776,$A39,СВЦЭМ!$B$33:$B$776,N$11)+'СЕТ СН'!$F$14+СВЦЭМ!$D$10+'СЕТ СН'!$F$8*'СЕТ СН'!$F$9-'СЕТ СН'!$F$26</f>
        <v>803.97733099999994</v>
      </c>
      <c r="O39" s="36">
        <f>SUMIFS(СВЦЭМ!$D$33:$D$776,СВЦЭМ!$A$33:$A$776,$A39,СВЦЭМ!$B$33:$B$776,O$11)+'СЕТ СН'!$F$14+СВЦЭМ!$D$10+'СЕТ СН'!$F$8*'СЕТ СН'!$F$9-'СЕТ СН'!$F$26</f>
        <v>800.28102271</v>
      </c>
      <c r="P39" s="36">
        <f>SUMIFS(СВЦЭМ!$D$33:$D$776,СВЦЭМ!$A$33:$A$776,$A39,СВЦЭМ!$B$33:$B$776,P$11)+'СЕТ СН'!$F$14+СВЦЭМ!$D$10+'СЕТ СН'!$F$8*'СЕТ СН'!$F$9-'СЕТ СН'!$F$26</f>
        <v>800.83486857999992</v>
      </c>
      <c r="Q39" s="36">
        <f>SUMIFS(СВЦЭМ!$D$33:$D$776,СВЦЭМ!$A$33:$A$776,$A39,СВЦЭМ!$B$33:$B$776,Q$11)+'СЕТ СН'!$F$14+СВЦЭМ!$D$10+'СЕТ СН'!$F$8*'СЕТ СН'!$F$9-'СЕТ СН'!$F$26</f>
        <v>799.04467010999997</v>
      </c>
      <c r="R39" s="36">
        <f>SUMIFS(СВЦЭМ!$D$33:$D$776,СВЦЭМ!$A$33:$A$776,$A39,СВЦЭМ!$B$33:$B$776,R$11)+'СЕТ СН'!$F$14+СВЦЭМ!$D$10+'СЕТ СН'!$F$8*'СЕТ СН'!$F$9-'СЕТ СН'!$F$26</f>
        <v>831.80230812999991</v>
      </c>
      <c r="S39" s="36">
        <f>SUMIFS(СВЦЭМ!$D$33:$D$776,СВЦЭМ!$A$33:$A$776,$A39,СВЦЭМ!$B$33:$B$776,S$11)+'СЕТ СН'!$F$14+СВЦЭМ!$D$10+'СЕТ СН'!$F$8*'СЕТ СН'!$F$9-'СЕТ СН'!$F$26</f>
        <v>873.46469328000001</v>
      </c>
      <c r="T39" s="36">
        <f>SUMIFS(СВЦЭМ!$D$33:$D$776,СВЦЭМ!$A$33:$A$776,$A39,СВЦЭМ!$B$33:$B$776,T$11)+'СЕТ СН'!$F$14+СВЦЭМ!$D$10+'СЕТ СН'!$F$8*'СЕТ СН'!$F$9-'СЕТ СН'!$F$26</f>
        <v>876.44943983999997</v>
      </c>
      <c r="U39" s="36">
        <f>SUMIFS(СВЦЭМ!$D$33:$D$776,СВЦЭМ!$A$33:$A$776,$A39,СВЦЭМ!$B$33:$B$776,U$11)+'СЕТ СН'!$F$14+СВЦЭМ!$D$10+'СЕТ СН'!$F$8*'СЕТ СН'!$F$9-'СЕТ СН'!$F$26</f>
        <v>874.07242817999997</v>
      </c>
      <c r="V39" s="36">
        <f>SUMIFS(СВЦЭМ!$D$33:$D$776,СВЦЭМ!$A$33:$A$776,$A39,СВЦЭМ!$B$33:$B$776,V$11)+'СЕТ СН'!$F$14+СВЦЭМ!$D$10+'СЕТ СН'!$F$8*'СЕТ СН'!$F$9-'СЕТ СН'!$F$26</f>
        <v>878.39332220999995</v>
      </c>
      <c r="W39" s="36">
        <f>SUMIFS(СВЦЭМ!$D$33:$D$776,СВЦЭМ!$A$33:$A$776,$A39,СВЦЭМ!$B$33:$B$776,W$11)+'СЕТ СН'!$F$14+СВЦЭМ!$D$10+'СЕТ СН'!$F$8*'СЕТ СН'!$F$9-'СЕТ СН'!$F$26</f>
        <v>886.64975957000001</v>
      </c>
      <c r="X39" s="36">
        <f>SUMIFS(СВЦЭМ!$D$33:$D$776,СВЦЭМ!$A$33:$A$776,$A39,СВЦЭМ!$B$33:$B$776,X$11)+'СЕТ СН'!$F$14+СВЦЭМ!$D$10+'СЕТ СН'!$F$8*'СЕТ СН'!$F$9-'СЕТ СН'!$F$26</f>
        <v>862.12880069999994</v>
      </c>
      <c r="Y39" s="36">
        <f>SUMIFS(СВЦЭМ!$D$33:$D$776,СВЦЭМ!$A$33:$A$776,$A39,СВЦЭМ!$B$33:$B$776,Y$11)+'СЕТ СН'!$F$14+СВЦЭМ!$D$10+'СЕТ СН'!$F$8*'СЕТ СН'!$F$9-'СЕТ СН'!$F$26</f>
        <v>768.93563956999992</v>
      </c>
    </row>
    <row r="40" spans="1:27" ht="15.75" x14ac:dyDescent="0.2">
      <c r="A40" s="35">
        <f t="shared" si="0"/>
        <v>43706</v>
      </c>
      <c r="B40" s="36">
        <f>SUMIFS(СВЦЭМ!$D$33:$D$776,СВЦЭМ!$A$33:$A$776,$A40,СВЦЭМ!$B$33:$B$776,B$11)+'СЕТ СН'!$F$14+СВЦЭМ!$D$10+'СЕТ СН'!$F$8*'СЕТ СН'!$F$9-'СЕТ СН'!$F$26</f>
        <v>760.14750993999996</v>
      </c>
      <c r="C40" s="36">
        <f>SUMIFS(СВЦЭМ!$D$33:$D$776,СВЦЭМ!$A$33:$A$776,$A40,СВЦЭМ!$B$33:$B$776,C$11)+'СЕТ СН'!$F$14+СВЦЭМ!$D$10+'СЕТ СН'!$F$8*'СЕТ СН'!$F$9-'СЕТ СН'!$F$26</f>
        <v>788.37012715999992</v>
      </c>
      <c r="D40" s="36">
        <f>SUMIFS(СВЦЭМ!$D$33:$D$776,СВЦЭМ!$A$33:$A$776,$A40,СВЦЭМ!$B$33:$B$776,D$11)+'СЕТ СН'!$F$14+СВЦЭМ!$D$10+'СЕТ СН'!$F$8*'СЕТ СН'!$F$9-'СЕТ СН'!$F$26</f>
        <v>813.49337315999992</v>
      </c>
      <c r="E40" s="36">
        <f>SUMIFS(СВЦЭМ!$D$33:$D$776,СВЦЭМ!$A$33:$A$776,$A40,СВЦЭМ!$B$33:$B$776,E$11)+'СЕТ СН'!$F$14+СВЦЭМ!$D$10+'СЕТ СН'!$F$8*'СЕТ СН'!$F$9-'СЕТ СН'!$F$26</f>
        <v>828.35489675999997</v>
      </c>
      <c r="F40" s="36">
        <f>SUMIFS(СВЦЭМ!$D$33:$D$776,СВЦЭМ!$A$33:$A$776,$A40,СВЦЭМ!$B$33:$B$776,F$11)+'СЕТ СН'!$F$14+СВЦЭМ!$D$10+'СЕТ СН'!$F$8*'СЕТ СН'!$F$9-'СЕТ СН'!$F$26</f>
        <v>842.27003649999995</v>
      </c>
      <c r="G40" s="36">
        <f>SUMIFS(СВЦЭМ!$D$33:$D$776,СВЦЭМ!$A$33:$A$776,$A40,СВЦЭМ!$B$33:$B$776,G$11)+'СЕТ СН'!$F$14+СВЦЭМ!$D$10+'СЕТ СН'!$F$8*'СЕТ СН'!$F$9-'СЕТ СН'!$F$26</f>
        <v>823.12463593999996</v>
      </c>
      <c r="H40" s="36">
        <f>SUMIFS(СВЦЭМ!$D$33:$D$776,СВЦЭМ!$A$33:$A$776,$A40,СВЦЭМ!$B$33:$B$776,H$11)+'СЕТ СН'!$F$14+СВЦЭМ!$D$10+'СЕТ СН'!$F$8*'СЕТ СН'!$F$9-'СЕТ СН'!$F$26</f>
        <v>794.58060689999991</v>
      </c>
      <c r="I40" s="36">
        <f>SUMIFS(СВЦЭМ!$D$33:$D$776,СВЦЭМ!$A$33:$A$776,$A40,СВЦЭМ!$B$33:$B$776,I$11)+'СЕТ СН'!$F$14+СВЦЭМ!$D$10+'СЕТ СН'!$F$8*'СЕТ СН'!$F$9-'СЕТ СН'!$F$26</f>
        <v>761.45222754999998</v>
      </c>
      <c r="J40" s="36">
        <f>SUMIFS(СВЦЭМ!$D$33:$D$776,СВЦЭМ!$A$33:$A$776,$A40,СВЦЭМ!$B$33:$B$776,J$11)+'СЕТ СН'!$F$14+СВЦЭМ!$D$10+'СЕТ СН'!$F$8*'СЕТ СН'!$F$9-'СЕТ СН'!$F$26</f>
        <v>771.79962149999994</v>
      </c>
      <c r="K40" s="36">
        <f>SUMIFS(СВЦЭМ!$D$33:$D$776,СВЦЭМ!$A$33:$A$776,$A40,СВЦЭМ!$B$33:$B$776,K$11)+'СЕТ СН'!$F$14+СВЦЭМ!$D$10+'СЕТ СН'!$F$8*'СЕТ СН'!$F$9-'СЕТ СН'!$F$26</f>
        <v>784.93479484</v>
      </c>
      <c r="L40" s="36">
        <f>SUMIFS(СВЦЭМ!$D$33:$D$776,СВЦЭМ!$A$33:$A$776,$A40,СВЦЭМ!$B$33:$B$776,L$11)+'СЕТ СН'!$F$14+СВЦЭМ!$D$10+'СЕТ СН'!$F$8*'СЕТ СН'!$F$9-'СЕТ СН'!$F$26</f>
        <v>801.70115636999992</v>
      </c>
      <c r="M40" s="36">
        <f>SUMIFS(СВЦЭМ!$D$33:$D$776,СВЦЭМ!$A$33:$A$776,$A40,СВЦЭМ!$B$33:$B$776,M$11)+'СЕТ СН'!$F$14+СВЦЭМ!$D$10+'СЕТ СН'!$F$8*'СЕТ СН'!$F$9-'СЕТ СН'!$F$26</f>
        <v>801.04110622999997</v>
      </c>
      <c r="N40" s="36">
        <f>SUMIFS(СВЦЭМ!$D$33:$D$776,СВЦЭМ!$A$33:$A$776,$A40,СВЦЭМ!$B$33:$B$776,N$11)+'СЕТ СН'!$F$14+СВЦЭМ!$D$10+'СЕТ СН'!$F$8*'СЕТ СН'!$F$9-'СЕТ СН'!$F$26</f>
        <v>791.65324214999998</v>
      </c>
      <c r="O40" s="36">
        <f>SUMIFS(СВЦЭМ!$D$33:$D$776,СВЦЭМ!$A$33:$A$776,$A40,СВЦЭМ!$B$33:$B$776,O$11)+'СЕТ СН'!$F$14+СВЦЭМ!$D$10+'СЕТ СН'!$F$8*'СЕТ СН'!$F$9-'СЕТ СН'!$F$26</f>
        <v>791.53355541999997</v>
      </c>
      <c r="P40" s="36">
        <f>SUMIFS(СВЦЭМ!$D$33:$D$776,СВЦЭМ!$A$33:$A$776,$A40,СВЦЭМ!$B$33:$B$776,P$11)+'СЕТ СН'!$F$14+СВЦЭМ!$D$10+'СЕТ СН'!$F$8*'СЕТ СН'!$F$9-'СЕТ СН'!$F$26</f>
        <v>792.66207728999996</v>
      </c>
      <c r="Q40" s="36">
        <f>SUMIFS(СВЦЭМ!$D$33:$D$776,СВЦЭМ!$A$33:$A$776,$A40,СВЦЭМ!$B$33:$B$776,Q$11)+'СЕТ СН'!$F$14+СВЦЭМ!$D$10+'СЕТ СН'!$F$8*'СЕТ СН'!$F$9-'СЕТ СН'!$F$26</f>
        <v>792.03116387</v>
      </c>
      <c r="R40" s="36">
        <f>SUMIFS(СВЦЭМ!$D$33:$D$776,СВЦЭМ!$A$33:$A$776,$A40,СВЦЭМ!$B$33:$B$776,R$11)+'СЕТ СН'!$F$14+СВЦЭМ!$D$10+'СЕТ СН'!$F$8*'СЕТ СН'!$F$9-'СЕТ СН'!$F$26</f>
        <v>816.91791523999996</v>
      </c>
      <c r="S40" s="36">
        <f>SUMIFS(СВЦЭМ!$D$33:$D$776,СВЦЭМ!$A$33:$A$776,$A40,СВЦЭМ!$B$33:$B$776,S$11)+'СЕТ СН'!$F$14+СВЦЭМ!$D$10+'СЕТ СН'!$F$8*'СЕТ СН'!$F$9-'СЕТ СН'!$F$26</f>
        <v>851.39462002999994</v>
      </c>
      <c r="T40" s="36">
        <f>SUMIFS(СВЦЭМ!$D$33:$D$776,СВЦЭМ!$A$33:$A$776,$A40,СВЦЭМ!$B$33:$B$776,T$11)+'СЕТ СН'!$F$14+СВЦЭМ!$D$10+'СЕТ СН'!$F$8*'СЕТ СН'!$F$9-'СЕТ СН'!$F$26</f>
        <v>853.34535505999997</v>
      </c>
      <c r="U40" s="36">
        <f>SUMIFS(СВЦЭМ!$D$33:$D$776,СВЦЭМ!$A$33:$A$776,$A40,СВЦЭМ!$B$33:$B$776,U$11)+'СЕТ СН'!$F$14+СВЦЭМ!$D$10+'СЕТ СН'!$F$8*'СЕТ СН'!$F$9-'СЕТ СН'!$F$26</f>
        <v>855.41996067999992</v>
      </c>
      <c r="V40" s="36">
        <f>SUMIFS(СВЦЭМ!$D$33:$D$776,СВЦЭМ!$A$33:$A$776,$A40,СВЦЭМ!$B$33:$B$776,V$11)+'СЕТ СН'!$F$14+СВЦЭМ!$D$10+'СЕТ СН'!$F$8*'СЕТ СН'!$F$9-'СЕТ СН'!$F$26</f>
        <v>865.06456223999999</v>
      </c>
      <c r="W40" s="36">
        <f>SUMIFS(СВЦЭМ!$D$33:$D$776,СВЦЭМ!$A$33:$A$776,$A40,СВЦЭМ!$B$33:$B$776,W$11)+'СЕТ СН'!$F$14+СВЦЭМ!$D$10+'СЕТ СН'!$F$8*'СЕТ СН'!$F$9-'СЕТ СН'!$F$26</f>
        <v>865.94411721999995</v>
      </c>
      <c r="X40" s="36">
        <f>SUMIFS(СВЦЭМ!$D$33:$D$776,СВЦЭМ!$A$33:$A$776,$A40,СВЦЭМ!$B$33:$B$776,X$11)+'СЕТ СН'!$F$14+СВЦЭМ!$D$10+'СЕТ СН'!$F$8*'СЕТ СН'!$F$9-'СЕТ СН'!$F$26</f>
        <v>825.51948467</v>
      </c>
      <c r="Y40" s="36">
        <f>SUMIFS(СВЦЭМ!$D$33:$D$776,СВЦЭМ!$A$33:$A$776,$A40,СВЦЭМ!$B$33:$B$776,Y$11)+'СЕТ СН'!$F$14+СВЦЭМ!$D$10+'СЕТ СН'!$F$8*'СЕТ СН'!$F$9-'СЕТ СН'!$F$26</f>
        <v>757.1823958299999</v>
      </c>
    </row>
    <row r="41" spans="1:27" ht="15.75" x14ac:dyDescent="0.2">
      <c r="A41" s="35">
        <f t="shared" si="0"/>
        <v>43707</v>
      </c>
      <c r="B41" s="36">
        <f>SUMIFS(СВЦЭМ!$D$33:$D$776,СВЦЭМ!$A$33:$A$776,$A41,СВЦЭМ!$B$33:$B$776,B$11)+'СЕТ СН'!$F$14+СВЦЭМ!$D$10+'СЕТ СН'!$F$8*'СЕТ СН'!$F$9-'СЕТ СН'!$F$26</f>
        <v>813.23428460999992</v>
      </c>
      <c r="C41" s="36">
        <f>SUMIFS(СВЦЭМ!$D$33:$D$776,СВЦЭМ!$A$33:$A$776,$A41,СВЦЭМ!$B$33:$B$776,C$11)+'СЕТ СН'!$F$14+СВЦЭМ!$D$10+'СЕТ СН'!$F$8*'СЕТ СН'!$F$9-'СЕТ СН'!$F$26</f>
        <v>821.01113470999996</v>
      </c>
      <c r="D41" s="36">
        <f>SUMIFS(СВЦЭМ!$D$33:$D$776,СВЦЭМ!$A$33:$A$776,$A41,СВЦЭМ!$B$33:$B$776,D$11)+'СЕТ СН'!$F$14+СВЦЭМ!$D$10+'СЕТ СН'!$F$8*'СЕТ СН'!$F$9-'СЕТ СН'!$F$26</f>
        <v>854.30650699</v>
      </c>
      <c r="E41" s="36">
        <f>SUMIFS(СВЦЭМ!$D$33:$D$776,СВЦЭМ!$A$33:$A$776,$A41,СВЦЭМ!$B$33:$B$776,E$11)+'СЕТ СН'!$F$14+СВЦЭМ!$D$10+'СЕТ СН'!$F$8*'СЕТ СН'!$F$9-'СЕТ СН'!$F$26</f>
        <v>871.81397327999991</v>
      </c>
      <c r="F41" s="36">
        <f>SUMIFS(СВЦЭМ!$D$33:$D$776,СВЦЭМ!$A$33:$A$776,$A41,СВЦЭМ!$B$33:$B$776,F$11)+'СЕТ СН'!$F$14+СВЦЭМ!$D$10+'СЕТ СН'!$F$8*'СЕТ СН'!$F$9-'СЕТ СН'!$F$26</f>
        <v>884.17975151999997</v>
      </c>
      <c r="G41" s="36">
        <f>SUMIFS(СВЦЭМ!$D$33:$D$776,СВЦЭМ!$A$33:$A$776,$A41,СВЦЭМ!$B$33:$B$776,G$11)+'СЕТ СН'!$F$14+СВЦЭМ!$D$10+'СЕТ СН'!$F$8*'СЕТ СН'!$F$9-'СЕТ СН'!$F$26</f>
        <v>864.21915446999992</v>
      </c>
      <c r="H41" s="36">
        <f>SUMIFS(СВЦЭМ!$D$33:$D$776,СВЦЭМ!$A$33:$A$776,$A41,СВЦЭМ!$B$33:$B$776,H$11)+'СЕТ СН'!$F$14+СВЦЭМ!$D$10+'СЕТ СН'!$F$8*'СЕТ СН'!$F$9-'СЕТ СН'!$F$26</f>
        <v>817.14246681999998</v>
      </c>
      <c r="I41" s="36">
        <f>SUMIFS(СВЦЭМ!$D$33:$D$776,СВЦЭМ!$A$33:$A$776,$A41,СВЦЭМ!$B$33:$B$776,I$11)+'СЕТ СН'!$F$14+СВЦЭМ!$D$10+'СЕТ СН'!$F$8*'СЕТ СН'!$F$9-'СЕТ СН'!$F$26</f>
        <v>758.77012423999997</v>
      </c>
      <c r="J41" s="36">
        <f>SUMIFS(СВЦЭМ!$D$33:$D$776,СВЦЭМ!$A$33:$A$776,$A41,СВЦЭМ!$B$33:$B$776,J$11)+'СЕТ СН'!$F$14+СВЦЭМ!$D$10+'СЕТ СН'!$F$8*'СЕТ СН'!$F$9-'СЕТ СН'!$F$26</f>
        <v>729.38503856</v>
      </c>
      <c r="K41" s="36">
        <f>SUMIFS(СВЦЭМ!$D$33:$D$776,СВЦЭМ!$A$33:$A$776,$A41,СВЦЭМ!$B$33:$B$776,K$11)+'СЕТ СН'!$F$14+СВЦЭМ!$D$10+'СЕТ СН'!$F$8*'СЕТ СН'!$F$9-'СЕТ СН'!$F$26</f>
        <v>746.96981488999995</v>
      </c>
      <c r="L41" s="36">
        <f>SUMIFS(СВЦЭМ!$D$33:$D$776,СВЦЭМ!$A$33:$A$776,$A41,СВЦЭМ!$B$33:$B$776,L$11)+'СЕТ СН'!$F$14+СВЦЭМ!$D$10+'СЕТ СН'!$F$8*'СЕТ СН'!$F$9-'СЕТ СН'!$F$26</f>
        <v>763.44551855999998</v>
      </c>
      <c r="M41" s="36">
        <f>SUMIFS(СВЦЭМ!$D$33:$D$776,СВЦЭМ!$A$33:$A$776,$A41,СВЦЭМ!$B$33:$B$776,M$11)+'СЕТ СН'!$F$14+СВЦЭМ!$D$10+'СЕТ СН'!$F$8*'СЕТ СН'!$F$9-'СЕТ СН'!$F$26</f>
        <v>765.95969635999995</v>
      </c>
      <c r="N41" s="36">
        <f>SUMIFS(СВЦЭМ!$D$33:$D$776,СВЦЭМ!$A$33:$A$776,$A41,СВЦЭМ!$B$33:$B$776,N$11)+'СЕТ СН'!$F$14+СВЦЭМ!$D$10+'СЕТ СН'!$F$8*'СЕТ СН'!$F$9-'СЕТ СН'!$F$26</f>
        <v>759.90449488999991</v>
      </c>
      <c r="O41" s="36">
        <f>SUMIFS(СВЦЭМ!$D$33:$D$776,СВЦЭМ!$A$33:$A$776,$A41,СВЦЭМ!$B$33:$B$776,O$11)+'СЕТ СН'!$F$14+СВЦЭМ!$D$10+'СЕТ СН'!$F$8*'СЕТ СН'!$F$9-'СЕТ СН'!$F$26</f>
        <v>767.10693794999997</v>
      </c>
      <c r="P41" s="36">
        <f>SUMIFS(СВЦЭМ!$D$33:$D$776,СВЦЭМ!$A$33:$A$776,$A41,СВЦЭМ!$B$33:$B$776,P$11)+'СЕТ СН'!$F$14+СВЦЭМ!$D$10+'СЕТ СН'!$F$8*'СЕТ СН'!$F$9-'СЕТ СН'!$F$26</f>
        <v>772.00384650000001</v>
      </c>
      <c r="Q41" s="36">
        <f>SUMIFS(СВЦЭМ!$D$33:$D$776,СВЦЭМ!$A$33:$A$776,$A41,СВЦЭМ!$B$33:$B$776,Q$11)+'СЕТ СН'!$F$14+СВЦЭМ!$D$10+'СЕТ СН'!$F$8*'СЕТ СН'!$F$9-'СЕТ СН'!$F$26</f>
        <v>765.26623467999991</v>
      </c>
      <c r="R41" s="36">
        <f>SUMIFS(СВЦЭМ!$D$33:$D$776,СВЦЭМ!$A$33:$A$776,$A41,СВЦЭМ!$B$33:$B$776,R$11)+'СЕТ СН'!$F$14+СВЦЭМ!$D$10+'СЕТ СН'!$F$8*'СЕТ СН'!$F$9-'СЕТ СН'!$F$26</f>
        <v>793.47950259999993</v>
      </c>
      <c r="S41" s="36">
        <f>SUMIFS(СВЦЭМ!$D$33:$D$776,СВЦЭМ!$A$33:$A$776,$A41,СВЦЭМ!$B$33:$B$776,S$11)+'СЕТ СН'!$F$14+СВЦЭМ!$D$10+'СЕТ СН'!$F$8*'СЕТ СН'!$F$9-'СЕТ СН'!$F$26</f>
        <v>834.15337948999991</v>
      </c>
      <c r="T41" s="36">
        <f>SUMIFS(СВЦЭМ!$D$33:$D$776,СВЦЭМ!$A$33:$A$776,$A41,СВЦЭМ!$B$33:$B$776,T$11)+'СЕТ СН'!$F$14+СВЦЭМ!$D$10+'СЕТ СН'!$F$8*'СЕТ СН'!$F$9-'СЕТ СН'!$F$26</f>
        <v>833.93303226</v>
      </c>
      <c r="U41" s="36">
        <f>SUMIFS(СВЦЭМ!$D$33:$D$776,СВЦЭМ!$A$33:$A$776,$A41,СВЦЭМ!$B$33:$B$776,U$11)+'СЕТ СН'!$F$14+СВЦЭМ!$D$10+'СЕТ СН'!$F$8*'СЕТ СН'!$F$9-'СЕТ СН'!$F$26</f>
        <v>828.37270054999999</v>
      </c>
      <c r="V41" s="36">
        <f>SUMIFS(СВЦЭМ!$D$33:$D$776,СВЦЭМ!$A$33:$A$776,$A41,СВЦЭМ!$B$33:$B$776,V$11)+'СЕТ СН'!$F$14+СВЦЭМ!$D$10+'СЕТ СН'!$F$8*'СЕТ СН'!$F$9-'СЕТ СН'!$F$26</f>
        <v>831.84888799999999</v>
      </c>
      <c r="W41" s="36">
        <f>SUMIFS(СВЦЭМ!$D$33:$D$776,СВЦЭМ!$A$33:$A$776,$A41,СВЦЭМ!$B$33:$B$776,W$11)+'СЕТ СН'!$F$14+СВЦЭМ!$D$10+'СЕТ СН'!$F$8*'СЕТ СН'!$F$9-'СЕТ СН'!$F$26</f>
        <v>846.09397803999991</v>
      </c>
      <c r="X41" s="36">
        <f>SUMIFS(СВЦЭМ!$D$33:$D$776,СВЦЭМ!$A$33:$A$776,$A41,СВЦЭМ!$B$33:$B$776,X$11)+'СЕТ СН'!$F$14+СВЦЭМ!$D$10+'СЕТ СН'!$F$8*'СЕТ СН'!$F$9-'СЕТ СН'!$F$26</f>
        <v>816.16785699999991</v>
      </c>
      <c r="Y41" s="36">
        <f>SUMIFS(СВЦЭМ!$D$33:$D$776,СВЦЭМ!$A$33:$A$776,$A41,СВЦЭМ!$B$33:$B$776,Y$11)+'СЕТ СН'!$F$14+СВЦЭМ!$D$10+'СЕТ СН'!$F$8*'СЕТ СН'!$F$9-'СЕТ СН'!$F$26</f>
        <v>727.27795313999991</v>
      </c>
    </row>
    <row r="42" spans="1:27" ht="15.75" x14ac:dyDescent="0.2">
      <c r="A42" s="35">
        <f t="shared" si="0"/>
        <v>43708</v>
      </c>
      <c r="B42" s="36">
        <f>SUMIFS(СВЦЭМ!$D$33:$D$776,СВЦЭМ!$A$33:$A$776,$A42,СВЦЭМ!$B$33:$B$776,B$11)+'СЕТ СН'!$F$14+СВЦЭМ!$D$10+'СЕТ СН'!$F$8*'СЕТ СН'!$F$9-'СЕТ СН'!$F$26</f>
        <v>781.47448167999994</v>
      </c>
      <c r="C42" s="36">
        <f>SUMIFS(СВЦЭМ!$D$33:$D$776,СВЦЭМ!$A$33:$A$776,$A42,СВЦЭМ!$B$33:$B$776,C$11)+'СЕТ СН'!$F$14+СВЦЭМ!$D$10+'СЕТ СН'!$F$8*'СЕТ СН'!$F$9-'СЕТ СН'!$F$26</f>
        <v>820.51499361999993</v>
      </c>
      <c r="D42" s="36">
        <f>SUMIFS(СВЦЭМ!$D$33:$D$776,СВЦЭМ!$A$33:$A$776,$A42,СВЦЭМ!$B$33:$B$776,D$11)+'СЕТ СН'!$F$14+СВЦЭМ!$D$10+'СЕТ СН'!$F$8*'СЕТ СН'!$F$9-'СЕТ СН'!$F$26</f>
        <v>846.50180124999997</v>
      </c>
      <c r="E42" s="36">
        <f>SUMIFS(СВЦЭМ!$D$33:$D$776,СВЦЭМ!$A$33:$A$776,$A42,СВЦЭМ!$B$33:$B$776,E$11)+'СЕТ СН'!$F$14+СВЦЭМ!$D$10+'СЕТ СН'!$F$8*'СЕТ СН'!$F$9-'СЕТ СН'!$F$26</f>
        <v>858.51311725999994</v>
      </c>
      <c r="F42" s="36">
        <f>SUMIFS(СВЦЭМ!$D$33:$D$776,СВЦЭМ!$A$33:$A$776,$A42,СВЦЭМ!$B$33:$B$776,F$11)+'СЕТ СН'!$F$14+СВЦЭМ!$D$10+'СЕТ СН'!$F$8*'СЕТ СН'!$F$9-'СЕТ СН'!$F$26</f>
        <v>868.24340331999997</v>
      </c>
      <c r="G42" s="36">
        <f>SUMIFS(СВЦЭМ!$D$33:$D$776,СВЦЭМ!$A$33:$A$776,$A42,СВЦЭМ!$B$33:$B$776,G$11)+'СЕТ СН'!$F$14+СВЦЭМ!$D$10+'СЕТ СН'!$F$8*'СЕТ СН'!$F$9-'СЕТ СН'!$F$26</f>
        <v>857.75396087999991</v>
      </c>
      <c r="H42" s="36">
        <f>SUMIFS(СВЦЭМ!$D$33:$D$776,СВЦЭМ!$A$33:$A$776,$A42,СВЦЭМ!$B$33:$B$776,H$11)+'СЕТ СН'!$F$14+СВЦЭМ!$D$10+'СЕТ СН'!$F$8*'СЕТ СН'!$F$9-'СЕТ СН'!$F$26</f>
        <v>843.91238085999998</v>
      </c>
      <c r="I42" s="36">
        <f>SUMIFS(СВЦЭМ!$D$33:$D$776,СВЦЭМ!$A$33:$A$776,$A42,СВЦЭМ!$B$33:$B$776,I$11)+'СЕТ СН'!$F$14+СВЦЭМ!$D$10+'СЕТ СН'!$F$8*'СЕТ СН'!$F$9-'СЕТ СН'!$F$26</f>
        <v>795.81284530999994</v>
      </c>
      <c r="J42" s="36">
        <f>SUMIFS(СВЦЭМ!$D$33:$D$776,СВЦЭМ!$A$33:$A$776,$A42,СВЦЭМ!$B$33:$B$776,J$11)+'СЕТ СН'!$F$14+СВЦЭМ!$D$10+'СЕТ СН'!$F$8*'СЕТ СН'!$F$9-'СЕТ СН'!$F$26</f>
        <v>731.22103888999993</v>
      </c>
      <c r="K42" s="36">
        <f>SUMIFS(СВЦЭМ!$D$33:$D$776,СВЦЭМ!$A$33:$A$776,$A42,СВЦЭМ!$B$33:$B$776,K$11)+'СЕТ СН'!$F$14+СВЦЭМ!$D$10+'СЕТ СН'!$F$8*'СЕТ СН'!$F$9-'СЕТ СН'!$F$26</f>
        <v>678.52998358999992</v>
      </c>
      <c r="L42" s="36">
        <f>SUMIFS(СВЦЭМ!$D$33:$D$776,СВЦЭМ!$A$33:$A$776,$A42,СВЦЭМ!$B$33:$B$776,L$11)+'СЕТ СН'!$F$14+СВЦЭМ!$D$10+'СЕТ СН'!$F$8*'СЕТ СН'!$F$9-'СЕТ СН'!$F$26</f>
        <v>667.71800339999993</v>
      </c>
      <c r="M42" s="36">
        <f>SUMIFS(СВЦЭМ!$D$33:$D$776,СВЦЭМ!$A$33:$A$776,$A42,СВЦЭМ!$B$33:$B$776,M$11)+'СЕТ СН'!$F$14+СВЦЭМ!$D$10+'СЕТ СН'!$F$8*'СЕТ СН'!$F$9-'СЕТ СН'!$F$26</f>
        <v>664.1293511099999</v>
      </c>
      <c r="N42" s="36">
        <f>SUMIFS(СВЦЭМ!$D$33:$D$776,СВЦЭМ!$A$33:$A$776,$A42,СВЦЭМ!$B$33:$B$776,N$11)+'СЕТ СН'!$F$14+СВЦЭМ!$D$10+'СЕТ СН'!$F$8*'СЕТ СН'!$F$9-'СЕТ СН'!$F$26</f>
        <v>664.03119961999994</v>
      </c>
      <c r="O42" s="36">
        <f>SUMIFS(СВЦЭМ!$D$33:$D$776,СВЦЭМ!$A$33:$A$776,$A42,СВЦЭМ!$B$33:$B$776,O$11)+'СЕТ СН'!$F$14+СВЦЭМ!$D$10+'СЕТ СН'!$F$8*'СЕТ СН'!$F$9-'СЕТ СН'!$F$26</f>
        <v>665.04179319999992</v>
      </c>
      <c r="P42" s="36">
        <f>SUMIFS(СВЦЭМ!$D$33:$D$776,СВЦЭМ!$A$33:$A$776,$A42,СВЦЭМ!$B$33:$B$776,P$11)+'СЕТ СН'!$F$14+СВЦЭМ!$D$10+'СЕТ СН'!$F$8*'СЕТ СН'!$F$9-'СЕТ СН'!$F$26</f>
        <v>669.91963137999994</v>
      </c>
      <c r="Q42" s="36">
        <f>SUMIFS(СВЦЭМ!$D$33:$D$776,СВЦЭМ!$A$33:$A$776,$A42,СВЦЭМ!$B$33:$B$776,Q$11)+'СЕТ СН'!$F$14+СВЦЭМ!$D$10+'СЕТ СН'!$F$8*'СЕТ СН'!$F$9-'СЕТ СН'!$F$26</f>
        <v>676.23600909999993</v>
      </c>
      <c r="R42" s="36">
        <f>SUMIFS(СВЦЭМ!$D$33:$D$776,СВЦЭМ!$A$33:$A$776,$A42,СВЦЭМ!$B$33:$B$776,R$11)+'СЕТ СН'!$F$14+СВЦЭМ!$D$10+'СЕТ СН'!$F$8*'СЕТ СН'!$F$9-'СЕТ СН'!$F$26</f>
        <v>638.36368025999991</v>
      </c>
      <c r="S42" s="36">
        <f>SUMIFS(СВЦЭМ!$D$33:$D$776,СВЦЭМ!$A$33:$A$776,$A42,СВЦЭМ!$B$33:$B$776,S$11)+'СЕТ СН'!$F$14+СВЦЭМ!$D$10+'СЕТ СН'!$F$8*'СЕТ СН'!$F$9-'СЕТ СН'!$F$26</f>
        <v>600.11586657999999</v>
      </c>
      <c r="T42" s="36">
        <f>SUMIFS(СВЦЭМ!$D$33:$D$776,СВЦЭМ!$A$33:$A$776,$A42,СВЦЭМ!$B$33:$B$776,T$11)+'СЕТ СН'!$F$14+СВЦЭМ!$D$10+'СЕТ СН'!$F$8*'СЕТ СН'!$F$9-'СЕТ СН'!$F$26</f>
        <v>593.38518524999995</v>
      </c>
      <c r="U42" s="36">
        <f>SUMIFS(СВЦЭМ!$D$33:$D$776,СВЦЭМ!$A$33:$A$776,$A42,СВЦЭМ!$B$33:$B$776,U$11)+'СЕТ СН'!$F$14+СВЦЭМ!$D$10+'СЕТ СН'!$F$8*'СЕТ СН'!$F$9-'СЕТ СН'!$F$26</f>
        <v>589.24861021999993</v>
      </c>
      <c r="V42" s="36">
        <f>SUMIFS(СВЦЭМ!$D$33:$D$776,СВЦЭМ!$A$33:$A$776,$A42,СВЦЭМ!$B$33:$B$776,V$11)+'СЕТ СН'!$F$14+СВЦЭМ!$D$10+'СЕТ СН'!$F$8*'СЕТ СН'!$F$9-'СЕТ СН'!$F$26</f>
        <v>589.19924978999995</v>
      </c>
      <c r="W42" s="36">
        <f>SUMIFS(СВЦЭМ!$D$33:$D$776,СВЦЭМ!$A$33:$A$776,$A42,СВЦЭМ!$B$33:$B$776,W$11)+'СЕТ СН'!$F$14+СВЦЭМ!$D$10+'СЕТ СН'!$F$8*'СЕТ СН'!$F$9-'СЕТ СН'!$F$26</f>
        <v>583.91329877999999</v>
      </c>
      <c r="X42" s="36">
        <f>SUMIFS(СВЦЭМ!$D$33:$D$776,СВЦЭМ!$A$33:$A$776,$A42,СВЦЭМ!$B$33:$B$776,X$11)+'СЕТ СН'!$F$14+СВЦЭМ!$D$10+'СЕТ СН'!$F$8*'СЕТ СН'!$F$9-'СЕТ СН'!$F$26</f>
        <v>601.86314548999997</v>
      </c>
      <c r="Y42" s="36">
        <f>SUMIFS(СВЦЭМ!$D$33:$D$776,СВЦЭМ!$A$33:$A$776,$A42,СВЦЭМ!$B$33:$B$776,Y$11)+'СЕТ СН'!$F$14+СВЦЭМ!$D$10+'СЕТ СН'!$F$8*'СЕТ СН'!$F$9-'СЕТ СН'!$F$26</f>
        <v>677.29753696</v>
      </c>
    </row>
    <row r="43" spans="1:27" ht="15.75" x14ac:dyDescent="0.25">
      <c r="A43" s="32"/>
      <c r="B43" s="44"/>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5">
      <c r="A44" s="32"/>
      <c r="B44" s="44"/>
      <c r="C44" s="32"/>
      <c r="D44" s="32"/>
      <c r="E44" s="32"/>
      <c r="F44" s="32"/>
      <c r="G44" s="32"/>
      <c r="H44" s="32"/>
      <c r="I44" s="32"/>
      <c r="J44" s="32"/>
      <c r="K44" s="32"/>
      <c r="L44" s="32"/>
      <c r="M44" s="32"/>
      <c r="N44" s="32"/>
      <c r="O44" s="32"/>
      <c r="P44" s="32"/>
      <c r="Q44" s="32"/>
      <c r="R44" s="32"/>
      <c r="S44" s="32"/>
      <c r="T44" s="32"/>
      <c r="U44" s="32"/>
      <c r="V44" s="32"/>
      <c r="W44" s="32"/>
      <c r="X44" s="32"/>
      <c r="Y44" s="32"/>
    </row>
    <row r="45" spans="1:27" ht="12.75" customHeight="1" x14ac:dyDescent="0.2">
      <c r="A45" s="128" t="s">
        <v>7</v>
      </c>
      <c r="B45" s="131" t="s">
        <v>69</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7" ht="12.75" customHeight="1" x14ac:dyDescent="0.2">
      <c r="A46" s="129"/>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7" ht="12.75" customHeight="1" x14ac:dyDescent="0.2">
      <c r="A47" s="13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8.75" customHeight="1" x14ac:dyDescent="0.2">
      <c r="A48" s="35" t="str">
        <f>СВЦЭМ!$A$34</f>
        <v>01.08.2019</v>
      </c>
      <c r="B48" s="36">
        <f>SUMIFS(СВЦЭМ!$D$33:$D$776,СВЦЭМ!$A$33:$A$776,$A48,СВЦЭМ!$B$33:$B$776,B$47)+'СЕТ СН'!$F$14+СВЦЭМ!$D$10+'СЕТ СН'!$F$6-'СЕТ СН'!$F$26</f>
        <v>720.04141145999995</v>
      </c>
      <c r="C48" s="36">
        <f>SUMIFS(СВЦЭМ!$D$33:$D$776,СВЦЭМ!$A$33:$A$776,$A48,СВЦЭМ!$B$33:$B$776,C$47)+'СЕТ СН'!$F$14+СВЦЭМ!$D$10+'СЕТ СН'!$F$6-'СЕТ СН'!$F$26</f>
        <v>820.18381758999999</v>
      </c>
      <c r="D48" s="36">
        <f>SUMIFS(СВЦЭМ!$D$33:$D$776,СВЦЭМ!$A$33:$A$776,$A48,СВЦЭМ!$B$33:$B$776,D$47)+'СЕТ СН'!$F$14+СВЦЭМ!$D$10+'СЕТ СН'!$F$6-'СЕТ СН'!$F$26</f>
        <v>858.62532289000001</v>
      </c>
      <c r="E48" s="36">
        <f>SUMIFS(СВЦЭМ!$D$33:$D$776,СВЦЭМ!$A$33:$A$776,$A48,СВЦЭМ!$B$33:$B$776,E$47)+'СЕТ СН'!$F$14+СВЦЭМ!$D$10+'СЕТ СН'!$F$6-'СЕТ СН'!$F$26</f>
        <v>900.76301996999996</v>
      </c>
      <c r="F48" s="36">
        <f>SUMIFS(СВЦЭМ!$D$33:$D$776,СВЦЭМ!$A$33:$A$776,$A48,СВЦЭМ!$B$33:$B$776,F$47)+'СЕТ СН'!$F$14+СВЦЭМ!$D$10+'СЕТ СН'!$F$6-'СЕТ СН'!$F$26</f>
        <v>919.01982944999997</v>
      </c>
      <c r="G48" s="36">
        <f>SUMIFS(СВЦЭМ!$D$33:$D$776,СВЦЭМ!$A$33:$A$776,$A48,СВЦЭМ!$B$33:$B$776,G$47)+'СЕТ СН'!$F$14+СВЦЭМ!$D$10+'СЕТ СН'!$F$6-'СЕТ СН'!$F$26</f>
        <v>886.82683231999999</v>
      </c>
      <c r="H48" s="36">
        <f>SUMIFS(СВЦЭМ!$D$33:$D$776,СВЦЭМ!$A$33:$A$776,$A48,СВЦЭМ!$B$33:$B$776,H$47)+'СЕТ СН'!$F$14+СВЦЭМ!$D$10+'СЕТ СН'!$F$6-'СЕТ СН'!$F$26</f>
        <v>827.79390840999997</v>
      </c>
      <c r="I48" s="36">
        <f>SUMIFS(СВЦЭМ!$D$33:$D$776,СВЦЭМ!$A$33:$A$776,$A48,СВЦЭМ!$B$33:$B$776,I$47)+'СЕТ СН'!$F$14+СВЦЭМ!$D$10+'СЕТ СН'!$F$6-'СЕТ СН'!$F$26</f>
        <v>789.23169609000001</v>
      </c>
      <c r="J48" s="36">
        <f>SUMIFS(СВЦЭМ!$D$33:$D$776,СВЦЭМ!$A$33:$A$776,$A48,СВЦЭМ!$B$33:$B$776,J$47)+'СЕТ СН'!$F$14+СВЦЭМ!$D$10+'СЕТ СН'!$F$6-'СЕТ СН'!$F$26</f>
        <v>825.39533566</v>
      </c>
      <c r="K48" s="36">
        <f>SUMIFS(СВЦЭМ!$D$33:$D$776,СВЦЭМ!$A$33:$A$776,$A48,СВЦЭМ!$B$33:$B$776,K$47)+'СЕТ СН'!$F$14+СВЦЭМ!$D$10+'СЕТ СН'!$F$6-'СЕТ СН'!$F$26</f>
        <v>837.17890264000005</v>
      </c>
      <c r="L48" s="36">
        <f>SUMIFS(СВЦЭМ!$D$33:$D$776,СВЦЭМ!$A$33:$A$776,$A48,СВЦЭМ!$B$33:$B$776,L$47)+'СЕТ СН'!$F$14+СВЦЭМ!$D$10+'СЕТ СН'!$F$6-'СЕТ СН'!$F$26</f>
        <v>845.89604341999996</v>
      </c>
      <c r="M48" s="36">
        <f>SUMIFS(СВЦЭМ!$D$33:$D$776,СВЦЭМ!$A$33:$A$776,$A48,СВЦЭМ!$B$33:$B$776,M$47)+'СЕТ СН'!$F$14+СВЦЭМ!$D$10+'СЕТ СН'!$F$6-'СЕТ СН'!$F$26</f>
        <v>845.83230528000001</v>
      </c>
      <c r="N48" s="36">
        <f>SUMIFS(СВЦЭМ!$D$33:$D$776,СВЦЭМ!$A$33:$A$776,$A48,СВЦЭМ!$B$33:$B$776,N$47)+'СЕТ СН'!$F$14+СВЦЭМ!$D$10+'СЕТ СН'!$F$6-'СЕТ СН'!$F$26</f>
        <v>843.88035864999995</v>
      </c>
      <c r="O48" s="36">
        <f>SUMIFS(СВЦЭМ!$D$33:$D$776,СВЦЭМ!$A$33:$A$776,$A48,СВЦЭМ!$B$33:$B$776,O$47)+'СЕТ СН'!$F$14+СВЦЭМ!$D$10+'СЕТ СН'!$F$6-'СЕТ СН'!$F$26</f>
        <v>847.43893602000003</v>
      </c>
      <c r="P48" s="36">
        <f>SUMIFS(СВЦЭМ!$D$33:$D$776,СВЦЭМ!$A$33:$A$776,$A48,СВЦЭМ!$B$33:$B$776,P$47)+'СЕТ СН'!$F$14+СВЦЭМ!$D$10+'СЕТ СН'!$F$6-'СЕТ СН'!$F$26</f>
        <v>847.40890818000003</v>
      </c>
      <c r="Q48" s="36">
        <f>SUMIFS(СВЦЭМ!$D$33:$D$776,СВЦЭМ!$A$33:$A$776,$A48,СВЦЭМ!$B$33:$B$776,Q$47)+'СЕТ СН'!$F$14+СВЦЭМ!$D$10+'СЕТ СН'!$F$6-'СЕТ СН'!$F$26</f>
        <v>852.04660321999995</v>
      </c>
      <c r="R48" s="36">
        <f>SUMIFS(СВЦЭМ!$D$33:$D$776,СВЦЭМ!$A$33:$A$776,$A48,СВЦЭМ!$B$33:$B$776,R$47)+'СЕТ СН'!$F$14+СВЦЭМ!$D$10+'СЕТ СН'!$F$6-'СЕТ СН'!$F$26</f>
        <v>855.98885918999997</v>
      </c>
      <c r="S48" s="36">
        <f>SUMIFS(СВЦЭМ!$D$33:$D$776,СВЦЭМ!$A$33:$A$776,$A48,СВЦЭМ!$B$33:$B$776,S$47)+'СЕТ СН'!$F$14+СВЦЭМ!$D$10+'СЕТ СН'!$F$6-'СЕТ СН'!$F$26</f>
        <v>854.65003299</v>
      </c>
      <c r="T48" s="36">
        <f>SUMIFS(СВЦЭМ!$D$33:$D$776,СВЦЭМ!$A$33:$A$776,$A48,СВЦЭМ!$B$33:$B$776,T$47)+'СЕТ СН'!$F$14+СВЦЭМ!$D$10+'СЕТ СН'!$F$6-'СЕТ СН'!$F$26</f>
        <v>846.41103973999998</v>
      </c>
      <c r="U48" s="36">
        <f>SUMIFS(СВЦЭМ!$D$33:$D$776,СВЦЭМ!$A$33:$A$776,$A48,СВЦЭМ!$B$33:$B$776,U$47)+'СЕТ СН'!$F$14+СВЦЭМ!$D$10+'СЕТ СН'!$F$6-'СЕТ СН'!$F$26</f>
        <v>839.43101379999996</v>
      </c>
      <c r="V48" s="36">
        <f>SUMIFS(СВЦЭМ!$D$33:$D$776,СВЦЭМ!$A$33:$A$776,$A48,СВЦЭМ!$B$33:$B$776,V$47)+'СЕТ СН'!$F$14+СВЦЭМ!$D$10+'СЕТ СН'!$F$6-'СЕТ СН'!$F$26</f>
        <v>836.61630563999995</v>
      </c>
      <c r="W48" s="36">
        <f>SUMIFS(СВЦЭМ!$D$33:$D$776,СВЦЭМ!$A$33:$A$776,$A48,СВЦЭМ!$B$33:$B$776,W$47)+'СЕТ СН'!$F$14+СВЦЭМ!$D$10+'СЕТ СН'!$F$6-'СЕТ СН'!$F$26</f>
        <v>839.47033365999994</v>
      </c>
      <c r="X48" s="36">
        <f>SUMIFS(СВЦЭМ!$D$33:$D$776,СВЦЭМ!$A$33:$A$776,$A48,СВЦЭМ!$B$33:$B$776,X$47)+'СЕТ СН'!$F$14+СВЦЭМ!$D$10+'СЕТ СН'!$F$6-'СЕТ СН'!$F$26</f>
        <v>816.46740628999999</v>
      </c>
      <c r="Y48" s="36">
        <f>SUMIFS(СВЦЭМ!$D$33:$D$776,СВЦЭМ!$A$33:$A$776,$A48,СВЦЭМ!$B$33:$B$776,Y$47)+'СЕТ СН'!$F$14+СВЦЭМ!$D$10+'СЕТ СН'!$F$6-'СЕТ СН'!$F$26</f>
        <v>783.41655178999997</v>
      </c>
      <c r="AA48" s="45"/>
    </row>
    <row r="49" spans="1:25" ht="15.75" x14ac:dyDescent="0.2">
      <c r="A49" s="35">
        <f>A48+1</f>
        <v>43679</v>
      </c>
      <c r="B49" s="36">
        <f>SUMIFS(СВЦЭМ!$D$33:$D$776,СВЦЭМ!$A$33:$A$776,$A49,СВЦЭМ!$B$33:$B$776,B$47)+'СЕТ СН'!$F$14+СВЦЭМ!$D$10+'СЕТ СН'!$F$6-'СЕТ СН'!$F$26</f>
        <v>765.05800763000002</v>
      </c>
      <c r="C49" s="36">
        <f>SUMIFS(СВЦЭМ!$D$33:$D$776,СВЦЭМ!$A$33:$A$776,$A49,СВЦЭМ!$B$33:$B$776,C$47)+'СЕТ СН'!$F$14+СВЦЭМ!$D$10+'СЕТ СН'!$F$6-'СЕТ СН'!$F$26</f>
        <v>783.64226633999999</v>
      </c>
      <c r="D49" s="36">
        <f>SUMIFS(СВЦЭМ!$D$33:$D$776,СВЦЭМ!$A$33:$A$776,$A49,СВЦЭМ!$B$33:$B$776,D$47)+'СЕТ СН'!$F$14+СВЦЭМ!$D$10+'СЕТ СН'!$F$6-'СЕТ СН'!$F$26</f>
        <v>807.36347737999995</v>
      </c>
      <c r="E49" s="36">
        <f>SUMIFS(СВЦЭМ!$D$33:$D$776,СВЦЭМ!$A$33:$A$776,$A49,СВЦЭМ!$B$33:$B$776,E$47)+'СЕТ СН'!$F$14+СВЦЭМ!$D$10+'СЕТ СН'!$F$6-'СЕТ СН'!$F$26</f>
        <v>825.88327646999994</v>
      </c>
      <c r="F49" s="36">
        <f>SUMIFS(СВЦЭМ!$D$33:$D$776,СВЦЭМ!$A$33:$A$776,$A49,СВЦЭМ!$B$33:$B$776,F$47)+'СЕТ СН'!$F$14+СВЦЭМ!$D$10+'СЕТ СН'!$F$6-'СЕТ СН'!$F$26</f>
        <v>827.62451857999997</v>
      </c>
      <c r="G49" s="36">
        <f>SUMIFS(СВЦЭМ!$D$33:$D$776,СВЦЭМ!$A$33:$A$776,$A49,СВЦЭМ!$B$33:$B$776,G$47)+'СЕТ СН'!$F$14+СВЦЭМ!$D$10+'СЕТ СН'!$F$6-'СЕТ СН'!$F$26</f>
        <v>812.37353279000001</v>
      </c>
      <c r="H49" s="36">
        <f>SUMIFS(СВЦЭМ!$D$33:$D$776,СВЦЭМ!$A$33:$A$776,$A49,СВЦЭМ!$B$33:$B$776,H$47)+'СЕТ СН'!$F$14+СВЦЭМ!$D$10+'СЕТ СН'!$F$6-'СЕТ СН'!$F$26</f>
        <v>774.59942180999997</v>
      </c>
      <c r="I49" s="36">
        <f>SUMIFS(СВЦЭМ!$D$33:$D$776,СВЦЭМ!$A$33:$A$776,$A49,СВЦЭМ!$B$33:$B$776,I$47)+'СЕТ СН'!$F$14+СВЦЭМ!$D$10+'СЕТ СН'!$F$6-'СЕТ СН'!$F$26</f>
        <v>781.63803116999998</v>
      </c>
      <c r="J49" s="36">
        <f>SUMIFS(СВЦЭМ!$D$33:$D$776,СВЦЭМ!$A$33:$A$776,$A49,СВЦЭМ!$B$33:$B$776,J$47)+'СЕТ СН'!$F$14+СВЦЭМ!$D$10+'СЕТ СН'!$F$6-'СЕТ СН'!$F$26</f>
        <v>820.31454074999999</v>
      </c>
      <c r="K49" s="36">
        <f>SUMIFS(СВЦЭМ!$D$33:$D$776,СВЦЭМ!$A$33:$A$776,$A49,СВЦЭМ!$B$33:$B$776,K$47)+'СЕТ СН'!$F$14+СВЦЭМ!$D$10+'СЕТ СН'!$F$6-'СЕТ СН'!$F$26</f>
        <v>846.45583290000002</v>
      </c>
      <c r="L49" s="36">
        <f>SUMIFS(СВЦЭМ!$D$33:$D$776,СВЦЭМ!$A$33:$A$776,$A49,СВЦЭМ!$B$33:$B$776,L$47)+'СЕТ СН'!$F$14+СВЦЭМ!$D$10+'СЕТ СН'!$F$6-'СЕТ СН'!$F$26</f>
        <v>836.38519153000004</v>
      </c>
      <c r="M49" s="36">
        <f>SUMIFS(СВЦЭМ!$D$33:$D$776,СВЦЭМ!$A$33:$A$776,$A49,СВЦЭМ!$B$33:$B$776,M$47)+'СЕТ СН'!$F$14+СВЦЭМ!$D$10+'СЕТ СН'!$F$6-'СЕТ СН'!$F$26</f>
        <v>837.39121090000003</v>
      </c>
      <c r="N49" s="36">
        <f>SUMIFS(СВЦЭМ!$D$33:$D$776,СВЦЭМ!$A$33:$A$776,$A49,СВЦЭМ!$B$33:$B$776,N$47)+'СЕТ СН'!$F$14+СВЦЭМ!$D$10+'СЕТ СН'!$F$6-'СЕТ СН'!$F$26</f>
        <v>834.60125641000002</v>
      </c>
      <c r="O49" s="36">
        <f>SUMIFS(СВЦЭМ!$D$33:$D$776,СВЦЭМ!$A$33:$A$776,$A49,СВЦЭМ!$B$33:$B$776,O$47)+'СЕТ СН'!$F$14+СВЦЭМ!$D$10+'СЕТ СН'!$F$6-'СЕТ СН'!$F$26</f>
        <v>841.71534660999998</v>
      </c>
      <c r="P49" s="36">
        <f>SUMIFS(СВЦЭМ!$D$33:$D$776,СВЦЭМ!$A$33:$A$776,$A49,СВЦЭМ!$B$33:$B$776,P$47)+'СЕТ СН'!$F$14+СВЦЭМ!$D$10+'СЕТ СН'!$F$6-'СЕТ СН'!$F$26</f>
        <v>839.31371442</v>
      </c>
      <c r="Q49" s="36">
        <f>SUMIFS(СВЦЭМ!$D$33:$D$776,СВЦЭМ!$A$33:$A$776,$A49,СВЦЭМ!$B$33:$B$776,Q$47)+'СЕТ СН'!$F$14+СВЦЭМ!$D$10+'СЕТ СН'!$F$6-'СЕТ СН'!$F$26</f>
        <v>838.23911672999998</v>
      </c>
      <c r="R49" s="36">
        <f>SUMIFS(СВЦЭМ!$D$33:$D$776,СВЦЭМ!$A$33:$A$776,$A49,СВЦЭМ!$B$33:$B$776,R$47)+'СЕТ СН'!$F$14+СВЦЭМ!$D$10+'СЕТ СН'!$F$6-'СЕТ СН'!$F$26</f>
        <v>832.31650650999995</v>
      </c>
      <c r="S49" s="36">
        <f>SUMIFS(СВЦЭМ!$D$33:$D$776,СВЦЭМ!$A$33:$A$776,$A49,СВЦЭМ!$B$33:$B$776,S$47)+'СЕТ СН'!$F$14+СВЦЭМ!$D$10+'СЕТ СН'!$F$6-'СЕТ СН'!$F$26</f>
        <v>829.38590323999995</v>
      </c>
      <c r="T49" s="36">
        <f>SUMIFS(СВЦЭМ!$D$33:$D$776,СВЦЭМ!$A$33:$A$776,$A49,СВЦЭМ!$B$33:$B$776,T$47)+'СЕТ СН'!$F$14+СВЦЭМ!$D$10+'СЕТ СН'!$F$6-'СЕТ СН'!$F$26</f>
        <v>824.10148842000001</v>
      </c>
      <c r="U49" s="36">
        <f>SUMIFS(СВЦЭМ!$D$33:$D$776,СВЦЭМ!$A$33:$A$776,$A49,СВЦЭМ!$B$33:$B$776,U$47)+'СЕТ СН'!$F$14+СВЦЭМ!$D$10+'СЕТ СН'!$F$6-'СЕТ СН'!$F$26</f>
        <v>821.15762786000005</v>
      </c>
      <c r="V49" s="36">
        <f>SUMIFS(СВЦЭМ!$D$33:$D$776,СВЦЭМ!$A$33:$A$776,$A49,СВЦЭМ!$B$33:$B$776,V$47)+'СЕТ СН'!$F$14+СВЦЭМ!$D$10+'СЕТ СН'!$F$6-'СЕТ СН'!$F$26</f>
        <v>824.90908176999994</v>
      </c>
      <c r="W49" s="36">
        <f>SUMIFS(СВЦЭМ!$D$33:$D$776,СВЦЭМ!$A$33:$A$776,$A49,СВЦЭМ!$B$33:$B$776,W$47)+'СЕТ СН'!$F$14+СВЦЭМ!$D$10+'СЕТ СН'!$F$6-'СЕТ СН'!$F$26</f>
        <v>826.32735023999999</v>
      </c>
      <c r="X49" s="36">
        <f>SUMIFS(СВЦЭМ!$D$33:$D$776,СВЦЭМ!$A$33:$A$776,$A49,СВЦЭМ!$B$33:$B$776,X$47)+'СЕТ СН'!$F$14+СВЦЭМ!$D$10+'СЕТ СН'!$F$6-'СЕТ СН'!$F$26</f>
        <v>807.08234214000004</v>
      </c>
      <c r="Y49" s="36">
        <f>SUMIFS(СВЦЭМ!$D$33:$D$776,СВЦЭМ!$A$33:$A$776,$A49,СВЦЭМ!$B$33:$B$776,Y$47)+'СЕТ СН'!$F$14+СВЦЭМ!$D$10+'СЕТ СН'!$F$6-'СЕТ СН'!$F$26</f>
        <v>774.72517240000002</v>
      </c>
    </row>
    <row r="50" spans="1:25" ht="15.75" x14ac:dyDescent="0.2">
      <c r="A50" s="35">
        <f t="shared" ref="A50:A78" si="1">A49+1</f>
        <v>43680</v>
      </c>
      <c r="B50" s="36">
        <f>SUMIFS(СВЦЭМ!$D$33:$D$776,СВЦЭМ!$A$33:$A$776,$A50,СВЦЭМ!$B$33:$B$776,B$47)+'СЕТ СН'!$F$14+СВЦЭМ!$D$10+'СЕТ СН'!$F$6-'СЕТ СН'!$F$26</f>
        <v>757.28220662000001</v>
      </c>
      <c r="C50" s="36">
        <f>SUMIFS(СВЦЭМ!$D$33:$D$776,СВЦЭМ!$A$33:$A$776,$A50,СВЦЭМ!$B$33:$B$776,C$47)+'СЕТ СН'!$F$14+СВЦЭМ!$D$10+'СЕТ СН'!$F$6-'СЕТ СН'!$F$26</f>
        <v>775.95939355999997</v>
      </c>
      <c r="D50" s="36">
        <f>SUMIFS(СВЦЭМ!$D$33:$D$776,СВЦЭМ!$A$33:$A$776,$A50,СВЦЭМ!$B$33:$B$776,D$47)+'СЕТ СН'!$F$14+СВЦЭМ!$D$10+'СЕТ СН'!$F$6-'СЕТ СН'!$F$26</f>
        <v>811.24515886999995</v>
      </c>
      <c r="E50" s="36">
        <f>SUMIFS(СВЦЭМ!$D$33:$D$776,СВЦЭМ!$A$33:$A$776,$A50,СВЦЭМ!$B$33:$B$776,E$47)+'СЕТ СН'!$F$14+СВЦЭМ!$D$10+'СЕТ СН'!$F$6-'СЕТ СН'!$F$26</f>
        <v>815.70112128999995</v>
      </c>
      <c r="F50" s="36">
        <f>SUMIFS(СВЦЭМ!$D$33:$D$776,СВЦЭМ!$A$33:$A$776,$A50,СВЦЭМ!$B$33:$B$776,F$47)+'СЕТ СН'!$F$14+СВЦЭМ!$D$10+'СЕТ СН'!$F$6-'СЕТ СН'!$F$26</f>
        <v>822.77071931</v>
      </c>
      <c r="G50" s="36">
        <f>SUMIFS(СВЦЭМ!$D$33:$D$776,СВЦЭМ!$A$33:$A$776,$A50,СВЦЭМ!$B$33:$B$776,G$47)+'СЕТ СН'!$F$14+СВЦЭМ!$D$10+'СЕТ СН'!$F$6-'СЕТ СН'!$F$26</f>
        <v>809.76802677000001</v>
      </c>
      <c r="H50" s="36">
        <f>SUMIFS(СВЦЭМ!$D$33:$D$776,СВЦЭМ!$A$33:$A$776,$A50,СВЦЭМ!$B$33:$B$776,H$47)+'СЕТ СН'!$F$14+СВЦЭМ!$D$10+'СЕТ СН'!$F$6-'СЕТ СН'!$F$26</f>
        <v>800.56553067999994</v>
      </c>
      <c r="I50" s="36">
        <f>SUMIFS(СВЦЭМ!$D$33:$D$776,СВЦЭМ!$A$33:$A$776,$A50,СВЦЭМ!$B$33:$B$776,I$47)+'СЕТ СН'!$F$14+СВЦЭМ!$D$10+'СЕТ СН'!$F$6-'СЕТ СН'!$F$26</f>
        <v>760.99940863999996</v>
      </c>
      <c r="J50" s="36">
        <f>SUMIFS(СВЦЭМ!$D$33:$D$776,СВЦЭМ!$A$33:$A$776,$A50,СВЦЭМ!$B$33:$B$776,J$47)+'СЕТ СН'!$F$14+СВЦЭМ!$D$10+'СЕТ СН'!$F$6-'СЕТ СН'!$F$26</f>
        <v>693.46366132000003</v>
      </c>
      <c r="K50" s="36">
        <f>SUMIFS(СВЦЭМ!$D$33:$D$776,СВЦЭМ!$A$33:$A$776,$A50,СВЦЭМ!$B$33:$B$776,K$47)+'СЕТ СН'!$F$14+СВЦЭМ!$D$10+'СЕТ СН'!$F$6-'СЕТ СН'!$F$26</f>
        <v>691.41321302999995</v>
      </c>
      <c r="L50" s="36">
        <f>SUMIFS(СВЦЭМ!$D$33:$D$776,СВЦЭМ!$A$33:$A$776,$A50,СВЦЭМ!$B$33:$B$776,L$47)+'СЕТ СН'!$F$14+СВЦЭМ!$D$10+'СЕТ СН'!$F$6-'СЕТ СН'!$F$26</f>
        <v>708.24580408999998</v>
      </c>
      <c r="M50" s="36">
        <f>SUMIFS(СВЦЭМ!$D$33:$D$776,СВЦЭМ!$A$33:$A$776,$A50,СВЦЭМ!$B$33:$B$776,M$47)+'СЕТ СН'!$F$14+СВЦЭМ!$D$10+'СЕТ СН'!$F$6-'СЕТ СН'!$F$26</f>
        <v>708.88897903999998</v>
      </c>
      <c r="N50" s="36">
        <f>SUMIFS(СВЦЭМ!$D$33:$D$776,СВЦЭМ!$A$33:$A$776,$A50,СВЦЭМ!$B$33:$B$776,N$47)+'СЕТ СН'!$F$14+СВЦЭМ!$D$10+'СЕТ СН'!$F$6-'СЕТ СН'!$F$26</f>
        <v>712.14356677000001</v>
      </c>
      <c r="O50" s="36">
        <f>SUMIFS(СВЦЭМ!$D$33:$D$776,СВЦЭМ!$A$33:$A$776,$A50,СВЦЭМ!$B$33:$B$776,O$47)+'СЕТ СН'!$F$14+СВЦЭМ!$D$10+'СЕТ СН'!$F$6-'СЕТ СН'!$F$26</f>
        <v>713.26199769000004</v>
      </c>
      <c r="P50" s="36">
        <f>SUMIFS(СВЦЭМ!$D$33:$D$776,СВЦЭМ!$A$33:$A$776,$A50,СВЦЭМ!$B$33:$B$776,P$47)+'СЕТ СН'!$F$14+СВЦЭМ!$D$10+'СЕТ СН'!$F$6-'СЕТ СН'!$F$26</f>
        <v>712.22858685999995</v>
      </c>
      <c r="Q50" s="36">
        <f>SUMIFS(СВЦЭМ!$D$33:$D$776,СВЦЭМ!$A$33:$A$776,$A50,СВЦЭМ!$B$33:$B$776,Q$47)+'СЕТ СН'!$F$14+СВЦЭМ!$D$10+'СЕТ СН'!$F$6-'СЕТ СН'!$F$26</f>
        <v>716.30062574999999</v>
      </c>
      <c r="R50" s="36">
        <f>SUMIFS(СВЦЭМ!$D$33:$D$776,СВЦЭМ!$A$33:$A$776,$A50,СВЦЭМ!$B$33:$B$776,R$47)+'СЕТ СН'!$F$14+СВЦЭМ!$D$10+'СЕТ СН'!$F$6-'СЕТ СН'!$F$26</f>
        <v>712.45563322999999</v>
      </c>
      <c r="S50" s="36">
        <f>SUMIFS(СВЦЭМ!$D$33:$D$776,СВЦЭМ!$A$33:$A$776,$A50,СВЦЭМ!$B$33:$B$776,S$47)+'СЕТ СН'!$F$14+СВЦЭМ!$D$10+'СЕТ СН'!$F$6-'СЕТ СН'!$F$26</f>
        <v>710.93711958999995</v>
      </c>
      <c r="T50" s="36">
        <f>SUMIFS(СВЦЭМ!$D$33:$D$776,СВЦЭМ!$A$33:$A$776,$A50,СВЦЭМ!$B$33:$B$776,T$47)+'СЕТ СН'!$F$14+СВЦЭМ!$D$10+'СЕТ СН'!$F$6-'СЕТ СН'!$F$26</f>
        <v>713.04861212000003</v>
      </c>
      <c r="U50" s="36">
        <f>SUMIFS(СВЦЭМ!$D$33:$D$776,СВЦЭМ!$A$33:$A$776,$A50,СВЦЭМ!$B$33:$B$776,U$47)+'СЕТ СН'!$F$14+СВЦЭМ!$D$10+'СЕТ СН'!$F$6-'СЕТ СН'!$F$26</f>
        <v>710.99792390999994</v>
      </c>
      <c r="V50" s="36">
        <f>SUMIFS(СВЦЭМ!$D$33:$D$776,СВЦЭМ!$A$33:$A$776,$A50,СВЦЭМ!$B$33:$B$776,V$47)+'СЕТ СН'!$F$14+СВЦЭМ!$D$10+'СЕТ СН'!$F$6-'СЕТ СН'!$F$26</f>
        <v>704.82064202000004</v>
      </c>
      <c r="W50" s="36">
        <f>SUMIFS(СВЦЭМ!$D$33:$D$776,СВЦЭМ!$A$33:$A$776,$A50,СВЦЭМ!$B$33:$B$776,W$47)+'СЕТ СН'!$F$14+СВЦЭМ!$D$10+'СЕТ СН'!$F$6-'СЕТ СН'!$F$26</f>
        <v>713.79172417999996</v>
      </c>
      <c r="X50" s="36">
        <f>SUMIFS(СВЦЭМ!$D$33:$D$776,СВЦЭМ!$A$33:$A$776,$A50,СВЦЭМ!$B$33:$B$776,X$47)+'СЕТ СН'!$F$14+СВЦЭМ!$D$10+'СЕТ СН'!$F$6-'СЕТ СН'!$F$26</f>
        <v>693.66986509000003</v>
      </c>
      <c r="Y50" s="36">
        <f>SUMIFS(СВЦЭМ!$D$33:$D$776,СВЦЭМ!$A$33:$A$776,$A50,СВЦЭМ!$B$33:$B$776,Y$47)+'СЕТ СН'!$F$14+СВЦЭМ!$D$10+'СЕТ СН'!$F$6-'СЕТ СН'!$F$26</f>
        <v>710.72178119</v>
      </c>
    </row>
    <row r="51" spans="1:25" ht="15.75" x14ac:dyDescent="0.2">
      <c r="A51" s="35">
        <f t="shared" si="1"/>
        <v>43681</v>
      </c>
      <c r="B51" s="36">
        <f>SUMIFS(СВЦЭМ!$D$33:$D$776,СВЦЭМ!$A$33:$A$776,$A51,СВЦЭМ!$B$33:$B$776,B$47)+'СЕТ СН'!$F$14+СВЦЭМ!$D$10+'СЕТ СН'!$F$6-'СЕТ СН'!$F$26</f>
        <v>712.50315536999994</v>
      </c>
      <c r="C51" s="36">
        <f>SUMIFS(СВЦЭМ!$D$33:$D$776,СВЦЭМ!$A$33:$A$776,$A51,СВЦЭМ!$B$33:$B$776,C$47)+'СЕТ СН'!$F$14+СВЦЭМ!$D$10+'СЕТ СН'!$F$6-'СЕТ СН'!$F$26</f>
        <v>748.07993394000005</v>
      </c>
      <c r="D51" s="36">
        <f>SUMIFS(СВЦЭМ!$D$33:$D$776,СВЦЭМ!$A$33:$A$776,$A51,СВЦЭМ!$B$33:$B$776,D$47)+'СЕТ СН'!$F$14+СВЦЭМ!$D$10+'СЕТ СН'!$F$6-'СЕТ СН'!$F$26</f>
        <v>766.01775899999996</v>
      </c>
      <c r="E51" s="36">
        <f>SUMIFS(СВЦЭМ!$D$33:$D$776,СВЦЭМ!$A$33:$A$776,$A51,СВЦЭМ!$B$33:$B$776,E$47)+'СЕТ СН'!$F$14+СВЦЭМ!$D$10+'СЕТ СН'!$F$6-'СЕТ СН'!$F$26</f>
        <v>792.63648216000001</v>
      </c>
      <c r="F51" s="36">
        <f>SUMIFS(СВЦЭМ!$D$33:$D$776,СВЦЭМ!$A$33:$A$776,$A51,СВЦЭМ!$B$33:$B$776,F$47)+'СЕТ СН'!$F$14+СВЦЭМ!$D$10+'СЕТ СН'!$F$6-'СЕТ СН'!$F$26</f>
        <v>794.52648862000001</v>
      </c>
      <c r="G51" s="36">
        <f>SUMIFS(СВЦЭМ!$D$33:$D$776,СВЦЭМ!$A$33:$A$776,$A51,СВЦЭМ!$B$33:$B$776,G$47)+'СЕТ СН'!$F$14+СВЦЭМ!$D$10+'СЕТ СН'!$F$6-'СЕТ СН'!$F$26</f>
        <v>806.81750260000001</v>
      </c>
      <c r="H51" s="36">
        <f>SUMIFS(СВЦЭМ!$D$33:$D$776,СВЦЭМ!$A$33:$A$776,$A51,СВЦЭМ!$B$33:$B$776,H$47)+'СЕТ СН'!$F$14+СВЦЭМ!$D$10+'СЕТ СН'!$F$6-'СЕТ СН'!$F$26</f>
        <v>782.54852514000004</v>
      </c>
      <c r="I51" s="36">
        <f>SUMIFS(СВЦЭМ!$D$33:$D$776,СВЦЭМ!$A$33:$A$776,$A51,СВЦЭМ!$B$33:$B$776,I$47)+'СЕТ СН'!$F$14+СВЦЭМ!$D$10+'СЕТ СН'!$F$6-'СЕТ СН'!$F$26</f>
        <v>752.56896862999997</v>
      </c>
      <c r="J51" s="36">
        <f>SUMIFS(СВЦЭМ!$D$33:$D$776,СВЦЭМ!$A$33:$A$776,$A51,СВЦЭМ!$B$33:$B$776,J$47)+'СЕТ СН'!$F$14+СВЦЭМ!$D$10+'СЕТ СН'!$F$6-'СЕТ СН'!$F$26</f>
        <v>705.45809009000004</v>
      </c>
      <c r="K51" s="36">
        <f>SUMIFS(СВЦЭМ!$D$33:$D$776,СВЦЭМ!$A$33:$A$776,$A51,СВЦЭМ!$B$33:$B$776,K$47)+'СЕТ СН'!$F$14+СВЦЭМ!$D$10+'СЕТ СН'!$F$6-'СЕТ СН'!$F$26</f>
        <v>705.63064715999997</v>
      </c>
      <c r="L51" s="36">
        <f>SUMIFS(СВЦЭМ!$D$33:$D$776,СВЦЭМ!$A$33:$A$776,$A51,СВЦЭМ!$B$33:$B$776,L$47)+'СЕТ СН'!$F$14+СВЦЭМ!$D$10+'СЕТ СН'!$F$6-'СЕТ СН'!$F$26</f>
        <v>730.08272466999995</v>
      </c>
      <c r="M51" s="36">
        <f>SUMIFS(СВЦЭМ!$D$33:$D$776,СВЦЭМ!$A$33:$A$776,$A51,СВЦЭМ!$B$33:$B$776,M$47)+'СЕТ СН'!$F$14+СВЦЭМ!$D$10+'СЕТ СН'!$F$6-'СЕТ СН'!$F$26</f>
        <v>732.19633528999998</v>
      </c>
      <c r="N51" s="36">
        <f>SUMIFS(СВЦЭМ!$D$33:$D$776,СВЦЭМ!$A$33:$A$776,$A51,СВЦЭМ!$B$33:$B$776,N$47)+'СЕТ СН'!$F$14+СВЦЭМ!$D$10+'СЕТ СН'!$F$6-'СЕТ СН'!$F$26</f>
        <v>729.63453707999997</v>
      </c>
      <c r="O51" s="36">
        <f>SUMIFS(СВЦЭМ!$D$33:$D$776,СВЦЭМ!$A$33:$A$776,$A51,СВЦЭМ!$B$33:$B$776,O$47)+'СЕТ СН'!$F$14+СВЦЭМ!$D$10+'СЕТ СН'!$F$6-'СЕТ СН'!$F$26</f>
        <v>721.83371218000002</v>
      </c>
      <c r="P51" s="36">
        <f>SUMIFS(СВЦЭМ!$D$33:$D$776,СВЦЭМ!$A$33:$A$776,$A51,СВЦЭМ!$B$33:$B$776,P$47)+'СЕТ СН'!$F$14+СВЦЭМ!$D$10+'СЕТ СН'!$F$6-'СЕТ СН'!$F$26</f>
        <v>722.93180464</v>
      </c>
      <c r="Q51" s="36">
        <f>SUMIFS(СВЦЭМ!$D$33:$D$776,СВЦЭМ!$A$33:$A$776,$A51,СВЦЭМ!$B$33:$B$776,Q$47)+'СЕТ СН'!$F$14+СВЦЭМ!$D$10+'СЕТ СН'!$F$6-'СЕТ СН'!$F$26</f>
        <v>721.37342862000003</v>
      </c>
      <c r="R51" s="36">
        <f>SUMIFS(СВЦЭМ!$D$33:$D$776,СВЦЭМ!$A$33:$A$776,$A51,СВЦЭМ!$B$33:$B$776,R$47)+'СЕТ СН'!$F$14+СВЦЭМ!$D$10+'СЕТ СН'!$F$6-'СЕТ СН'!$F$26</f>
        <v>680.09416884999996</v>
      </c>
      <c r="S51" s="36">
        <f>SUMIFS(СВЦЭМ!$D$33:$D$776,СВЦЭМ!$A$33:$A$776,$A51,СВЦЭМ!$B$33:$B$776,S$47)+'СЕТ СН'!$F$14+СВЦЭМ!$D$10+'СЕТ СН'!$F$6-'СЕТ СН'!$F$26</f>
        <v>647.34123870999997</v>
      </c>
      <c r="T51" s="36">
        <f>SUMIFS(СВЦЭМ!$D$33:$D$776,СВЦЭМ!$A$33:$A$776,$A51,СВЦЭМ!$B$33:$B$776,T$47)+'СЕТ СН'!$F$14+СВЦЭМ!$D$10+'СЕТ СН'!$F$6-'СЕТ СН'!$F$26</f>
        <v>640.77835817999994</v>
      </c>
      <c r="U51" s="36">
        <f>SUMIFS(СВЦЭМ!$D$33:$D$776,СВЦЭМ!$A$33:$A$776,$A51,СВЦЭМ!$B$33:$B$776,U$47)+'СЕТ СН'!$F$14+СВЦЭМ!$D$10+'СЕТ СН'!$F$6-'СЕТ СН'!$F$26</f>
        <v>640.16659837999998</v>
      </c>
      <c r="V51" s="36">
        <f>SUMIFS(СВЦЭМ!$D$33:$D$776,СВЦЭМ!$A$33:$A$776,$A51,СВЦЭМ!$B$33:$B$776,V$47)+'СЕТ СН'!$F$14+СВЦЭМ!$D$10+'СЕТ СН'!$F$6-'СЕТ СН'!$F$26</f>
        <v>639.65632843000003</v>
      </c>
      <c r="W51" s="36">
        <f>SUMIFS(СВЦЭМ!$D$33:$D$776,СВЦЭМ!$A$33:$A$776,$A51,СВЦЭМ!$B$33:$B$776,W$47)+'СЕТ СН'!$F$14+СВЦЭМ!$D$10+'СЕТ СН'!$F$6-'СЕТ СН'!$F$26</f>
        <v>649.98273506999999</v>
      </c>
      <c r="X51" s="36">
        <f>SUMIFS(СВЦЭМ!$D$33:$D$776,СВЦЭМ!$A$33:$A$776,$A51,СВЦЭМ!$B$33:$B$776,X$47)+'СЕТ СН'!$F$14+СВЦЭМ!$D$10+'СЕТ СН'!$F$6-'СЕТ СН'!$F$26</f>
        <v>624.50721028999999</v>
      </c>
      <c r="Y51" s="36">
        <f>SUMIFS(СВЦЭМ!$D$33:$D$776,СВЦЭМ!$A$33:$A$776,$A51,СВЦЭМ!$B$33:$B$776,Y$47)+'СЕТ СН'!$F$14+СВЦЭМ!$D$10+'СЕТ СН'!$F$6-'СЕТ СН'!$F$26</f>
        <v>617.05713341000001</v>
      </c>
    </row>
    <row r="52" spans="1:25" ht="15.75" x14ac:dyDescent="0.2">
      <c r="A52" s="35">
        <f t="shared" si="1"/>
        <v>43682</v>
      </c>
      <c r="B52" s="36">
        <f>SUMIFS(СВЦЭМ!$D$33:$D$776,СВЦЭМ!$A$33:$A$776,$A52,СВЦЭМ!$B$33:$B$776,B$47)+'СЕТ СН'!$F$14+СВЦЭМ!$D$10+'СЕТ СН'!$F$6-'СЕТ СН'!$F$26</f>
        <v>708.23491693999995</v>
      </c>
      <c r="C52" s="36">
        <f>SUMIFS(СВЦЭМ!$D$33:$D$776,СВЦЭМ!$A$33:$A$776,$A52,СВЦЭМ!$B$33:$B$776,C$47)+'СЕТ СН'!$F$14+СВЦЭМ!$D$10+'СЕТ СН'!$F$6-'СЕТ СН'!$F$26</f>
        <v>740.55315102999998</v>
      </c>
      <c r="D52" s="36">
        <f>SUMIFS(СВЦЭМ!$D$33:$D$776,СВЦЭМ!$A$33:$A$776,$A52,СВЦЭМ!$B$33:$B$776,D$47)+'СЕТ СН'!$F$14+СВЦЭМ!$D$10+'СЕТ СН'!$F$6-'СЕТ СН'!$F$26</f>
        <v>769.74707532000002</v>
      </c>
      <c r="E52" s="36">
        <f>SUMIFS(СВЦЭМ!$D$33:$D$776,СВЦЭМ!$A$33:$A$776,$A52,СВЦЭМ!$B$33:$B$776,E$47)+'СЕТ СН'!$F$14+СВЦЭМ!$D$10+'СЕТ СН'!$F$6-'СЕТ СН'!$F$26</f>
        <v>778.66636433999997</v>
      </c>
      <c r="F52" s="36">
        <f>SUMIFS(СВЦЭМ!$D$33:$D$776,СВЦЭМ!$A$33:$A$776,$A52,СВЦЭМ!$B$33:$B$776,F$47)+'СЕТ СН'!$F$14+СВЦЭМ!$D$10+'СЕТ СН'!$F$6-'СЕТ СН'!$F$26</f>
        <v>778.55367145000002</v>
      </c>
      <c r="G52" s="36">
        <f>SUMIFS(СВЦЭМ!$D$33:$D$776,СВЦЭМ!$A$33:$A$776,$A52,СВЦЭМ!$B$33:$B$776,G$47)+'СЕТ СН'!$F$14+СВЦЭМ!$D$10+'СЕТ СН'!$F$6-'СЕТ СН'!$F$26</f>
        <v>764.06520813999998</v>
      </c>
      <c r="H52" s="36">
        <f>SUMIFS(СВЦЭМ!$D$33:$D$776,СВЦЭМ!$A$33:$A$776,$A52,СВЦЭМ!$B$33:$B$776,H$47)+'СЕТ СН'!$F$14+СВЦЭМ!$D$10+'СЕТ СН'!$F$6-'СЕТ СН'!$F$26</f>
        <v>727.58198987000003</v>
      </c>
      <c r="I52" s="36">
        <f>SUMIFS(СВЦЭМ!$D$33:$D$776,СВЦЭМ!$A$33:$A$776,$A52,СВЦЭМ!$B$33:$B$776,I$47)+'СЕТ СН'!$F$14+СВЦЭМ!$D$10+'СЕТ СН'!$F$6-'СЕТ СН'!$F$26</f>
        <v>714.15716078000003</v>
      </c>
      <c r="J52" s="36">
        <f>SUMIFS(СВЦЭМ!$D$33:$D$776,СВЦЭМ!$A$33:$A$776,$A52,СВЦЭМ!$B$33:$B$776,J$47)+'СЕТ СН'!$F$14+СВЦЭМ!$D$10+'СЕТ СН'!$F$6-'СЕТ СН'!$F$26</f>
        <v>706.69680677999997</v>
      </c>
      <c r="K52" s="36">
        <f>SUMIFS(СВЦЭМ!$D$33:$D$776,СВЦЭМ!$A$33:$A$776,$A52,СВЦЭМ!$B$33:$B$776,K$47)+'СЕТ СН'!$F$14+СВЦЭМ!$D$10+'СЕТ СН'!$F$6-'СЕТ СН'!$F$26</f>
        <v>728.60837739999999</v>
      </c>
      <c r="L52" s="36">
        <f>SUMIFS(СВЦЭМ!$D$33:$D$776,СВЦЭМ!$A$33:$A$776,$A52,СВЦЭМ!$B$33:$B$776,L$47)+'СЕТ СН'!$F$14+СВЦЭМ!$D$10+'СЕТ СН'!$F$6-'СЕТ СН'!$F$26</f>
        <v>729.91115296999999</v>
      </c>
      <c r="M52" s="36">
        <f>SUMIFS(СВЦЭМ!$D$33:$D$776,СВЦЭМ!$A$33:$A$776,$A52,СВЦЭМ!$B$33:$B$776,M$47)+'СЕТ СН'!$F$14+СВЦЭМ!$D$10+'СЕТ СН'!$F$6-'СЕТ СН'!$F$26</f>
        <v>737.09172610999997</v>
      </c>
      <c r="N52" s="36">
        <f>SUMIFS(СВЦЭМ!$D$33:$D$776,СВЦЭМ!$A$33:$A$776,$A52,СВЦЭМ!$B$33:$B$776,N$47)+'СЕТ СН'!$F$14+СВЦЭМ!$D$10+'СЕТ СН'!$F$6-'СЕТ СН'!$F$26</f>
        <v>734.32156651000003</v>
      </c>
      <c r="O52" s="36">
        <f>SUMIFS(СВЦЭМ!$D$33:$D$776,СВЦЭМ!$A$33:$A$776,$A52,СВЦЭМ!$B$33:$B$776,O$47)+'СЕТ СН'!$F$14+СВЦЭМ!$D$10+'СЕТ СН'!$F$6-'СЕТ СН'!$F$26</f>
        <v>740.86555352000005</v>
      </c>
      <c r="P52" s="36">
        <f>SUMIFS(СВЦЭМ!$D$33:$D$776,СВЦЭМ!$A$33:$A$776,$A52,СВЦЭМ!$B$33:$B$776,P$47)+'СЕТ СН'!$F$14+СВЦЭМ!$D$10+'СЕТ СН'!$F$6-'СЕТ СН'!$F$26</f>
        <v>746.39598197999999</v>
      </c>
      <c r="Q52" s="36">
        <f>SUMIFS(СВЦЭМ!$D$33:$D$776,СВЦЭМ!$A$33:$A$776,$A52,СВЦЭМ!$B$33:$B$776,Q$47)+'СЕТ СН'!$F$14+СВЦЭМ!$D$10+'СЕТ СН'!$F$6-'СЕТ СН'!$F$26</f>
        <v>744.92512727999997</v>
      </c>
      <c r="R52" s="36">
        <f>SUMIFS(СВЦЭМ!$D$33:$D$776,СВЦЭМ!$A$33:$A$776,$A52,СВЦЭМ!$B$33:$B$776,R$47)+'СЕТ СН'!$F$14+СВЦЭМ!$D$10+'СЕТ СН'!$F$6-'СЕТ СН'!$F$26</f>
        <v>713.67948916</v>
      </c>
      <c r="S52" s="36">
        <f>SUMIFS(СВЦЭМ!$D$33:$D$776,СВЦЭМ!$A$33:$A$776,$A52,СВЦЭМ!$B$33:$B$776,S$47)+'СЕТ СН'!$F$14+СВЦЭМ!$D$10+'СЕТ СН'!$F$6-'СЕТ СН'!$F$26</f>
        <v>670.26635824000005</v>
      </c>
      <c r="T52" s="36">
        <f>SUMIFS(СВЦЭМ!$D$33:$D$776,СВЦЭМ!$A$33:$A$776,$A52,СВЦЭМ!$B$33:$B$776,T$47)+'СЕТ СН'!$F$14+СВЦЭМ!$D$10+'СЕТ СН'!$F$6-'СЕТ СН'!$F$26</f>
        <v>661.09231571999999</v>
      </c>
      <c r="U52" s="36">
        <f>SUMIFS(СВЦЭМ!$D$33:$D$776,СВЦЭМ!$A$33:$A$776,$A52,СВЦЭМ!$B$33:$B$776,U$47)+'СЕТ СН'!$F$14+СВЦЭМ!$D$10+'СЕТ СН'!$F$6-'СЕТ СН'!$F$26</f>
        <v>656.13609306000001</v>
      </c>
      <c r="V52" s="36">
        <f>SUMIFS(СВЦЭМ!$D$33:$D$776,СВЦЭМ!$A$33:$A$776,$A52,СВЦЭМ!$B$33:$B$776,V$47)+'СЕТ СН'!$F$14+СВЦЭМ!$D$10+'СЕТ СН'!$F$6-'СЕТ СН'!$F$26</f>
        <v>653.92765558999997</v>
      </c>
      <c r="W52" s="36">
        <f>SUMIFS(СВЦЭМ!$D$33:$D$776,СВЦЭМ!$A$33:$A$776,$A52,СВЦЭМ!$B$33:$B$776,W$47)+'СЕТ СН'!$F$14+СВЦЭМ!$D$10+'СЕТ СН'!$F$6-'СЕТ СН'!$F$26</f>
        <v>667.39457147999997</v>
      </c>
      <c r="X52" s="36">
        <f>SUMIFS(СВЦЭМ!$D$33:$D$776,СВЦЭМ!$A$33:$A$776,$A52,СВЦЭМ!$B$33:$B$776,X$47)+'СЕТ СН'!$F$14+СВЦЭМ!$D$10+'СЕТ СН'!$F$6-'СЕТ СН'!$F$26</f>
        <v>647.72474632000001</v>
      </c>
      <c r="Y52" s="36">
        <f>SUMIFS(СВЦЭМ!$D$33:$D$776,СВЦЭМ!$A$33:$A$776,$A52,СВЦЭМ!$B$33:$B$776,Y$47)+'СЕТ СН'!$F$14+СВЦЭМ!$D$10+'СЕТ СН'!$F$6-'СЕТ СН'!$F$26</f>
        <v>653.69249271000001</v>
      </c>
    </row>
    <row r="53" spans="1:25" ht="15.75" x14ac:dyDescent="0.2">
      <c r="A53" s="35">
        <f t="shared" si="1"/>
        <v>43683</v>
      </c>
      <c r="B53" s="36">
        <f>SUMIFS(СВЦЭМ!$D$33:$D$776,СВЦЭМ!$A$33:$A$776,$A53,СВЦЭМ!$B$33:$B$776,B$47)+'СЕТ СН'!$F$14+СВЦЭМ!$D$10+'СЕТ СН'!$F$6-'СЕТ СН'!$F$26</f>
        <v>712.06213605000005</v>
      </c>
      <c r="C53" s="36">
        <f>SUMIFS(СВЦЭМ!$D$33:$D$776,СВЦЭМ!$A$33:$A$776,$A53,СВЦЭМ!$B$33:$B$776,C$47)+'СЕТ СН'!$F$14+СВЦЭМ!$D$10+'СЕТ СН'!$F$6-'СЕТ СН'!$F$26</f>
        <v>744.62703647000001</v>
      </c>
      <c r="D53" s="36">
        <f>SUMIFS(СВЦЭМ!$D$33:$D$776,СВЦЭМ!$A$33:$A$776,$A53,СВЦЭМ!$B$33:$B$776,D$47)+'СЕТ СН'!$F$14+СВЦЭМ!$D$10+'СЕТ СН'!$F$6-'СЕТ СН'!$F$26</f>
        <v>766.79291161000003</v>
      </c>
      <c r="E53" s="36">
        <f>SUMIFS(СВЦЭМ!$D$33:$D$776,СВЦЭМ!$A$33:$A$776,$A53,СВЦЭМ!$B$33:$B$776,E$47)+'СЕТ СН'!$F$14+СВЦЭМ!$D$10+'СЕТ СН'!$F$6-'СЕТ СН'!$F$26</f>
        <v>776.72677261000001</v>
      </c>
      <c r="F53" s="36">
        <f>SUMIFS(СВЦЭМ!$D$33:$D$776,СВЦЭМ!$A$33:$A$776,$A53,СВЦЭМ!$B$33:$B$776,F$47)+'СЕТ СН'!$F$14+СВЦЭМ!$D$10+'СЕТ СН'!$F$6-'СЕТ СН'!$F$26</f>
        <v>785.70592768999995</v>
      </c>
      <c r="G53" s="36">
        <f>SUMIFS(СВЦЭМ!$D$33:$D$776,СВЦЭМ!$A$33:$A$776,$A53,СВЦЭМ!$B$33:$B$776,G$47)+'СЕТ СН'!$F$14+СВЦЭМ!$D$10+'СЕТ СН'!$F$6-'СЕТ СН'!$F$26</f>
        <v>762.45475142999999</v>
      </c>
      <c r="H53" s="36">
        <f>SUMIFS(СВЦЭМ!$D$33:$D$776,СВЦЭМ!$A$33:$A$776,$A53,СВЦЭМ!$B$33:$B$776,H$47)+'СЕТ СН'!$F$14+СВЦЭМ!$D$10+'СЕТ СН'!$F$6-'СЕТ СН'!$F$26</f>
        <v>728.30999855999994</v>
      </c>
      <c r="I53" s="36">
        <f>SUMIFS(СВЦЭМ!$D$33:$D$776,СВЦЭМ!$A$33:$A$776,$A53,СВЦЭМ!$B$33:$B$776,I$47)+'СЕТ СН'!$F$14+СВЦЭМ!$D$10+'СЕТ СН'!$F$6-'СЕТ СН'!$F$26</f>
        <v>684.41109287999996</v>
      </c>
      <c r="J53" s="36">
        <f>SUMIFS(СВЦЭМ!$D$33:$D$776,СВЦЭМ!$A$33:$A$776,$A53,СВЦЭМ!$B$33:$B$776,J$47)+'СЕТ СН'!$F$14+СВЦЭМ!$D$10+'СЕТ СН'!$F$6-'СЕТ СН'!$F$26</f>
        <v>716.80306367000003</v>
      </c>
      <c r="K53" s="36">
        <f>SUMIFS(СВЦЭМ!$D$33:$D$776,СВЦЭМ!$A$33:$A$776,$A53,СВЦЭМ!$B$33:$B$776,K$47)+'СЕТ СН'!$F$14+СВЦЭМ!$D$10+'СЕТ СН'!$F$6-'СЕТ СН'!$F$26</f>
        <v>751.17558278000001</v>
      </c>
      <c r="L53" s="36">
        <f>SUMIFS(СВЦЭМ!$D$33:$D$776,СВЦЭМ!$A$33:$A$776,$A53,СВЦЭМ!$B$33:$B$776,L$47)+'СЕТ СН'!$F$14+СВЦЭМ!$D$10+'СЕТ СН'!$F$6-'СЕТ СН'!$F$26</f>
        <v>755.31982051</v>
      </c>
      <c r="M53" s="36">
        <f>SUMIFS(СВЦЭМ!$D$33:$D$776,СВЦЭМ!$A$33:$A$776,$A53,СВЦЭМ!$B$33:$B$776,M$47)+'СЕТ СН'!$F$14+СВЦЭМ!$D$10+'СЕТ СН'!$F$6-'СЕТ СН'!$F$26</f>
        <v>754.30573460999994</v>
      </c>
      <c r="N53" s="36">
        <f>SUMIFS(СВЦЭМ!$D$33:$D$776,СВЦЭМ!$A$33:$A$776,$A53,СВЦЭМ!$B$33:$B$776,N$47)+'СЕТ СН'!$F$14+СВЦЭМ!$D$10+'СЕТ СН'!$F$6-'СЕТ СН'!$F$26</f>
        <v>754.66454487999999</v>
      </c>
      <c r="O53" s="36">
        <f>SUMIFS(СВЦЭМ!$D$33:$D$776,СВЦЭМ!$A$33:$A$776,$A53,СВЦЭМ!$B$33:$B$776,O$47)+'СЕТ СН'!$F$14+СВЦЭМ!$D$10+'СЕТ СН'!$F$6-'СЕТ СН'!$F$26</f>
        <v>754.91630442999997</v>
      </c>
      <c r="P53" s="36">
        <f>SUMIFS(СВЦЭМ!$D$33:$D$776,СВЦЭМ!$A$33:$A$776,$A53,СВЦЭМ!$B$33:$B$776,P$47)+'СЕТ СН'!$F$14+СВЦЭМ!$D$10+'СЕТ СН'!$F$6-'СЕТ СН'!$F$26</f>
        <v>757.71941560000005</v>
      </c>
      <c r="Q53" s="36">
        <f>SUMIFS(СВЦЭМ!$D$33:$D$776,СВЦЭМ!$A$33:$A$776,$A53,СВЦЭМ!$B$33:$B$776,Q$47)+'СЕТ СН'!$F$14+СВЦЭМ!$D$10+'СЕТ СН'!$F$6-'СЕТ СН'!$F$26</f>
        <v>760.30737246000001</v>
      </c>
      <c r="R53" s="36">
        <f>SUMIFS(СВЦЭМ!$D$33:$D$776,СВЦЭМ!$A$33:$A$776,$A53,СВЦЭМ!$B$33:$B$776,R$47)+'СЕТ СН'!$F$14+СВЦЭМ!$D$10+'СЕТ СН'!$F$6-'СЕТ СН'!$F$26</f>
        <v>710.98382572000003</v>
      </c>
      <c r="S53" s="36">
        <f>SUMIFS(СВЦЭМ!$D$33:$D$776,СВЦЭМ!$A$33:$A$776,$A53,СВЦЭМ!$B$33:$B$776,S$47)+'СЕТ СН'!$F$14+СВЦЭМ!$D$10+'СЕТ СН'!$F$6-'СЕТ СН'!$F$26</f>
        <v>666.16248039000004</v>
      </c>
      <c r="T53" s="36">
        <f>SUMIFS(СВЦЭМ!$D$33:$D$776,СВЦЭМ!$A$33:$A$776,$A53,СВЦЭМ!$B$33:$B$776,T$47)+'СЕТ СН'!$F$14+СВЦЭМ!$D$10+'СЕТ СН'!$F$6-'СЕТ СН'!$F$26</f>
        <v>654.82731563999994</v>
      </c>
      <c r="U53" s="36">
        <f>SUMIFS(СВЦЭМ!$D$33:$D$776,СВЦЭМ!$A$33:$A$776,$A53,СВЦЭМ!$B$33:$B$776,U$47)+'СЕТ СН'!$F$14+СВЦЭМ!$D$10+'СЕТ СН'!$F$6-'СЕТ СН'!$F$26</f>
        <v>659.58790865000003</v>
      </c>
      <c r="V53" s="36">
        <f>SUMIFS(СВЦЭМ!$D$33:$D$776,СВЦЭМ!$A$33:$A$776,$A53,СВЦЭМ!$B$33:$B$776,V$47)+'СЕТ СН'!$F$14+СВЦЭМ!$D$10+'СЕТ СН'!$F$6-'СЕТ СН'!$F$26</f>
        <v>657.70768738000004</v>
      </c>
      <c r="W53" s="36">
        <f>SUMIFS(СВЦЭМ!$D$33:$D$776,СВЦЭМ!$A$33:$A$776,$A53,СВЦЭМ!$B$33:$B$776,W$47)+'СЕТ СН'!$F$14+СВЦЭМ!$D$10+'СЕТ СН'!$F$6-'СЕТ СН'!$F$26</f>
        <v>659.44526341999995</v>
      </c>
      <c r="X53" s="36">
        <f>SUMIFS(СВЦЭМ!$D$33:$D$776,СВЦЭМ!$A$33:$A$776,$A53,СВЦЭМ!$B$33:$B$776,X$47)+'СЕТ СН'!$F$14+СВЦЭМ!$D$10+'СЕТ СН'!$F$6-'СЕТ СН'!$F$26</f>
        <v>639.83440074999999</v>
      </c>
      <c r="Y53" s="36">
        <f>SUMIFS(СВЦЭМ!$D$33:$D$776,СВЦЭМ!$A$33:$A$776,$A53,СВЦЭМ!$B$33:$B$776,Y$47)+'СЕТ СН'!$F$14+СВЦЭМ!$D$10+'СЕТ СН'!$F$6-'СЕТ СН'!$F$26</f>
        <v>648.56430579999994</v>
      </c>
    </row>
    <row r="54" spans="1:25" ht="15.75" x14ac:dyDescent="0.2">
      <c r="A54" s="35">
        <f t="shared" si="1"/>
        <v>43684</v>
      </c>
      <c r="B54" s="36">
        <f>SUMIFS(СВЦЭМ!$D$33:$D$776,СВЦЭМ!$A$33:$A$776,$A54,СВЦЭМ!$B$33:$B$776,B$47)+'СЕТ СН'!$F$14+СВЦЭМ!$D$10+'СЕТ СН'!$F$6-'СЕТ СН'!$F$26</f>
        <v>716.52275996000003</v>
      </c>
      <c r="C54" s="36">
        <f>SUMIFS(СВЦЭМ!$D$33:$D$776,СВЦЭМ!$A$33:$A$776,$A54,СВЦЭМ!$B$33:$B$776,C$47)+'СЕТ СН'!$F$14+СВЦЭМ!$D$10+'СЕТ СН'!$F$6-'СЕТ СН'!$F$26</f>
        <v>720.30936978</v>
      </c>
      <c r="D54" s="36">
        <f>SUMIFS(СВЦЭМ!$D$33:$D$776,СВЦЭМ!$A$33:$A$776,$A54,СВЦЭМ!$B$33:$B$776,D$47)+'СЕТ СН'!$F$14+СВЦЭМ!$D$10+'СЕТ СН'!$F$6-'СЕТ СН'!$F$26</f>
        <v>745.02005364000001</v>
      </c>
      <c r="E54" s="36">
        <f>SUMIFS(СВЦЭМ!$D$33:$D$776,СВЦЭМ!$A$33:$A$776,$A54,СВЦЭМ!$B$33:$B$776,E$47)+'СЕТ СН'!$F$14+СВЦЭМ!$D$10+'СЕТ СН'!$F$6-'СЕТ СН'!$F$26</f>
        <v>747.77438172999996</v>
      </c>
      <c r="F54" s="36">
        <f>SUMIFS(СВЦЭМ!$D$33:$D$776,СВЦЭМ!$A$33:$A$776,$A54,СВЦЭМ!$B$33:$B$776,F$47)+'СЕТ СН'!$F$14+СВЦЭМ!$D$10+'СЕТ СН'!$F$6-'СЕТ СН'!$F$26</f>
        <v>754.81473038000001</v>
      </c>
      <c r="G54" s="36">
        <f>SUMIFS(СВЦЭМ!$D$33:$D$776,СВЦЭМ!$A$33:$A$776,$A54,СВЦЭМ!$B$33:$B$776,G$47)+'СЕТ СН'!$F$14+СВЦЭМ!$D$10+'СЕТ СН'!$F$6-'СЕТ СН'!$F$26</f>
        <v>748.55974012000001</v>
      </c>
      <c r="H54" s="36">
        <f>SUMIFS(СВЦЭМ!$D$33:$D$776,СВЦЭМ!$A$33:$A$776,$A54,СВЦЭМ!$B$33:$B$776,H$47)+'СЕТ СН'!$F$14+СВЦЭМ!$D$10+'СЕТ СН'!$F$6-'СЕТ СН'!$F$26</f>
        <v>713.33789051999997</v>
      </c>
      <c r="I54" s="36">
        <f>SUMIFS(СВЦЭМ!$D$33:$D$776,СВЦЭМ!$A$33:$A$776,$A54,СВЦЭМ!$B$33:$B$776,I$47)+'СЕТ СН'!$F$14+СВЦЭМ!$D$10+'СЕТ СН'!$F$6-'СЕТ СН'!$F$26</f>
        <v>699.52889220999998</v>
      </c>
      <c r="J54" s="36">
        <f>SUMIFS(СВЦЭМ!$D$33:$D$776,СВЦЭМ!$A$33:$A$776,$A54,СВЦЭМ!$B$33:$B$776,J$47)+'СЕТ СН'!$F$14+СВЦЭМ!$D$10+'СЕТ СН'!$F$6-'СЕТ СН'!$F$26</f>
        <v>722.29079317000003</v>
      </c>
      <c r="K54" s="36">
        <f>SUMIFS(СВЦЭМ!$D$33:$D$776,СВЦЭМ!$A$33:$A$776,$A54,СВЦЭМ!$B$33:$B$776,K$47)+'СЕТ СН'!$F$14+СВЦЭМ!$D$10+'СЕТ СН'!$F$6-'СЕТ СН'!$F$26</f>
        <v>738.84108442000002</v>
      </c>
      <c r="L54" s="36">
        <f>SUMIFS(СВЦЭМ!$D$33:$D$776,СВЦЭМ!$A$33:$A$776,$A54,СВЦЭМ!$B$33:$B$776,L$47)+'СЕТ СН'!$F$14+СВЦЭМ!$D$10+'СЕТ СН'!$F$6-'СЕТ СН'!$F$26</f>
        <v>739.42713673000003</v>
      </c>
      <c r="M54" s="36">
        <f>SUMIFS(СВЦЭМ!$D$33:$D$776,СВЦЭМ!$A$33:$A$776,$A54,СВЦЭМ!$B$33:$B$776,M$47)+'СЕТ СН'!$F$14+СВЦЭМ!$D$10+'СЕТ СН'!$F$6-'СЕТ СН'!$F$26</f>
        <v>742.43030376000002</v>
      </c>
      <c r="N54" s="36">
        <f>SUMIFS(СВЦЭМ!$D$33:$D$776,СВЦЭМ!$A$33:$A$776,$A54,СВЦЭМ!$B$33:$B$776,N$47)+'СЕТ СН'!$F$14+СВЦЭМ!$D$10+'СЕТ СН'!$F$6-'СЕТ СН'!$F$26</f>
        <v>736.20306128000004</v>
      </c>
      <c r="O54" s="36">
        <f>SUMIFS(СВЦЭМ!$D$33:$D$776,СВЦЭМ!$A$33:$A$776,$A54,СВЦЭМ!$B$33:$B$776,O$47)+'СЕТ СН'!$F$14+СВЦЭМ!$D$10+'СЕТ СН'!$F$6-'СЕТ СН'!$F$26</f>
        <v>741.24883498999998</v>
      </c>
      <c r="P54" s="36">
        <f>SUMIFS(СВЦЭМ!$D$33:$D$776,СВЦЭМ!$A$33:$A$776,$A54,СВЦЭМ!$B$33:$B$776,P$47)+'СЕТ СН'!$F$14+СВЦЭМ!$D$10+'СЕТ СН'!$F$6-'СЕТ СН'!$F$26</f>
        <v>744.88300305999996</v>
      </c>
      <c r="Q54" s="36">
        <f>SUMIFS(СВЦЭМ!$D$33:$D$776,СВЦЭМ!$A$33:$A$776,$A54,СВЦЭМ!$B$33:$B$776,Q$47)+'СЕТ СН'!$F$14+СВЦЭМ!$D$10+'СЕТ СН'!$F$6-'СЕТ СН'!$F$26</f>
        <v>744.70533459000001</v>
      </c>
      <c r="R54" s="36">
        <f>SUMIFS(СВЦЭМ!$D$33:$D$776,СВЦЭМ!$A$33:$A$776,$A54,СВЦЭМ!$B$33:$B$776,R$47)+'СЕТ СН'!$F$14+СВЦЭМ!$D$10+'СЕТ СН'!$F$6-'СЕТ СН'!$F$26</f>
        <v>706.11716449999994</v>
      </c>
      <c r="S54" s="36">
        <f>SUMIFS(СВЦЭМ!$D$33:$D$776,СВЦЭМ!$A$33:$A$776,$A54,СВЦЭМ!$B$33:$B$776,S$47)+'СЕТ СН'!$F$14+СВЦЭМ!$D$10+'СЕТ СН'!$F$6-'СЕТ СН'!$F$26</f>
        <v>664.33658152999999</v>
      </c>
      <c r="T54" s="36">
        <f>SUMIFS(СВЦЭМ!$D$33:$D$776,СВЦЭМ!$A$33:$A$776,$A54,СВЦЭМ!$B$33:$B$776,T$47)+'СЕТ СН'!$F$14+СВЦЭМ!$D$10+'СЕТ СН'!$F$6-'СЕТ СН'!$F$26</f>
        <v>652.73286949999999</v>
      </c>
      <c r="U54" s="36">
        <f>SUMIFS(СВЦЭМ!$D$33:$D$776,СВЦЭМ!$A$33:$A$776,$A54,СВЦЭМ!$B$33:$B$776,U$47)+'СЕТ СН'!$F$14+СВЦЭМ!$D$10+'СЕТ СН'!$F$6-'СЕТ СН'!$F$26</f>
        <v>654.07936045999998</v>
      </c>
      <c r="V54" s="36">
        <f>SUMIFS(СВЦЭМ!$D$33:$D$776,СВЦЭМ!$A$33:$A$776,$A54,СВЦЭМ!$B$33:$B$776,V$47)+'СЕТ СН'!$F$14+СВЦЭМ!$D$10+'СЕТ СН'!$F$6-'СЕТ СН'!$F$26</f>
        <v>649.61983247000001</v>
      </c>
      <c r="W54" s="36">
        <f>SUMIFS(СВЦЭМ!$D$33:$D$776,СВЦЭМ!$A$33:$A$776,$A54,СВЦЭМ!$B$33:$B$776,W$47)+'СЕТ СН'!$F$14+СВЦЭМ!$D$10+'СЕТ СН'!$F$6-'СЕТ СН'!$F$26</f>
        <v>657.91381045000003</v>
      </c>
      <c r="X54" s="36">
        <f>SUMIFS(СВЦЭМ!$D$33:$D$776,СВЦЭМ!$A$33:$A$776,$A54,СВЦЭМ!$B$33:$B$776,X$47)+'СЕТ СН'!$F$14+СВЦЭМ!$D$10+'СЕТ СН'!$F$6-'СЕТ СН'!$F$26</f>
        <v>631.60285534000002</v>
      </c>
      <c r="Y54" s="36">
        <f>SUMIFS(СВЦЭМ!$D$33:$D$776,СВЦЭМ!$A$33:$A$776,$A54,СВЦЭМ!$B$33:$B$776,Y$47)+'СЕТ СН'!$F$14+СВЦЭМ!$D$10+'СЕТ СН'!$F$6-'СЕТ СН'!$F$26</f>
        <v>660.56578696999998</v>
      </c>
    </row>
    <row r="55" spans="1:25" ht="15.75" x14ac:dyDescent="0.2">
      <c r="A55" s="35">
        <f t="shared" si="1"/>
        <v>43685</v>
      </c>
      <c r="B55" s="36">
        <f>SUMIFS(СВЦЭМ!$D$33:$D$776,СВЦЭМ!$A$33:$A$776,$A55,СВЦЭМ!$B$33:$B$776,B$47)+'СЕТ СН'!$F$14+СВЦЭМ!$D$10+'СЕТ СН'!$F$6-'СЕТ СН'!$F$26</f>
        <v>748.83291803999998</v>
      </c>
      <c r="C55" s="36">
        <f>SUMIFS(СВЦЭМ!$D$33:$D$776,СВЦЭМ!$A$33:$A$776,$A55,СВЦЭМ!$B$33:$B$776,C$47)+'СЕТ СН'!$F$14+СВЦЭМ!$D$10+'СЕТ СН'!$F$6-'СЕТ СН'!$F$26</f>
        <v>786.84377786999994</v>
      </c>
      <c r="D55" s="36">
        <f>SUMIFS(СВЦЭМ!$D$33:$D$776,СВЦЭМ!$A$33:$A$776,$A55,СВЦЭМ!$B$33:$B$776,D$47)+'СЕТ СН'!$F$14+СВЦЭМ!$D$10+'СЕТ СН'!$F$6-'СЕТ СН'!$F$26</f>
        <v>814.69458238000004</v>
      </c>
      <c r="E55" s="36">
        <f>SUMIFS(СВЦЭМ!$D$33:$D$776,СВЦЭМ!$A$33:$A$776,$A55,СВЦЭМ!$B$33:$B$776,E$47)+'СЕТ СН'!$F$14+СВЦЭМ!$D$10+'СЕТ СН'!$F$6-'СЕТ СН'!$F$26</f>
        <v>835.79272760000003</v>
      </c>
      <c r="F55" s="36">
        <f>SUMIFS(СВЦЭМ!$D$33:$D$776,СВЦЭМ!$A$33:$A$776,$A55,СВЦЭМ!$B$33:$B$776,F$47)+'СЕТ СН'!$F$14+СВЦЭМ!$D$10+'СЕТ СН'!$F$6-'СЕТ СН'!$F$26</f>
        <v>877.23569036000004</v>
      </c>
      <c r="G55" s="36">
        <f>SUMIFS(СВЦЭМ!$D$33:$D$776,СВЦЭМ!$A$33:$A$776,$A55,СВЦЭМ!$B$33:$B$776,G$47)+'СЕТ СН'!$F$14+СВЦЭМ!$D$10+'СЕТ СН'!$F$6-'СЕТ СН'!$F$26</f>
        <v>858.58825873000001</v>
      </c>
      <c r="H55" s="36">
        <f>SUMIFS(СВЦЭМ!$D$33:$D$776,СВЦЭМ!$A$33:$A$776,$A55,СВЦЭМ!$B$33:$B$776,H$47)+'СЕТ СН'!$F$14+СВЦЭМ!$D$10+'СЕТ СН'!$F$6-'СЕТ СН'!$F$26</f>
        <v>817.78619656000001</v>
      </c>
      <c r="I55" s="36">
        <f>SUMIFS(СВЦЭМ!$D$33:$D$776,СВЦЭМ!$A$33:$A$776,$A55,СВЦЭМ!$B$33:$B$776,I$47)+'СЕТ СН'!$F$14+СВЦЭМ!$D$10+'СЕТ СН'!$F$6-'СЕТ СН'!$F$26</f>
        <v>768.65469853000002</v>
      </c>
      <c r="J55" s="36">
        <f>SUMIFS(СВЦЭМ!$D$33:$D$776,СВЦЭМ!$A$33:$A$776,$A55,СВЦЭМ!$B$33:$B$776,J$47)+'СЕТ СН'!$F$14+СВЦЭМ!$D$10+'СЕТ СН'!$F$6-'СЕТ СН'!$F$26</f>
        <v>728.89988546999996</v>
      </c>
      <c r="K55" s="36">
        <f>SUMIFS(СВЦЭМ!$D$33:$D$776,СВЦЭМ!$A$33:$A$776,$A55,СВЦЭМ!$B$33:$B$776,K$47)+'СЕТ СН'!$F$14+СВЦЭМ!$D$10+'СЕТ СН'!$F$6-'СЕТ СН'!$F$26</f>
        <v>759.04312846000005</v>
      </c>
      <c r="L55" s="36">
        <f>SUMIFS(СВЦЭМ!$D$33:$D$776,СВЦЭМ!$A$33:$A$776,$A55,СВЦЭМ!$B$33:$B$776,L$47)+'СЕТ СН'!$F$14+СВЦЭМ!$D$10+'СЕТ СН'!$F$6-'СЕТ СН'!$F$26</f>
        <v>769.72574090000001</v>
      </c>
      <c r="M55" s="36">
        <f>SUMIFS(СВЦЭМ!$D$33:$D$776,СВЦЭМ!$A$33:$A$776,$A55,СВЦЭМ!$B$33:$B$776,M$47)+'СЕТ СН'!$F$14+СВЦЭМ!$D$10+'СЕТ СН'!$F$6-'СЕТ СН'!$F$26</f>
        <v>767.41239542999995</v>
      </c>
      <c r="N55" s="36">
        <f>SUMIFS(СВЦЭМ!$D$33:$D$776,СВЦЭМ!$A$33:$A$776,$A55,СВЦЭМ!$B$33:$B$776,N$47)+'СЕТ СН'!$F$14+СВЦЭМ!$D$10+'СЕТ СН'!$F$6-'СЕТ СН'!$F$26</f>
        <v>763.00576651999995</v>
      </c>
      <c r="O55" s="36">
        <f>SUMIFS(СВЦЭМ!$D$33:$D$776,СВЦЭМ!$A$33:$A$776,$A55,СВЦЭМ!$B$33:$B$776,O$47)+'СЕТ СН'!$F$14+СВЦЭМ!$D$10+'СЕТ СН'!$F$6-'СЕТ СН'!$F$26</f>
        <v>769.11139671000001</v>
      </c>
      <c r="P55" s="36">
        <f>SUMIFS(СВЦЭМ!$D$33:$D$776,СВЦЭМ!$A$33:$A$776,$A55,СВЦЭМ!$B$33:$B$776,P$47)+'СЕТ СН'!$F$14+СВЦЭМ!$D$10+'СЕТ СН'!$F$6-'СЕТ СН'!$F$26</f>
        <v>771.35003544999995</v>
      </c>
      <c r="Q55" s="36">
        <f>SUMIFS(СВЦЭМ!$D$33:$D$776,СВЦЭМ!$A$33:$A$776,$A55,СВЦЭМ!$B$33:$B$776,Q$47)+'СЕТ СН'!$F$14+СВЦЭМ!$D$10+'СЕТ СН'!$F$6-'СЕТ СН'!$F$26</f>
        <v>775.71199360000003</v>
      </c>
      <c r="R55" s="36">
        <f>SUMIFS(СВЦЭМ!$D$33:$D$776,СВЦЭМ!$A$33:$A$776,$A55,СВЦЭМ!$B$33:$B$776,R$47)+'СЕТ СН'!$F$14+СВЦЭМ!$D$10+'СЕТ СН'!$F$6-'СЕТ СН'!$F$26</f>
        <v>724.53850043</v>
      </c>
      <c r="S55" s="36">
        <f>SUMIFS(СВЦЭМ!$D$33:$D$776,СВЦЭМ!$A$33:$A$776,$A55,СВЦЭМ!$B$33:$B$776,S$47)+'СЕТ СН'!$F$14+СВЦЭМ!$D$10+'СЕТ СН'!$F$6-'СЕТ СН'!$F$26</f>
        <v>707.77799134999998</v>
      </c>
      <c r="T55" s="36">
        <f>SUMIFS(СВЦЭМ!$D$33:$D$776,СВЦЭМ!$A$33:$A$776,$A55,СВЦЭМ!$B$33:$B$776,T$47)+'СЕТ СН'!$F$14+СВЦЭМ!$D$10+'СЕТ СН'!$F$6-'СЕТ СН'!$F$26</f>
        <v>707.39054069999997</v>
      </c>
      <c r="U55" s="36">
        <f>SUMIFS(СВЦЭМ!$D$33:$D$776,СВЦЭМ!$A$33:$A$776,$A55,СВЦЭМ!$B$33:$B$776,U$47)+'СЕТ СН'!$F$14+СВЦЭМ!$D$10+'СЕТ СН'!$F$6-'СЕТ СН'!$F$26</f>
        <v>671.92162871000005</v>
      </c>
      <c r="V55" s="36">
        <f>SUMIFS(СВЦЭМ!$D$33:$D$776,СВЦЭМ!$A$33:$A$776,$A55,СВЦЭМ!$B$33:$B$776,V$47)+'СЕТ СН'!$F$14+СВЦЭМ!$D$10+'СЕТ СН'!$F$6-'СЕТ СН'!$F$26</f>
        <v>671.16637118999995</v>
      </c>
      <c r="W55" s="36">
        <f>SUMIFS(СВЦЭМ!$D$33:$D$776,СВЦЭМ!$A$33:$A$776,$A55,СВЦЭМ!$B$33:$B$776,W$47)+'СЕТ СН'!$F$14+СВЦЭМ!$D$10+'СЕТ СН'!$F$6-'СЕТ СН'!$F$26</f>
        <v>672.65908620000005</v>
      </c>
      <c r="X55" s="36">
        <f>SUMIFS(СВЦЭМ!$D$33:$D$776,СВЦЭМ!$A$33:$A$776,$A55,СВЦЭМ!$B$33:$B$776,X$47)+'СЕТ СН'!$F$14+СВЦЭМ!$D$10+'СЕТ СН'!$F$6-'СЕТ СН'!$F$26</f>
        <v>650.25945716000001</v>
      </c>
      <c r="Y55" s="36">
        <f>SUMIFS(СВЦЭМ!$D$33:$D$776,СВЦЭМ!$A$33:$A$776,$A55,СВЦЭМ!$B$33:$B$776,Y$47)+'СЕТ СН'!$F$14+СВЦЭМ!$D$10+'СЕТ СН'!$F$6-'СЕТ СН'!$F$26</f>
        <v>679.17719349000004</v>
      </c>
    </row>
    <row r="56" spans="1:25" ht="15.75" x14ac:dyDescent="0.2">
      <c r="A56" s="35">
        <f t="shared" si="1"/>
        <v>43686</v>
      </c>
      <c r="B56" s="36">
        <f>SUMIFS(СВЦЭМ!$D$33:$D$776,СВЦЭМ!$A$33:$A$776,$A56,СВЦЭМ!$B$33:$B$776,B$47)+'СЕТ СН'!$F$14+СВЦЭМ!$D$10+'СЕТ СН'!$F$6-'СЕТ СН'!$F$26</f>
        <v>769.73429076000002</v>
      </c>
      <c r="C56" s="36">
        <f>SUMIFS(СВЦЭМ!$D$33:$D$776,СВЦЭМ!$A$33:$A$776,$A56,СВЦЭМ!$B$33:$B$776,C$47)+'СЕТ СН'!$F$14+СВЦЭМ!$D$10+'СЕТ СН'!$F$6-'СЕТ СН'!$F$26</f>
        <v>806.86555248000002</v>
      </c>
      <c r="D56" s="36">
        <f>SUMIFS(СВЦЭМ!$D$33:$D$776,СВЦЭМ!$A$33:$A$776,$A56,СВЦЭМ!$B$33:$B$776,D$47)+'СЕТ СН'!$F$14+СВЦЭМ!$D$10+'СЕТ СН'!$F$6-'СЕТ СН'!$F$26</f>
        <v>831.23728525000001</v>
      </c>
      <c r="E56" s="36">
        <f>SUMIFS(СВЦЭМ!$D$33:$D$776,СВЦЭМ!$A$33:$A$776,$A56,СВЦЭМ!$B$33:$B$776,E$47)+'СЕТ СН'!$F$14+СВЦЭМ!$D$10+'СЕТ СН'!$F$6-'СЕТ СН'!$F$26</f>
        <v>848.17060120999997</v>
      </c>
      <c r="F56" s="36">
        <f>SUMIFS(СВЦЭМ!$D$33:$D$776,СВЦЭМ!$A$33:$A$776,$A56,СВЦЭМ!$B$33:$B$776,F$47)+'СЕТ СН'!$F$14+СВЦЭМ!$D$10+'СЕТ СН'!$F$6-'СЕТ СН'!$F$26</f>
        <v>859.22103306999998</v>
      </c>
      <c r="G56" s="36">
        <f>SUMIFS(СВЦЭМ!$D$33:$D$776,СВЦЭМ!$A$33:$A$776,$A56,СВЦЭМ!$B$33:$B$776,G$47)+'СЕТ СН'!$F$14+СВЦЭМ!$D$10+'СЕТ СН'!$F$6-'СЕТ СН'!$F$26</f>
        <v>846.71660215999998</v>
      </c>
      <c r="H56" s="36">
        <f>SUMIFS(СВЦЭМ!$D$33:$D$776,СВЦЭМ!$A$33:$A$776,$A56,СВЦЭМ!$B$33:$B$776,H$47)+'СЕТ СН'!$F$14+СВЦЭМ!$D$10+'СЕТ СН'!$F$6-'СЕТ СН'!$F$26</f>
        <v>820.07871866999994</v>
      </c>
      <c r="I56" s="36">
        <f>SUMIFS(СВЦЭМ!$D$33:$D$776,СВЦЭМ!$A$33:$A$776,$A56,СВЦЭМ!$B$33:$B$776,I$47)+'СЕТ СН'!$F$14+СВЦЭМ!$D$10+'СЕТ СН'!$F$6-'СЕТ СН'!$F$26</f>
        <v>786.01849630000004</v>
      </c>
      <c r="J56" s="36">
        <f>SUMIFS(СВЦЭМ!$D$33:$D$776,СВЦЭМ!$A$33:$A$776,$A56,СВЦЭМ!$B$33:$B$776,J$47)+'СЕТ СН'!$F$14+СВЦЭМ!$D$10+'СЕТ СН'!$F$6-'СЕТ СН'!$F$26</f>
        <v>741.63062746000003</v>
      </c>
      <c r="K56" s="36">
        <f>SUMIFS(СВЦЭМ!$D$33:$D$776,СВЦЭМ!$A$33:$A$776,$A56,СВЦЭМ!$B$33:$B$776,K$47)+'СЕТ СН'!$F$14+СВЦЭМ!$D$10+'СЕТ СН'!$F$6-'СЕТ СН'!$F$26</f>
        <v>759.71535766</v>
      </c>
      <c r="L56" s="36">
        <f>SUMIFS(СВЦЭМ!$D$33:$D$776,СВЦЭМ!$A$33:$A$776,$A56,СВЦЭМ!$B$33:$B$776,L$47)+'СЕТ СН'!$F$14+СВЦЭМ!$D$10+'СЕТ СН'!$F$6-'СЕТ СН'!$F$26</f>
        <v>769.90448567999999</v>
      </c>
      <c r="M56" s="36">
        <f>SUMIFS(СВЦЭМ!$D$33:$D$776,СВЦЭМ!$A$33:$A$776,$A56,СВЦЭМ!$B$33:$B$776,M$47)+'СЕТ СН'!$F$14+СВЦЭМ!$D$10+'СЕТ СН'!$F$6-'СЕТ СН'!$F$26</f>
        <v>768.67499185999998</v>
      </c>
      <c r="N56" s="36">
        <f>SUMIFS(СВЦЭМ!$D$33:$D$776,СВЦЭМ!$A$33:$A$776,$A56,СВЦЭМ!$B$33:$B$776,N$47)+'СЕТ СН'!$F$14+СВЦЭМ!$D$10+'СЕТ СН'!$F$6-'СЕТ СН'!$F$26</f>
        <v>762.57659712999998</v>
      </c>
      <c r="O56" s="36">
        <f>SUMIFS(СВЦЭМ!$D$33:$D$776,СВЦЭМ!$A$33:$A$776,$A56,СВЦЭМ!$B$33:$B$776,O$47)+'СЕТ СН'!$F$14+СВЦЭМ!$D$10+'СЕТ СН'!$F$6-'СЕТ СН'!$F$26</f>
        <v>767.10008825</v>
      </c>
      <c r="P56" s="36">
        <f>SUMIFS(СВЦЭМ!$D$33:$D$776,СВЦЭМ!$A$33:$A$776,$A56,СВЦЭМ!$B$33:$B$776,P$47)+'СЕТ СН'!$F$14+СВЦЭМ!$D$10+'СЕТ СН'!$F$6-'СЕТ СН'!$F$26</f>
        <v>790.57741492000002</v>
      </c>
      <c r="Q56" s="36">
        <f>SUMIFS(СВЦЭМ!$D$33:$D$776,СВЦЭМ!$A$33:$A$776,$A56,СВЦЭМ!$B$33:$B$776,Q$47)+'СЕТ СН'!$F$14+СВЦЭМ!$D$10+'СЕТ СН'!$F$6-'СЕТ СН'!$F$26</f>
        <v>791.34562807999998</v>
      </c>
      <c r="R56" s="36">
        <f>SUMIFS(СВЦЭМ!$D$33:$D$776,СВЦЭМ!$A$33:$A$776,$A56,СВЦЭМ!$B$33:$B$776,R$47)+'СЕТ СН'!$F$14+СВЦЭМ!$D$10+'СЕТ СН'!$F$6-'СЕТ СН'!$F$26</f>
        <v>749.90049128999999</v>
      </c>
      <c r="S56" s="36">
        <f>SUMIFS(СВЦЭМ!$D$33:$D$776,СВЦЭМ!$A$33:$A$776,$A56,СВЦЭМ!$B$33:$B$776,S$47)+'СЕТ СН'!$F$14+СВЦЭМ!$D$10+'СЕТ СН'!$F$6-'СЕТ СН'!$F$26</f>
        <v>704.73148059000005</v>
      </c>
      <c r="T56" s="36">
        <f>SUMIFS(СВЦЭМ!$D$33:$D$776,СВЦЭМ!$A$33:$A$776,$A56,СВЦЭМ!$B$33:$B$776,T$47)+'СЕТ СН'!$F$14+СВЦЭМ!$D$10+'СЕТ СН'!$F$6-'СЕТ СН'!$F$26</f>
        <v>694.34834567999997</v>
      </c>
      <c r="U56" s="36">
        <f>SUMIFS(СВЦЭМ!$D$33:$D$776,СВЦЭМ!$A$33:$A$776,$A56,СВЦЭМ!$B$33:$B$776,U$47)+'СЕТ СН'!$F$14+СВЦЭМ!$D$10+'СЕТ СН'!$F$6-'СЕТ СН'!$F$26</f>
        <v>691.51688329000001</v>
      </c>
      <c r="V56" s="36">
        <f>SUMIFS(СВЦЭМ!$D$33:$D$776,СВЦЭМ!$A$33:$A$776,$A56,СВЦЭМ!$B$33:$B$776,V$47)+'СЕТ СН'!$F$14+СВЦЭМ!$D$10+'СЕТ СН'!$F$6-'СЕТ СН'!$F$26</f>
        <v>669.03156690000003</v>
      </c>
      <c r="W56" s="36">
        <f>SUMIFS(СВЦЭМ!$D$33:$D$776,СВЦЭМ!$A$33:$A$776,$A56,СВЦЭМ!$B$33:$B$776,W$47)+'СЕТ СН'!$F$14+СВЦЭМ!$D$10+'СЕТ СН'!$F$6-'СЕТ СН'!$F$26</f>
        <v>675.81219714999997</v>
      </c>
      <c r="X56" s="36">
        <f>SUMIFS(СВЦЭМ!$D$33:$D$776,СВЦЭМ!$A$33:$A$776,$A56,СВЦЭМ!$B$33:$B$776,X$47)+'СЕТ СН'!$F$14+СВЦЭМ!$D$10+'СЕТ СН'!$F$6-'СЕТ СН'!$F$26</f>
        <v>652.62423963000003</v>
      </c>
      <c r="Y56" s="36">
        <f>SUMIFS(СВЦЭМ!$D$33:$D$776,СВЦЭМ!$A$33:$A$776,$A56,СВЦЭМ!$B$33:$B$776,Y$47)+'СЕТ СН'!$F$14+СВЦЭМ!$D$10+'СЕТ СН'!$F$6-'СЕТ СН'!$F$26</f>
        <v>705.98211729000002</v>
      </c>
    </row>
    <row r="57" spans="1:25" ht="15.75" x14ac:dyDescent="0.2">
      <c r="A57" s="35">
        <f t="shared" si="1"/>
        <v>43687</v>
      </c>
      <c r="B57" s="36">
        <f>SUMIFS(СВЦЭМ!$D$33:$D$776,СВЦЭМ!$A$33:$A$776,$A57,СВЦЭМ!$B$33:$B$776,B$47)+'СЕТ СН'!$F$14+СВЦЭМ!$D$10+'СЕТ СН'!$F$6-'СЕТ СН'!$F$26</f>
        <v>828.37585649000005</v>
      </c>
      <c r="C57" s="36">
        <f>SUMIFS(СВЦЭМ!$D$33:$D$776,СВЦЭМ!$A$33:$A$776,$A57,СВЦЭМ!$B$33:$B$776,C$47)+'СЕТ СН'!$F$14+СВЦЭМ!$D$10+'СЕТ СН'!$F$6-'СЕТ СН'!$F$26</f>
        <v>837.55024449999996</v>
      </c>
      <c r="D57" s="36">
        <f>SUMIFS(СВЦЭМ!$D$33:$D$776,СВЦЭМ!$A$33:$A$776,$A57,СВЦЭМ!$B$33:$B$776,D$47)+'СЕТ СН'!$F$14+СВЦЭМ!$D$10+'СЕТ СН'!$F$6-'СЕТ СН'!$F$26</f>
        <v>850.01026062999995</v>
      </c>
      <c r="E57" s="36">
        <f>SUMIFS(СВЦЭМ!$D$33:$D$776,СВЦЭМ!$A$33:$A$776,$A57,СВЦЭМ!$B$33:$B$776,E$47)+'СЕТ СН'!$F$14+СВЦЭМ!$D$10+'СЕТ СН'!$F$6-'СЕТ СН'!$F$26</f>
        <v>869.03336978999994</v>
      </c>
      <c r="F57" s="36">
        <f>SUMIFS(СВЦЭМ!$D$33:$D$776,СВЦЭМ!$A$33:$A$776,$A57,СВЦЭМ!$B$33:$B$776,F$47)+'СЕТ СН'!$F$14+СВЦЭМ!$D$10+'СЕТ СН'!$F$6-'СЕТ СН'!$F$26</f>
        <v>888.27541599999995</v>
      </c>
      <c r="G57" s="36">
        <f>SUMIFS(СВЦЭМ!$D$33:$D$776,СВЦЭМ!$A$33:$A$776,$A57,СВЦЭМ!$B$33:$B$776,G$47)+'СЕТ СН'!$F$14+СВЦЭМ!$D$10+'СЕТ СН'!$F$6-'СЕТ СН'!$F$26</f>
        <v>862.46336084999996</v>
      </c>
      <c r="H57" s="36">
        <f>SUMIFS(СВЦЭМ!$D$33:$D$776,СВЦЭМ!$A$33:$A$776,$A57,СВЦЭМ!$B$33:$B$776,H$47)+'СЕТ СН'!$F$14+СВЦЭМ!$D$10+'СЕТ СН'!$F$6-'СЕТ СН'!$F$26</f>
        <v>823.23194617000001</v>
      </c>
      <c r="I57" s="36">
        <f>SUMIFS(СВЦЭМ!$D$33:$D$776,СВЦЭМ!$A$33:$A$776,$A57,СВЦЭМ!$B$33:$B$776,I$47)+'СЕТ СН'!$F$14+СВЦЭМ!$D$10+'СЕТ СН'!$F$6-'СЕТ СН'!$F$26</f>
        <v>839.34908069000005</v>
      </c>
      <c r="J57" s="36">
        <f>SUMIFS(СВЦЭМ!$D$33:$D$776,СВЦЭМ!$A$33:$A$776,$A57,СВЦЭМ!$B$33:$B$776,J$47)+'СЕТ СН'!$F$14+СВЦЭМ!$D$10+'СЕТ СН'!$F$6-'СЕТ СН'!$F$26</f>
        <v>746.14638361000004</v>
      </c>
      <c r="K57" s="36">
        <f>SUMIFS(СВЦЭМ!$D$33:$D$776,СВЦЭМ!$A$33:$A$776,$A57,СВЦЭМ!$B$33:$B$776,K$47)+'СЕТ СН'!$F$14+СВЦЭМ!$D$10+'СЕТ СН'!$F$6-'СЕТ СН'!$F$26</f>
        <v>766.27288386999999</v>
      </c>
      <c r="L57" s="36">
        <f>SUMIFS(СВЦЭМ!$D$33:$D$776,СВЦЭМ!$A$33:$A$776,$A57,СВЦЭМ!$B$33:$B$776,L$47)+'СЕТ СН'!$F$14+СВЦЭМ!$D$10+'СЕТ СН'!$F$6-'СЕТ СН'!$F$26</f>
        <v>782.00965587999997</v>
      </c>
      <c r="M57" s="36">
        <f>SUMIFS(СВЦЭМ!$D$33:$D$776,СВЦЭМ!$A$33:$A$776,$A57,СВЦЭМ!$B$33:$B$776,M$47)+'СЕТ СН'!$F$14+СВЦЭМ!$D$10+'СЕТ СН'!$F$6-'СЕТ СН'!$F$26</f>
        <v>777.21481959000005</v>
      </c>
      <c r="N57" s="36">
        <f>SUMIFS(СВЦЭМ!$D$33:$D$776,СВЦЭМ!$A$33:$A$776,$A57,СВЦЭМ!$B$33:$B$776,N$47)+'СЕТ СН'!$F$14+СВЦЭМ!$D$10+'СЕТ СН'!$F$6-'СЕТ СН'!$F$26</f>
        <v>770.30202425999994</v>
      </c>
      <c r="O57" s="36">
        <f>SUMIFS(СВЦЭМ!$D$33:$D$776,СВЦЭМ!$A$33:$A$776,$A57,СВЦЭМ!$B$33:$B$776,O$47)+'СЕТ СН'!$F$14+СВЦЭМ!$D$10+'СЕТ СН'!$F$6-'СЕТ СН'!$F$26</f>
        <v>771.00072111999998</v>
      </c>
      <c r="P57" s="36">
        <f>SUMIFS(СВЦЭМ!$D$33:$D$776,СВЦЭМ!$A$33:$A$776,$A57,СВЦЭМ!$B$33:$B$776,P$47)+'СЕТ СН'!$F$14+СВЦЭМ!$D$10+'СЕТ СН'!$F$6-'СЕТ СН'!$F$26</f>
        <v>771.31831734000002</v>
      </c>
      <c r="Q57" s="36">
        <f>SUMIFS(СВЦЭМ!$D$33:$D$776,СВЦЭМ!$A$33:$A$776,$A57,СВЦЭМ!$B$33:$B$776,Q$47)+'СЕТ СН'!$F$14+СВЦЭМ!$D$10+'СЕТ СН'!$F$6-'СЕТ СН'!$F$26</f>
        <v>781.33213932000001</v>
      </c>
      <c r="R57" s="36">
        <f>SUMIFS(СВЦЭМ!$D$33:$D$776,СВЦЭМ!$A$33:$A$776,$A57,СВЦЭМ!$B$33:$B$776,R$47)+'СЕТ СН'!$F$14+СВЦЭМ!$D$10+'СЕТ СН'!$F$6-'СЕТ СН'!$F$26</f>
        <v>729.80137373000002</v>
      </c>
      <c r="S57" s="36">
        <f>SUMIFS(СВЦЭМ!$D$33:$D$776,СВЦЭМ!$A$33:$A$776,$A57,СВЦЭМ!$B$33:$B$776,S$47)+'СЕТ СН'!$F$14+СВЦЭМ!$D$10+'СЕТ СН'!$F$6-'СЕТ СН'!$F$26</f>
        <v>727.46025902999997</v>
      </c>
      <c r="T57" s="36">
        <f>SUMIFS(СВЦЭМ!$D$33:$D$776,СВЦЭМ!$A$33:$A$776,$A57,СВЦЭМ!$B$33:$B$776,T$47)+'СЕТ СН'!$F$14+СВЦЭМ!$D$10+'СЕТ СН'!$F$6-'СЕТ СН'!$F$26</f>
        <v>725.35548690999997</v>
      </c>
      <c r="U57" s="36">
        <f>SUMIFS(СВЦЭМ!$D$33:$D$776,СВЦЭМ!$A$33:$A$776,$A57,СВЦЭМ!$B$33:$B$776,U$47)+'СЕТ СН'!$F$14+СВЦЭМ!$D$10+'СЕТ СН'!$F$6-'СЕТ СН'!$F$26</f>
        <v>715.67913829999998</v>
      </c>
      <c r="V57" s="36">
        <f>SUMIFS(СВЦЭМ!$D$33:$D$776,СВЦЭМ!$A$33:$A$776,$A57,СВЦЭМ!$B$33:$B$776,V$47)+'СЕТ СН'!$F$14+СВЦЭМ!$D$10+'СЕТ СН'!$F$6-'СЕТ СН'!$F$26</f>
        <v>721.30185388999996</v>
      </c>
      <c r="W57" s="36">
        <f>SUMIFS(СВЦЭМ!$D$33:$D$776,СВЦЭМ!$A$33:$A$776,$A57,СВЦЭМ!$B$33:$B$776,W$47)+'СЕТ СН'!$F$14+СВЦЭМ!$D$10+'СЕТ СН'!$F$6-'СЕТ СН'!$F$26</f>
        <v>740.81727793999994</v>
      </c>
      <c r="X57" s="36">
        <f>SUMIFS(СВЦЭМ!$D$33:$D$776,СВЦЭМ!$A$33:$A$776,$A57,СВЦЭМ!$B$33:$B$776,X$47)+'СЕТ СН'!$F$14+СВЦЭМ!$D$10+'СЕТ СН'!$F$6-'СЕТ СН'!$F$26</f>
        <v>716.74290493000001</v>
      </c>
      <c r="Y57" s="36">
        <f>SUMIFS(СВЦЭМ!$D$33:$D$776,СВЦЭМ!$A$33:$A$776,$A57,СВЦЭМ!$B$33:$B$776,Y$47)+'СЕТ СН'!$F$14+СВЦЭМ!$D$10+'СЕТ СН'!$F$6-'СЕТ СН'!$F$26</f>
        <v>712.92882299999997</v>
      </c>
    </row>
    <row r="58" spans="1:25" ht="15.75" x14ac:dyDescent="0.2">
      <c r="A58" s="35">
        <f t="shared" si="1"/>
        <v>43688</v>
      </c>
      <c r="B58" s="36">
        <f>SUMIFS(СВЦЭМ!$D$33:$D$776,СВЦЭМ!$A$33:$A$776,$A58,СВЦЭМ!$B$33:$B$776,B$47)+'СЕТ СН'!$F$14+СВЦЭМ!$D$10+'СЕТ СН'!$F$6-'СЕТ СН'!$F$26</f>
        <v>816.91275294000002</v>
      </c>
      <c r="C58" s="36">
        <f>SUMIFS(СВЦЭМ!$D$33:$D$776,СВЦЭМ!$A$33:$A$776,$A58,СВЦЭМ!$B$33:$B$776,C$47)+'СЕТ СН'!$F$14+СВЦЭМ!$D$10+'СЕТ СН'!$F$6-'СЕТ СН'!$F$26</f>
        <v>846.43573966999998</v>
      </c>
      <c r="D58" s="36">
        <f>SUMIFS(СВЦЭМ!$D$33:$D$776,СВЦЭМ!$A$33:$A$776,$A58,СВЦЭМ!$B$33:$B$776,D$47)+'СЕТ СН'!$F$14+СВЦЭМ!$D$10+'СЕТ СН'!$F$6-'СЕТ СН'!$F$26</f>
        <v>871.71434234000003</v>
      </c>
      <c r="E58" s="36">
        <f>SUMIFS(СВЦЭМ!$D$33:$D$776,СВЦЭМ!$A$33:$A$776,$A58,СВЦЭМ!$B$33:$B$776,E$47)+'СЕТ СН'!$F$14+СВЦЭМ!$D$10+'СЕТ СН'!$F$6-'СЕТ СН'!$F$26</f>
        <v>880.22320809999997</v>
      </c>
      <c r="F58" s="36">
        <f>SUMIFS(СВЦЭМ!$D$33:$D$776,СВЦЭМ!$A$33:$A$776,$A58,СВЦЭМ!$B$33:$B$776,F$47)+'СЕТ СН'!$F$14+СВЦЭМ!$D$10+'СЕТ СН'!$F$6-'СЕТ СН'!$F$26</f>
        <v>899.63171721000003</v>
      </c>
      <c r="G58" s="36">
        <f>SUMIFS(СВЦЭМ!$D$33:$D$776,СВЦЭМ!$A$33:$A$776,$A58,СВЦЭМ!$B$33:$B$776,G$47)+'СЕТ СН'!$F$14+СВЦЭМ!$D$10+'СЕТ СН'!$F$6-'СЕТ СН'!$F$26</f>
        <v>886.92872306000004</v>
      </c>
      <c r="H58" s="36">
        <f>SUMIFS(СВЦЭМ!$D$33:$D$776,СВЦЭМ!$A$33:$A$776,$A58,СВЦЭМ!$B$33:$B$776,H$47)+'СЕТ СН'!$F$14+СВЦЭМ!$D$10+'СЕТ СН'!$F$6-'СЕТ СН'!$F$26</f>
        <v>872.47810216000005</v>
      </c>
      <c r="I58" s="36">
        <f>SUMIFS(СВЦЭМ!$D$33:$D$776,СВЦЭМ!$A$33:$A$776,$A58,СВЦЭМ!$B$33:$B$776,I$47)+'СЕТ СН'!$F$14+СВЦЭМ!$D$10+'СЕТ СН'!$F$6-'СЕТ СН'!$F$26</f>
        <v>844.34090503999994</v>
      </c>
      <c r="J58" s="36">
        <f>SUMIFS(СВЦЭМ!$D$33:$D$776,СВЦЭМ!$A$33:$A$776,$A58,СВЦЭМ!$B$33:$B$776,J$47)+'СЕТ СН'!$F$14+СВЦЭМ!$D$10+'СЕТ СН'!$F$6-'СЕТ СН'!$F$26</f>
        <v>776.11972408999998</v>
      </c>
      <c r="K58" s="36">
        <f>SUMIFS(СВЦЭМ!$D$33:$D$776,СВЦЭМ!$A$33:$A$776,$A58,СВЦЭМ!$B$33:$B$776,K$47)+'СЕТ СН'!$F$14+СВЦЭМ!$D$10+'СЕТ СН'!$F$6-'СЕТ СН'!$F$26</f>
        <v>750.08426098999996</v>
      </c>
      <c r="L58" s="36">
        <f>SUMIFS(СВЦЭМ!$D$33:$D$776,СВЦЭМ!$A$33:$A$776,$A58,СВЦЭМ!$B$33:$B$776,L$47)+'СЕТ СН'!$F$14+СВЦЭМ!$D$10+'СЕТ СН'!$F$6-'СЕТ СН'!$F$26</f>
        <v>765.83737478</v>
      </c>
      <c r="M58" s="36">
        <f>SUMIFS(СВЦЭМ!$D$33:$D$776,СВЦЭМ!$A$33:$A$776,$A58,СВЦЭМ!$B$33:$B$776,M$47)+'СЕТ СН'!$F$14+СВЦЭМ!$D$10+'СЕТ СН'!$F$6-'СЕТ СН'!$F$26</f>
        <v>765.64151513000002</v>
      </c>
      <c r="N58" s="36">
        <f>SUMIFS(СВЦЭМ!$D$33:$D$776,СВЦЭМ!$A$33:$A$776,$A58,СВЦЭМ!$B$33:$B$776,N$47)+'СЕТ СН'!$F$14+СВЦЭМ!$D$10+'СЕТ СН'!$F$6-'СЕТ СН'!$F$26</f>
        <v>763.18250467999997</v>
      </c>
      <c r="O58" s="36">
        <f>SUMIFS(СВЦЭМ!$D$33:$D$776,СВЦЭМ!$A$33:$A$776,$A58,СВЦЭМ!$B$33:$B$776,O$47)+'СЕТ СН'!$F$14+СВЦЭМ!$D$10+'СЕТ СН'!$F$6-'СЕТ СН'!$F$26</f>
        <v>764.76250214000004</v>
      </c>
      <c r="P58" s="36">
        <f>SUMIFS(СВЦЭМ!$D$33:$D$776,СВЦЭМ!$A$33:$A$776,$A58,СВЦЭМ!$B$33:$B$776,P$47)+'СЕТ СН'!$F$14+СВЦЭМ!$D$10+'СЕТ СН'!$F$6-'СЕТ СН'!$F$26</f>
        <v>765.45577184000001</v>
      </c>
      <c r="Q58" s="36">
        <f>SUMIFS(СВЦЭМ!$D$33:$D$776,СВЦЭМ!$A$33:$A$776,$A58,СВЦЭМ!$B$33:$B$776,Q$47)+'СЕТ СН'!$F$14+СВЦЭМ!$D$10+'СЕТ СН'!$F$6-'СЕТ СН'!$F$26</f>
        <v>758.61240081999995</v>
      </c>
      <c r="R58" s="36">
        <f>SUMIFS(СВЦЭМ!$D$33:$D$776,СВЦЭМ!$A$33:$A$776,$A58,СВЦЭМ!$B$33:$B$776,R$47)+'СЕТ СН'!$F$14+СВЦЭМ!$D$10+'СЕТ СН'!$F$6-'СЕТ СН'!$F$26</f>
        <v>725.85115922</v>
      </c>
      <c r="S58" s="36">
        <f>SUMIFS(СВЦЭМ!$D$33:$D$776,СВЦЭМ!$A$33:$A$776,$A58,СВЦЭМ!$B$33:$B$776,S$47)+'СЕТ СН'!$F$14+СВЦЭМ!$D$10+'СЕТ СН'!$F$6-'СЕТ СН'!$F$26</f>
        <v>724.12680032000003</v>
      </c>
      <c r="T58" s="36">
        <f>SUMIFS(СВЦЭМ!$D$33:$D$776,СВЦЭМ!$A$33:$A$776,$A58,СВЦЭМ!$B$33:$B$776,T$47)+'СЕТ СН'!$F$14+СВЦЭМ!$D$10+'СЕТ СН'!$F$6-'СЕТ СН'!$F$26</f>
        <v>731.93723673</v>
      </c>
      <c r="U58" s="36">
        <f>SUMIFS(СВЦЭМ!$D$33:$D$776,СВЦЭМ!$A$33:$A$776,$A58,СВЦЭМ!$B$33:$B$776,U$47)+'СЕТ СН'!$F$14+СВЦЭМ!$D$10+'СЕТ СН'!$F$6-'СЕТ СН'!$F$26</f>
        <v>736.64723861000004</v>
      </c>
      <c r="V58" s="36">
        <f>SUMIFS(СВЦЭМ!$D$33:$D$776,СВЦЭМ!$A$33:$A$776,$A58,СВЦЭМ!$B$33:$B$776,V$47)+'СЕТ СН'!$F$14+СВЦЭМ!$D$10+'СЕТ СН'!$F$6-'СЕТ СН'!$F$26</f>
        <v>744.54130812999995</v>
      </c>
      <c r="W58" s="36">
        <f>SUMIFS(СВЦЭМ!$D$33:$D$776,СВЦЭМ!$A$33:$A$776,$A58,СВЦЭМ!$B$33:$B$776,W$47)+'СЕТ СН'!$F$14+СВЦЭМ!$D$10+'СЕТ СН'!$F$6-'СЕТ СН'!$F$26</f>
        <v>759.09856215000002</v>
      </c>
      <c r="X58" s="36">
        <f>SUMIFS(СВЦЭМ!$D$33:$D$776,СВЦЭМ!$A$33:$A$776,$A58,СВЦЭМ!$B$33:$B$776,X$47)+'СЕТ СН'!$F$14+СВЦЭМ!$D$10+'СЕТ СН'!$F$6-'СЕТ СН'!$F$26</f>
        <v>725.80247186999998</v>
      </c>
      <c r="Y58" s="36">
        <f>SUMIFS(СВЦЭМ!$D$33:$D$776,СВЦЭМ!$A$33:$A$776,$A58,СВЦЭМ!$B$33:$B$776,Y$47)+'СЕТ СН'!$F$14+СВЦЭМ!$D$10+'СЕТ СН'!$F$6-'СЕТ СН'!$F$26</f>
        <v>709.29472720000001</v>
      </c>
    </row>
    <row r="59" spans="1:25" ht="15.75" x14ac:dyDescent="0.2">
      <c r="A59" s="35">
        <f t="shared" si="1"/>
        <v>43689</v>
      </c>
      <c r="B59" s="36">
        <f>SUMIFS(СВЦЭМ!$D$33:$D$776,СВЦЭМ!$A$33:$A$776,$A59,СВЦЭМ!$B$33:$B$776,B$47)+'СЕТ СН'!$F$14+СВЦЭМ!$D$10+'СЕТ СН'!$F$6-'СЕТ СН'!$F$26</f>
        <v>789.01227775999996</v>
      </c>
      <c r="C59" s="36">
        <f>SUMIFS(СВЦЭМ!$D$33:$D$776,СВЦЭМ!$A$33:$A$776,$A59,СВЦЭМ!$B$33:$B$776,C$47)+'СЕТ СН'!$F$14+СВЦЭМ!$D$10+'СЕТ СН'!$F$6-'СЕТ СН'!$F$26</f>
        <v>825.95266431999994</v>
      </c>
      <c r="D59" s="36">
        <f>SUMIFS(СВЦЭМ!$D$33:$D$776,СВЦЭМ!$A$33:$A$776,$A59,СВЦЭМ!$B$33:$B$776,D$47)+'СЕТ СН'!$F$14+СВЦЭМ!$D$10+'СЕТ СН'!$F$6-'СЕТ СН'!$F$26</f>
        <v>873.45596665999994</v>
      </c>
      <c r="E59" s="36">
        <f>SUMIFS(СВЦЭМ!$D$33:$D$776,СВЦЭМ!$A$33:$A$776,$A59,СВЦЭМ!$B$33:$B$776,E$47)+'СЕТ СН'!$F$14+СВЦЭМ!$D$10+'СЕТ СН'!$F$6-'СЕТ СН'!$F$26</f>
        <v>883.68539578000002</v>
      </c>
      <c r="F59" s="36">
        <f>SUMIFS(СВЦЭМ!$D$33:$D$776,СВЦЭМ!$A$33:$A$776,$A59,СВЦЭМ!$B$33:$B$776,F$47)+'СЕТ СН'!$F$14+СВЦЭМ!$D$10+'СЕТ СН'!$F$6-'СЕТ СН'!$F$26</f>
        <v>895.04475840999999</v>
      </c>
      <c r="G59" s="36">
        <f>SUMIFS(СВЦЭМ!$D$33:$D$776,СВЦЭМ!$A$33:$A$776,$A59,СВЦЭМ!$B$33:$B$776,G$47)+'СЕТ СН'!$F$14+СВЦЭМ!$D$10+'СЕТ СН'!$F$6-'СЕТ СН'!$F$26</f>
        <v>874.30810082000005</v>
      </c>
      <c r="H59" s="36">
        <f>SUMIFS(СВЦЭМ!$D$33:$D$776,СВЦЭМ!$A$33:$A$776,$A59,СВЦЭМ!$B$33:$B$776,H$47)+'СЕТ СН'!$F$14+СВЦЭМ!$D$10+'СЕТ СН'!$F$6-'СЕТ СН'!$F$26</f>
        <v>838.44084416999999</v>
      </c>
      <c r="I59" s="36">
        <f>SUMIFS(СВЦЭМ!$D$33:$D$776,СВЦЭМ!$A$33:$A$776,$A59,СВЦЭМ!$B$33:$B$776,I$47)+'СЕТ СН'!$F$14+СВЦЭМ!$D$10+'СЕТ СН'!$F$6-'СЕТ СН'!$F$26</f>
        <v>795.57119009999997</v>
      </c>
      <c r="J59" s="36">
        <f>SUMIFS(СВЦЭМ!$D$33:$D$776,СВЦЭМ!$A$33:$A$776,$A59,СВЦЭМ!$B$33:$B$776,J$47)+'СЕТ СН'!$F$14+СВЦЭМ!$D$10+'СЕТ СН'!$F$6-'СЕТ СН'!$F$26</f>
        <v>770.67673338999998</v>
      </c>
      <c r="K59" s="36">
        <f>SUMIFS(СВЦЭМ!$D$33:$D$776,СВЦЭМ!$A$33:$A$776,$A59,СВЦЭМ!$B$33:$B$776,K$47)+'СЕТ СН'!$F$14+СВЦЭМ!$D$10+'СЕТ СН'!$F$6-'СЕТ СН'!$F$26</f>
        <v>790.45859303999998</v>
      </c>
      <c r="L59" s="36">
        <f>SUMIFS(СВЦЭМ!$D$33:$D$776,СВЦЭМ!$A$33:$A$776,$A59,СВЦЭМ!$B$33:$B$776,L$47)+'СЕТ СН'!$F$14+СВЦЭМ!$D$10+'СЕТ СН'!$F$6-'СЕТ СН'!$F$26</f>
        <v>790.35537084999999</v>
      </c>
      <c r="M59" s="36">
        <f>SUMIFS(СВЦЭМ!$D$33:$D$776,СВЦЭМ!$A$33:$A$776,$A59,СВЦЭМ!$B$33:$B$776,M$47)+'СЕТ СН'!$F$14+СВЦЭМ!$D$10+'СЕТ СН'!$F$6-'СЕТ СН'!$F$26</f>
        <v>797.6812645</v>
      </c>
      <c r="N59" s="36">
        <f>SUMIFS(СВЦЭМ!$D$33:$D$776,СВЦЭМ!$A$33:$A$776,$A59,СВЦЭМ!$B$33:$B$776,N$47)+'СЕТ СН'!$F$14+СВЦЭМ!$D$10+'СЕТ СН'!$F$6-'СЕТ СН'!$F$26</f>
        <v>793.82430421000004</v>
      </c>
      <c r="O59" s="36">
        <f>SUMIFS(СВЦЭМ!$D$33:$D$776,СВЦЭМ!$A$33:$A$776,$A59,СВЦЭМ!$B$33:$B$776,O$47)+'СЕТ СН'!$F$14+СВЦЭМ!$D$10+'СЕТ СН'!$F$6-'СЕТ СН'!$F$26</f>
        <v>793.72658118000004</v>
      </c>
      <c r="P59" s="36">
        <f>SUMIFS(СВЦЭМ!$D$33:$D$776,СВЦЭМ!$A$33:$A$776,$A59,СВЦЭМ!$B$33:$B$776,P$47)+'СЕТ СН'!$F$14+СВЦЭМ!$D$10+'СЕТ СН'!$F$6-'СЕТ СН'!$F$26</f>
        <v>797.31939911999996</v>
      </c>
      <c r="Q59" s="36">
        <f>SUMIFS(СВЦЭМ!$D$33:$D$776,СВЦЭМ!$A$33:$A$776,$A59,СВЦЭМ!$B$33:$B$776,Q$47)+'СЕТ СН'!$F$14+СВЦЭМ!$D$10+'СЕТ СН'!$F$6-'СЕТ СН'!$F$26</f>
        <v>793.24535402000004</v>
      </c>
      <c r="R59" s="36">
        <f>SUMIFS(СВЦЭМ!$D$33:$D$776,СВЦЭМ!$A$33:$A$776,$A59,СВЦЭМ!$B$33:$B$776,R$47)+'СЕТ СН'!$F$14+СВЦЭМ!$D$10+'СЕТ СН'!$F$6-'СЕТ СН'!$F$26</f>
        <v>749.68607646999999</v>
      </c>
      <c r="S59" s="36">
        <f>SUMIFS(СВЦЭМ!$D$33:$D$776,СВЦЭМ!$A$33:$A$776,$A59,СВЦЭМ!$B$33:$B$776,S$47)+'СЕТ СН'!$F$14+СВЦЭМ!$D$10+'СЕТ СН'!$F$6-'СЕТ СН'!$F$26</f>
        <v>741.38951335000002</v>
      </c>
      <c r="T59" s="36">
        <f>SUMIFS(СВЦЭМ!$D$33:$D$776,СВЦЭМ!$A$33:$A$776,$A59,СВЦЭМ!$B$33:$B$776,T$47)+'СЕТ СН'!$F$14+СВЦЭМ!$D$10+'СЕТ СН'!$F$6-'СЕТ СН'!$F$26</f>
        <v>737.60214425000004</v>
      </c>
      <c r="U59" s="36">
        <f>SUMIFS(СВЦЭМ!$D$33:$D$776,СВЦЭМ!$A$33:$A$776,$A59,СВЦЭМ!$B$33:$B$776,U$47)+'СЕТ СН'!$F$14+СВЦЭМ!$D$10+'СЕТ СН'!$F$6-'СЕТ СН'!$F$26</f>
        <v>733.30653158999996</v>
      </c>
      <c r="V59" s="36">
        <f>SUMIFS(СВЦЭМ!$D$33:$D$776,СВЦЭМ!$A$33:$A$776,$A59,СВЦЭМ!$B$33:$B$776,V$47)+'СЕТ СН'!$F$14+СВЦЭМ!$D$10+'СЕТ СН'!$F$6-'СЕТ СН'!$F$26</f>
        <v>734.28328423999994</v>
      </c>
      <c r="W59" s="36">
        <f>SUMIFS(СВЦЭМ!$D$33:$D$776,СВЦЭМ!$A$33:$A$776,$A59,СВЦЭМ!$B$33:$B$776,W$47)+'СЕТ СН'!$F$14+СВЦЭМ!$D$10+'СЕТ СН'!$F$6-'СЕТ СН'!$F$26</f>
        <v>741.93586903000005</v>
      </c>
      <c r="X59" s="36">
        <f>SUMIFS(СВЦЭМ!$D$33:$D$776,СВЦЭМ!$A$33:$A$776,$A59,СВЦЭМ!$B$33:$B$776,X$47)+'СЕТ СН'!$F$14+СВЦЭМ!$D$10+'СЕТ СН'!$F$6-'СЕТ СН'!$F$26</f>
        <v>712.22544522999999</v>
      </c>
      <c r="Y59" s="36">
        <f>SUMIFS(СВЦЭМ!$D$33:$D$776,СВЦЭМ!$A$33:$A$776,$A59,СВЦЭМ!$B$33:$B$776,Y$47)+'СЕТ СН'!$F$14+СВЦЭМ!$D$10+'СЕТ СН'!$F$6-'СЕТ СН'!$F$26</f>
        <v>737.49090233000004</v>
      </c>
    </row>
    <row r="60" spans="1:25" ht="15.75" x14ac:dyDescent="0.2">
      <c r="A60" s="35">
        <f t="shared" si="1"/>
        <v>43690</v>
      </c>
      <c r="B60" s="36">
        <f>SUMIFS(СВЦЭМ!$D$33:$D$776,СВЦЭМ!$A$33:$A$776,$A60,СВЦЭМ!$B$33:$B$776,B$47)+'СЕТ СН'!$F$14+СВЦЭМ!$D$10+'СЕТ СН'!$F$6-'СЕТ СН'!$F$26</f>
        <v>821.66994440999997</v>
      </c>
      <c r="C60" s="36">
        <f>SUMIFS(СВЦЭМ!$D$33:$D$776,СВЦЭМ!$A$33:$A$776,$A60,СВЦЭМ!$B$33:$B$776,C$47)+'СЕТ СН'!$F$14+СВЦЭМ!$D$10+'СЕТ СН'!$F$6-'СЕТ СН'!$F$26</f>
        <v>863.82318793000002</v>
      </c>
      <c r="D60" s="36">
        <f>SUMIFS(СВЦЭМ!$D$33:$D$776,СВЦЭМ!$A$33:$A$776,$A60,СВЦЭМ!$B$33:$B$776,D$47)+'СЕТ СН'!$F$14+СВЦЭМ!$D$10+'СЕТ СН'!$F$6-'СЕТ СН'!$F$26</f>
        <v>887.23777300999996</v>
      </c>
      <c r="E60" s="36">
        <f>SUMIFS(СВЦЭМ!$D$33:$D$776,СВЦЭМ!$A$33:$A$776,$A60,СВЦЭМ!$B$33:$B$776,E$47)+'СЕТ СН'!$F$14+СВЦЭМ!$D$10+'СЕТ СН'!$F$6-'СЕТ СН'!$F$26</f>
        <v>898.18258244000003</v>
      </c>
      <c r="F60" s="36">
        <f>SUMIFS(СВЦЭМ!$D$33:$D$776,СВЦЭМ!$A$33:$A$776,$A60,СВЦЭМ!$B$33:$B$776,F$47)+'СЕТ СН'!$F$14+СВЦЭМ!$D$10+'СЕТ СН'!$F$6-'СЕТ СН'!$F$26</f>
        <v>904.76560465</v>
      </c>
      <c r="G60" s="36">
        <f>SUMIFS(СВЦЭМ!$D$33:$D$776,СВЦЭМ!$A$33:$A$776,$A60,СВЦЭМ!$B$33:$B$776,G$47)+'СЕТ СН'!$F$14+СВЦЭМ!$D$10+'СЕТ СН'!$F$6-'СЕТ СН'!$F$26</f>
        <v>895.88015605999999</v>
      </c>
      <c r="H60" s="36">
        <f>SUMIFS(СВЦЭМ!$D$33:$D$776,СВЦЭМ!$A$33:$A$776,$A60,СВЦЭМ!$B$33:$B$776,H$47)+'СЕТ СН'!$F$14+СВЦЭМ!$D$10+'СЕТ СН'!$F$6-'СЕТ СН'!$F$26</f>
        <v>860.13508019999995</v>
      </c>
      <c r="I60" s="36">
        <f>SUMIFS(СВЦЭМ!$D$33:$D$776,СВЦЭМ!$A$33:$A$776,$A60,СВЦЭМ!$B$33:$B$776,I$47)+'СЕТ СН'!$F$14+СВЦЭМ!$D$10+'СЕТ СН'!$F$6-'СЕТ СН'!$F$26</f>
        <v>820.85088355000005</v>
      </c>
      <c r="J60" s="36">
        <f>SUMIFS(СВЦЭМ!$D$33:$D$776,СВЦЭМ!$A$33:$A$776,$A60,СВЦЭМ!$B$33:$B$776,J$47)+'СЕТ СН'!$F$14+СВЦЭМ!$D$10+'СЕТ СН'!$F$6-'СЕТ СН'!$F$26</f>
        <v>795.03773188000002</v>
      </c>
      <c r="K60" s="36">
        <f>SUMIFS(СВЦЭМ!$D$33:$D$776,СВЦЭМ!$A$33:$A$776,$A60,СВЦЭМ!$B$33:$B$776,K$47)+'СЕТ СН'!$F$14+СВЦЭМ!$D$10+'СЕТ СН'!$F$6-'СЕТ СН'!$F$26</f>
        <v>757.64363717000003</v>
      </c>
      <c r="L60" s="36">
        <f>SUMIFS(СВЦЭМ!$D$33:$D$776,СВЦЭМ!$A$33:$A$776,$A60,СВЦЭМ!$B$33:$B$776,L$47)+'СЕТ СН'!$F$14+СВЦЭМ!$D$10+'СЕТ СН'!$F$6-'СЕТ СН'!$F$26</f>
        <v>762.47924066999997</v>
      </c>
      <c r="M60" s="36">
        <f>SUMIFS(СВЦЭМ!$D$33:$D$776,СВЦЭМ!$A$33:$A$776,$A60,СВЦЭМ!$B$33:$B$776,M$47)+'СЕТ СН'!$F$14+СВЦЭМ!$D$10+'СЕТ СН'!$F$6-'СЕТ СН'!$F$26</f>
        <v>762.03193218000001</v>
      </c>
      <c r="N60" s="36">
        <f>SUMIFS(СВЦЭМ!$D$33:$D$776,СВЦЭМ!$A$33:$A$776,$A60,СВЦЭМ!$B$33:$B$776,N$47)+'СЕТ СН'!$F$14+СВЦЭМ!$D$10+'СЕТ СН'!$F$6-'СЕТ СН'!$F$26</f>
        <v>753.09036098000001</v>
      </c>
      <c r="O60" s="36">
        <f>SUMIFS(СВЦЭМ!$D$33:$D$776,СВЦЭМ!$A$33:$A$776,$A60,СВЦЭМ!$B$33:$B$776,O$47)+'СЕТ СН'!$F$14+СВЦЭМ!$D$10+'СЕТ СН'!$F$6-'СЕТ СН'!$F$26</f>
        <v>762.86907469000005</v>
      </c>
      <c r="P60" s="36">
        <f>SUMIFS(СВЦЭМ!$D$33:$D$776,СВЦЭМ!$A$33:$A$776,$A60,СВЦЭМ!$B$33:$B$776,P$47)+'СЕТ СН'!$F$14+СВЦЭМ!$D$10+'СЕТ СН'!$F$6-'СЕТ СН'!$F$26</f>
        <v>761.82798031000004</v>
      </c>
      <c r="Q60" s="36">
        <f>SUMIFS(СВЦЭМ!$D$33:$D$776,СВЦЭМ!$A$33:$A$776,$A60,СВЦЭМ!$B$33:$B$776,Q$47)+'СЕТ СН'!$F$14+СВЦЭМ!$D$10+'СЕТ СН'!$F$6-'СЕТ СН'!$F$26</f>
        <v>759.28310955999996</v>
      </c>
      <c r="R60" s="36">
        <f>SUMIFS(СВЦЭМ!$D$33:$D$776,СВЦЭМ!$A$33:$A$776,$A60,СВЦЭМ!$B$33:$B$776,R$47)+'СЕТ СН'!$F$14+СВЦЭМ!$D$10+'СЕТ СН'!$F$6-'СЕТ СН'!$F$26</f>
        <v>715.29641378999997</v>
      </c>
      <c r="S60" s="36">
        <f>SUMIFS(СВЦЭМ!$D$33:$D$776,СВЦЭМ!$A$33:$A$776,$A60,СВЦЭМ!$B$33:$B$776,S$47)+'СЕТ СН'!$F$14+СВЦЭМ!$D$10+'СЕТ СН'!$F$6-'СЕТ СН'!$F$26</f>
        <v>713.71284695999998</v>
      </c>
      <c r="T60" s="36">
        <f>SUMIFS(СВЦЭМ!$D$33:$D$776,СВЦЭМ!$A$33:$A$776,$A60,СВЦЭМ!$B$33:$B$776,T$47)+'СЕТ СН'!$F$14+СВЦЭМ!$D$10+'СЕТ СН'!$F$6-'СЕТ СН'!$F$26</f>
        <v>719.66825658999994</v>
      </c>
      <c r="U60" s="36">
        <f>SUMIFS(СВЦЭМ!$D$33:$D$776,СВЦЭМ!$A$33:$A$776,$A60,СВЦЭМ!$B$33:$B$776,U$47)+'СЕТ СН'!$F$14+СВЦЭМ!$D$10+'СЕТ СН'!$F$6-'СЕТ СН'!$F$26</f>
        <v>716.59413638000001</v>
      </c>
      <c r="V60" s="36">
        <f>SUMIFS(СВЦЭМ!$D$33:$D$776,СВЦЭМ!$A$33:$A$776,$A60,СВЦЭМ!$B$33:$B$776,V$47)+'СЕТ СН'!$F$14+СВЦЭМ!$D$10+'СЕТ СН'!$F$6-'СЕТ СН'!$F$26</f>
        <v>721.38286418999996</v>
      </c>
      <c r="W60" s="36">
        <f>SUMIFS(СВЦЭМ!$D$33:$D$776,СВЦЭМ!$A$33:$A$776,$A60,СВЦЭМ!$B$33:$B$776,W$47)+'СЕТ СН'!$F$14+СВЦЭМ!$D$10+'СЕТ СН'!$F$6-'СЕТ СН'!$F$26</f>
        <v>723.10307694000005</v>
      </c>
      <c r="X60" s="36">
        <f>SUMIFS(СВЦЭМ!$D$33:$D$776,СВЦЭМ!$A$33:$A$776,$A60,СВЦЭМ!$B$33:$B$776,X$47)+'СЕТ СН'!$F$14+СВЦЭМ!$D$10+'СЕТ СН'!$F$6-'СЕТ СН'!$F$26</f>
        <v>690.59714010000005</v>
      </c>
      <c r="Y60" s="36">
        <f>SUMIFS(СВЦЭМ!$D$33:$D$776,СВЦЭМ!$A$33:$A$776,$A60,СВЦЭМ!$B$33:$B$776,Y$47)+'СЕТ СН'!$F$14+СВЦЭМ!$D$10+'СЕТ СН'!$F$6-'СЕТ СН'!$F$26</f>
        <v>716.11698575000003</v>
      </c>
    </row>
    <row r="61" spans="1:25" ht="15.75" x14ac:dyDescent="0.2">
      <c r="A61" s="35">
        <f t="shared" si="1"/>
        <v>43691</v>
      </c>
      <c r="B61" s="36">
        <f>SUMIFS(СВЦЭМ!$D$33:$D$776,СВЦЭМ!$A$33:$A$776,$A61,СВЦЭМ!$B$33:$B$776,B$47)+'СЕТ СН'!$F$14+СВЦЭМ!$D$10+'СЕТ СН'!$F$6-'СЕТ СН'!$F$26</f>
        <v>809.78083116999994</v>
      </c>
      <c r="C61" s="36">
        <f>SUMIFS(СВЦЭМ!$D$33:$D$776,СВЦЭМ!$A$33:$A$776,$A61,СВЦЭМ!$B$33:$B$776,C$47)+'СЕТ СН'!$F$14+СВЦЭМ!$D$10+'СЕТ СН'!$F$6-'СЕТ СН'!$F$26</f>
        <v>822.55197003000001</v>
      </c>
      <c r="D61" s="36">
        <f>SUMIFS(СВЦЭМ!$D$33:$D$776,СВЦЭМ!$A$33:$A$776,$A61,СВЦЭМ!$B$33:$B$776,D$47)+'СЕТ СН'!$F$14+СВЦЭМ!$D$10+'СЕТ СН'!$F$6-'СЕТ СН'!$F$26</f>
        <v>819.47735750000004</v>
      </c>
      <c r="E61" s="36">
        <f>SUMIFS(СВЦЭМ!$D$33:$D$776,СВЦЭМ!$A$33:$A$776,$A61,СВЦЭМ!$B$33:$B$776,E$47)+'СЕТ СН'!$F$14+СВЦЭМ!$D$10+'СЕТ СН'!$F$6-'СЕТ СН'!$F$26</f>
        <v>824.16750186000002</v>
      </c>
      <c r="F61" s="36">
        <f>SUMIFS(СВЦЭМ!$D$33:$D$776,СВЦЭМ!$A$33:$A$776,$A61,СВЦЭМ!$B$33:$B$776,F$47)+'СЕТ СН'!$F$14+СВЦЭМ!$D$10+'СЕТ СН'!$F$6-'СЕТ СН'!$F$26</f>
        <v>822.16980675000002</v>
      </c>
      <c r="G61" s="36">
        <f>SUMIFS(СВЦЭМ!$D$33:$D$776,СВЦЭМ!$A$33:$A$776,$A61,СВЦЭМ!$B$33:$B$776,G$47)+'СЕТ СН'!$F$14+СВЦЭМ!$D$10+'СЕТ СН'!$F$6-'СЕТ СН'!$F$26</f>
        <v>806.45351227000003</v>
      </c>
      <c r="H61" s="36">
        <f>SUMIFS(СВЦЭМ!$D$33:$D$776,СВЦЭМ!$A$33:$A$776,$A61,СВЦЭМ!$B$33:$B$776,H$47)+'СЕТ СН'!$F$14+СВЦЭМ!$D$10+'СЕТ СН'!$F$6-'СЕТ СН'!$F$26</f>
        <v>785.53300965999995</v>
      </c>
      <c r="I61" s="36">
        <f>SUMIFS(СВЦЭМ!$D$33:$D$776,СВЦЭМ!$A$33:$A$776,$A61,СВЦЭМ!$B$33:$B$776,I$47)+'СЕТ СН'!$F$14+СВЦЭМ!$D$10+'СЕТ СН'!$F$6-'СЕТ СН'!$F$26</f>
        <v>731.26034095</v>
      </c>
      <c r="J61" s="36">
        <f>SUMIFS(СВЦЭМ!$D$33:$D$776,СВЦЭМ!$A$33:$A$776,$A61,СВЦЭМ!$B$33:$B$776,J$47)+'СЕТ СН'!$F$14+СВЦЭМ!$D$10+'СЕТ СН'!$F$6-'СЕТ СН'!$F$26</f>
        <v>724.00649759999999</v>
      </c>
      <c r="K61" s="36">
        <f>SUMIFS(СВЦЭМ!$D$33:$D$776,СВЦЭМ!$A$33:$A$776,$A61,СВЦЭМ!$B$33:$B$776,K$47)+'СЕТ СН'!$F$14+СВЦЭМ!$D$10+'СЕТ СН'!$F$6-'СЕТ СН'!$F$26</f>
        <v>747.85831093000002</v>
      </c>
      <c r="L61" s="36">
        <f>SUMIFS(СВЦЭМ!$D$33:$D$776,СВЦЭМ!$A$33:$A$776,$A61,СВЦЭМ!$B$33:$B$776,L$47)+'СЕТ СН'!$F$14+СВЦЭМ!$D$10+'СЕТ СН'!$F$6-'СЕТ СН'!$F$26</f>
        <v>749.06342273999996</v>
      </c>
      <c r="M61" s="36">
        <f>SUMIFS(СВЦЭМ!$D$33:$D$776,СВЦЭМ!$A$33:$A$776,$A61,СВЦЭМ!$B$33:$B$776,M$47)+'СЕТ СН'!$F$14+СВЦЭМ!$D$10+'СЕТ СН'!$F$6-'СЕТ СН'!$F$26</f>
        <v>756.31079396999996</v>
      </c>
      <c r="N61" s="36">
        <f>SUMIFS(СВЦЭМ!$D$33:$D$776,СВЦЭМ!$A$33:$A$776,$A61,СВЦЭМ!$B$33:$B$776,N$47)+'СЕТ СН'!$F$14+СВЦЭМ!$D$10+'СЕТ СН'!$F$6-'СЕТ СН'!$F$26</f>
        <v>737.39340887000003</v>
      </c>
      <c r="O61" s="36">
        <f>SUMIFS(СВЦЭМ!$D$33:$D$776,СВЦЭМ!$A$33:$A$776,$A61,СВЦЭМ!$B$33:$B$776,O$47)+'СЕТ СН'!$F$14+СВЦЭМ!$D$10+'СЕТ СН'!$F$6-'СЕТ СН'!$F$26</f>
        <v>762.70656601999997</v>
      </c>
      <c r="P61" s="36">
        <f>SUMIFS(СВЦЭМ!$D$33:$D$776,СВЦЭМ!$A$33:$A$776,$A61,СВЦЭМ!$B$33:$B$776,P$47)+'СЕТ СН'!$F$14+СВЦЭМ!$D$10+'СЕТ СН'!$F$6-'СЕТ СН'!$F$26</f>
        <v>738.86172891000001</v>
      </c>
      <c r="Q61" s="36">
        <f>SUMIFS(СВЦЭМ!$D$33:$D$776,СВЦЭМ!$A$33:$A$776,$A61,СВЦЭМ!$B$33:$B$776,Q$47)+'СЕТ СН'!$F$14+СВЦЭМ!$D$10+'СЕТ СН'!$F$6-'СЕТ СН'!$F$26</f>
        <v>742.81679537000002</v>
      </c>
      <c r="R61" s="36">
        <f>SUMIFS(СВЦЭМ!$D$33:$D$776,СВЦЭМ!$A$33:$A$776,$A61,СВЦЭМ!$B$33:$B$776,R$47)+'СЕТ СН'!$F$14+СВЦЭМ!$D$10+'СЕТ СН'!$F$6-'СЕТ СН'!$F$26</f>
        <v>707.72488011999997</v>
      </c>
      <c r="S61" s="36">
        <f>SUMIFS(СВЦЭМ!$D$33:$D$776,СВЦЭМ!$A$33:$A$776,$A61,СВЦЭМ!$B$33:$B$776,S$47)+'СЕТ СН'!$F$14+СВЦЭМ!$D$10+'СЕТ СН'!$F$6-'СЕТ СН'!$F$26</f>
        <v>715.79378528999996</v>
      </c>
      <c r="T61" s="36">
        <f>SUMIFS(СВЦЭМ!$D$33:$D$776,СВЦЭМ!$A$33:$A$776,$A61,СВЦЭМ!$B$33:$B$776,T$47)+'СЕТ СН'!$F$14+СВЦЭМ!$D$10+'СЕТ СН'!$F$6-'СЕТ СН'!$F$26</f>
        <v>719.91842674999998</v>
      </c>
      <c r="U61" s="36">
        <f>SUMIFS(СВЦЭМ!$D$33:$D$776,СВЦЭМ!$A$33:$A$776,$A61,СВЦЭМ!$B$33:$B$776,U$47)+'СЕТ СН'!$F$14+СВЦЭМ!$D$10+'СЕТ СН'!$F$6-'СЕТ СН'!$F$26</f>
        <v>714.32121634999999</v>
      </c>
      <c r="V61" s="36">
        <f>SUMIFS(СВЦЭМ!$D$33:$D$776,СВЦЭМ!$A$33:$A$776,$A61,СВЦЭМ!$B$33:$B$776,V$47)+'СЕТ СН'!$F$14+СВЦЭМ!$D$10+'СЕТ СН'!$F$6-'СЕТ СН'!$F$26</f>
        <v>726.89238550999994</v>
      </c>
      <c r="W61" s="36">
        <f>SUMIFS(СВЦЭМ!$D$33:$D$776,СВЦЭМ!$A$33:$A$776,$A61,СВЦЭМ!$B$33:$B$776,W$47)+'СЕТ СН'!$F$14+СВЦЭМ!$D$10+'СЕТ СН'!$F$6-'СЕТ СН'!$F$26</f>
        <v>739.19382739000002</v>
      </c>
      <c r="X61" s="36">
        <f>SUMIFS(СВЦЭМ!$D$33:$D$776,СВЦЭМ!$A$33:$A$776,$A61,СВЦЭМ!$B$33:$B$776,X$47)+'СЕТ СН'!$F$14+СВЦЭМ!$D$10+'СЕТ СН'!$F$6-'СЕТ СН'!$F$26</f>
        <v>703.10819557000002</v>
      </c>
      <c r="Y61" s="36">
        <f>SUMIFS(СВЦЭМ!$D$33:$D$776,СВЦЭМ!$A$33:$A$776,$A61,СВЦЭМ!$B$33:$B$776,Y$47)+'СЕТ СН'!$F$14+СВЦЭМ!$D$10+'СЕТ СН'!$F$6-'СЕТ СН'!$F$26</f>
        <v>684.36215727000001</v>
      </c>
    </row>
    <row r="62" spans="1:25" ht="15.75" x14ac:dyDescent="0.2">
      <c r="A62" s="35">
        <f t="shared" si="1"/>
        <v>43692</v>
      </c>
      <c r="B62" s="36">
        <f>SUMIFS(СВЦЭМ!$D$33:$D$776,СВЦЭМ!$A$33:$A$776,$A62,СВЦЭМ!$B$33:$B$776,B$47)+'СЕТ СН'!$F$14+СВЦЭМ!$D$10+'СЕТ СН'!$F$6-'СЕТ СН'!$F$26</f>
        <v>701.11135992000004</v>
      </c>
      <c r="C62" s="36">
        <f>SUMIFS(СВЦЭМ!$D$33:$D$776,СВЦЭМ!$A$33:$A$776,$A62,СВЦЭМ!$B$33:$B$776,C$47)+'СЕТ СН'!$F$14+СВЦЭМ!$D$10+'СЕТ СН'!$F$6-'СЕТ СН'!$F$26</f>
        <v>747.91398474999994</v>
      </c>
      <c r="D62" s="36">
        <f>SUMIFS(СВЦЭМ!$D$33:$D$776,СВЦЭМ!$A$33:$A$776,$A62,СВЦЭМ!$B$33:$B$776,D$47)+'СЕТ СН'!$F$14+СВЦЭМ!$D$10+'СЕТ СН'!$F$6-'СЕТ СН'!$F$26</f>
        <v>764.95101079999995</v>
      </c>
      <c r="E62" s="36">
        <f>SUMIFS(СВЦЭМ!$D$33:$D$776,СВЦЭМ!$A$33:$A$776,$A62,СВЦЭМ!$B$33:$B$776,E$47)+'СЕТ СН'!$F$14+СВЦЭМ!$D$10+'СЕТ СН'!$F$6-'СЕТ СН'!$F$26</f>
        <v>775.15653936000001</v>
      </c>
      <c r="F62" s="36">
        <f>SUMIFS(СВЦЭМ!$D$33:$D$776,СВЦЭМ!$A$33:$A$776,$A62,СВЦЭМ!$B$33:$B$776,F$47)+'СЕТ СН'!$F$14+СВЦЭМ!$D$10+'СЕТ СН'!$F$6-'СЕТ СН'!$F$26</f>
        <v>777.09395423000001</v>
      </c>
      <c r="G62" s="36">
        <f>SUMIFS(СВЦЭМ!$D$33:$D$776,СВЦЭМ!$A$33:$A$776,$A62,СВЦЭМ!$B$33:$B$776,G$47)+'СЕТ СН'!$F$14+СВЦЭМ!$D$10+'СЕТ СН'!$F$6-'СЕТ СН'!$F$26</f>
        <v>764.39416048999999</v>
      </c>
      <c r="H62" s="36">
        <f>SUMIFS(СВЦЭМ!$D$33:$D$776,СВЦЭМ!$A$33:$A$776,$A62,СВЦЭМ!$B$33:$B$776,H$47)+'СЕТ СН'!$F$14+СВЦЭМ!$D$10+'СЕТ СН'!$F$6-'СЕТ СН'!$F$26</f>
        <v>732.75682843000004</v>
      </c>
      <c r="I62" s="36">
        <f>SUMIFS(СВЦЭМ!$D$33:$D$776,СВЦЭМ!$A$33:$A$776,$A62,СВЦЭМ!$B$33:$B$776,I$47)+'СЕТ СН'!$F$14+СВЦЭМ!$D$10+'СЕТ СН'!$F$6-'СЕТ СН'!$F$26</f>
        <v>703.16424342000005</v>
      </c>
      <c r="J62" s="36">
        <f>SUMIFS(СВЦЭМ!$D$33:$D$776,СВЦЭМ!$A$33:$A$776,$A62,СВЦЭМ!$B$33:$B$776,J$47)+'СЕТ СН'!$F$14+СВЦЭМ!$D$10+'СЕТ СН'!$F$6-'СЕТ СН'!$F$26</f>
        <v>710.68551276999995</v>
      </c>
      <c r="K62" s="36">
        <f>SUMIFS(СВЦЭМ!$D$33:$D$776,СВЦЭМ!$A$33:$A$776,$A62,СВЦЭМ!$B$33:$B$776,K$47)+'СЕТ СН'!$F$14+СВЦЭМ!$D$10+'СЕТ СН'!$F$6-'СЕТ СН'!$F$26</f>
        <v>721.68596450999996</v>
      </c>
      <c r="L62" s="36">
        <f>SUMIFS(СВЦЭМ!$D$33:$D$776,СВЦЭМ!$A$33:$A$776,$A62,СВЦЭМ!$B$33:$B$776,L$47)+'СЕТ СН'!$F$14+СВЦЭМ!$D$10+'СЕТ СН'!$F$6-'СЕТ СН'!$F$26</f>
        <v>724.50498352</v>
      </c>
      <c r="M62" s="36">
        <f>SUMIFS(СВЦЭМ!$D$33:$D$776,СВЦЭМ!$A$33:$A$776,$A62,СВЦЭМ!$B$33:$B$776,M$47)+'СЕТ СН'!$F$14+СВЦЭМ!$D$10+'СЕТ СН'!$F$6-'СЕТ СН'!$F$26</f>
        <v>720.42901151000001</v>
      </c>
      <c r="N62" s="36">
        <f>SUMIFS(СВЦЭМ!$D$33:$D$776,СВЦЭМ!$A$33:$A$776,$A62,СВЦЭМ!$B$33:$B$776,N$47)+'СЕТ СН'!$F$14+СВЦЭМ!$D$10+'СЕТ СН'!$F$6-'СЕТ СН'!$F$26</f>
        <v>714.04424072999996</v>
      </c>
      <c r="O62" s="36">
        <f>SUMIFS(СВЦЭМ!$D$33:$D$776,СВЦЭМ!$A$33:$A$776,$A62,СВЦЭМ!$B$33:$B$776,O$47)+'СЕТ СН'!$F$14+СВЦЭМ!$D$10+'СЕТ СН'!$F$6-'СЕТ СН'!$F$26</f>
        <v>729.81152252000004</v>
      </c>
      <c r="P62" s="36">
        <f>SUMIFS(СВЦЭМ!$D$33:$D$776,СВЦЭМ!$A$33:$A$776,$A62,СВЦЭМ!$B$33:$B$776,P$47)+'СЕТ СН'!$F$14+СВЦЭМ!$D$10+'СЕТ СН'!$F$6-'СЕТ СН'!$F$26</f>
        <v>734.48865135999995</v>
      </c>
      <c r="Q62" s="36">
        <f>SUMIFS(СВЦЭМ!$D$33:$D$776,СВЦЭМ!$A$33:$A$776,$A62,СВЦЭМ!$B$33:$B$776,Q$47)+'СЕТ СН'!$F$14+СВЦЭМ!$D$10+'СЕТ СН'!$F$6-'СЕТ СН'!$F$26</f>
        <v>739.03156334999994</v>
      </c>
      <c r="R62" s="36">
        <f>SUMIFS(СВЦЭМ!$D$33:$D$776,СВЦЭМ!$A$33:$A$776,$A62,СВЦЭМ!$B$33:$B$776,R$47)+'СЕТ СН'!$F$14+СВЦЭМ!$D$10+'СЕТ СН'!$F$6-'СЕТ СН'!$F$26</f>
        <v>747.48108816000001</v>
      </c>
      <c r="S62" s="36">
        <f>SUMIFS(СВЦЭМ!$D$33:$D$776,СВЦЭМ!$A$33:$A$776,$A62,СВЦЭМ!$B$33:$B$776,S$47)+'СЕТ СН'!$F$14+СВЦЭМ!$D$10+'СЕТ СН'!$F$6-'СЕТ СН'!$F$26</f>
        <v>757.76685731999999</v>
      </c>
      <c r="T62" s="36">
        <f>SUMIFS(СВЦЭМ!$D$33:$D$776,СВЦЭМ!$A$33:$A$776,$A62,СВЦЭМ!$B$33:$B$776,T$47)+'СЕТ СН'!$F$14+СВЦЭМ!$D$10+'СЕТ СН'!$F$6-'СЕТ СН'!$F$26</f>
        <v>761.40393391999999</v>
      </c>
      <c r="U62" s="36">
        <f>SUMIFS(СВЦЭМ!$D$33:$D$776,СВЦЭМ!$A$33:$A$776,$A62,СВЦЭМ!$B$33:$B$776,U$47)+'СЕТ СН'!$F$14+СВЦЭМ!$D$10+'СЕТ СН'!$F$6-'СЕТ СН'!$F$26</f>
        <v>762.99482847000002</v>
      </c>
      <c r="V62" s="36">
        <f>SUMIFS(СВЦЭМ!$D$33:$D$776,СВЦЭМ!$A$33:$A$776,$A62,СВЦЭМ!$B$33:$B$776,V$47)+'СЕТ СН'!$F$14+СВЦЭМ!$D$10+'СЕТ СН'!$F$6-'СЕТ СН'!$F$26</f>
        <v>771.12554071</v>
      </c>
      <c r="W62" s="36">
        <f>SUMIFS(СВЦЭМ!$D$33:$D$776,СВЦЭМ!$A$33:$A$776,$A62,СВЦЭМ!$B$33:$B$776,W$47)+'СЕТ СН'!$F$14+СВЦЭМ!$D$10+'СЕТ СН'!$F$6-'СЕТ СН'!$F$26</f>
        <v>776.04191397</v>
      </c>
      <c r="X62" s="36">
        <f>SUMIFS(СВЦЭМ!$D$33:$D$776,СВЦЭМ!$A$33:$A$776,$A62,СВЦЭМ!$B$33:$B$776,X$47)+'СЕТ СН'!$F$14+СВЦЭМ!$D$10+'СЕТ СН'!$F$6-'СЕТ СН'!$F$26</f>
        <v>739.77129121999997</v>
      </c>
      <c r="Y62" s="36">
        <f>SUMIFS(СВЦЭМ!$D$33:$D$776,СВЦЭМ!$A$33:$A$776,$A62,СВЦЭМ!$B$33:$B$776,Y$47)+'СЕТ СН'!$F$14+СВЦЭМ!$D$10+'СЕТ СН'!$F$6-'СЕТ СН'!$F$26</f>
        <v>682.48965484999997</v>
      </c>
    </row>
    <row r="63" spans="1:25" ht="15.75" x14ac:dyDescent="0.2">
      <c r="A63" s="35">
        <f t="shared" si="1"/>
        <v>43693</v>
      </c>
      <c r="B63" s="36">
        <f>SUMIFS(СВЦЭМ!$D$33:$D$776,СВЦЭМ!$A$33:$A$776,$A63,СВЦЭМ!$B$33:$B$776,B$47)+'СЕТ СН'!$F$14+СВЦЭМ!$D$10+'СЕТ СН'!$F$6-'СЕТ СН'!$F$26</f>
        <v>789.64751781999996</v>
      </c>
      <c r="C63" s="36">
        <f>SUMIFS(СВЦЭМ!$D$33:$D$776,СВЦЭМ!$A$33:$A$776,$A63,СВЦЭМ!$B$33:$B$776,C$47)+'СЕТ СН'!$F$14+СВЦЭМ!$D$10+'СЕТ СН'!$F$6-'СЕТ СН'!$F$26</f>
        <v>832.71035884000003</v>
      </c>
      <c r="D63" s="36">
        <f>SUMIFS(СВЦЭМ!$D$33:$D$776,СВЦЭМ!$A$33:$A$776,$A63,СВЦЭМ!$B$33:$B$776,D$47)+'СЕТ СН'!$F$14+СВЦЭМ!$D$10+'СЕТ СН'!$F$6-'СЕТ СН'!$F$26</f>
        <v>862.14859411999998</v>
      </c>
      <c r="E63" s="36">
        <f>SUMIFS(СВЦЭМ!$D$33:$D$776,СВЦЭМ!$A$33:$A$776,$A63,СВЦЭМ!$B$33:$B$776,E$47)+'СЕТ СН'!$F$14+СВЦЭМ!$D$10+'СЕТ СН'!$F$6-'СЕТ СН'!$F$26</f>
        <v>873.07905585000003</v>
      </c>
      <c r="F63" s="36">
        <f>SUMIFS(СВЦЭМ!$D$33:$D$776,СВЦЭМ!$A$33:$A$776,$A63,СВЦЭМ!$B$33:$B$776,F$47)+'СЕТ СН'!$F$14+СВЦЭМ!$D$10+'СЕТ СН'!$F$6-'СЕТ СН'!$F$26</f>
        <v>866.32198860999995</v>
      </c>
      <c r="G63" s="36">
        <f>SUMIFS(СВЦЭМ!$D$33:$D$776,СВЦЭМ!$A$33:$A$776,$A63,СВЦЭМ!$B$33:$B$776,G$47)+'СЕТ СН'!$F$14+СВЦЭМ!$D$10+'СЕТ СН'!$F$6-'СЕТ СН'!$F$26</f>
        <v>839.36085686000001</v>
      </c>
      <c r="H63" s="36">
        <f>SUMIFS(СВЦЭМ!$D$33:$D$776,СВЦЭМ!$A$33:$A$776,$A63,СВЦЭМ!$B$33:$B$776,H$47)+'СЕТ СН'!$F$14+СВЦЭМ!$D$10+'СЕТ СН'!$F$6-'СЕТ СН'!$F$26</f>
        <v>810.32453263000002</v>
      </c>
      <c r="I63" s="36">
        <f>SUMIFS(СВЦЭМ!$D$33:$D$776,СВЦЭМ!$A$33:$A$776,$A63,СВЦЭМ!$B$33:$B$776,I$47)+'СЕТ СН'!$F$14+СВЦЭМ!$D$10+'СЕТ СН'!$F$6-'СЕТ СН'!$F$26</f>
        <v>749.95658988000002</v>
      </c>
      <c r="J63" s="36">
        <f>SUMIFS(СВЦЭМ!$D$33:$D$776,СВЦЭМ!$A$33:$A$776,$A63,СВЦЭМ!$B$33:$B$776,J$47)+'СЕТ СН'!$F$14+СВЦЭМ!$D$10+'СЕТ СН'!$F$6-'СЕТ СН'!$F$26</f>
        <v>729.93657378</v>
      </c>
      <c r="K63" s="36">
        <f>SUMIFS(СВЦЭМ!$D$33:$D$776,СВЦЭМ!$A$33:$A$776,$A63,СВЦЭМ!$B$33:$B$776,K$47)+'СЕТ СН'!$F$14+СВЦЭМ!$D$10+'СЕТ СН'!$F$6-'СЕТ СН'!$F$26</f>
        <v>749.34545063999997</v>
      </c>
      <c r="L63" s="36">
        <f>SUMIFS(СВЦЭМ!$D$33:$D$776,СВЦЭМ!$A$33:$A$776,$A63,СВЦЭМ!$B$33:$B$776,L$47)+'СЕТ СН'!$F$14+СВЦЭМ!$D$10+'СЕТ СН'!$F$6-'СЕТ СН'!$F$26</f>
        <v>748.14557473000002</v>
      </c>
      <c r="M63" s="36">
        <f>SUMIFS(СВЦЭМ!$D$33:$D$776,СВЦЭМ!$A$33:$A$776,$A63,СВЦЭМ!$B$33:$B$776,M$47)+'СЕТ СН'!$F$14+СВЦЭМ!$D$10+'СЕТ СН'!$F$6-'СЕТ СН'!$F$26</f>
        <v>736.19021462000001</v>
      </c>
      <c r="N63" s="36">
        <f>SUMIFS(СВЦЭМ!$D$33:$D$776,СВЦЭМ!$A$33:$A$776,$A63,СВЦЭМ!$B$33:$B$776,N$47)+'СЕТ СН'!$F$14+СВЦЭМ!$D$10+'СЕТ СН'!$F$6-'СЕТ СН'!$F$26</f>
        <v>726.99296156000003</v>
      </c>
      <c r="O63" s="36">
        <f>SUMIFS(СВЦЭМ!$D$33:$D$776,СВЦЭМ!$A$33:$A$776,$A63,СВЦЭМ!$B$33:$B$776,O$47)+'СЕТ СН'!$F$14+СВЦЭМ!$D$10+'СЕТ СН'!$F$6-'СЕТ СН'!$F$26</f>
        <v>735.86407941999994</v>
      </c>
      <c r="P63" s="36">
        <f>SUMIFS(СВЦЭМ!$D$33:$D$776,СВЦЭМ!$A$33:$A$776,$A63,СВЦЭМ!$B$33:$B$776,P$47)+'СЕТ СН'!$F$14+СВЦЭМ!$D$10+'СЕТ СН'!$F$6-'СЕТ СН'!$F$26</f>
        <v>749.56273878000002</v>
      </c>
      <c r="Q63" s="36">
        <f>SUMIFS(СВЦЭМ!$D$33:$D$776,СВЦЭМ!$A$33:$A$776,$A63,СВЦЭМ!$B$33:$B$776,Q$47)+'СЕТ СН'!$F$14+СВЦЭМ!$D$10+'СЕТ СН'!$F$6-'СЕТ СН'!$F$26</f>
        <v>749.57451669</v>
      </c>
      <c r="R63" s="36">
        <f>SUMIFS(СВЦЭМ!$D$33:$D$776,СВЦЭМ!$A$33:$A$776,$A63,СВЦЭМ!$B$33:$B$776,R$47)+'СЕТ СН'!$F$14+СВЦЭМ!$D$10+'СЕТ СН'!$F$6-'СЕТ СН'!$F$26</f>
        <v>717.84572547999994</v>
      </c>
      <c r="S63" s="36">
        <f>SUMIFS(СВЦЭМ!$D$33:$D$776,СВЦЭМ!$A$33:$A$776,$A63,СВЦЭМ!$B$33:$B$776,S$47)+'СЕТ СН'!$F$14+СВЦЭМ!$D$10+'СЕТ СН'!$F$6-'СЕТ СН'!$F$26</f>
        <v>705.83522317999996</v>
      </c>
      <c r="T63" s="36">
        <f>SUMIFS(СВЦЭМ!$D$33:$D$776,СВЦЭМ!$A$33:$A$776,$A63,СВЦЭМ!$B$33:$B$776,T$47)+'СЕТ СН'!$F$14+СВЦЭМ!$D$10+'СЕТ СН'!$F$6-'СЕТ СН'!$F$26</f>
        <v>713.86383064999995</v>
      </c>
      <c r="U63" s="36">
        <f>SUMIFS(СВЦЭМ!$D$33:$D$776,СВЦЭМ!$A$33:$A$776,$A63,СВЦЭМ!$B$33:$B$776,U$47)+'СЕТ СН'!$F$14+СВЦЭМ!$D$10+'СЕТ СН'!$F$6-'СЕТ СН'!$F$26</f>
        <v>713.14359879999995</v>
      </c>
      <c r="V63" s="36">
        <f>SUMIFS(СВЦЭМ!$D$33:$D$776,СВЦЭМ!$A$33:$A$776,$A63,СВЦЭМ!$B$33:$B$776,V$47)+'СЕТ СН'!$F$14+СВЦЭМ!$D$10+'СЕТ СН'!$F$6-'СЕТ СН'!$F$26</f>
        <v>720.46239514000001</v>
      </c>
      <c r="W63" s="36">
        <f>SUMIFS(СВЦЭМ!$D$33:$D$776,СВЦЭМ!$A$33:$A$776,$A63,СВЦЭМ!$B$33:$B$776,W$47)+'СЕТ СН'!$F$14+СВЦЭМ!$D$10+'СЕТ СН'!$F$6-'СЕТ СН'!$F$26</f>
        <v>718.20893395999997</v>
      </c>
      <c r="X63" s="36">
        <f>SUMIFS(СВЦЭМ!$D$33:$D$776,СВЦЭМ!$A$33:$A$776,$A63,СВЦЭМ!$B$33:$B$776,X$47)+'СЕТ СН'!$F$14+СВЦЭМ!$D$10+'СЕТ СН'!$F$6-'СЕТ СН'!$F$26</f>
        <v>690.90711243999999</v>
      </c>
      <c r="Y63" s="36">
        <f>SUMIFS(СВЦЭМ!$D$33:$D$776,СВЦЭМ!$A$33:$A$776,$A63,СВЦЭМ!$B$33:$B$776,Y$47)+'СЕТ СН'!$F$14+СВЦЭМ!$D$10+'СЕТ СН'!$F$6-'СЕТ СН'!$F$26</f>
        <v>671.35091905000002</v>
      </c>
    </row>
    <row r="64" spans="1:25" ht="15.75" x14ac:dyDescent="0.2">
      <c r="A64" s="35">
        <f t="shared" si="1"/>
        <v>43694</v>
      </c>
      <c r="B64" s="36">
        <f>SUMIFS(СВЦЭМ!$D$33:$D$776,СВЦЭМ!$A$33:$A$776,$A64,СВЦЭМ!$B$33:$B$776,B$47)+'СЕТ СН'!$F$14+СВЦЭМ!$D$10+'СЕТ СН'!$F$6-'СЕТ СН'!$F$26</f>
        <v>837.27336143000002</v>
      </c>
      <c r="C64" s="36">
        <f>SUMIFS(СВЦЭМ!$D$33:$D$776,СВЦЭМ!$A$33:$A$776,$A64,СВЦЭМ!$B$33:$B$776,C$47)+'СЕТ СН'!$F$14+СВЦЭМ!$D$10+'СЕТ СН'!$F$6-'СЕТ СН'!$F$26</f>
        <v>921.17355510000004</v>
      </c>
      <c r="D64" s="36">
        <f>SUMIFS(СВЦЭМ!$D$33:$D$776,СВЦЭМ!$A$33:$A$776,$A64,СВЦЭМ!$B$33:$B$776,D$47)+'СЕТ СН'!$F$14+СВЦЭМ!$D$10+'СЕТ СН'!$F$6-'СЕТ СН'!$F$26</f>
        <v>936.28746148000005</v>
      </c>
      <c r="E64" s="36">
        <f>SUMIFS(СВЦЭМ!$D$33:$D$776,СВЦЭМ!$A$33:$A$776,$A64,СВЦЭМ!$B$33:$B$776,E$47)+'СЕТ СН'!$F$14+СВЦЭМ!$D$10+'СЕТ СН'!$F$6-'СЕТ СН'!$F$26</f>
        <v>968.26131625000005</v>
      </c>
      <c r="F64" s="36">
        <f>SUMIFS(СВЦЭМ!$D$33:$D$776,СВЦЭМ!$A$33:$A$776,$A64,СВЦЭМ!$B$33:$B$776,F$47)+'СЕТ СН'!$F$14+СВЦЭМ!$D$10+'СЕТ СН'!$F$6-'СЕТ СН'!$F$26</f>
        <v>964.58005840999999</v>
      </c>
      <c r="G64" s="36">
        <f>SUMIFS(СВЦЭМ!$D$33:$D$776,СВЦЭМ!$A$33:$A$776,$A64,СВЦЭМ!$B$33:$B$776,G$47)+'СЕТ СН'!$F$14+СВЦЭМ!$D$10+'СЕТ СН'!$F$6-'СЕТ СН'!$F$26</f>
        <v>940.14486332000001</v>
      </c>
      <c r="H64" s="36">
        <f>SUMIFS(СВЦЭМ!$D$33:$D$776,СВЦЭМ!$A$33:$A$776,$A64,СВЦЭМ!$B$33:$B$776,H$47)+'СЕТ СН'!$F$14+СВЦЭМ!$D$10+'СЕТ СН'!$F$6-'СЕТ СН'!$F$26</f>
        <v>906.28167214999996</v>
      </c>
      <c r="I64" s="36">
        <f>SUMIFS(СВЦЭМ!$D$33:$D$776,СВЦЭМ!$A$33:$A$776,$A64,СВЦЭМ!$B$33:$B$776,I$47)+'СЕТ СН'!$F$14+СВЦЭМ!$D$10+'СЕТ СН'!$F$6-'СЕТ СН'!$F$26</f>
        <v>831.03478018999999</v>
      </c>
      <c r="J64" s="36">
        <f>SUMIFS(СВЦЭМ!$D$33:$D$776,СВЦЭМ!$A$33:$A$776,$A64,СВЦЭМ!$B$33:$B$776,J$47)+'СЕТ СН'!$F$14+СВЦЭМ!$D$10+'СЕТ СН'!$F$6-'СЕТ СН'!$F$26</f>
        <v>747.39996987999996</v>
      </c>
      <c r="K64" s="36">
        <f>SUMIFS(СВЦЭМ!$D$33:$D$776,СВЦЭМ!$A$33:$A$776,$A64,СВЦЭМ!$B$33:$B$776,K$47)+'СЕТ СН'!$F$14+СВЦЭМ!$D$10+'СЕТ СН'!$F$6-'СЕТ СН'!$F$26</f>
        <v>705.61489296000002</v>
      </c>
      <c r="L64" s="36">
        <f>SUMIFS(СВЦЭМ!$D$33:$D$776,СВЦЭМ!$A$33:$A$776,$A64,СВЦЭМ!$B$33:$B$776,L$47)+'СЕТ СН'!$F$14+СВЦЭМ!$D$10+'СЕТ СН'!$F$6-'СЕТ СН'!$F$26</f>
        <v>712.02970151</v>
      </c>
      <c r="M64" s="36">
        <f>SUMIFS(СВЦЭМ!$D$33:$D$776,СВЦЭМ!$A$33:$A$776,$A64,СВЦЭМ!$B$33:$B$776,M$47)+'СЕТ СН'!$F$14+СВЦЭМ!$D$10+'СЕТ СН'!$F$6-'СЕТ СН'!$F$26</f>
        <v>711.12523787999999</v>
      </c>
      <c r="N64" s="36">
        <f>SUMIFS(СВЦЭМ!$D$33:$D$776,СВЦЭМ!$A$33:$A$776,$A64,СВЦЭМ!$B$33:$B$776,N$47)+'СЕТ СН'!$F$14+СВЦЭМ!$D$10+'СЕТ СН'!$F$6-'СЕТ СН'!$F$26</f>
        <v>704.00436591999994</v>
      </c>
      <c r="O64" s="36">
        <f>SUMIFS(СВЦЭМ!$D$33:$D$776,СВЦЭМ!$A$33:$A$776,$A64,СВЦЭМ!$B$33:$B$776,O$47)+'СЕТ СН'!$F$14+СВЦЭМ!$D$10+'СЕТ СН'!$F$6-'СЕТ СН'!$F$26</f>
        <v>708.93276371000002</v>
      </c>
      <c r="P64" s="36">
        <f>SUMIFS(СВЦЭМ!$D$33:$D$776,СВЦЭМ!$A$33:$A$776,$A64,СВЦЭМ!$B$33:$B$776,P$47)+'СЕТ СН'!$F$14+СВЦЭМ!$D$10+'СЕТ СН'!$F$6-'СЕТ СН'!$F$26</f>
        <v>706.38898821999999</v>
      </c>
      <c r="Q64" s="36">
        <f>SUMIFS(СВЦЭМ!$D$33:$D$776,СВЦЭМ!$A$33:$A$776,$A64,СВЦЭМ!$B$33:$B$776,Q$47)+'СЕТ СН'!$F$14+СВЦЭМ!$D$10+'СЕТ СН'!$F$6-'СЕТ СН'!$F$26</f>
        <v>713.59725562999995</v>
      </c>
      <c r="R64" s="36">
        <f>SUMIFS(СВЦЭМ!$D$33:$D$776,СВЦЭМ!$A$33:$A$776,$A64,СВЦЭМ!$B$33:$B$776,R$47)+'СЕТ СН'!$F$14+СВЦЭМ!$D$10+'СЕТ СН'!$F$6-'СЕТ СН'!$F$26</f>
        <v>667.71953879</v>
      </c>
      <c r="S64" s="36">
        <f>SUMIFS(СВЦЭМ!$D$33:$D$776,СВЦЭМ!$A$33:$A$776,$A64,СВЦЭМ!$B$33:$B$776,S$47)+'СЕТ СН'!$F$14+СВЦЭМ!$D$10+'СЕТ СН'!$F$6-'СЕТ СН'!$F$26</f>
        <v>667.00404329000003</v>
      </c>
      <c r="T64" s="36">
        <f>SUMIFS(СВЦЭМ!$D$33:$D$776,СВЦЭМ!$A$33:$A$776,$A64,СВЦЭМ!$B$33:$B$776,T$47)+'СЕТ СН'!$F$14+СВЦЭМ!$D$10+'СЕТ СН'!$F$6-'СЕТ СН'!$F$26</f>
        <v>675.61128025000005</v>
      </c>
      <c r="U64" s="36">
        <f>SUMIFS(СВЦЭМ!$D$33:$D$776,СВЦЭМ!$A$33:$A$776,$A64,СВЦЭМ!$B$33:$B$776,U$47)+'СЕТ СН'!$F$14+СВЦЭМ!$D$10+'СЕТ СН'!$F$6-'СЕТ СН'!$F$26</f>
        <v>676.42543091999994</v>
      </c>
      <c r="V64" s="36">
        <f>SUMIFS(СВЦЭМ!$D$33:$D$776,СВЦЭМ!$A$33:$A$776,$A64,СВЦЭМ!$B$33:$B$776,V$47)+'СЕТ СН'!$F$14+СВЦЭМ!$D$10+'СЕТ СН'!$F$6-'СЕТ СН'!$F$26</f>
        <v>686.32064751999997</v>
      </c>
      <c r="W64" s="36">
        <f>SUMIFS(СВЦЭМ!$D$33:$D$776,СВЦЭМ!$A$33:$A$776,$A64,СВЦЭМ!$B$33:$B$776,W$47)+'СЕТ СН'!$F$14+СВЦЭМ!$D$10+'СЕТ СН'!$F$6-'СЕТ СН'!$F$26</f>
        <v>692.65611878000004</v>
      </c>
      <c r="X64" s="36">
        <f>SUMIFS(СВЦЭМ!$D$33:$D$776,СВЦЭМ!$A$33:$A$776,$A64,СВЦЭМ!$B$33:$B$776,X$47)+'СЕТ СН'!$F$14+СВЦЭМ!$D$10+'СЕТ СН'!$F$6-'СЕТ СН'!$F$26</f>
        <v>654.57706326000005</v>
      </c>
      <c r="Y64" s="36">
        <f>SUMIFS(СВЦЭМ!$D$33:$D$776,СВЦЭМ!$A$33:$A$776,$A64,СВЦЭМ!$B$33:$B$776,Y$47)+'СЕТ СН'!$F$14+СВЦЭМ!$D$10+'СЕТ СН'!$F$6-'СЕТ СН'!$F$26</f>
        <v>643.02599414999997</v>
      </c>
    </row>
    <row r="65" spans="1:25" ht="15.75" x14ac:dyDescent="0.2">
      <c r="A65" s="35">
        <f t="shared" si="1"/>
        <v>43695</v>
      </c>
      <c r="B65" s="36">
        <f>SUMIFS(СВЦЭМ!$D$33:$D$776,СВЦЭМ!$A$33:$A$776,$A65,СВЦЭМ!$B$33:$B$776,B$47)+'СЕТ СН'!$F$14+СВЦЭМ!$D$10+'СЕТ СН'!$F$6-'СЕТ СН'!$F$26</f>
        <v>709.93024658000002</v>
      </c>
      <c r="C65" s="36">
        <f>SUMIFS(СВЦЭМ!$D$33:$D$776,СВЦЭМ!$A$33:$A$776,$A65,СВЦЭМ!$B$33:$B$776,C$47)+'СЕТ СН'!$F$14+СВЦЭМ!$D$10+'СЕТ СН'!$F$6-'СЕТ СН'!$F$26</f>
        <v>740.31597326999997</v>
      </c>
      <c r="D65" s="36">
        <f>SUMIFS(СВЦЭМ!$D$33:$D$776,СВЦЭМ!$A$33:$A$776,$A65,СВЦЭМ!$B$33:$B$776,D$47)+'СЕТ СН'!$F$14+СВЦЭМ!$D$10+'СЕТ СН'!$F$6-'СЕТ СН'!$F$26</f>
        <v>782.24165955000001</v>
      </c>
      <c r="E65" s="36">
        <f>SUMIFS(СВЦЭМ!$D$33:$D$776,СВЦЭМ!$A$33:$A$776,$A65,СВЦЭМ!$B$33:$B$776,E$47)+'СЕТ СН'!$F$14+СВЦЭМ!$D$10+'СЕТ СН'!$F$6-'СЕТ СН'!$F$26</f>
        <v>789.69455145999996</v>
      </c>
      <c r="F65" s="36">
        <f>SUMIFS(СВЦЭМ!$D$33:$D$776,СВЦЭМ!$A$33:$A$776,$A65,СВЦЭМ!$B$33:$B$776,F$47)+'СЕТ СН'!$F$14+СВЦЭМ!$D$10+'СЕТ СН'!$F$6-'СЕТ СН'!$F$26</f>
        <v>790.42987116999996</v>
      </c>
      <c r="G65" s="36">
        <f>SUMIFS(СВЦЭМ!$D$33:$D$776,СВЦЭМ!$A$33:$A$776,$A65,СВЦЭМ!$B$33:$B$776,G$47)+'СЕТ СН'!$F$14+СВЦЭМ!$D$10+'СЕТ СН'!$F$6-'СЕТ СН'!$F$26</f>
        <v>786.62965296000004</v>
      </c>
      <c r="H65" s="36">
        <f>SUMIFS(СВЦЭМ!$D$33:$D$776,СВЦЭМ!$A$33:$A$776,$A65,СВЦЭМ!$B$33:$B$776,H$47)+'СЕТ СН'!$F$14+СВЦЭМ!$D$10+'СЕТ СН'!$F$6-'СЕТ СН'!$F$26</f>
        <v>783.19419269000002</v>
      </c>
      <c r="I65" s="36">
        <f>SUMIFS(СВЦЭМ!$D$33:$D$776,СВЦЭМ!$A$33:$A$776,$A65,СВЦЭМ!$B$33:$B$776,I$47)+'СЕТ СН'!$F$14+СВЦЭМ!$D$10+'СЕТ СН'!$F$6-'СЕТ СН'!$F$26</f>
        <v>767.84286327999996</v>
      </c>
      <c r="J65" s="36">
        <f>SUMIFS(СВЦЭМ!$D$33:$D$776,СВЦЭМ!$A$33:$A$776,$A65,СВЦЭМ!$B$33:$B$776,J$47)+'СЕТ СН'!$F$14+СВЦЭМ!$D$10+'СЕТ СН'!$F$6-'СЕТ СН'!$F$26</f>
        <v>756.41695460999995</v>
      </c>
      <c r="K65" s="36">
        <f>SUMIFS(СВЦЭМ!$D$33:$D$776,СВЦЭМ!$A$33:$A$776,$A65,СВЦЭМ!$B$33:$B$776,K$47)+'СЕТ СН'!$F$14+СВЦЭМ!$D$10+'СЕТ СН'!$F$6-'СЕТ СН'!$F$26</f>
        <v>710.75368596999999</v>
      </c>
      <c r="L65" s="36">
        <f>SUMIFS(СВЦЭМ!$D$33:$D$776,СВЦЭМ!$A$33:$A$776,$A65,СВЦЭМ!$B$33:$B$776,L$47)+'СЕТ СН'!$F$14+СВЦЭМ!$D$10+'СЕТ СН'!$F$6-'СЕТ СН'!$F$26</f>
        <v>712.69308646000002</v>
      </c>
      <c r="M65" s="36">
        <f>SUMIFS(СВЦЭМ!$D$33:$D$776,СВЦЭМ!$A$33:$A$776,$A65,СВЦЭМ!$B$33:$B$776,M$47)+'СЕТ СН'!$F$14+СВЦЭМ!$D$10+'СЕТ СН'!$F$6-'СЕТ СН'!$F$26</f>
        <v>711.46223325999995</v>
      </c>
      <c r="N65" s="36">
        <f>SUMIFS(СВЦЭМ!$D$33:$D$776,СВЦЭМ!$A$33:$A$776,$A65,СВЦЭМ!$B$33:$B$776,N$47)+'СЕТ СН'!$F$14+СВЦЭМ!$D$10+'СЕТ СН'!$F$6-'СЕТ СН'!$F$26</f>
        <v>700.07689765999999</v>
      </c>
      <c r="O65" s="36">
        <f>SUMIFS(СВЦЭМ!$D$33:$D$776,СВЦЭМ!$A$33:$A$776,$A65,СВЦЭМ!$B$33:$B$776,O$47)+'СЕТ СН'!$F$14+СВЦЭМ!$D$10+'СЕТ СН'!$F$6-'СЕТ СН'!$F$26</f>
        <v>699.58780310999998</v>
      </c>
      <c r="P65" s="36">
        <f>SUMIFS(СВЦЭМ!$D$33:$D$776,СВЦЭМ!$A$33:$A$776,$A65,СВЦЭМ!$B$33:$B$776,P$47)+'СЕТ СН'!$F$14+СВЦЭМ!$D$10+'СЕТ СН'!$F$6-'СЕТ СН'!$F$26</f>
        <v>689.45391137000001</v>
      </c>
      <c r="Q65" s="36">
        <f>SUMIFS(СВЦЭМ!$D$33:$D$776,СВЦЭМ!$A$33:$A$776,$A65,СВЦЭМ!$B$33:$B$776,Q$47)+'СЕТ СН'!$F$14+СВЦЭМ!$D$10+'СЕТ СН'!$F$6-'СЕТ СН'!$F$26</f>
        <v>693.77352825000003</v>
      </c>
      <c r="R65" s="36">
        <f>SUMIFS(СВЦЭМ!$D$33:$D$776,СВЦЭМ!$A$33:$A$776,$A65,СВЦЭМ!$B$33:$B$776,R$47)+'СЕТ СН'!$F$14+СВЦЭМ!$D$10+'СЕТ СН'!$F$6-'СЕТ СН'!$F$26</f>
        <v>662.38318126000001</v>
      </c>
      <c r="S65" s="36">
        <f>SUMIFS(СВЦЭМ!$D$33:$D$776,СВЦЭМ!$A$33:$A$776,$A65,СВЦЭМ!$B$33:$B$776,S$47)+'СЕТ СН'!$F$14+СВЦЭМ!$D$10+'СЕТ СН'!$F$6-'СЕТ СН'!$F$26</f>
        <v>674.89565555000001</v>
      </c>
      <c r="T65" s="36">
        <f>SUMIFS(СВЦЭМ!$D$33:$D$776,СВЦЭМ!$A$33:$A$776,$A65,СВЦЭМ!$B$33:$B$776,T$47)+'СЕТ СН'!$F$14+СВЦЭМ!$D$10+'СЕТ СН'!$F$6-'СЕТ СН'!$F$26</f>
        <v>687.86448586999995</v>
      </c>
      <c r="U65" s="36">
        <f>SUMIFS(СВЦЭМ!$D$33:$D$776,СВЦЭМ!$A$33:$A$776,$A65,СВЦЭМ!$B$33:$B$776,U$47)+'СЕТ СН'!$F$14+СВЦЭМ!$D$10+'СЕТ СН'!$F$6-'СЕТ СН'!$F$26</f>
        <v>691.59429599999999</v>
      </c>
      <c r="V65" s="36">
        <f>SUMIFS(СВЦЭМ!$D$33:$D$776,СВЦЭМ!$A$33:$A$776,$A65,СВЦЭМ!$B$33:$B$776,V$47)+'СЕТ СН'!$F$14+СВЦЭМ!$D$10+'СЕТ СН'!$F$6-'СЕТ СН'!$F$26</f>
        <v>697.72924294999996</v>
      </c>
      <c r="W65" s="36">
        <f>SUMIFS(СВЦЭМ!$D$33:$D$776,СВЦЭМ!$A$33:$A$776,$A65,СВЦЭМ!$B$33:$B$776,W$47)+'СЕТ СН'!$F$14+СВЦЭМ!$D$10+'СЕТ СН'!$F$6-'СЕТ СН'!$F$26</f>
        <v>709.93113554000001</v>
      </c>
      <c r="X65" s="36">
        <f>SUMIFS(СВЦЭМ!$D$33:$D$776,СВЦЭМ!$A$33:$A$776,$A65,СВЦЭМ!$B$33:$B$776,X$47)+'СЕТ СН'!$F$14+СВЦЭМ!$D$10+'СЕТ СН'!$F$6-'СЕТ СН'!$F$26</f>
        <v>679.60491744000001</v>
      </c>
      <c r="Y65" s="36">
        <f>SUMIFS(СВЦЭМ!$D$33:$D$776,СВЦЭМ!$A$33:$A$776,$A65,СВЦЭМ!$B$33:$B$776,Y$47)+'СЕТ СН'!$F$14+СВЦЭМ!$D$10+'СЕТ СН'!$F$6-'СЕТ СН'!$F$26</f>
        <v>709.78179094999996</v>
      </c>
    </row>
    <row r="66" spans="1:25" ht="15.75" x14ac:dyDescent="0.2">
      <c r="A66" s="35">
        <f t="shared" si="1"/>
        <v>43696</v>
      </c>
      <c r="B66" s="36">
        <f>SUMIFS(СВЦЭМ!$D$33:$D$776,СВЦЭМ!$A$33:$A$776,$A66,СВЦЭМ!$B$33:$B$776,B$47)+'СЕТ СН'!$F$14+СВЦЭМ!$D$10+'СЕТ СН'!$F$6-'СЕТ СН'!$F$26</f>
        <v>751.27963075000002</v>
      </c>
      <c r="C66" s="36">
        <f>SUMIFS(СВЦЭМ!$D$33:$D$776,СВЦЭМ!$A$33:$A$776,$A66,СВЦЭМ!$B$33:$B$776,C$47)+'СЕТ СН'!$F$14+СВЦЭМ!$D$10+'СЕТ СН'!$F$6-'СЕТ СН'!$F$26</f>
        <v>792.59914759000003</v>
      </c>
      <c r="D66" s="36">
        <f>SUMIFS(СВЦЭМ!$D$33:$D$776,СВЦЭМ!$A$33:$A$776,$A66,СВЦЭМ!$B$33:$B$776,D$47)+'СЕТ СН'!$F$14+СВЦЭМ!$D$10+'СЕТ СН'!$F$6-'СЕТ СН'!$F$26</f>
        <v>823.62921991999997</v>
      </c>
      <c r="E66" s="36">
        <f>SUMIFS(СВЦЭМ!$D$33:$D$776,СВЦЭМ!$A$33:$A$776,$A66,СВЦЭМ!$B$33:$B$776,E$47)+'СЕТ СН'!$F$14+СВЦЭМ!$D$10+'СЕТ СН'!$F$6-'СЕТ СН'!$F$26</f>
        <v>838.03501069000004</v>
      </c>
      <c r="F66" s="36">
        <f>SUMIFS(СВЦЭМ!$D$33:$D$776,СВЦЭМ!$A$33:$A$776,$A66,СВЦЭМ!$B$33:$B$776,F$47)+'СЕТ СН'!$F$14+СВЦЭМ!$D$10+'СЕТ СН'!$F$6-'СЕТ СН'!$F$26</f>
        <v>838.57310187999997</v>
      </c>
      <c r="G66" s="36">
        <f>SUMIFS(СВЦЭМ!$D$33:$D$776,СВЦЭМ!$A$33:$A$776,$A66,СВЦЭМ!$B$33:$B$776,G$47)+'СЕТ СН'!$F$14+СВЦЭМ!$D$10+'СЕТ СН'!$F$6-'СЕТ СН'!$F$26</f>
        <v>815.69484446000001</v>
      </c>
      <c r="H66" s="36">
        <f>SUMIFS(СВЦЭМ!$D$33:$D$776,СВЦЭМ!$A$33:$A$776,$A66,СВЦЭМ!$B$33:$B$776,H$47)+'СЕТ СН'!$F$14+СВЦЭМ!$D$10+'СЕТ СН'!$F$6-'СЕТ СН'!$F$26</f>
        <v>775.45504362999998</v>
      </c>
      <c r="I66" s="36">
        <f>SUMIFS(СВЦЭМ!$D$33:$D$776,СВЦЭМ!$A$33:$A$776,$A66,СВЦЭМ!$B$33:$B$776,I$47)+'СЕТ СН'!$F$14+СВЦЭМ!$D$10+'СЕТ СН'!$F$6-'СЕТ СН'!$F$26</f>
        <v>726.09436888000005</v>
      </c>
      <c r="J66" s="36">
        <f>SUMIFS(СВЦЭМ!$D$33:$D$776,СВЦЭМ!$A$33:$A$776,$A66,СВЦЭМ!$B$33:$B$776,J$47)+'СЕТ СН'!$F$14+СВЦЭМ!$D$10+'СЕТ СН'!$F$6-'СЕТ СН'!$F$26</f>
        <v>757.82803880999995</v>
      </c>
      <c r="K66" s="36">
        <f>SUMIFS(СВЦЭМ!$D$33:$D$776,СВЦЭМ!$A$33:$A$776,$A66,СВЦЭМ!$B$33:$B$776,K$47)+'СЕТ СН'!$F$14+СВЦЭМ!$D$10+'СЕТ СН'!$F$6-'СЕТ СН'!$F$26</f>
        <v>800.07926181000005</v>
      </c>
      <c r="L66" s="36">
        <f>SUMIFS(СВЦЭМ!$D$33:$D$776,СВЦЭМ!$A$33:$A$776,$A66,СВЦЭМ!$B$33:$B$776,L$47)+'СЕТ СН'!$F$14+СВЦЭМ!$D$10+'СЕТ СН'!$F$6-'СЕТ СН'!$F$26</f>
        <v>798.75445313</v>
      </c>
      <c r="M66" s="36">
        <f>SUMIFS(СВЦЭМ!$D$33:$D$776,СВЦЭМ!$A$33:$A$776,$A66,СВЦЭМ!$B$33:$B$776,M$47)+'СЕТ СН'!$F$14+СВЦЭМ!$D$10+'СЕТ СН'!$F$6-'СЕТ СН'!$F$26</f>
        <v>793.96153957000001</v>
      </c>
      <c r="N66" s="36">
        <f>SUMIFS(СВЦЭМ!$D$33:$D$776,СВЦЭМ!$A$33:$A$776,$A66,СВЦЭМ!$B$33:$B$776,N$47)+'СЕТ СН'!$F$14+СВЦЭМ!$D$10+'СЕТ СН'!$F$6-'СЕТ СН'!$F$26</f>
        <v>791.11168768000005</v>
      </c>
      <c r="O66" s="36">
        <f>SUMIFS(СВЦЭМ!$D$33:$D$776,СВЦЭМ!$A$33:$A$776,$A66,СВЦЭМ!$B$33:$B$776,O$47)+'СЕТ СН'!$F$14+СВЦЭМ!$D$10+'СЕТ СН'!$F$6-'СЕТ СН'!$F$26</f>
        <v>801.65982198999995</v>
      </c>
      <c r="P66" s="36">
        <f>SUMIFS(СВЦЭМ!$D$33:$D$776,СВЦЭМ!$A$33:$A$776,$A66,СВЦЭМ!$B$33:$B$776,P$47)+'СЕТ СН'!$F$14+СВЦЭМ!$D$10+'СЕТ СН'!$F$6-'СЕТ СН'!$F$26</f>
        <v>804.33849163000002</v>
      </c>
      <c r="Q66" s="36">
        <f>SUMIFS(СВЦЭМ!$D$33:$D$776,СВЦЭМ!$A$33:$A$776,$A66,СВЦЭМ!$B$33:$B$776,Q$47)+'СЕТ СН'!$F$14+СВЦЭМ!$D$10+'СЕТ СН'!$F$6-'СЕТ СН'!$F$26</f>
        <v>796.42813793000005</v>
      </c>
      <c r="R66" s="36">
        <f>SUMIFS(СВЦЭМ!$D$33:$D$776,СВЦЭМ!$A$33:$A$776,$A66,СВЦЭМ!$B$33:$B$776,R$47)+'СЕТ СН'!$F$14+СВЦЭМ!$D$10+'СЕТ СН'!$F$6-'СЕТ СН'!$F$26</f>
        <v>822.64965586999995</v>
      </c>
      <c r="S66" s="36">
        <f>SUMIFS(СВЦЭМ!$D$33:$D$776,СВЦЭМ!$A$33:$A$776,$A66,СВЦЭМ!$B$33:$B$776,S$47)+'СЕТ СН'!$F$14+СВЦЭМ!$D$10+'СЕТ СН'!$F$6-'СЕТ СН'!$F$26</f>
        <v>861.80145827000001</v>
      </c>
      <c r="T66" s="36">
        <f>SUMIFS(СВЦЭМ!$D$33:$D$776,СВЦЭМ!$A$33:$A$776,$A66,СВЦЭМ!$B$33:$B$776,T$47)+'СЕТ СН'!$F$14+СВЦЭМ!$D$10+'СЕТ СН'!$F$6-'СЕТ СН'!$F$26</f>
        <v>861.64195800999994</v>
      </c>
      <c r="U66" s="36">
        <f>SUMIFS(СВЦЭМ!$D$33:$D$776,СВЦЭМ!$A$33:$A$776,$A66,СВЦЭМ!$B$33:$B$776,U$47)+'СЕТ СН'!$F$14+СВЦЭМ!$D$10+'СЕТ СН'!$F$6-'СЕТ СН'!$F$26</f>
        <v>857.92431836000003</v>
      </c>
      <c r="V66" s="36">
        <f>SUMIFS(СВЦЭМ!$D$33:$D$776,СВЦЭМ!$A$33:$A$776,$A66,СВЦЭМ!$B$33:$B$776,V$47)+'СЕТ СН'!$F$14+СВЦЭМ!$D$10+'СЕТ СН'!$F$6-'СЕТ СН'!$F$26</f>
        <v>852.04557138999996</v>
      </c>
      <c r="W66" s="36">
        <f>SUMIFS(СВЦЭМ!$D$33:$D$776,СВЦЭМ!$A$33:$A$776,$A66,СВЦЭМ!$B$33:$B$776,W$47)+'СЕТ СН'!$F$14+СВЦЭМ!$D$10+'СЕТ СН'!$F$6-'СЕТ СН'!$F$26</f>
        <v>863.63645766000002</v>
      </c>
      <c r="X66" s="36">
        <f>SUMIFS(СВЦЭМ!$D$33:$D$776,СВЦЭМ!$A$33:$A$776,$A66,СВЦЭМ!$B$33:$B$776,X$47)+'СЕТ СН'!$F$14+СВЦЭМ!$D$10+'СЕТ СН'!$F$6-'СЕТ СН'!$F$26</f>
        <v>931.48392629</v>
      </c>
      <c r="Y66" s="36">
        <f>SUMIFS(СВЦЭМ!$D$33:$D$776,СВЦЭМ!$A$33:$A$776,$A66,СВЦЭМ!$B$33:$B$776,Y$47)+'СЕТ СН'!$F$14+СВЦЭМ!$D$10+'СЕТ СН'!$F$6-'СЕТ СН'!$F$26</f>
        <v>855.49990561000004</v>
      </c>
    </row>
    <row r="67" spans="1:25" ht="15.75" x14ac:dyDescent="0.2">
      <c r="A67" s="35">
        <f t="shared" si="1"/>
        <v>43697</v>
      </c>
      <c r="B67" s="36">
        <f>SUMIFS(СВЦЭМ!$D$33:$D$776,СВЦЭМ!$A$33:$A$776,$A67,СВЦЭМ!$B$33:$B$776,B$47)+'СЕТ СН'!$F$14+СВЦЭМ!$D$10+'СЕТ СН'!$F$6-'СЕТ СН'!$F$26</f>
        <v>718.67338240000004</v>
      </c>
      <c r="C67" s="36">
        <f>SUMIFS(СВЦЭМ!$D$33:$D$776,СВЦЭМ!$A$33:$A$776,$A67,СВЦЭМ!$B$33:$B$776,C$47)+'СЕТ СН'!$F$14+СВЦЭМ!$D$10+'СЕТ СН'!$F$6-'СЕТ СН'!$F$26</f>
        <v>749.80646386000001</v>
      </c>
      <c r="D67" s="36">
        <f>SUMIFS(СВЦЭМ!$D$33:$D$776,СВЦЭМ!$A$33:$A$776,$A67,СВЦЭМ!$B$33:$B$776,D$47)+'СЕТ СН'!$F$14+СВЦЭМ!$D$10+'СЕТ СН'!$F$6-'СЕТ СН'!$F$26</f>
        <v>785.06133181999996</v>
      </c>
      <c r="E67" s="36">
        <f>SUMIFS(СВЦЭМ!$D$33:$D$776,СВЦЭМ!$A$33:$A$776,$A67,СВЦЭМ!$B$33:$B$776,E$47)+'СЕТ СН'!$F$14+СВЦЭМ!$D$10+'СЕТ СН'!$F$6-'СЕТ СН'!$F$26</f>
        <v>799.77831602000003</v>
      </c>
      <c r="F67" s="36">
        <f>SUMIFS(СВЦЭМ!$D$33:$D$776,СВЦЭМ!$A$33:$A$776,$A67,СВЦЭМ!$B$33:$B$776,F$47)+'СЕТ СН'!$F$14+СВЦЭМ!$D$10+'СЕТ СН'!$F$6-'СЕТ СН'!$F$26</f>
        <v>808.27419625999994</v>
      </c>
      <c r="G67" s="36">
        <f>SUMIFS(СВЦЭМ!$D$33:$D$776,СВЦЭМ!$A$33:$A$776,$A67,СВЦЭМ!$B$33:$B$776,G$47)+'СЕТ СН'!$F$14+СВЦЭМ!$D$10+'СЕТ СН'!$F$6-'СЕТ СН'!$F$26</f>
        <v>786.51966778999997</v>
      </c>
      <c r="H67" s="36">
        <f>SUMIFS(СВЦЭМ!$D$33:$D$776,СВЦЭМ!$A$33:$A$776,$A67,СВЦЭМ!$B$33:$B$776,H$47)+'СЕТ СН'!$F$14+СВЦЭМ!$D$10+'СЕТ СН'!$F$6-'СЕТ СН'!$F$26</f>
        <v>751.29455522000001</v>
      </c>
      <c r="I67" s="36">
        <f>SUMIFS(СВЦЭМ!$D$33:$D$776,СВЦЭМ!$A$33:$A$776,$A67,СВЦЭМ!$B$33:$B$776,I$47)+'СЕТ СН'!$F$14+СВЦЭМ!$D$10+'СЕТ СН'!$F$6-'СЕТ СН'!$F$26</f>
        <v>703.95428328000003</v>
      </c>
      <c r="J67" s="36">
        <f>SUMIFS(СВЦЭМ!$D$33:$D$776,СВЦЭМ!$A$33:$A$776,$A67,СВЦЭМ!$B$33:$B$776,J$47)+'СЕТ СН'!$F$14+СВЦЭМ!$D$10+'СЕТ СН'!$F$6-'СЕТ СН'!$F$26</f>
        <v>696.27614407999999</v>
      </c>
      <c r="K67" s="36">
        <f>SUMIFS(СВЦЭМ!$D$33:$D$776,СВЦЭМ!$A$33:$A$776,$A67,СВЦЭМ!$B$33:$B$776,K$47)+'СЕТ СН'!$F$14+СВЦЭМ!$D$10+'СЕТ СН'!$F$6-'СЕТ СН'!$F$26</f>
        <v>718.41774767000004</v>
      </c>
      <c r="L67" s="36">
        <f>SUMIFS(СВЦЭМ!$D$33:$D$776,СВЦЭМ!$A$33:$A$776,$A67,СВЦЭМ!$B$33:$B$776,L$47)+'СЕТ СН'!$F$14+СВЦЭМ!$D$10+'СЕТ СН'!$F$6-'СЕТ СН'!$F$26</f>
        <v>715.03013543999998</v>
      </c>
      <c r="M67" s="36">
        <f>SUMIFS(СВЦЭМ!$D$33:$D$776,СВЦЭМ!$A$33:$A$776,$A67,СВЦЭМ!$B$33:$B$776,M$47)+'СЕТ СН'!$F$14+СВЦЭМ!$D$10+'СЕТ СН'!$F$6-'СЕТ СН'!$F$26</f>
        <v>713.12518057</v>
      </c>
      <c r="N67" s="36">
        <f>SUMIFS(СВЦЭМ!$D$33:$D$776,СВЦЭМ!$A$33:$A$776,$A67,СВЦЭМ!$B$33:$B$776,N$47)+'СЕТ СН'!$F$14+СВЦЭМ!$D$10+'СЕТ СН'!$F$6-'СЕТ СН'!$F$26</f>
        <v>702.83269806999999</v>
      </c>
      <c r="O67" s="36">
        <f>SUMIFS(СВЦЭМ!$D$33:$D$776,СВЦЭМ!$A$33:$A$776,$A67,СВЦЭМ!$B$33:$B$776,O$47)+'СЕТ СН'!$F$14+СВЦЭМ!$D$10+'СЕТ СН'!$F$6-'СЕТ СН'!$F$26</f>
        <v>705.92314830999999</v>
      </c>
      <c r="P67" s="36">
        <f>SUMIFS(СВЦЭМ!$D$33:$D$776,СВЦЭМ!$A$33:$A$776,$A67,СВЦЭМ!$B$33:$B$776,P$47)+'СЕТ СН'!$F$14+СВЦЭМ!$D$10+'СЕТ СН'!$F$6-'СЕТ СН'!$F$26</f>
        <v>714.13318216999994</v>
      </c>
      <c r="Q67" s="36">
        <f>SUMIFS(СВЦЭМ!$D$33:$D$776,СВЦЭМ!$A$33:$A$776,$A67,СВЦЭМ!$B$33:$B$776,Q$47)+'СЕТ СН'!$F$14+СВЦЭМ!$D$10+'СЕТ СН'!$F$6-'СЕТ СН'!$F$26</f>
        <v>716.25529463999999</v>
      </c>
      <c r="R67" s="36">
        <f>SUMIFS(СВЦЭМ!$D$33:$D$776,СВЦЭМ!$A$33:$A$776,$A67,СВЦЭМ!$B$33:$B$776,R$47)+'СЕТ СН'!$F$14+СВЦЭМ!$D$10+'СЕТ СН'!$F$6-'СЕТ СН'!$F$26</f>
        <v>780.41832941999996</v>
      </c>
      <c r="S67" s="36">
        <f>SUMIFS(СВЦЭМ!$D$33:$D$776,СВЦЭМ!$A$33:$A$776,$A67,СВЦЭМ!$B$33:$B$776,S$47)+'СЕТ СН'!$F$14+СВЦЭМ!$D$10+'СЕТ СН'!$F$6-'СЕТ СН'!$F$26</f>
        <v>695.94671550999999</v>
      </c>
      <c r="T67" s="36">
        <f>SUMIFS(СВЦЭМ!$D$33:$D$776,СВЦЭМ!$A$33:$A$776,$A67,СВЦЭМ!$B$33:$B$776,T$47)+'СЕТ СН'!$F$14+СВЦЭМ!$D$10+'СЕТ СН'!$F$6-'СЕТ СН'!$F$26</f>
        <v>701.90627755000003</v>
      </c>
      <c r="U67" s="36">
        <f>SUMIFS(СВЦЭМ!$D$33:$D$776,СВЦЭМ!$A$33:$A$776,$A67,СВЦЭМ!$B$33:$B$776,U$47)+'СЕТ СН'!$F$14+СВЦЭМ!$D$10+'СЕТ СН'!$F$6-'СЕТ СН'!$F$26</f>
        <v>703.89486246000001</v>
      </c>
      <c r="V67" s="36">
        <f>SUMIFS(СВЦЭМ!$D$33:$D$776,СВЦЭМ!$A$33:$A$776,$A67,СВЦЭМ!$B$33:$B$776,V$47)+'СЕТ СН'!$F$14+СВЦЭМ!$D$10+'СЕТ СН'!$F$6-'СЕТ СН'!$F$26</f>
        <v>715.15260467999997</v>
      </c>
      <c r="W67" s="36">
        <f>SUMIFS(СВЦЭМ!$D$33:$D$776,СВЦЭМ!$A$33:$A$776,$A67,СВЦЭМ!$B$33:$B$776,W$47)+'СЕТ СН'!$F$14+СВЦЭМ!$D$10+'СЕТ СН'!$F$6-'СЕТ СН'!$F$26</f>
        <v>725.75563344</v>
      </c>
      <c r="X67" s="36">
        <f>SUMIFS(СВЦЭМ!$D$33:$D$776,СВЦЭМ!$A$33:$A$776,$A67,СВЦЭМ!$B$33:$B$776,X$47)+'СЕТ СН'!$F$14+СВЦЭМ!$D$10+'СЕТ СН'!$F$6-'СЕТ СН'!$F$26</f>
        <v>690.14577960999998</v>
      </c>
      <c r="Y67" s="36">
        <f>SUMIFS(СВЦЭМ!$D$33:$D$776,СВЦЭМ!$A$33:$A$776,$A67,СВЦЭМ!$B$33:$B$776,Y$47)+'СЕТ СН'!$F$14+СВЦЭМ!$D$10+'СЕТ СН'!$F$6-'СЕТ СН'!$F$26</f>
        <v>641.06406513000002</v>
      </c>
    </row>
    <row r="68" spans="1:25" ht="15.75" x14ac:dyDescent="0.2">
      <c r="A68" s="35">
        <f t="shared" si="1"/>
        <v>43698</v>
      </c>
      <c r="B68" s="36">
        <f>SUMIFS(СВЦЭМ!$D$33:$D$776,СВЦЭМ!$A$33:$A$776,$A68,СВЦЭМ!$B$33:$B$776,B$47)+'СЕТ СН'!$F$14+СВЦЭМ!$D$10+'СЕТ СН'!$F$6-'СЕТ СН'!$F$26</f>
        <v>704.80296500999998</v>
      </c>
      <c r="C68" s="36">
        <f>SUMIFS(СВЦЭМ!$D$33:$D$776,СВЦЭМ!$A$33:$A$776,$A68,СВЦЭМ!$B$33:$B$776,C$47)+'СЕТ СН'!$F$14+СВЦЭМ!$D$10+'СЕТ СН'!$F$6-'СЕТ СН'!$F$26</f>
        <v>751.09507533999999</v>
      </c>
      <c r="D68" s="36">
        <f>SUMIFS(СВЦЭМ!$D$33:$D$776,СВЦЭМ!$A$33:$A$776,$A68,СВЦЭМ!$B$33:$B$776,D$47)+'СЕТ СН'!$F$14+СВЦЭМ!$D$10+'СЕТ СН'!$F$6-'СЕТ СН'!$F$26</f>
        <v>768.67370669000002</v>
      </c>
      <c r="E68" s="36">
        <f>SUMIFS(СВЦЭМ!$D$33:$D$776,СВЦЭМ!$A$33:$A$776,$A68,СВЦЭМ!$B$33:$B$776,E$47)+'СЕТ СН'!$F$14+СВЦЭМ!$D$10+'СЕТ СН'!$F$6-'СЕТ СН'!$F$26</f>
        <v>776.48775802</v>
      </c>
      <c r="F68" s="36">
        <f>SUMIFS(СВЦЭМ!$D$33:$D$776,СВЦЭМ!$A$33:$A$776,$A68,СВЦЭМ!$B$33:$B$776,F$47)+'СЕТ СН'!$F$14+СВЦЭМ!$D$10+'СЕТ СН'!$F$6-'СЕТ СН'!$F$26</f>
        <v>782.11454988000003</v>
      </c>
      <c r="G68" s="36">
        <f>SUMIFS(СВЦЭМ!$D$33:$D$776,СВЦЭМ!$A$33:$A$776,$A68,СВЦЭМ!$B$33:$B$776,G$47)+'СЕТ СН'!$F$14+СВЦЭМ!$D$10+'СЕТ СН'!$F$6-'СЕТ СН'!$F$26</f>
        <v>752.46148691999997</v>
      </c>
      <c r="H68" s="36">
        <f>SUMIFS(СВЦЭМ!$D$33:$D$776,СВЦЭМ!$A$33:$A$776,$A68,СВЦЭМ!$B$33:$B$776,H$47)+'СЕТ СН'!$F$14+СВЦЭМ!$D$10+'СЕТ СН'!$F$6-'СЕТ СН'!$F$26</f>
        <v>706.12293819000001</v>
      </c>
      <c r="I68" s="36">
        <f>SUMIFS(СВЦЭМ!$D$33:$D$776,СВЦЭМ!$A$33:$A$776,$A68,СВЦЭМ!$B$33:$B$776,I$47)+'СЕТ СН'!$F$14+СВЦЭМ!$D$10+'СЕТ СН'!$F$6-'СЕТ СН'!$F$26</f>
        <v>650.56890168999996</v>
      </c>
      <c r="J68" s="36">
        <f>SUMIFS(СВЦЭМ!$D$33:$D$776,СВЦЭМ!$A$33:$A$776,$A68,СВЦЭМ!$B$33:$B$776,J$47)+'СЕТ СН'!$F$14+СВЦЭМ!$D$10+'СЕТ СН'!$F$6-'СЕТ СН'!$F$26</f>
        <v>662.17952751999997</v>
      </c>
      <c r="K68" s="36">
        <f>SUMIFS(СВЦЭМ!$D$33:$D$776,СВЦЭМ!$A$33:$A$776,$A68,СВЦЭМ!$B$33:$B$776,K$47)+'СЕТ СН'!$F$14+СВЦЭМ!$D$10+'СЕТ СН'!$F$6-'СЕТ СН'!$F$26</f>
        <v>689.57268101</v>
      </c>
      <c r="L68" s="36">
        <f>SUMIFS(СВЦЭМ!$D$33:$D$776,СВЦЭМ!$A$33:$A$776,$A68,СВЦЭМ!$B$33:$B$776,L$47)+'СЕТ СН'!$F$14+СВЦЭМ!$D$10+'СЕТ СН'!$F$6-'СЕТ СН'!$F$26</f>
        <v>699.67234756000005</v>
      </c>
      <c r="M68" s="36">
        <f>SUMIFS(СВЦЭМ!$D$33:$D$776,СВЦЭМ!$A$33:$A$776,$A68,СВЦЭМ!$B$33:$B$776,M$47)+'СЕТ СН'!$F$14+СВЦЭМ!$D$10+'СЕТ СН'!$F$6-'СЕТ СН'!$F$26</f>
        <v>696.76693738999995</v>
      </c>
      <c r="N68" s="36">
        <f>SUMIFS(СВЦЭМ!$D$33:$D$776,СВЦЭМ!$A$33:$A$776,$A68,СВЦЭМ!$B$33:$B$776,N$47)+'СЕТ СН'!$F$14+СВЦЭМ!$D$10+'СЕТ СН'!$F$6-'СЕТ СН'!$F$26</f>
        <v>690.92918716999998</v>
      </c>
      <c r="O68" s="36">
        <f>SUMIFS(СВЦЭМ!$D$33:$D$776,СВЦЭМ!$A$33:$A$776,$A68,СВЦЭМ!$B$33:$B$776,O$47)+'СЕТ СН'!$F$14+СВЦЭМ!$D$10+'СЕТ СН'!$F$6-'СЕТ СН'!$F$26</f>
        <v>692.32743550999999</v>
      </c>
      <c r="P68" s="36">
        <f>SUMIFS(СВЦЭМ!$D$33:$D$776,СВЦЭМ!$A$33:$A$776,$A68,СВЦЭМ!$B$33:$B$776,P$47)+'СЕТ СН'!$F$14+СВЦЭМ!$D$10+'СЕТ СН'!$F$6-'СЕТ СН'!$F$26</f>
        <v>694.92302686999994</v>
      </c>
      <c r="Q68" s="36">
        <f>SUMIFS(СВЦЭМ!$D$33:$D$776,СВЦЭМ!$A$33:$A$776,$A68,СВЦЭМ!$B$33:$B$776,Q$47)+'СЕТ СН'!$F$14+СВЦЭМ!$D$10+'СЕТ СН'!$F$6-'СЕТ СН'!$F$26</f>
        <v>701.91113479000001</v>
      </c>
      <c r="R68" s="36">
        <f>SUMIFS(СВЦЭМ!$D$33:$D$776,СВЦЭМ!$A$33:$A$776,$A68,СВЦЭМ!$B$33:$B$776,R$47)+'СЕТ СН'!$F$14+СВЦЭМ!$D$10+'СЕТ СН'!$F$6-'СЕТ СН'!$F$26</f>
        <v>707.57774807999999</v>
      </c>
      <c r="S68" s="36">
        <f>SUMIFS(СВЦЭМ!$D$33:$D$776,СВЦЭМ!$A$33:$A$776,$A68,СВЦЭМ!$B$33:$B$776,S$47)+'СЕТ СН'!$F$14+СВЦЭМ!$D$10+'СЕТ СН'!$F$6-'СЕТ СН'!$F$26</f>
        <v>739.37328448999995</v>
      </c>
      <c r="T68" s="36">
        <f>SUMIFS(СВЦЭМ!$D$33:$D$776,СВЦЭМ!$A$33:$A$776,$A68,СВЦЭМ!$B$33:$B$776,T$47)+'СЕТ СН'!$F$14+СВЦЭМ!$D$10+'СЕТ СН'!$F$6-'СЕТ СН'!$F$26</f>
        <v>708.75359268</v>
      </c>
      <c r="U68" s="36">
        <f>SUMIFS(СВЦЭМ!$D$33:$D$776,СВЦЭМ!$A$33:$A$776,$A68,СВЦЭМ!$B$33:$B$776,U$47)+'СЕТ СН'!$F$14+СВЦЭМ!$D$10+'СЕТ СН'!$F$6-'СЕТ СН'!$F$26</f>
        <v>637.15754390999996</v>
      </c>
      <c r="V68" s="36">
        <f>SUMIFS(СВЦЭМ!$D$33:$D$776,СВЦЭМ!$A$33:$A$776,$A68,СВЦЭМ!$B$33:$B$776,V$47)+'СЕТ СН'!$F$14+СВЦЭМ!$D$10+'СЕТ СН'!$F$6-'СЕТ СН'!$F$26</f>
        <v>651.02127360999998</v>
      </c>
      <c r="W68" s="36">
        <f>SUMIFS(СВЦЭМ!$D$33:$D$776,СВЦЭМ!$A$33:$A$776,$A68,СВЦЭМ!$B$33:$B$776,W$47)+'СЕТ СН'!$F$14+СВЦЭМ!$D$10+'СЕТ СН'!$F$6-'СЕТ СН'!$F$26</f>
        <v>652.52710877000004</v>
      </c>
      <c r="X68" s="36">
        <f>SUMIFS(СВЦЭМ!$D$33:$D$776,СВЦЭМ!$A$33:$A$776,$A68,СВЦЭМ!$B$33:$B$776,X$47)+'СЕТ СН'!$F$14+СВЦЭМ!$D$10+'СЕТ СН'!$F$6-'СЕТ СН'!$F$26</f>
        <v>608.87379740999995</v>
      </c>
      <c r="Y68" s="36">
        <f>SUMIFS(СВЦЭМ!$D$33:$D$776,СВЦЭМ!$A$33:$A$776,$A68,СВЦЭМ!$B$33:$B$776,Y$47)+'СЕТ СН'!$F$14+СВЦЭМ!$D$10+'СЕТ СН'!$F$6-'СЕТ СН'!$F$26</f>
        <v>615.57512854000004</v>
      </c>
    </row>
    <row r="69" spans="1:25" ht="15.75" x14ac:dyDescent="0.2">
      <c r="A69" s="35">
        <f t="shared" si="1"/>
        <v>43699</v>
      </c>
      <c r="B69" s="36">
        <f>SUMIFS(СВЦЭМ!$D$33:$D$776,СВЦЭМ!$A$33:$A$776,$A69,СВЦЭМ!$B$33:$B$776,B$47)+'СЕТ СН'!$F$14+СВЦЭМ!$D$10+'СЕТ СН'!$F$6-'СЕТ СН'!$F$26</f>
        <v>735.32793889000004</v>
      </c>
      <c r="C69" s="36">
        <f>SUMIFS(СВЦЭМ!$D$33:$D$776,СВЦЭМ!$A$33:$A$776,$A69,СВЦЭМ!$B$33:$B$776,C$47)+'СЕТ СН'!$F$14+СВЦЭМ!$D$10+'СЕТ СН'!$F$6-'СЕТ СН'!$F$26</f>
        <v>769.18633866999994</v>
      </c>
      <c r="D69" s="36">
        <f>SUMIFS(СВЦЭМ!$D$33:$D$776,СВЦЭМ!$A$33:$A$776,$A69,СВЦЭМ!$B$33:$B$776,D$47)+'СЕТ СН'!$F$14+СВЦЭМ!$D$10+'СЕТ СН'!$F$6-'СЕТ СН'!$F$26</f>
        <v>785.10326551000003</v>
      </c>
      <c r="E69" s="36">
        <f>SUMIFS(СВЦЭМ!$D$33:$D$776,СВЦЭМ!$A$33:$A$776,$A69,СВЦЭМ!$B$33:$B$776,E$47)+'СЕТ СН'!$F$14+СВЦЭМ!$D$10+'СЕТ СН'!$F$6-'СЕТ СН'!$F$26</f>
        <v>796.47870415</v>
      </c>
      <c r="F69" s="36">
        <f>SUMIFS(СВЦЭМ!$D$33:$D$776,СВЦЭМ!$A$33:$A$776,$A69,СВЦЭМ!$B$33:$B$776,F$47)+'СЕТ СН'!$F$14+СВЦЭМ!$D$10+'СЕТ СН'!$F$6-'СЕТ СН'!$F$26</f>
        <v>802.94548293000003</v>
      </c>
      <c r="G69" s="36">
        <f>SUMIFS(СВЦЭМ!$D$33:$D$776,СВЦЭМ!$A$33:$A$776,$A69,СВЦЭМ!$B$33:$B$776,G$47)+'СЕТ СН'!$F$14+СВЦЭМ!$D$10+'СЕТ СН'!$F$6-'СЕТ СН'!$F$26</f>
        <v>780.14946219000001</v>
      </c>
      <c r="H69" s="36">
        <f>SUMIFS(СВЦЭМ!$D$33:$D$776,СВЦЭМ!$A$33:$A$776,$A69,СВЦЭМ!$B$33:$B$776,H$47)+'СЕТ СН'!$F$14+СВЦЭМ!$D$10+'СЕТ СН'!$F$6-'СЕТ СН'!$F$26</f>
        <v>749.03768853999998</v>
      </c>
      <c r="I69" s="36">
        <f>SUMIFS(СВЦЭМ!$D$33:$D$776,СВЦЭМ!$A$33:$A$776,$A69,СВЦЭМ!$B$33:$B$776,I$47)+'СЕТ СН'!$F$14+СВЦЭМ!$D$10+'СЕТ СН'!$F$6-'СЕТ СН'!$F$26</f>
        <v>700.59830258</v>
      </c>
      <c r="J69" s="36">
        <f>SUMIFS(СВЦЭМ!$D$33:$D$776,СВЦЭМ!$A$33:$A$776,$A69,СВЦЭМ!$B$33:$B$776,J$47)+'СЕТ СН'!$F$14+СВЦЭМ!$D$10+'СЕТ СН'!$F$6-'СЕТ СН'!$F$26</f>
        <v>677.79285891999996</v>
      </c>
      <c r="K69" s="36">
        <f>SUMIFS(СВЦЭМ!$D$33:$D$776,СВЦЭМ!$A$33:$A$776,$A69,СВЦЭМ!$B$33:$B$776,K$47)+'СЕТ СН'!$F$14+СВЦЭМ!$D$10+'СЕТ СН'!$F$6-'СЕТ СН'!$F$26</f>
        <v>686.68602744999998</v>
      </c>
      <c r="L69" s="36">
        <f>SUMIFS(СВЦЭМ!$D$33:$D$776,СВЦЭМ!$A$33:$A$776,$A69,СВЦЭМ!$B$33:$B$776,L$47)+'СЕТ СН'!$F$14+СВЦЭМ!$D$10+'СЕТ СН'!$F$6-'СЕТ СН'!$F$26</f>
        <v>693.80300688</v>
      </c>
      <c r="M69" s="36">
        <f>SUMIFS(СВЦЭМ!$D$33:$D$776,СВЦЭМ!$A$33:$A$776,$A69,СВЦЭМ!$B$33:$B$776,M$47)+'СЕТ СН'!$F$14+СВЦЭМ!$D$10+'СЕТ СН'!$F$6-'СЕТ СН'!$F$26</f>
        <v>694.75525822999998</v>
      </c>
      <c r="N69" s="36">
        <f>SUMIFS(СВЦЭМ!$D$33:$D$776,СВЦЭМ!$A$33:$A$776,$A69,СВЦЭМ!$B$33:$B$776,N$47)+'СЕТ СН'!$F$14+СВЦЭМ!$D$10+'СЕТ СН'!$F$6-'СЕТ СН'!$F$26</f>
        <v>680.99445638999998</v>
      </c>
      <c r="O69" s="36">
        <f>SUMIFS(СВЦЭМ!$D$33:$D$776,СВЦЭМ!$A$33:$A$776,$A69,СВЦЭМ!$B$33:$B$776,O$47)+'СЕТ СН'!$F$14+СВЦЭМ!$D$10+'СЕТ СН'!$F$6-'СЕТ СН'!$F$26</f>
        <v>686.44177472000001</v>
      </c>
      <c r="P69" s="36">
        <f>SUMIFS(СВЦЭМ!$D$33:$D$776,СВЦЭМ!$A$33:$A$776,$A69,СВЦЭМ!$B$33:$B$776,P$47)+'СЕТ СН'!$F$14+СВЦЭМ!$D$10+'СЕТ СН'!$F$6-'СЕТ СН'!$F$26</f>
        <v>686.36201010000002</v>
      </c>
      <c r="Q69" s="36">
        <f>SUMIFS(СВЦЭМ!$D$33:$D$776,СВЦЭМ!$A$33:$A$776,$A69,СВЦЭМ!$B$33:$B$776,Q$47)+'СЕТ СН'!$F$14+СВЦЭМ!$D$10+'СЕТ СН'!$F$6-'СЕТ СН'!$F$26</f>
        <v>682.01448969</v>
      </c>
      <c r="R69" s="36">
        <f>SUMIFS(СВЦЭМ!$D$33:$D$776,СВЦЭМ!$A$33:$A$776,$A69,СВЦЭМ!$B$33:$B$776,R$47)+'СЕТ СН'!$F$14+СВЦЭМ!$D$10+'СЕТ СН'!$F$6-'СЕТ СН'!$F$26</f>
        <v>639.09853407000003</v>
      </c>
      <c r="S69" s="36">
        <f>SUMIFS(СВЦЭМ!$D$33:$D$776,СВЦЭМ!$A$33:$A$776,$A69,СВЦЭМ!$B$33:$B$776,S$47)+'СЕТ СН'!$F$14+СВЦЭМ!$D$10+'СЕТ СН'!$F$6-'СЕТ СН'!$F$26</f>
        <v>611.40245561999996</v>
      </c>
      <c r="T69" s="36">
        <f>SUMIFS(СВЦЭМ!$D$33:$D$776,СВЦЭМ!$A$33:$A$776,$A69,СВЦЭМ!$B$33:$B$776,T$47)+'СЕТ СН'!$F$14+СВЦЭМ!$D$10+'СЕТ СН'!$F$6-'СЕТ СН'!$F$26</f>
        <v>605.04858582999998</v>
      </c>
      <c r="U69" s="36">
        <f>SUMIFS(СВЦЭМ!$D$33:$D$776,СВЦЭМ!$A$33:$A$776,$A69,СВЦЭМ!$B$33:$B$776,U$47)+'СЕТ СН'!$F$14+СВЦЭМ!$D$10+'СЕТ СН'!$F$6-'СЕТ СН'!$F$26</f>
        <v>606.70823011999994</v>
      </c>
      <c r="V69" s="36">
        <f>SUMIFS(СВЦЭМ!$D$33:$D$776,СВЦЭМ!$A$33:$A$776,$A69,СВЦЭМ!$B$33:$B$776,V$47)+'СЕТ СН'!$F$14+СВЦЭМ!$D$10+'СЕТ СН'!$F$6-'СЕТ СН'!$F$26</f>
        <v>622.84486942000001</v>
      </c>
      <c r="W69" s="36">
        <f>SUMIFS(СВЦЭМ!$D$33:$D$776,СВЦЭМ!$A$33:$A$776,$A69,СВЦЭМ!$B$33:$B$776,W$47)+'СЕТ СН'!$F$14+СВЦЭМ!$D$10+'СЕТ СН'!$F$6-'СЕТ СН'!$F$26</f>
        <v>626.61023970999997</v>
      </c>
      <c r="X69" s="36">
        <f>SUMIFS(СВЦЭМ!$D$33:$D$776,СВЦЭМ!$A$33:$A$776,$A69,СВЦЭМ!$B$33:$B$776,X$47)+'СЕТ СН'!$F$14+СВЦЭМ!$D$10+'СЕТ СН'!$F$6-'СЕТ СН'!$F$26</f>
        <v>579.16702007000004</v>
      </c>
      <c r="Y69" s="36">
        <f>SUMIFS(СВЦЭМ!$D$33:$D$776,СВЦЭМ!$A$33:$A$776,$A69,СВЦЭМ!$B$33:$B$776,Y$47)+'СЕТ СН'!$F$14+СВЦЭМ!$D$10+'СЕТ СН'!$F$6-'СЕТ СН'!$F$26</f>
        <v>605.07946724999999</v>
      </c>
    </row>
    <row r="70" spans="1:25" ht="15.75" x14ac:dyDescent="0.2">
      <c r="A70" s="35">
        <f t="shared" si="1"/>
        <v>43700</v>
      </c>
      <c r="B70" s="36">
        <f>SUMIFS(СВЦЭМ!$D$33:$D$776,СВЦЭМ!$A$33:$A$776,$A70,СВЦЭМ!$B$33:$B$776,B$47)+'СЕТ СН'!$F$14+СВЦЭМ!$D$10+'СЕТ СН'!$F$6-'СЕТ СН'!$F$26</f>
        <v>685.86376051000002</v>
      </c>
      <c r="C70" s="36">
        <f>SUMIFS(СВЦЭМ!$D$33:$D$776,СВЦЭМ!$A$33:$A$776,$A70,СВЦЭМ!$B$33:$B$776,C$47)+'СЕТ СН'!$F$14+СВЦЭМ!$D$10+'СЕТ СН'!$F$6-'СЕТ СН'!$F$26</f>
        <v>720.25751058000003</v>
      </c>
      <c r="D70" s="36">
        <f>SUMIFS(СВЦЭМ!$D$33:$D$776,СВЦЭМ!$A$33:$A$776,$A70,СВЦЭМ!$B$33:$B$776,D$47)+'СЕТ СН'!$F$14+СВЦЭМ!$D$10+'СЕТ СН'!$F$6-'СЕТ СН'!$F$26</f>
        <v>703.89801672999999</v>
      </c>
      <c r="E70" s="36">
        <f>SUMIFS(СВЦЭМ!$D$33:$D$776,СВЦЭМ!$A$33:$A$776,$A70,СВЦЭМ!$B$33:$B$776,E$47)+'СЕТ СН'!$F$14+СВЦЭМ!$D$10+'СЕТ СН'!$F$6-'СЕТ СН'!$F$26</f>
        <v>693.27443627000002</v>
      </c>
      <c r="F70" s="36">
        <f>SUMIFS(СВЦЭМ!$D$33:$D$776,СВЦЭМ!$A$33:$A$776,$A70,СВЦЭМ!$B$33:$B$776,F$47)+'СЕТ СН'!$F$14+СВЦЭМ!$D$10+'СЕТ СН'!$F$6-'СЕТ СН'!$F$26</f>
        <v>694.23162482999999</v>
      </c>
      <c r="G70" s="36">
        <f>SUMIFS(СВЦЭМ!$D$33:$D$776,СВЦЭМ!$A$33:$A$776,$A70,СВЦЭМ!$B$33:$B$776,G$47)+'СЕТ СН'!$F$14+СВЦЭМ!$D$10+'СЕТ СН'!$F$6-'СЕТ СН'!$F$26</f>
        <v>703.12132813999995</v>
      </c>
      <c r="H70" s="36">
        <f>SUMIFS(СВЦЭМ!$D$33:$D$776,СВЦЭМ!$A$33:$A$776,$A70,СВЦЭМ!$B$33:$B$776,H$47)+'СЕТ СН'!$F$14+СВЦЭМ!$D$10+'СЕТ СН'!$F$6-'СЕТ СН'!$F$26</f>
        <v>672.85711086000003</v>
      </c>
      <c r="I70" s="36">
        <f>SUMIFS(СВЦЭМ!$D$33:$D$776,СВЦЭМ!$A$33:$A$776,$A70,СВЦЭМ!$B$33:$B$776,I$47)+'СЕТ СН'!$F$14+СВЦЭМ!$D$10+'СЕТ СН'!$F$6-'СЕТ СН'!$F$26</f>
        <v>666.65707353000005</v>
      </c>
      <c r="J70" s="36">
        <f>SUMIFS(СВЦЭМ!$D$33:$D$776,СВЦЭМ!$A$33:$A$776,$A70,СВЦЭМ!$B$33:$B$776,J$47)+'СЕТ СН'!$F$14+СВЦЭМ!$D$10+'СЕТ СН'!$F$6-'СЕТ СН'!$F$26</f>
        <v>702.41409051999995</v>
      </c>
      <c r="K70" s="36">
        <f>SUMIFS(СВЦЭМ!$D$33:$D$776,СВЦЭМ!$A$33:$A$776,$A70,СВЦЭМ!$B$33:$B$776,K$47)+'СЕТ СН'!$F$14+СВЦЭМ!$D$10+'СЕТ СН'!$F$6-'СЕТ СН'!$F$26</f>
        <v>724.48797992999994</v>
      </c>
      <c r="L70" s="36">
        <f>SUMIFS(СВЦЭМ!$D$33:$D$776,СВЦЭМ!$A$33:$A$776,$A70,СВЦЭМ!$B$33:$B$776,L$47)+'СЕТ СН'!$F$14+СВЦЭМ!$D$10+'СЕТ СН'!$F$6-'СЕТ СН'!$F$26</f>
        <v>712.04992368000001</v>
      </c>
      <c r="M70" s="36">
        <f>SUMIFS(СВЦЭМ!$D$33:$D$776,СВЦЭМ!$A$33:$A$776,$A70,СВЦЭМ!$B$33:$B$776,M$47)+'СЕТ СН'!$F$14+СВЦЭМ!$D$10+'СЕТ СН'!$F$6-'СЕТ СН'!$F$26</f>
        <v>709.28324892000001</v>
      </c>
      <c r="N70" s="36">
        <f>SUMIFS(СВЦЭМ!$D$33:$D$776,СВЦЭМ!$A$33:$A$776,$A70,СВЦЭМ!$B$33:$B$776,N$47)+'СЕТ СН'!$F$14+СВЦЭМ!$D$10+'СЕТ СН'!$F$6-'СЕТ СН'!$F$26</f>
        <v>710.52026904000002</v>
      </c>
      <c r="O70" s="36">
        <f>SUMIFS(СВЦЭМ!$D$33:$D$776,СВЦЭМ!$A$33:$A$776,$A70,СВЦЭМ!$B$33:$B$776,O$47)+'СЕТ СН'!$F$14+СВЦЭМ!$D$10+'СЕТ СН'!$F$6-'СЕТ СН'!$F$26</f>
        <v>727.45770387999994</v>
      </c>
      <c r="P70" s="36">
        <f>SUMIFS(СВЦЭМ!$D$33:$D$776,СВЦЭМ!$A$33:$A$776,$A70,СВЦЭМ!$B$33:$B$776,P$47)+'СЕТ СН'!$F$14+СВЦЭМ!$D$10+'СЕТ СН'!$F$6-'СЕТ СН'!$F$26</f>
        <v>735.73902710000004</v>
      </c>
      <c r="Q70" s="36">
        <f>SUMIFS(СВЦЭМ!$D$33:$D$776,СВЦЭМ!$A$33:$A$776,$A70,СВЦЭМ!$B$33:$B$776,Q$47)+'СЕТ СН'!$F$14+СВЦЭМ!$D$10+'СЕТ СН'!$F$6-'СЕТ СН'!$F$26</f>
        <v>732.92453573</v>
      </c>
      <c r="R70" s="36">
        <f>SUMIFS(СВЦЭМ!$D$33:$D$776,СВЦЭМ!$A$33:$A$776,$A70,СВЦЭМ!$B$33:$B$776,R$47)+'СЕТ СН'!$F$14+СВЦЭМ!$D$10+'СЕТ СН'!$F$6-'СЕТ СН'!$F$26</f>
        <v>714.57960373000003</v>
      </c>
      <c r="S70" s="36">
        <f>SUMIFS(СВЦЭМ!$D$33:$D$776,СВЦЭМ!$A$33:$A$776,$A70,СВЦЭМ!$B$33:$B$776,S$47)+'СЕТ СН'!$F$14+СВЦЭМ!$D$10+'СЕТ СН'!$F$6-'СЕТ СН'!$F$26</f>
        <v>697.13381792999996</v>
      </c>
      <c r="T70" s="36">
        <f>SUMIFS(СВЦЭМ!$D$33:$D$776,СВЦЭМ!$A$33:$A$776,$A70,СВЦЭМ!$B$33:$B$776,T$47)+'СЕТ СН'!$F$14+СВЦЭМ!$D$10+'СЕТ СН'!$F$6-'СЕТ СН'!$F$26</f>
        <v>688.48816455999997</v>
      </c>
      <c r="U70" s="36">
        <f>SUMIFS(СВЦЭМ!$D$33:$D$776,СВЦЭМ!$A$33:$A$776,$A70,СВЦЭМ!$B$33:$B$776,U$47)+'СЕТ СН'!$F$14+СВЦЭМ!$D$10+'СЕТ СН'!$F$6-'СЕТ СН'!$F$26</f>
        <v>675.70423176999998</v>
      </c>
      <c r="V70" s="36">
        <f>SUMIFS(СВЦЭМ!$D$33:$D$776,СВЦЭМ!$A$33:$A$776,$A70,СВЦЭМ!$B$33:$B$776,V$47)+'СЕТ СН'!$F$14+СВЦЭМ!$D$10+'СЕТ СН'!$F$6-'СЕТ СН'!$F$26</f>
        <v>659.20604080999999</v>
      </c>
      <c r="W70" s="36">
        <f>SUMIFS(СВЦЭМ!$D$33:$D$776,СВЦЭМ!$A$33:$A$776,$A70,СВЦЭМ!$B$33:$B$776,W$47)+'СЕТ СН'!$F$14+СВЦЭМ!$D$10+'СЕТ СН'!$F$6-'СЕТ СН'!$F$26</f>
        <v>664.24102321999999</v>
      </c>
      <c r="X70" s="36">
        <f>SUMIFS(СВЦЭМ!$D$33:$D$776,СВЦЭМ!$A$33:$A$776,$A70,СВЦЭМ!$B$33:$B$776,X$47)+'СЕТ СН'!$F$14+СВЦЭМ!$D$10+'СЕТ СН'!$F$6-'СЕТ СН'!$F$26</f>
        <v>669.94344189000003</v>
      </c>
      <c r="Y70" s="36">
        <f>SUMIFS(СВЦЭМ!$D$33:$D$776,СВЦЭМ!$A$33:$A$776,$A70,СВЦЭМ!$B$33:$B$776,Y$47)+'СЕТ СН'!$F$14+СВЦЭМ!$D$10+'СЕТ СН'!$F$6-'СЕТ СН'!$F$26</f>
        <v>712.91781633999994</v>
      </c>
    </row>
    <row r="71" spans="1:25" ht="15.75" x14ac:dyDescent="0.2">
      <c r="A71" s="35">
        <f t="shared" si="1"/>
        <v>43701</v>
      </c>
      <c r="B71" s="36">
        <f>SUMIFS(СВЦЭМ!$D$33:$D$776,СВЦЭМ!$A$33:$A$776,$A71,СВЦЭМ!$B$33:$B$776,B$47)+'СЕТ СН'!$F$14+СВЦЭМ!$D$10+'СЕТ СН'!$F$6-'СЕТ СН'!$F$26</f>
        <v>722.01193510999997</v>
      </c>
      <c r="C71" s="36">
        <f>SUMIFS(СВЦЭМ!$D$33:$D$776,СВЦЭМ!$A$33:$A$776,$A71,СВЦЭМ!$B$33:$B$776,C$47)+'СЕТ СН'!$F$14+СВЦЭМ!$D$10+'СЕТ СН'!$F$6-'СЕТ СН'!$F$26</f>
        <v>760.12486945000001</v>
      </c>
      <c r="D71" s="36">
        <f>SUMIFS(СВЦЭМ!$D$33:$D$776,СВЦЭМ!$A$33:$A$776,$A71,СВЦЭМ!$B$33:$B$776,D$47)+'СЕТ СН'!$F$14+СВЦЭМ!$D$10+'СЕТ СН'!$F$6-'СЕТ СН'!$F$26</f>
        <v>781.97408946999997</v>
      </c>
      <c r="E71" s="36">
        <f>SUMIFS(СВЦЭМ!$D$33:$D$776,СВЦЭМ!$A$33:$A$776,$A71,СВЦЭМ!$B$33:$B$776,E$47)+'СЕТ СН'!$F$14+СВЦЭМ!$D$10+'СЕТ СН'!$F$6-'СЕТ СН'!$F$26</f>
        <v>803.31082135999998</v>
      </c>
      <c r="F71" s="36">
        <f>SUMIFS(СВЦЭМ!$D$33:$D$776,СВЦЭМ!$A$33:$A$776,$A71,СВЦЭМ!$B$33:$B$776,F$47)+'СЕТ СН'!$F$14+СВЦЭМ!$D$10+'СЕТ СН'!$F$6-'СЕТ СН'!$F$26</f>
        <v>804.92102778000003</v>
      </c>
      <c r="G71" s="36">
        <f>SUMIFS(СВЦЭМ!$D$33:$D$776,СВЦЭМ!$A$33:$A$776,$A71,СВЦЭМ!$B$33:$B$776,G$47)+'СЕТ СН'!$F$14+СВЦЭМ!$D$10+'СЕТ СН'!$F$6-'СЕТ СН'!$F$26</f>
        <v>799.77712642999995</v>
      </c>
      <c r="H71" s="36">
        <f>SUMIFS(СВЦЭМ!$D$33:$D$776,СВЦЭМ!$A$33:$A$776,$A71,СВЦЭМ!$B$33:$B$776,H$47)+'СЕТ СН'!$F$14+СВЦЭМ!$D$10+'СЕТ СН'!$F$6-'СЕТ СН'!$F$26</f>
        <v>772.92208339000001</v>
      </c>
      <c r="I71" s="36">
        <f>SUMIFS(СВЦЭМ!$D$33:$D$776,СВЦЭМ!$A$33:$A$776,$A71,СВЦЭМ!$B$33:$B$776,I$47)+'СЕТ СН'!$F$14+СВЦЭМ!$D$10+'СЕТ СН'!$F$6-'СЕТ СН'!$F$26</f>
        <v>733.46772125999996</v>
      </c>
      <c r="J71" s="36">
        <f>SUMIFS(СВЦЭМ!$D$33:$D$776,СВЦЭМ!$A$33:$A$776,$A71,СВЦЭМ!$B$33:$B$776,J$47)+'СЕТ СН'!$F$14+СВЦЭМ!$D$10+'СЕТ СН'!$F$6-'СЕТ СН'!$F$26</f>
        <v>679.57386050000002</v>
      </c>
      <c r="K71" s="36">
        <f>SUMIFS(СВЦЭМ!$D$33:$D$776,СВЦЭМ!$A$33:$A$776,$A71,СВЦЭМ!$B$33:$B$776,K$47)+'СЕТ СН'!$F$14+СВЦЭМ!$D$10+'СЕТ СН'!$F$6-'СЕТ СН'!$F$26</f>
        <v>630.52317539000001</v>
      </c>
      <c r="L71" s="36">
        <f>SUMIFS(СВЦЭМ!$D$33:$D$776,СВЦЭМ!$A$33:$A$776,$A71,СВЦЭМ!$B$33:$B$776,L$47)+'СЕТ СН'!$F$14+СВЦЭМ!$D$10+'СЕТ СН'!$F$6-'СЕТ СН'!$F$26</f>
        <v>623.46757161000005</v>
      </c>
      <c r="M71" s="36">
        <f>SUMIFS(СВЦЭМ!$D$33:$D$776,СВЦЭМ!$A$33:$A$776,$A71,СВЦЭМ!$B$33:$B$776,M$47)+'СЕТ СН'!$F$14+СВЦЭМ!$D$10+'СЕТ СН'!$F$6-'СЕТ СН'!$F$26</f>
        <v>619.80393103999995</v>
      </c>
      <c r="N71" s="36">
        <f>SUMIFS(СВЦЭМ!$D$33:$D$776,СВЦЭМ!$A$33:$A$776,$A71,СВЦЭМ!$B$33:$B$776,N$47)+'СЕТ СН'!$F$14+СВЦЭМ!$D$10+'СЕТ СН'!$F$6-'СЕТ СН'!$F$26</f>
        <v>636.01706460000003</v>
      </c>
      <c r="O71" s="36">
        <f>SUMIFS(СВЦЭМ!$D$33:$D$776,СВЦЭМ!$A$33:$A$776,$A71,СВЦЭМ!$B$33:$B$776,O$47)+'СЕТ СН'!$F$14+СВЦЭМ!$D$10+'СЕТ СН'!$F$6-'СЕТ СН'!$F$26</f>
        <v>648.53436040999998</v>
      </c>
      <c r="P71" s="36">
        <f>SUMIFS(СВЦЭМ!$D$33:$D$776,СВЦЭМ!$A$33:$A$776,$A71,СВЦЭМ!$B$33:$B$776,P$47)+'СЕТ СН'!$F$14+СВЦЭМ!$D$10+'СЕТ СН'!$F$6-'СЕТ СН'!$F$26</f>
        <v>656.40202852000004</v>
      </c>
      <c r="Q71" s="36">
        <f>SUMIFS(СВЦЭМ!$D$33:$D$776,СВЦЭМ!$A$33:$A$776,$A71,СВЦЭМ!$B$33:$B$776,Q$47)+'СЕТ СН'!$F$14+СВЦЭМ!$D$10+'СЕТ СН'!$F$6-'СЕТ СН'!$F$26</f>
        <v>664.55915679999998</v>
      </c>
      <c r="R71" s="36">
        <f>SUMIFS(СВЦЭМ!$D$33:$D$776,СВЦЭМ!$A$33:$A$776,$A71,СВЦЭМ!$B$33:$B$776,R$47)+'СЕТ СН'!$F$14+СВЦЭМ!$D$10+'СЕТ СН'!$F$6-'СЕТ СН'!$F$26</f>
        <v>633.82113801000003</v>
      </c>
      <c r="S71" s="36">
        <f>SUMIFS(СВЦЭМ!$D$33:$D$776,СВЦЭМ!$A$33:$A$776,$A71,СВЦЭМ!$B$33:$B$776,S$47)+'СЕТ СН'!$F$14+СВЦЭМ!$D$10+'СЕТ СН'!$F$6-'СЕТ СН'!$F$26</f>
        <v>598.60187081000004</v>
      </c>
      <c r="T71" s="36">
        <f>SUMIFS(СВЦЭМ!$D$33:$D$776,СВЦЭМ!$A$33:$A$776,$A71,СВЦЭМ!$B$33:$B$776,T$47)+'СЕТ СН'!$F$14+СВЦЭМ!$D$10+'СЕТ СН'!$F$6-'СЕТ СН'!$F$26</f>
        <v>587.41479918999994</v>
      </c>
      <c r="U71" s="36">
        <f>SUMIFS(СВЦЭМ!$D$33:$D$776,СВЦЭМ!$A$33:$A$776,$A71,СВЦЭМ!$B$33:$B$776,U$47)+'СЕТ СН'!$F$14+СВЦЭМ!$D$10+'СЕТ СН'!$F$6-'СЕТ СН'!$F$26</f>
        <v>582.59914149999997</v>
      </c>
      <c r="V71" s="36">
        <f>SUMIFS(СВЦЭМ!$D$33:$D$776,СВЦЭМ!$A$33:$A$776,$A71,СВЦЭМ!$B$33:$B$776,V$47)+'СЕТ СН'!$F$14+СВЦЭМ!$D$10+'СЕТ СН'!$F$6-'СЕТ СН'!$F$26</f>
        <v>591.39427173000001</v>
      </c>
      <c r="W71" s="36">
        <f>SUMIFS(СВЦЭМ!$D$33:$D$776,СВЦЭМ!$A$33:$A$776,$A71,СВЦЭМ!$B$33:$B$776,W$47)+'СЕТ СН'!$F$14+СВЦЭМ!$D$10+'СЕТ СН'!$F$6-'СЕТ СН'!$F$26</f>
        <v>596.50983792</v>
      </c>
      <c r="X71" s="36">
        <f>SUMIFS(СВЦЭМ!$D$33:$D$776,СВЦЭМ!$A$33:$A$776,$A71,СВЦЭМ!$B$33:$B$776,X$47)+'СЕТ СН'!$F$14+СВЦЭМ!$D$10+'СЕТ СН'!$F$6-'СЕТ СН'!$F$26</f>
        <v>589.53290120999998</v>
      </c>
      <c r="Y71" s="36">
        <f>SUMIFS(СВЦЭМ!$D$33:$D$776,СВЦЭМ!$A$33:$A$776,$A71,СВЦЭМ!$B$33:$B$776,Y$47)+'СЕТ СН'!$F$14+СВЦЭМ!$D$10+'СЕТ СН'!$F$6-'СЕТ СН'!$F$26</f>
        <v>655.59731821000003</v>
      </c>
    </row>
    <row r="72" spans="1:25" ht="15.75" x14ac:dyDescent="0.2">
      <c r="A72" s="35">
        <f t="shared" si="1"/>
        <v>43702</v>
      </c>
      <c r="B72" s="36">
        <f>SUMIFS(СВЦЭМ!$D$33:$D$776,СВЦЭМ!$A$33:$A$776,$A72,СВЦЭМ!$B$33:$B$776,B$47)+'СЕТ СН'!$F$14+СВЦЭМ!$D$10+'СЕТ СН'!$F$6-'СЕТ СН'!$F$26</f>
        <v>705.88893127999995</v>
      </c>
      <c r="C72" s="36">
        <f>SUMIFS(СВЦЭМ!$D$33:$D$776,СВЦЭМ!$A$33:$A$776,$A72,СВЦЭМ!$B$33:$B$776,C$47)+'СЕТ СН'!$F$14+СВЦЭМ!$D$10+'СЕТ СН'!$F$6-'СЕТ СН'!$F$26</f>
        <v>739.18050156000004</v>
      </c>
      <c r="D72" s="36">
        <f>SUMIFS(СВЦЭМ!$D$33:$D$776,СВЦЭМ!$A$33:$A$776,$A72,СВЦЭМ!$B$33:$B$776,D$47)+'СЕТ СН'!$F$14+СВЦЭМ!$D$10+'СЕТ СН'!$F$6-'СЕТ СН'!$F$26</f>
        <v>745.95848248000004</v>
      </c>
      <c r="E72" s="36">
        <f>SUMIFS(СВЦЭМ!$D$33:$D$776,СВЦЭМ!$A$33:$A$776,$A72,СВЦЭМ!$B$33:$B$776,E$47)+'СЕТ СН'!$F$14+СВЦЭМ!$D$10+'СЕТ СН'!$F$6-'СЕТ СН'!$F$26</f>
        <v>749.58718359</v>
      </c>
      <c r="F72" s="36">
        <f>SUMIFS(СВЦЭМ!$D$33:$D$776,СВЦЭМ!$A$33:$A$776,$A72,СВЦЭМ!$B$33:$B$776,F$47)+'СЕТ СН'!$F$14+СВЦЭМ!$D$10+'СЕТ СН'!$F$6-'СЕТ СН'!$F$26</f>
        <v>749.47611726000002</v>
      </c>
      <c r="G72" s="36">
        <f>SUMIFS(СВЦЭМ!$D$33:$D$776,СВЦЭМ!$A$33:$A$776,$A72,СВЦЭМ!$B$33:$B$776,G$47)+'СЕТ СН'!$F$14+СВЦЭМ!$D$10+'СЕТ СН'!$F$6-'СЕТ СН'!$F$26</f>
        <v>748.53963796999994</v>
      </c>
      <c r="H72" s="36">
        <f>SUMIFS(СВЦЭМ!$D$33:$D$776,СВЦЭМ!$A$33:$A$776,$A72,СВЦЭМ!$B$33:$B$776,H$47)+'СЕТ СН'!$F$14+СВЦЭМ!$D$10+'СЕТ СН'!$F$6-'СЕТ СН'!$F$26</f>
        <v>736.41514882000001</v>
      </c>
      <c r="I72" s="36">
        <f>SUMIFS(СВЦЭМ!$D$33:$D$776,СВЦЭМ!$A$33:$A$776,$A72,СВЦЭМ!$B$33:$B$776,I$47)+'СЕТ СН'!$F$14+СВЦЭМ!$D$10+'СЕТ СН'!$F$6-'СЕТ СН'!$F$26</f>
        <v>726.95773042999997</v>
      </c>
      <c r="J72" s="36">
        <f>SUMIFS(СВЦЭМ!$D$33:$D$776,СВЦЭМ!$A$33:$A$776,$A72,СВЦЭМ!$B$33:$B$776,J$47)+'СЕТ СН'!$F$14+СВЦЭМ!$D$10+'СЕТ СН'!$F$6-'СЕТ СН'!$F$26</f>
        <v>691.57718061000003</v>
      </c>
      <c r="K72" s="36">
        <f>SUMIFS(СВЦЭМ!$D$33:$D$776,СВЦЭМ!$A$33:$A$776,$A72,СВЦЭМ!$B$33:$B$776,K$47)+'СЕТ СН'!$F$14+СВЦЭМ!$D$10+'СЕТ СН'!$F$6-'СЕТ СН'!$F$26</f>
        <v>650.52083974000004</v>
      </c>
      <c r="L72" s="36">
        <f>SUMIFS(СВЦЭМ!$D$33:$D$776,СВЦЭМ!$A$33:$A$776,$A72,СВЦЭМ!$B$33:$B$776,L$47)+'СЕТ СН'!$F$14+СВЦЭМ!$D$10+'СЕТ СН'!$F$6-'СЕТ СН'!$F$26</f>
        <v>618.72875599999998</v>
      </c>
      <c r="M72" s="36">
        <f>SUMIFS(СВЦЭМ!$D$33:$D$776,СВЦЭМ!$A$33:$A$776,$A72,СВЦЭМ!$B$33:$B$776,M$47)+'СЕТ СН'!$F$14+СВЦЭМ!$D$10+'СЕТ СН'!$F$6-'СЕТ СН'!$F$26</f>
        <v>619.12493293</v>
      </c>
      <c r="N72" s="36">
        <f>SUMIFS(СВЦЭМ!$D$33:$D$776,СВЦЭМ!$A$33:$A$776,$A72,СВЦЭМ!$B$33:$B$776,N$47)+'СЕТ СН'!$F$14+СВЦЭМ!$D$10+'СЕТ СН'!$F$6-'СЕТ СН'!$F$26</f>
        <v>635.22675009</v>
      </c>
      <c r="O72" s="36">
        <f>SUMIFS(СВЦЭМ!$D$33:$D$776,СВЦЭМ!$A$33:$A$776,$A72,СВЦЭМ!$B$33:$B$776,O$47)+'СЕТ СН'!$F$14+СВЦЭМ!$D$10+'СЕТ СН'!$F$6-'СЕТ СН'!$F$26</f>
        <v>653.08355070999994</v>
      </c>
      <c r="P72" s="36">
        <f>SUMIFS(СВЦЭМ!$D$33:$D$776,СВЦЭМ!$A$33:$A$776,$A72,СВЦЭМ!$B$33:$B$776,P$47)+'СЕТ СН'!$F$14+СВЦЭМ!$D$10+'СЕТ СН'!$F$6-'СЕТ СН'!$F$26</f>
        <v>665.64748219000001</v>
      </c>
      <c r="Q72" s="36">
        <f>SUMIFS(СВЦЭМ!$D$33:$D$776,СВЦЭМ!$A$33:$A$776,$A72,СВЦЭМ!$B$33:$B$776,Q$47)+'СЕТ СН'!$F$14+СВЦЭМ!$D$10+'СЕТ СН'!$F$6-'СЕТ СН'!$F$26</f>
        <v>677.95078923999995</v>
      </c>
      <c r="R72" s="36">
        <f>SUMIFS(СВЦЭМ!$D$33:$D$776,СВЦЭМ!$A$33:$A$776,$A72,СВЦЭМ!$B$33:$B$776,R$47)+'СЕТ СН'!$F$14+СВЦЭМ!$D$10+'СЕТ СН'!$F$6-'СЕТ СН'!$F$26</f>
        <v>643.30731586000002</v>
      </c>
      <c r="S72" s="36">
        <f>SUMIFS(СВЦЭМ!$D$33:$D$776,СВЦЭМ!$A$33:$A$776,$A72,СВЦЭМ!$B$33:$B$776,S$47)+'СЕТ СН'!$F$14+СВЦЭМ!$D$10+'СЕТ СН'!$F$6-'СЕТ СН'!$F$26</f>
        <v>607.39349044000005</v>
      </c>
      <c r="T72" s="36">
        <f>SUMIFS(СВЦЭМ!$D$33:$D$776,СВЦЭМ!$A$33:$A$776,$A72,СВЦЭМ!$B$33:$B$776,T$47)+'СЕТ СН'!$F$14+СВЦЭМ!$D$10+'СЕТ СН'!$F$6-'СЕТ СН'!$F$26</f>
        <v>619.17961202000004</v>
      </c>
      <c r="U72" s="36">
        <f>SUMIFS(СВЦЭМ!$D$33:$D$776,СВЦЭМ!$A$33:$A$776,$A72,СВЦЭМ!$B$33:$B$776,U$47)+'СЕТ СН'!$F$14+СВЦЭМ!$D$10+'СЕТ СН'!$F$6-'СЕТ СН'!$F$26</f>
        <v>622.59473179999998</v>
      </c>
      <c r="V72" s="36">
        <f>SUMIFS(СВЦЭМ!$D$33:$D$776,СВЦЭМ!$A$33:$A$776,$A72,СВЦЭМ!$B$33:$B$776,V$47)+'СЕТ СН'!$F$14+СВЦЭМ!$D$10+'СЕТ СН'!$F$6-'СЕТ СН'!$F$26</f>
        <v>597.78313249999997</v>
      </c>
      <c r="W72" s="36">
        <f>SUMIFS(СВЦЭМ!$D$33:$D$776,СВЦЭМ!$A$33:$A$776,$A72,СВЦЭМ!$B$33:$B$776,W$47)+'СЕТ СН'!$F$14+СВЦЭМ!$D$10+'СЕТ СН'!$F$6-'СЕТ СН'!$F$26</f>
        <v>601.98357438999994</v>
      </c>
      <c r="X72" s="36">
        <f>SUMIFS(СВЦЭМ!$D$33:$D$776,СВЦЭМ!$A$33:$A$776,$A72,СВЦЭМ!$B$33:$B$776,X$47)+'СЕТ СН'!$F$14+СВЦЭМ!$D$10+'СЕТ СН'!$F$6-'СЕТ СН'!$F$26</f>
        <v>612.66712570000004</v>
      </c>
      <c r="Y72" s="36">
        <f>SUMIFS(СВЦЭМ!$D$33:$D$776,СВЦЭМ!$A$33:$A$776,$A72,СВЦЭМ!$B$33:$B$776,Y$47)+'СЕТ СН'!$F$14+СВЦЭМ!$D$10+'СЕТ СН'!$F$6-'СЕТ СН'!$F$26</f>
        <v>683.58411408999996</v>
      </c>
    </row>
    <row r="73" spans="1:25" ht="15.75" x14ac:dyDescent="0.2">
      <c r="A73" s="35">
        <f t="shared" si="1"/>
        <v>43703</v>
      </c>
      <c r="B73" s="36">
        <f>SUMIFS(СВЦЭМ!$D$33:$D$776,СВЦЭМ!$A$33:$A$776,$A73,СВЦЭМ!$B$33:$B$776,B$47)+'СЕТ СН'!$F$14+СВЦЭМ!$D$10+'СЕТ СН'!$F$6-'СЕТ СН'!$F$26</f>
        <v>790.86157352999999</v>
      </c>
      <c r="C73" s="36">
        <f>SUMIFS(СВЦЭМ!$D$33:$D$776,СВЦЭМ!$A$33:$A$776,$A73,СВЦЭМ!$B$33:$B$776,C$47)+'СЕТ СН'!$F$14+СВЦЭМ!$D$10+'СЕТ СН'!$F$6-'СЕТ СН'!$F$26</f>
        <v>842.90903220999996</v>
      </c>
      <c r="D73" s="36">
        <f>SUMIFS(СВЦЭМ!$D$33:$D$776,СВЦЭМ!$A$33:$A$776,$A73,СВЦЭМ!$B$33:$B$776,D$47)+'СЕТ СН'!$F$14+СВЦЭМ!$D$10+'СЕТ СН'!$F$6-'СЕТ СН'!$F$26</f>
        <v>860.22313750000001</v>
      </c>
      <c r="E73" s="36">
        <f>SUMIFS(СВЦЭМ!$D$33:$D$776,СВЦЭМ!$A$33:$A$776,$A73,СВЦЭМ!$B$33:$B$776,E$47)+'СЕТ СН'!$F$14+СВЦЭМ!$D$10+'СЕТ СН'!$F$6-'СЕТ СН'!$F$26</f>
        <v>870.92515100000003</v>
      </c>
      <c r="F73" s="36">
        <f>SUMIFS(СВЦЭМ!$D$33:$D$776,СВЦЭМ!$A$33:$A$776,$A73,СВЦЭМ!$B$33:$B$776,F$47)+'СЕТ СН'!$F$14+СВЦЭМ!$D$10+'СЕТ СН'!$F$6-'СЕТ СН'!$F$26</f>
        <v>857.94147962</v>
      </c>
      <c r="G73" s="36">
        <f>SUMIFS(СВЦЭМ!$D$33:$D$776,СВЦЭМ!$A$33:$A$776,$A73,СВЦЭМ!$B$33:$B$776,G$47)+'СЕТ СН'!$F$14+СВЦЭМ!$D$10+'СЕТ СН'!$F$6-'СЕТ СН'!$F$26</f>
        <v>826.39211068999998</v>
      </c>
      <c r="H73" s="36">
        <f>SUMIFS(СВЦЭМ!$D$33:$D$776,СВЦЭМ!$A$33:$A$776,$A73,СВЦЭМ!$B$33:$B$776,H$47)+'СЕТ СН'!$F$14+СВЦЭМ!$D$10+'СЕТ СН'!$F$6-'СЕТ СН'!$F$26</f>
        <v>799.59086138999999</v>
      </c>
      <c r="I73" s="36">
        <f>SUMIFS(СВЦЭМ!$D$33:$D$776,СВЦЭМ!$A$33:$A$776,$A73,СВЦЭМ!$B$33:$B$776,I$47)+'СЕТ СН'!$F$14+СВЦЭМ!$D$10+'СЕТ СН'!$F$6-'СЕТ СН'!$F$26</f>
        <v>747.96364347999997</v>
      </c>
      <c r="J73" s="36">
        <f>SUMIFS(СВЦЭМ!$D$33:$D$776,СВЦЭМ!$A$33:$A$776,$A73,СВЦЭМ!$B$33:$B$776,J$47)+'СЕТ СН'!$F$14+СВЦЭМ!$D$10+'СЕТ СН'!$F$6-'СЕТ СН'!$F$26</f>
        <v>706.69039506000001</v>
      </c>
      <c r="K73" s="36">
        <f>SUMIFS(СВЦЭМ!$D$33:$D$776,СВЦЭМ!$A$33:$A$776,$A73,СВЦЭМ!$B$33:$B$776,K$47)+'СЕТ СН'!$F$14+СВЦЭМ!$D$10+'СЕТ СН'!$F$6-'СЕТ СН'!$F$26</f>
        <v>677.58264827999994</v>
      </c>
      <c r="L73" s="36">
        <f>SUMIFS(СВЦЭМ!$D$33:$D$776,СВЦЭМ!$A$33:$A$776,$A73,СВЦЭМ!$B$33:$B$776,L$47)+'СЕТ СН'!$F$14+СВЦЭМ!$D$10+'СЕТ СН'!$F$6-'СЕТ СН'!$F$26</f>
        <v>660.55067657999996</v>
      </c>
      <c r="M73" s="36">
        <f>SUMIFS(СВЦЭМ!$D$33:$D$776,СВЦЭМ!$A$33:$A$776,$A73,СВЦЭМ!$B$33:$B$776,M$47)+'СЕТ СН'!$F$14+СВЦЭМ!$D$10+'СЕТ СН'!$F$6-'СЕТ СН'!$F$26</f>
        <v>656.40892039999994</v>
      </c>
      <c r="N73" s="36">
        <f>SUMIFS(СВЦЭМ!$D$33:$D$776,СВЦЭМ!$A$33:$A$776,$A73,СВЦЭМ!$B$33:$B$776,N$47)+'СЕТ СН'!$F$14+СВЦЭМ!$D$10+'СЕТ СН'!$F$6-'СЕТ СН'!$F$26</f>
        <v>655.06046389000005</v>
      </c>
      <c r="O73" s="36">
        <f>SUMIFS(СВЦЭМ!$D$33:$D$776,СВЦЭМ!$A$33:$A$776,$A73,СВЦЭМ!$B$33:$B$776,O$47)+'СЕТ СН'!$F$14+СВЦЭМ!$D$10+'СЕТ СН'!$F$6-'СЕТ СН'!$F$26</f>
        <v>654.90518035000002</v>
      </c>
      <c r="P73" s="36">
        <f>SUMIFS(СВЦЭМ!$D$33:$D$776,СВЦЭМ!$A$33:$A$776,$A73,СВЦЭМ!$B$33:$B$776,P$47)+'СЕТ СН'!$F$14+СВЦЭМ!$D$10+'СЕТ СН'!$F$6-'СЕТ СН'!$F$26</f>
        <v>651.12746509999999</v>
      </c>
      <c r="Q73" s="36">
        <f>SUMIFS(СВЦЭМ!$D$33:$D$776,СВЦЭМ!$A$33:$A$776,$A73,СВЦЭМ!$B$33:$B$776,Q$47)+'СЕТ СН'!$F$14+СВЦЭМ!$D$10+'СЕТ СН'!$F$6-'СЕТ СН'!$F$26</f>
        <v>659.16929720999997</v>
      </c>
      <c r="R73" s="36">
        <f>SUMIFS(СВЦЭМ!$D$33:$D$776,СВЦЭМ!$A$33:$A$776,$A73,СВЦЭМ!$B$33:$B$776,R$47)+'СЕТ СН'!$F$14+СВЦЭМ!$D$10+'СЕТ СН'!$F$6-'СЕТ СН'!$F$26</f>
        <v>631.38074981</v>
      </c>
      <c r="S73" s="36">
        <f>SUMIFS(СВЦЭМ!$D$33:$D$776,СВЦЭМ!$A$33:$A$776,$A73,СВЦЭМ!$B$33:$B$776,S$47)+'СЕТ СН'!$F$14+СВЦЭМ!$D$10+'СЕТ СН'!$F$6-'СЕТ СН'!$F$26</f>
        <v>659.54245696999999</v>
      </c>
      <c r="T73" s="36">
        <f>SUMIFS(СВЦЭМ!$D$33:$D$776,СВЦЭМ!$A$33:$A$776,$A73,СВЦЭМ!$B$33:$B$776,T$47)+'СЕТ СН'!$F$14+СВЦЭМ!$D$10+'СЕТ СН'!$F$6-'СЕТ СН'!$F$26</f>
        <v>664.32213805000004</v>
      </c>
      <c r="U73" s="36">
        <f>SUMIFS(СВЦЭМ!$D$33:$D$776,СВЦЭМ!$A$33:$A$776,$A73,СВЦЭМ!$B$33:$B$776,U$47)+'СЕТ СН'!$F$14+СВЦЭМ!$D$10+'СЕТ СН'!$F$6-'СЕТ СН'!$F$26</f>
        <v>667.35885889999997</v>
      </c>
      <c r="V73" s="36">
        <f>SUMIFS(СВЦЭМ!$D$33:$D$776,СВЦЭМ!$A$33:$A$776,$A73,СВЦЭМ!$B$33:$B$776,V$47)+'СЕТ СН'!$F$14+СВЦЭМ!$D$10+'СЕТ СН'!$F$6-'СЕТ СН'!$F$26</f>
        <v>678.80418975999999</v>
      </c>
      <c r="W73" s="36">
        <f>SUMIFS(СВЦЭМ!$D$33:$D$776,СВЦЭМ!$A$33:$A$776,$A73,СВЦЭМ!$B$33:$B$776,W$47)+'СЕТ СН'!$F$14+СВЦЭМ!$D$10+'СЕТ СН'!$F$6-'СЕТ СН'!$F$26</f>
        <v>681.17887246999999</v>
      </c>
      <c r="X73" s="36">
        <f>SUMIFS(СВЦЭМ!$D$33:$D$776,СВЦЭМ!$A$33:$A$776,$A73,СВЦЭМ!$B$33:$B$776,X$47)+'СЕТ СН'!$F$14+СВЦЭМ!$D$10+'СЕТ СН'!$F$6-'СЕТ СН'!$F$26</f>
        <v>643.98326665000002</v>
      </c>
      <c r="Y73" s="36">
        <f>SUMIFS(СВЦЭМ!$D$33:$D$776,СВЦЭМ!$A$33:$A$776,$A73,СВЦЭМ!$B$33:$B$776,Y$47)+'СЕТ СН'!$F$14+СВЦЭМ!$D$10+'СЕТ СН'!$F$6-'СЕТ СН'!$F$26</f>
        <v>693.41424731999996</v>
      </c>
    </row>
    <row r="74" spans="1:25" ht="15.75" x14ac:dyDescent="0.2">
      <c r="A74" s="35">
        <f t="shared" si="1"/>
        <v>43704</v>
      </c>
      <c r="B74" s="36">
        <f>SUMIFS(СВЦЭМ!$D$33:$D$776,СВЦЭМ!$A$33:$A$776,$A74,СВЦЭМ!$B$33:$B$776,B$47)+'СЕТ СН'!$F$14+СВЦЭМ!$D$10+'СЕТ СН'!$F$6-'СЕТ СН'!$F$26</f>
        <v>661.44154763999995</v>
      </c>
      <c r="C74" s="36">
        <f>SUMIFS(СВЦЭМ!$D$33:$D$776,СВЦЭМ!$A$33:$A$776,$A74,СВЦЭМ!$B$33:$B$776,C$47)+'СЕТ СН'!$F$14+СВЦЭМ!$D$10+'СЕТ СН'!$F$6-'СЕТ СН'!$F$26</f>
        <v>708.15356460999999</v>
      </c>
      <c r="D74" s="36">
        <f>SUMIFS(СВЦЭМ!$D$33:$D$776,СВЦЭМ!$A$33:$A$776,$A74,СВЦЭМ!$B$33:$B$776,D$47)+'СЕТ СН'!$F$14+СВЦЭМ!$D$10+'СЕТ СН'!$F$6-'СЕТ СН'!$F$26</f>
        <v>745.44611448000001</v>
      </c>
      <c r="E74" s="36">
        <f>SUMIFS(СВЦЭМ!$D$33:$D$776,СВЦЭМ!$A$33:$A$776,$A74,СВЦЭМ!$B$33:$B$776,E$47)+'СЕТ СН'!$F$14+СВЦЭМ!$D$10+'СЕТ СН'!$F$6-'СЕТ СН'!$F$26</f>
        <v>754.93527805999997</v>
      </c>
      <c r="F74" s="36">
        <f>SUMIFS(СВЦЭМ!$D$33:$D$776,СВЦЭМ!$A$33:$A$776,$A74,СВЦЭМ!$B$33:$B$776,F$47)+'СЕТ СН'!$F$14+СВЦЭМ!$D$10+'СЕТ СН'!$F$6-'СЕТ СН'!$F$26</f>
        <v>745.04268219000005</v>
      </c>
      <c r="G74" s="36">
        <f>SUMIFS(СВЦЭМ!$D$33:$D$776,СВЦЭМ!$A$33:$A$776,$A74,СВЦЭМ!$B$33:$B$776,G$47)+'СЕТ СН'!$F$14+СВЦЭМ!$D$10+'СЕТ СН'!$F$6-'СЕТ СН'!$F$26</f>
        <v>720.09556818999999</v>
      </c>
      <c r="H74" s="36">
        <f>SUMIFS(СВЦЭМ!$D$33:$D$776,СВЦЭМ!$A$33:$A$776,$A74,СВЦЭМ!$B$33:$B$776,H$47)+'СЕТ СН'!$F$14+СВЦЭМ!$D$10+'СЕТ СН'!$F$6-'СЕТ СН'!$F$26</f>
        <v>712.50526746000003</v>
      </c>
      <c r="I74" s="36">
        <f>SUMIFS(СВЦЭМ!$D$33:$D$776,СВЦЭМ!$A$33:$A$776,$A74,СВЦЭМ!$B$33:$B$776,I$47)+'СЕТ СН'!$F$14+СВЦЭМ!$D$10+'СЕТ СН'!$F$6-'СЕТ СН'!$F$26</f>
        <v>670.06214751000005</v>
      </c>
      <c r="J74" s="36">
        <f>SUMIFS(СВЦЭМ!$D$33:$D$776,СВЦЭМ!$A$33:$A$776,$A74,СВЦЭМ!$B$33:$B$776,J$47)+'СЕТ СН'!$F$14+СВЦЭМ!$D$10+'СЕТ СН'!$F$6-'СЕТ СН'!$F$26</f>
        <v>720.05968301999997</v>
      </c>
      <c r="K74" s="36">
        <f>SUMIFS(СВЦЭМ!$D$33:$D$776,СВЦЭМ!$A$33:$A$776,$A74,СВЦЭМ!$B$33:$B$776,K$47)+'СЕТ СН'!$F$14+СВЦЭМ!$D$10+'СЕТ СН'!$F$6-'СЕТ СН'!$F$26</f>
        <v>742.44811541000001</v>
      </c>
      <c r="L74" s="36">
        <f>SUMIFS(СВЦЭМ!$D$33:$D$776,СВЦЭМ!$A$33:$A$776,$A74,СВЦЭМ!$B$33:$B$776,L$47)+'СЕТ СН'!$F$14+СВЦЭМ!$D$10+'СЕТ СН'!$F$6-'СЕТ СН'!$F$26</f>
        <v>744.52357763999998</v>
      </c>
      <c r="M74" s="36">
        <f>SUMIFS(СВЦЭМ!$D$33:$D$776,СВЦЭМ!$A$33:$A$776,$A74,СВЦЭМ!$B$33:$B$776,M$47)+'СЕТ СН'!$F$14+СВЦЭМ!$D$10+'СЕТ СН'!$F$6-'СЕТ СН'!$F$26</f>
        <v>746.45084421000001</v>
      </c>
      <c r="N74" s="36">
        <f>SUMIFS(СВЦЭМ!$D$33:$D$776,СВЦЭМ!$A$33:$A$776,$A74,СВЦЭМ!$B$33:$B$776,N$47)+'СЕТ СН'!$F$14+СВЦЭМ!$D$10+'СЕТ СН'!$F$6-'СЕТ СН'!$F$26</f>
        <v>750.82086356000002</v>
      </c>
      <c r="O74" s="36">
        <f>SUMIFS(СВЦЭМ!$D$33:$D$776,СВЦЭМ!$A$33:$A$776,$A74,СВЦЭМ!$B$33:$B$776,O$47)+'СЕТ СН'!$F$14+СВЦЭМ!$D$10+'СЕТ СН'!$F$6-'СЕТ СН'!$F$26</f>
        <v>749.92901660999996</v>
      </c>
      <c r="P74" s="36">
        <f>SUMIFS(СВЦЭМ!$D$33:$D$776,СВЦЭМ!$A$33:$A$776,$A74,СВЦЭМ!$B$33:$B$776,P$47)+'СЕТ СН'!$F$14+СВЦЭМ!$D$10+'СЕТ СН'!$F$6-'СЕТ СН'!$F$26</f>
        <v>753.50402569999994</v>
      </c>
      <c r="Q74" s="36">
        <f>SUMIFS(СВЦЭМ!$D$33:$D$776,СВЦЭМ!$A$33:$A$776,$A74,СВЦЭМ!$B$33:$B$776,Q$47)+'СЕТ СН'!$F$14+СВЦЭМ!$D$10+'СЕТ СН'!$F$6-'СЕТ СН'!$F$26</f>
        <v>755.41536883000003</v>
      </c>
      <c r="R74" s="36">
        <f>SUMIFS(СВЦЭМ!$D$33:$D$776,СВЦЭМ!$A$33:$A$776,$A74,СВЦЭМ!$B$33:$B$776,R$47)+'СЕТ СН'!$F$14+СВЦЭМ!$D$10+'СЕТ СН'!$F$6-'СЕТ СН'!$F$26</f>
        <v>760.35137339000005</v>
      </c>
      <c r="S74" s="36">
        <f>SUMIFS(СВЦЭМ!$D$33:$D$776,СВЦЭМ!$A$33:$A$776,$A74,СВЦЭМ!$B$33:$B$776,S$47)+'СЕТ СН'!$F$14+СВЦЭМ!$D$10+'СЕТ СН'!$F$6-'СЕТ СН'!$F$26</f>
        <v>801.02997057999994</v>
      </c>
      <c r="T74" s="36">
        <f>SUMIFS(СВЦЭМ!$D$33:$D$776,СВЦЭМ!$A$33:$A$776,$A74,СВЦЭМ!$B$33:$B$776,T$47)+'СЕТ СН'!$F$14+СВЦЭМ!$D$10+'СЕТ СН'!$F$6-'СЕТ СН'!$F$26</f>
        <v>805.87718437000001</v>
      </c>
      <c r="U74" s="36">
        <f>SUMIFS(СВЦЭМ!$D$33:$D$776,СВЦЭМ!$A$33:$A$776,$A74,СВЦЭМ!$B$33:$B$776,U$47)+'СЕТ СН'!$F$14+СВЦЭМ!$D$10+'СЕТ СН'!$F$6-'СЕТ СН'!$F$26</f>
        <v>808.76547216999995</v>
      </c>
      <c r="V74" s="36">
        <f>SUMIFS(СВЦЭМ!$D$33:$D$776,СВЦЭМ!$A$33:$A$776,$A74,СВЦЭМ!$B$33:$B$776,V$47)+'СЕТ СН'!$F$14+СВЦЭМ!$D$10+'СЕТ СН'!$F$6-'СЕТ СН'!$F$26</f>
        <v>822.57215243999997</v>
      </c>
      <c r="W74" s="36">
        <f>SUMIFS(СВЦЭМ!$D$33:$D$776,СВЦЭМ!$A$33:$A$776,$A74,СВЦЭМ!$B$33:$B$776,W$47)+'СЕТ СН'!$F$14+СВЦЭМ!$D$10+'СЕТ СН'!$F$6-'СЕТ СН'!$F$26</f>
        <v>823.00836371000003</v>
      </c>
      <c r="X74" s="36">
        <f>SUMIFS(СВЦЭМ!$D$33:$D$776,СВЦЭМ!$A$33:$A$776,$A74,СВЦЭМ!$B$33:$B$776,X$47)+'СЕТ СН'!$F$14+СВЦЭМ!$D$10+'СЕТ СН'!$F$6-'СЕТ СН'!$F$26</f>
        <v>794.56911419000005</v>
      </c>
      <c r="Y74" s="36">
        <f>SUMIFS(СВЦЭМ!$D$33:$D$776,СВЦЭМ!$A$33:$A$776,$A74,СВЦЭМ!$B$33:$B$776,Y$47)+'СЕТ СН'!$F$14+СВЦЭМ!$D$10+'СЕТ СН'!$F$6-'СЕТ СН'!$F$26</f>
        <v>731.57776918000002</v>
      </c>
    </row>
    <row r="75" spans="1:25" ht="15.75" x14ac:dyDescent="0.2">
      <c r="A75" s="35">
        <f t="shared" si="1"/>
        <v>43705</v>
      </c>
      <c r="B75" s="36">
        <f>SUMIFS(СВЦЭМ!$D$33:$D$776,СВЦЭМ!$A$33:$A$776,$A75,СВЦЭМ!$B$33:$B$776,B$47)+'СЕТ СН'!$F$14+СВЦЭМ!$D$10+'СЕТ СН'!$F$6-'СЕТ СН'!$F$26</f>
        <v>702.40019772999995</v>
      </c>
      <c r="C75" s="36">
        <f>SUMIFS(СВЦЭМ!$D$33:$D$776,СВЦЭМ!$A$33:$A$776,$A75,СВЦЭМ!$B$33:$B$776,C$47)+'СЕТ СН'!$F$14+СВЦЭМ!$D$10+'СЕТ СН'!$F$6-'СЕТ СН'!$F$26</f>
        <v>728.25743588</v>
      </c>
      <c r="D75" s="36">
        <f>SUMIFS(СВЦЭМ!$D$33:$D$776,СВЦЭМ!$A$33:$A$776,$A75,СВЦЭМ!$B$33:$B$776,D$47)+'СЕТ СН'!$F$14+СВЦЭМ!$D$10+'СЕТ СН'!$F$6-'СЕТ СН'!$F$26</f>
        <v>758.83169284999997</v>
      </c>
      <c r="E75" s="36">
        <f>SUMIFS(СВЦЭМ!$D$33:$D$776,СВЦЭМ!$A$33:$A$776,$A75,СВЦЭМ!$B$33:$B$776,E$47)+'СЕТ СН'!$F$14+СВЦЭМ!$D$10+'СЕТ СН'!$F$6-'СЕТ СН'!$F$26</f>
        <v>767.15469294000002</v>
      </c>
      <c r="F75" s="36">
        <f>SUMIFS(СВЦЭМ!$D$33:$D$776,СВЦЭМ!$A$33:$A$776,$A75,СВЦЭМ!$B$33:$B$776,F$47)+'СЕТ СН'!$F$14+СВЦЭМ!$D$10+'СЕТ СН'!$F$6-'СЕТ СН'!$F$26</f>
        <v>767.19644492999998</v>
      </c>
      <c r="G75" s="36">
        <f>SUMIFS(СВЦЭМ!$D$33:$D$776,СВЦЭМ!$A$33:$A$776,$A75,СВЦЭМ!$B$33:$B$776,G$47)+'СЕТ СН'!$F$14+СВЦЭМ!$D$10+'СЕТ СН'!$F$6-'СЕТ СН'!$F$26</f>
        <v>746.19976415999997</v>
      </c>
      <c r="H75" s="36">
        <f>SUMIFS(СВЦЭМ!$D$33:$D$776,СВЦЭМ!$A$33:$A$776,$A75,СВЦЭМ!$B$33:$B$776,H$47)+'СЕТ СН'!$F$14+СВЦЭМ!$D$10+'СЕТ СН'!$F$6-'СЕТ СН'!$F$26</f>
        <v>714.53385191999996</v>
      </c>
      <c r="I75" s="36">
        <f>SUMIFS(СВЦЭМ!$D$33:$D$776,СВЦЭМ!$A$33:$A$776,$A75,СВЦЭМ!$B$33:$B$776,I$47)+'СЕТ СН'!$F$14+СВЦЭМ!$D$10+'СЕТ СН'!$F$6-'СЕТ СН'!$F$26</f>
        <v>711.92302083000004</v>
      </c>
      <c r="J75" s="36">
        <f>SUMIFS(СВЦЭМ!$D$33:$D$776,СВЦЭМ!$A$33:$A$776,$A75,СВЦЭМ!$B$33:$B$776,J$47)+'СЕТ СН'!$F$14+СВЦЭМ!$D$10+'СЕТ СН'!$F$6-'СЕТ СН'!$F$26</f>
        <v>708.42483842000001</v>
      </c>
      <c r="K75" s="36">
        <f>SUMIFS(СВЦЭМ!$D$33:$D$776,СВЦЭМ!$A$33:$A$776,$A75,СВЦЭМ!$B$33:$B$776,K$47)+'СЕТ СН'!$F$14+СВЦЭМ!$D$10+'СЕТ СН'!$F$6-'СЕТ СН'!$F$26</f>
        <v>742.85868297000002</v>
      </c>
      <c r="L75" s="36">
        <f>SUMIFS(СВЦЭМ!$D$33:$D$776,СВЦЭМ!$A$33:$A$776,$A75,СВЦЭМ!$B$33:$B$776,L$47)+'СЕТ СН'!$F$14+СВЦЭМ!$D$10+'СЕТ СН'!$F$6-'СЕТ СН'!$F$26</f>
        <v>760.35256576999996</v>
      </c>
      <c r="M75" s="36">
        <f>SUMIFS(СВЦЭМ!$D$33:$D$776,СВЦЭМ!$A$33:$A$776,$A75,СВЦЭМ!$B$33:$B$776,M$47)+'СЕТ СН'!$F$14+СВЦЭМ!$D$10+'СЕТ СН'!$F$6-'СЕТ СН'!$F$26</f>
        <v>762.54754015000003</v>
      </c>
      <c r="N75" s="36">
        <f>SUMIFS(СВЦЭМ!$D$33:$D$776,СВЦЭМ!$A$33:$A$776,$A75,СВЦЭМ!$B$33:$B$776,N$47)+'СЕТ СН'!$F$14+СВЦЭМ!$D$10+'СЕТ СН'!$F$6-'СЕТ СН'!$F$26</f>
        <v>753.80863899999997</v>
      </c>
      <c r="O75" s="36">
        <f>SUMIFS(СВЦЭМ!$D$33:$D$776,СВЦЭМ!$A$33:$A$776,$A75,СВЦЭМ!$B$33:$B$776,O$47)+'СЕТ СН'!$F$14+СВЦЭМ!$D$10+'СЕТ СН'!$F$6-'СЕТ СН'!$F$26</f>
        <v>750.11233071000004</v>
      </c>
      <c r="P75" s="36">
        <f>SUMIFS(СВЦЭМ!$D$33:$D$776,СВЦЭМ!$A$33:$A$776,$A75,СВЦЭМ!$B$33:$B$776,P$47)+'СЕТ СН'!$F$14+СВЦЭМ!$D$10+'СЕТ СН'!$F$6-'СЕТ СН'!$F$26</f>
        <v>750.66617657999996</v>
      </c>
      <c r="Q75" s="36">
        <f>SUMIFS(СВЦЭМ!$D$33:$D$776,СВЦЭМ!$A$33:$A$776,$A75,СВЦЭМ!$B$33:$B$776,Q$47)+'СЕТ СН'!$F$14+СВЦЭМ!$D$10+'СЕТ СН'!$F$6-'СЕТ СН'!$F$26</f>
        <v>748.87597811000001</v>
      </c>
      <c r="R75" s="36">
        <f>SUMIFS(СВЦЭМ!$D$33:$D$776,СВЦЭМ!$A$33:$A$776,$A75,СВЦЭМ!$B$33:$B$776,R$47)+'СЕТ СН'!$F$14+СВЦЭМ!$D$10+'СЕТ СН'!$F$6-'СЕТ СН'!$F$26</f>
        <v>781.63361612999995</v>
      </c>
      <c r="S75" s="36">
        <f>SUMIFS(СВЦЭМ!$D$33:$D$776,СВЦЭМ!$A$33:$A$776,$A75,СВЦЭМ!$B$33:$B$776,S$47)+'СЕТ СН'!$F$14+СВЦЭМ!$D$10+'СЕТ СН'!$F$6-'СЕТ СН'!$F$26</f>
        <v>823.29600128000004</v>
      </c>
      <c r="T75" s="36">
        <f>SUMIFS(СВЦЭМ!$D$33:$D$776,СВЦЭМ!$A$33:$A$776,$A75,СВЦЭМ!$B$33:$B$776,T$47)+'СЕТ СН'!$F$14+СВЦЭМ!$D$10+'СЕТ СН'!$F$6-'СЕТ СН'!$F$26</f>
        <v>826.28074784</v>
      </c>
      <c r="U75" s="36">
        <f>SUMIFS(СВЦЭМ!$D$33:$D$776,СВЦЭМ!$A$33:$A$776,$A75,СВЦЭМ!$B$33:$B$776,U$47)+'СЕТ СН'!$F$14+СВЦЭМ!$D$10+'СЕТ СН'!$F$6-'СЕТ СН'!$F$26</f>
        <v>823.90373618000001</v>
      </c>
      <c r="V75" s="36">
        <f>SUMIFS(СВЦЭМ!$D$33:$D$776,СВЦЭМ!$A$33:$A$776,$A75,СВЦЭМ!$B$33:$B$776,V$47)+'СЕТ СН'!$F$14+СВЦЭМ!$D$10+'СЕТ СН'!$F$6-'СЕТ СН'!$F$26</f>
        <v>828.22463020999999</v>
      </c>
      <c r="W75" s="36">
        <f>SUMIFS(СВЦЭМ!$D$33:$D$776,СВЦЭМ!$A$33:$A$776,$A75,СВЦЭМ!$B$33:$B$776,W$47)+'СЕТ СН'!$F$14+СВЦЭМ!$D$10+'СЕТ СН'!$F$6-'СЕТ СН'!$F$26</f>
        <v>836.48106757000005</v>
      </c>
      <c r="X75" s="36">
        <f>SUMIFS(СВЦЭМ!$D$33:$D$776,СВЦЭМ!$A$33:$A$776,$A75,СВЦЭМ!$B$33:$B$776,X$47)+'СЕТ СН'!$F$14+СВЦЭМ!$D$10+'СЕТ СН'!$F$6-'СЕТ СН'!$F$26</f>
        <v>811.96010869999998</v>
      </c>
      <c r="Y75" s="36">
        <f>SUMIFS(СВЦЭМ!$D$33:$D$776,СВЦЭМ!$A$33:$A$776,$A75,СВЦЭМ!$B$33:$B$776,Y$47)+'СЕТ СН'!$F$14+СВЦЭМ!$D$10+'СЕТ СН'!$F$6-'СЕТ СН'!$F$26</f>
        <v>718.76694756999996</v>
      </c>
    </row>
    <row r="76" spans="1:25" ht="15.75" x14ac:dyDescent="0.2">
      <c r="A76" s="35">
        <f t="shared" si="1"/>
        <v>43706</v>
      </c>
      <c r="B76" s="36">
        <f>SUMIFS(СВЦЭМ!$D$33:$D$776,СВЦЭМ!$A$33:$A$776,$A76,СВЦЭМ!$B$33:$B$776,B$47)+'СЕТ СН'!$F$14+СВЦЭМ!$D$10+'СЕТ СН'!$F$6-'СЕТ СН'!$F$26</f>
        <v>709.97881794</v>
      </c>
      <c r="C76" s="36">
        <f>SUMIFS(СВЦЭМ!$D$33:$D$776,СВЦЭМ!$A$33:$A$776,$A76,СВЦЭМ!$B$33:$B$776,C$47)+'СЕТ СН'!$F$14+СВЦЭМ!$D$10+'СЕТ СН'!$F$6-'СЕТ СН'!$F$26</f>
        <v>738.20143515999996</v>
      </c>
      <c r="D76" s="36">
        <f>SUMIFS(СВЦЭМ!$D$33:$D$776,СВЦЭМ!$A$33:$A$776,$A76,СВЦЭМ!$B$33:$B$776,D$47)+'СЕТ СН'!$F$14+СВЦЭМ!$D$10+'СЕТ СН'!$F$6-'СЕТ СН'!$F$26</f>
        <v>763.32468115999995</v>
      </c>
      <c r="E76" s="36">
        <f>SUMIFS(СВЦЭМ!$D$33:$D$776,СВЦЭМ!$A$33:$A$776,$A76,СВЦЭМ!$B$33:$B$776,E$47)+'СЕТ СН'!$F$14+СВЦЭМ!$D$10+'СЕТ СН'!$F$6-'СЕТ СН'!$F$26</f>
        <v>778.18620476000001</v>
      </c>
      <c r="F76" s="36">
        <f>SUMIFS(СВЦЭМ!$D$33:$D$776,СВЦЭМ!$A$33:$A$776,$A76,СВЦЭМ!$B$33:$B$776,F$47)+'СЕТ СН'!$F$14+СВЦЭМ!$D$10+'СЕТ СН'!$F$6-'СЕТ СН'!$F$26</f>
        <v>792.10134449999998</v>
      </c>
      <c r="G76" s="36">
        <f>SUMIFS(СВЦЭМ!$D$33:$D$776,СВЦЭМ!$A$33:$A$776,$A76,СВЦЭМ!$B$33:$B$776,G$47)+'СЕТ СН'!$F$14+СВЦЭМ!$D$10+'СЕТ СН'!$F$6-'СЕТ СН'!$F$26</f>
        <v>772.95594394</v>
      </c>
      <c r="H76" s="36">
        <f>SUMIFS(СВЦЭМ!$D$33:$D$776,СВЦЭМ!$A$33:$A$776,$A76,СВЦЭМ!$B$33:$B$776,H$47)+'СЕТ СН'!$F$14+СВЦЭМ!$D$10+'СЕТ СН'!$F$6-'СЕТ СН'!$F$26</f>
        <v>744.41191489999994</v>
      </c>
      <c r="I76" s="36">
        <f>SUMIFS(СВЦЭМ!$D$33:$D$776,СВЦЭМ!$A$33:$A$776,$A76,СВЦЭМ!$B$33:$B$776,I$47)+'СЕТ СН'!$F$14+СВЦЭМ!$D$10+'СЕТ СН'!$F$6-'СЕТ СН'!$F$26</f>
        <v>711.28353555000001</v>
      </c>
      <c r="J76" s="36">
        <f>SUMIFS(СВЦЭМ!$D$33:$D$776,СВЦЭМ!$A$33:$A$776,$A76,СВЦЭМ!$B$33:$B$776,J$47)+'СЕТ СН'!$F$14+СВЦЭМ!$D$10+'СЕТ СН'!$F$6-'СЕТ СН'!$F$26</f>
        <v>721.63092949999998</v>
      </c>
      <c r="K76" s="36">
        <f>SUMIFS(СВЦЭМ!$D$33:$D$776,СВЦЭМ!$A$33:$A$776,$A76,СВЦЭМ!$B$33:$B$776,K$47)+'СЕТ СН'!$F$14+СВЦЭМ!$D$10+'СЕТ СН'!$F$6-'СЕТ СН'!$F$26</f>
        <v>734.76610284000003</v>
      </c>
      <c r="L76" s="36">
        <f>SUMIFS(СВЦЭМ!$D$33:$D$776,СВЦЭМ!$A$33:$A$776,$A76,СВЦЭМ!$B$33:$B$776,L$47)+'СЕТ СН'!$F$14+СВЦЭМ!$D$10+'СЕТ СН'!$F$6-'СЕТ СН'!$F$26</f>
        <v>751.53246436999996</v>
      </c>
      <c r="M76" s="36">
        <f>SUMIFS(СВЦЭМ!$D$33:$D$776,СВЦЭМ!$A$33:$A$776,$A76,СВЦЭМ!$B$33:$B$776,M$47)+'СЕТ СН'!$F$14+СВЦЭМ!$D$10+'СЕТ СН'!$F$6-'СЕТ СН'!$F$26</f>
        <v>750.87241423</v>
      </c>
      <c r="N76" s="36">
        <f>SUMIFS(СВЦЭМ!$D$33:$D$776,СВЦЭМ!$A$33:$A$776,$A76,СВЦЭМ!$B$33:$B$776,N$47)+'СЕТ СН'!$F$14+СВЦЭМ!$D$10+'СЕТ СН'!$F$6-'СЕТ СН'!$F$26</f>
        <v>741.48455015000002</v>
      </c>
      <c r="O76" s="36">
        <f>SUMIFS(СВЦЭМ!$D$33:$D$776,СВЦЭМ!$A$33:$A$776,$A76,СВЦЭМ!$B$33:$B$776,O$47)+'СЕТ СН'!$F$14+СВЦЭМ!$D$10+'СЕТ СН'!$F$6-'СЕТ СН'!$F$26</f>
        <v>741.36486342000001</v>
      </c>
      <c r="P76" s="36">
        <f>SUMIFS(СВЦЭМ!$D$33:$D$776,СВЦЭМ!$A$33:$A$776,$A76,СВЦЭМ!$B$33:$B$776,P$47)+'СЕТ СН'!$F$14+СВЦЭМ!$D$10+'СЕТ СН'!$F$6-'СЕТ СН'!$F$26</f>
        <v>742.49338528999999</v>
      </c>
      <c r="Q76" s="36">
        <f>SUMIFS(СВЦЭМ!$D$33:$D$776,СВЦЭМ!$A$33:$A$776,$A76,СВЦЭМ!$B$33:$B$776,Q$47)+'СЕТ СН'!$F$14+СВЦЭМ!$D$10+'СЕТ СН'!$F$6-'СЕТ СН'!$F$26</f>
        <v>741.86247187000004</v>
      </c>
      <c r="R76" s="36">
        <f>SUMIFS(СВЦЭМ!$D$33:$D$776,СВЦЭМ!$A$33:$A$776,$A76,СВЦЭМ!$B$33:$B$776,R$47)+'СЕТ СН'!$F$14+СВЦЭМ!$D$10+'СЕТ СН'!$F$6-'СЕТ СН'!$F$26</f>
        <v>766.74922323999999</v>
      </c>
      <c r="S76" s="36">
        <f>SUMIFS(СВЦЭМ!$D$33:$D$776,СВЦЭМ!$A$33:$A$776,$A76,СВЦЭМ!$B$33:$B$776,S$47)+'СЕТ СН'!$F$14+СВЦЭМ!$D$10+'СЕТ СН'!$F$6-'СЕТ СН'!$F$26</f>
        <v>801.22592802999998</v>
      </c>
      <c r="T76" s="36">
        <f>SUMIFS(СВЦЭМ!$D$33:$D$776,СВЦЭМ!$A$33:$A$776,$A76,СВЦЭМ!$B$33:$B$776,T$47)+'СЕТ СН'!$F$14+СВЦЭМ!$D$10+'СЕТ СН'!$F$6-'СЕТ СН'!$F$26</f>
        <v>803.17666306000001</v>
      </c>
      <c r="U76" s="36">
        <f>SUMIFS(СВЦЭМ!$D$33:$D$776,СВЦЭМ!$A$33:$A$776,$A76,СВЦЭМ!$B$33:$B$776,U$47)+'СЕТ СН'!$F$14+СВЦЭМ!$D$10+'СЕТ СН'!$F$6-'СЕТ СН'!$F$26</f>
        <v>805.25126867999995</v>
      </c>
      <c r="V76" s="36">
        <f>SUMIFS(СВЦЭМ!$D$33:$D$776,СВЦЭМ!$A$33:$A$776,$A76,СВЦЭМ!$B$33:$B$776,V$47)+'СЕТ СН'!$F$14+СВЦЭМ!$D$10+'СЕТ СН'!$F$6-'СЕТ СН'!$F$26</f>
        <v>814.89587024000002</v>
      </c>
      <c r="W76" s="36">
        <f>SUMIFS(СВЦЭМ!$D$33:$D$776,СВЦЭМ!$A$33:$A$776,$A76,СВЦЭМ!$B$33:$B$776,W$47)+'СЕТ СН'!$F$14+СВЦЭМ!$D$10+'СЕТ СН'!$F$6-'СЕТ СН'!$F$26</f>
        <v>815.77542521999999</v>
      </c>
      <c r="X76" s="36">
        <f>SUMIFS(СВЦЭМ!$D$33:$D$776,СВЦЭМ!$A$33:$A$776,$A76,СВЦЭМ!$B$33:$B$776,X$47)+'СЕТ СН'!$F$14+СВЦЭМ!$D$10+'СЕТ СН'!$F$6-'СЕТ СН'!$F$26</f>
        <v>775.35079267000003</v>
      </c>
      <c r="Y76" s="36">
        <f>SUMIFS(СВЦЭМ!$D$33:$D$776,СВЦЭМ!$A$33:$A$776,$A76,СВЦЭМ!$B$33:$B$776,Y$47)+'СЕТ СН'!$F$14+СВЦЭМ!$D$10+'СЕТ СН'!$F$6-'СЕТ СН'!$F$26</f>
        <v>707.01370382999994</v>
      </c>
    </row>
    <row r="77" spans="1:25" ht="15.75" x14ac:dyDescent="0.2">
      <c r="A77" s="35">
        <f t="shared" si="1"/>
        <v>43707</v>
      </c>
      <c r="B77" s="36">
        <f>SUMIFS(СВЦЭМ!$D$33:$D$776,СВЦЭМ!$A$33:$A$776,$A77,СВЦЭМ!$B$33:$B$776,B$47)+'СЕТ СН'!$F$14+СВЦЭМ!$D$10+'СЕТ СН'!$F$6-'СЕТ СН'!$F$26</f>
        <v>763.06559260999995</v>
      </c>
      <c r="C77" s="36">
        <f>SUMIFS(СВЦЭМ!$D$33:$D$776,СВЦЭМ!$A$33:$A$776,$A77,СВЦЭМ!$B$33:$B$776,C$47)+'СЕТ СН'!$F$14+СВЦЭМ!$D$10+'СЕТ СН'!$F$6-'СЕТ СН'!$F$26</f>
        <v>770.84244271</v>
      </c>
      <c r="D77" s="36">
        <f>SUMIFS(СВЦЭМ!$D$33:$D$776,СВЦЭМ!$A$33:$A$776,$A77,СВЦЭМ!$B$33:$B$776,D$47)+'СЕТ СН'!$F$14+СВЦЭМ!$D$10+'СЕТ СН'!$F$6-'СЕТ СН'!$F$26</f>
        <v>804.13781499000004</v>
      </c>
      <c r="E77" s="36">
        <f>SUMIFS(СВЦЭМ!$D$33:$D$776,СВЦЭМ!$A$33:$A$776,$A77,СВЦЭМ!$B$33:$B$776,E$47)+'СЕТ СН'!$F$14+СВЦЭМ!$D$10+'СЕТ СН'!$F$6-'СЕТ СН'!$F$26</f>
        <v>821.64528127999995</v>
      </c>
      <c r="F77" s="36">
        <f>SUMIFS(СВЦЭМ!$D$33:$D$776,СВЦЭМ!$A$33:$A$776,$A77,СВЦЭМ!$B$33:$B$776,F$47)+'СЕТ СН'!$F$14+СВЦЭМ!$D$10+'СЕТ СН'!$F$6-'СЕТ СН'!$F$26</f>
        <v>834.01105952</v>
      </c>
      <c r="G77" s="36">
        <f>SUMIFS(СВЦЭМ!$D$33:$D$776,СВЦЭМ!$A$33:$A$776,$A77,СВЦЭМ!$B$33:$B$776,G$47)+'СЕТ СН'!$F$14+СВЦЭМ!$D$10+'СЕТ СН'!$F$6-'СЕТ СН'!$F$26</f>
        <v>814.05046246999996</v>
      </c>
      <c r="H77" s="36">
        <f>SUMIFS(СВЦЭМ!$D$33:$D$776,СВЦЭМ!$A$33:$A$776,$A77,СВЦЭМ!$B$33:$B$776,H$47)+'СЕТ СН'!$F$14+СВЦЭМ!$D$10+'СЕТ СН'!$F$6-'СЕТ СН'!$F$26</f>
        <v>766.97377482000002</v>
      </c>
      <c r="I77" s="36">
        <f>SUMIFS(СВЦЭМ!$D$33:$D$776,СВЦЭМ!$A$33:$A$776,$A77,СВЦЭМ!$B$33:$B$776,I$47)+'СЕТ СН'!$F$14+СВЦЭМ!$D$10+'СЕТ СН'!$F$6-'СЕТ СН'!$F$26</f>
        <v>708.60143224000001</v>
      </c>
      <c r="J77" s="36">
        <f>SUMIFS(СВЦЭМ!$D$33:$D$776,СВЦЭМ!$A$33:$A$776,$A77,СВЦЭМ!$B$33:$B$776,J$47)+'СЕТ СН'!$F$14+СВЦЭМ!$D$10+'СЕТ СН'!$F$6-'СЕТ СН'!$F$26</f>
        <v>679.21634656000003</v>
      </c>
      <c r="K77" s="36">
        <f>SUMIFS(СВЦЭМ!$D$33:$D$776,СВЦЭМ!$A$33:$A$776,$A77,СВЦЭМ!$B$33:$B$776,K$47)+'СЕТ СН'!$F$14+СВЦЭМ!$D$10+'СЕТ СН'!$F$6-'СЕТ СН'!$F$26</f>
        <v>696.80112288999999</v>
      </c>
      <c r="L77" s="36">
        <f>SUMIFS(СВЦЭМ!$D$33:$D$776,СВЦЭМ!$A$33:$A$776,$A77,СВЦЭМ!$B$33:$B$776,L$47)+'СЕТ СН'!$F$14+СВЦЭМ!$D$10+'СЕТ СН'!$F$6-'СЕТ СН'!$F$26</f>
        <v>713.27682656000002</v>
      </c>
      <c r="M77" s="36">
        <f>SUMIFS(СВЦЭМ!$D$33:$D$776,СВЦЭМ!$A$33:$A$776,$A77,СВЦЭМ!$B$33:$B$776,M$47)+'СЕТ СН'!$F$14+СВЦЭМ!$D$10+'СЕТ СН'!$F$6-'СЕТ СН'!$F$26</f>
        <v>715.79100435999999</v>
      </c>
      <c r="N77" s="36">
        <f>SUMIFS(СВЦЭМ!$D$33:$D$776,СВЦЭМ!$A$33:$A$776,$A77,СВЦЭМ!$B$33:$B$776,N$47)+'СЕТ СН'!$F$14+СВЦЭМ!$D$10+'СЕТ СН'!$F$6-'СЕТ СН'!$F$26</f>
        <v>709.73580288999995</v>
      </c>
      <c r="O77" s="36">
        <f>SUMIFS(СВЦЭМ!$D$33:$D$776,СВЦЭМ!$A$33:$A$776,$A77,СВЦЭМ!$B$33:$B$776,O$47)+'СЕТ СН'!$F$14+СВЦЭМ!$D$10+'СЕТ СН'!$F$6-'СЕТ СН'!$F$26</f>
        <v>716.93824595000001</v>
      </c>
      <c r="P77" s="36">
        <f>SUMIFS(СВЦЭМ!$D$33:$D$776,СВЦЭМ!$A$33:$A$776,$A77,СВЦЭМ!$B$33:$B$776,P$47)+'СЕТ СН'!$F$14+СВЦЭМ!$D$10+'СЕТ СН'!$F$6-'СЕТ СН'!$F$26</f>
        <v>721.83515450000004</v>
      </c>
      <c r="Q77" s="36">
        <f>SUMIFS(СВЦЭМ!$D$33:$D$776,СВЦЭМ!$A$33:$A$776,$A77,СВЦЭМ!$B$33:$B$776,Q$47)+'СЕТ СН'!$F$14+СВЦЭМ!$D$10+'СЕТ СН'!$F$6-'СЕТ СН'!$F$26</f>
        <v>715.09754267999995</v>
      </c>
      <c r="R77" s="36">
        <f>SUMIFS(СВЦЭМ!$D$33:$D$776,СВЦЭМ!$A$33:$A$776,$A77,СВЦЭМ!$B$33:$B$776,R$47)+'СЕТ СН'!$F$14+СВЦЭМ!$D$10+'СЕТ СН'!$F$6-'СЕТ СН'!$F$26</f>
        <v>743.31081059999997</v>
      </c>
      <c r="S77" s="36">
        <f>SUMIFS(СВЦЭМ!$D$33:$D$776,СВЦЭМ!$A$33:$A$776,$A77,СВЦЭМ!$B$33:$B$776,S$47)+'СЕТ СН'!$F$14+СВЦЭМ!$D$10+'СЕТ СН'!$F$6-'СЕТ СН'!$F$26</f>
        <v>783.98468748999994</v>
      </c>
      <c r="T77" s="36">
        <f>SUMIFS(СВЦЭМ!$D$33:$D$776,СВЦЭМ!$A$33:$A$776,$A77,СВЦЭМ!$B$33:$B$776,T$47)+'СЕТ СН'!$F$14+СВЦЭМ!$D$10+'СЕТ СН'!$F$6-'СЕТ СН'!$F$26</f>
        <v>783.76434026000004</v>
      </c>
      <c r="U77" s="36">
        <f>SUMIFS(СВЦЭМ!$D$33:$D$776,СВЦЭМ!$A$33:$A$776,$A77,СВЦЭМ!$B$33:$B$776,U$47)+'СЕТ СН'!$F$14+СВЦЭМ!$D$10+'СЕТ СН'!$F$6-'СЕТ СН'!$F$26</f>
        <v>778.20400855000003</v>
      </c>
      <c r="V77" s="36">
        <f>SUMIFS(СВЦЭМ!$D$33:$D$776,СВЦЭМ!$A$33:$A$776,$A77,СВЦЭМ!$B$33:$B$776,V$47)+'СЕТ СН'!$F$14+СВЦЭМ!$D$10+'СЕТ СН'!$F$6-'СЕТ СН'!$F$26</f>
        <v>781.68019600000002</v>
      </c>
      <c r="W77" s="36">
        <f>SUMIFS(СВЦЭМ!$D$33:$D$776,СВЦЭМ!$A$33:$A$776,$A77,СВЦЭМ!$B$33:$B$776,W$47)+'СЕТ СН'!$F$14+СВЦЭМ!$D$10+'СЕТ СН'!$F$6-'СЕТ СН'!$F$26</f>
        <v>795.92528603999995</v>
      </c>
      <c r="X77" s="36">
        <f>SUMIFS(СВЦЭМ!$D$33:$D$776,СВЦЭМ!$A$33:$A$776,$A77,СВЦЭМ!$B$33:$B$776,X$47)+'СЕТ СН'!$F$14+СВЦЭМ!$D$10+'СЕТ СН'!$F$6-'СЕТ СН'!$F$26</f>
        <v>765.99916499999995</v>
      </c>
      <c r="Y77" s="36">
        <f>SUMIFS(СВЦЭМ!$D$33:$D$776,СВЦЭМ!$A$33:$A$776,$A77,СВЦЭМ!$B$33:$B$776,Y$47)+'СЕТ СН'!$F$14+СВЦЭМ!$D$10+'СЕТ СН'!$F$6-'СЕТ СН'!$F$26</f>
        <v>677.10926113999994</v>
      </c>
    </row>
    <row r="78" spans="1:25" ht="15.75" x14ac:dyDescent="0.2">
      <c r="A78" s="35">
        <f t="shared" si="1"/>
        <v>43708</v>
      </c>
      <c r="B78" s="36">
        <f>SUMIFS(СВЦЭМ!$D$33:$D$776,СВЦЭМ!$A$33:$A$776,$A78,СВЦЭМ!$B$33:$B$776,B$47)+'СЕТ СН'!$F$14+СВЦЭМ!$D$10+'СЕТ СН'!$F$6-'СЕТ СН'!$F$26</f>
        <v>731.30578967999998</v>
      </c>
      <c r="C78" s="36">
        <f>SUMIFS(СВЦЭМ!$D$33:$D$776,СВЦЭМ!$A$33:$A$776,$A78,СВЦЭМ!$B$33:$B$776,C$47)+'СЕТ СН'!$F$14+СВЦЭМ!$D$10+'СЕТ СН'!$F$6-'СЕТ СН'!$F$26</f>
        <v>770.34630161999996</v>
      </c>
      <c r="D78" s="36">
        <f>SUMIFS(СВЦЭМ!$D$33:$D$776,СВЦЭМ!$A$33:$A$776,$A78,СВЦЭМ!$B$33:$B$776,D$47)+'СЕТ СН'!$F$14+СВЦЭМ!$D$10+'СЕТ СН'!$F$6-'СЕТ СН'!$F$26</f>
        <v>796.33310925000001</v>
      </c>
      <c r="E78" s="36">
        <f>SUMIFS(СВЦЭМ!$D$33:$D$776,СВЦЭМ!$A$33:$A$776,$A78,СВЦЭМ!$B$33:$B$776,E$47)+'СЕТ СН'!$F$14+СВЦЭМ!$D$10+'СЕТ СН'!$F$6-'СЕТ СН'!$F$26</f>
        <v>808.34442525999998</v>
      </c>
      <c r="F78" s="36">
        <f>SUMIFS(СВЦЭМ!$D$33:$D$776,СВЦЭМ!$A$33:$A$776,$A78,СВЦЭМ!$B$33:$B$776,F$47)+'СЕТ СН'!$F$14+СВЦЭМ!$D$10+'СЕТ СН'!$F$6-'СЕТ СН'!$F$26</f>
        <v>818.07471132000001</v>
      </c>
      <c r="G78" s="36">
        <f>SUMIFS(СВЦЭМ!$D$33:$D$776,СВЦЭМ!$A$33:$A$776,$A78,СВЦЭМ!$B$33:$B$776,G$47)+'СЕТ СН'!$F$14+СВЦЭМ!$D$10+'СЕТ СН'!$F$6-'СЕТ СН'!$F$26</f>
        <v>807.58526887999994</v>
      </c>
      <c r="H78" s="36">
        <f>SUMIFS(СВЦЭМ!$D$33:$D$776,СВЦЭМ!$A$33:$A$776,$A78,СВЦЭМ!$B$33:$B$776,H$47)+'СЕТ СН'!$F$14+СВЦЭМ!$D$10+'СЕТ СН'!$F$6-'СЕТ СН'!$F$26</f>
        <v>793.74368886000002</v>
      </c>
      <c r="I78" s="36">
        <f>SUMIFS(СВЦЭМ!$D$33:$D$776,СВЦЭМ!$A$33:$A$776,$A78,СВЦЭМ!$B$33:$B$776,I$47)+'СЕТ СН'!$F$14+СВЦЭМ!$D$10+'СЕТ СН'!$F$6-'СЕТ СН'!$F$26</f>
        <v>745.64415330999998</v>
      </c>
      <c r="J78" s="36">
        <f>SUMIFS(СВЦЭМ!$D$33:$D$776,СВЦЭМ!$A$33:$A$776,$A78,СВЦЭМ!$B$33:$B$776,J$47)+'СЕТ СН'!$F$14+СВЦЭМ!$D$10+'СЕТ СН'!$F$6-'СЕТ СН'!$F$26</f>
        <v>681.05234688999997</v>
      </c>
      <c r="K78" s="36">
        <f>SUMIFS(СВЦЭМ!$D$33:$D$776,СВЦЭМ!$A$33:$A$776,$A78,СВЦЭМ!$B$33:$B$776,K$47)+'СЕТ СН'!$F$14+СВЦЭМ!$D$10+'СЕТ СН'!$F$6-'СЕТ СН'!$F$26</f>
        <v>628.36129158999995</v>
      </c>
      <c r="L78" s="36">
        <f>SUMIFS(СВЦЭМ!$D$33:$D$776,СВЦЭМ!$A$33:$A$776,$A78,СВЦЭМ!$B$33:$B$776,L$47)+'СЕТ СН'!$F$14+СВЦЭМ!$D$10+'СЕТ СН'!$F$6-'СЕТ СН'!$F$26</f>
        <v>617.54931139999997</v>
      </c>
      <c r="M78" s="36">
        <f>SUMIFS(СВЦЭМ!$D$33:$D$776,СВЦЭМ!$A$33:$A$776,$A78,СВЦЭМ!$B$33:$B$776,M$47)+'СЕТ СН'!$F$14+СВЦЭМ!$D$10+'СЕТ СН'!$F$6-'СЕТ СН'!$F$26</f>
        <v>613.96065910999994</v>
      </c>
      <c r="N78" s="36">
        <f>SUMIFS(СВЦЭМ!$D$33:$D$776,СВЦЭМ!$A$33:$A$776,$A78,СВЦЭМ!$B$33:$B$776,N$47)+'СЕТ СН'!$F$14+СВЦЭМ!$D$10+'СЕТ СН'!$F$6-'СЕТ СН'!$F$26</f>
        <v>613.86250761999997</v>
      </c>
      <c r="O78" s="36">
        <f>SUMIFS(СВЦЭМ!$D$33:$D$776,СВЦЭМ!$A$33:$A$776,$A78,СВЦЭМ!$B$33:$B$776,O$47)+'СЕТ СН'!$F$14+СВЦЭМ!$D$10+'СЕТ СН'!$F$6-'СЕТ СН'!$F$26</f>
        <v>614.87310119999995</v>
      </c>
      <c r="P78" s="36">
        <f>SUMIFS(СВЦЭМ!$D$33:$D$776,СВЦЭМ!$A$33:$A$776,$A78,СВЦЭМ!$B$33:$B$776,P$47)+'СЕТ СН'!$F$14+СВЦЭМ!$D$10+'СЕТ СН'!$F$6-'СЕТ СН'!$F$26</f>
        <v>619.75093937999998</v>
      </c>
      <c r="Q78" s="36">
        <f>SUMIFS(СВЦЭМ!$D$33:$D$776,СВЦЭМ!$A$33:$A$776,$A78,СВЦЭМ!$B$33:$B$776,Q$47)+'СЕТ СН'!$F$14+СВЦЭМ!$D$10+'СЕТ СН'!$F$6-'СЕТ СН'!$F$26</f>
        <v>626.06731709999997</v>
      </c>
      <c r="R78" s="36">
        <f>SUMIFS(СВЦЭМ!$D$33:$D$776,СВЦЭМ!$A$33:$A$776,$A78,СВЦЭМ!$B$33:$B$776,R$47)+'СЕТ СН'!$F$14+СВЦЭМ!$D$10+'СЕТ СН'!$F$6-'СЕТ СН'!$F$26</f>
        <v>588.19498825999995</v>
      </c>
      <c r="S78" s="36">
        <f>SUMIFS(СВЦЭМ!$D$33:$D$776,СВЦЭМ!$A$33:$A$776,$A78,СВЦЭМ!$B$33:$B$776,S$47)+'СЕТ СН'!$F$14+СВЦЭМ!$D$10+'СЕТ СН'!$F$6-'СЕТ СН'!$F$26</f>
        <v>549.94717457999991</v>
      </c>
      <c r="T78" s="36">
        <f>SUMIFS(СВЦЭМ!$D$33:$D$776,СВЦЭМ!$A$33:$A$776,$A78,СВЦЭМ!$B$33:$B$776,T$47)+'СЕТ СН'!$F$14+СВЦЭМ!$D$10+'СЕТ СН'!$F$6-'СЕТ СН'!$F$26</f>
        <v>543.21649324999998</v>
      </c>
      <c r="U78" s="36">
        <f>SUMIFS(СВЦЭМ!$D$33:$D$776,СВЦЭМ!$A$33:$A$776,$A78,СВЦЭМ!$B$33:$B$776,U$47)+'СЕТ СН'!$F$14+СВЦЭМ!$D$10+'СЕТ СН'!$F$6-'СЕТ СН'!$F$26</f>
        <v>539.07991821999997</v>
      </c>
      <c r="V78" s="36">
        <f>SUMIFS(СВЦЭМ!$D$33:$D$776,СВЦЭМ!$A$33:$A$776,$A78,СВЦЭМ!$B$33:$B$776,V$47)+'СЕТ СН'!$F$14+СВЦЭМ!$D$10+'СЕТ СН'!$F$6-'СЕТ СН'!$F$26</f>
        <v>539.03055778999999</v>
      </c>
      <c r="W78" s="36">
        <f>SUMIFS(СВЦЭМ!$D$33:$D$776,СВЦЭМ!$A$33:$A$776,$A78,СВЦЭМ!$B$33:$B$776,W$47)+'СЕТ СН'!$F$14+СВЦЭМ!$D$10+'СЕТ СН'!$F$6-'СЕТ СН'!$F$26</f>
        <v>533.74460677999991</v>
      </c>
      <c r="X78" s="36">
        <f>SUMIFS(СВЦЭМ!$D$33:$D$776,СВЦЭМ!$A$33:$A$776,$A78,СВЦЭМ!$B$33:$B$776,X$47)+'СЕТ СН'!$F$14+СВЦЭМ!$D$10+'СЕТ СН'!$F$6-'СЕТ СН'!$F$26</f>
        <v>551.69445349</v>
      </c>
      <c r="Y78" s="36">
        <f>SUMIFS(СВЦЭМ!$D$33:$D$776,СВЦЭМ!$A$33:$A$776,$A78,СВЦЭМ!$B$33:$B$776,Y$47)+'СЕТ СН'!$F$14+СВЦЭМ!$D$10+'СЕТ СН'!$F$6-'СЕТ СН'!$F$26</f>
        <v>627.12884496000004</v>
      </c>
    </row>
    <row r="79" spans="1:25"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5" ht="15.75" x14ac:dyDescent="0.2">
      <c r="A80" s="38"/>
      <c r="B80" s="39"/>
      <c r="C80" s="39"/>
      <c r="D80" s="39"/>
      <c r="E80" s="39"/>
      <c r="F80" s="39"/>
      <c r="G80" s="39"/>
      <c r="H80" s="39"/>
      <c r="I80" s="39"/>
      <c r="J80" s="39"/>
      <c r="K80" s="39"/>
      <c r="L80" s="39"/>
      <c r="M80" s="39"/>
      <c r="N80" s="39"/>
      <c r="O80" s="39"/>
      <c r="P80" s="39"/>
      <c r="Q80" s="39"/>
      <c r="R80" s="39"/>
      <c r="S80" s="39"/>
      <c r="T80" s="39"/>
      <c r="U80" s="39"/>
      <c r="V80" s="39"/>
      <c r="W80" s="39"/>
      <c r="X80" s="39"/>
      <c r="Y80" s="39"/>
    </row>
    <row r="81" spans="1:27" ht="12.75" customHeight="1" x14ac:dyDescent="0.2">
      <c r="A81" s="128" t="s">
        <v>7</v>
      </c>
      <c r="B81" s="131" t="s">
        <v>71</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7" ht="12.75" customHeight="1" x14ac:dyDescent="0.2">
      <c r="A82" s="129"/>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7" ht="12.75" customHeight="1" x14ac:dyDescent="0.2">
      <c r="A83" s="13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01.08.2019</v>
      </c>
      <c r="B84" s="36">
        <f>SUMIFS(СВЦЭМ!$D$33:$D$776,СВЦЭМ!$A$33:$A$776,$A84,СВЦЭМ!$B$33:$B$776,B$83)+'СЕТ СН'!$G$14+СВЦЭМ!$D$10+'СЕТ СН'!$G$6-'СЕТ СН'!$G$26</f>
        <v>868.08141145999991</v>
      </c>
      <c r="C84" s="36">
        <f>SUMIFS(СВЦЭМ!$D$33:$D$776,СВЦЭМ!$A$33:$A$776,$A84,СВЦЭМ!$B$33:$B$776,C$83)+'СЕТ СН'!$G$14+СВЦЭМ!$D$10+'СЕТ СН'!$G$6-'СЕТ СН'!$G$26</f>
        <v>968.22381758999995</v>
      </c>
      <c r="D84" s="36">
        <f>SUMIFS(СВЦЭМ!$D$33:$D$776,СВЦЭМ!$A$33:$A$776,$A84,СВЦЭМ!$B$33:$B$776,D$83)+'СЕТ СН'!$G$14+СВЦЭМ!$D$10+'СЕТ СН'!$G$6-'СЕТ СН'!$G$26</f>
        <v>1006.66532289</v>
      </c>
      <c r="E84" s="36">
        <f>SUMIFS(СВЦЭМ!$D$33:$D$776,СВЦЭМ!$A$33:$A$776,$A84,СВЦЭМ!$B$33:$B$776,E$83)+'СЕТ СН'!$G$14+СВЦЭМ!$D$10+'СЕТ СН'!$G$6-'СЕТ СН'!$G$26</f>
        <v>1048.8030199699999</v>
      </c>
      <c r="F84" s="36">
        <f>SUMIFS(СВЦЭМ!$D$33:$D$776,СВЦЭМ!$A$33:$A$776,$A84,СВЦЭМ!$B$33:$B$776,F$83)+'СЕТ СН'!$G$14+СВЦЭМ!$D$10+'СЕТ СН'!$G$6-'СЕТ СН'!$G$26</f>
        <v>1067.0598294500001</v>
      </c>
      <c r="G84" s="36">
        <f>SUMIFS(СВЦЭМ!$D$33:$D$776,СВЦЭМ!$A$33:$A$776,$A84,СВЦЭМ!$B$33:$B$776,G$83)+'СЕТ СН'!$G$14+СВЦЭМ!$D$10+'СЕТ СН'!$G$6-'СЕТ СН'!$G$26</f>
        <v>1034.86683232</v>
      </c>
      <c r="H84" s="36">
        <f>SUMIFS(СВЦЭМ!$D$33:$D$776,СВЦЭМ!$A$33:$A$776,$A84,СВЦЭМ!$B$33:$B$776,H$83)+'СЕТ СН'!$G$14+СВЦЭМ!$D$10+'СЕТ СН'!$G$6-'СЕТ СН'!$G$26</f>
        <v>975.83390840999994</v>
      </c>
      <c r="I84" s="36">
        <f>SUMIFS(СВЦЭМ!$D$33:$D$776,СВЦЭМ!$A$33:$A$776,$A84,СВЦЭМ!$B$33:$B$776,I$83)+'СЕТ СН'!$G$14+СВЦЭМ!$D$10+'СЕТ СН'!$G$6-'СЕТ СН'!$G$26</f>
        <v>937.27169608999998</v>
      </c>
      <c r="J84" s="36">
        <f>SUMIFS(СВЦЭМ!$D$33:$D$776,СВЦЭМ!$A$33:$A$776,$A84,СВЦЭМ!$B$33:$B$776,J$83)+'СЕТ СН'!$G$14+СВЦЭМ!$D$10+'СЕТ СН'!$G$6-'СЕТ СН'!$G$26</f>
        <v>973.43533565999996</v>
      </c>
      <c r="K84" s="36">
        <f>SUMIFS(СВЦЭМ!$D$33:$D$776,СВЦЭМ!$A$33:$A$776,$A84,СВЦЭМ!$B$33:$B$776,K$83)+'СЕТ СН'!$G$14+СВЦЭМ!$D$10+'СЕТ СН'!$G$6-'СЕТ СН'!$G$26</f>
        <v>985.21890264000001</v>
      </c>
      <c r="L84" s="36">
        <f>SUMIFS(СВЦЭМ!$D$33:$D$776,СВЦЭМ!$A$33:$A$776,$A84,СВЦЭМ!$B$33:$B$776,L$83)+'СЕТ СН'!$G$14+СВЦЭМ!$D$10+'СЕТ СН'!$G$6-'СЕТ СН'!$G$26</f>
        <v>993.93604341999992</v>
      </c>
      <c r="M84" s="36">
        <f>SUMIFS(СВЦЭМ!$D$33:$D$776,СВЦЭМ!$A$33:$A$776,$A84,СВЦЭМ!$B$33:$B$776,M$83)+'СЕТ СН'!$G$14+СВЦЭМ!$D$10+'СЕТ СН'!$G$6-'СЕТ СН'!$G$26</f>
        <v>993.87230527999998</v>
      </c>
      <c r="N84" s="36">
        <f>SUMIFS(СВЦЭМ!$D$33:$D$776,СВЦЭМ!$A$33:$A$776,$A84,СВЦЭМ!$B$33:$B$776,N$83)+'СЕТ СН'!$G$14+СВЦЭМ!$D$10+'СЕТ СН'!$G$6-'СЕТ СН'!$G$26</f>
        <v>991.92035864999991</v>
      </c>
      <c r="O84" s="36">
        <f>SUMIFS(СВЦЭМ!$D$33:$D$776,СВЦЭМ!$A$33:$A$776,$A84,СВЦЭМ!$B$33:$B$776,O$83)+'СЕТ СН'!$G$14+СВЦЭМ!$D$10+'СЕТ СН'!$G$6-'СЕТ СН'!$G$26</f>
        <v>995.47893601999999</v>
      </c>
      <c r="P84" s="36">
        <f>SUMIFS(СВЦЭМ!$D$33:$D$776,СВЦЭМ!$A$33:$A$776,$A84,СВЦЭМ!$B$33:$B$776,P$83)+'СЕТ СН'!$G$14+СВЦЭМ!$D$10+'СЕТ СН'!$G$6-'СЕТ СН'!$G$26</f>
        <v>995.44890817999999</v>
      </c>
      <c r="Q84" s="36">
        <f>SUMIFS(СВЦЭМ!$D$33:$D$776,СВЦЭМ!$A$33:$A$776,$A84,СВЦЭМ!$B$33:$B$776,Q$83)+'СЕТ СН'!$G$14+СВЦЭМ!$D$10+'СЕТ СН'!$G$6-'СЕТ СН'!$G$26</f>
        <v>1000.0866032199999</v>
      </c>
      <c r="R84" s="36">
        <f>SUMIFS(СВЦЭМ!$D$33:$D$776,СВЦЭМ!$A$33:$A$776,$A84,СВЦЭМ!$B$33:$B$776,R$83)+'СЕТ СН'!$G$14+СВЦЭМ!$D$10+'СЕТ СН'!$G$6-'СЕТ СН'!$G$26</f>
        <v>1004.0288591899999</v>
      </c>
      <c r="S84" s="36">
        <f>SUMIFS(СВЦЭМ!$D$33:$D$776,СВЦЭМ!$A$33:$A$776,$A84,СВЦЭМ!$B$33:$B$776,S$83)+'СЕТ СН'!$G$14+СВЦЭМ!$D$10+'СЕТ СН'!$G$6-'СЕТ СН'!$G$26</f>
        <v>1002.69003299</v>
      </c>
      <c r="T84" s="36">
        <f>SUMIFS(СВЦЭМ!$D$33:$D$776,СВЦЭМ!$A$33:$A$776,$A84,СВЦЭМ!$B$33:$B$776,T$83)+'СЕТ СН'!$G$14+СВЦЭМ!$D$10+'СЕТ СН'!$G$6-'СЕТ СН'!$G$26</f>
        <v>994.45103973999994</v>
      </c>
      <c r="U84" s="36">
        <f>SUMIFS(СВЦЭМ!$D$33:$D$776,СВЦЭМ!$A$33:$A$776,$A84,СВЦЭМ!$B$33:$B$776,U$83)+'СЕТ СН'!$G$14+СВЦЭМ!$D$10+'СЕТ СН'!$G$6-'СЕТ СН'!$G$26</f>
        <v>987.47101379999992</v>
      </c>
      <c r="V84" s="36">
        <f>SUMIFS(СВЦЭМ!$D$33:$D$776,СВЦЭМ!$A$33:$A$776,$A84,СВЦЭМ!$B$33:$B$776,V$83)+'СЕТ СН'!$G$14+СВЦЭМ!$D$10+'СЕТ СН'!$G$6-'СЕТ СН'!$G$26</f>
        <v>984.65630563999991</v>
      </c>
      <c r="W84" s="36">
        <f>SUMIFS(СВЦЭМ!$D$33:$D$776,СВЦЭМ!$A$33:$A$776,$A84,СВЦЭМ!$B$33:$B$776,W$83)+'СЕТ СН'!$G$14+СВЦЭМ!$D$10+'СЕТ СН'!$G$6-'СЕТ СН'!$G$26</f>
        <v>987.5103336599999</v>
      </c>
      <c r="X84" s="36">
        <f>SUMIFS(СВЦЭМ!$D$33:$D$776,СВЦЭМ!$A$33:$A$776,$A84,СВЦЭМ!$B$33:$B$776,X$83)+'СЕТ СН'!$G$14+СВЦЭМ!$D$10+'СЕТ СН'!$G$6-'СЕТ СН'!$G$26</f>
        <v>964.50740628999995</v>
      </c>
      <c r="Y84" s="36">
        <f>SUMIFS(СВЦЭМ!$D$33:$D$776,СВЦЭМ!$A$33:$A$776,$A84,СВЦЭМ!$B$33:$B$776,Y$83)+'СЕТ СН'!$G$14+СВЦЭМ!$D$10+'СЕТ СН'!$G$6-'СЕТ СН'!$G$26</f>
        <v>931.45655178999993</v>
      </c>
      <c r="AA84" s="45"/>
    </row>
    <row r="85" spans="1:27" ht="15.75" x14ac:dyDescent="0.2">
      <c r="A85" s="35">
        <f>A84+1</f>
        <v>43679</v>
      </c>
      <c r="B85" s="36">
        <f>SUMIFS(СВЦЭМ!$D$33:$D$776,СВЦЭМ!$A$33:$A$776,$A85,СВЦЭМ!$B$33:$B$776,B$83)+'СЕТ СН'!$G$14+СВЦЭМ!$D$10+'СЕТ СН'!$G$6-'СЕТ СН'!$G$26</f>
        <v>913.09800762999998</v>
      </c>
      <c r="C85" s="36">
        <f>SUMIFS(СВЦЭМ!$D$33:$D$776,СВЦЭМ!$A$33:$A$776,$A85,СВЦЭМ!$B$33:$B$776,C$83)+'СЕТ СН'!$G$14+СВЦЭМ!$D$10+'СЕТ СН'!$G$6-'СЕТ СН'!$G$26</f>
        <v>931.68226633999996</v>
      </c>
      <c r="D85" s="36">
        <f>SUMIFS(СВЦЭМ!$D$33:$D$776,СВЦЭМ!$A$33:$A$776,$A85,СВЦЭМ!$B$33:$B$776,D$83)+'СЕТ СН'!$G$14+СВЦЭМ!$D$10+'СЕТ СН'!$G$6-'СЕТ СН'!$G$26</f>
        <v>955.40347737999991</v>
      </c>
      <c r="E85" s="36">
        <f>SUMIFS(СВЦЭМ!$D$33:$D$776,СВЦЭМ!$A$33:$A$776,$A85,СВЦЭМ!$B$33:$B$776,E$83)+'СЕТ СН'!$G$14+СВЦЭМ!$D$10+'СЕТ СН'!$G$6-'СЕТ СН'!$G$26</f>
        <v>973.92327646999991</v>
      </c>
      <c r="F85" s="36">
        <f>SUMIFS(СВЦЭМ!$D$33:$D$776,СВЦЭМ!$A$33:$A$776,$A85,СВЦЭМ!$B$33:$B$776,F$83)+'СЕТ СН'!$G$14+СВЦЭМ!$D$10+'СЕТ СН'!$G$6-'СЕТ СН'!$G$26</f>
        <v>975.66451857999994</v>
      </c>
      <c r="G85" s="36">
        <f>SUMIFS(СВЦЭМ!$D$33:$D$776,СВЦЭМ!$A$33:$A$776,$A85,СВЦЭМ!$B$33:$B$776,G$83)+'СЕТ СН'!$G$14+СВЦЭМ!$D$10+'СЕТ СН'!$G$6-'СЕТ СН'!$G$26</f>
        <v>960.41353278999998</v>
      </c>
      <c r="H85" s="36">
        <f>SUMIFS(СВЦЭМ!$D$33:$D$776,СВЦЭМ!$A$33:$A$776,$A85,СВЦЭМ!$B$33:$B$776,H$83)+'СЕТ СН'!$G$14+СВЦЭМ!$D$10+'СЕТ СН'!$G$6-'СЕТ СН'!$G$26</f>
        <v>922.63942180999993</v>
      </c>
      <c r="I85" s="36">
        <f>SUMIFS(СВЦЭМ!$D$33:$D$776,СВЦЭМ!$A$33:$A$776,$A85,СВЦЭМ!$B$33:$B$776,I$83)+'СЕТ СН'!$G$14+СВЦЭМ!$D$10+'СЕТ СН'!$G$6-'СЕТ СН'!$G$26</f>
        <v>929.67803116999994</v>
      </c>
      <c r="J85" s="36">
        <f>SUMIFS(СВЦЭМ!$D$33:$D$776,СВЦЭМ!$A$33:$A$776,$A85,СВЦЭМ!$B$33:$B$776,J$83)+'СЕТ СН'!$G$14+СВЦЭМ!$D$10+'СЕТ СН'!$G$6-'СЕТ СН'!$G$26</f>
        <v>968.35454074999996</v>
      </c>
      <c r="K85" s="36">
        <f>SUMIFS(СВЦЭМ!$D$33:$D$776,СВЦЭМ!$A$33:$A$776,$A85,СВЦЭМ!$B$33:$B$776,K$83)+'СЕТ СН'!$G$14+СВЦЭМ!$D$10+'СЕТ СН'!$G$6-'СЕТ СН'!$G$26</f>
        <v>994.49583289999998</v>
      </c>
      <c r="L85" s="36">
        <f>SUMIFS(СВЦЭМ!$D$33:$D$776,СВЦЭМ!$A$33:$A$776,$A85,СВЦЭМ!$B$33:$B$776,L$83)+'СЕТ СН'!$G$14+СВЦЭМ!$D$10+'СЕТ СН'!$G$6-'СЕТ СН'!$G$26</f>
        <v>984.42519153000001</v>
      </c>
      <c r="M85" s="36">
        <f>SUMIFS(СВЦЭМ!$D$33:$D$776,СВЦЭМ!$A$33:$A$776,$A85,СВЦЭМ!$B$33:$B$776,M$83)+'СЕТ СН'!$G$14+СВЦЭМ!$D$10+'СЕТ СН'!$G$6-'СЕТ СН'!$G$26</f>
        <v>985.4312109</v>
      </c>
      <c r="N85" s="36">
        <f>SUMIFS(СВЦЭМ!$D$33:$D$776,СВЦЭМ!$A$33:$A$776,$A85,СВЦЭМ!$B$33:$B$776,N$83)+'СЕТ СН'!$G$14+СВЦЭМ!$D$10+'СЕТ СН'!$G$6-'СЕТ СН'!$G$26</f>
        <v>982.64125640999998</v>
      </c>
      <c r="O85" s="36">
        <f>SUMIFS(СВЦЭМ!$D$33:$D$776,СВЦЭМ!$A$33:$A$776,$A85,СВЦЭМ!$B$33:$B$776,O$83)+'СЕТ СН'!$G$14+СВЦЭМ!$D$10+'СЕТ СН'!$G$6-'СЕТ СН'!$G$26</f>
        <v>989.75534660999995</v>
      </c>
      <c r="P85" s="36">
        <f>SUMIFS(СВЦЭМ!$D$33:$D$776,СВЦЭМ!$A$33:$A$776,$A85,СВЦЭМ!$B$33:$B$776,P$83)+'СЕТ СН'!$G$14+СВЦЭМ!$D$10+'СЕТ СН'!$G$6-'СЕТ СН'!$G$26</f>
        <v>987.35371441999996</v>
      </c>
      <c r="Q85" s="36">
        <f>SUMIFS(СВЦЭМ!$D$33:$D$776,СВЦЭМ!$A$33:$A$776,$A85,СВЦЭМ!$B$33:$B$776,Q$83)+'СЕТ СН'!$G$14+СВЦЭМ!$D$10+'СЕТ СН'!$G$6-'СЕТ СН'!$G$26</f>
        <v>986.27911672999994</v>
      </c>
      <c r="R85" s="36">
        <f>SUMIFS(СВЦЭМ!$D$33:$D$776,СВЦЭМ!$A$33:$A$776,$A85,СВЦЭМ!$B$33:$B$776,R$83)+'СЕТ СН'!$G$14+СВЦЭМ!$D$10+'СЕТ СН'!$G$6-'СЕТ СН'!$G$26</f>
        <v>980.35650650999992</v>
      </c>
      <c r="S85" s="36">
        <f>SUMIFS(СВЦЭМ!$D$33:$D$776,СВЦЭМ!$A$33:$A$776,$A85,СВЦЭМ!$B$33:$B$776,S$83)+'СЕТ СН'!$G$14+СВЦЭМ!$D$10+'СЕТ СН'!$G$6-'СЕТ СН'!$G$26</f>
        <v>977.42590323999991</v>
      </c>
      <c r="T85" s="36">
        <f>SUMIFS(СВЦЭМ!$D$33:$D$776,СВЦЭМ!$A$33:$A$776,$A85,СВЦЭМ!$B$33:$B$776,T$83)+'СЕТ СН'!$G$14+СВЦЭМ!$D$10+'СЕТ СН'!$G$6-'СЕТ СН'!$G$26</f>
        <v>972.14148841999997</v>
      </c>
      <c r="U85" s="36">
        <f>SUMIFS(СВЦЭМ!$D$33:$D$776,СВЦЭМ!$A$33:$A$776,$A85,СВЦЭМ!$B$33:$B$776,U$83)+'СЕТ СН'!$G$14+СВЦЭМ!$D$10+'СЕТ СН'!$G$6-'СЕТ СН'!$G$26</f>
        <v>969.19762786000001</v>
      </c>
      <c r="V85" s="36">
        <f>SUMIFS(СВЦЭМ!$D$33:$D$776,СВЦЭМ!$A$33:$A$776,$A85,СВЦЭМ!$B$33:$B$776,V$83)+'СЕТ СН'!$G$14+СВЦЭМ!$D$10+'СЕТ СН'!$G$6-'СЕТ СН'!$G$26</f>
        <v>972.94908176999991</v>
      </c>
      <c r="W85" s="36">
        <f>SUMIFS(СВЦЭМ!$D$33:$D$776,СВЦЭМ!$A$33:$A$776,$A85,СВЦЭМ!$B$33:$B$776,W$83)+'СЕТ СН'!$G$14+СВЦЭМ!$D$10+'СЕТ СН'!$G$6-'СЕТ СН'!$G$26</f>
        <v>974.36735023999995</v>
      </c>
      <c r="X85" s="36">
        <f>SUMIFS(СВЦЭМ!$D$33:$D$776,СВЦЭМ!$A$33:$A$776,$A85,СВЦЭМ!$B$33:$B$776,X$83)+'СЕТ СН'!$G$14+СВЦЭМ!$D$10+'СЕТ СН'!$G$6-'СЕТ СН'!$G$26</f>
        <v>955.12234214</v>
      </c>
      <c r="Y85" s="36">
        <f>SUMIFS(СВЦЭМ!$D$33:$D$776,СВЦЭМ!$A$33:$A$776,$A85,СВЦЭМ!$B$33:$B$776,Y$83)+'СЕТ СН'!$G$14+СВЦЭМ!$D$10+'СЕТ СН'!$G$6-'СЕТ СН'!$G$26</f>
        <v>922.76517239999998</v>
      </c>
    </row>
    <row r="86" spans="1:27" ht="15.75" x14ac:dyDescent="0.2">
      <c r="A86" s="35">
        <f t="shared" ref="A86:A114" si="2">A85+1</f>
        <v>43680</v>
      </c>
      <c r="B86" s="36">
        <f>SUMIFS(СВЦЭМ!$D$33:$D$776,СВЦЭМ!$A$33:$A$776,$A86,СВЦЭМ!$B$33:$B$776,B$83)+'СЕТ СН'!$G$14+СВЦЭМ!$D$10+'СЕТ СН'!$G$6-'СЕТ СН'!$G$26</f>
        <v>905.32220661999997</v>
      </c>
      <c r="C86" s="36">
        <f>SUMIFS(СВЦЭМ!$D$33:$D$776,СВЦЭМ!$A$33:$A$776,$A86,СВЦЭМ!$B$33:$B$776,C$83)+'СЕТ СН'!$G$14+СВЦЭМ!$D$10+'СЕТ СН'!$G$6-'СЕТ СН'!$G$26</f>
        <v>923.99939355999993</v>
      </c>
      <c r="D86" s="36">
        <f>SUMIFS(СВЦЭМ!$D$33:$D$776,СВЦЭМ!$A$33:$A$776,$A86,СВЦЭМ!$B$33:$B$776,D$83)+'СЕТ СН'!$G$14+СВЦЭМ!$D$10+'СЕТ СН'!$G$6-'СЕТ СН'!$G$26</f>
        <v>959.28515886999992</v>
      </c>
      <c r="E86" s="36">
        <f>SUMIFS(СВЦЭМ!$D$33:$D$776,СВЦЭМ!$A$33:$A$776,$A86,СВЦЭМ!$B$33:$B$776,E$83)+'СЕТ СН'!$G$14+СВЦЭМ!$D$10+'СЕТ СН'!$G$6-'СЕТ СН'!$G$26</f>
        <v>963.74112128999991</v>
      </c>
      <c r="F86" s="36">
        <f>SUMIFS(СВЦЭМ!$D$33:$D$776,СВЦЭМ!$A$33:$A$776,$A86,СВЦЭМ!$B$33:$B$776,F$83)+'СЕТ СН'!$G$14+СВЦЭМ!$D$10+'СЕТ СН'!$G$6-'СЕТ СН'!$G$26</f>
        <v>970.81071930999997</v>
      </c>
      <c r="G86" s="36">
        <f>SUMIFS(СВЦЭМ!$D$33:$D$776,СВЦЭМ!$A$33:$A$776,$A86,СВЦЭМ!$B$33:$B$776,G$83)+'СЕТ СН'!$G$14+СВЦЭМ!$D$10+'СЕТ СН'!$G$6-'СЕТ СН'!$G$26</f>
        <v>957.80802676999997</v>
      </c>
      <c r="H86" s="36">
        <f>SUMIFS(СВЦЭМ!$D$33:$D$776,СВЦЭМ!$A$33:$A$776,$A86,СВЦЭМ!$B$33:$B$776,H$83)+'СЕТ СН'!$G$14+СВЦЭМ!$D$10+'СЕТ СН'!$G$6-'СЕТ СН'!$G$26</f>
        <v>948.6055306799999</v>
      </c>
      <c r="I86" s="36">
        <f>SUMIFS(СВЦЭМ!$D$33:$D$776,СВЦЭМ!$A$33:$A$776,$A86,СВЦЭМ!$B$33:$B$776,I$83)+'СЕТ СН'!$G$14+СВЦЭМ!$D$10+'СЕТ СН'!$G$6-'СЕТ СН'!$G$26</f>
        <v>909.03940863999992</v>
      </c>
      <c r="J86" s="36">
        <f>SUMIFS(СВЦЭМ!$D$33:$D$776,СВЦЭМ!$A$33:$A$776,$A86,СВЦЭМ!$B$33:$B$776,J$83)+'СЕТ СН'!$G$14+СВЦЭМ!$D$10+'СЕТ СН'!$G$6-'СЕТ СН'!$G$26</f>
        <v>841.50366131999999</v>
      </c>
      <c r="K86" s="36">
        <f>SUMIFS(СВЦЭМ!$D$33:$D$776,СВЦЭМ!$A$33:$A$776,$A86,СВЦЭМ!$B$33:$B$776,K$83)+'СЕТ СН'!$G$14+СВЦЭМ!$D$10+'СЕТ СН'!$G$6-'СЕТ СН'!$G$26</f>
        <v>839.45321302999992</v>
      </c>
      <c r="L86" s="36">
        <f>SUMIFS(СВЦЭМ!$D$33:$D$776,СВЦЭМ!$A$33:$A$776,$A86,СВЦЭМ!$B$33:$B$776,L$83)+'СЕТ СН'!$G$14+СВЦЭМ!$D$10+'СЕТ СН'!$G$6-'СЕТ СН'!$G$26</f>
        <v>856.28580408999994</v>
      </c>
      <c r="M86" s="36">
        <f>SUMIFS(СВЦЭМ!$D$33:$D$776,СВЦЭМ!$A$33:$A$776,$A86,СВЦЭМ!$B$33:$B$776,M$83)+'СЕТ СН'!$G$14+СВЦЭМ!$D$10+'СЕТ СН'!$G$6-'СЕТ СН'!$G$26</f>
        <v>856.92897903999994</v>
      </c>
      <c r="N86" s="36">
        <f>SUMIFS(СВЦЭМ!$D$33:$D$776,СВЦЭМ!$A$33:$A$776,$A86,СВЦЭМ!$B$33:$B$776,N$83)+'СЕТ СН'!$G$14+СВЦЭМ!$D$10+'СЕТ СН'!$G$6-'СЕТ СН'!$G$26</f>
        <v>860.18356676999997</v>
      </c>
      <c r="O86" s="36">
        <f>SUMIFS(СВЦЭМ!$D$33:$D$776,СВЦЭМ!$A$33:$A$776,$A86,СВЦЭМ!$B$33:$B$776,O$83)+'СЕТ СН'!$G$14+СВЦЭМ!$D$10+'СЕТ СН'!$G$6-'СЕТ СН'!$G$26</f>
        <v>861.30199769000001</v>
      </c>
      <c r="P86" s="36">
        <f>SUMIFS(СВЦЭМ!$D$33:$D$776,СВЦЭМ!$A$33:$A$776,$A86,СВЦЭМ!$B$33:$B$776,P$83)+'СЕТ СН'!$G$14+СВЦЭМ!$D$10+'СЕТ СН'!$G$6-'СЕТ СН'!$G$26</f>
        <v>860.26858685999991</v>
      </c>
      <c r="Q86" s="36">
        <f>SUMIFS(СВЦЭМ!$D$33:$D$776,СВЦЭМ!$A$33:$A$776,$A86,СВЦЭМ!$B$33:$B$776,Q$83)+'СЕТ СН'!$G$14+СВЦЭМ!$D$10+'СЕТ СН'!$G$6-'СЕТ СН'!$G$26</f>
        <v>864.34062574999996</v>
      </c>
      <c r="R86" s="36">
        <f>SUMIFS(СВЦЭМ!$D$33:$D$776,СВЦЭМ!$A$33:$A$776,$A86,СВЦЭМ!$B$33:$B$776,R$83)+'СЕТ СН'!$G$14+СВЦЭМ!$D$10+'СЕТ СН'!$G$6-'СЕТ СН'!$G$26</f>
        <v>860.49563322999995</v>
      </c>
      <c r="S86" s="36">
        <f>SUMIFS(СВЦЭМ!$D$33:$D$776,СВЦЭМ!$A$33:$A$776,$A86,СВЦЭМ!$B$33:$B$776,S$83)+'СЕТ СН'!$G$14+СВЦЭМ!$D$10+'СЕТ СН'!$G$6-'СЕТ СН'!$G$26</f>
        <v>858.97711958999992</v>
      </c>
      <c r="T86" s="36">
        <f>SUMIFS(СВЦЭМ!$D$33:$D$776,СВЦЭМ!$A$33:$A$776,$A86,СВЦЭМ!$B$33:$B$776,T$83)+'СЕТ СН'!$G$14+СВЦЭМ!$D$10+'СЕТ СН'!$G$6-'СЕТ СН'!$G$26</f>
        <v>861.08861211999999</v>
      </c>
      <c r="U86" s="36">
        <f>SUMIFS(СВЦЭМ!$D$33:$D$776,СВЦЭМ!$A$33:$A$776,$A86,СВЦЭМ!$B$33:$B$776,U$83)+'СЕТ СН'!$G$14+СВЦЭМ!$D$10+'СЕТ СН'!$G$6-'СЕТ СН'!$G$26</f>
        <v>859.0379239099999</v>
      </c>
      <c r="V86" s="36">
        <f>SUMIFS(СВЦЭМ!$D$33:$D$776,СВЦЭМ!$A$33:$A$776,$A86,СВЦЭМ!$B$33:$B$776,V$83)+'СЕТ СН'!$G$14+СВЦЭМ!$D$10+'СЕТ СН'!$G$6-'СЕТ СН'!$G$26</f>
        <v>852.86064202</v>
      </c>
      <c r="W86" s="36">
        <f>SUMIFS(СВЦЭМ!$D$33:$D$776,СВЦЭМ!$A$33:$A$776,$A86,СВЦЭМ!$B$33:$B$776,W$83)+'СЕТ СН'!$G$14+СВЦЭМ!$D$10+'СЕТ СН'!$G$6-'СЕТ СН'!$G$26</f>
        <v>861.83172417999992</v>
      </c>
      <c r="X86" s="36">
        <f>SUMIFS(СВЦЭМ!$D$33:$D$776,СВЦЭМ!$A$33:$A$776,$A86,СВЦЭМ!$B$33:$B$776,X$83)+'СЕТ СН'!$G$14+СВЦЭМ!$D$10+'СЕТ СН'!$G$6-'СЕТ СН'!$G$26</f>
        <v>841.70986508999999</v>
      </c>
      <c r="Y86" s="36">
        <f>SUMIFS(СВЦЭМ!$D$33:$D$776,СВЦЭМ!$A$33:$A$776,$A86,СВЦЭМ!$B$33:$B$776,Y$83)+'СЕТ СН'!$G$14+СВЦЭМ!$D$10+'СЕТ СН'!$G$6-'СЕТ СН'!$G$26</f>
        <v>858.76178118999997</v>
      </c>
    </row>
    <row r="87" spans="1:27" ht="15.75" x14ac:dyDescent="0.2">
      <c r="A87" s="35">
        <f t="shared" si="2"/>
        <v>43681</v>
      </c>
      <c r="B87" s="36">
        <f>SUMIFS(СВЦЭМ!$D$33:$D$776,СВЦЭМ!$A$33:$A$776,$A87,СВЦЭМ!$B$33:$B$776,B$83)+'СЕТ СН'!$G$14+СВЦЭМ!$D$10+'СЕТ СН'!$G$6-'СЕТ СН'!$G$26</f>
        <v>860.54315536999991</v>
      </c>
      <c r="C87" s="36">
        <f>SUMIFS(СВЦЭМ!$D$33:$D$776,СВЦЭМ!$A$33:$A$776,$A87,СВЦЭМ!$B$33:$B$776,C$83)+'СЕТ СН'!$G$14+СВЦЭМ!$D$10+'СЕТ СН'!$G$6-'СЕТ СН'!$G$26</f>
        <v>896.11993394000001</v>
      </c>
      <c r="D87" s="36">
        <f>SUMIFS(СВЦЭМ!$D$33:$D$776,СВЦЭМ!$A$33:$A$776,$A87,СВЦЭМ!$B$33:$B$776,D$83)+'СЕТ СН'!$G$14+СВЦЭМ!$D$10+'СЕТ СН'!$G$6-'СЕТ СН'!$G$26</f>
        <v>914.05775899999992</v>
      </c>
      <c r="E87" s="36">
        <f>SUMIFS(СВЦЭМ!$D$33:$D$776,СВЦЭМ!$A$33:$A$776,$A87,СВЦЭМ!$B$33:$B$776,E$83)+'СЕТ СН'!$G$14+СВЦЭМ!$D$10+'СЕТ СН'!$G$6-'СЕТ СН'!$G$26</f>
        <v>940.67648215999998</v>
      </c>
      <c r="F87" s="36">
        <f>SUMIFS(СВЦЭМ!$D$33:$D$776,СВЦЭМ!$A$33:$A$776,$A87,СВЦЭМ!$B$33:$B$776,F$83)+'СЕТ СН'!$G$14+СВЦЭМ!$D$10+'СЕТ СН'!$G$6-'СЕТ СН'!$G$26</f>
        <v>942.56648861999997</v>
      </c>
      <c r="G87" s="36">
        <f>SUMIFS(СВЦЭМ!$D$33:$D$776,СВЦЭМ!$A$33:$A$776,$A87,СВЦЭМ!$B$33:$B$776,G$83)+'СЕТ СН'!$G$14+СВЦЭМ!$D$10+'СЕТ СН'!$G$6-'СЕТ СН'!$G$26</f>
        <v>954.85750259999998</v>
      </c>
      <c r="H87" s="36">
        <f>SUMIFS(СВЦЭМ!$D$33:$D$776,СВЦЭМ!$A$33:$A$776,$A87,СВЦЭМ!$B$33:$B$776,H$83)+'СЕТ СН'!$G$14+СВЦЭМ!$D$10+'СЕТ СН'!$G$6-'СЕТ СН'!$G$26</f>
        <v>930.58852514</v>
      </c>
      <c r="I87" s="36">
        <f>SUMIFS(СВЦЭМ!$D$33:$D$776,СВЦЭМ!$A$33:$A$776,$A87,СВЦЭМ!$B$33:$B$776,I$83)+'СЕТ СН'!$G$14+СВЦЭМ!$D$10+'СЕТ СН'!$G$6-'СЕТ СН'!$G$26</f>
        <v>900.60896862999994</v>
      </c>
      <c r="J87" s="36">
        <f>SUMIFS(СВЦЭМ!$D$33:$D$776,СВЦЭМ!$A$33:$A$776,$A87,СВЦЭМ!$B$33:$B$776,J$83)+'СЕТ СН'!$G$14+СВЦЭМ!$D$10+'СЕТ СН'!$G$6-'СЕТ СН'!$G$26</f>
        <v>853.49809009000001</v>
      </c>
      <c r="K87" s="36">
        <f>SUMIFS(СВЦЭМ!$D$33:$D$776,СВЦЭМ!$A$33:$A$776,$A87,СВЦЭМ!$B$33:$B$776,K$83)+'СЕТ СН'!$G$14+СВЦЭМ!$D$10+'СЕТ СН'!$G$6-'СЕТ СН'!$G$26</f>
        <v>853.67064715999993</v>
      </c>
      <c r="L87" s="36">
        <f>SUMIFS(СВЦЭМ!$D$33:$D$776,СВЦЭМ!$A$33:$A$776,$A87,СВЦЭМ!$B$33:$B$776,L$83)+'СЕТ СН'!$G$14+СВЦЭМ!$D$10+'СЕТ СН'!$G$6-'СЕТ СН'!$G$26</f>
        <v>878.12272466999991</v>
      </c>
      <c r="M87" s="36">
        <f>SUMIFS(СВЦЭМ!$D$33:$D$776,СВЦЭМ!$A$33:$A$776,$A87,СВЦЭМ!$B$33:$B$776,M$83)+'СЕТ СН'!$G$14+СВЦЭМ!$D$10+'СЕТ СН'!$G$6-'СЕТ СН'!$G$26</f>
        <v>880.23633528999994</v>
      </c>
      <c r="N87" s="36">
        <f>SUMIFS(СВЦЭМ!$D$33:$D$776,СВЦЭМ!$A$33:$A$776,$A87,СВЦЭМ!$B$33:$B$776,N$83)+'СЕТ СН'!$G$14+СВЦЭМ!$D$10+'СЕТ СН'!$G$6-'СЕТ СН'!$G$26</f>
        <v>877.67453707999994</v>
      </c>
      <c r="O87" s="36">
        <f>SUMIFS(СВЦЭМ!$D$33:$D$776,СВЦЭМ!$A$33:$A$776,$A87,СВЦЭМ!$B$33:$B$776,O$83)+'СЕТ СН'!$G$14+СВЦЭМ!$D$10+'СЕТ СН'!$G$6-'СЕТ СН'!$G$26</f>
        <v>869.87371217999998</v>
      </c>
      <c r="P87" s="36">
        <f>SUMIFS(СВЦЭМ!$D$33:$D$776,СВЦЭМ!$A$33:$A$776,$A87,СВЦЭМ!$B$33:$B$776,P$83)+'СЕТ СН'!$G$14+СВЦЭМ!$D$10+'СЕТ СН'!$G$6-'СЕТ СН'!$G$26</f>
        <v>870.97180463999996</v>
      </c>
      <c r="Q87" s="36">
        <f>SUMIFS(СВЦЭМ!$D$33:$D$776,СВЦЭМ!$A$33:$A$776,$A87,СВЦЭМ!$B$33:$B$776,Q$83)+'СЕТ СН'!$G$14+СВЦЭМ!$D$10+'СЕТ СН'!$G$6-'СЕТ СН'!$G$26</f>
        <v>869.41342861999999</v>
      </c>
      <c r="R87" s="36">
        <f>SUMIFS(СВЦЭМ!$D$33:$D$776,СВЦЭМ!$A$33:$A$776,$A87,СВЦЭМ!$B$33:$B$776,R$83)+'СЕТ СН'!$G$14+СВЦЭМ!$D$10+'СЕТ СН'!$G$6-'СЕТ СН'!$G$26</f>
        <v>828.13416884999992</v>
      </c>
      <c r="S87" s="36">
        <f>SUMIFS(СВЦЭМ!$D$33:$D$776,СВЦЭМ!$A$33:$A$776,$A87,СВЦЭМ!$B$33:$B$776,S$83)+'СЕТ СН'!$G$14+СВЦЭМ!$D$10+'СЕТ СН'!$G$6-'СЕТ СН'!$G$26</f>
        <v>795.38123870999993</v>
      </c>
      <c r="T87" s="36">
        <f>SUMIFS(СВЦЭМ!$D$33:$D$776,СВЦЭМ!$A$33:$A$776,$A87,СВЦЭМ!$B$33:$B$776,T$83)+'СЕТ СН'!$G$14+СВЦЭМ!$D$10+'СЕТ СН'!$G$6-'СЕТ СН'!$G$26</f>
        <v>788.8183581799999</v>
      </c>
      <c r="U87" s="36">
        <f>SUMIFS(СВЦЭМ!$D$33:$D$776,СВЦЭМ!$A$33:$A$776,$A87,СВЦЭМ!$B$33:$B$776,U$83)+'СЕТ СН'!$G$14+СВЦЭМ!$D$10+'СЕТ СН'!$G$6-'СЕТ СН'!$G$26</f>
        <v>788.20659837999995</v>
      </c>
      <c r="V87" s="36">
        <f>SUMIFS(СВЦЭМ!$D$33:$D$776,СВЦЭМ!$A$33:$A$776,$A87,СВЦЭМ!$B$33:$B$776,V$83)+'СЕТ СН'!$G$14+СВЦЭМ!$D$10+'СЕТ СН'!$G$6-'СЕТ СН'!$G$26</f>
        <v>787.69632842999999</v>
      </c>
      <c r="W87" s="36">
        <f>SUMIFS(СВЦЭМ!$D$33:$D$776,СВЦЭМ!$A$33:$A$776,$A87,СВЦЭМ!$B$33:$B$776,W$83)+'СЕТ СН'!$G$14+СВЦЭМ!$D$10+'СЕТ СН'!$G$6-'СЕТ СН'!$G$26</f>
        <v>798.02273506999995</v>
      </c>
      <c r="X87" s="36">
        <f>SUMIFS(СВЦЭМ!$D$33:$D$776,СВЦЭМ!$A$33:$A$776,$A87,СВЦЭМ!$B$33:$B$776,X$83)+'СЕТ СН'!$G$14+СВЦЭМ!$D$10+'СЕТ СН'!$G$6-'СЕТ СН'!$G$26</f>
        <v>772.54721028999995</v>
      </c>
      <c r="Y87" s="36">
        <f>SUMIFS(СВЦЭМ!$D$33:$D$776,СВЦЭМ!$A$33:$A$776,$A87,СВЦЭМ!$B$33:$B$776,Y$83)+'СЕТ СН'!$G$14+СВЦЭМ!$D$10+'СЕТ СН'!$G$6-'СЕТ СН'!$G$26</f>
        <v>765.09713340999997</v>
      </c>
    </row>
    <row r="88" spans="1:27" ht="15.75" x14ac:dyDescent="0.2">
      <c r="A88" s="35">
        <f t="shared" si="2"/>
        <v>43682</v>
      </c>
      <c r="B88" s="36">
        <f>SUMIFS(СВЦЭМ!$D$33:$D$776,СВЦЭМ!$A$33:$A$776,$A88,СВЦЭМ!$B$33:$B$776,B$83)+'СЕТ СН'!$G$14+СВЦЭМ!$D$10+'СЕТ СН'!$G$6-'СЕТ СН'!$G$26</f>
        <v>856.27491693999991</v>
      </c>
      <c r="C88" s="36">
        <f>SUMIFS(СВЦЭМ!$D$33:$D$776,СВЦЭМ!$A$33:$A$776,$A88,СВЦЭМ!$B$33:$B$776,C$83)+'СЕТ СН'!$G$14+СВЦЭМ!$D$10+'СЕТ СН'!$G$6-'СЕТ СН'!$G$26</f>
        <v>888.59315102999994</v>
      </c>
      <c r="D88" s="36">
        <f>SUMIFS(СВЦЭМ!$D$33:$D$776,СВЦЭМ!$A$33:$A$776,$A88,СВЦЭМ!$B$33:$B$776,D$83)+'СЕТ СН'!$G$14+СВЦЭМ!$D$10+'СЕТ СН'!$G$6-'СЕТ СН'!$G$26</f>
        <v>917.78707531999999</v>
      </c>
      <c r="E88" s="36">
        <f>SUMIFS(СВЦЭМ!$D$33:$D$776,СВЦЭМ!$A$33:$A$776,$A88,СВЦЭМ!$B$33:$B$776,E$83)+'СЕТ СН'!$G$14+СВЦЭМ!$D$10+'СЕТ СН'!$G$6-'СЕТ СН'!$G$26</f>
        <v>926.70636433999994</v>
      </c>
      <c r="F88" s="36">
        <f>SUMIFS(СВЦЭМ!$D$33:$D$776,СВЦЭМ!$A$33:$A$776,$A88,СВЦЭМ!$B$33:$B$776,F$83)+'СЕТ СН'!$G$14+СВЦЭМ!$D$10+'СЕТ СН'!$G$6-'СЕТ СН'!$G$26</f>
        <v>926.59367144999999</v>
      </c>
      <c r="G88" s="36">
        <f>SUMIFS(СВЦЭМ!$D$33:$D$776,СВЦЭМ!$A$33:$A$776,$A88,СВЦЭМ!$B$33:$B$776,G$83)+'СЕТ СН'!$G$14+СВЦЭМ!$D$10+'СЕТ СН'!$G$6-'СЕТ СН'!$G$26</f>
        <v>912.10520813999995</v>
      </c>
      <c r="H88" s="36">
        <f>SUMIFS(СВЦЭМ!$D$33:$D$776,СВЦЭМ!$A$33:$A$776,$A88,СВЦЭМ!$B$33:$B$776,H$83)+'СЕТ СН'!$G$14+СВЦЭМ!$D$10+'СЕТ СН'!$G$6-'СЕТ СН'!$G$26</f>
        <v>875.62198986999999</v>
      </c>
      <c r="I88" s="36">
        <f>SUMIFS(СВЦЭМ!$D$33:$D$776,СВЦЭМ!$A$33:$A$776,$A88,СВЦЭМ!$B$33:$B$776,I$83)+'СЕТ СН'!$G$14+СВЦЭМ!$D$10+'СЕТ СН'!$G$6-'СЕТ СН'!$G$26</f>
        <v>862.19716077999999</v>
      </c>
      <c r="J88" s="36">
        <f>SUMIFS(СВЦЭМ!$D$33:$D$776,СВЦЭМ!$A$33:$A$776,$A88,СВЦЭМ!$B$33:$B$776,J$83)+'СЕТ СН'!$G$14+СВЦЭМ!$D$10+'СЕТ СН'!$G$6-'СЕТ СН'!$G$26</f>
        <v>854.73680677999994</v>
      </c>
      <c r="K88" s="36">
        <f>SUMIFS(СВЦЭМ!$D$33:$D$776,СВЦЭМ!$A$33:$A$776,$A88,СВЦЭМ!$B$33:$B$776,K$83)+'СЕТ СН'!$G$14+СВЦЭМ!$D$10+'СЕТ СН'!$G$6-'СЕТ СН'!$G$26</f>
        <v>876.64837739999996</v>
      </c>
      <c r="L88" s="36">
        <f>SUMIFS(СВЦЭМ!$D$33:$D$776,СВЦЭМ!$A$33:$A$776,$A88,СВЦЭМ!$B$33:$B$776,L$83)+'СЕТ СН'!$G$14+СВЦЭМ!$D$10+'СЕТ СН'!$G$6-'СЕТ СН'!$G$26</f>
        <v>877.95115296999995</v>
      </c>
      <c r="M88" s="36">
        <f>SUMIFS(СВЦЭМ!$D$33:$D$776,СВЦЭМ!$A$33:$A$776,$A88,СВЦЭМ!$B$33:$B$776,M$83)+'СЕТ СН'!$G$14+СВЦЭМ!$D$10+'СЕТ СН'!$G$6-'СЕТ СН'!$G$26</f>
        <v>885.13172610999993</v>
      </c>
      <c r="N88" s="36">
        <f>SUMIFS(СВЦЭМ!$D$33:$D$776,СВЦЭМ!$A$33:$A$776,$A88,СВЦЭМ!$B$33:$B$776,N$83)+'СЕТ СН'!$G$14+СВЦЭМ!$D$10+'СЕТ СН'!$G$6-'СЕТ СН'!$G$26</f>
        <v>882.36156650999999</v>
      </c>
      <c r="O88" s="36">
        <f>SUMIFS(СВЦЭМ!$D$33:$D$776,СВЦЭМ!$A$33:$A$776,$A88,СВЦЭМ!$B$33:$B$776,O$83)+'СЕТ СН'!$G$14+СВЦЭМ!$D$10+'СЕТ СН'!$G$6-'СЕТ СН'!$G$26</f>
        <v>888.90555352000001</v>
      </c>
      <c r="P88" s="36">
        <f>SUMIFS(СВЦЭМ!$D$33:$D$776,СВЦЭМ!$A$33:$A$776,$A88,СВЦЭМ!$B$33:$B$776,P$83)+'СЕТ СН'!$G$14+СВЦЭМ!$D$10+'СЕТ СН'!$G$6-'СЕТ СН'!$G$26</f>
        <v>894.43598197999995</v>
      </c>
      <c r="Q88" s="36">
        <f>SUMIFS(СВЦЭМ!$D$33:$D$776,СВЦЭМ!$A$33:$A$776,$A88,СВЦЭМ!$B$33:$B$776,Q$83)+'СЕТ СН'!$G$14+СВЦЭМ!$D$10+'СЕТ СН'!$G$6-'СЕТ СН'!$G$26</f>
        <v>892.96512727999993</v>
      </c>
      <c r="R88" s="36">
        <f>SUMIFS(СВЦЭМ!$D$33:$D$776,СВЦЭМ!$A$33:$A$776,$A88,СВЦЭМ!$B$33:$B$776,R$83)+'СЕТ СН'!$G$14+СВЦЭМ!$D$10+'СЕТ СН'!$G$6-'СЕТ СН'!$G$26</f>
        <v>861.71948915999997</v>
      </c>
      <c r="S88" s="36">
        <f>SUMIFS(СВЦЭМ!$D$33:$D$776,СВЦЭМ!$A$33:$A$776,$A88,СВЦЭМ!$B$33:$B$776,S$83)+'СЕТ СН'!$G$14+СВЦЭМ!$D$10+'СЕТ СН'!$G$6-'СЕТ СН'!$G$26</f>
        <v>818.30635824000001</v>
      </c>
      <c r="T88" s="36">
        <f>SUMIFS(СВЦЭМ!$D$33:$D$776,СВЦЭМ!$A$33:$A$776,$A88,СВЦЭМ!$B$33:$B$776,T$83)+'СЕТ СН'!$G$14+СВЦЭМ!$D$10+'СЕТ СН'!$G$6-'СЕТ СН'!$G$26</f>
        <v>809.13231571999995</v>
      </c>
      <c r="U88" s="36">
        <f>SUMIFS(СВЦЭМ!$D$33:$D$776,СВЦЭМ!$A$33:$A$776,$A88,СВЦЭМ!$B$33:$B$776,U$83)+'СЕТ СН'!$G$14+СВЦЭМ!$D$10+'СЕТ СН'!$G$6-'СЕТ СН'!$G$26</f>
        <v>804.17609305999997</v>
      </c>
      <c r="V88" s="36">
        <f>SUMIFS(СВЦЭМ!$D$33:$D$776,СВЦЭМ!$A$33:$A$776,$A88,СВЦЭМ!$B$33:$B$776,V$83)+'СЕТ СН'!$G$14+СВЦЭМ!$D$10+'СЕТ СН'!$G$6-'СЕТ СН'!$G$26</f>
        <v>801.96765558999994</v>
      </c>
      <c r="W88" s="36">
        <f>SUMIFS(СВЦЭМ!$D$33:$D$776,СВЦЭМ!$A$33:$A$776,$A88,СВЦЭМ!$B$33:$B$776,W$83)+'СЕТ СН'!$G$14+СВЦЭМ!$D$10+'СЕТ СН'!$G$6-'СЕТ СН'!$G$26</f>
        <v>815.43457147999993</v>
      </c>
      <c r="X88" s="36">
        <f>SUMIFS(СВЦЭМ!$D$33:$D$776,СВЦЭМ!$A$33:$A$776,$A88,СВЦЭМ!$B$33:$B$776,X$83)+'СЕТ СН'!$G$14+СВЦЭМ!$D$10+'СЕТ СН'!$G$6-'СЕТ СН'!$G$26</f>
        <v>795.76474631999997</v>
      </c>
      <c r="Y88" s="36">
        <f>SUMIFS(СВЦЭМ!$D$33:$D$776,СВЦЭМ!$A$33:$A$776,$A88,СВЦЭМ!$B$33:$B$776,Y$83)+'СЕТ СН'!$G$14+СВЦЭМ!$D$10+'СЕТ СН'!$G$6-'СЕТ СН'!$G$26</f>
        <v>801.73249270999997</v>
      </c>
    </row>
    <row r="89" spans="1:27" ht="15.75" x14ac:dyDescent="0.2">
      <c r="A89" s="35">
        <f t="shared" si="2"/>
        <v>43683</v>
      </c>
      <c r="B89" s="36">
        <f>SUMIFS(СВЦЭМ!$D$33:$D$776,СВЦЭМ!$A$33:$A$776,$A89,СВЦЭМ!$B$33:$B$776,B$83)+'СЕТ СН'!$G$14+СВЦЭМ!$D$10+'СЕТ СН'!$G$6-'СЕТ СН'!$G$26</f>
        <v>860.10213605000001</v>
      </c>
      <c r="C89" s="36">
        <f>SUMIFS(СВЦЭМ!$D$33:$D$776,СВЦЭМ!$A$33:$A$776,$A89,СВЦЭМ!$B$33:$B$776,C$83)+'СЕТ СН'!$G$14+СВЦЭМ!$D$10+'СЕТ СН'!$G$6-'СЕТ СН'!$G$26</f>
        <v>892.66703646999997</v>
      </c>
      <c r="D89" s="36">
        <f>SUMIFS(СВЦЭМ!$D$33:$D$776,СВЦЭМ!$A$33:$A$776,$A89,СВЦЭМ!$B$33:$B$776,D$83)+'СЕТ СН'!$G$14+СВЦЭМ!$D$10+'СЕТ СН'!$G$6-'СЕТ СН'!$G$26</f>
        <v>914.83291161</v>
      </c>
      <c r="E89" s="36">
        <f>SUMIFS(СВЦЭМ!$D$33:$D$776,СВЦЭМ!$A$33:$A$776,$A89,СВЦЭМ!$B$33:$B$776,E$83)+'СЕТ СН'!$G$14+СВЦЭМ!$D$10+'СЕТ СН'!$G$6-'СЕТ СН'!$G$26</f>
        <v>924.76677260999998</v>
      </c>
      <c r="F89" s="36">
        <f>SUMIFS(СВЦЭМ!$D$33:$D$776,СВЦЭМ!$A$33:$A$776,$A89,СВЦЭМ!$B$33:$B$776,F$83)+'СЕТ СН'!$G$14+СВЦЭМ!$D$10+'СЕТ СН'!$G$6-'СЕТ СН'!$G$26</f>
        <v>933.74592768999992</v>
      </c>
      <c r="G89" s="36">
        <f>SUMIFS(СВЦЭМ!$D$33:$D$776,СВЦЭМ!$A$33:$A$776,$A89,СВЦЭМ!$B$33:$B$776,G$83)+'СЕТ СН'!$G$14+СВЦЭМ!$D$10+'СЕТ СН'!$G$6-'СЕТ СН'!$G$26</f>
        <v>910.49475142999995</v>
      </c>
      <c r="H89" s="36">
        <f>SUMIFS(СВЦЭМ!$D$33:$D$776,СВЦЭМ!$A$33:$A$776,$A89,СВЦЭМ!$B$33:$B$776,H$83)+'СЕТ СН'!$G$14+СВЦЭМ!$D$10+'СЕТ СН'!$G$6-'СЕТ СН'!$G$26</f>
        <v>876.3499985599999</v>
      </c>
      <c r="I89" s="36">
        <f>SUMIFS(СВЦЭМ!$D$33:$D$776,СВЦЭМ!$A$33:$A$776,$A89,СВЦЭМ!$B$33:$B$776,I$83)+'СЕТ СН'!$G$14+СВЦЭМ!$D$10+'СЕТ СН'!$G$6-'СЕТ СН'!$G$26</f>
        <v>832.45109287999992</v>
      </c>
      <c r="J89" s="36">
        <f>SUMIFS(СВЦЭМ!$D$33:$D$776,СВЦЭМ!$A$33:$A$776,$A89,СВЦЭМ!$B$33:$B$776,J$83)+'СЕТ СН'!$G$14+СВЦЭМ!$D$10+'СЕТ СН'!$G$6-'СЕТ СН'!$G$26</f>
        <v>864.84306366999999</v>
      </c>
      <c r="K89" s="36">
        <f>SUMIFS(СВЦЭМ!$D$33:$D$776,СВЦЭМ!$A$33:$A$776,$A89,СВЦЭМ!$B$33:$B$776,K$83)+'СЕТ СН'!$G$14+СВЦЭМ!$D$10+'СЕТ СН'!$G$6-'СЕТ СН'!$G$26</f>
        <v>899.21558277999998</v>
      </c>
      <c r="L89" s="36">
        <f>SUMIFS(СВЦЭМ!$D$33:$D$776,СВЦЭМ!$A$33:$A$776,$A89,СВЦЭМ!$B$33:$B$776,L$83)+'СЕТ СН'!$G$14+СВЦЭМ!$D$10+'СЕТ СН'!$G$6-'СЕТ СН'!$G$26</f>
        <v>903.35982050999996</v>
      </c>
      <c r="M89" s="36">
        <f>SUMIFS(СВЦЭМ!$D$33:$D$776,СВЦЭМ!$A$33:$A$776,$A89,СВЦЭМ!$B$33:$B$776,M$83)+'СЕТ СН'!$G$14+СВЦЭМ!$D$10+'СЕТ СН'!$G$6-'СЕТ СН'!$G$26</f>
        <v>902.34573460999991</v>
      </c>
      <c r="N89" s="36">
        <f>SUMIFS(СВЦЭМ!$D$33:$D$776,СВЦЭМ!$A$33:$A$776,$A89,СВЦЭМ!$B$33:$B$776,N$83)+'СЕТ СН'!$G$14+СВЦЭМ!$D$10+'СЕТ СН'!$G$6-'СЕТ СН'!$G$26</f>
        <v>902.70454487999996</v>
      </c>
      <c r="O89" s="36">
        <f>SUMIFS(СВЦЭМ!$D$33:$D$776,СВЦЭМ!$A$33:$A$776,$A89,СВЦЭМ!$B$33:$B$776,O$83)+'СЕТ СН'!$G$14+СВЦЭМ!$D$10+'СЕТ СН'!$G$6-'СЕТ СН'!$G$26</f>
        <v>902.95630442999993</v>
      </c>
      <c r="P89" s="36">
        <f>SUMIFS(СВЦЭМ!$D$33:$D$776,СВЦЭМ!$A$33:$A$776,$A89,СВЦЭМ!$B$33:$B$776,P$83)+'СЕТ СН'!$G$14+СВЦЭМ!$D$10+'СЕТ СН'!$G$6-'СЕТ СН'!$G$26</f>
        <v>905.75941560000001</v>
      </c>
      <c r="Q89" s="36">
        <f>SUMIFS(СВЦЭМ!$D$33:$D$776,СВЦЭМ!$A$33:$A$776,$A89,СВЦЭМ!$B$33:$B$776,Q$83)+'СЕТ СН'!$G$14+СВЦЭМ!$D$10+'СЕТ СН'!$G$6-'СЕТ СН'!$G$26</f>
        <v>908.34737245999997</v>
      </c>
      <c r="R89" s="36">
        <f>SUMIFS(СВЦЭМ!$D$33:$D$776,СВЦЭМ!$A$33:$A$776,$A89,СВЦЭМ!$B$33:$B$776,R$83)+'СЕТ СН'!$G$14+СВЦЭМ!$D$10+'СЕТ СН'!$G$6-'СЕТ СН'!$G$26</f>
        <v>859.02382571999999</v>
      </c>
      <c r="S89" s="36">
        <f>SUMIFS(СВЦЭМ!$D$33:$D$776,СВЦЭМ!$A$33:$A$776,$A89,СВЦЭМ!$B$33:$B$776,S$83)+'СЕТ СН'!$G$14+СВЦЭМ!$D$10+'СЕТ СН'!$G$6-'СЕТ СН'!$G$26</f>
        <v>814.20248039000001</v>
      </c>
      <c r="T89" s="36">
        <f>SUMIFS(СВЦЭМ!$D$33:$D$776,СВЦЭМ!$A$33:$A$776,$A89,СВЦЭМ!$B$33:$B$776,T$83)+'СЕТ СН'!$G$14+СВЦЭМ!$D$10+'СЕТ СН'!$G$6-'СЕТ СН'!$G$26</f>
        <v>802.8673156399999</v>
      </c>
      <c r="U89" s="36">
        <f>SUMIFS(СВЦЭМ!$D$33:$D$776,СВЦЭМ!$A$33:$A$776,$A89,СВЦЭМ!$B$33:$B$776,U$83)+'СЕТ СН'!$G$14+СВЦЭМ!$D$10+'СЕТ СН'!$G$6-'СЕТ СН'!$G$26</f>
        <v>807.62790864999999</v>
      </c>
      <c r="V89" s="36">
        <f>SUMIFS(СВЦЭМ!$D$33:$D$776,СВЦЭМ!$A$33:$A$776,$A89,СВЦЭМ!$B$33:$B$776,V$83)+'СЕТ СН'!$G$14+СВЦЭМ!$D$10+'СЕТ СН'!$G$6-'СЕТ СН'!$G$26</f>
        <v>805.74768738</v>
      </c>
      <c r="W89" s="36">
        <f>SUMIFS(СВЦЭМ!$D$33:$D$776,СВЦЭМ!$A$33:$A$776,$A89,СВЦЭМ!$B$33:$B$776,W$83)+'СЕТ СН'!$G$14+СВЦЭМ!$D$10+'СЕТ СН'!$G$6-'СЕТ СН'!$G$26</f>
        <v>807.48526341999991</v>
      </c>
      <c r="X89" s="36">
        <f>SUMIFS(СВЦЭМ!$D$33:$D$776,СВЦЭМ!$A$33:$A$776,$A89,СВЦЭМ!$B$33:$B$776,X$83)+'СЕТ СН'!$G$14+СВЦЭМ!$D$10+'СЕТ СН'!$G$6-'СЕТ СН'!$G$26</f>
        <v>787.87440074999995</v>
      </c>
      <c r="Y89" s="36">
        <f>SUMIFS(СВЦЭМ!$D$33:$D$776,СВЦЭМ!$A$33:$A$776,$A89,СВЦЭМ!$B$33:$B$776,Y$83)+'СЕТ СН'!$G$14+СВЦЭМ!$D$10+'СЕТ СН'!$G$6-'СЕТ СН'!$G$26</f>
        <v>796.60430579999991</v>
      </c>
    </row>
    <row r="90" spans="1:27" ht="15.75" x14ac:dyDescent="0.2">
      <c r="A90" s="35">
        <f t="shared" si="2"/>
        <v>43684</v>
      </c>
      <c r="B90" s="36">
        <f>SUMIFS(СВЦЭМ!$D$33:$D$776,СВЦЭМ!$A$33:$A$776,$A90,СВЦЭМ!$B$33:$B$776,B$83)+'СЕТ СН'!$G$14+СВЦЭМ!$D$10+'СЕТ СН'!$G$6-'СЕТ СН'!$G$26</f>
        <v>864.56275995999999</v>
      </c>
      <c r="C90" s="36">
        <f>SUMIFS(СВЦЭМ!$D$33:$D$776,СВЦЭМ!$A$33:$A$776,$A90,СВЦЭМ!$B$33:$B$776,C$83)+'СЕТ СН'!$G$14+СВЦЭМ!$D$10+'СЕТ СН'!$G$6-'СЕТ СН'!$G$26</f>
        <v>868.34936977999996</v>
      </c>
      <c r="D90" s="36">
        <f>SUMIFS(СВЦЭМ!$D$33:$D$776,СВЦЭМ!$A$33:$A$776,$A90,СВЦЭМ!$B$33:$B$776,D$83)+'СЕТ СН'!$G$14+СВЦЭМ!$D$10+'СЕТ СН'!$G$6-'СЕТ СН'!$G$26</f>
        <v>893.06005363999998</v>
      </c>
      <c r="E90" s="36">
        <f>SUMIFS(СВЦЭМ!$D$33:$D$776,СВЦЭМ!$A$33:$A$776,$A90,СВЦЭМ!$B$33:$B$776,E$83)+'СЕТ СН'!$G$14+СВЦЭМ!$D$10+'СЕТ СН'!$G$6-'СЕТ СН'!$G$26</f>
        <v>895.81438172999992</v>
      </c>
      <c r="F90" s="36">
        <f>SUMIFS(СВЦЭМ!$D$33:$D$776,СВЦЭМ!$A$33:$A$776,$A90,СВЦЭМ!$B$33:$B$776,F$83)+'СЕТ СН'!$G$14+СВЦЭМ!$D$10+'СЕТ СН'!$G$6-'СЕТ СН'!$G$26</f>
        <v>902.85473037999998</v>
      </c>
      <c r="G90" s="36">
        <f>SUMIFS(СВЦЭМ!$D$33:$D$776,СВЦЭМ!$A$33:$A$776,$A90,СВЦЭМ!$B$33:$B$776,G$83)+'СЕТ СН'!$G$14+СВЦЭМ!$D$10+'СЕТ СН'!$G$6-'СЕТ СН'!$G$26</f>
        <v>896.59974011999998</v>
      </c>
      <c r="H90" s="36">
        <f>SUMIFS(СВЦЭМ!$D$33:$D$776,СВЦЭМ!$A$33:$A$776,$A90,СВЦЭМ!$B$33:$B$776,H$83)+'СЕТ СН'!$G$14+СВЦЭМ!$D$10+'СЕТ СН'!$G$6-'СЕТ СН'!$G$26</f>
        <v>861.37789051999994</v>
      </c>
      <c r="I90" s="36">
        <f>SUMIFS(СВЦЭМ!$D$33:$D$776,СВЦЭМ!$A$33:$A$776,$A90,СВЦЭМ!$B$33:$B$776,I$83)+'СЕТ СН'!$G$14+СВЦЭМ!$D$10+'СЕТ СН'!$G$6-'СЕТ СН'!$G$26</f>
        <v>847.56889220999994</v>
      </c>
      <c r="J90" s="36">
        <f>SUMIFS(СВЦЭМ!$D$33:$D$776,СВЦЭМ!$A$33:$A$776,$A90,СВЦЭМ!$B$33:$B$776,J$83)+'СЕТ СН'!$G$14+СВЦЭМ!$D$10+'СЕТ СН'!$G$6-'СЕТ СН'!$G$26</f>
        <v>870.33079316999999</v>
      </c>
      <c r="K90" s="36">
        <f>SUMIFS(СВЦЭМ!$D$33:$D$776,СВЦЭМ!$A$33:$A$776,$A90,СВЦЭМ!$B$33:$B$776,K$83)+'СЕТ СН'!$G$14+СВЦЭМ!$D$10+'СЕТ СН'!$G$6-'СЕТ СН'!$G$26</f>
        <v>886.88108441999998</v>
      </c>
      <c r="L90" s="36">
        <f>SUMIFS(СВЦЭМ!$D$33:$D$776,СВЦЭМ!$A$33:$A$776,$A90,СВЦЭМ!$B$33:$B$776,L$83)+'СЕТ СН'!$G$14+СВЦЭМ!$D$10+'СЕТ СН'!$G$6-'СЕТ СН'!$G$26</f>
        <v>887.46713672999999</v>
      </c>
      <c r="M90" s="36">
        <f>SUMIFS(СВЦЭМ!$D$33:$D$776,СВЦЭМ!$A$33:$A$776,$A90,СВЦЭМ!$B$33:$B$776,M$83)+'СЕТ СН'!$G$14+СВЦЭМ!$D$10+'СЕТ СН'!$G$6-'СЕТ СН'!$G$26</f>
        <v>890.47030375999998</v>
      </c>
      <c r="N90" s="36">
        <f>SUMIFS(СВЦЭМ!$D$33:$D$776,СВЦЭМ!$A$33:$A$776,$A90,СВЦЭМ!$B$33:$B$776,N$83)+'СЕТ СН'!$G$14+СВЦЭМ!$D$10+'СЕТ СН'!$G$6-'СЕТ СН'!$G$26</f>
        <v>884.24306128000001</v>
      </c>
      <c r="O90" s="36">
        <f>SUMIFS(СВЦЭМ!$D$33:$D$776,СВЦЭМ!$A$33:$A$776,$A90,СВЦЭМ!$B$33:$B$776,O$83)+'СЕТ СН'!$G$14+СВЦЭМ!$D$10+'СЕТ СН'!$G$6-'СЕТ СН'!$G$26</f>
        <v>889.28883498999994</v>
      </c>
      <c r="P90" s="36">
        <f>SUMIFS(СВЦЭМ!$D$33:$D$776,СВЦЭМ!$A$33:$A$776,$A90,СВЦЭМ!$B$33:$B$776,P$83)+'СЕТ СН'!$G$14+СВЦЭМ!$D$10+'СЕТ СН'!$G$6-'СЕТ СН'!$G$26</f>
        <v>892.92300305999993</v>
      </c>
      <c r="Q90" s="36">
        <f>SUMIFS(СВЦЭМ!$D$33:$D$776,СВЦЭМ!$A$33:$A$776,$A90,СВЦЭМ!$B$33:$B$776,Q$83)+'СЕТ СН'!$G$14+СВЦЭМ!$D$10+'СЕТ СН'!$G$6-'СЕТ СН'!$G$26</f>
        <v>892.74533458999997</v>
      </c>
      <c r="R90" s="36">
        <f>SUMIFS(СВЦЭМ!$D$33:$D$776,СВЦЭМ!$A$33:$A$776,$A90,СВЦЭМ!$B$33:$B$776,R$83)+'СЕТ СН'!$G$14+СВЦЭМ!$D$10+'СЕТ СН'!$G$6-'СЕТ СН'!$G$26</f>
        <v>854.15716449999991</v>
      </c>
      <c r="S90" s="36">
        <f>SUMIFS(СВЦЭМ!$D$33:$D$776,СВЦЭМ!$A$33:$A$776,$A90,СВЦЭМ!$B$33:$B$776,S$83)+'СЕТ СН'!$G$14+СВЦЭМ!$D$10+'СЕТ СН'!$G$6-'СЕТ СН'!$G$26</f>
        <v>812.37658152999995</v>
      </c>
      <c r="T90" s="36">
        <f>SUMIFS(СВЦЭМ!$D$33:$D$776,СВЦЭМ!$A$33:$A$776,$A90,СВЦЭМ!$B$33:$B$776,T$83)+'СЕТ СН'!$G$14+СВЦЭМ!$D$10+'СЕТ СН'!$G$6-'СЕТ СН'!$G$26</f>
        <v>800.77286949999996</v>
      </c>
      <c r="U90" s="36">
        <f>SUMIFS(СВЦЭМ!$D$33:$D$776,СВЦЭМ!$A$33:$A$776,$A90,СВЦЭМ!$B$33:$B$776,U$83)+'СЕТ СН'!$G$14+СВЦЭМ!$D$10+'СЕТ СН'!$G$6-'СЕТ СН'!$G$26</f>
        <v>802.11936045999994</v>
      </c>
      <c r="V90" s="36">
        <f>SUMIFS(СВЦЭМ!$D$33:$D$776,СВЦЭМ!$A$33:$A$776,$A90,СВЦЭМ!$B$33:$B$776,V$83)+'СЕТ СН'!$G$14+СВЦЭМ!$D$10+'СЕТ СН'!$G$6-'СЕТ СН'!$G$26</f>
        <v>797.65983246999997</v>
      </c>
      <c r="W90" s="36">
        <f>SUMIFS(СВЦЭМ!$D$33:$D$776,СВЦЭМ!$A$33:$A$776,$A90,СВЦЭМ!$B$33:$B$776,W$83)+'СЕТ СН'!$G$14+СВЦЭМ!$D$10+'СЕТ СН'!$G$6-'СЕТ СН'!$G$26</f>
        <v>805.95381044999999</v>
      </c>
      <c r="X90" s="36">
        <f>SUMIFS(СВЦЭМ!$D$33:$D$776,СВЦЭМ!$A$33:$A$776,$A90,СВЦЭМ!$B$33:$B$776,X$83)+'СЕТ СН'!$G$14+СВЦЭМ!$D$10+'СЕТ СН'!$G$6-'СЕТ СН'!$G$26</f>
        <v>779.64285533999998</v>
      </c>
      <c r="Y90" s="36">
        <f>SUMIFS(СВЦЭМ!$D$33:$D$776,СВЦЭМ!$A$33:$A$776,$A90,СВЦЭМ!$B$33:$B$776,Y$83)+'СЕТ СН'!$G$14+СВЦЭМ!$D$10+'СЕТ СН'!$G$6-'СЕТ СН'!$G$26</f>
        <v>808.60578696999994</v>
      </c>
    </row>
    <row r="91" spans="1:27" ht="15.75" x14ac:dyDescent="0.2">
      <c r="A91" s="35">
        <f t="shared" si="2"/>
        <v>43685</v>
      </c>
      <c r="B91" s="36">
        <f>SUMIFS(СВЦЭМ!$D$33:$D$776,СВЦЭМ!$A$33:$A$776,$A91,СВЦЭМ!$B$33:$B$776,B$83)+'СЕТ СН'!$G$14+СВЦЭМ!$D$10+'СЕТ СН'!$G$6-'СЕТ СН'!$G$26</f>
        <v>896.87291803999994</v>
      </c>
      <c r="C91" s="36">
        <f>SUMIFS(СВЦЭМ!$D$33:$D$776,СВЦЭМ!$A$33:$A$776,$A91,СВЦЭМ!$B$33:$B$776,C$83)+'СЕТ СН'!$G$14+СВЦЭМ!$D$10+'СЕТ СН'!$G$6-'СЕТ СН'!$G$26</f>
        <v>934.8837778699999</v>
      </c>
      <c r="D91" s="36">
        <f>SUMIFS(СВЦЭМ!$D$33:$D$776,СВЦЭМ!$A$33:$A$776,$A91,СВЦЭМ!$B$33:$B$776,D$83)+'СЕТ СН'!$G$14+СВЦЭМ!$D$10+'СЕТ СН'!$G$6-'СЕТ СН'!$G$26</f>
        <v>962.73458238000001</v>
      </c>
      <c r="E91" s="36">
        <f>SUMIFS(СВЦЭМ!$D$33:$D$776,СВЦЭМ!$A$33:$A$776,$A91,СВЦЭМ!$B$33:$B$776,E$83)+'СЕТ СН'!$G$14+СВЦЭМ!$D$10+'СЕТ СН'!$G$6-'СЕТ СН'!$G$26</f>
        <v>983.8327276</v>
      </c>
      <c r="F91" s="36">
        <f>SUMIFS(СВЦЭМ!$D$33:$D$776,СВЦЭМ!$A$33:$A$776,$A91,СВЦЭМ!$B$33:$B$776,F$83)+'СЕТ СН'!$G$14+СВЦЭМ!$D$10+'СЕТ СН'!$G$6-'СЕТ СН'!$G$26</f>
        <v>1025.27569036</v>
      </c>
      <c r="G91" s="36">
        <f>SUMIFS(СВЦЭМ!$D$33:$D$776,СВЦЭМ!$A$33:$A$776,$A91,СВЦЭМ!$B$33:$B$776,G$83)+'СЕТ СН'!$G$14+СВЦЭМ!$D$10+'СЕТ СН'!$G$6-'СЕТ СН'!$G$26</f>
        <v>1006.62825873</v>
      </c>
      <c r="H91" s="36">
        <f>SUMIFS(СВЦЭМ!$D$33:$D$776,СВЦЭМ!$A$33:$A$776,$A91,СВЦЭМ!$B$33:$B$776,H$83)+'СЕТ СН'!$G$14+СВЦЭМ!$D$10+'СЕТ СН'!$G$6-'СЕТ СН'!$G$26</f>
        <v>965.82619655999997</v>
      </c>
      <c r="I91" s="36">
        <f>SUMIFS(СВЦЭМ!$D$33:$D$776,СВЦЭМ!$A$33:$A$776,$A91,СВЦЭМ!$B$33:$B$776,I$83)+'СЕТ СН'!$G$14+СВЦЭМ!$D$10+'СЕТ СН'!$G$6-'СЕТ СН'!$G$26</f>
        <v>916.69469852999998</v>
      </c>
      <c r="J91" s="36">
        <f>SUMIFS(СВЦЭМ!$D$33:$D$776,СВЦЭМ!$A$33:$A$776,$A91,СВЦЭМ!$B$33:$B$776,J$83)+'СЕТ СН'!$G$14+СВЦЭМ!$D$10+'СЕТ СН'!$G$6-'СЕТ СН'!$G$26</f>
        <v>876.93988546999992</v>
      </c>
      <c r="K91" s="36">
        <f>SUMIFS(СВЦЭМ!$D$33:$D$776,СВЦЭМ!$A$33:$A$776,$A91,СВЦЭМ!$B$33:$B$776,K$83)+'СЕТ СН'!$G$14+СВЦЭМ!$D$10+'СЕТ СН'!$G$6-'СЕТ СН'!$G$26</f>
        <v>907.08312846000001</v>
      </c>
      <c r="L91" s="36">
        <f>SUMIFS(СВЦЭМ!$D$33:$D$776,СВЦЭМ!$A$33:$A$776,$A91,СВЦЭМ!$B$33:$B$776,L$83)+'СЕТ СН'!$G$14+СВЦЭМ!$D$10+'СЕТ СН'!$G$6-'СЕТ СН'!$G$26</f>
        <v>917.76574089999997</v>
      </c>
      <c r="M91" s="36">
        <f>SUMIFS(СВЦЭМ!$D$33:$D$776,СВЦЭМ!$A$33:$A$776,$A91,СВЦЭМ!$B$33:$B$776,M$83)+'СЕТ СН'!$G$14+СВЦЭМ!$D$10+'СЕТ СН'!$G$6-'СЕТ СН'!$G$26</f>
        <v>915.45239542999991</v>
      </c>
      <c r="N91" s="36">
        <f>SUMIFS(СВЦЭМ!$D$33:$D$776,СВЦЭМ!$A$33:$A$776,$A91,СВЦЭМ!$B$33:$B$776,N$83)+'СЕТ СН'!$G$14+СВЦЭМ!$D$10+'СЕТ СН'!$G$6-'СЕТ СН'!$G$26</f>
        <v>911.04576651999992</v>
      </c>
      <c r="O91" s="36">
        <f>SUMIFS(СВЦЭМ!$D$33:$D$776,СВЦЭМ!$A$33:$A$776,$A91,СВЦЭМ!$B$33:$B$776,O$83)+'СЕТ СН'!$G$14+СВЦЭМ!$D$10+'СЕТ СН'!$G$6-'СЕТ СН'!$G$26</f>
        <v>917.15139670999997</v>
      </c>
      <c r="P91" s="36">
        <f>SUMIFS(СВЦЭМ!$D$33:$D$776,СВЦЭМ!$A$33:$A$776,$A91,СВЦЭМ!$B$33:$B$776,P$83)+'СЕТ СН'!$G$14+СВЦЭМ!$D$10+'СЕТ СН'!$G$6-'СЕТ СН'!$G$26</f>
        <v>919.39003544999991</v>
      </c>
      <c r="Q91" s="36">
        <f>SUMIFS(СВЦЭМ!$D$33:$D$776,СВЦЭМ!$A$33:$A$776,$A91,СВЦЭМ!$B$33:$B$776,Q$83)+'СЕТ СН'!$G$14+СВЦЭМ!$D$10+'СЕТ СН'!$G$6-'СЕТ СН'!$G$26</f>
        <v>923.75199359999999</v>
      </c>
      <c r="R91" s="36">
        <f>SUMIFS(СВЦЭМ!$D$33:$D$776,СВЦЭМ!$A$33:$A$776,$A91,СВЦЭМ!$B$33:$B$776,R$83)+'СЕТ СН'!$G$14+СВЦЭМ!$D$10+'СЕТ СН'!$G$6-'СЕТ СН'!$G$26</f>
        <v>872.57850042999996</v>
      </c>
      <c r="S91" s="36">
        <f>SUMIFS(СВЦЭМ!$D$33:$D$776,СВЦЭМ!$A$33:$A$776,$A91,СВЦЭМ!$B$33:$B$776,S$83)+'СЕТ СН'!$G$14+СВЦЭМ!$D$10+'СЕТ СН'!$G$6-'СЕТ СН'!$G$26</f>
        <v>855.81799134999994</v>
      </c>
      <c r="T91" s="36">
        <f>SUMIFS(СВЦЭМ!$D$33:$D$776,СВЦЭМ!$A$33:$A$776,$A91,СВЦЭМ!$B$33:$B$776,T$83)+'СЕТ СН'!$G$14+СВЦЭМ!$D$10+'СЕТ СН'!$G$6-'СЕТ СН'!$G$26</f>
        <v>855.43054069999994</v>
      </c>
      <c r="U91" s="36">
        <f>SUMIFS(СВЦЭМ!$D$33:$D$776,СВЦЭМ!$A$33:$A$776,$A91,СВЦЭМ!$B$33:$B$776,U$83)+'СЕТ СН'!$G$14+СВЦЭМ!$D$10+'СЕТ СН'!$G$6-'СЕТ СН'!$G$26</f>
        <v>819.96162871000001</v>
      </c>
      <c r="V91" s="36">
        <f>SUMIFS(СВЦЭМ!$D$33:$D$776,СВЦЭМ!$A$33:$A$776,$A91,СВЦЭМ!$B$33:$B$776,V$83)+'СЕТ СН'!$G$14+СВЦЭМ!$D$10+'СЕТ СН'!$G$6-'СЕТ СН'!$G$26</f>
        <v>819.20637118999991</v>
      </c>
      <c r="W91" s="36">
        <f>SUMIFS(СВЦЭМ!$D$33:$D$776,СВЦЭМ!$A$33:$A$776,$A91,СВЦЭМ!$B$33:$B$776,W$83)+'СЕТ СН'!$G$14+СВЦЭМ!$D$10+'СЕТ СН'!$G$6-'СЕТ СН'!$G$26</f>
        <v>820.69908620000001</v>
      </c>
      <c r="X91" s="36">
        <f>SUMIFS(СВЦЭМ!$D$33:$D$776,СВЦЭМ!$A$33:$A$776,$A91,СВЦЭМ!$B$33:$B$776,X$83)+'СЕТ СН'!$G$14+СВЦЭМ!$D$10+'СЕТ СН'!$G$6-'СЕТ СН'!$G$26</f>
        <v>798.29945715999997</v>
      </c>
      <c r="Y91" s="36">
        <f>SUMIFS(СВЦЭМ!$D$33:$D$776,СВЦЭМ!$A$33:$A$776,$A91,СВЦЭМ!$B$33:$B$776,Y$83)+'СЕТ СН'!$G$14+СВЦЭМ!$D$10+'СЕТ СН'!$G$6-'СЕТ СН'!$G$26</f>
        <v>827.21719349</v>
      </c>
    </row>
    <row r="92" spans="1:27" ht="15.75" x14ac:dyDescent="0.2">
      <c r="A92" s="35">
        <f t="shared" si="2"/>
        <v>43686</v>
      </c>
      <c r="B92" s="36">
        <f>SUMIFS(СВЦЭМ!$D$33:$D$776,СВЦЭМ!$A$33:$A$776,$A92,СВЦЭМ!$B$33:$B$776,B$83)+'СЕТ СН'!$G$14+СВЦЭМ!$D$10+'СЕТ СН'!$G$6-'СЕТ СН'!$G$26</f>
        <v>917.77429075999999</v>
      </c>
      <c r="C92" s="36">
        <f>SUMIFS(СВЦЭМ!$D$33:$D$776,СВЦЭМ!$A$33:$A$776,$A92,СВЦЭМ!$B$33:$B$776,C$83)+'СЕТ СН'!$G$14+СВЦЭМ!$D$10+'СЕТ СН'!$G$6-'СЕТ СН'!$G$26</f>
        <v>954.90555247999998</v>
      </c>
      <c r="D92" s="36">
        <f>SUMIFS(СВЦЭМ!$D$33:$D$776,СВЦЭМ!$A$33:$A$776,$A92,СВЦЭМ!$B$33:$B$776,D$83)+'СЕТ СН'!$G$14+СВЦЭМ!$D$10+'СЕТ СН'!$G$6-'СЕТ СН'!$G$26</f>
        <v>979.27728524999998</v>
      </c>
      <c r="E92" s="36">
        <f>SUMIFS(СВЦЭМ!$D$33:$D$776,СВЦЭМ!$A$33:$A$776,$A92,СВЦЭМ!$B$33:$B$776,E$83)+'СЕТ СН'!$G$14+СВЦЭМ!$D$10+'СЕТ СН'!$G$6-'СЕТ СН'!$G$26</f>
        <v>996.21060120999994</v>
      </c>
      <c r="F92" s="36">
        <f>SUMIFS(СВЦЭМ!$D$33:$D$776,СВЦЭМ!$A$33:$A$776,$A92,СВЦЭМ!$B$33:$B$776,F$83)+'СЕТ СН'!$G$14+СВЦЭМ!$D$10+'СЕТ СН'!$G$6-'СЕТ СН'!$G$26</f>
        <v>1007.2610330699999</v>
      </c>
      <c r="G92" s="36">
        <f>SUMIFS(СВЦЭМ!$D$33:$D$776,СВЦЭМ!$A$33:$A$776,$A92,СВЦЭМ!$B$33:$B$776,G$83)+'СЕТ СН'!$G$14+СВЦЭМ!$D$10+'СЕТ СН'!$G$6-'СЕТ СН'!$G$26</f>
        <v>994.75660215999994</v>
      </c>
      <c r="H92" s="36">
        <f>SUMIFS(СВЦЭМ!$D$33:$D$776,СВЦЭМ!$A$33:$A$776,$A92,СВЦЭМ!$B$33:$B$776,H$83)+'СЕТ СН'!$G$14+СВЦЭМ!$D$10+'СЕТ СН'!$G$6-'СЕТ СН'!$G$26</f>
        <v>968.11871866999991</v>
      </c>
      <c r="I92" s="36">
        <f>SUMIFS(СВЦЭМ!$D$33:$D$776,СВЦЭМ!$A$33:$A$776,$A92,СВЦЭМ!$B$33:$B$776,I$83)+'СЕТ СН'!$G$14+СВЦЭМ!$D$10+'СЕТ СН'!$G$6-'СЕТ СН'!$G$26</f>
        <v>934.0584963</v>
      </c>
      <c r="J92" s="36">
        <f>SUMIFS(СВЦЭМ!$D$33:$D$776,СВЦЭМ!$A$33:$A$776,$A92,СВЦЭМ!$B$33:$B$776,J$83)+'СЕТ СН'!$G$14+СВЦЭМ!$D$10+'СЕТ СН'!$G$6-'СЕТ СН'!$G$26</f>
        <v>889.67062745999999</v>
      </c>
      <c r="K92" s="36">
        <f>SUMIFS(СВЦЭМ!$D$33:$D$776,СВЦЭМ!$A$33:$A$776,$A92,СВЦЭМ!$B$33:$B$776,K$83)+'СЕТ СН'!$G$14+СВЦЭМ!$D$10+'СЕТ СН'!$G$6-'СЕТ СН'!$G$26</f>
        <v>907.75535765999996</v>
      </c>
      <c r="L92" s="36">
        <f>SUMIFS(СВЦЭМ!$D$33:$D$776,СВЦЭМ!$A$33:$A$776,$A92,СВЦЭМ!$B$33:$B$776,L$83)+'СЕТ СН'!$G$14+СВЦЭМ!$D$10+'СЕТ СН'!$G$6-'СЕТ СН'!$G$26</f>
        <v>917.94448567999996</v>
      </c>
      <c r="M92" s="36">
        <f>SUMIFS(СВЦЭМ!$D$33:$D$776,СВЦЭМ!$A$33:$A$776,$A92,СВЦЭМ!$B$33:$B$776,M$83)+'СЕТ СН'!$G$14+СВЦЭМ!$D$10+'СЕТ СН'!$G$6-'СЕТ СН'!$G$26</f>
        <v>916.71499185999994</v>
      </c>
      <c r="N92" s="36">
        <f>SUMIFS(СВЦЭМ!$D$33:$D$776,СВЦЭМ!$A$33:$A$776,$A92,СВЦЭМ!$B$33:$B$776,N$83)+'СЕТ СН'!$G$14+СВЦЭМ!$D$10+'СЕТ СН'!$G$6-'СЕТ СН'!$G$26</f>
        <v>910.61659712999995</v>
      </c>
      <c r="O92" s="36">
        <f>SUMIFS(СВЦЭМ!$D$33:$D$776,СВЦЭМ!$A$33:$A$776,$A92,СВЦЭМ!$B$33:$B$776,O$83)+'СЕТ СН'!$G$14+СВЦЭМ!$D$10+'СЕТ СН'!$G$6-'СЕТ СН'!$G$26</f>
        <v>915.14008824999996</v>
      </c>
      <c r="P92" s="36">
        <f>SUMIFS(СВЦЭМ!$D$33:$D$776,СВЦЭМ!$A$33:$A$776,$A92,СВЦЭМ!$B$33:$B$776,P$83)+'СЕТ СН'!$G$14+СВЦЭМ!$D$10+'СЕТ СН'!$G$6-'СЕТ СН'!$G$26</f>
        <v>938.61741491999999</v>
      </c>
      <c r="Q92" s="36">
        <f>SUMIFS(СВЦЭМ!$D$33:$D$776,СВЦЭМ!$A$33:$A$776,$A92,СВЦЭМ!$B$33:$B$776,Q$83)+'СЕТ СН'!$G$14+СВЦЭМ!$D$10+'СЕТ СН'!$G$6-'СЕТ СН'!$G$26</f>
        <v>939.38562807999995</v>
      </c>
      <c r="R92" s="36">
        <f>SUMIFS(СВЦЭМ!$D$33:$D$776,СВЦЭМ!$A$33:$A$776,$A92,СВЦЭМ!$B$33:$B$776,R$83)+'СЕТ СН'!$G$14+СВЦЭМ!$D$10+'СЕТ СН'!$G$6-'СЕТ СН'!$G$26</f>
        <v>897.94049128999995</v>
      </c>
      <c r="S92" s="36">
        <f>SUMIFS(СВЦЭМ!$D$33:$D$776,СВЦЭМ!$A$33:$A$776,$A92,СВЦЭМ!$B$33:$B$776,S$83)+'СЕТ СН'!$G$14+СВЦЭМ!$D$10+'СЕТ СН'!$G$6-'СЕТ СН'!$G$26</f>
        <v>852.77148059000001</v>
      </c>
      <c r="T92" s="36">
        <f>SUMIFS(СВЦЭМ!$D$33:$D$776,СВЦЭМ!$A$33:$A$776,$A92,СВЦЭМ!$B$33:$B$776,T$83)+'СЕТ СН'!$G$14+СВЦЭМ!$D$10+'СЕТ СН'!$G$6-'СЕТ СН'!$G$26</f>
        <v>842.38834567999993</v>
      </c>
      <c r="U92" s="36">
        <f>SUMIFS(СВЦЭМ!$D$33:$D$776,СВЦЭМ!$A$33:$A$776,$A92,СВЦЭМ!$B$33:$B$776,U$83)+'СЕТ СН'!$G$14+СВЦЭМ!$D$10+'СЕТ СН'!$G$6-'СЕТ СН'!$G$26</f>
        <v>839.55688328999997</v>
      </c>
      <c r="V92" s="36">
        <f>SUMIFS(СВЦЭМ!$D$33:$D$776,СВЦЭМ!$A$33:$A$776,$A92,СВЦЭМ!$B$33:$B$776,V$83)+'СЕТ СН'!$G$14+СВЦЭМ!$D$10+'СЕТ СН'!$G$6-'СЕТ СН'!$G$26</f>
        <v>817.07156689999999</v>
      </c>
      <c r="W92" s="36">
        <f>SUMIFS(СВЦЭМ!$D$33:$D$776,СВЦЭМ!$A$33:$A$776,$A92,СВЦЭМ!$B$33:$B$776,W$83)+'СЕТ СН'!$G$14+СВЦЭМ!$D$10+'СЕТ СН'!$G$6-'СЕТ СН'!$G$26</f>
        <v>823.85219714999994</v>
      </c>
      <c r="X92" s="36">
        <f>SUMIFS(СВЦЭМ!$D$33:$D$776,СВЦЭМ!$A$33:$A$776,$A92,СВЦЭМ!$B$33:$B$776,X$83)+'СЕТ СН'!$G$14+СВЦЭМ!$D$10+'СЕТ СН'!$G$6-'СЕТ СН'!$G$26</f>
        <v>800.66423963</v>
      </c>
      <c r="Y92" s="36">
        <f>SUMIFS(СВЦЭМ!$D$33:$D$776,СВЦЭМ!$A$33:$A$776,$A92,СВЦЭМ!$B$33:$B$776,Y$83)+'СЕТ СН'!$G$14+СВЦЭМ!$D$10+'СЕТ СН'!$G$6-'СЕТ СН'!$G$26</f>
        <v>854.02211728999998</v>
      </c>
    </row>
    <row r="93" spans="1:27" ht="15.75" x14ac:dyDescent="0.2">
      <c r="A93" s="35">
        <f t="shared" si="2"/>
        <v>43687</v>
      </c>
      <c r="B93" s="36">
        <f>SUMIFS(СВЦЭМ!$D$33:$D$776,СВЦЭМ!$A$33:$A$776,$A93,СВЦЭМ!$B$33:$B$776,B$83)+'СЕТ СН'!$G$14+СВЦЭМ!$D$10+'СЕТ СН'!$G$6-'СЕТ СН'!$G$26</f>
        <v>976.41585649000001</v>
      </c>
      <c r="C93" s="36">
        <f>SUMIFS(СВЦЭМ!$D$33:$D$776,СВЦЭМ!$A$33:$A$776,$A93,СВЦЭМ!$B$33:$B$776,C$83)+'СЕТ СН'!$G$14+СВЦЭМ!$D$10+'СЕТ СН'!$G$6-'СЕТ СН'!$G$26</f>
        <v>985.59024449999993</v>
      </c>
      <c r="D93" s="36">
        <f>SUMIFS(СВЦЭМ!$D$33:$D$776,СВЦЭМ!$A$33:$A$776,$A93,СВЦЭМ!$B$33:$B$776,D$83)+'СЕТ СН'!$G$14+СВЦЭМ!$D$10+'СЕТ СН'!$G$6-'СЕТ СН'!$G$26</f>
        <v>998.05026062999991</v>
      </c>
      <c r="E93" s="36">
        <f>SUMIFS(СВЦЭМ!$D$33:$D$776,СВЦЭМ!$A$33:$A$776,$A93,СВЦЭМ!$B$33:$B$776,E$83)+'СЕТ СН'!$G$14+СВЦЭМ!$D$10+'СЕТ СН'!$G$6-'СЕТ СН'!$G$26</f>
        <v>1017.0733697899999</v>
      </c>
      <c r="F93" s="36">
        <f>SUMIFS(СВЦЭМ!$D$33:$D$776,СВЦЭМ!$A$33:$A$776,$A93,СВЦЭМ!$B$33:$B$776,F$83)+'СЕТ СН'!$G$14+СВЦЭМ!$D$10+'СЕТ СН'!$G$6-'СЕТ СН'!$G$26</f>
        <v>1036.3154159999999</v>
      </c>
      <c r="G93" s="36">
        <f>SUMIFS(СВЦЭМ!$D$33:$D$776,СВЦЭМ!$A$33:$A$776,$A93,СВЦЭМ!$B$33:$B$776,G$83)+'СЕТ СН'!$G$14+СВЦЭМ!$D$10+'СЕТ СН'!$G$6-'СЕТ СН'!$G$26</f>
        <v>1010.5033608499999</v>
      </c>
      <c r="H93" s="36">
        <f>SUMIFS(СВЦЭМ!$D$33:$D$776,СВЦЭМ!$A$33:$A$776,$A93,СВЦЭМ!$B$33:$B$776,H$83)+'СЕТ СН'!$G$14+СВЦЭМ!$D$10+'СЕТ СН'!$G$6-'СЕТ СН'!$G$26</f>
        <v>971.27194616999998</v>
      </c>
      <c r="I93" s="36">
        <f>SUMIFS(СВЦЭМ!$D$33:$D$776,СВЦЭМ!$A$33:$A$776,$A93,СВЦЭМ!$B$33:$B$776,I$83)+'СЕТ СН'!$G$14+СВЦЭМ!$D$10+'СЕТ СН'!$G$6-'СЕТ СН'!$G$26</f>
        <v>987.38908069000001</v>
      </c>
      <c r="J93" s="36">
        <f>SUMIFS(СВЦЭМ!$D$33:$D$776,СВЦЭМ!$A$33:$A$776,$A93,СВЦЭМ!$B$33:$B$776,J$83)+'СЕТ СН'!$G$14+СВЦЭМ!$D$10+'СЕТ СН'!$G$6-'СЕТ СН'!$G$26</f>
        <v>894.18638361000001</v>
      </c>
      <c r="K93" s="36">
        <f>SUMIFS(СВЦЭМ!$D$33:$D$776,СВЦЭМ!$A$33:$A$776,$A93,СВЦЭМ!$B$33:$B$776,K$83)+'СЕТ СН'!$G$14+СВЦЭМ!$D$10+'СЕТ СН'!$G$6-'СЕТ СН'!$G$26</f>
        <v>914.31288386999995</v>
      </c>
      <c r="L93" s="36">
        <f>SUMIFS(СВЦЭМ!$D$33:$D$776,СВЦЭМ!$A$33:$A$776,$A93,СВЦЭМ!$B$33:$B$776,L$83)+'СЕТ СН'!$G$14+СВЦЭМ!$D$10+'СЕТ СН'!$G$6-'СЕТ СН'!$G$26</f>
        <v>930.04965587999993</v>
      </c>
      <c r="M93" s="36">
        <f>SUMIFS(СВЦЭМ!$D$33:$D$776,СВЦЭМ!$A$33:$A$776,$A93,СВЦЭМ!$B$33:$B$776,M$83)+'СЕТ СН'!$G$14+СВЦЭМ!$D$10+'СЕТ СН'!$G$6-'СЕТ СН'!$G$26</f>
        <v>925.25481959000001</v>
      </c>
      <c r="N93" s="36">
        <f>SUMIFS(СВЦЭМ!$D$33:$D$776,СВЦЭМ!$A$33:$A$776,$A93,СВЦЭМ!$B$33:$B$776,N$83)+'СЕТ СН'!$G$14+СВЦЭМ!$D$10+'СЕТ СН'!$G$6-'СЕТ СН'!$G$26</f>
        <v>918.3420242599999</v>
      </c>
      <c r="O93" s="36">
        <f>SUMIFS(СВЦЭМ!$D$33:$D$776,СВЦЭМ!$A$33:$A$776,$A93,СВЦЭМ!$B$33:$B$776,O$83)+'СЕТ СН'!$G$14+СВЦЭМ!$D$10+'СЕТ СН'!$G$6-'СЕТ СН'!$G$26</f>
        <v>919.04072111999994</v>
      </c>
      <c r="P93" s="36">
        <f>SUMIFS(СВЦЭМ!$D$33:$D$776,СВЦЭМ!$A$33:$A$776,$A93,СВЦЭМ!$B$33:$B$776,P$83)+'СЕТ СН'!$G$14+СВЦЭМ!$D$10+'СЕТ СН'!$G$6-'СЕТ СН'!$G$26</f>
        <v>919.35831733999999</v>
      </c>
      <c r="Q93" s="36">
        <f>SUMIFS(СВЦЭМ!$D$33:$D$776,СВЦЭМ!$A$33:$A$776,$A93,СВЦЭМ!$B$33:$B$776,Q$83)+'СЕТ СН'!$G$14+СВЦЭМ!$D$10+'СЕТ СН'!$G$6-'СЕТ СН'!$G$26</f>
        <v>929.37213931999997</v>
      </c>
      <c r="R93" s="36">
        <f>SUMIFS(СВЦЭМ!$D$33:$D$776,СВЦЭМ!$A$33:$A$776,$A93,СВЦЭМ!$B$33:$B$776,R$83)+'СЕТ СН'!$G$14+СВЦЭМ!$D$10+'СЕТ СН'!$G$6-'СЕТ СН'!$G$26</f>
        <v>877.84137372999999</v>
      </c>
      <c r="S93" s="36">
        <f>SUMIFS(СВЦЭМ!$D$33:$D$776,СВЦЭМ!$A$33:$A$776,$A93,СВЦЭМ!$B$33:$B$776,S$83)+'СЕТ СН'!$G$14+СВЦЭМ!$D$10+'СЕТ СН'!$G$6-'СЕТ СН'!$G$26</f>
        <v>875.50025902999994</v>
      </c>
      <c r="T93" s="36">
        <f>SUMIFS(СВЦЭМ!$D$33:$D$776,СВЦЭМ!$A$33:$A$776,$A93,СВЦЭМ!$B$33:$B$776,T$83)+'СЕТ СН'!$G$14+СВЦЭМ!$D$10+'СЕТ СН'!$G$6-'СЕТ СН'!$G$26</f>
        <v>873.39548690999993</v>
      </c>
      <c r="U93" s="36">
        <f>SUMIFS(СВЦЭМ!$D$33:$D$776,СВЦЭМ!$A$33:$A$776,$A93,СВЦЭМ!$B$33:$B$776,U$83)+'СЕТ СН'!$G$14+СВЦЭМ!$D$10+'СЕТ СН'!$G$6-'СЕТ СН'!$G$26</f>
        <v>863.71913829999994</v>
      </c>
      <c r="V93" s="36">
        <f>SUMIFS(СВЦЭМ!$D$33:$D$776,СВЦЭМ!$A$33:$A$776,$A93,СВЦЭМ!$B$33:$B$776,V$83)+'СЕТ СН'!$G$14+СВЦЭМ!$D$10+'СЕТ СН'!$G$6-'СЕТ СН'!$G$26</f>
        <v>869.34185388999992</v>
      </c>
      <c r="W93" s="36">
        <f>SUMIFS(СВЦЭМ!$D$33:$D$776,СВЦЭМ!$A$33:$A$776,$A93,СВЦЭМ!$B$33:$B$776,W$83)+'СЕТ СН'!$G$14+СВЦЭМ!$D$10+'СЕТ СН'!$G$6-'СЕТ СН'!$G$26</f>
        <v>888.8572779399999</v>
      </c>
      <c r="X93" s="36">
        <f>SUMIFS(СВЦЭМ!$D$33:$D$776,СВЦЭМ!$A$33:$A$776,$A93,СВЦЭМ!$B$33:$B$776,X$83)+'СЕТ СН'!$G$14+СВЦЭМ!$D$10+'СЕТ СН'!$G$6-'СЕТ СН'!$G$26</f>
        <v>864.78290492999997</v>
      </c>
      <c r="Y93" s="36">
        <f>SUMIFS(СВЦЭМ!$D$33:$D$776,СВЦЭМ!$A$33:$A$776,$A93,СВЦЭМ!$B$33:$B$776,Y$83)+'СЕТ СН'!$G$14+СВЦЭМ!$D$10+'СЕТ СН'!$G$6-'СЕТ СН'!$G$26</f>
        <v>860.96882299999993</v>
      </c>
    </row>
    <row r="94" spans="1:27" ht="15.75" x14ac:dyDescent="0.2">
      <c r="A94" s="35">
        <f t="shared" si="2"/>
        <v>43688</v>
      </c>
      <c r="B94" s="36">
        <f>SUMIFS(СВЦЭМ!$D$33:$D$776,СВЦЭМ!$A$33:$A$776,$A94,СВЦЭМ!$B$33:$B$776,B$83)+'СЕТ СН'!$G$14+СВЦЭМ!$D$10+'СЕТ СН'!$G$6-'СЕТ СН'!$G$26</f>
        <v>964.95275293999998</v>
      </c>
      <c r="C94" s="36">
        <f>SUMIFS(СВЦЭМ!$D$33:$D$776,СВЦЭМ!$A$33:$A$776,$A94,СВЦЭМ!$B$33:$B$776,C$83)+'СЕТ СН'!$G$14+СВЦЭМ!$D$10+'СЕТ СН'!$G$6-'СЕТ СН'!$G$26</f>
        <v>994.47573966999994</v>
      </c>
      <c r="D94" s="36">
        <f>SUMIFS(СВЦЭМ!$D$33:$D$776,СВЦЭМ!$A$33:$A$776,$A94,СВЦЭМ!$B$33:$B$776,D$83)+'СЕТ СН'!$G$14+СВЦЭМ!$D$10+'СЕТ СН'!$G$6-'СЕТ СН'!$G$26</f>
        <v>1019.75434234</v>
      </c>
      <c r="E94" s="36">
        <f>SUMIFS(СВЦЭМ!$D$33:$D$776,СВЦЭМ!$A$33:$A$776,$A94,СВЦЭМ!$B$33:$B$776,E$83)+'СЕТ СН'!$G$14+СВЦЭМ!$D$10+'СЕТ СН'!$G$6-'СЕТ СН'!$G$26</f>
        <v>1028.2632080999999</v>
      </c>
      <c r="F94" s="36">
        <f>SUMIFS(СВЦЭМ!$D$33:$D$776,СВЦЭМ!$A$33:$A$776,$A94,СВЦЭМ!$B$33:$B$776,F$83)+'СЕТ СН'!$G$14+СВЦЭМ!$D$10+'СЕТ СН'!$G$6-'СЕТ СН'!$G$26</f>
        <v>1047.67171721</v>
      </c>
      <c r="G94" s="36">
        <f>SUMIFS(СВЦЭМ!$D$33:$D$776,СВЦЭМ!$A$33:$A$776,$A94,СВЦЭМ!$B$33:$B$776,G$83)+'СЕТ СН'!$G$14+СВЦЭМ!$D$10+'СЕТ СН'!$G$6-'СЕТ СН'!$G$26</f>
        <v>1034.96872306</v>
      </c>
      <c r="H94" s="36">
        <f>SUMIFS(СВЦЭМ!$D$33:$D$776,СВЦЭМ!$A$33:$A$776,$A94,СВЦЭМ!$B$33:$B$776,H$83)+'СЕТ СН'!$G$14+СВЦЭМ!$D$10+'СЕТ СН'!$G$6-'СЕТ СН'!$G$26</f>
        <v>1020.51810216</v>
      </c>
      <c r="I94" s="36">
        <f>SUMIFS(СВЦЭМ!$D$33:$D$776,СВЦЭМ!$A$33:$A$776,$A94,СВЦЭМ!$B$33:$B$776,I$83)+'СЕТ СН'!$G$14+СВЦЭМ!$D$10+'СЕТ СН'!$G$6-'СЕТ СН'!$G$26</f>
        <v>992.3809050399999</v>
      </c>
      <c r="J94" s="36">
        <f>SUMIFS(СВЦЭМ!$D$33:$D$776,СВЦЭМ!$A$33:$A$776,$A94,СВЦЭМ!$B$33:$B$776,J$83)+'СЕТ СН'!$G$14+СВЦЭМ!$D$10+'СЕТ СН'!$G$6-'СЕТ СН'!$G$26</f>
        <v>924.15972408999994</v>
      </c>
      <c r="K94" s="36">
        <f>SUMIFS(СВЦЭМ!$D$33:$D$776,СВЦЭМ!$A$33:$A$776,$A94,СВЦЭМ!$B$33:$B$776,K$83)+'СЕТ СН'!$G$14+СВЦЭМ!$D$10+'СЕТ СН'!$G$6-'СЕТ СН'!$G$26</f>
        <v>898.12426098999993</v>
      </c>
      <c r="L94" s="36">
        <f>SUMIFS(СВЦЭМ!$D$33:$D$776,СВЦЭМ!$A$33:$A$776,$A94,СВЦЭМ!$B$33:$B$776,L$83)+'СЕТ СН'!$G$14+СВЦЭМ!$D$10+'СЕТ СН'!$G$6-'СЕТ СН'!$G$26</f>
        <v>913.87737477999997</v>
      </c>
      <c r="M94" s="36">
        <f>SUMIFS(СВЦЭМ!$D$33:$D$776,СВЦЭМ!$A$33:$A$776,$A94,СВЦЭМ!$B$33:$B$776,M$83)+'СЕТ СН'!$G$14+СВЦЭМ!$D$10+'СЕТ СН'!$G$6-'СЕТ СН'!$G$26</f>
        <v>913.68151512999998</v>
      </c>
      <c r="N94" s="36">
        <f>SUMIFS(СВЦЭМ!$D$33:$D$776,СВЦЭМ!$A$33:$A$776,$A94,СВЦЭМ!$B$33:$B$776,N$83)+'СЕТ СН'!$G$14+СВЦЭМ!$D$10+'СЕТ СН'!$G$6-'СЕТ СН'!$G$26</f>
        <v>911.22250467999993</v>
      </c>
      <c r="O94" s="36">
        <f>SUMIFS(СВЦЭМ!$D$33:$D$776,СВЦЭМ!$A$33:$A$776,$A94,СВЦЭМ!$B$33:$B$776,O$83)+'СЕТ СН'!$G$14+СВЦЭМ!$D$10+'СЕТ СН'!$G$6-'СЕТ СН'!$G$26</f>
        <v>912.80250214</v>
      </c>
      <c r="P94" s="36">
        <f>SUMIFS(СВЦЭМ!$D$33:$D$776,СВЦЭМ!$A$33:$A$776,$A94,СВЦЭМ!$B$33:$B$776,P$83)+'СЕТ СН'!$G$14+СВЦЭМ!$D$10+'СЕТ СН'!$G$6-'СЕТ СН'!$G$26</f>
        <v>913.49577183999997</v>
      </c>
      <c r="Q94" s="36">
        <f>SUMIFS(СВЦЭМ!$D$33:$D$776,СВЦЭМ!$A$33:$A$776,$A94,СВЦЭМ!$B$33:$B$776,Q$83)+'СЕТ СН'!$G$14+СВЦЭМ!$D$10+'СЕТ СН'!$G$6-'СЕТ СН'!$G$26</f>
        <v>906.65240081999991</v>
      </c>
      <c r="R94" s="36">
        <f>SUMIFS(СВЦЭМ!$D$33:$D$776,СВЦЭМ!$A$33:$A$776,$A94,СВЦЭМ!$B$33:$B$776,R$83)+'СЕТ СН'!$G$14+СВЦЭМ!$D$10+'СЕТ СН'!$G$6-'СЕТ СН'!$G$26</f>
        <v>873.89115921999996</v>
      </c>
      <c r="S94" s="36">
        <f>SUMIFS(СВЦЭМ!$D$33:$D$776,СВЦЭМ!$A$33:$A$776,$A94,СВЦЭМ!$B$33:$B$776,S$83)+'СЕТ СН'!$G$14+СВЦЭМ!$D$10+'СЕТ СН'!$G$6-'СЕТ СН'!$G$26</f>
        <v>872.16680031999999</v>
      </c>
      <c r="T94" s="36">
        <f>SUMIFS(СВЦЭМ!$D$33:$D$776,СВЦЭМ!$A$33:$A$776,$A94,СВЦЭМ!$B$33:$B$776,T$83)+'СЕТ СН'!$G$14+СВЦЭМ!$D$10+'СЕТ СН'!$G$6-'СЕТ СН'!$G$26</f>
        <v>879.97723672999996</v>
      </c>
      <c r="U94" s="36">
        <f>SUMIFS(СВЦЭМ!$D$33:$D$776,СВЦЭМ!$A$33:$A$776,$A94,СВЦЭМ!$B$33:$B$776,U$83)+'СЕТ СН'!$G$14+СВЦЭМ!$D$10+'СЕТ СН'!$G$6-'СЕТ СН'!$G$26</f>
        <v>884.68723861000001</v>
      </c>
      <c r="V94" s="36">
        <f>SUMIFS(СВЦЭМ!$D$33:$D$776,СВЦЭМ!$A$33:$A$776,$A94,СВЦЭМ!$B$33:$B$776,V$83)+'СЕТ СН'!$G$14+СВЦЭМ!$D$10+'СЕТ СН'!$G$6-'СЕТ СН'!$G$26</f>
        <v>892.58130812999991</v>
      </c>
      <c r="W94" s="36">
        <f>SUMIFS(СВЦЭМ!$D$33:$D$776,СВЦЭМ!$A$33:$A$776,$A94,СВЦЭМ!$B$33:$B$776,W$83)+'СЕТ СН'!$G$14+СВЦЭМ!$D$10+'СЕТ СН'!$G$6-'СЕТ СН'!$G$26</f>
        <v>907.13856214999998</v>
      </c>
      <c r="X94" s="36">
        <f>SUMIFS(СВЦЭМ!$D$33:$D$776,СВЦЭМ!$A$33:$A$776,$A94,СВЦЭМ!$B$33:$B$776,X$83)+'СЕТ СН'!$G$14+СВЦЭМ!$D$10+'СЕТ СН'!$G$6-'СЕТ СН'!$G$26</f>
        <v>873.84247186999994</v>
      </c>
      <c r="Y94" s="36">
        <f>SUMIFS(СВЦЭМ!$D$33:$D$776,СВЦЭМ!$A$33:$A$776,$A94,СВЦЭМ!$B$33:$B$776,Y$83)+'СЕТ СН'!$G$14+СВЦЭМ!$D$10+'СЕТ СН'!$G$6-'СЕТ СН'!$G$26</f>
        <v>857.33472719999997</v>
      </c>
    </row>
    <row r="95" spans="1:27" ht="15.75" x14ac:dyDescent="0.2">
      <c r="A95" s="35">
        <f t="shared" si="2"/>
        <v>43689</v>
      </c>
      <c r="B95" s="36">
        <f>SUMIFS(СВЦЭМ!$D$33:$D$776,СВЦЭМ!$A$33:$A$776,$A95,СВЦЭМ!$B$33:$B$776,B$83)+'СЕТ СН'!$G$14+СВЦЭМ!$D$10+'СЕТ СН'!$G$6-'СЕТ СН'!$G$26</f>
        <v>937.05227775999992</v>
      </c>
      <c r="C95" s="36">
        <f>SUMIFS(СВЦЭМ!$D$33:$D$776,СВЦЭМ!$A$33:$A$776,$A95,СВЦЭМ!$B$33:$B$776,C$83)+'СЕТ СН'!$G$14+СВЦЭМ!$D$10+'СЕТ СН'!$G$6-'СЕТ СН'!$G$26</f>
        <v>973.9926643199999</v>
      </c>
      <c r="D95" s="36">
        <f>SUMIFS(СВЦЭМ!$D$33:$D$776,СВЦЭМ!$A$33:$A$776,$A95,СВЦЭМ!$B$33:$B$776,D$83)+'СЕТ СН'!$G$14+СВЦЭМ!$D$10+'СЕТ СН'!$G$6-'СЕТ СН'!$G$26</f>
        <v>1021.4959666599999</v>
      </c>
      <c r="E95" s="36">
        <f>SUMIFS(СВЦЭМ!$D$33:$D$776,СВЦЭМ!$A$33:$A$776,$A95,СВЦЭМ!$B$33:$B$776,E$83)+'СЕТ СН'!$G$14+СВЦЭМ!$D$10+'СЕТ СН'!$G$6-'СЕТ СН'!$G$26</f>
        <v>1031.7253957800001</v>
      </c>
      <c r="F95" s="36">
        <f>SUMIFS(СВЦЭМ!$D$33:$D$776,СВЦЭМ!$A$33:$A$776,$A95,СВЦЭМ!$B$33:$B$776,F$83)+'СЕТ СН'!$G$14+СВЦЭМ!$D$10+'СЕТ СН'!$G$6-'СЕТ СН'!$G$26</f>
        <v>1043.0847584099999</v>
      </c>
      <c r="G95" s="36">
        <f>SUMIFS(СВЦЭМ!$D$33:$D$776,СВЦЭМ!$A$33:$A$776,$A95,СВЦЭМ!$B$33:$B$776,G$83)+'СЕТ СН'!$G$14+СВЦЭМ!$D$10+'СЕТ СН'!$G$6-'СЕТ СН'!$G$26</f>
        <v>1022.34810082</v>
      </c>
      <c r="H95" s="36">
        <f>SUMIFS(СВЦЭМ!$D$33:$D$776,СВЦЭМ!$A$33:$A$776,$A95,СВЦЭМ!$B$33:$B$776,H$83)+'СЕТ СН'!$G$14+СВЦЭМ!$D$10+'СЕТ СН'!$G$6-'СЕТ СН'!$G$26</f>
        <v>986.48084416999995</v>
      </c>
      <c r="I95" s="36">
        <f>SUMIFS(СВЦЭМ!$D$33:$D$776,СВЦЭМ!$A$33:$A$776,$A95,СВЦЭМ!$B$33:$B$776,I$83)+'СЕТ СН'!$G$14+СВЦЭМ!$D$10+'СЕТ СН'!$G$6-'СЕТ СН'!$G$26</f>
        <v>943.61119009999993</v>
      </c>
      <c r="J95" s="36">
        <f>SUMIFS(СВЦЭМ!$D$33:$D$776,СВЦЭМ!$A$33:$A$776,$A95,СВЦЭМ!$B$33:$B$776,J$83)+'СЕТ СН'!$G$14+СВЦЭМ!$D$10+'СЕТ СН'!$G$6-'СЕТ СН'!$G$26</f>
        <v>918.71673338999994</v>
      </c>
      <c r="K95" s="36">
        <f>SUMIFS(СВЦЭМ!$D$33:$D$776,СВЦЭМ!$A$33:$A$776,$A95,СВЦЭМ!$B$33:$B$776,K$83)+'СЕТ СН'!$G$14+СВЦЭМ!$D$10+'СЕТ СН'!$G$6-'СЕТ СН'!$G$26</f>
        <v>938.49859303999995</v>
      </c>
      <c r="L95" s="36">
        <f>SUMIFS(СВЦЭМ!$D$33:$D$776,СВЦЭМ!$A$33:$A$776,$A95,СВЦЭМ!$B$33:$B$776,L$83)+'СЕТ СН'!$G$14+СВЦЭМ!$D$10+'СЕТ СН'!$G$6-'СЕТ СН'!$G$26</f>
        <v>938.39537084999995</v>
      </c>
      <c r="M95" s="36">
        <f>SUMIFS(СВЦЭМ!$D$33:$D$776,СВЦЭМ!$A$33:$A$776,$A95,СВЦЭМ!$B$33:$B$776,M$83)+'СЕТ СН'!$G$14+СВЦЭМ!$D$10+'СЕТ СН'!$G$6-'СЕТ СН'!$G$26</f>
        <v>945.72126449999996</v>
      </c>
      <c r="N95" s="36">
        <f>SUMIFS(СВЦЭМ!$D$33:$D$776,СВЦЭМ!$A$33:$A$776,$A95,СВЦЭМ!$B$33:$B$776,N$83)+'СЕТ СН'!$G$14+СВЦЭМ!$D$10+'СЕТ СН'!$G$6-'СЕТ СН'!$G$26</f>
        <v>941.86430421</v>
      </c>
      <c r="O95" s="36">
        <f>SUMIFS(СВЦЭМ!$D$33:$D$776,СВЦЭМ!$A$33:$A$776,$A95,СВЦЭМ!$B$33:$B$776,O$83)+'СЕТ СН'!$G$14+СВЦЭМ!$D$10+'СЕТ СН'!$G$6-'СЕТ СН'!$G$26</f>
        <v>941.76658118</v>
      </c>
      <c r="P95" s="36">
        <f>SUMIFS(СВЦЭМ!$D$33:$D$776,СВЦЭМ!$A$33:$A$776,$A95,СВЦЭМ!$B$33:$B$776,P$83)+'СЕТ СН'!$G$14+СВЦЭМ!$D$10+'СЕТ СН'!$G$6-'СЕТ СН'!$G$26</f>
        <v>945.35939911999992</v>
      </c>
      <c r="Q95" s="36">
        <f>SUMIFS(СВЦЭМ!$D$33:$D$776,СВЦЭМ!$A$33:$A$776,$A95,СВЦЭМ!$B$33:$B$776,Q$83)+'СЕТ СН'!$G$14+СВЦЭМ!$D$10+'СЕТ СН'!$G$6-'СЕТ СН'!$G$26</f>
        <v>941.28535402</v>
      </c>
      <c r="R95" s="36">
        <f>SUMIFS(СВЦЭМ!$D$33:$D$776,СВЦЭМ!$A$33:$A$776,$A95,СВЦЭМ!$B$33:$B$776,R$83)+'СЕТ СН'!$G$14+СВЦЭМ!$D$10+'СЕТ СН'!$G$6-'СЕТ СН'!$G$26</f>
        <v>897.72607646999995</v>
      </c>
      <c r="S95" s="36">
        <f>SUMIFS(СВЦЭМ!$D$33:$D$776,СВЦЭМ!$A$33:$A$776,$A95,СВЦЭМ!$B$33:$B$776,S$83)+'СЕТ СН'!$G$14+СВЦЭМ!$D$10+'СЕТ СН'!$G$6-'СЕТ СН'!$G$26</f>
        <v>889.42951334999998</v>
      </c>
      <c r="T95" s="36">
        <f>SUMIFS(СВЦЭМ!$D$33:$D$776,СВЦЭМ!$A$33:$A$776,$A95,СВЦЭМ!$B$33:$B$776,T$83)+'СЕТ СН'!$G$14+СВЦЭМ!$D$10+'СЕТ СН'!$G$6-'СЕТ СН'!$G$26</f>
        <v>885.64214425</v>
      </c>
      <c r="U95" s="36">
        <f>SUMIFS(СВЦЭМ!$D$33:$D$776,СВЦЭМ!$A$33:$A$776,$A95,СВЦЭМ!$B$33:$B$776,U$83)+'СЕТ СН'!$G$14+СВЦЭМ!$D$10+'СЕТ СН'!$G$6-'СЕТ СН'!$G$26</f>
        <v>881.34653158999993</v>
      </c>
      <c r="V95" s="36">
        <f>SUMIFS(СВЦЭМ!$D$33:$D$776,СВЦЭМ!$A$33:$A$776,$A95,СВЦЭМ!$B$33:$B$776,V$83)+'СЕТ СН'!$G$14+СВЦЭМ!$D$10+'СЕТ СН'!$G$6-'СЕТ СН'!$G$26</f>
        <v>882.32328423999991</v>
      </c>
      <c r="W95" s="36">
        <f>SUMIFS(СВЦЭМ!$D$33:$D$776,СВЦЭМ!$A$33:$A$776,$A95,СВЦЭМ!$B$33:$B$776,W$83)+'СЕТ СН'!$G$14+СВЦЭМ!$D$10+'СЕТ СН'!$G$6-'СЕТ СН'!$G$26</f>
        <v>889.97586903000001</v>
      </c>
      <c r="X95" s="36">
        <f>SUMIFS(СВЦЭМ!$D$33:$D$776,СВЦЭМ!$A$33:$A$776,$A95,СВЦЭМ!$B$33:$B$776,X$83)+'СЕТ СН'!$G$14+СВЦЭМ!$D$10+'СЕТ СН'!$G$6-'СЕТ СН'!$G$26</f>
        <v>860.26544522999995</v>
      </c>
      <c r="Y95" s="36">
        <f>SUMIFS(СВЦЭМ!$D$33:$D$776,СВЦЭМ!$A$33:$A$776,$A95,СВЦЭМ!$B$33:$B$776,Y$83)+'СЕТ СН'!$G$14+СВЦЭМ!$D$10+'СЕТ СН'!$G$6-'СЕТ СН'!$G$26</f>
        <v>885.53090233</v>
      </c>
    </row>
    <row r="96" spans="1:27" ht="15.75" x14ac:dyDescent="0.2">
      <c r="A96" s="35">
        <f t="shared" si="2"/>
        <v>43690</v>
      </c>
      <c r="B96" s="36">
        <f>SUMIFS(СВЦЭМ!$D$33:$D$776,СВЦЭМ!$A$33:$A$776,$A96,СВЦЭМ!$B$33:$B$776,B$83)+'СЕТ СН'!$G$14+СВЦЭМ!$D$10+'СЕТ СН'!$G$6-'СЕТ СН'!$G$26</f>
        <v>969.70994440999993</v>
      </c>
      <c r="C96" s="36">
        <f>SUMIFS(СВЦЭМ!$D$33:$D$776,СВЦЭМ!$A$33:$A$776,$A96,СВЦЭМ!$B$33:$B$776,C$83)+'СЕТ СН'!$G$14+СВЦЭМ!$D$10+'СЕТ СН'!$G$6-'СЕТ СН'!$G$26</f>
        <v>1011.86318793</v>
      </c>
      <c r="D96" s="36">
        <f>SUMIFS(СВЦЭМ!$D$33:$D$776,СВЦЭМ!$A$33:$A$776,$A96,СВЦЭМ!$B$33:$B$776,D$83)+'СЕТ СН'!$G$14+СВЦЭМ!$D$10+'СЕТ СН'!$G$6-'СЕТ СН'!$G$26</f>
        <v>1035.2777730099999</v>
      </c>
      <c r="E96" s="36">
        <f>SUMIFS(СВЦЭМ!$D$33:$D$776,СВЦЭМ!$A$33:$A$776,$A96,СВЦЭМ!$B$33:$B$776,E$83)+'СЕТ СН'!$G$14+СВЦЭМ!$D$10+'СЕТ СН'!$G$6-'СЕТ СН'!$G$26</f>
        <v>1046.22258244</v>
      </c>
      <c r="F96" s="36">
        <f>SUMIFS(СВЦЭМ!$D$33:$D$776,СВЦЭМ!$A$33:$A$776,$A96,СВЦЭМ!$B$33:$B$776,F$83)+'СЕТ СН'!$G$14+СВЦЭМ!$D$10+'СЕТ СН'!$G$6-'СЕТ СН'!$G$26</f>
        <v>1052.8056046500001</v>
      </c>
      <c r="G96" s="36">
        <f>SUMIFS(СВЦЭМ!$D$33:$D$776,СВЦЭМ!$A$33:$A$776,$A96,СВЦЭМ!$B$33:$B$776,G$83)+'СЕТ СН'!$G$14+СВЦЭМ!$D$10+'СЕТ СН'!$G$6-'СЕТ СН'!$G$26</f>
        <v>1043.92015606</v>
      </c>
      <c r="H96" s="36">
        <f>SUMIFS(СВЦЭМ!$D$33:$D$776,СВЦЭМ!$A$33:$A$776,$A96,СВЦЭМ!$B$33:$B$776,H$83)+'СЕТ СН'!$G$14+СВЦЭМ!$D$10+'СЕТ СН'!$G$6-'СЕТ СН'!$G$26</f>
        <v>1008.1750801999999</v>
      </c>
      <c r="I96" s="36">
        <f>SUMIFS(СВЦЭМ!$D$33:$D$776,СВЦЭМ!$A$33:$A$776,$A96,СВЦЭМ!$B$33:$B$776,I$83)+'СЕТ СН'!$G$14+СВЦЭМ!$D$10+'СЕТ СН'!$G$6-'СЕТ СН'!$G$26</f>
        <v>968.89088355000001</v>
      </c>
      <c r="J96" s="36">
        <f>SUMIFS(СВЦЭМ!$D$33:$D$776,СВЦЭМ!$A$33:$A$776,$A96,СВЦЭМ!$B$33:$B$776,J$83)+'СЕТ СН'!$G$14+СВЦЭМ!$D$10+'СЕТ СН'!$G$6-'СЕТ СН'!$G$26</f>
        <v>943.07773187999999</v>
      </c>
      <c r="K96" s="36">
        <f>SUMIFS(СВЦЭМ!$D$33:$D$776,СВЦЭМ!$A$33:$A$776,$A96,СВЦЭМ!$B$33:$B$776,K$83)+'СЕТ СН'!$G$14+СВЦЭМ!$D$10+'СЕТ СН'!$G$6-'СЕТ СН'!$G$26</f>
        <v>905.68363717</v>
      </c>
      <c r="L96" s="36">
        <f>SUMIFS(СВЦЭМ!$D$33:$D$776,СВЦЭМ!$A$33:$A$776,$A96,СВЦЭМ!$B$33:$B$776,L$83)+'СЕТ СН'!$G$14+СВЦЭМ!$D$10+'СЕТ СН'!$G$6-'СЕТ СН'!$G$26</f>
        <v>910.51924066999993</v>
      </c>
      <c r="M96" s="36">
        <f>SUMIFS(СВЦЭМ!$D$33:$D$776,СВЦЭМ!$A$33:$A$776,$A96,СВЦЭМ!$B$33:$B$776,M$83)+'СЕТ СН'!$G$14+СВЦЭМ!$D$10+'СЕТ СН'!$G$6-'СЕТ СН'!$G$26</f>
        <v>910.07193217999998</v>
      </c>
      <c r="N96" s="36">
        <f>SUMIFS(СВЦЭМ!$D$33:$D$776,СВЦЭМ!$A$33:$A$776,$A96,СВЦЭМ!$B$33:$B$776,N$83)+'СЕТ СН'!$G$14+СВЦЭМ!$D$10+'СЕТ СН'!$G$6-'СЕТ СН'!$G$26</f>
        <v>901.13036097999998</v>
      </c>
      <c r="O96" s="36">
        <f>SUMIFS(СВЦЭМ!$D$33:$D$776,СВЦЭМ!$A$33:$A$776,$A96,СВЦЭМ!$B$33:$B$776,O$83)+'СЕТ СН'!$G$14+СВЦЭМ!$D$10+'СЕТ СН'!$G$6-'СЕТ СН'!$G$26</f>
        <v>910.90907469000001</v>
      </c>
      <c r="P96" s="36">
        <f>SUMIFS(СВЦЭМ!$D$33:$D$776,СВЦЭМ!$A$33:$A$776,$A96,СВЦЭМ!$B$33:$B$776,P$83)+'СЕТ СН'!$G$14+СВЦЭМ!$D$10+'СЕТ СН'!$G$6-'СЕТ СН'!$G$26</f>
        <v>909.86798031000001</v>
      </c>
      <c r="Q96" s="36">
        <f>SUMIFS(СВЦЭМ!$D$33:$D$776,СВЦЭМ!$A$33:$A$776,$A96,СВЦЭМ!$B$33:$B$776,Q$83)+'СЕТ СН'!$G$14+СВЦЭМ!$D$10+'СЕТ СН'!$G$6-'СЕТ СН'!$G$26</f>
        <v>907.32310955999992</v>
      </c>
      <c r="R96" s="36">
        <f>SUMIFS(СВЦЭМ!$D$33:$D$776,СВЦЭМ!$A$33:$A$776,$A96,СВЦЭМ!$B$33:$B$776,R$83)+'СЕТ СН'!$G$14+СВЦЭМ!$D$10+'СЕТ СН'!$G$6-'СЕТ СН'!$G$26</f>
        <v>863.33641378999994</v>
      </c>
      <c r="S96" s="36">
        <f>SUMIFS(СВЦЭМ!$D$33:$D$776,СВЦЭМ!$A$33:$A$776,$A96,СВЦЭМ!$B$33:$B$776,S$83)+'СЕТ СН'!$G$14+СВЦЭМ!$D$10+'СЕТ СН'!$G$6-'СЕТ СН'!$G$26</f>
        <v>861.75284695999994</v>
      </c>
      <c r="T96" s="36">
        <f>SUMIFS(СВЦЭМ!$D$33:$D$776,СВЦЭМ!$A$33:$A$776,$A96,СВЦЭМ!$B$33:$B$776,T$83)+'СЕТ СН'!$G$14+СВЦЭМ!$D$10+'СЕТ СН'!$G$6-'СЕТ СН'!$G$26</f>
        <v>867.70825658999991</v>
      </c>
      <c r="U96" s="36">
        <f>SUMIFS(СВЦЭМ!$D$33:$D$776,СВЦЭМ!$A$33:$A$776,$A96,СВЦЭМ!$B$33:$B$776,U$83)+'СЕТ СН'!$G$14+СВЦЭМ!$D$10+'СЕТ СН'!$G$6-'СЕТ СН'!$G$26</f>
        <v>864.63413637999997</v>
      </c>
      <c r="V96" s="36">
        <f>SUMIFS(СВЦЭМ!$D$33:$D$776,СВЦЭМ!$A$33:$A$776,$A96,СВЦЭМ!$B$33:$B$776,V$83)+'СЕТ СН'!$G$14+СВЦЭМ!$D$10+'СЕТ СН'!$G$6-'СЕТ СН'!$G$26</f>
        <v>869.42286418999993</v>
      </c>
      <c r="W96" s="36">
        <f>SUMIFS(СВЦЭМ!$D$33:$D$776,СВЦЭМ!$A$33:$A$776,$A96,СВЦЭМ!$B$33:$B$776,W$83)+'СЕТ СН'!$G$14+СВЦЭМ!$D$10+'СЕТ СН'!$G$6-'СЕТ СН'!$G$26</f>
        <v>871.14307694000001</v>
      </c>
      <c r="X96" s="36">
        <f>SUMIFS(СВЦЭМ!$D$33:$D$776,СВЦЭМ!$A$33:$A$776,$A96,СВЦЭМ!$B$33:$B$776,X$83)+'СЕТ СН'!$G$14+СВЦЭМ!$D$10+'СЕТ СН'!$G$6-'СЕТ СН'!$G$26</f>
        <v>838.63714010000001</v>
      </c>
      <c r="Y96" s="36">
        <f>SUMIFS(СВЦЭМ!$D$33:$D$776,СВЦЭМ!$A$33:$A$776,$A96,СВЦЭМ!$B$33:$B$776,Y$83)+'СЕТ СН'!$G$14+СВЦЭМ!$D$10+'СЕТ СН'!$G$6-'СЕТ СН'!$G$26</f>
        <v>864.15698574999999</v>
      </c>
    </row>
    <row r="97" spans="1:25" ht="15.75" x14ac:dyDescent="0.2">
      <c r="A97" s="35">
        <f t="shared" si="2"/>
        <v>43691</v>
      </c>
      <c r="B97" s="36">
        <f>SUMIFS(СВЦЭМ!$D$33:$D$776,СВЦЭМ!$A$33:$A$776,$A97,СВЦЭМ!$B$33:$B$776,B$83)+'СЕТ СН'!$G$14+СВЦЭМ!$D$10+'СЕТ СН'!$G$6-'СЕТ СН'!$G$26</f>
        <v>957.82083116999991</v>
      </c>
      <c r="C97" s="36">
        <f>SUMIFS(СВЦЭМ!$D$33:$D$776,СВЦЭМ!$A$33:$A$776,$A97,СВЦЭМ!$B$33:$B$776,C$83)+'СЕТ СН'!$G$14+СВЦЭМ!$D$10+'СЕТ СН'!$G$6-'СЕТ СН'!$G$26</f>
        <v>970.59197002999997</v>
      </c>
      <c r="D97" s="36">
        <f>SUMIFS(СВЦЭМ!$D$33:$D$776,СВЦЭМ!$A$33:$A$776,$A97,СВЦЭМ!$B$33:$B$776,D$83)+'СЕТ СН'!$G$14+СВЦЭМ!$D$10+'СЕТ СН'!$G$6-'СЕТ СН'!$G$26</f>
        <v>967.5173575</v>
      </c>
      <c r="E97" s="36">
        <f>SUMIFS(СВЦЭМ!$D$33:$D$776,СВЦЭМ!$A$33:$A$776,$A97,СВЦЭМ!$B$33:$B$776,E$83)+'СЕТ СН'!$G$14+СВЦЭМ!$D$10+'СЕТ СН'!$G$6-'СЕТ СН'!$G$26</f>
        <v>972.20750185999998</v>
      </c>
      <c r="F97" s="36">
        <f>SUMIFS(СВЦЭМ!$D$33:$D$776,СВЦЭМ!$A$33:$A$776,$A97,СВЦЭМ!$B$33:$B$776,F$83)+'СЕТ СН'!$G$14+СВЦЭМ!$D$10+'СЕТ СН'!$G$6-'СЕТ СН'!$G$26</f>
        <v>970.20980674999998</v>
      </c>
      <c r="G97" s="36">
        <f>SUMIFS(СВЦЭМ!$D$33:$D$776,СВЦЭМ!$A$33:$A$776,$A97,СВЦЭМ!$B$33:$B$776,G$83)+'СЕТ СН'!$G$14+СВЦЭМ!$D$10+'СЕТ СН'!$G$6-'СЕТ СН'!$G$26</f>
        <v>954.49351227</v>
      </c>
      <c r="H97" s="36">
        <f>SUMIFS(СВЦЭМ!$D$33:$D$776,СВЦЭМ!$A$33:$A$776,$A97,СВЦЭМ!$B$33:$B$776,H$83)+'СЕТ СН'!$G$14+СВЦЭМ!$D$10+'СЕТ СН'!$G$6-'СЕТ СН'!$G$26</f>
        <v>933.57300965999991</v>
      </c>
      <c r="I97" s="36">
        <f>SUMIFS(СВЦЭМ!$D$33:$D$776,СВЦЭМ!$A$33:$A$776,$A97,СВЦЭМ!$B$33:$B$776,I$83)+'СЕТ СН'!$G$14+СВЦЭМ!$D$10+'СЕТ СН'!$G$6-'СЕТ СН'!$G$26</f>
        <v>879.30034094999996</v>
      </c>
      <c r="J97" s="36">
        <f>SUMIFS(СВЦЭМ!$D$33:$D$776,СВЦЭМ!$A$33:$A$776,$A97,СВЦЭМ!$B$33:$B$776,J$83)+'СЕТ СН'!$G$14+СВЦЭМ!$D$10+'СЕТ СН'!$G$6-'СЕТ СН'!$G$26</f>
        <v>872.04649759999995</v>
      </c>
      <c r="K97" s="36">
        <f>SUMIFS(СВЦЭМ!$D$33:$D$776,СВЦЭМ!$A$33:$A$776,$A97,СВЦЭМ!$B$33:$B$776,K$83)+'СЕТ СН'!$G$14+СВЦЭМ!$D$10+'СЕТ СН'!$G$6-'СЕТ СН'!$G$26</f>
        <v>895.89831092999998</v>
      </c>
      <c r="L97" s="36">
        <f>SUMIFS(СВЦЭМ!$D$33:$D$776,СВЦЭМ!$A$33:$A$776,$A97,СВЦЭМ!$B$33:$B$776,L$83)+'СЕТ СН'!$G$14+СВЦЭМ!$D$10+'СЕТ СН'!$G$6-'СЕТ СН'!$G$26</f>
        <v>897.10342273999993</v>
      </c>
      <c r="M97" s="36">
        <f>SUMIFS(СВЦЭМ!$D$33:$D$776,СВЦЭМ!$A$33:$A$776,$A97,СВЦЭМ!$B$33:$B$776,M$83)+'СЕТ СН'!$G$14+СВЦЭМ!$D$10+'СЕТ СН'!$G$6-'СЕТ СН'!$G$26</f>
        <v>904.35079396999993</v>
      </c>
      <c r="N97" s="36">
        <f>SUMIFS(СВЦЭМ!$D$33:$D$776,СВЦЭМ!$A$33:$A$776,$A97,СВЦЭМ!$B$33:$B$776,N$83)+'СЕТ СН'!$G$14+СВЦЭМ!$D$10+'СЕТ СН'!$G$6-'СЕТ СН'!$G$26</f>
        <v>885.43340886999999</v>
      </c>
      <c r="O97" s="36">
        <f>SUMIFS(СВЦЭМ!$D$33:$D$776,СВЦЭМ!$A$33:$A$776,$A97,СВЦЭМ!$B$33:$B$776,O$83)+'СЕТ СН'!$G$14+СВЦЭМ!$D$10+'СЕТ СН'!$G$6-'СЕТ СН'!$G$26</f>
        <v>910.74656601999993</v>
      </c>
      <c r="P97" s="36">
        <f>SUMIFS(СВЦЭМ!$D$33:$D$776,СВЦЭМ!$A$33:$A$776,$A97,СВЦЭМ!$B$33:$B$776,P$83)+'СЕТ СН'!$G$14+СВЦЭМ!$D$10+'СЕТ СН'!$G$6-'СЕТ СН'!$G$26</f>
        <v>886.90172890999997</v>
      </c>
      <c r="Q97" s="36">
        <f>SUMIFS(СВЦЭМ!$D$33:$D$776,СВЦЭМ!$A$33:$A$776,$A97,СВЦЭМ!$B$33:$B$776,Q$83)+'СЕТ СН'!$G$14+СВЦЭМ!$D$10+'СЕТ СН'!$G$6-'СЕТ СН'!$G$26</f>
        <v>890.85679536999999</v>
      </c>
      <c r="R97" s="36">
        <f>SUMIFS(СВЦЭМ!$D$33:$D$776,СВЦЭМ!$A$33:$A$776,$A97,СВЦЭМ!$B$33:$B$776,R$83)+'СЕТ СН'!$G$14+СВЦЭМ!$D$10+'СЕТ СН'!$G$6-'СЕТ СН'!$G$26</f>
        <v>855.76488011999993</v>
      </c>
      <c r="S97" s="36">
        <f>SUMIFS(СВЦЭМ!$D$33:$D$776,СВЦЭМ!$A$33:$A$776,$A97,СВЦЭМ!$B$33:$B$776,S$83)+'СЕТ СН'!$G$14+СВЦЭМ!$D$10+'СЕТ СН'!$G$6-'СЕТ СН'!$G$26</f>
        <v>863.83378528999992</v>
      </c>
      <c r="T97" s="36">
        <f>SUMIFS(СВЦЭМ!$D$33:$D$776,СВЦЭМ!$A$33:$A$776,$A97,СВЦЭМ!$B$33:$B$776,T$83)+'СЕТ СН'!$G$14+СВЦЭМ!$D$10+'СЕТ СН'!$G$6-'СЕТ СН'!$G$26</f>
        <v>867.95842674999994</v>
      </c>
      <c r="U97" s="36">
        <f>SUMIFS(СВЦЭМ!$D$33:$D$776,СВЦЭМ!$A$33:$A$776,$A97,СВЦЭМ!$B$33:$B$776,U$83)+'СЕТ СН'!$G$14+СВЦЭМ!$D$10+'СЕТ СН'!$G$6-'СЕТ СН'!$G$26</f>
        <v>862.36121634999995</v>
      </c>
      <c r="V97" s="36">
        <f>SUMIFS(СВЦЭМ!$D$33:$D$776,СВЦЭМ!$A$33:$A$776,$A97,СВЦЭМ!$B$33:$B$776,V$83)+'СЕТ СН'!$G$14+СВЦЭМ!$D$10+'СЕТ СН'!$G$6-'СЕТ СН'!$G$26</f>
        <v>874.9323855099999</v>
      </c>
      <c r="W97" s="36">
        <f>SUMIFS(СВЦЭМ!$D$33:$D$776,СВЦЭМ!$A$33:$A$776,$A97,СВЦЭМ!$B$33:$B$776,W$83)+'СЕТ СН'!$G$14+СВЦЭМ!$D$10+'СЕТ СН'!$G$6-'СЕТ СН'!$G$26</f>
        <v>887.23382738999999</v>
      </c>
      <c r="X97" s="36">
        <f>SUMIFS(СВЦЭМ!$D$33:$D$776,СВЦЭМ!$A$33:$A$776,$A97,СВЦЭМ!$B$33:$B$776,X$83)+'СЕТ СН'!$G$14+СВЦЭМ!$D$10+'СЕТ СН'!$G$6-'СЕТ СН'!$G$26</f>
        <v>851.14819556999998</v>
      </c>
      <c r="Y97" s="36">
        <f>SUMIFS(СВЦЭМ!$D$33:$D$776,СВЦЭМ!$A$33:$A$776,$A97,СВЦЭМ!$B$33:$B$776,Y$83)+'СЕТ СН'!$G$14+СВЦЭМ!$D$10+'СЕТ СН'!$G$6-'СЕТ СН'!$G$26</f>
        <v>832.40215726999998</v>
      </c>
    </row>
    <row r="98" spans="1:25" ht="15.75" x14ac:dyDescent="0.2">
      <c r="A98" s="35">
        <f t="shared" si="2"/>
        <v>43692</v>
      </c>
      <c r="B98" s="36">
        <f>SUMIFS(СВЦЭМ!$D$33:$D$776,СВЦЭМ!$A$33:$A$776,$A98,СВЦЭМ!$B$33:$B$776,B$83)+'СЕТ СН'!$G$14+СВЦЭМ!$D$10+'СЕТ СН'!$G$6-'СЕТ СН'!$G$26</f>
        <v>849.15135992</v>
      </c>
      <c r="C98" s="36">
        <f>SUMIFS(СВЦЭМ!$D$33:$D$776,СВЦЭМ!$A$33:$A$776,$A98,СВЦЭМ!$B$33:$B$776,C$83)+'СЕТ СН'!$G$14+СВЦЭМ!$D$10+'СЕТ СН'!$G$6-'СЕТ СН'!$G$26</f>
        <v>895.9539847499999</v>
      </c>
      <c r="D98" s="36">
        <f>SUMIFS(СВЦЭМ!$D$33:$D$776,СВЦЭМ!$A$33:$A$776,$A98,СВЦЭМ!$B$33:$B$776,D$83)+'СЕТ СН'!$G$14+СВЦЭМ!$D$10+'СЕТ СН'!$G$6-'СЕТ СН'!$G$26</f>
        <v>912.99101079999991</v>
      </c>
      <c r="E98" s="36">
        <f>SUMIFS(СВЦЭМ!$D$33:$D$776,СВЦЭМ!$A$33:$A$776,$A98,СВЦЭМ!$B$33:$B$776,E$83)+'СЕТ СН'!$G$14+СВЦЭМ!$D$10+'СЕТ СН'!$G$6-'СЕТ СН'!$G$26</f>
        <v>923.19653935999997</v>
      </c>
      <c r="F98" s="36">
        <f>SUMIFS(СВЦЭМ!$D$33:$D$776,СВЦЭМ!$A$33:$A$776,$A98,СВЦЭМ!$B$33:$B$776,F$83)+'СЕТ СН'!$G$14+СВЦЭМ!$D$10+'СЕТ СН'!$G$6-'СЕТ СН'!$G$26</f>
        <v>925.13395422999997</v>
      </c>
      <c r="G98" s="36">
        <f>SUMIFS(СВЦЭМ!$D$33:$D$776,СВЦЭМ!$A$33:$A$776,$A98,СВЦЭМ!$B$33:$B$776,G$83)+'СЕТ СН'!$G$14+СВЦЭМ!$D$10+'СЕТ СН'!$G$6-'СЕТ СН'!$G$26</f>
        <v>912.43416048999995</v>
      </c>
      <c r="H98" s="36">
        <f>SUMIFS(СВЦЭМ!$D$33:$D$776,СВЦЭМ!$A$33:$A$776,$A98,СВЦЭМ!$B$33:$B$776,H$83)+'СЕТ СН'!$G$14+СВЦЭМ!$D$10+'СЕТ СН'!$G$6-'СЕТ СН'!$G$26</f>
        <v>880.79682843000001</v>
      </c>
      <c r="I98" s="36">
        <f>SUMIFS(СВЦЭМ!$D$33:$D$776,СВЦЭМ!$A$33:$A$776,$A98,СВЦЭМ!$B$33:$B$776,I$83)+'СЕТ СН'!$G$14+СВЦЭМ!$D$10+'СЕТ СН'!$G$6-'СЕТ СН'!$G$26</f>
        <v>851.20424342000001</v>
      </c>
      <c r="J98" s="36">
        <f>SUMIFS(СВЦЭМ!$D$33:$D$776,СВЦЭМ!$A$33:$A$776,$A98,СВЦЭМ!$B$33:$B$776,J$83)+'СЕТ СН'!$G$14+СВЦЭМ!$D$10+'СЕТ СН'!$G$6-'СЕТ СН'!$G$26</f>
        <v>858.72551276999991</v>
      </c>
      <c r="K98" s="36">
        <f>SUMIFS(СВЦЭМ!$D$33:$D$776,СВЦЭМ!$A$33:$A$776,$A98,СВЦЭМ!$B$33:$B$776,K$83)+'СЕТ СН'!$G$14+СВЦЭМ!$D$10+'СЕТ СН'!$G$6-'СЕТ СН'!$G$26</f>
        <v>869.72596450999993</v>
      </c>
      <c r="L98" s="36">
        <f>SUMIFS(СВЦЭМ!$D$33:$D$776,СВЦЭМ!$A$33:$A$776,$A98,СВЦЭМ!$B$33:$B$776,L$83)+'СЕТ СН'!$G$14+СВЦЭМ!$D$10+'СЕТ СН'!$G$6-'СЕТ СН'!$G$26</f>
        <v>872.54498351999996</v>
      </c>
      <c r="M98" s="36">
        <f>SUMIFS(СВЦЭМ!$D$33:$D$776,СВЦЭМ!$A$33:$A$776,$A98,СВЦЭМ!$B$33:$B$776,M$83)+'СЕТ СН'!$G$14+СВЦЭМ!$D$10+'СЕТ СН'!$G$6-'СЕТ СН'!$G$26</f>
        <v>868.46901150999997</v>
      </c>
      <c r="N98" s="36">
        <f>SUMIFS(СВЦЭМ!$D$33:$D$776,СВЦЭМ!$A$33:$A$776,$A98,СВЦЭМ!$B$33:$B$776,N$83)+'СЕТ СН'!$G$14+СВЦЭМ!$D$10+'СЕТ СН'!$G$6-'СЕТ СН'!$G$26</f>
        <v>862.08424072999992</v>
      </c>
      <c r="O98" s="36">
        <f>SUMIFS(СВЦЭМ!$D$33:$D$776,СВЦЭМ!$A$33:$A$776,$A98,СВЦЭМ!$B$33:$B$776,O$83)+'СЕТ СН'!$G$14+СВЦЭМ!$D$10+'СЕТ СН'!$G$6-'СЕТ СН'!$G$26</f>
        <v>877.85152252</v>
      </c>
      <c r="P98" s="36">
        <f>SUMIFS(СВЦЭМ!$D$33:$D$776,СВЦЭМ!$A$33:$A$776,$A98,СВЦЭМ!$B$33:$B$776,P$83)+'СЕТ СН'!$G$14+СВЦЭМ!$D$10+'СЕТ СН'!$G$6-'СЕТ СН'!$G$26</f>
        <v>882.52865135999991</v>
      </c>
      <c r="Q98" s="36">
        <f>SUMIFS(СВЦЭМ!$D$33:$D$776,СВЦЭМ!$A$33:$A$776,$A98,СВЦЭМ!$B$33:$B$776,Q$83)+'СЕТ СН'!$G$14+СВЦЭМ!$D$10+'СЕТ СН'!$G$6-'СЕТ СН'!$G$26</f>
        <v>887.07156334999991</v>
      </c>
      <c r="R98" s="36">
        <f>SUMIFS(СВЦЭМ!$D$33:$D$776,СВЦЭМ!$A$33:$A$776,$A98,СВЦЭМ!$B$33:$B$776,R$83)+'СЕТ СН'!$G$14+СВЦЭМ!$D$10+'СЕТ СН'!$G$6-'СЕТ СН'!$G$26</f>
        <v>895.52108815999998</v>
      </c>
      <c r="S98" s="36">
        <f>SUMIFS(СВЦЭМ!$D$33:$D$776,СВЦЭМ!$A$33:$A$776,$A98,СВЦЭМ!$B$33:$B$776,S$83)+'СЕТ СН'!$G$14+СВЦЭМ!$D$10+'СЕТ СН'!$G$6-'СЕТ СН'!$G$26</f>
        <v>905.80685731999995</v>
      </c>
      <c r="T98" s="36">
        <f>SUMIFS(СВЦЭМ!$D$33:$D$776,СВЦЭМ!$A$33:$A$776,$A98,СВЦЭМ!$B$33:$B$776,T$83)+'СЕТ СН'!$G$14+СВЦЭМ!$D$10+'СЕТ СН'!$G$6-'СЕТ СН'!$G$26</f>
        <v>909.44393391999995</v>
      </c>
      <c r="U98" s="36">
        <f>SUMIFS(СВЦЭМ!$D$33:$D$776,СВЦЭМ!$A$33:$A$776,$A98,СВЦЭМ!$B$33:$B$776,U$83)+'СЕТ СН'!$G$14+СВЦЭМ!$D$10+'СЕТ СН'!$G$6-'СЕТ СН'!$G$26</f>
        <v>911.03482846999998</v>
      </c>
      <c r="V98" s="36">
        <f>SUMIFS(СВЦЭМ!$D$33:$D$776,СВЦЭМ!$A$33:$A$776,$A98,СВЦЭМ!$B$33:$B$776,V$83)+'СЕТ СН'!$G$14+СВЦЭМ!$D$10+'СЕТ СН'!$G$6-'СЕТ СН'!$G$26</f>
        <v>919.16554070999996</v>
      </c>
      <c r="W98" s="36">
        <f>SUMIFS(СВЦЭМ!$D$33:$D$776,СВЦЭМ!$A$33:$A$776,$A98,СВЦЭМ!$B$33:$B$776,W$83)+'СЕТ СН'!$G$14+СВЦЭМ!$D$10+'СЕТ СН'!$G$6-'СЕТ СН'!$G$26</f>
        <v>924.08191396999996</v>
      </c>
      <c r="X98" s="36">
        <f>SUMIFS(СВЦЭМ!$D$33:$D$776,СВЦЭМ!$A$33:$A$776,$A98,СВЦЭМ!$B$33:$B$776,X$83)+'СЕТ СН'!$G$14+СВЦЭМ!$D$10+'СЕТ СН'!$G$6-'СЕТ СН'!$G$26</f>
        <v>887.81129121999993</v>
      </c>
      <c r="Y98" s="36">
        <f>SUMIFS(СВЦЭМ!$D$33:$D$776,СВЦЭМ!$A$33:$A$776,$A98,СВЦЭМ!$B$33:$B$776,Y$83)+'СЕТ СН'!$G$14+СВЦЭМ!$D$10+'СЕТ СН'!$G$6-'СЕТ СН'!$G$26</f>
        <v>830.52965484999993</v>
      </c>
    </row>
    <row r="99" spans="1:25" ht="15.75" x14ac:dyDescent="0.2">
      <c r="A99" s="35">
        <f t="shared" si="2"/>
        <v>43693</v>
      </c>
      <c r="B99" s="36">
        <f>SUMIFS(СВЦЭМ!$D$33:$D$776,СВЦЭМ!$A$33:$A$776,$A99,СВЦЭМ!$B$33:$B$776,B$83)+'СЕТ СН'!$G$14+СВЦЭМ!$D$10+'СЕТ СН'!$G$6-'СЕТ СН'!$G$26</f>
        <v>937.68751781999993</v>
      </c>
      <c r="C99" s="36">
        <f>SUMIFS(СВЦЭМ!$D$33:$D$776,СВЦЭМ!$A$33:$A$776,$A99,СВЦЭМ!$B$33:$B$776,C$83)+'СЕТ СН'!$G$14+СВЦЭМ!$D$10+'СЕТ СН'!$G$6-'СЕТ СН'!$G$26</f>
        <v>980.75035883999999</v>
      </c>
      <c r="D99" s="36">
        <f>SUMIFS(СВЦЭМ!$D$33:$D$776,СВЦЭМ!$A$33:$A$776,$A99,СВЦЭМ!$B$33:$B$776,D$83)+'СЕТ СН'!$G$14+СВЦЭМ!$D$10+'СЕТ СН'!$G$6-'СЕТ СН'!$G$26</f>
        <v>1010.1885941199999</v>
      </c>
      <c r="E99" s="36">
        <f>SUMIFS(СВЦЭМ!$D$33:$D$776,СВЦЭМ!$A$33:$A$776,$A99,СВЦЭМ!$B$33:$B$776,E$83)+'СЕТ СН'!$G$14+СВЦЭМ!$D$10+'СЕТ СН'!$G$6-'СЕТ СН'!$G$26</f>
        <v>1021.11905585</v>
      </c>
      <c r="F99" s="36">
        <f>SUMIFS(СВЦЭМ!$D$33:$D$776,СВЦЭМ!$A$33:$A$776,$A99,СВЦЭМ!$B$33:$B$776,F$83)+'СЕТ СН'!$G$14+СВЦЭМ!$D$10+'СЕТ СН'!$G$6-'СЕТ СН'!$G$26</f>
        <v>1014.3619886099999</v>
      </c>
      <c r="G99" s="36">
        <f>SUMIFS(СВЦЭМ!$D$33:$D$776,СВЦЭМ!$A$33:$A$776,$A99,СВЦЭМ!$B$33:$B$776,G$83)+'СЕТ СН'!$G$14+СВЦЭМ!$D$10+'СЕТ СН'!$G$6-'СЕТ СН'!$G$26</f>
        <v>987.40085685999998</v>
      </c>
      <c r="H99" s="36">
        <f>SUMIFS(СВЦЭМ!$D$33:$D$776,СВЦЭМ!$A$33:$A$776,$A99,СВЦЭМ!$B$33:$B$776,H$83)+'СЕТ СН'!$G$14+СВЦЭМ!$D$10+'СЕТ СН'!$G$6-'СЕТ СН'!$G$26</f>
        <v>958.36453262999999</v>
      </c>
      <c r="I99" s="36">
        <f>SUMIFS(СВЦЭМ!$D$33:$D$776,СВЦЭМ!$A$33:$A$776,$A99,СВЦЭМ!$B$33:$B$776,I$83)+'СЕТ СН'!$G$14+СВЦЭМ!$D$10+'СЕТ СН'!$G$6-'СЕТ СН'!$G$26</f>
        <v>897.99658987999999</v>
      </c>
      <c r="J99" s="36">
        <f>SUMIFS(СВЦЭМ!$D$33:$D$776,СВЦЭМ!$A$33:$A$776,$A99,СВЦЭМ!$B$33:$B$776,J$83)+'СЕТ СН'!$G$14+СВЦЭМ!$D$10+'СЕТ СН'!$G$6-'СЕТ СН'!$G$26</f>
        <v>877.97657377999997</v>
      </c>
      <c r="K99" s="36">
        <f>SUMIFS(СВЦЭМ!$D$33:$D$776,СВЦЭМ!$A$33:$A$776,$A99,СВЦЭМ!$B$33:$B$776,K$83)+'СЕТ СН'!$G$14+СВЦЭМ!$D$10+'СЕТ СН'!$G$6-'СЕТ СН'!$G$26</f>
        <v>897.38545063999993</v>
      </c>
      <c r="L99" s="36">
        <f>SUMIFS(СВЦЭМ!$D$33:$D$776,СВЦЭМ!$A$33:$A$776,$A99,СВЦЭМ!$B$33:$B$776,L$83)+'СЕТ СН'!$G$14+СВЦЭМ!$D$10+'СЕТ СН'!$G$6-'СЕТ СН'!$G$26</f>
        <v>896.18557472999998</v>
      </c>
      <c r="M99" s="36">
        <f>SUMIFS(СВЦЭМ!$D$33:$D$776,СВЦЭМ!$A$33:$A$776,$A99,СВЦЭМ!$B$33:$B$776,M$83)+'СЕТ СН'!$G$14+СВЦЭМ!$D$10+'СЕТ СН'!$G$6-'СЕТ СН'!$G$26</f>
        <v>884.23021461999997</v>
      </c>
      <c r="N99" s="36">
        <f>SUMIFS(СВЦЭМ!$D$33:$D$776,СВЦЭМ!$A$33:$A$776,$A99,СВЦЭМ!$B$33:$B$776,N$83)+'СЕТ СН'!$G$14+СВЦЭМ!$D$10+'СЕТ СН'!$G$6-'СЕТ СН'!$G$26</f>
        <v>875.03296155999999</v>
      </c>
      <c r="O99" s="36">
        <f>SUMIFS(СВЦЭМ!$D$33:$D$776,СВЦЭМ!$A$33:$A$776,$A99,СВЦЭМ!$B$33:$B$776,O$83)+'СЕТ СН'!$G$14+СВЦЭМ!$D$10+'СЕТ СН'!$G$6-'СЕТ СН'!$G$26</f>
        <v>883.9040794199999</v>
      </c>
      <c r="P99" s="36">
        <f>SUMIFS(СВЦЭМ!$D$33:$D$776,СВЦЭМ!$A$33:$A$776,$A99,СВЦЭМ!$B$33:$B$776,P$83)+'СЕТ СН'!$G$14+СВЦЭМ!$D$10+'СЕТ СН'!$G$6-'СЕТ СН'!$G$26</f>
        <v>897.60273877999998</v>
      </c>
      <c r="Q99" s="36">
        <f>SUMIFS(СВЦЭМ!$D$33:$D$776,СВЦЭМ!$A$33:$A$776,$A99,СВЦЭМ!$B$33:$B$776,Q$83)+'СЕТ СН'!$G$14+СВЦЭМ!$D$10+'СЕТ СН'!$G$6-'СЕТ СН'!$G$26</f>
        <v>897.61451668999996</v>
      </c>
      <c r="R99" s="36">
        <f>SUMIFS(СВЦЭМ!$D$33:$D$776,СВЦЭМ!$A$33:$A$776,$A99,СВЦЭМ!$B$33:$B$776,R$83)+'СЕТ СН'!$G$14+СВЦЭМ!$D$10+'СЕТ СН'!$G$6-'СЕТ СН'!$G$26</f>
        <v>865.88572547999991</v>
      </c>
      <c r="S99" s="36">
        <f>SUMIFS(СВЦЭМ!$D$33:$D$776,СВЦЭМ!$A$33:$A$776,$A99,СВЦЭМ!$B$33:$B$776,S$83)+'СЕТ СН'!$G$14+СВЦЭМ!$D$10+'СЕТ СН'!$G$6-'СЕТ СН'!$G$26</f>
        <v>853.87522317999992</v>
      </c>
      <c r="T99" s="36">
        <f>SUMIFS(СВЦЭМ!$D$33:$D$776,СВЦЭМ!$A$33:$A$776,$A99,СВЦЭМ!$B$33:$B$776,T$83)+'СЕТ СН'!$G$14+СВЦЭМ!$D$10+'СЕТ СН'!$G$6-'СЕТ СН'!$G$26</f>
        <v>861.90383064999992</v>
      </c>
      <c r="U99" s="36">
        <f>SUMIFS(СВЦЭМ!$D$33:$D$776,СВЦЭМ!$A$33:$A$776,$A99,СВЦЭМ!$B$33:$B$776,U$83)+'СЕТ СН'!$G$14+СВЦЭМ!$D$10+'СЕТ СН'!$G$6-'СЕТ СН'!$G$26</f>
        <v>861.18359879999991</v>
      </c>
      <c r="V99" s="36">
        <f>SUMIFS(СВЦЭМ!$D$33:$D$776,СВЦЭМ!$A$33:$A$776,$A99,СВЦЭМ!$B$33:$B$776,V$83)+'СЕТ СН'!$G$14+СВЦЭМ!$D$10+'СЕТ СН'!$G$6-'СЕТ СН'!$G$26</f>
        <v>868.50239513999998</v>
      </c>
      <c r="W99" s="36">
        <f>SUMIFS(СВЦЭМ!$D$33:$D$776,СВЦЭМ!$A$33:$A$776,$A99,СВЦЭМ!$B$33:$B$776,W$83)+'СЕТ СН'!$G$14+СВЦЭМ!$D$10+'СЕТ СН'!$G$6-'СЕТ СН'!$G$26</f>
        <v>866.24893395999993</v>
      </c>
      <c r="X99" s="36">
        <f>SUMIFS(СВЦЭМ!$D$33:$D$776,СВЦЭМ!$A$33:$A$776,$A99,СВЦЭМ!$B$33:$B$776,X$83)+'СЕТ СН'!$G$14+СВЦЭМ!$D$10+'СЕТ СН'!$G$6-'СЕТ СН'!$G$26</f>
        <v>838.94711243999996</v>
      </c>
      <c r="Y99" s="36">
        <f>SUMIFS(СВЦЭМ!$D$33:$D$776,СВЦЭМ!$A$33:$A$776,$A99,СВЦЭМ!$B$33:$B$776,Y$83)+'СЕТ СН'!$G$14+СВЦЭМ!$D$10+'СЕТ СН'!$G$6-'СЕТ СН'!$G$26</f>
        <v>819.39091904999998</v>
      </c>
    </row>
    <row r="100" spans="1:25" ht="15.75" x14ac:dyDescent="0.2">
      <c r="A100" s="35">
        <f t="shared" si="2"/>
        <v>43694</v>
      </c>
      <c r="B100" s="36">
        <f>SUMIFS(СВЦЭМ!$D$33:$D$776,СВЦЭМ!$A$33:$A$776,$A100,СВЦЭМ!$B$33:$B$776,B$83)+'СЕТ СН'!$G$14+СВЦЭМ!$D$10+'СЕТ СН'!$G$6-'СЕТ СН'!$G$26</f>
        <v>985.31336142999999</v>
      </c>
      <c r="C100" s="36">
        <f>SUMIFS(СВЦЭМ!$D$33:$D$776,СВЦЭМ!$A$33:$A$776,$A100,СВЦЭМ!$B$33:$B$776,C$83)+'СЕТ СН'!$G$14+СВЦЭМ!$D$10+'СЕТ СН'!$G$6-'СЕТ СН'!$G$26</f>
        <v>1069.2135551000001</v>
      </c>
      <c r="D100" s="36">
        <f>SUMIFS(СВЦЭМ!$D$33:$D$776,СВЦЭМ!$A$33:$A$776,$A100,СВЦЭМ!$B$33:$B$776,D$83)+'СЕТ СН'!$G$14+СВЦЭМ!$D$10+'СЕТ СН'!$G$6-'СЕТ СН'!$G$26</f>
        <v>1084.32746148</v>
      </c>
      <c r="E100" s="36">
        <f>SUMIFS(СВЦЭМ!$D$33:$D$776,СВЦЭМ!$A$33:$A$776,$A100,СВЦЭМ!$B$33:$B$776,E$83)+'СЕТ СН'!$G$14+СВЦЭМ!$D$10+'СЕТ СН'!$G$6-'СЕТ СН'!$G$26</f>
        <v>1116.3013162500001</v>
      </c>
      <c r="F100" s="36">
        <f>SUMIFS(СВЦЭМ!$D$33:$D$776,СВЦЭМ!$A$33:$A$776,$A100,СВЦЭМ!$B$33:$B$776,F$83)+'СЕТ СН'!$G$14+СВЦЭМ!$D$10+'СЕТ СН'!$G$6-'СЕТ СН'!$G$26</f>
        <v>1112.62005841</v>
      </c>
      <c r="G100" s="36">
        <f>SUMIFS(СВЦЭМ!$D$33:$D$776,СВЦЭМ!$A$33:$A$776,$A100,СВЦЭМ!$B$33:$B$776,G$83)+'СЕТ СН'!$G$14+СВЦЭМ!$D$10+'СЕТ СН'!$G$6-'СЕТ СН'!$G$26</f>
        <v>1088.18486332</v>
      </c>
      <c r="H100" s="36">
        <f>SUMIFS(СВЦЭМ!$D$33:$D$776,СВЦЭМ!$A$33:$A$776,$A100,СВЦЭМ!$B$33:$B$776,H$83)+'СЕТ СН'!$G$14+СВЦЭМ!$D$10+'СЕТ СН'!$G$6-'СЕТ СН'!$G$26</f>
        <v>1054.32167215</v>
      </c>
      <c r="I100" s="36">
        <f>SUMIFS(СВЦЭМ!$D$33:$D$776,СВЦЭМ!$A$33:$A$776,$A100,СВЦЭМ!$B$33:$B$776,I$83)+'СЕТ СН'!$G$14+СВЦЭМ!$D$10+'СЕТ СН'!$G$6-'СЕТ СН'!$G$26</f>
        <v>979.07478018999996</v>
      </c>
      <c r="J100" s="36">
        <f>SUMIFS(СВЦЭМ!$D$33:$D$776,СВЦЭМ!$A$33:$A$776,$A100,СВЦЭМ!$B$33:$B$776,J$83)+'СЕТ СН'!$G$14+СВЦЭМ!$D$10+'СЕТ СН'!$G$6-'СЕТ СН'!$G$26</f>
        <v>895.43996987999992</v>
      </c>
      <c r="K100" s="36">
        <f>SUMIFS(СВЦЭМ!$D$33:$D$776,СВЦЭМ!$A$33:$A$776,$A100,СВЦЭМ!$B$33:$B$776,K$83)+'СЕТ СН'!$G$14+СВЦЭМ!$D$10+'СЕТ СН'!$G$6-'СЕТ СН'!$G$26</f>
        <v>853.65489295999998</v>
      </c>
      <c r="L100" s="36">
        <f>SUMIFS(СВЦЭМ!$D$33:$D$776,СВЦЭМ!$A$33:$A$776,$A100,СВЦЭМ!$B$33:$B$776,L$83)+'СЕТ СН'!$G$14+СВЦЭМ!$D$10+'СЕТ СН'!$G$6-'СЕТ СН'!$G$26</f>
        <v>860.06970150999996</v>
      </c>
      <c r="M100" s="36">
        <f>SUMIFS(СВЦЭМ!$D$33:$D$776,СВЦЭМ!$A$33:$A$776,$A100,СВЦЭМ!$B$33:$B$776,M$83)+'СЕТ СН'!$G$14+СВЦЭМ!$D$10+'СЕТ СН'!$G$6-'СЕТ СН'!$G$26</f>
        <v>859.16523787999995</v>
      </c>
      <c r="N100" s="36">
        <f>SUMIFS(СВЦЭМ!$D$33:$D$776,СВЦЭМ!$A$33:$A$776,$A100,СВЦЭМ!$B$33:$B$776,N$83)+'СЕТ СН'!$G$14+СВЦЭМ!$D$10+'СЕТ СН'!$G$6-'СЕТ СН'!$G$26</f>
        <v>852.0443659199999</v>
      </c>
      <c r="O100" s="36">
        <f>SUMIFS(СВЦЭМ!$D$33:$D$776,СВЦЭМ!$A$33:$A$776,$A100,СВЦЭМ!$B$33:$B$776,O$83)+'СЕТ СН'!$G$14+СВЦЭМ!$D$10+'СЕТ СН'!$G$6-'СЕТ СН'!$G$26</f>
        <v>856.97276370999998</v>
      </c>
      <c r="P100" s="36">
        <f>SUMIFS(СВЦЭМ!$D$33:$D$776,СВЦЭМ!$A$33:$A$776,$A100,СВЦЭМ!$B$33:$B$776,P$83)+'СЕТ СН'!$G$14+СВЦЭМ!$D$10+'СЕТ СН'!$G$6-'СЕТ СН'!$G$26</f>
        <v>854.42898821999995</v>
      </c>
      <c r="Q100" s="36">
        <f>SUMIFS(СВЦЭМ!$D$33:$D$776,СВЦЭМ!$A$33:$A$776,$A100,СВЦЭМ!$B$33:$B$776,Q$83)+'СЕТ СН'!$G$14+СВЦЭМ!$D$10+'СЕТ СН'!$G$6-'СЕТ СН'!$G$26</f>
        <v>861.63725562999991</v>
      </c>
      <c r="R100" s="36">
        <f>SUMIFS(СВЦЭМ!$D$33:$D$776,СВЦЭМ!$A$33:$A$776,$A100,СВЦЭМ!$B$33:$B$776,R$83)+'СЕТ СН'!$G$14+СВЦЭМ!$D$10+'СЕТ СН'!$G$6-'СЕТ СН'!$G$26</f>
        <v>815.75953878999997</v>
      </c>
      <c r="S100" s="36">
        <f>SUMIFS(СВЦЭМ!$D$33:$D$776,СВЦЭМ!$A$33:$A$776,$A100,СВЦЭМ!$B$33:$B$776,S$83)+'СЕТ СН'!$G$14+СВЦЭМ!$D$10+'СЕТ СН'!$G$6-'СЕТ СН'!$G$26</f>
        <v>815.04404328999999</v>
      </c>
      <c r="T100" s="36">
        <f>SUMIFS(СВЦЭМ!$D$33:$D$776,СВЦЭМ!$A$33:$A$776,$A100,СВЦЭМ!$B$33:$B$776,T$83)+'СЕТ СН'!$G$14+СВЦЭМ!$D$10+'СЕТ СН'!$G$6-'СЕТ СН'!$G$26</f>
        <v>823.65128025000001</v>
      </c>
      <c r="U100" s="36">
        <f>SUMIFS(СВЦЭМ!$D$33:$D$776,СВЦЭМ!$A$33:$A$776,$A100,СВЦЭМ!$B$33:$B$776,U$83)+'СЕТ СН'!$G$14+СВЦЭМ!$D$10+'СЕТ СН'!$G$6-'СЕТ СН'!$G$26</f>
        <v>824.4654309199999</v>
      </c>
      <c r="V100" s="36">
        <f>SUMIFS(СВЦЭМ!$D$33:$D$776,СВЦЭМ!$A$33:$A$776,$A100,СВЦЭМ!$B$33:$B$776,V$83)+'СЕТ СН'!$G$14+СВЦЭМ!$D$10+'СЕТ СН'!$G$6-'СЕТ СН'!$G$26</f>
        <v>834.36064751999993</v>
      </c>
      <c r="W100" s="36">
        <f>SUMIFS(СВЦЭМ!$D$33:$D$776,СВЦЭМ!$A$33:$A$776,$A100,СВЦЭМ!$B$33:$B$776,W$83)+'СЕТ СН'!$G$14+СВЦЭМ!$D$10+'СЕТ СН'!$G$6-'СЕТ СН'!$G$26</f>
        <v>840.69611878000001</v>
      </c>
      <c r="X100" s="36">
        <f>SUMIFS(СВЦЭМ!$D$33:$D$776,СВЦЭМ!$A$33:$A$776,$A100,СВЦЭМ!$B$33:$B$776,X$83)+'СЕТ СН'!$G$14+СВЦЭМ!$D$10+'СЕТ СН'!$G$6-'СЕТ СН'!$G$26</f>
        <v>802.61706326000001</v>
      </c>
      <c r="Y100" s="36">
        <f>SUMIFS(СВЦЭМ!$D$33:$D$776,СВЦЭМ!$A$33:$A$776,$A100,СВЦЭМ!$B$33:$B$776,Y$83)+'СЕТ СН'!$G$14+СВЦЭМ!$D$10+'СЕТ СН'!$G$6-'СЕТ СН'!$G$26</f>
        <v>791.06599414999994</v>
      </c>
    </row>
    <row r="101" spans="1:25" ht="15.75" x14ac:dyDescent="0.2">
      <c r="A101" s="35">
        <f t="shared" si="2"/>
        <v>43695</v>
      </c>
      <c r="B101" s="36">
        <f>SUMIFS(СВЦЭМ!$D$33:$D$776,СВЦЭМ!$A$33:$A$776,$A101,СВЦЭМ!$B$33:$B$776,B$83)+'СЕТ СН'!$G$14+СВЦЭМ!$D$10+'СЕТ СН'!$G$6-'СЕТ СН'!$G$26</f>
        <v>857.97024657999998</v>
      </c>
      <c r="C101" s="36">
        <f>SUMIFS(СВЦЭМ!$D$33:$D$776,СВЦЭМ!$A$33:$A$776,$A101,СВЦЭМ!$B$33:$B$776,C$83)+'СЕТ СН'!$G$14+СВЦЭМ!$D$10+'СЕТ СН'!$G$6-'СЕТ СН'!$G$26</f>
        <v>888.35597326999994</v>
      </c>
      <c r="D101" s="36">
        <f>SUMIFS(СВЦЭМ!$D$33:$D$776,СВЦЭМ!$A$33:$A$776,$A101,СВЦЭМ!$B$33:$B$776,D$83)+'СЕТ СН'!$G$14+СВЦЭМ!$D$10+'СЕТ СН'!$G$6-'СЕТ СН'!$G$26</f>
        <v>930.28165954999997</v>
      </c>
      <c r="E101" s="36">
        <f>SUMIFS(СВЦЭМ!$D$33:$D$776,СВЦЭМ!$A$33:$A$776,$A101,СВЦЭМ!$B$33:$B$776,E$83)+'СЕТ СН'!$G$14+СВЦЭМ!$D$10+'СЕТ СН'!$G$6-'СЕТ СН'!$G$26</f>
        <v>937.73455145999992</v>
      </c>
      <c r="F101" s="36">
        <f>SUMIFS(СВЦЭМ!$D$33:$D$776,СВЦЭМ!$A$33:$A$776,$A101,СВЦЭМ!$B$33:$B$776,F$83)+'СЕТ СН'!$G$14+СВЦЭМ!$D$10+'СЕТ СН'!$G$6-'СЕТ СН'!$G$26</f>
        <v>938.46987116999992</v>
      </c>
      <c r="G101" s="36">
        <f>SUMIFS(СВЦЭМ!$D$33:$D$776,СВЦЭМ!$A$33:$A$776,$A101,СВЦЭМ!$B$33:$B$776,G$83)+'СЕТ СН'!$G$14+СВЦЭМ!$D$10+'СЕТ СН'!$G$6-'СЕТ СН'!$G$26</f>
        <v>934.66965296000001</v>
      </c>
      <c r="H101" s="36">
        <f>SUMIFS(СВЦЭМ!$D$33:$D$776,СВЦЭМ!$A$33:$A$776,$A101,СВЦЭМ!$B$33:$B$776,H$83)+'СЕТ СН'!$G$14+СВЦЭМ!$D$10+'СЕТ СН'!$G$6-'СЕТ СН'!$G$26</f>
        <v>931.23419268999999</v>
      </c>
      <c r="I101" s="36">
        <f>SUMIFS(СВЦЭМ!$D$33:$D$776,СВЦЭМ!$A$33:$A$776,$A101,СВЦЭМ!$B$33:$B$776,I$83)+'СЕТ СН'!$G$14+СВЦЭМ!$D$10+'СЕТ СН'!$G$6-'СЕТ СН'!$G$26</f>
        <v>915.88286327999992</v>
      </c>
      <c r="J101" s="36">
        <f>SUMIFS(СВЦЭМ!$D$33:$D$776,СВЦЭМ!$A$33:$A$776,$A101,СВЦЭМ!$B$33:$B$776,J$83)+'СЕТ СН'!$G$14+СВЦЭМ!$D$10+'СЕТ СН'!$G$6-'СЕТ СН'!$G$26</f>
        <v>904.45695460999991</v>
      </c>
      <c r="K101" s="36">
        <f>SUMIFS(СВЦЭМ!$D$33:$D$776,СВЦЭМ!$A$33:$A$776,$A101,СВЦЭМ!$B$33:$B$776,K$83)+'СЕТ СН'!$G$14+СВЦЭМ!$D$10+'СЕТ СН'!$G$6-'СЕТ СН'!$G$26</f>
        <v>858.79368596999996</v>
      </c>
      <c r="L101" s="36">
        <f>SUMIFS(СВЦЭМ!$D$33:$D$776,СВЦЭМ!$A$33:$A$776,$A101,СВЦЭМ!$B$33:$B$776,L$83)+'СЕТ СН'!$G$14+СВЦЭМ!$D$10+'СЕТ СН'!$G$6-'СЕТ СН'!$G$26</f>
        <v>860.73308645999998</v>
      </c>
      <c r="M101" s="36">
        <f>SUMIFS(СВЦЭМ!$D$33:$D$776,СВЦЭМ!$A$33:$A$776,$A101,СВЦЭМ!$B$33:$B$776,M$83)+'СЕТ СН'!$G$14+СВЦЭМ!$D$10+'СЕТ СН'!$G$6-'СЕТ СН'!$G$26</f>
        <v>859.50223325999991</v>
      </c>
      <c r="N101" s="36">
        <f>SUMIFS(СВЦЭМ!$D$33:$D$776,СВЦЭМ!$A$33:$A$776,$A101,СВЦЭМ!$B$33:$B$776,N$83)+'СЕТ СН'!$G$14+СВЦЭМ!$D$10+'СЕТ СН'!$G$6-'СЕТ СН'!$G$26</f>
        <v>848.11689765999995</v>
      </c>
      <c r="O101" s="36">
        <f>SUMIFS(СВЦЭМ!$D$33:$D$776,СВЦЭМ!$A$33:$A$776,$A101,СВЦЭМ!$B$33:$B$776,O$83)+'СЕТ СН'!$G$14+СВЦЭМ!$D$10+'СЕТ СН'!$G$6-'СЕТ СН'!$G$26</f>
        <v>847.62780310999995</v>
      </c>
      <c r="P101" s="36">
        <f>SUMIFS(СВЦЭМ!$D$33:$D$776,СВЦЭМ!$A$33:$A$776,$A101,СВЦЭМ!$B$33:$B$776,P$83)+'СЕТ СН'!$G$14+СВЦЭМ!$D$10+'СЕТ СН'!$G$6-'СЕТ СН'!$G$26</f>
        <v>837.49391136999998</v>
      </c>
      <c r="Q101" s="36">
        <f>SUMIFS(СВЦЭМ!$D$33:$D$776,СВЦЭМ!$A$33:$A$776,$A101,СВЦЭМ!$B$33:$B$776,Q$83)+'СЕТ СН'!$G$14+СВЦЭМ!$D$10+'СЕТ СН'!$G$6-'СЕТ СН'!$G$26</f>
        <v>841.81352824999999</v>
      </c>
      <c r="R101" s="36">
        <f>SUMIFS(СВЦЭМ!$D$33:$D$776,СВЦЭМ!$A$33:$A$776,$A101,СВЦЭМ!$B$33:$B$776,R$83)+'СЕТ СН'!$G$14+СВЦЭМ!$D$10+'СЕТ СН'!$G$6-'СЕТ СН'!$G$26</f>
        <v>810.42318125999998</v>
      </c>
      <c r="S101" s="36">
        <f>SUMIFS(СВЦЭМ!$D$33:$D$776,СВЦЭМ!$A$33:$A$776,$A101,СВЦЭМ!$B$33:$B$776,S$83)+'СЕТ СН'!$G$14+СВЦЭМ!$D$10+'СЕТ СН'!$G$6-'СЕТ СН'!$G$26</f>
        <v>822.93565554999998</v>
      </c>
      <c r="T101" s="36">
        <f>SUMIFS(СВЦЭМ!$D$33:$D$776,СВЦЭМ!$A$33:$A$776,$A101,СВЦЭМ!$B$33:$B$776,T$83)+'СЕТ СН'!$G$14+СВЦЭМ!$D$10+'СЕТ СН'!$G$6-'СЕТ СН'!$G$26</f>
        <v>835.90448586999992</v>
      </c>
      <c r="U101" s="36">
        <f>SUMIFS(СВЦЭМ!$D$33:$D$776,СВЦЭМ!$A$33:$A$776,$A101,СВЦЭМ!$B$33:$B$776,U$83)+'СЕТ СН'!$G$14+СВЦЭМ!$D$10+'СЕТ СН'!$G$6-'СЕТ СН'!$G$26</f>
        <v>839.63429599999995</v>
      </c>
      <c r="V101" s="36">
        <f>SUMIFS(СВЦЭМ!$D$33:$D$776,СВЦЭМ!$A$33:$A$776,$A101,СВЦЭМ!$B$33:$B$776,V$83)+'СЕТ СН'!$G$14+СВЦЭМ!$D$10+'СЕТ СН'!$G$6-'СЕТ СН'!$G$26</f>
        <v>845.76924294999992</v>
      </c>
      <c r="W101" s="36">
        <f>SUMIFS(СВЦЭМ!$D$33:$D$776,СВЦЭМ!$A$33:$A$776,$A101,СВЦЭМ!$B$33:$B$776,W$83)+'СЕТ СН'!$G$14+СВЦЭМ!$D$10+'СЕТ СН'!$G$6-'СЕТ СН'!$G$26</f>
        <v>857.97113553999998</v>
      </c>
      <c r="X101" s="36">
        <f>SUMIFS(СВЦЭМ!$D$33:$D$776,СВЦЭМ!$A$33:$A$776,$A101,СВЦЭМ!$B$33:$B$776,X$83)+'СЕТ СН'!$G$14+СВЦЭМ!$D$10+'СЕТ СН'!$G$6-'СЕТ СН'!$G$26</f>
        <v>827.64491743999997</v>
      </c>
      <c r="Y101" s="36">
        <f>SUMIFS(СВЦЭМ!$D$33:$D$776,СВЦЭМ!$A$33:$A$776,$A101,СВЦЭМ!$B$33:$B$776,Y$83)+'СЕТ СН'!$G$14+СВЦЭМ!$D$10+'СЕТ СН'!$G$6-'СЕТ СН'!$G$26</f>
        <v>857.82179094999992</v>
      </c>
    </row>
    <row r="102" spans="1:25" ht="15.75" x14ac:dyDescent="0.2">
      <c r="A102" s="35">
        <f t="shared" si="2"/>
        <v>43696</v>
      </c>
      <c r="B102" s="36">
        <f>SUMIFS(СВЦЭМ!$D$33:$D$776,СВЦЭМ!$A$33:$A$776,$A102,СВЦЭМ!$B$33:$B$776,B$83)+'СЕТ СН'!$G$14+СВЦЭМ!$D$10+'СЕТ СН'!$G$6-'СЕТ СН'!$G$26</f>
        <v>899.31963074999999</v>
      </c>
      <c r="C102" s="36">
        <f>SUMIFS(СВЦЭМ!$D$33:$D$776,СВЦЭМ!$A$33:$A$776,$A102,СВЦЭМ!$B$33:$B$776,C$83)+'СЕТ СН'!$G$14+СВЦЭМ!$D$10+'СЕТ СН'!$G$6-'СЕТ СН'!$G$26</f>
        <v>940.63914758999999</v>
      </c>
      <c r="D102" s="36">
        <f>SUMIFS(СВЦЭМ!$D$33:$D$776,СВЦЭМ!$A$33:$A$776,$A102,СВЦЭМ!$B$33:$B$776,D$83)+'СЕТ СН'!$G$14+СВЦЭМ!$D$10+'СЕТ СН'!$G$6-'СЕТ СН'!$G$26</f>
        <v>971.66921991999993</v>
      </c>
      <c r="E102" s="36">
        <f>SUMIFS(СВЦЭМ!$D$33:$D$776,СВЦЭМ!$A$33:$A$776,$A102,СВЦЭМ!$B$33:$B$776,E$83)+'СЕТ СН'!$G$14+СВЦЭМ!$D$10+'СЕТ СН'!$G$6-'СЕТ СН'!$G$26</f>
        <v>986.07501069</v>
      </c>
      <c r="F102" s="36">
        <f>SUMIFS(СВЦЭМ!$D$33:$D$776,СВЦЭМ!$A$33:$A$776,$A102,СВЦЭМ!$B$33:$B$776,F$83)+'СЕТ СН'!$G$14+СВЦЭМ!$D$10+'СЕТ СН'!$G$6-'СЕТ СН'!$G$26</f>
        <v>986.61310187999993</v>
      </c>
      <c r="G102" s="36">
        <f>SUMIFS(СВЦЭМ!$D$33:$D$776,СВЦЭМ!$A$33:$A$776,$A102,СВЦЭМ!$B$33:$B$776,G$83)+'СЕТ СН'!$G$14+СВЦЭМ!$D$10+'СЕТ СН'!$G$6-'СЕТ СН'!$G$26</f>
        <v>963.73484445999998</v>
      </c>
      <c r="H102" s="36">
        <f>SUMIFS(СВЦЭМ!$D$33:$D$776,СВЦЭМ!$A$33:$A$776,$A102,СВЦЭМ!$B$33:$B$776,H$83)+'СЕТ СН'!$G$14+СВЦЭМ!$D$10+'СЕТ СН'!$G$6-'СЕТ СН'!$G$26</f>
        <v>923.49504362999994</v>
      </c>
      <c r="I102" s="36">
        <f>SUMIFS(СВЦЭМ!$D$33:$D$776,СВЦЭМ!$A$33:$A$776,$A102,СВЦЭМ!$B$33:$B$776,I$83)+'СЕТ СН'!$G$14+СВЦЭМ!$D$10+'СЕТ СН'!$G$6-'СЕТ СН'!$G$26</f>
        <v>874.13436888000001</v>
      </c>
      <c r="J102" s="36">
        <f>SUMIFS(СВЦЭМ!$D$33:$D$776,СВЦЭМ!$A$33:$A$776,$A102,СВЦЭМ!$B$33:$B$776,J$83)+'СЕТ СН'!$G$14+СВЦЭМ!$D$10+'СЕТ СН'!$G$6-'СЕТ СН'!$G$26</f>
        <v>905.86803880999992</v>
      </c>
      <c r="K102" s="36">
        <f>SUMIFS(СВЦЭМ!$D$33:$D$776,СВЦЭМ!$A$33:$A$776,$A102,СВЦЭМ!$B$33:$B$776,K$83)+'СЕТ СН'!$G$14+СВЦЭМ!$D$10+'СЕТ СН'!$G$6-'СЕТ СН'!$G$26</f>
        <v>948.11926181000001</v>
      </c>
      <c r="L102" s="36">
        <f>SUMIFS(СВЦЭМ!$D$33:$D$776,СВЦЭМ!$A$33:$A$776,$A102,СВЦЭМ!$B$33:$B$776,L$83)+'СЕТ СН'!$G$14+СВЦЭМ!$D$10+'СЕТ СН'!$G$6-'СЕТ СН'!$G$26</f>
        <v>946.79445312999997</v>
      </c>
      <c r="M102" s="36">
        <f>SUMIFS(СВЦЭМ!$D$33:$D$776,СВЦЭМ!$A$33:$A$776,$A102,СВЦЭМ!$B$33:$B$776,M$83)+'СЕТ СН'!$G$14+СВЦЭМ!$D$10+'СЕТ СН'!$G$6-'СЕТ СН'!$G$26</f>
        <v>942.00153956999998</v>
      </c>
      <c r="N102" s="36">
        <f>SUMIFS(СВЦЭМ!$D$33:$D$776,СВЦЭМ!$A$33:$A$776,$A102,СВЦЭМ!$B$33:$B$776,N$83)+'СЕТ СН'!$G$14+СВЦЭМ!$D$10+'СЕТ СН'!$G$6-'СЕТ СН'!$G$26</f>
        <v>939.15168768000001</v>
      </c>
      <c r="O102" s="36">
        <f>SUMIFS(СВЦЭМ!$D$33:$D$776,СВЦЭМ!$A$33:$A$776,$A102,СВЦЭМ!$B$33:$B$776,O$83)+'СЕТ СН'!$G$14+СВЦЭМ!$D$10+'СЕТ СН'!$G$6-'СЕТ СН'!$G$26</f>
        <v>949.69982198999992</v>
      </c>
      <c r="P102" s="36">
        <f>SUMIFS(СВЦЭМ!$D$33:$D$776,СВЦЭМ!$A$33:$A$776,$A102,СВЦЭМ!$B$33:$B$776,P$83)+'СЕТ СН'!$G$14+СВЦЭМ!$D$10+'СЕТ СН'!$G$6-'СЕТ СН'!$G$26</f>
        <v>952.37849162999998</v>
      </c>
      <c r="Q102" s="36">
        <f>SUMIFS(СВЦЭМ!$D$33:$D$776,СВЦЭМ!$A$33:$A$776,$A102,СВЦЭМ!$B$33:$B$776,Q$83)+'СЕТ СН'!$G$14+СВЦЭМ!$D$10+'СЕТ СН'!$G$6-'СЕТ СН'!$G$26</f>
        <v>944.46813793000001</v>
      </c>
      <c r="R102" s="36">
        <f>SUMIFS(СВЦЭМ!$D$33:$D$776,СВЦЭМ!$A$33:$A$776,$A102,СВЦЭМ!$B$33:$B$776,R$83)+'СЕТ СН'!$G$14+СВЦЭМ!$D$10+'СЕТ СН'!$G$6-'СЕТ СН'!$G$26</f>
        <v>970.68965586999991</v>
      </c>
      <c r="S102" s="36">
        <f>SUMIFS(СВЦЭМ!$D$33:$D$776,СВЦЭМ!$A$33:$A$776,$A102,СВЦЭМ!$B$33:$B$776,S$83)+'СЕТ СН'!$G$14+СВЦЭМ!$D$10+'СЕТ СН'!$G$6-'СЕТ СН'!$G$26</f>
        <v>1009.84145827</v>
      </c>
      <c r="T102" s="36">
        <f>SUMIFS(СВЦЭМ!$D$33:$D$776,СВЦЭМ!$A$33:$A$776,$A102,СВЦЭМ!$B$33:$B$776,T$83)+'СЕТ СН'!$G$14+СВЦЭМ!$D$10+'СЕТ СН'!$G$6-'СЕТ СН'!$G$26</f>
        <v>1009.6819580099999</v>
      </c>
      <c r="U102" s="36">
        <f>SUMIFS(СВЦЭМ!$D$33:$D$776,СВЦЭМ!$A$33:$A$776,$A102,СВЦЭМ!$B$33:$B$776,U$83)+'СЕТ СН'!$G$14+СВЦЭМ!$D$10+'СЕТ СН'!$G$6-'СЕТ СН'!$G$26</f>
        <v>1005.96431836</v>
      </c>
      <c r="V102" s="36">
        <f>SUMIFS(СВЦЭМ!$D$33:$D$776,СВЦЭМ!$A$33:$A$776,$A102,СВЦЭМ!$B$33:$B$776,V$83)+'СЕТ СН'!$G$14+СВЦЭМ!$D$10+'СЕТ СН'!$G$6-'СЕТ СН'!$G$26</f>
        <v>1000.0855713899999</v>
      </c>
      <c r="W102" s="36">
        <f>SUMIFS(СВЦЭМ!$D$33:$D$776,СВЦЭМ!$A$33:$A$776,$A102,СВЦЭМ!$B$33:$B$776,W$83)+'СЕТ СН'!$G$14+СВЦЭМ!$D$10+'СЕТ СН'!$G$6-'СЕТ СН'!$G$26</f>
        <v>1011.67645766</v>
      </c>
      <c r="X102" s="36">
        <f>SUMIFS(СВЦЭМ!$D$33:$D$776,СВЦЭМ!$A$33:$A$776,$A102,СВЦЭМ!$B$33:$B$776,X$83)+'СЕТ СН'!$G$14+СВЦЭМ!$D$10+'СЕТ СН'!$G$6-'СЕТ СН'!$G$26</f>
        <v>1079.52392629</v>
      </c>
      <c r="Y102" s="36">
        <f>SUMIFS(СВЦЭМ!$D$33:$D$776,СВЦЭМ!$A$33:$A$776,$A102,СВЦЭМ!$B$33:$B$776,Y$83)+'СЕТ СН'!$G$14+СВЦЭМ!$D$10+'СЕТ СН'!$G$6-'СЕТ СН'!$G$26</f>
        <v>1003.53990561</v>
      </c>
    </row>
    <row r="103" spans="1:25" ht="15.75" x14ac:dyDescent="0.2">
      <c r="A103" s="35">
        <f t="shared" si="2"/>
        <v>43697</v>
      </c>
      <c r="B103" s="36">
        <f>SUMIFS(СВЦЭМ!$D$33:$D$776,СВЦЭМ!$A$33:$A$776,$A103,СВЦЭМ!$B$33:$B$776,B$83)+'СЕТ СН'!$G$14+СВЦЭМ!$D$10+'СЕТ СН'!$G$6-'СЕТ СН'!$G$26</f>
        <v>866.7133824</v>
      </c>
      <c r="C103" s="36">
        <f>SUMIFS(СВЦЭМ!$D$33:$D$776,СВЦЭМ!$A$33:$A$776,$A103,СВЦЭМ!$B$33:$B$776,C$83)+'СЕТ СН'!$G$14+СВЦЭМ!$D$10+'СЕТ СН'!$G$6-'СЕТ СН'!$G$26</f>
        <v>897.84646385999997</v>
      </c>
      <c r="D103" s="36">
        <f>SUMIFS(СВЦЭМ!$D$33:$D$776,СВЦЭМ!$A$33:$A$776,$A103,СВЦЭМ!$B$33:$B$776,D$83)+'СЕТ СН'!$G$14+СВЦЭМ!$D$10+'СЕТ СН'!$G$6-'СЕТ СН'!$G$26</f>
        <v>933.10133181999993</v>
      </c>
      <c r="E103" s="36">
        <f>SUMIFS(СВЦЭМ!$D$33:$D$776,СВЦЭМ!$A$33:$A$776,$A103,СВЦЭМ!$B$33:$B$776,E$83)+'СЕТ СН'!$G$14+СВЦЭМ!$D$10+'СЕТ СН'!$G$6-'СЕТ СН'!$G$26</f>
        <v>947.81831602</v>
      </c>
      <c r="F103" s="36">
        <f>SUMIFS(СВЦЭМ!$D$33:$D$776,СВЦЭМ!$A$33:$A$776,$A103,СВЦЭМ!$B$33:$B$776,F$83)+'СЕТ СН'!$G$14+СВЦЭМ!$D$10+'СЕТ СН'!$G$6-'СЕТ СН'!$G$26</f>
        <v>956.3141962599999</v>
      </c>
      <c r="G103" s="36">
        <f>SUMIFS(СВЦЭМ!$D$33:$D$776,СВЦЭМ!$A$33:$A$776,$A103,СВЦЭМ!$B$33:$B$776,G$83)+'СЕТ СН'!$G$14+СВЦЭМ!$D$10+'СЕТ СН'!$G$6-'СЕТ СН'!$G$26</f>
        <v>934.55966778999993</v>
      </c>
      <c r="H103" s="36">
        <f>SUMIFS(СВЦЭМ!$D$33:$D$776,СВЦЭМ!$A$33:$A$776,$A103,СВЦЭМ!$B$33:$B$776,H$83)+'СЕТ СН'!$G$14+СВЦЭМ!$D$10+'СЕТ СН'!$G$6-'СЕТ СН'!$G$26</f>
        <v>899.33455521999997</v>
      </c>
      <c r="I103" s="36">
        <f>SUMIFS(СВЦЭМ!$D$33:$D$776,СВЦЭМ!$A$33:$A$776,$A103,СВЦЭМ!$B$33:$B$776,I$83)+'СЕТ СН'!$G$14+СВЦЭМ!$D$10+'СЕТ СН'!$G$6-'СЕТ СН'!$G$26</f>
        <v>851.99428327999999</v>
      </c>
      <c r="J103" s="36">
        <f>SUMIFS(СВЦЭМ!$D$33:$D$776,СВЦЭМ!$A$33:$A$776,$A103,СВЦЭМ!$B$33:$B$776,J$83)+'СЕТ СН'!$G$14+СВЦЭМ!$D$10+'СЕТ СН'!$G$6-'СЕТ СН'!$G$26</f>
        <v>844.31614407999996</v>
      </c>
      <c r="K103" s="36">
        <f>SUMIFS(СВЦЭМ!$D$33:$D$776,СВЦЭМ!$A$33:$A$776,$A103,СВЦЭМ!$B$33:$B$776,K$83)+'СЕТ СН'!$G$14+СВЦЭМ!$D$10+'СЕТ СН'!$G$6-'СЕТ СН'!$G$26</f>
        <v>866.45774767</v>
      </c>
      <c r="L103" s="36">
        <f>SUMIFS(СВЦЭМ!$D$33:$D$776,СВЦЭМ!$A$33:$A$776,$A103,СВЦЭМ!$B$33:$B$776,L$83)+'СЕТ СН'!$G$14+СВЦЭМ!$D$10+'СЕТ СН'!$G$6-'СЕТ СН'!$G$26</f>
        <v>863.07013543999994</v>
      </c>
      <c r="M103" s="36">
        <f>SUMIFS(СВЦЭМ!$D$33:$D$776,СВЦЭМ!$A$33:$A$776,$A103,СВЦЭМ!$B$33:$B$776,M$83)+'СЕТ СН'!$G$14+СВЦЭМ!$D$10+'СЕТ СН'!$G$6-'СЕТ СН'!$G$26</f>
        <v>861.16518056999996</v>
      </c>
      <c r="N103" s="36">
        <f>SUMIFS(СВЦЭМ!$D$33:$D$776,СВЦЭМ!$A$33:$A$776,$A103,СВЦЭМ!$B$33:$B$776,N$83)+'СЕТ СН'!$G$14+СВЦЭМ!$D$10+'СЕТ СН'!$G$6-'СЕТ СН'!$G$26</f>
        <v>850.87269806999996</v>
      </c>
      <c r="O103" s="36">
        <f>SUMIFS(СВЦЭМ!$D$33:$D$776,СВЦЭМ!$A$33:$A$776,$A103,СВЦЭМ!$B$33:$B$776,O$83)+'СЕТ СН'!$G$14+СВЦЭМ!$D$10+'СЕТ СН'!$G$6-'СЕТ СН'!$G$26</f>
        <v>853.96314830999995</v>
      </c>
      <c r="P103" s="36">
        <f>SUMIFS(СВЦЭМ!$D$33:$D$776,СВЦЭМ!$A$33:$A$776,$A103,СВЦЭМ!$B$33:$B$776,P$83)+'СЕТ СН'!$G$14+СВЦЭМ!$D$10+'СЕТ СН'!$G$6-'СЕТ СН'!$G$26</f>
        <v>862.1731821699999</v>
      </c>
      <c r="Q103" s="36">
        <f>SUMIFS(СВЦЭМ!$D$33:$D$776,СВЦЭМ!$A$33:$A$776,$A103,СВЦЭМ!$B$33:$B$776,Q$83)+'СЕТ СН'!$G$14+СВЦЭМ!$D$10+'СЕТ СН'!$G$6-'СЕТ СН'!$G$26</f>
        <v>864.29529463999995</v>
      </c>
      <c r="R103" s="36">
        <f>SUMIFS(СВЦЭМ!$D$33:$D$776,СВЦЭМ!$A$33:$A$776,$A103,СВЦЭМ!$B$33:$B$776,R$83)+'СЕТ СН'!$G$14+СВЦЭМ!$D$10+'СЕТ СН'!$G$6-'СЕТ СН'!$G$26</f>
        <v>928.45832941999993</v>
      </c>
      <c r="S103" s="36">
        <f>SUMIFS(СВЦЭМ!$D$33:$D$776,СВЦЭМ!$A$33:$A$776,$A103,СВЦЭМ!$B$33:$B$776,S$83)+'СЕТ СН'!$G$14+СВЦЭМ!$D$10+'СЕТ СН'!$G$6-'СЕТ СН'!$G$26</f>
        <v>843.98671550999995</v>
      </c>
      <c r="T103" s="36">
        <f>SUMIFS(СВЦЭМ!$D$33:$D$776,СВЦЭМ!$A$33:$A$776,$A103,СВЦЭМ!$B$33:$B$776,T$83)+'СЕТ СН'!$G$14+СВЦЭМ!$D$10+'СЕТ СН'!$G$6-'СЕТ СН'!$G$26</f>
        <v>849.94627754999999</v>
      </c>
      <c r="U103" s="36">
        <f>SUMIFS(СВЦЭМ!$D$33:$D$776,СВЦЭМ!$A$33:$A$776,$A103,СВЦЭМ!$B$33:$B$776,U$83)+'СЕТ СН'!$G$14+СВЦЭМ!$D$10+'СЕТ СН'!$G$6-'СЕТ СН'!$G$26</f>
        <v>851.93486245999998</v>
      </c>
      <c r="V103" s="36">
        <f>SUMIFS(СВЦЭМ!$D$33:$D$776,СВЦЭМ!$A$33:$A$776,$A103,СВЦЭМ!$B$33:$B$776,V$83)+'СЕТ СН'!$G$14+СВЦЭМ!$D$10+'СЕТ СН'!$G$6-'СЕТ СН'!$G$26</f>
        <v>863.19260467999993</v>
      </c>
      <c r="W103" s="36">
        <f>SUMIFS(СВЦЭМ!$D$33:$D$776,СВЦЭМ!$A$33:$A$776,$A103,СВЦЭМ!$B$33:$B$776,W$83)+'СЕТ СН'!$G$14+СВЦЭМ!$D$10+'СЕТ СН'!$G$6-'СЕТ СН'!$G$26</f>
        <v>873.79563343999996</v>
      </c>
      <c r="X103" s="36">
        <f>SUMIFS(СВЦЭМ!$D$33:$D$776,СВЦЭМ!$A$33:$A$776,$A103,СВЦЭМ!$B$33:$B$776,X$83)+'СЕТ СН'!$G$14+СВЦЭМ!$D$10+'СЕТ СН'!$G$6-'СЕТ СН'!$G$26</f>
        <v>838.18577960999994</v>
      </c>
      <c r="Y103" s="36">
        <f>SUMIFS(СВЦЭМ!$D$33:$D$776,СВЦЭМ!$A$33:$A$776,$A103,СВЦЭМ!$B$33:$B$776,Y$83)+'СЕТ СН'!$G$14+СВЦЭМ!$D$10+'СЕТ СН'!$G$6-'СЕТ СН'!$G$26</f>
        <v>789.10406512999998</v>
      </c>
    </row>
    <row r="104" spans="1:25" ht="15.75" x14ac:dyDescent="0.2">
      <c r="A104" s="35">
        <f t="shared" si="2"/>
        <v>43698</v>
      </c>
      <c r="B104" s="36">
        <f>SUMIFS(СВЦЭМ!$D$33:$D$776,СВЦЭМ!$A$33:$A$776,$A104,СВЦЭМ!$B$33:$B$776,B$83)+'СЕТ СН'!$G$14+СВЦЭМ!$D$10+'СЕТ СН'!$G$6-'СЕТ СН'!$G$26</f>
        <v>852.84296500999994</v>
      </c>
      <c r="C104" s="36">
        <f>SUMIFS(СВЦЭМ!$D$33:$D$776,СВЦЭМ!$A$33:$A$776,$A104,СВЦЭМ!$B$33:$B$776,C$83)+'СЕТ СН'!$G$14+СВЦЭМ!$D$10+'СЕТ СН'!$G$6-'СЕТ СН'!$G$26</f>
        <v>899.13507533999996</v>
      </c>
      <c r="D104" s="36">
        <f>SUMIFS(СВЦЭМ!$D$33:$D$776,СВЦЭМ!$A$33:$A$776,$A104,СВЦЭМ!$B$33:$B$776,D$83)+'СЕТ СН'!$G$14+СВЦЭМ!$D$10+'СЕТ СН'!$G$6-'СЕТ СН'!$G$26</f>
        <v>916.71370668999998</v>
      </c>
      <c r="E104" s="36">
        <f>SUMIFS(СВЦЭМ!$D$33:$D$776,СВЦЭМ!$A$33:$A$776,$A104,СВЦЭМ!$B$33:$B$776,E$83)+'СЕТ СН'!$G$14+СВЦЭМ!$D$10+'СЕТ СН'!$G$6-'СЕТ СН'!$G$26</f>
        <v>924.52775801999996</v>
      </c>
      <c r="F104" s="36">
        <f>SUMIFS(СВЦЭМ!$D$33:$D$776,СВЦЭМ!$A$33:$A$776,$A104,СВЦЭМ!$B$33:$B$776,F$83)+'СЕТ СН'!$G$14+СВЦЭМ!$D$10+'СЕТ СН'!$G$6-'СЕТ СН'!$G$26</f>
        <v>930.15454987999999</v>
      </c>
      <c r="G104" s="36">
        <f>SUMIFS(СВЦЭМ!$D$33:$D$776,СВЦЭМ!$A$33:$A$776,$A104,СВЦЭМ!$B$33:$B$776,G$83)+'СЕТ СН'!$G$14+СВЦЭМ!$D$10+'СЕТ СН'!$G$6-'СЕТ СН'!$G$26</f>
        <v>900.50148691999993</v>
      </c>
      <c r="H104" s="36">
        <f>SUMIFS(СВЦЭМ!$D$33:$D$776,СВЦЭМ!$A$33:$A$776,$A104,СВЦЭМ!$B$33:$B$776,H$83)+'СЕТ СН'!$G$14+СВЦЭМ!$D$10+'СЕТ СН'!$G$6-'СЕТ СН'!$G$26</f>
        <v>854.16293818999998</v>
      </c>
      <c r="I104" s="36">
        <f>SUMIFS(СВЦЭМ!$D$33:$D$776,СВЦЭМ!$A$33:$A$776,$A104,СВЦЭМ!$B$33:$B$776,I$83)+'СЕТ СН'!$G$14+СВЦЭМ!$D$10+'СЕТ СН'!$G$6-'СЕТ СН'!$G$26</f>
        <v>798.60890168999993</v>
      </c>
      <c r="J104" s="36">
        <f>SUMIFS(СВЦЭМ!$D$33:$D$776,СВЦЭМ!$A$33:$A$776,$A104,СВЦЭМ!$B$33:$B$776,J$83)+'СЕТ СН'!$G$14+СВЦЭМ!$D$10+'СЕТ СН'!$G$6-'СЕТ СН'!$G$26</f>
        <v>810.21952751999993</v>
      </c>
      <c r="K104" s="36">
        <f>SUMIFS(СВЦЭМ!$D$33:$D$776,СВЦЭМ!$A$33:$A$776,$A104,СВЦЭМ!$B$33:$B$776,K$83)+'СЕТ СН'!$G$14+СВЦЭМ!$D$10+'СЕТ СН'!$G$6-'СЕТ СН'!$G$26</f>
        <v>837.61268100999996</v>
      </c>
      <c r="L104" s="36">
        <f>SUMIFS(СВЦЭМ!$D$33:$D$776,СВЦЭМ!$A$33:$A$776,$A104,СВЦЭМ!$B$33:$B$776,L$83)+'СЕТ СН'!$G$14+СВЦЭМ!$D$10+'СЕТ СН'!$G$6-'СЕТ СН'!$G$26</f>
        <v>847.71234756000001</v>
      </c>
      <c r="M104" s="36">
        <f>SUMIFS(СВЦЭМ!$D$33:$D$776,СВЦЭМ!$A$33:$A$776,$A104,СВЦЭМ!$B$33:$B$776,M$83)+'СЕТ СН'!$G$14+СВЦЭМ!$D$10+'СЕТ СН'!$G$6-'СЕТ СН'!$G$26</f>
        <v>844.80693738999992</v>
      </c>
      <c r="N104" s="36">
        <f>SUMIFS(СВЦЭМ!$D$33:$D$776,СВЦЭМ!$A$33:$A$776,$A104,СВЦЭМ!$B$33:$B$776,N$83)+'СЕТ СН'!$G$14+СВЦЭМ!$D$10+'СЕТ СН'!$G$6-'СЕТ СН'!$G$26</f>
        <v>838.96918716999994</v>
      </c>
      <c r="O104" s="36">
        <f>SUMIFS(СВЦЭМ!$D$33:$D$776,СВЦЭМ!$A$33:$A$776,$A104,СВЦЭМ!$B$33:$B$776,O$83)+'СЕТ СН'!$G$14+СВЦЭМ!$D$10+'СЕТ СН'!$G$6-'СЕТ СН'!$G$26</f>
        <v>840.36743550999995</v>
      </c>
      <c r="P104" s="36">
        <f>SUMIFS(СВЦЭМ!$D$33:$D$776,СВЦЭМ!$A$33:$A$776,$A104,СВЦЭМ!$B$33:$B$776,P$83)+'СЕТ СН'!$G$14+СВЦЭМ!$D$10+'СЕТ СН'!$G$6-'СЕТ СН'!$G$26</f>
        <v>842.96302686999991</v>
      </c>
      <c r="Q104" s="36">
        <f>SUMIFS(СВЦЭМ!$D$33:$D$776,СВЦЭМ!$A$33:$A$776,$A104,СВЦЭМ!$B$33:$B$776,Q$83)+'СЕТ СН'!$G$14+СВЦЭМ!$D$10+'СЕТ СН'!$G$6-'СЕТ СН'!$G$26</f>
        <v>849.95113478999997</v>
      </c>
      <c r="R104" s="36">
        <f>SUMIFS(СВЦЭМ!$D$33:$D$776,СВЦЭМ!$A$33:$A$776,$A104,СВЦЭМ!$B$33:$B$776,R$83)+'СЕТ СН'!$G$14+СВЦЭМ!$D$10+'СЕТ СН'!$G$6-'СЕТ СН'!$G$26</f>
        <v>855.61774807999996</v>
      </c>
      <c r="S104" s="36">
        <f>SUMIFS(СВЦЭМ!$D$33:$D$776,СВЦЭМ!$A$33:$A$776,$A104,СВЦЭМ!$B$33:$B$776,S$83)+'СЕТ СН'!$G$14+СВЦЭМ!$D$10+'СЕТ СН'!$G$6-'СЕТ СН'!$G$26</f>
        <v>887.41328448999991</v>
      </c>
      <c r="T104" s="36">
        <f>SUMIFS(СВЦЭМ!$D$33:$D$776,СВЦЭМ!$A$33:$A$776,$A104,СВЦЭМ!$B$33:$B$776,T$83)+'СЕТ СН'!$G$14+СВЦЭМ!$D$10+'СЕТ СН'!$G$6-'СЕТ СН'!$G$26</f>
        <v>856.79359267999996</v>
      </c>
      <c r="U104" s="36">
        <f>SUMIFS(СВЦЭМ!$D$33:$D$776,СВЦЭМ!$A$33:$A$776,$A104,СВЦЭМ!$B$33:$B$776,U$83)+'СЕТ СН'!$G$14+СВЦЭМ!$D$10+'СЕТ СН'!$G$6-'СЕТ СН'!$G$26</f>
        <v>785.19754390999992</v>
      </c>
      <c r="V104" s="36">
        <f>SUMIFS(СВЦЭМ!$D$33:$D$776,СВЦЭМ!$A$33:$A$776,$A104,СВЦЭМ!$B$33:$B$776,V$83)+'СЕТ СН'!$G$14+СВЦЭМ!$D$10+'СЕТ СН'!$G$6-'СЕТ СН'!$G$26</f>
        <v>799.06127360999994</v>
      </c>
      <c r="W104" s="36">
        <f>SUMIFS(СВЦЭМ!$D$33:$D$776,СВЦЭМ!$A$33:$A$776,$A104,СВЦЭМ!$B$33:$B$776,W$83)+'СЕТ СН'!$G$14+СВЦЭМ!$D$10+'СЕТ СН'!$G$6-'СЕТ СН'!$G$26</f>
        <v>800.56710877</v>
      </c>
      <c r="X104" s="36">
        <f>SUMIFS(СВЦЭМ!$D$33:$D$776,СВЦЭМ!$A$33:$A$776,$A104,СВЦЭМ!$B$33:$B$776,X$83)+'СЕТ СН'!$G$14+СВЦЭМ!$D$10+'СЕТ СН'!$G$6-'СЕТ СН'!$G$26</f>
        <v>756.91379740999992</v>
      </c>
      <c r="Y104" s="36">
        <f>SUMIFS(СВЦЭМ!$D$33:$D$776,СВЦЭМ!$A$33:$A$776,$A104,СВЦЭМ!$B$33:$B$776,Y$83)+'СЕТ СН'!$G$14+СВЦЭМ!$D$10+'СЕТ СН'!$G$6-'СЕТ СН'!$G$26</f>
        <v>763.61512854</v>
      </c>
    </row>
    <row r="105" spans="1:25" ht="15.75" x14ac:dyDescent="0.2">
      <c r="A105" s="35">
        <f t="shared" si="2"/>
        <v>43699</v>
      </c>
      <c r="B105" s="36">
        <f>SUMIFS(СВЦЭМ!$D$33:$D$776,СВЦЭМ!$A$33:$A$776,$A105,СВЦЭМ!$B$33:$B$776,B$83)+'СЕТ СН'!$G$14+СВЦЭМ!$D$10+'СЕТ СН'!$G$6-'СЕТ СН'!$G$26</f>
        <v>883.36793889</v>
      </c>
      <c r="C105" s="36">
        <f>SUMIFS(СВЦЭМ!$D$33:$D$776,СВЦЭМ!$A$33:$A$776,$A105,СВЦЭМ!$B$33:$B$776,C$83)+'СЕТ СН'!$G$14+СВЦЭМ!$D$10+'СЕТ СН'!$G$6-'СЕТ СН'!$G$26</f>
        <v>917.2263386699999</v>
      </c>
      <c r="D105" s="36">
        <f>SUMIFS(СВЦЭМ!$D$33:$D$776,СВЦЭМ!$A$33:$A$776,$A105,СВЦЭМ!$B$33:$B$776,D$83)+'СЕТ СН'!$G$14+СВЦЭМ!$D$10+'СЕТ СН'!$G$6-'СЕТ СН'!$G$26</f>
        <v>933.14326550999999</v>
      </c>
      <c r="E105" s="36">
        <f>SUMIFS(СВЦЭМ!$D$33:$D$776,СВЦЭМ!$A$33:$A$776,$A105,СВЦЭМ!$B$33:$B$776,E$83)+'СЕТ СН'!$G$14+СВЦЭМ!$D$10+'СЕТ СН'!$G$6-'СЕТ СН'!$G$26</f>
        <v>944.51870414999996</v>
      </c>
      <c r="F105" s="36">
        <f>SUMIFS(СВЦЭМ!$D$33:$D$776,СВЦЭМ!$A$33:$A$776,$A105,СВЦЭМ!$B$33:$B$776,F$83)+'СЕТ СН'!$G$14+СВЦЭМ!$D$10+'СЕТ СН'!$G$6-'СЕТ СН'!$G$26</f>
        <v>950.98548292999999</v>
      </c>
      <c r="G105" s="36">
        <f>SUMIFS(СВЦЭМ!$D$33:$D$776,СВЦЭМ!$A$33:$A$776,$A105,СВЦЭМ!$B$33:$B$776,G$83)+'СЕТ СН'!$G$14+СВЦЭМ!$D$10+'СЕТ СН'!$G$6-'СЕТ СН'!$G$26</f>
        <v>928.18946218999997</v>
      </c>
      <c r="H105" s="36">
        <f>SUMIFS(СВЦЭМ!$D$33:$D$776,СВЦЭМ!$A$33:$A$776,$A105,СВЦЭМ!$B$33:$B$776,H$83)+'СЕТ СН'!$G$14+СВЦЭМ!$D$10+'СЕТ СН'!$G$6-'СЕТ СН'!$G$26</f>
        <v>897.07768853999994</v>
      </c>
      <c r="I105" s="36">
        <f>SUMIFS(СВЦЭМ!$D$33:$D$776,СВЦЭМ!$A$33:$A$776,$A105,СВЦЭМ!$B$33:$B$776,I$83)+'СЕТ СН'!$G$14+СВЦЭМ!$D$10+'СЕТ СН'!$G$6-'СЕТ СН'!$G$26</f>
        <v>848.63830257999996</v>
      </c>
      <c r="J105" s="36">
        <f>SUMIFS(СВЦЭМ!$D$33:$D$776,СВЦЭМ!$A$33:$A$776,$A105,СВЦЭМ!$B$33:$B$776,J$83)+'СЕТ СН'!$G$14+СВЦЭМ!$D$10+'СЕТ СН'!$G$6-'СЕТ СН'!$G$26</f>
        <v>825.83285891999992</v>
      </c>
      <c r="K105" s="36">
        <f>SUMIFS(СВЦЭМ!$D$33:$D$776,СВЦЭМ!$A$33:$A$776,$A105,СВЦЭМ!$B$33:$B$776,K$83)+'СЕТ СН'!$G$14+СВЦЭМ!$D$10+'СЕТ СН'!$G$6-'СЕТ СН'!$G$26</f>
        <v>834.72602744999995</v>
      </c>
      <c r="L105" s="36">
        <f>SUMIFS(СВЦЭМ!$D$33:$D$776,СВЦЭМ!$A$33:$A$776,$A105,СВЦЭМ!$B$33:$B$776,L$83)+'СЕТ СН'!$G$14+СВЦЭМ!$D$10+'СЕТ СН'!$G$6-'СЕТ СН'!$G$26</f>
        <v>841.84300687999996</v>
      </c>
      <c r="M105" s="36">
        <f>SUMIFS(СВЦЭМ!$D$33:$D$776,СВЦЭМ!$A$33:$A$776,$A105,СВЦЭМ!$B$33:$B$776,M$83)+'СЕТ СН'!$G$14+СВЦЭМ!$D$10+'СЕТ СН'!$G$6-'СЕТ СН'!$G$26</f>
        <v>842.79525822999994</v>
      </c>
      <c r="N105" s="36">
        <f>SUMIFS(СВЦЭМ!$D$33:$D$776,СВЦЭМ!$A$33:$A$776,$A105,СВЦЭМ!$B$33:$B$776,N$83)+'СЕТ СН'!$G$14+СВЦЭМ!$D$10+'СЕТ СН'!$G$6-'СЕТ СН'!$G$26</f>
        <v>829.03445638999995</v>
      </c>
      <c r="O105" s="36">
        <f>SUMIFS(СВЦЭМ!$D$33:$D$776,СВЦЭМ!$A$33:$A$776,$A105,СВЦЭМ!$B$33:$B$776,O$83)+'СЕТ СН'!$G$14+СВЦЭМ!$D$10+'СЕТ СН'!$G$6-'СЕТ СН'!$G$26</f>
        <v>834.48177471999998</v>
      </c>
      <c r="P105" s="36">
        <f>SUMIFS(СВЦЭМ!$D$33:$D$776,СВЦЭМ!$A$33:$A$776,$A105,СВЦЭМ!$B$33:$B$776,P$83)+'СЕТ СН'!$G$14+СВЦЭМ!$D$10+'СЕТ СН'!$G$6-'СЕТ СН'!$G$26</f>
        <v>834.40201009999998</v>
      </c>
      <c r="Q105" s="36">
        <f>SUMIFS(СВЦЭМ!$D$33:$D$776,СВЦЭМ!$A$33:$A$776,$A105,СВЦЭМ!$B$33:$B$776,Q$83)+'СЕТ СН'!$G$14+СВЦЭМ!$D$10+'СЕТ СН'!$G$6-'СЕТ СН'!$G$26</f>
        <v>830.05448968999997</v>
      </c>
      <c r="R105" s="36">
        <f>SUMIFS(СВЦЭМ!$D$33:$D$776,СВЦЭМ!$A$33:$A$776,$A105,СВЦЭМ!$B$33:$B$776,R$83)+'СЕТ СН'!$G$14+СВЦЭМ!$D$10+'СЕТ СН'!$G$6-'СЕТ СН'!$G$26</f>
        <v>787.13853406999999</v>
      </c>
      <c r="S105" s="36">
        <f>SUMIFS(СВЦЭМ!$D$33:$D$776,СВЦЭМ!$A$33:$A$776,$A105,СВЦЭМ!$B$33:$B$776,S$83)+'СЕТ СН'!$G$14+СВЦЭМ!$D$10+'СЕТ СН'!$G$6-'СЕТ СН'!$G$26</f>
        <v>759.44245561999992</v>
      </c>
      <c r="T105" s="36">
        <f>SUMIFS(СВЦЭМ!$D$33:$D$776,СВЦЭМ!$A$33:$A$776,$A105,СВЦЭМ!$B$33:$B$776,T$83)+'СЕТ СН'!$G$14+СВЦЭМ!$D$10+'СЕТ СН'!$G$6-'СЕТ СН'!$G$26</f>
        <v>753.08858582999994</v>
      </c>
      <c r="U105" s="36">
        <f>SUMIFS(СВЦЭМ!$D$33:$D$776,СВЦЭМ!$A$33:$A$776,$A105,СВЦЭМ!$B$33:$B$776,U$83)+'СЕТ СН'!$G$14+СВЦЭМ!$D$10+'СЕТ СН'!$G$6-'СЕТ СН'!$G$26</f>
        <v>754.7482301199999</v>
      </c>
      <c r="V105" s="36">
        <f>SUMIFS(СВЦЭМ!$D$33:$D$776,СВЦЭМ!$A$33:$A$776,$A105,СВЦЭМ!$B$33:$B$776,V$83)+'СЕТ СН'!$G$14+СВЦЭМ!$D$10+'СЕТ СН'!$G$6-'СЕТ СН'!$G$26</f>
        <v>770.88486941999997</v>
      </c>
      <c r="W105" s="36">
        <f>SUMIFS(СВЦЭМ!$D$33:$D$776,СВЦЭМ!$A$33:$A$776,$A105,СВЦЭМ!$B$33:$B$776,W$83)+'СЕТ СН'!$G$14+СВЦЭМ!$D$10+'СЕТ СН'!$G$6-'СЕТ СН'!$G$26</f>
        <v>774.65023970999994</v>
      </c>
      <c r="X105" s="36">
        <f>SUMIFS(СВЦЭМ!$D$33:$D$776,СВЦЭМ!$A$33:$A$776,$A105,СВЦЭМ!$B$33:$B$776,X$83)+'СЕТ СН'!$G$14+СВЦЭМ!$D$10+'СЕТ СН'!$G$6-'СЕТ СН'!$G$26</f>
        <v>727.20702007</v>
      </c>
      <c r="Y105" s="36">
        <f>SUMIFS(СВЦЭМ!$D$33:$D$776,СВЦЭМ!$A$33:$A$776,$A105,СВЦЭМ!$B$33:$B$776,Y$83)+'СЕТ СН'!$G$14+СВЦЭМ!$D$10+'СЕТ СН'!$G$6-'СЕТ СН'!$G$26</f>
        <v>753.11946724999996</v>
      </c>
    </row>
    <row r="106" spans="1:25" ht="15.75" x14ac:dyDescent="0.2">
      <c r="A106" s="35">
        <f t="shared" si="2"/>
        <v>43700</v>
      </c>
      <c r="B106" s="36">
        <f>SUMIFS(СВЦЭМ!$D$33:$D$776,СВЦЭМ!$A$33:$A$776,$A106,СВЦЭМ!$B$33:$B$776,B$83)+'СЕТ СН'!$G$14+СВЦЭМ!$D$10+'СЕТ СН'!$G$6-'СЕТ СН'!$G$26</f>
        <v>833.90376050999998</v>
      </c>
      <c r="C106" s="36">
        <f>SUMIFS(СВЦЭМ!$D$33:$D$776,СВЦЭМ!$A$33:$A$776,$A106,СВЦЭМ!$B$33:$B$776,C$83)+'СЕТ СН'!$G$14+СВЦЭМ!$D$10+'СЕТ СН'!$G$6-'СЕТ СН'!$G$26</f>
        <v>868.29751057999999</v>
      </c>
      <c r="D106" s="36">
        <f>SUMIFS(СВЦЭМ!$D$33:$D$776,СВЦЭМ!$A$33:$A$776,$A106,СВЦЭМ!$B$33:$B$776,D$83)+'СЕТ СН'!$G$14+СВЦЭМ!$D$10+'СЕТ СН'!$G$6-'СЕТ СН'!$G$26</f>
        <v>851.93801672999996</v>
      </c>
      <c r="E106" s="36">
        <f>SUMIFS(СВЦЭМ!$D$33:$D$776,СВЦЭМ!$A$33:$A$776,$A106,СВЦЭМ!$B$33:$B$776,E$83)+'СЕТ СН'!$G$14+СВЦЭМ!$D$10+'СЕТ СН'!$G$6-'СЕТ СН'!$G$26</f>
        <v>841.31443626999999</v>
      </c>
      <c r="F106" s="36">
        <f>SUMIFS(СВЦЭМ!$D$33:$D$776,СВЦЭМ!$A$33:$A$776,$A106,СВЦЭМ!$B$33:$B$776,F$83)+'СЕТ СН'!$G$14+СВЦЭМ!$D$10+'СЕТ СН'!$G$6-'СЕТ СН'!$G$26</f>
        <v>842.27162482999995</v>
      </c>
      <c r="G106" s="36">
        <f>SUMIFS(СВЦЭМ!$D$33:$D$776,СВЦЭМ!$A$33:$A$776,$A106,СВЦЭМ!$B$33:$B$776,G$83)+'СЕТ СН'!$G$14+СВЦЭМ!$D$10+'СЕТ СН'!$G$6-'СЕТ СН'!$G$26</f>
        <v>851.16132813999991</v>
      </c>
      <c r="H106" s="36">
        <f>SUMIFS(СВЦЭМ!$D$33:$D$776,СВЦЭМ!$A$33:$A$776,$A106,СВЦЭМ!$B$33:$B$776,H$83)+'СЕТ СН'!$G$14+СВЦЭМ!$D$10+'СЕТ СН'!$G$6-'СЕТ СН'!$G$26</f>
        <v>820.89711086</v>
      </c>
      <c r="I106" s="36">
        <f>SUMIFS(СВЦЭМ!$D$33:$D$776,СВЦЭМ!$A$33:$A$776,$A106,СВЦЭМ!$B$33:$B$776,I$83)+'СЕТ СН'!$G$14+СВЦЭМ!$D$10+'СЕТ СН'!$G$6-'СЕТ СН'!$G$26</f>
        <v>814.69707353000001</v>
      </c>
      <c r="J106" s="36">
        <f>SUMIFS(СВЦЭМ!$D$33:$D$776,СВЦЭМ!$A$33:$A$776,$A106,СВЦЭМ!$B$33:$B$776,J$83)+'СЕТ СН'!$G$14+СВЦЭМ!$D$10+'СЕТ СН'!$G$6-'СЕТ СН'!$G$26</f>
        <v>850.45409051999991</v>
      </c>
      <c r="K106" s="36">
        <f>SUMIFS(СВЦЭМ!$D$33:$D$776,СВЦЭМ!$A$33:$A$776,$A106,СВЦЭМ!$B$33:$B$776,K$83)+'СЕТ СН'!$G$14+СВЦЭМ!$D$10+'СЕТ СН'!$G$6-'СЕТ СН'!$G$26</f>
        <v>872.5279799299999</v>
      </c>
      <c r="L106" s="36">
        <f>SUMIFS(СВЦЭМ!$D$33:$D$776,СВЦЭМ!$A$33:$A$776,$A106,СВЦЭМ!$B$33:$B$776,L$83)+'СЕТ СН'!$G$14+СВЦЭМ!$D$10+'СЕТ СН'!$G$6-'СЕТ СН'!$G$26</f>
        <v>860.08992367999997</v>
      </c>
      <c r="M106" s="36">
        <f>SUMIFS(СВЦЭМ!$D$33:$D$776,СВЦЭМ!$A$33:$A$776,$A106,СВЦЭМ!$B$33:$B$776,M$83)+'СЕТ СН'!$G$14+СВЦЭМ!$D$10+'СЕТ СН'!$G$6-'СЕТ СН'!$G$26</f>
        <v>857.32324891999997</v>
      </c>
      <c r="N106" s="36">
        <f>SUMIFS(СВЦЭМ!$D$33:$D$776,СВЦЭМ!$A$33:$A$776,$A106,СВЦЭМ!$B$33:$B$776,N$83)+'СЕТ СН'!$G$14+СВЦЭМ!$D$10+'СЕТ СН'!$G$6-'СЕТ СН'!$G$26</f>
        <v>858.56026903999998</v>
      </c>
      <c r="O106" s="36">
        <f>SUMIFS(СВЦЭМ!$D$33:$D$776,СВЦЭМ!$A$33:$A$776,$A106,СВЦЭМ!$B$33:$B$776,O$83)+'СЕТ СН'!$G$14+СВЦЭМ!$D$10+'СЕТ СН'!$G$6-'СЕТ СН'!$G$26</f>
        <v>875.4977038799999</v>
      </c>
      <c r="P106" s="36">
        <f>SUMIFS(СВЦЭМ!$D$33:$D$776,СВЦЭМ!$A$33:$A$776,$A106,СВЦЭМ!$B$33:$B$776,P$83)+'СЕТ СН'!$G$14+СВЦЭМ!$D$10+'СЕТ СН'!$G$6-'СЕТ СН'!$G$26</f>
        <v>883.77902710000001</v>
      </c>
      <c r="Q106" s="36">
        <f>SUMIFS(СВЦЭМ!$D$33:$D$776,СВЦЭМ!$A$33:$A$776,$A106,СВЦЭМ!$B$33:$B$776,Q$83)+'СЕТ СН'!$G$14+СВЦЭМ!$D$10+'СЕТ СН'!$G$6-'СЕТ СН'!$G$26</f>
        <v>880.96453572999997</v>
      </c>
      <c r="R106" s="36">
        <f>SUMIFS(СВЦЭМ!$D$33:$D$776,СВЦЭМ!$A$33:$A$776,$A106,СВЦЭМ!$B$33:$B$776,R$83)+'СЕТ СН'!$G$14+СВЦЭМ!$D$10+'СЕТ СН'!$G$6-'СЕТ СН'!$G$26</f>
        <v>862.61960372999999</v>
      </c>
      <c r="S106" s="36">
        <f>SUMIFS(СВЦЭМ!$D$33:$D$776,СВЦЭМ!$A$33:$A$776,$A106,СВЦЭМ!$B$33:$B$776,S$83)+'СЕТ СН'!$G$14+СВЦЭМ!$D$10+'СЕТ СН'!$G$6-'СЕТ СН'!$G$26</f>
        <v>845.17381792999993</v>
      </c>
      <c r="T106" s="36">
        <f>SUMIFS(СВЦЭМ!$D$33:$D$776,СВЦЭМ!$A$33:$A$776,$A106,СВЦЭМ!$B$33:$B$776,T$83)+'СЕТ СН'!$G$14+СВЦЭМ!$D$10+'СЕТ СН'!$G$6-'СЕТ СН'!$G$26</f>
        <v>836.52816455999994</v>
      </c>
      <c r="U106" s="36">
        <f>SUMIFS(СВЦЭМ!$D$33:$D$776,СВЦЭМ!$A$33:$A$776,$A106,СВЦЭМ!$B$33:$B$776,U$83)+'СЕТ СН'!$G$14+СВЦЭМ!$D$10+'СЕТ СН'!$G$6-'СЕТ СН'!$G$26</f>
        <v>823.74423176999994</v>
      </c>
      <c r="V106" s="36">
        <f>SUMIFS(СВЦЭМ!$D$33:$D$776,СВЦЭМ!$A$33:$A$776,$A106,СВЦЭМ!$B$33:$B$776,V$83)+'СЕТ СН'!$G$14+СВЦЭМ!$D$10+'СЕТ СН'!$G$6-'СЕТ СН'!$G$26</f>
        <v>807.24604080999995</v>
      </c>
      <c r="W106" s="36">
        <f>SUMIFS(СВЦЭМ!$D$33:$D$776,СВЦЭМ!$A$33:$A$776,$A106,СВЦЭМ!$B$33:$B$776,W$83)+'СЕТ СН'!$G$14+СВЦЭМ!$D$10+'СЕТ СН'!$G$6-'СЕТ СН'!$G$26</f>
        <v>812.28102321999995</v>
      </c>
      <c r="X106" s="36">
        <f>SUMIFS(СВЦЭМ!$D$33:$D$776,СВЦЭМ!$A$33:$A$776,$A106,СВЦЭМ!$B$33:$B$776,X$83)+'СЕТ СН'!$G$14+СВЦЭМ!$D$10+'СЕТ СН'!$G$6-'СЕТ СН'!$G$26</f>
        <v>817.98344188999999</v>
      </c>
      <c r="Y106" s="36">
        <f>SUMIFS(СВЦЭМ!$D$33:$D$776,СВЦЭМ!$A$33:$A$776,$A106,СВЦЭМ!$B$33:$B$776,Y$83)+'СЕТ СН'!$G$14+СВЦЭМ!$D$10+'СЕТ СН'!$G$6-'СЕТ СН'!$G$26</f>
        <v>860.95781633999991</v>
      </c>
    </row>
    <row r="107" spans="1:25" ht="15.75" x14ac:dyDescent="0.2">
      <c r="A107" s="35">
        <f t="shared" si="2"/>
        <v>43701</v>
      </c>
      <c r="B107" s="36">
        <f>SUMIFS(СВЦЭМ!$D$33:$D$776,СВЦЭМ!$A$33:$A$776,$A107,СВЦЭМ!$B$33:$B$776,B$83)+'СЕТ СН'!$G$14+СВЦЭМ!$D$10+'СЕТ СН'!$G$6-'СЕТ СН'!$G$26</f>
        <v>870.05193510999993</v>
      </c>
      <c r="C107" s="36">
        <f>SUMIFS(СВЦЭМ!$D$33:$D$776,СВЦЭМ!$A$33:$A$776,$A107,СВЦЭМ!$B$33:$B$776,C$83)+'СЕТ СН'!$G$14+СВЦЭМ!$D$10+'СЕТ СН'!$G$6-'СЕТ СН'!$G$26</f>
        <v>908.16486944999997</v>
      </c>
      <c r="D107" s="36">
        <f>SUMIFS(СВЦЭМ!$D$33:$D$776,СВЦЭМ!$A$33:$A$776,$A107,СВЦЭМ!$B$33:$B$776,D$83)+'СЕТ СН'!$G$14+СВЦЭМ!$D$10+'СЕТ СН'!$G$6-'СЕТ СН'!$G$26</f>
        <v>930.01408946999993</v>
      </c>
      <c r="E107" s="36">
        <f>SUMIFS(СВЦЭМ!$D$33:$D$776,СВЦЭМ!$A$33:$A$776,$A107,СВЦЭМ!$B$33:$B$776,E$83)+'СЕТ СН'!$G$14+СВЦЭМ!$D$10+'СЕТ СН'!$G$6-'СЕТ СН'!$G$26</f>
        <v>951.35082135999994</v>
      </c>
      <c r="F107" s="36">
        <f>SUMIFS(СВЦЭМ!$D$33:$D$776,СВЦЭМ!$A$33:$A$776,$A107,СВЦЭМ!$B$33:$B$776,F$83)+'СЕТ СН'!$G$14+СВЦЭМ!$D$10+'СЕТ СН'!$G$6-'СЕТ СН'!$G$26</f>
        <v>952.96102777999999</v>
      </c>
      <c r="G107" s="36">
        <f>SUMIFS(СВЦЭМ!$D$33:$D$776,СВЦЭМ!$A$33:$A$776,$A107,СВЦЭМ!$B$33:$B$776,G$83)+'СЕТ СН'!$G$14+СВЦЭМ!$D$10+'СЕТ СН'!$G$6-'СЕТ СН'!$G$26</f>
        <v>947.81712642999992</v>
      </c>
      <c r="H107" s="36">
        <f>SUMIFS(СВЦЭМ!$D$33:$D$776,СВЦЭМ!$A$33:$A$776,$A107,СВЦЭМ!$B$33:$B$776,H$83)+'СЕТ СН'!$G$14+СВЦЭМ!$D$10+'СЕТ СН'!$G$6-'СЕТ СН'!$G$26</f>
        <v>920.96208338999998</v>
      </c>
      <c r="I107" s="36">
        <f>SUMIFS(СВЦЭМ!$D$33:$D$776,СВЦЭМ!$A$33:$A$776,$A107,СВЦЭМ!$B$33:$B$776,I$83)+'СЕТ СН'!$G$14+СВЦЭМ!$D$10+'СЕТ СН'!$G$6-'СЕТ СН'!$G$26</f>
        <v>881.50772125999993</v>
      </c>
      <c r="J107" s="36">
        <f>SUMIFS(СВЦЭМ!$D$33:$D$776,СВЦЭМ!$A$33:$A$776,$A107,СВЦЭМ!$B$33:$B$776,J$83)+'СЕТ СН'!$G$14+СВЦЭМ!$D$10+'СЕТ СН'!$G$6-'СЕТ СН'!$G$26</f>
        <v>827.61386049999999</v>
      </c>
      <c r="K107" s="36">
        <f>SUMIFS(СВЦЭМ!$D$33:$D$776,СВЦЭМ!$A$33:$A$776,$A107,СВЦЭМ!$B$33:$B$776,K$83)+'СЕТ СН'!$G$14+СВЦЭМ!$D$10+'СЕТ СН'!$G$6-'СЕТ СН'!$G$26</f>
        <v>778.56317538999997</v>
      </c>
      <c r="L107" s="36">
        <f>SUMIFS(СВЦЭМ!$D$33:$D$776,СВЦЭМ!$A$33:$A$776,$A107,СВЦЭМ!$B$33:$B$776,L$83)+'СЕТ СН'!$G$14+СВЦЭМ!$D$10+'СЕТ СН'!$G$6-'СЕТ СН'!$G$26</f>
        <v>771.50757161000001</v>
      </c>
      <c r="M107" s="36">
        <f>SUMIFS(СВЦЭМ!$D$33:$D$776,СВЦЭМ!$A$33:$A$776,$A107,СВЦЭМ!$B$33:$B$776,M$83)+'СЕТ СН'!$G$14+СВЦЭМ!$D$10+'СЕТ СН'!$G$6-'СЕТ СН'!$G$26</f>
        <v>767.84393103999992</v>
      </c>
      <c r="N107" s="36">
        <f>SUMIFS(СВЦЭМ!$D$33:$D$776,СВЦЭМ!$A$33:$A$776,$A107,СВЦЭМ!$B$33:$B$776,N$83)+'СЕТ СН'!$G$14+СВЦЭМ!$D$10+'СЕТ СН'!$G$6-'СЕТ СН'!$G$26</f>
        <v>784.05706459999999</v>
      </c>
      <c r="O107" s="36">
        <f>SUMIFS(СВЦЭМ!$D$33:$D$776,СВЦЭМ!$A$33:$A$776,$A107,СВЦЭМ!$B$33:$B$776,O$83)+'СЕТ СН'!$G$14+СВЦЭМ!$D$10+'СЕТ СН'!$G$6-'СЕТ СН'!$G$26</f>
        <v>796.57436040999994</v>
      </c>
      <c r="P107" s="36">
        <f>SUMIFS(СВЦЭМ!$D$33:$D$776,СВЦЭМ!$A$33:$A$776,$A107,СВЦЭМ!$B$33:$B$776,P$83)+'СЕТ СН'!$G$14+СВЦЭМ!$D$10+'СЕТ СН'!$G$6-'СЕТ СН'!$G$26</f>
        <v>804.44202852000001</v>
      </c>
      <c r="Q107" s="36">
        <f>SUMIFS(СВЦЭМ!$D$33:$D$776,СВЦЭМ!$A$33:$A$776,$A107,СВЦЭМ!$B$33:$B$776,Q$83)+'СЕТ СН'!$G$14+СВЦЭМ!$D$10+'СЕТ СН'!$G$6-'СЕТ СН'!$G$26</f>
        <v>812.59915679999995</v>
      </c>
      <c r="R107" s="36">
        <f>SUMIFS(СВЦЭМ!$D$33:$D$776,СВЦЭМ!$A$33:$A$776,$A107,СВЦЭМ!$B$33:$B$776,R$83)+'СЕТ СН'!$G$14+СВЦЭМ!$D$10+'СЕТ СН'!$G$6-'СЕТ СН'!$G$26</f>
        <v>781.86113800999999</v>
      </c>
      <c r="S107" s="36">
        <f>SUMIFS(СВЦЭМ!$D$33:$D$776,СВЦЭМ!$A$33:$A$776,$A107,СВЦЭМ!$B$33:$B$776,S$83)+'СЕТ СН'!$G$14+СВЦЭМ!$D$10+'СЕТ СН'!$G$6-'СЕТ СН'!$G$26</f>
        <v>746.64187081</v>
      </c>
      <c r="T107" s="36">
        <f>SUMIFS(СВЦЭМ!$D$33:$D$776,СВЦЭМ!$A$33:$A$776,$A107,СВЦЭМ!$B$33:$B$776,T$83)+'СЕТ СН'!$G$14+СВЦЭМ!$D$10+'СЕТ СН'!$G$6-'СЕТ СН'!$G$26</f>
        <v>735.4547991899999</v>
      </c>
      <c r="U107" s="36">
        <f>SUMIFS(СВЦЭМ!$D$33:$D$776,СВЦЭМ!$A$33:$A$776,$A107,СВЦЭМ!$B$33:$B$776,U$83)+'СЕТ СН'!$G$14+СВЦЭМ!$D$10+'СЕТ СН'!$G$6-'СЕТ СН'!$G$26</f>
        <v>730.63914149999994</v>
      </c>
      <c r="V107" s="36">
        <f>SUMIFS(СВЦЭМ!$D$33:$D$776,СВЦЭМ!$A$33:$A$776,$A107,СВЦЭМ!$B$33:$B$776,V$83)+'СЕТ СН'!$G$14+СВЦЭМ!$D$10+'СЕТ СН'!$G$6-'СЕТ СН'!$G$26</f>
        <v>739.43427172999998</v>
      </c>
      <c r="W107" s="36">
        <f>SUMIFS(СВЦЭМ!$D$33:$D$776,СВЦЭМ!$A$33:$A$776,$A107,СВЦЭМ!$B$33:$B$776,W$83)+'СЕТ СН'!$G$14+СВЦЭМ!$D$10+'СЕТ СН'!$G$6-'СЕТ СН'!$G$26</f>
        <v>744.54983791999996</v>
      </c>
      <c r="X107" s="36">
        <f>SUMIFS(СВЦЭМ!$D$33:$D$776,СВЦЭМ!$A$33:$A$776,$A107,СВЦЭМ!$B$33:$B$776,X$83)+'СЕТ СН'!$G$14+СВЦЭМ!$D$10+'СЕТ СН'!$G$6-'СЕТ СН'!$G$26</f>
        <v>737.57290120999994</v>
      </c>
      <c r="Y107" s="36">
        <f>SUMIFS(СВЦЭМ!$D$33:$D$776,СВЦЭМ!$A$33:$A$776,$A107,СВЦЭМ!$B$33:$B$776,Y$83)+'СЕТ СН'!$G$14+СВЦЭМ!$D$10+'СЕТ СН'!$G$6-'СЕТ СН'!$G$26</f>
        <v>803.63731820999999</v>
      </c>
    </row>
    <row r="108" spans="1:25" ht="15.75" x14ac:dyDescent="0.2">
      <c r="A108" s="35">
        <f t="shared" si="2"/>
        <v>43702</v>
      </c>
      <c r="B108" s="36">
        <f>SUMIFS(СВЦЭМ!$D$33:$D$776,СВЦЭМ!$A$33:$A$776,$A108,СВЦЭМ!$B$33:$B$776,B$83)+'СЕТ СН'!$G$14+СВЦЭМ!$D$10+'СЕТ СН'!$G$6-'СЕТ СН'!$G$26</f>
        <v>853.92893127999992</v>
      </c>
      <c r="C108" s="36">
        <f>SUMIFS(СВЦЭМ!$D$33:$D$776,СВЦЭМ!$A$33:$A$776,$A108,СВЦЭМ!$B$33:$B$776,C$83)+'СЕТ СН'!$G$14+СВЦЭМ!$D$10+'СЕТ СН'!$G$6-'СЕТ СН'!$G$26</f>
        <v>887.22050156</v>
      </c>
      <c r="D108" s="36">
        <f>SUMIFS(СВЦЭМ!$D$33:$D$776,СВЦЭМ!$A$33:$A$776,$A108,СВЦЭМ!$B$33:$B$776,D$83)+'СЕТ СН'!$G$14+СВЦЭМ!$D$10+'СЕТ СН'!$G$6-'СЕТ СН'!$G$26</f>
        <v>893.99848248000001</v>
      </c>
      <c r="E108" s="36">
        <f>SUMIFS(СВЦЭМ!$D$33:$D$776,СВЦЭМ!$A$33:$A$776,$A108,СВЦЭМ!$B$33:$B$776,E$83)+'СЕТ СН'!$G$14+СВЦЭМ!$D$10+'СЕТ СН'!$G$6-'СЕТ СН'!$G$26</f>
        <v>897.62718358999996</v>
      </c>
      <c r="F108" s="36">
        <f>SUMIFS(СВЦЭМ!$D$33:$D$776,СВЦЭМ!$A$33:$A$776,$A108,СВЦЭМ!$B$33:$B$776,F$83)+'СЕТ СН'!$G$14+СВЦЭМ!$D$10+'СЕТ СН'!$G$6-'СЕТ СН'!$G$26</f>
        <v>897.51611725999999</v>
      </c>
      <c r="G108" s="36">
        <f>SUMIFS(СВЦЭМ!$D$33:$D$776,СВЦЭМ!$A$33:$A$776,$A108,СВЦЭМ!$B$33:$B$776,G$83)+'СЕТ СН'!$G$14+СВЦЭМ!$D$10+'СЕТ СН'!$G$6-'СЕТ СН'!$G$26</f>
        <v>896.57963796999991</v>
      </c>
      <c r="H108" s="36">
        <f>SUMIFS(СВЦЭМ!$D$33:$D$776,СВЦЭМ!$A$33:$A$776,$A108,СВЦЭМ!$B$33:$B$776,H$83)+'СЕТ СН'!$G$14+СВЦЭМ!$D$10+'СЕТ СН'!$G$6-'СЕТ СН'!$G$26</f>
        <v>884.45514881999998</v>
      </c>
      <c r="I108" s="36">
        <f>SUMIFS(СВЦЭМ!$D$33:$D$776,СВЦЭМ!$A$33:$A$776,$A108,СВЦЭМ!$B$33:$B$776,I$83)+'СЕТ СН'!$G$14+СВЦЭМ!$D$10+'СЕТ СН'!$G$6-'СЕТ СН'!$G$26</f>
        <v>874.99773042999993</v>
      </c>
      <c r="J108" s="36">
        <f>SUMIFS(СВЦЭМ!$D$33:$D$776,СВЦЭМ!$A$33:$A$776,$A108,СВЦЭМ!$B$33:$B$776,J$83)+'СЕТ СН'!$G$14+СВЦЭМ!$D$10+'СЕТ СН'!$G$6-'СЕТ СН'!$G$26</f>
        <v>839.61718060999999</v>
      </c>
      <c r="K108" s="36">
        <f>SUMIFS(СВЦЭМ!$D$33:$D$776,СВЦЭМ!$A$33:$A$776,$A108,СВЦЭМ!$B$33:$B$776,K$83)+'СЕТ СН'!$G$14+СВЦЭМ!$D$10+'СЕТ СН'!$G$6-'СЕТ СН'!$G$26</f>
        <v>798.56083974000001</v>
      </c>
      <c r="L108" s="36">
        <f>SUMIFS(СВЦЭМ!$D$33:$D$776,СВЦЭМ!$A$33:$A$776,$A108,СВЦЭМ!$B$33:$B$776,L$83)+'СЕТ СН'!$G$14+СВЦЭМ!$D$10+'СЕТ СН'!$G$6-'СЕТ СН'!$G$26</f>
        <v>766.76875599999994</v>
      </c>
      <c r="M108" s="36">
        <f>SUMIFS(СВЦЭМ!$D$33:$D$776,СВЦЭМ!$A$33:$A$776,$A108,СВЦЭМ!$B$33:$B$776,M$83)+'СЕТ СН'!$G$14+СВЦЭМ!$D$10+'СЕТ СН'!$G$6-'СЕТ СН'!$G$26</f>
        <v>767.16493292999996</v>
      </c>
      <c r="N108" s="36">
        <f>SUMIFS(СВЦЭМ!$D$33:$D$776,СВЦЭМ!$A$33:$A$776,$A108,СВЦЭМ!$B$33:$B$776,N$83)+'СЕТ СН'!$G$14+СВЦЭМ!$D$10+'СЕТ СН'!$G$6-'СЕТ СН'!$G$26</f>
        <v>783.26675008999996</v>
      </c>
      <c r="O108" s="36">
        <f>SUMIFS(СВЦЭМ!$D$33:$D$776,СВЦЭМ!$A$33:$A$776,$A108,СВЦЭМ!$B$33:$B$776,O$83)+'СЕТ СН'!$G$14+СВЦЭМ!$D$10+'СЕТ СН'!$G$6-'СЕТ СН'!$G$26</f>
        <v>801.1235507099999</v>
      </c>
      <c r="P108" s="36">
        <f>SUMIFS(СВЦЭМ!$D$33:$D$776,СВЦЭМ!$A$33:$A$776,$A108,СВЦЭМ!$B$33:$B$776,P$83)+'СЕТ СН'!$G$14+СВЦЭМ!$D$10+'СЕТ СН'!$G$6-'СЕТ СН'!$G$26</f>
        <v>813.68748218999997</v>
      </c>
      <c r="Q108" s="36">
        <f>SUMIFS(СВЦЭМ!$D$33:$D$776,СВЦЭМ!$A$33:$A$776,$A108,СВЦЭМ!$B$33:$B$776,Q$83)+'СЕТ СН'!$G$14+СВЦЭМ!$D$10+'СЕТ СН'!$G$6-'СЕТ СН'!$G$26</f>
        <v>825.99078923999991</v>
      </c>
      <c r="R108" s="36">
        <f>SUMIFS(СВЦЭМ!$D$33:$D$776,СВЦЭМ!$A$33:$A$776,$A108,СВЦЭМ!$B$33:$B$776,R$83)+'СЕТ СН'!$G$14+СВЦЭМ!$D$10+'СЕТ СН'!$G$6-'СЕТ СН'!$G$26</f>
        <v>791.34731585999998</v>
      </c>
      <c r="S108" s="36">
        <f>SUMIFS(СВЦЭМ!$D$33:$D$776,СВЦЭМ!$A$33:$A$776,$A108,СВЦЭМ!$B$33:$B$776,S$83)+'СЕТ СН'!$G$14+СВЦЭМ!$D$10+'СЕТ СН'!$G$6-'СЕТ СН'!$G$26</f>
        <v>755.43349044000001</v>
      </c>
      <c r="T108" s="36">
        <f>SUMIFS(СВЦЭМ!$D$33:$D$776,СВЦЭМ!$A$33:$A$776,$A108,СВЦЭМ!$B$33:$B$776,T$83)+'СЕТ СН'!$G$14+СВЦЭМ!$D$10+'СЕТ СН'!$G$6-'СЕТ СН'!$G$26</f>
        <v>767.21961202</v>
      </c>
      <c r="U108" s="36">
        <f>SUMIFS(СВЦЭМ!$D$33:$D$776,СВЦЭМ!$A$33:$A$776,$A108,СВЦЭМ!$B$33:$B$776,U$83)+'СЕТ СН'!$G$14+СВЦЭМ!$D$10+'СЕТ СН'!$G$6-'СЕТ СН'!$G$26</f>
        <v>770.63473179999994</v>
      </c>
      <c r="V108" s="36">
        <f>SUMIFS(СВЦЭМ!$D$33:$D$776,СВЦЭМ!$A$33:$A$776,$A108,СВЦЭМ!$B$33:$B$776,V$83)+'СЕТ СН'!$G$14+СВЦЭМ!$D$10+'СЕТ СН'!$G$6-'СЕТ СН'!$G$26</f>
        <v>745.82313249999993</v>
      </c>
      <c r="W108" s="36">
        <f>SUMIFS(СВЦЭМ!$D$33:$D$776,СВЦЭМ!$A$33:$A$776,$A108,СВЦЭМ!$B$33:$B$776,W$83)+'СЕТ СН'!$G$14+СВЦЭМ!$D$10+'СЕТ СН'!$G$6-'СЕТ СН'!$G$26</f>
        <v>750.02357438999991</v>
      </c>
      <c r="X108" s="36">
        <f>SUMIFS(СВЦЭМ!$D$33:$D$776,СВЦЭМ!$A$33:$A$776,$A108,СВЦЭМ!$B$33:$B$776,X$83)+'СЕТ СН'!$G$14+СВЦЭМ!$D$10+'СЕТ СН'!$G$6-'СЕТ СН'!$G$26</f>
        <v>760.70712570000001</v>
      </c>
      <c r="Y108" s="36">
        <f>SUMIFS(СВЦЭМ!$D$33:$D$776,СВЦЭМ!$A$33:$A$776,$A108,СВЦЭМ!$B$33:$B$776,Y$83)+'СЕТ СН'!$G$14+СВЦЭМ!$D$10+'СЕТ СН'!$G$6-'СЕТ СН'!$G$26</f>
        <v>831.62411408999992</v>
      </c>
    </row>
    <row r="109" spans="1:25" ht="15.75" x14ac:dyDescent="0.2">
      <c r="A109" s="35">
        <f t="shared" si="2"/>
        <v>43703</v>
      </c>
      <c r="B109" s="36">
        <f>SUMIFS(СВЦЭМ!$D$33:$D$776,СВЦЭМ!$A$33:$A$776,$A109,СВЦЭМ!$B$33:$B$776,B$83)+'СЕТ СН'!$G$14+СВЦЭМ!$D$10+'СЕТ СН'!$G$6-'СЕТ СН'!$G$26</f>
        <v>938.90157352999995</v>
      </c>
      <c r="C109" s="36">
        <f>SUMIFS(СВЦЭМ!$D$33:$D$776,СВЦЭМ!$A$33:$A$776,$A109,СВЦЭМ!$B$33:$B$776,C$83)+'СЕТ СН'!$G$14+СВЦЭМ!$D$10+'СЕТ СН'!$G$6-'СЕТ СН'!$G$26</f>
        <v>990.94903220999993</v>
      </c>
      <c r="D109" s="36">
        <f>SUMIFS(СВЦЭМ!$D$33:$D$776,СВЦЭМ!$A$33:$A$776,$A109,СВЦЭМ!$B$33:$B$776,D$83)+'СЕТ СН'!$G$14+СВЦЭМ!$D$10+'СЕТ СН'!$G$6-'СЕТ СН'!$G$26</f>
        <v>1008.2631375</v>
      </c>
      <c r="E109" s="36">
        <f>SUMIFS(СВЦЭМ!$D$33:$D$776,СВЦЭМ!$A$33:$A$776,$A109,СВЦЭМ!$B$33:$B$776,E$83)+'СЕТ СН'!$G$14+СВЦЭМ!$D$10+'СЕТ СН'!$G$6-'СЕТ СН'!$G$26</f>
        <v>1018.965151</v>
      </c>
      <c r="F109" s="36">
        <f>SUMIFS(СВЦЭМ!$D$33:$D$776,СВЦЭМ!$A$33:$A$776,$A109,СВЦЭМ!$B$33:$B$776,F$83)+'СЕТ СН'!$G$14+СВЦЭМ!$D$10+'СЕТ СН'!$G$6-'СЕТ СН'!$G$26</f>
        <v>1005.98147962</v>
      </c>
      <c r="G109" s="36">
        <f>SUMIFS(СВЦЭМ!$D$33:$D$776,СВЦЭМ!$A$33:$A$776,$A109,СВЦЭМ!$B$33:$B$776,G$83)+'СЕТ СН'!$G$14+СВЦЭМ!$D$10+'СЕТ СН'!$G$6-'СЕТ СН'!$G$26</f>
        <v>974.43211068999994</v>
      </c>
      <c r="H109" s="36">
        <f>SUMIFS(СВЦЭМ!$D$33:$D$776,СВЦЭМ!$A$33:$A$776,$A109,СВЦЭМ!$B$33:$B$776,H$83)+'СЕТ СН'!$G$14+СВЦЭМ!$D$10+'СЕТ СН'!$G$6-'СЕТ СН'!$G$26</f>
        <v>947.63086138999995</v>
      </c>
      <c r="I109" s="36">
        <f>SUMIFS(СВЦЭМ!$D$33:$D$776,СВЦЭМ!$A$33:$A$776,$A109,СВЦЭМ!$B$33:$B$776,I$83)+'СЕТ СН'!$G$14+СВЦЭМ!$D$10+'СЕТ СН'!$G$6-'СЕТ СН'!$G$26</f>
        <v>896.00364347999994</v>
      </c>
      <c r="J109" s="36">
        <f>SUMIFS(СВЦЭМ!$D$33:$D$776,СВЦЭМ!$A$33:$A$776,$A109,СВЦЭМ!$B$33:$B$776,J$83)+'СЕТ СН'!$G$14+СВЦЭМ!$D$10+'СЕТ СН'!$G$6-'СЕТ СН'!$G$26</f>
        <v>854.73039505999998</v>
      </c>
      <c r="K109" s="36">
        <f>SUMIFS(СВЦЭМ!$D$33:$D$776,СВЦЭМ!$A$33:$A$776,$A109,СВЦЭМ!$B$33:$B$776,K$83)+'СЕТ СН'!$G$14+СВЦЭМ!$D$10+'СЕТ СН'!$G$6-'СЕТ СН'!$G$26</f>
        <v>825.62264827999991</v>
      </c>
      <c r="L109" s="36">
        <f>SUMIFS(СВЦЭМ!$D$33:$D$776,СВЦЭМ!$A$33:$A$776,$A109,СВЦЭМ!$B$33:$B$776,L$83)+'СЕТ СН'!$G$14+СВЦЭМ!$D$10+'СЕТ СН'!$G$6-'СЕТ СН'!$G$26</f>
        <v>808.59067657999992</v>
      </c>
      <c r="M109" s="36">
        <f>SUMIFS(СВЦЭМ!$D$33:$D$776,СВЦЭМ!$A$33:$A$776,$A109,СВЦЭМ!$B$33:$B$776,M$83)+'СЕТ СН'!$G$14+СВЦЭМ!$D$10+'СЕТ СН'!$G$6-'СЕТ СН'!$G$26</f>
        <v>804.44892039999991</v>
      </c>
      <c r="N109" s="36">
        <f>SUMIFS(СВЦЭМ!$D$33:$D$776,СВЦЭМ!$A$33:$A$776,$A109,СВЦЭМ!$B$33:$B$776,N$83)+'СЕТ СН'!$G$14+СВЦЭМ!$D$10+'СЕТ СН'!$G$6-'СЕТ СН'!$G$26</f>
        <v>803.10046389000001</v>
      </c>
      <c r="O109" s="36">
        <f>SUMIFS(СВЦЭМ!$D$33:$D$776,СВЦЭМ!$A$33:$A$776,$A109,СВЦЭМ!$B$33:$B$776,O$83)+'СЕТ СН'!$G$14+СВЦЭМ!$D$10+'СЕТ СН'!$G$6-'СЕТ СН'!$G$26</f>
        <v>802.94518034999999</v>
      </c>
      <c r="P109" s="36">
        <f>SUMIFS(СВЦЭМ!$D$33:$D$776,СВЦЭМ!$A$33:$A$776,$A109,СВЦЭМ!$B$33:$B$776,P$83)+'СЕТ СН'!$G$14+СВЦЭМ!$D$10+'СЕТ СН'!$G$6-'СЕТ СН'!$G$26</f>
        <v>799.16746509999996</v>
      </c>
      <c r="Q109" s="36">
        <f>SUMIFS(СВЦЭМ!$D$33:$D$776,СВЦЭМ!$A$33:$A$776,$A109,СВЦЭМ!$B$33:$B$776,Q$83)+'СЕТ СН'!$G$14+СВЦЭМ!$D$10+'СЕТ СН'!$G$6-'СЕТ СН'!$G$26</f>
        <v>807.20929720999993</v>
      </c>
      <c r="R109" s="36">
        <f>SUMIFS(СВЦЭМ!$D$33:$D$776,СВЦЭМ!$A$33:$A$776,$A109,СВЦЭМ!$B$33:$B$776,R$83)+'СЕТ СН'!$G$14+СВЦЭМ!$D$10+'СЕТ СН'!$G$6-'СЕТ СН'!$G$26</f>
        <v>779.42074980999996</v>
      </c>
      <c r="S109" s="36">
        <f>SUMIFS(СВЦЭМ!$D$33:$D$776,СВЦЭМ!$A$33:$A$776,$A109,СВЦЭМ!$B$33:$B$776,S$83)+'СЕТ СН'!$G$14+СВЦЭМ!$D$10+'СЕТ СН'!$G$6-'СЕТ СН'!$G$26</f>
        <v>807.58245696999995</v>
      </c>
      <c r="T109" s="36">
        <f>SUMIFS(СВЦЭМ!$D$33:$D$776,СВЦЭМ!$A$33:$A$776,$A109,СВЦЭМ!$B$33:$B$776,T$83)+'СЕТ СН'!$G$14+СВЦЭМ!$D$10+'СЕТ СН'!$G$6-'СЕТ СН'!$G$26</f>
        <v>812.36213805</v>
      </c>
      <c r="U109" s="36">
        <f>SUMIFS(СВЦЭМ!$D$33:$D$776,СВЦЭМ!$A$33:$A$776,$A109,СВЦЭМ!$B$33:$B$776,U$83)+'СЕТ СН'!$G$14+СВЦЭМ!$D$10+'СЕТ СН'!$G$6-'СЕТ СН'!$G$26</f>
        <v>815.39885889999994</v>
      </c>
      <c r="V109" s="36">
        <f>SUMIFS(СВЦЭМ!$D$33:$D$776,СВЦЭМ!$A$33:$A$776,$A109,СВЦЭМ!$B$33:$B$776,V$83)+'СЕТ СН'!$G$14+СВЦЭМ!$D$10+'СЕТ СН'!$G$6-'СЕТ СН'!$G$26</f>
        <v>826.84418975999995</v>
      </c>
      <c r="W109" s="36">
        <f>SUMIFS(СВЦЭМ!$D$33:$D$776,СВЦЭМ!$A$33:$A$776,$A109,СВЦЭМ!$B$33:$B$776,W$83)+'СЕТ СН'!$G$14+СВЦЭМ!$D$10+'СЕТ СН'!$G$6-'СЕТ СН'!$G$26</f>
        <v>829.21887246999995</v>
      </c>
      <c r="X109" s="36">
        <f>SUMIFS(СВЦЭМ!$D$33:$D$776,СВЦЭМ!$A$33:$A$776,$A109,СВЦЭМ!$B$33:$B$776,X$83)+'СЕТ СН'!$G$14+СВЦЭМ!$D$10+'СЕТ СН'!$G$6-'СЕТ СН'!$G$26</f>
        <v>792.02326664999998</v>
      </c>
      <c r="Y109" s="36">
        <f>SUMIFS(СВЦЭМ!$D$33:$D$776,СВЦЭМ!$A$33:$A$776,$A109,СВЦЭМ!$B$33:$B$776,Y$83)+'СЕТ СН'!$G$14+СВЦЭМ!$D$10+'СЕТ СН'!$G$6-'СЕТ СН'!$G$26</f>
        <v>841.45424731999992</v>
      </c>
    </row>
    <row r="110" spans="1:25" ht="15.75" x14ac:dyDescent="0.2">
      <c r="A110" s="35">
        <f t="shared" si="2"/>
        <v>43704</v>
      </c>
      <c r="B110" s="36">
        <f>SUMIFS(СВЦЭМ!$D$33:$D$776,СВЦЭМ!$A$33:$A$776,$A110,СВЦЭМ!$B$33:$B$776,B$83)+'СЕТ СН'!$G$14+СВЦЭМ!$D$10+'СЕТ СН'!$G$6-'СЕТ СН'!$G$26</f>
        <v>809.48154763999992</v>
      </c>
      <c r="C110" s="36">
        <f>SUMIFS(СВЦЭМ!$D$33:$D$776,СВЦЭМ!$A$33:$A$776,$A110,СВЦЭМ!$B$33:$B$776,C$83)+'СЕТ СН'!$G$14+СВЦЭМ!$D$10+'СЕТ СН'!$G$6-'СЕТ СН'!$G$26</f>
        <v>856.19356460999995</v>
      </c>
      <c r="D110" s="36">
        <f>SUMIFS(СВЦЭМ!$D$33:$D$776,СВЦЭМ!$A$33:$A$776,$A110,СВЦЭМ!$B$33:$B$776,D$83)+'СЕТ СН'!$G$14+СВЦЭМ!$D$10+'СЕТ СН'!$G$6-'СЕТ СН'!$G$26</f>
        <v>893.48611447999997</v>
      </c>
      <c r="E110" s="36">
        <f>SUMIFS(СВЦЭМ!$D$33:$D$776,СВЦЭМ!$A$33:$A$776,$A110,СВЦЭМ!$B$33:$B$776,E$83)+'СЕТ СН'!$G$14+СВЦЭМ!$D$10+'СЕТ СН'!$G$6-'СЕТ СН'!$G$26</f>
        <v>902.97527805999994</v>
      </c>
      <c r="F110" s="36">
        <f>SUMIFS(СВЦЭМ!$D$33:$D$776,СВЦЭМ!$A$33:$A$776,$A110,СВЦЭМ!$B$33:$B$776,F$83)+'СЕТ СН'!$G$14+СВЦЭМ!$D$10+'СЕТ СН'!$G$6-'СЕТ СН'!$G$26</f>
        <v>893.08268219000001</v>
      </c>
      <c r="G110" s="36">
        <f>SUMIFS(СВЦЭМ!$D$33:$D$776,СВЦЭМ!$A$33:$A$776,$A110,СВЦЭМ!$B$33:$B$776,G$83)+'СЕТ СН'!$G$14+СВЦЭМ!$D$10+'СЕТ СН'!$G$6-'СЕТ СН'!$G$26</f>
        <v>868.13556818999996</v>
      </c>
      <c r="H110" s="36">
        <f>SUMIFS(СВЦЭМ!$D$33:$D$776,СВЦЭМ!$A$33:$A$776,$A110,СВЦЭМ!$B$33:$B$776,H$83)+'СЕТ СН'!$G$14+СВЦЭМ!$D$10+'СЕТ СН'!$G$6-'СЕТ СН'!$G$26</f>
        <v>860.54526745999999</v>
      </c>
      <c r="I110" s="36">
        <f>SUMIFS(СВЦЭМ!$D$33:$D$776,СВЦЭМ!$A$33:$A$776,$A110,СВЦЭМ!$B$33:$B$776,I$83)+'СЕТ СН'!$G$14+СВЦЭМ!$D$10+'СЕТ СН'!$G$6-'СЕТ СН'!$G$26</f>
        <v>818.10214751000001</v>
      </c>
      <c r="J110" s="36">
        <f>SUMIFS(СВЦЭМ!$D$33:$D$776,СВЦЭМ!$A$33:$A$776,$A110,СВЦЭМ!$B$33:$B$776,J$83)+'СЕТ СН'!$G$14+СВЦЭМ!$D$10+'СЕТ СН'!$G$6-'СЕТ СН'!$G$26</f>
        <v>868.09968301999993</v>
      </c>
      <c r="K110" s="36">
        <f>SUMIFS(СВЦЭМ!$D$33:$D$776,СВЦЭМ!$A$33:$A$776,$A110,СВЦЭМ!$B$33:$B$776,K$83)+'СЕТ СН'!$G$14+СВЦЭМ!$D$10+'СЕТ СН'!$G$6-'СЕТ СН'!$G$26</f>
        <v>890.48811540999998</v>
      </c>
      <c r="L110" s="36">
        <f>SUMIFS(СВЦЭМ!$D$33:$D$776,СВЦЭМ!$A$33:$A$776,$A110,СВЦЭМ!$B$33:$B$776,L$83)+'СЕТ СН'!$G$14+СВЦЭМ!$D$10+'СЕТ СН'!$G$6-'СЕТ СН'!$G$26</f>
        <v>892.56357763999995</v>
      </c>
      <c r="M110" s="36">
        <f>SUMIFS(СВЦЭМ!$D$33:$D$776,СВЦЭМ!$A$33:$A$776,$A110,СВЦЭМ!$B$33:$B$776,M$83)+'СЕТ СН'!$G$14+СВЦЭМ!$D$10+'СЕТ СН'!$G$6-'СЕТ СН'!$G$26</f>
        <v>894.49084420999998</v>
      </c>
      <c r="N110" s="36">
        <f>SUMIFS(СВЦЭМ!$D$33:$D$776,СВЦЭМ!$A$33:$A$776,$A110,СВЦЭМ!$B$33:$B$776,N$83)+'СЕТ СН'!$G$14+СВЦЭМ!$D$10+'СЕТ СН'!$G$6-'СЕТ СН'!$G$26</f>
        <v>898.86086355999998</v>
      </c>
      <c r="O110" s="36">
        <f>SUMIFS(СВЦЭМ!$D$33:$D$776,СВЦЭМ!$A$33:$A$776,$A110,СВЦЭМ!$B$33:$B$776,O$83)+'СЕТ СН'!$G$14+СВЦЭМ!$D$10+'СЕТ СН'!$G$6-'СЕТ СН'!$G$26</f>
        <v>897.96901660999993</v>
      </c>
      <c r="P110" s="36">
        <f>SUMIFS(СВЦЭМ!$D$33:$D$776,СВЦЭМ!$A$33:$A$776,$A110,СВЦЭМ!$B$33:$B$776,P$83)+'СЕТ СН'!$G$14+СВЦЭМ!$D$10+'СЕТ СН'!$G$6-'СЕТ СН'!$G$26</f>
        <v>901.54402569999991</v>
      </c>
      <c r="Q110" s="36">
        <f>SUMIFS(СВЦЭМ!$D$33:$D$776,СВЦЭМ!$A$33:$A$776,$A110,СВЦЭМ!$B$33:$B$776,Q$83)+'СЕТ СН'!$G$14+СВЦЭМ!$D$10+'СЕТ СН'!$G$6-'СЕТ СН'!$G$26</f>
        <v>903.45536883</v>
      </c>
      <c r="R110" s="36">
        <f>SUMIFS(СВЦЭМ!$D$33:$D$776,СВЦЭМ!$A$33:$A$776,$A110,СВЦЭМ!$B$33:$B$776,R$83)+'СЕТ СН'!$G$14+СВЦЭМ!$D$10+'СЕТ СН'!$G$6-'СЕТ СН'!$G$26</f>
        <v>908.39137339000001</v>
      </c>
      <c r="S110" s="36">
        <f>SUMIFS(СВЦЭМ!$D$33:$D$776,СВЦЭМ!$A$33:$A$776,$A110,СВЦЭМ!$B$33:$B$776,S$83)+'СЕТ СН'!$G$14+СВЦЭМ!$D$10+'СЕТ СН'!$G$6-'СЕТ СН'!$G$26</f>
        <v>949.0699705799999</v>
      </c>
      <c r="T110" s="36">
        <f>SUMIFS(СВЦЭМ!$D$33:$D$776,СВЦЭМ!$A$33:$A$776,$A110,СВЦЭМ!$B$33:$B$776,T$83)+'СЕТ СН'!$G$14+СВЦЭМ!$D$10+'СЕТ СН'!$G$6-'СЕТ СН'!$G$26</f>
        <v>953.91718436999997</v>
      </c>
      <c r="U110" s="36">
        <f>SUMIFS(СВЦЭМ!$D$33:$D$776,СВЦЭМ!$A$33:$A$776,$A110,СВЦЭМ!$B$33:$B$776,U$83)+'СЕТ СН'!$G$14+СВЦЭМ!$D$10+'СЕТ СН'!$G$6-'СЕТ СН'!$G$26</f>
        <v>956.80547216999992</v>
      </c>
      <c r="V110" s="36">
        <f>SUMIFS(СВЦЭМ!$D$33:$D$776,СВЦЭМ!$A$33:$A$776,$A110,СВЦЭМ!$B$33:$B$776,V$83)+'СЕТ СН'!$G$14+СВЦЭМ!$D$10+'СЕТ СН'!$G$6-'СЕТ СН'!$G$26</f>
        <v>970.61215243999993</v>
      </c>
      <c r="W110" s="36">
        <f>SUMIFS(СВЦЭМ!$D$33:$D$776,СВЦЭМ!$A$33:$A$776,$A110,СВЦЭМ!$B$33:$B$776,W$83)+'СЕТ СН'!$G$14+СВЦЭМ!$D$10+'СЕТ СН'!$G$6-'СЕТ СН'!$G$26</f>
        <v>971.04836370999999</v>
      </c>
      <c r="X110" s="36">
        <f>SUMIFS(СВЦЭМ!$D$33:$D$776,СВЦЭМ!$A$33:$A$776,$A110,СВЦЭМ!$B$33:$B$776,X$83)+'СЕТ СН'!$G$14+СВЦЭМ!$D$10+'СЕТ СН'!$G$6-'СЕТ СН'!$G$26</f>
        <v>942.60911419000001</v>
      </c>
      <c r="Y110" s="36">
        <f>SUMIFS(СВЦЭМ!$D$33:$D$776,СВЦЭМ!$A$33:$A$776,$A110,СВЦЭМ!$B$33:$B$776,Y$83)+'СЕТ СН'!$G$14+СВЦЭМ!$D$10+'СЕТ СН'!$G$6-'СЕТ СН'!$G$26</f>
        <v>879.61776917999998</v>
      </c>
    </row>
    <row r="111" spans="1:25" ht="15.75" x14ac:dyDescent="0.2">
      <c r="A111" s="35">
        <f t="shared" si="2"/>
        <v>43705</v>
      </c>
      <c r="B111" s="36">
        <f>SUMIFS(СВЦЭМ!$D$33:$D$776,СВЦЭМ!$A$33:$A$776,$A111,СВЦЭМ!$B$33:$B$776,B$83)+'СЕТ СН'!$G$14+СВЦЭМ!$D$10+'СЕТ СН'!$G$6-'СЕТ СН'!$G$26</f>
        <v>850.44019772999991</v>
      </c>
      <c r="C111" s="36">
        <f>SUMIFS(СВЦЭМ!$D$33:$D$776,СВЦЭМ!$A$33:$A$776,$A111,СВЦЭМ!$B$33:$B$776,C$83)+'СЕТ СН'!$G$14+СВЦЭМ!$D$10+'СЕТ СН'!$G$6-'СЕТ СН'!$G$26</f>
        <v>876.29743587999997</v>
      </c>
      <c r="D111" s="36">
        <f>SUMIFS(СВЦЭМ!$D$33:$D$776,СВЦЭМ!$A$33:$A$776,$A111,СВЦЭМ!$B$33:$B$776,D$83)+'СЕТ СН'!$G$14+СВЦЭМ!$D$10+'СЕТ СН'!$G$6-'СЕТ СН'!$G$26</f>
        <v>906.87169284999993</v>
      </c>
      <c r="E111" s="36">
        <f>SUMIFS(СВЦЭМ!$D$33:$D$776,СВЦЭМ!$A$33:$A$776,$A111,СВЦЭМ!$B$33:$B$776,E$83)+'СЕТ СН'!$G$14+СВЦЭМ!$D$10+'СЕТ СН'!$G$6-'СЕТ СН'!$G$26</f>
        <v>915.19469293999998</v>
      </c>
      <c r="F111" s="36">
        <f>SUMIFS(СВЦЭМ!$D$33:$D$776,СВЦЭМ!$A$33:$A$776,$A111,СВЦЭМ!$B$33:$B$776,F$83)+'СЕТ СН'!$G$14+СВЦЭМ!$D$10+'СЕТ СН'!$G$6-'СЕТ СН'!$G$26</f>
        <v>915.23644492999995</v>
      </c>
      <c r="G111" s="36">
        <f>SUMIFS(СВЦЭМ!$D$33:$D$776,СВЦЭМ!$A$33:$A$776,$A111,СВЦЭМ!$B$33:$B$776,G$83)+'СЕТ СН'!$G$14+СВЦЭМ!$D$10+'СЕТ СН'!$G$6-'СЕТ СН'!$G$26</f>
        <v>894.23976415999994</v>
      </c>
      <c r="H111" s="36">
        <f>SUMIFS(СВЦЭМ!$D$33:$D$776,СВЦЭМ!$A$33:$A$776,$A111,СВЦЭМ!$B$33:$B$776,H$83)+'СЕТ СН'!$G$14+СВЦЭМ!$D$10+'СЕТ СН'!$G$6-'СЕТ СН'!$G$26</f>
        <v>862.57385191999992</v>
      </c>
      <c r="I111" s="36">
        <f>SUMIFS(СВЦЭМ!$D$33:$D$776,СВЦЭМ!$A$33:$A$776,$A111,СВЦЭМ!$B$33:$B$776,I$83)+'СЕТ СН'!$G$14+СВЦЭМ!$D$10+'СЕТ СН'!$G$6-'СЕТ СН'!$G$26</f>
        <v>859.96302083</v>
      </c>
      <c r="J111" s="36">
        <f>SUMIFS(СВЦЭМ!$D$33:$D$776,СВЦЭМ!$A$33:$A$776,$A111,СВЦЭМ!$B$33:$B$776,J$83)+'СЕТ СН'!$G$14+СВЦЭМ!$D$10+'СЕТ СН'!$G$6-'СЕТ СН'!$G$26</f>
        <v>856.46483841999998</v>
      </c>
      <c r="K111" s="36">
        <f>SUMIFS(СВЦЭМ!$D$33:$D$776,СВЦЭМ!$A$33:$A$776,$A111,СВЦЭМ!$B$33:$B$776,K$83)+'СЕТ СН'!$G$14+СВЦЭМ!$D$10+'СЕТ СН'!$G$6-'СЕТ СН'!$G$26</f>
        <v>890.89868296999998</v>
      </c>
      <c r="L111" s="36">
        <f>SUMIFS(СВЦЭМ!$D$33:$D$776,СВЦЭМ!$A$33:$A$776,$A111,СВЦЭМ!$B$33:$B$776,L$83)+'СЕТ СН'!$G$14+СВЦЭМ!$D$10+'СЕТ СН'!$G$6-'СЕТ СН'!$G$26</f>
        <v>908.39256576999992</v>
      </c>
      <c r="M111" s="36">
        <f>SUMIFS(СВЦЭМ!$D$33:$D$776,СВЦЭМ!$A$33:$A$776,$A111,СВЦЭМ!$B$33:$B$776,M$83)+'СЕТ СН'!$G$14+СВЦЭМ!$D$10+'СЕТ СН'!$G$6-'СЕТ СН'!$G$26</f>
        <v>910.58754015</v>
      </c>
      <c r="N111" s="36">
        <f>SUMIFS(СВЦЭМ!$D$33:$D$776,СВЦЭМ!$A$33:$A$776,$A111,СВЦЭМ!$B$33:$B$776,N$83)+'СЕТ СН'!$G$14+СВЦЭМ!$D$10+'СЕТ СН'!$G$6-'СЕТ СН'!$G$26</f>
        <v>901.84863899999993</v>
      </c>
      <c r="O111" s="36">
        <f>SUMIFS(СВЦЭМ!$D$33:$D$776,СВЦЭМ!$A$33:$A$776,$A111,СВЦЭМ!$B$33:$B$776,O$83)+'СЕТ СН'!$G$14+СВЦЭМ!$D$10+'СЕТ СН'!$G$6-'СЕТ СН'!$G$26</f>
        <v>898.15233071</v>
      </c>
      <c r="P111" s="36">
        <f>SUMIFS(СВЦЭМ!$D$33:$D$776,СВЦЭМ!$A$33:$A$776,$A111,СВЦЭМ!$B$33:$B$776,P$83)+'СЕТ СН'!$G$14+СВЦЭМ!$D$10+'СЕТ СН'!$G$6-'СЕТ СН'!$G$26</f>
        <v>898.70617657999992</v>
      </c>
      <c r="Q111" s="36">
        <f>SUMIFS(СВЦЭМ!$D$33:$D$776,СВЦЭМ!$A$33:$A$776,$A111,СВЦЭМ!$B$33:$B$776,Q$83)+'СЕТ СН'!$G$14+СВЦЭМ!$D$10+'СЕТ СН'!$G$6-'СЕТ СН'!$G$26</f>
        <v>896.91597810999997</v>
      </c>
      <c r="R111" s="36">
        <f>SUMIFS(СВЦЭМ!$D$33:$D$776,СВЦЭМ!$A$33:$A$776,$A111,СВЦЭМ!$B$33:$B$776,R$83)+'СЕТ СН'!$G$14+СВЦЭМ!$D$10+'СЕТ СН'!$G$6-'СЕТ СН'!$G$26</f>
        <v>929.67361612999991</v>
      </c>
      <c r="S111" s="36">
        <f>SUMIFS(СВЦЭМ!$D$33:$D$776,СВЦЭМ!$A$33:$A$776,$A111,СВЦЭМ!$B$33:$B$776,S$83)+'СЕТ СН'!$G$14+СВЦЭМ!$D$10+'СЕТ СН'!$G$6-'СЕТ СН'!$G$26</f>
        <v>971.33600128</v>
      </c>
      <c r="T111" s="36">
        <f>SUMIFS(СВЦЭМ!$D$33:$D$776,СВЦЭМ!$A$33:$A$776,$A111,СВЦЭМ!$B$33:$B$776,T$83)+'СЕТ СН'!$G$14+СВЦЭМ!$D$10+'СЕТ СН'!$G$6-'СЕТ СН'!$G$26</f>
        <v>974.32074783999997</v>
      </c>
      <c r="U111" s="36">
        <f>SUMIFS(СВЦЭМ!$D$33:$D$776,СВЦЭМ!$A$33:$A$776,$A111,СВЦЭМ!$B$33:$B$776,U$83)+'СЕТ СН'!$G$14+СВЦЭМ!$D$10+'СЕТ СН'!$G$6-'СЕТ СН'!$G$26</f>
        <v>971.94373617999997</v>
      </c>
      <c r="V111" s="36">
        <f>SUMIFS(СВЦЭМ!$D$33:$D$776,СВЦЭМ!$A$33:$A$776,$A111,СВЦЭМ!$B$33:$B$776,V$83)+'СЕТ СН'!$G$14+СВЦЭМ!$D$10+'СЕТ СН'!$G$6-'СЕТ СН'!$G$26</f>
        <v>976.26463020999995</v>
      </c>
      <c r="W111" s="36">
        <f>SUMIFS(СВЦЭМ!$D$33:$D$776,СВЦЭМ!$A$33:$A$776,$A111,СВЦЭМ!$B$33:$B$776,W$83)+'СЕТ СН'!$G$14+СВЦЭМ!$D$10+'СЕТ СН'!$G$6-'СЕТ СН'!$G$26</f>
        <v>984.52106757000001</v>
      </c>
      <c r="X111" s="36">
        <f>SUMIFS(СВЦЭМ!$D$33:$D$776,СВЦЭМ!$A$33:$A$776,$A111,СВЦЭМ!$B$33:$B$776,X$83)+'СЕТ СН'!$G$14+СВЦЭМ!$D$10+'СЕТ СН'!$G$6-'СЕТ СН'!$G$26</f>
        <v>960.00010869999994</v>
      </c>
      <c r="Y111" s="36">
        <f>SUMIFS(СВЦЭМ!$D$33:$D$776,СВЦЭМ!$A$33:$A$776,$A111,СВЦЭМ!$B$33:$B$776,Y$83)+'СЕТ СН'!$G$14+СВЦЭМ!$D$10+'СЕТ СН'!$G$6-'СЕТ СН'!$G$26</f>
        <v>866.80694756999992</v>
      </c>
    </row>
    <row r="112" spans="1:25" ht="15.75" x14ac:dyDescent="0.2">
      <c r="A112" s="35">
        <f t="shared" si="2"/>
        <v>43706</v>
      </c>
      <c r="B112" s="36">
        <f>SUMIFS(СВЦЭМ!$D$33:$D$776,СВЦЭМ!$A$33:$A$776,$A112,СВЦЭМ!$B$33:$B$776,B$83)+'СЕТ СН'!$G$14+СВЦЭМ!$D$10+'СЕТ СН'!$G$6-'СЕТ СН'!$G$26</f>
        <v>858.01881793999996</v>
      </c>
      <c r="C112" s="36">
        <f>SUMIFS(СВЦЭМ!$D$33:$D$776,СВЦЭМ!$A$33:$A$776,$A112,СВЦЭМ!$B$33:$B$776,C$83)+'СЕТ СН'!$G$14+СВЦЭМ!$D$10+'СЕТ СН'!$G$6-'СЕТ СН'!$G$26</f>
        <v>886.24143515999992</v>
      </c>
      <c r="D112" s="36">
        <f>SUMIFS(СВЦЭМ!$D$33:$D$776,СВЦЭМ!$A$33:$A$776,$A112,СВЦЭМ!$B$33:$B$776,D$83)+'СЕТ СН'!$G$14+СВЦЭМ!$D$10+'СЕТ СН'!$G$6-'СЕТ СН'!$G$26</f>
        <v>911.36468115999992</v>
      </c>
      <c r="E112" s="36">
        <f>SUMIFS(СВЦЭМ!$D$33:$D$776,СВЦЭМ!$A$33:$A$776,$A112,СВЦЭМ!$B$33:$B$776,E$83)+'СЕТ СН'!$G$14+СВЦЭМ!$D$10+'СЕТ СН'!$G$6-'СЕТ СН'!$G$26</f>
        <v>926.22620475999997</v>
      </c>
      <c r="F112" s="36">
        <f>SUMIFS(СВЦЭМ!$D$33:$D$776,СВЦЭМ!$A$33:$A$776,$A112,СВЦЭМ!$B$33:$B$776,F$83)+'СЕТ СН'!$G$14+СВЦЭМ!$D$10+'СЕТ СН'!$G$6-'СЕТ СН'!$G$26</f>
        <v>940.14134449999995</v>
      </c>
      <c r="G112" s="36">
        <f>SUMIFS(СВЦЭМ!$D$33:$D$776,СВЦЭМ!$A$33:$A$776,$A112,СВЦЭМ!$B$33:$B$776,G$83)+'СЕТ СН'!$G$14+СВЦЭМ!$D$10+'СЕТ СН'!$G$6-'СЕТ СН'!$G$26</f>
        <v>920.99594393999996</v>
      </c>
      <c r="H112" s="36">
        <f>SUMIFS(СВЦЭМ!$D$33:$D$776,СВЦЭМ!$A$33:$A$776,$A112,СВЦЭМ!$B$33:$B$776,H$83)+'СЕТ СН'!$G$14+СВЦЭМ!$D$10+'СЕТ СН'!$G$6-'СЕТ СН'!$G$26</f>
        <v>892.45191489999991</v>
      </c>
      <c r="I112" s="36">
        <f>SUMIFS(СВЦЭМ!$D$33:$D$776,СВЦЭМ!$A$33:$A$776,$A112,СВЦЭМ!$B$33:$B$776,I$83)+'СЕТ СН'!$G$14+СВЦЭМ!$D$10+'СЕТ СН'!$G$6-'СЕТ СН'!$G$26</f>
        <v>859.32353554999997</v>
      </c>
      <c r="J112" s="36">
        <f>SUMIFS(СВЦЭМ!$D$33:$D$776,СВЦЭМ!$A$33:$A$776,$A112,СВЦЭМ!$B$33:$B$776,J$83)+'СЕТ СН'!$G$14+СВЦЭМ!$D$10+'СЕТ СН'!$G$6-'СЕТ СН'!$G$26</f>
        <v>869.67092949999994</v>
      </c>
      <c r="K112" s="36">
        <f>SUMIFS(СВЦЭМ!$D$33:$D$776,СВЦЭМ!$A$33:$A$776,$A112,СВЦЭМ!$B$33:$B$776,K$83)+'СЕТ СН'!$G$14+СВЦЭМ!$D$10+'СЕТ СН'!$G$6-'СЕТ СН'!$G$26</f>
        <v>882.80610283999999</v>
      </c>
      <c r="L112" s="36">
        <f>SUMIFS(СВЦЭМ!$D$33:$D$776,СВЦЭМ!$A$33:$A$776,$A112,СВЦЭМ!$B$33:$B$776,L$83)+'СЕТ СН'!$G$14+СВЦЭМ!$D$10+'СЕТ СН'!$G$6-'СЕТ СН'!$G$26</f>
        <v>899.57246436999992</v>
      </c>
      <c r="M112" s="36">
        <f>SUMIFS(СВЦЭМ!$D$33:$D$776,СВЦЭМ!$A$33:$A$776,$A112,СВЦЭМ!$B$33:$B$776,M$83)+'СЕТ СН'!$G$14+СВЦЭМ!$D$10+'СЕТ СН'!$G$6-'СЕТ СН'!$G$26</f>
        <v>898.91241422999997</v>
      </c>
      <c r="N112" s="36">
        <f>SUMIFS(СВЦЭМ!$D$33:$D$776,СВЦЭМ!$A$33:$A$776,$A112,СВЦЭМ!$B$33:$B$776,N$83)+'СЕТ СН'!$G$14+СВЦЭМ!$D$10+'СЕТ СН'!$G$6-'СЕТ СН'!$G$26</f>
        <v>889.52455014999998</v>
      </c>
      <c r="O112" s="36">
        <f>SUMIFS(СВЦЭМ!$D$33:$D$776,СВЦЭМ!$A$33:$A$776,$A112,СВЦЭМ!$B$33:$B$776,O$83)+'СЕТ СН'!$G$14+СВЦЭМ!$D$10+'СЕТ СН'!$G$6-'СЕТ СН'!$G$26</f>
        <v>889.40486341999997</v>
      </c>
      <c r="P112" s="36">
        <f>SUMIFS(СВЦЭМ!$D$33:$D$776,СВЦЭМ!$A$33:$A$776,$A112,СВЦЭМ!$B$33:$B$776,P$83)+'СЕТ СН'!$G$14+СВЦЭМ!$D$10+'СЕТ СН'!$G$6-'СЕТ СН'!$G$26</f>
        <v>890.53338528999996</v>
      </c>
      <c r="Q112" s="36">
        <f>SUMIFS(СВЦЭМ!$D$33:$D$776,СВЦЭМ!$A$33:$A$776,$A112,СВЦЭМ!$B$33:$B$776,Q$83)+'СЕТ СН'!$G$14+СВЦЭМ!$D$10+'СЕТ СН'!$G$6-'СЕТ СН'!$G$26</f>
        <v>889.90247187</v>
      </c>
      <c r="R112" s="36">
        <f>SUMIFS(СВЦЭМ!$D$33:$D$776,СВЦЭМ!$A$33:$A$776,$A112,СВЦЭМ!$B$33:$B$776,R$83)+'СЕТ СН'!$G$14+СВЦЭМ!$D$10+'СЕТ СН'!$G$6-'СЕТ СН'!$G$26</f>
        <v>914.78922323999996</v>
      </c>
      <c r="S112" s="36">
        <f>SUMIFS(СВЦЭМ!$D$33:$D$776,СВЦЭМ!$A$33:$A$776,$A112,СВЦЭМ!$B$33:$B$776,S$83)+'СЕТ СН'!$G$14+СВЦЭМ!$D$10+'СЕТ СН'!$G$6-'СЕТ СН'!$G$26</f>
        <v>949.26592802999994</v>
      </c>
      <c r="T112" s="36">
        <f>SUMIFS(СВЦЭМ!$D$33:$D$776,СВЦЭМ!$A$33:$A$776,$A112,СВЦЭМ!$B$33:$B$776,T$83)+'СЕТ СН'!$G$14+СВЦЭМ!$D$10+'СЕТ СН'!$G$6-'СЕТ СН'!$G$26</f>
        <v>951.21666305999997</v>
      </c>
      <c r="U112" s="36">
        <f>SUMIFS(СВЦЭМ!$D$33:$D$776,СВЦЭМ!$A$33:$A$776,$A112,СВЦЭМ!$B$33:$B$776,U$83)+'СЕТ СН'!$G$14+СВЦЭМ!$D$10+'СЕТ СН'!$G$6-'СЕТ СН'!$G$26</f>
        <v>953.29126867999992</v>
      </c>
      <c r="V112" s="36">
        <f>SUMIFS(СВЦЭМ!$D$33:$D$776,СВЦЭМ!$A$33:$A$776,$A112,СВЦЭМ!$B$33:$B$776,V$83)+'СЕТ СН'!$G$14+СВЦЭМ!$D$10+'СЕТ СН'!$G$6-'СЕТ СН'!$G$26</f>
        <v>962.93587023999999</v>
      </c>
      <c r="W112" s="36">
        <f>SUMIFS(СВЦЭМ!$D$33:$D$776,СВЦЭМ!$A$33:$A$776,$A112,СВЦЭМ!$B$33:$B$776,W$83)+'СЕТ СН'!$G$14+СВЦЭМ!$D$10+'СЕТ СН'!$G$6-'СЕТ СН'!$G$26</f>
        <v>963.81542521999995</v>
      </c>
      <c r="X112" s="36">
        <f>SUMIFS(СВЦЭМ!$D$33:$D$776,СВЦЭМ!$A$33:$A$776,$A112,СВЦЭМ!$B$33:$B$776,X$83)+'СЕТ СН'!$G$14+СВЦЭМ!$D$10+'СЕТ СН'!$G$6-'СЕТ СН'!$G$26</f>
        <v>923.39079267</v>
      </c>
      <c r="Y112" s="36">
        <f>SUMIFS(СВЦЭМ!$D$33:$D$776,СВЦЭМ!$A$33:$A$776,$A112,СВЦЭМ!$B$33:$B$776,Y$83)+'СЕТ СН'!$G$14+СВЦЭМ!$D$10+'СЕТ СН'!$G$6-'СЕТ СН'!$G$26</f>
        <v>855.0537038299999</v>
      </c>
    </row>
    <row r="113" spans="1:27" ht="15.75" x14ac:dyDescent="0.2">
      <c r="A113" s="35">
        <f t="shared" si="2"/>
        <v>43707</v>
      </c>
      <c r="B113" s="36">
        <f>SUMIFS(СВЦЭМ!$D$33:$D$776,СВЦЭМ!$A$33:$A$776,$A113,СВЦЭМ!$B$33:$B$776,B$83)+'СЕТ СН'!$G$14+СВЦЭМ!$D$10+'СЕТ СН'!$G$6-'СЕТ СН'!$G$26</f>
        <v>911.10559260999992</v>
      </c>
      <c r="C113" s="36">
        <f>SUMIFS(СВЦЭМ!$D$33:$D$776,СВЦЭМ!$A$33:$A$776,$A113,СВЦЭМ!$B$33:$B$776,C$83)+'СЕТ СН'!$G$14+СВЦЭМ!$D$10+'СЕТ СН'!$G$6-'СЕТ СН'!$G$26</f>
        <v>918.88244270999996</v>
      </c>
      <c r="D113" s="36">
        <f>SUMIFS(СВЦЭМ!$D$33:$D$776,СВЦЭМ!$A$33:$A$776,$A113,СВЦЭМ!$B$33:$B$776,D$83)+'СЕТ СН'!$G$14+СВЦЭМ!$D$10+'СЕТ СН'!$G$6-'СЕТ СН'!$G$26</f>
        <v>952.17781499</v>
      </c>
      <c r="E113" s="36">
        <f>SUMIFS(СВЦЭМ!$D$33:$D$776,СВЦЭМ!$A$33:$A$776,$A113,СВЦЭМ!$B$33:$B$776,E$83)+'СЕТ СН'!$G$14+СВЦЭМ!$D$10+'СЕТ СН'!$G$6-'СЕТ СН'!$G$26</f>
        <v>969.68528127999991</v>
      </c>
      <c r="F113" s="36">
        <f>SUMIFS(СВЦЭМ!$D$33:$D$776,СВЦЭМ!$A$33:$A$776,$A113,СВЦЭМ!$B$33:$B$776,F$83)+'СЕТ СН'!$G$14+СВЦЭМ!$D$10+'СЕТ СН'!$G$6-'СЕТ СН'!$G$26</f>
        <v>982.05105951999997</v>
      </c>
      <c r="G113" s="36">
        <f>SUMIFS(СВЦЭМ!$D$33:$D$776,СВЦЭМ!$A$33:$A$776,$A113,СВЦЭМ!$B$33:$B$776,G$83)+'СЕТ СН'!$G$14+СВЦЭМ!$D$10+'СЕТ СН'!$G$6-'СЕТ СН'!$G$26</f>
        <v>962.09046246999992</v>
      </c>
      <c r="H113" s="36">
        <f>SUMIFS(СВЦЭМ!$D$33:$D$776,СВЦЭМ!$A$33:$A$776,$A113,СВЦЭМ!$B$33:$B$776,H$83)+'СЕТ СН'!$G$14+СВЦЭМ!$D$10+'СЕТ СН'!$G$6-'СЕТ СН'!$G$26</f>
        <v>915.01377481999998</v>
      </c>
      <c r="I113" s="36">
        <f>SUMIFS(СВЦЭМ!$D$33:$D$776,СВЦЭМ!$A$33:$A$776,$A113,СВЦЭМ!$B$33:$B$776,I$83)+'СЕТ СН'!$G$14+СВЦЭМ!$D$10+'СЕТ СН'!$G$6-'СЕТ СН'!$G$26</f>
        <v>856.64143223999997</v>
      </c>
      <c r="J113" s="36">
        <f>SUMIFS(СВЦЭМ!$D$33:$D$776,СВЦЭМ!$A$33:$A$776,$A113,СВЦЭМ!$B$33:$B$776,J$83)+'СЕТ СН'!$G$14+СВЦЭМ!$D$10+'СЕТ СН'!$G$6-'СЕТ СН'!$G$26</f>
        <v>827.25634656</v>
      </c>
      <c r="K113" s="36">
        <f>SUMIFS(СВЦЭМ!$D$33:$D$776,СВЦЭМ!$A$33:$A$776,$A113,СВЦЭМ!$B$33:$B$776,K$83)+'СЕТ СН'!$G$14+СВЦЭМ!$D$10+'СЕТ СН'!$G$6-'СЕТ СН'!$G$26</f>
        <v>844.84112288999995</v>
      </c>
      <c r="L113" s="36">
        <f>SUMIFS(СВЦЭМ!$D$33:$D$776,СВЦЭМ!$A$33:$A$776,$A113,СВЦЭМ!$B$33:$B$776,L$83)+'СЕТ СН'!$G$14+СВЦЭМ!$D$10+'СЕТ СН'!$G$6-'СЕТ СН'!$G$26</f>
        <v>861.31682655999998</v>
      </c>
      <c r="M113" s="36">
        <f>SUMIFS(СВЦЭМ!$D$33:$D$776,СВЦЭМ!$A$33:$A$776,$A113,СВЦЭМ!$B$33:$B$776,M$83)+'СЕТ СН'!$G$14+СВЦЭМ!$D$10+'СЕТ СН'!$G$6-'СЕТ СН'!$G$26</f>
        <v>863.83100435999995</v>
      </c>
      <c r="N113" s="36">
        <f>SUMIFS(СВЦЭМ!$D$33:$D$776,СВЦЭМ!$A$33:$A$776,$A113,СВЦЭМ!$B$33:$B$776,N$83)+'СЕТ СН'!$G$14+СВЦЭМ!$D$10+'СЕТ СН'!$G$6-'СЕТ СН'!$G$26</f>
        <v>857.77580288999991</v>
      </c>
      <c r="O113" s="36">
        <f>SUMIFS(СВЦЭМ!$D$33:$D$776,СВЦЭМ!$A$33:$A$776,$A113,СВЦЭМ!$B$33:$B$776,O$83)+'СЕТ СН'!$G$14+СВЦЭМ!$D$10+'СЕТ СН'!$G$6-'СЕТ СН'!$G$26</f>
        <v>864.97824594999997</v>
      </c>
      <c r="P113" s="36">
        <f>SUMIFS(СВЦЭМ!$D$33:$D$776,СВЦЭМ!$A$33:$A$776,$A113,СВЦЭМ!$B$33:$B$776,P$83)+'СЕТ СН'!$G$14+СВЦЭМ!$D$10+'СЕТ СН'!$G$6-'СЕТ СН'!$G$26</f>
        <v>869.87515450000001</v>
      </c>
      <c r="Q113" s="36">
        <f>SUMIFS(СВЦЭМ!$D$33:$D$776,СВЦЭМ!$A$33:$A$776,$A113,СВЦЭМ!$B$33:$B$776,Q$83)+'СЕТ СН'!$G$14+СВЦЭМ!$D$10+'СЕТ СН'!$G$6-'СЕТ СН'!$G$26</f>
        <v>863.13754267999991</v>
      </c>
      <c r="R113" s="36">
        <f>SUMIFS(СВЦЭМ!$D$33:$D$776,СВЦЭМ!$A$33:$A$776,$A113,СВЦЭМ!$B$33:$B$776,R$83)+'СЕТ СН'!$G$14+СВЦЭМ!$D$10+'СЕТ СН'!$G$6-'СЕТ СН'!$G$26</f>
        <v>891.35081059999993</v>
      </c>
      <c r="S113" s="36">
        <f>SUMIFS(СВЦЭМ!$D$33:$D$776,СВЦЭМ!$A$33:$A$776,$A113,СВЦЭМ!$B$33:$B$776,S$83)+'СЕТ СН'!$G$14+СВЦЭМ!$D$10+'СЕТ СН'!$G$6-'СЕТ СН'!$G$26</f>
        <v>932.02468748999991</v>
      </c>
      <c r="T113" s="36">
        <f>SUMIFS(СВЦЭМ!$D$33:$D$776,СВЦЭМ!$A$33:$A$776,$A113,СВЦЭМ!$B$33:$B$776,T$83)+'СЕТ СН'!$G$14+СВЦЭМ!$D$10+'СЕТ СН'!$G$6-'СЕТ СН'!$G$26</f>
        <v>931.80434026</v>
      </c>
      <c r="U113" s="36">
        <f>SUMIFS(СВЦЭМ!$D$33:$D$776,СВЦЭМ!$A$33:$A$776,$A113,СВЦЭМ!$B$33:$B$776,U$83)+'СЕТ СН'!$G$14+СВЦЭМ!$D$10+'СЕТ СН'!$G$6-'СЕТ СН'!$G$26</f>
        <v>926.24400854999999</v>
      </c>
      <c r="V113" s="36">
        <f>SUMIFS(СВЦЭМ!$D$33:$D$776,СВЦЭМ!$A$33:$A$776,$A113,СВЦЭМ!$B$33:$B$776,V$83)+'СЕТ СН'!$G$14+СВЦЭМ!$D$10+'СЕТ СН'!$G$6-'СЕТ СН'!$G$26</f>
        <v>929.72019599999999</v>
      </c>
      <c r="W113" s="36">
        <f>SUMIFS(СВЦЭМ!$D$33:$D$776,СВЦЭМ!$A$33:$A$776,$A113,СВЦЭМ!$B$33:$B$776,W$83)+'СЕТ СН'!$G$14+СВЦЭМ!$D$10+'СЕТ СН'!$G$6-'СЕТ СН'!$G$26</f>
        <v>943.96528603999991</v>
      </c>
      <c r="X113" s="36">
        <f>SUMIFS(СВЦЭМ!$D$33:$D$776,СВЦЭМ!$A$33:$A$776,$A113,СВЦЭМ!$B$33:$B$776,X$83)+'СЕТ СН'!$G$14+СВЦЭМ!$D$10+'СЕТ СН'!$G$6-'СЕТ СН'!$G$26</f>
        <v>914.03916499999991</v>
      </c>
      <c r="Y113" s="36">
        <f>SUMIFS(СВЦЭМ!$D$33:$D$776,СВЦЭМ!$A$33:$A$776,$A113,СВЦЭМ!$B$33:$B$776,Y$83)+'СЕТ СН'!$G$14+СВЦЭМ!$D$10+'СЕТ СН'!$G$6-'СЕТ СН'!$G$26</f>
        <v>825.14926113999991</v>
      </c>
    </row>
    <row r="114" spans="1:27" ht="15.75" x14ac:dyDescent="0.2">
      <c r="A114" s="35">
        <f t="shared" si="2"/>
        <v>43708</v>
      </c>
      <c r="B114" s="36">
        <f>SUMIFS(СВЦЭМ!$D$33:$D$776,СВЦЭМ!$A$33:$A$776,$A114,СВЦЭМ!$B$33:$B$776,B$83)+'СЕТ СН'!$G$14+СВЦЭМ!$D$10+'СЕТ СН'!$G$6-'СЕТ СН'!$G$26</f>
        <v>879.34578967999994</v>
      </c>
      <c r="C114" s="36">
        <f>SUMIFS(СВЦЭМ!$D$33:$D$776,СВЦЭМ!$A$33:$A$776,$A114,СВЦЭМ!$B$33:$B$776,C$83)+'СЕТ СН'!$G$14+СВЦЭМ!$D$10+'СЕТ СН'!$G$6-'СЕТ СН'!$G$26</f>
        <v>918.38630161999993</v>
      </c>
      <c r="D114" s="36">
        <f>SUMIFS(СВЦЭМ!$D$33:$D$776,СВЦЭМ!$A$33:$A$776,$A114,СВЦЭМ!$B$33:$B$776,D$83)+'СЕТ СН'!$G$14+СВЦЭМ!$D$10+'СЕТ СН'!$G$6-'СЕТ СН'!$G$26</f>
        <v>944.37310924999997</v>
      </c>
      <c r="E114" s="36">
        <f>SUMIFS(СВЦЭМ!$D$33:$D$776,СВЦЭМ!$A$33:$A$776,$A114,СВЦЭМ!$B$33:$B$776,E$83)+'СЕТ СН'!$G$14+СВЦЭМ!$D$10+'СЕТ СН'!$G$6-'СЕТ СН'!$G$26</f>
        <v>956.38442525999994</v>
      </c>
      <c r="F114" s="36">
        <f>SUMIFS(СВЦЭМ!$D$33:$D$776,СВЦЭМ!$A$33:$A$776,$A114,СВЦЭМ!$B$33:$B$776,F$83)+'СЕТ СН'!$G$14+СВЦЭМ!$D$10+'СЕТ СН'!$G$6-'СЕТ СН'!$G$26</f>
        <v>966.11471131999997</v>
      </c>
      <c r="G114" s="36">
        <f>SUMIFS(СВЦЭМ!$D$33:$D$776,СВЦЭМ!$A$33:$A$776,$A114,СВЦЭМ!$B$33:$B$776,G$83)+'СЕТ СН'!$G$14+СВЦЭМ!$D$10+'СЕТ СН'!$G$6-'СЕТ СН'!$G$26</f>
        <v>955.62526887999991</v>
      </c>
      <c r="H114" s="36">
        <f>SUMIFS(СВЦЭМ!$D$33:$D$776,СВЦЭМ!$A$33:$A$776,$A114,СВЦЭМ!$B$33:$B$776,H$83)+'СЕТ СН'!$G$14+СВЦЭМ!$D$10+'СЕТ СН'!$G$6-'СЕТ СН'!$G$26</f>
        <v>941.78368885999998</v>
      </c>
      <c r="I114" s="36">
        <f>SUMIFS(СВЦЭМ!$D$33:$D$776,СВЦЭМ!$A$33:$A$776,$A114,СВЦЭМ!$B$33:$B$776,I$83)+'СЕТ СН'!$G$14+СВЦЭМ!$D$10+'СЕТ СН'!$G$6-'СЕТ СН'!$G$26</f>
        <v>893.68415330999994</v>
      </c>
      <c r="J114" s="36">
        <f>SUMIFS(СВЦЭМ!$D$33:$D$776,СВЦЭМ!$A$33:$A$776,$A114,СВЦЭМ!$B$33:$B$776,J$83)+'СЕТ СН'!$G$14+СВЦЭМ!$D$10+'СЕТ СН'!$G$6-'СЕТ СН'!$G$26</f>
        <v>829.09234688999993</v>
      </c>
      <c r="K114" s="36">
        <f>SUMIFS(СВЦЭМ!$D$33:$D$776,СВЦЭМ!$A$33:$A$776,$A114,СВЦЭМ!$B$33:$B$776,K$83)+'СЕТ СН'!$G$14+СВЦЭМ!$D$10+'СЕТ СН'!$G$6-'СЕТ СН'!$G$26</f>
        <v>776.40129158999991</v>
      </c>
      <c r="L114" s="36">
        <f>SUMIFS(СВЦЭМ!$D$33:$D$776,СВЦЭМ!$A$33:$A$776,$A114,СВЦЭМ!$B$33:$B$776,L$83)+'СЕТ СН'!$G$14+СВЦЭМ!$D$10+'СЕТ СН'!$G$6-'СЕТ СН'!$G$26</f>
        <v>765.58931139999993</v>
      </c>
      <c r="M114" s="36">
        <f>SUMIFS(СВЦЭМ!$D$33:$D$776,СВЦЭМ!$A$33:$A$776,$A114,СВЦЭМ!$B$33:$B$776,M$83)+'СЕТ СН'!$G$14+СВЦЭМ!$D$10+'СЕТ СН'!$G$6-'СЕТ СН'!$G$26</f>
        <v>762.0006591099999</v>
      </c>
      <c r="N114" s="36">
        <f>SUMIFS(СВЦЭМ!$D$33:$D$776,СВЦЭМ!$A$33:$A$776,$A114,СВЦЭМ!$B$33:$B$776,N$83)+'СЕТ СН'!$G$14+СВЦЭМ!$D$10+'СЕТ СН'!$G$6-'СЕТ СН'!$G$26</f>
        <v>761.90250761999994</v>
      </c>
      <c r="O114" s="36">
        <f>SUMIFS(СВЦЭМ!$D$33:$D$776,СВЦЭМ!$A$33:$A$776,$A114,СВЦЭМ!$B$33:$B$776,O$83)+'СЕТ СН'!$G$14+СВЦЭМ!$D$10+'СЕТ СН'!$G$6-'СЕТ СН'!$G$26</f>
        <v>762.91310119999991</v>
      </c>
      <c r="P114" s="36">
        <f>SUMIFS(СВЦЭМ!$D$33:$D$776,СВЦЭМ!$A$33:$A$776,$A114,СВЦЭМ!$B$33:$B$776,P$83)+'СЕТ СН'!$G$14+СВЦЭМ!$D$10+'СЕТ СН'!$G$6-'СЕТ СН'!$G$26</f>
        <v>767.79093937999994</v>
      </c>
      <c r="Q114" s="36">
        <f>SUMIFS(СВЦЭМ!$D$33:$D$776,СВЦЭМ!$A$33:$A$776,$A114,СВЦЭМ!$B$33:$B$776,Q$83)+'СЕТ СН'!$G$14+СВЦЭМ!$D$10+'СЕТ СН'!$G$6-'СЕТ СН'!$G$26</f>
        <v>774.10731709999993</v>
      </c>
      <c r="R114" s="36">
        <f>SUMIFS(СВЦЭМ!$D$33:$D$776,СВЦЭМ!$A$33:$A$776,$A114,СВЦЭМ!$B$33:$B$776,R$83)+'СЕТ СН'!$G$14+СВЦЭМ!$D$10+'СЕТ СН'!$G$6-'СЕТ СН'!$G$26</f>
        <v>736.23498825999991</v>
      </c>
      <c r="S114" s="36">
        <f>SUMIFS(СВЦЭМ!$D$33:$D$776,СВЦЭМ!$A$33:$A$776,$A114,СВЦЭМ!$B$33:$B$776,S$83)+'СЕТ СН'!$G$14+СВЦЭМ!$D$10+'СЕТ СН'!$G$6-'СЕТ СН'!$G$26</f>
        <v>697.98717457999999</v>
      </c>
      <c r="T114" s="36">
        <f>SUMIFS(СВЦЭМ!$D$33:$D$776,СВЦЭМ!$A$33:$A$776,$A114,СВЦЭМ!$B$33:$B$776,T$83)+'СЕТ СН'!$G$14+СВЦЭМ!$D$10+'СЕТ СН'!$G$6-'СЕТ СН'!$G$26</f>
        <v>691.25649324999995</v>
      </c>
      <c r="U114" s="36">
        <f>SUMIFS(СВЦЭМ!$D$33:$D$776,СВЦЭМ!$A$33:$A$776,$A114,СВЦЭМ!$B$33:$B$776,U$83)+'СЕТ СН'!$G$14+СВЦЭМ!$D$10+'СЕТ СН'!$G$6-'СЕТ СН'!$G$26</f>
        <v>687.11991821999993</v>
      </c>
      <c r="V114" s="36">
        <f>SUMIFS(СВЦЭМ!$D$33:$D$776,СВЦЭМ!$A$33:$A$776,$A114,СВЦЭМ!$B$33:$B$776,V$83)+'СЕТ СН'!$G$14+СВЦЭМ!$D$10+'СЕТ СН'!$G$6-'СЕТ СН'!$G$26</f>
        <v>687.07055778999995</v>
      </c>
      <c r="W114" s="36">
        <f>SUMIFS(СВЦЭМ!$D$33:$D$776,СВЦЭМ!$A$33:$A$776,$A114,СВЦЭМ!$B$33:$B$776,W$83)+'СЕТ СН'!$G$14+СВЦЭМ!$D$10+'СЕТ СН'!$G$6-'СЕТ СН'!$G$26</f>
        <v>681.78460677999999</v>
      </c>
      <c r="X114" s="36">
        <f>SUMIFS(СВЦЭМ!$D$33:$D$776,СВЦЭМ!$A$33:$A$776,$A114,СВЦЭМ!$B$33:$B$776,X$83)+'СЕТ СН'!$G$14+СВЦЭМ!$D$10+'СЕТ СН'!$G$6-'СЕТ СН'!$G$26</f>
        <v>699.73445348999996</v>
      </c>
      <c r="Y114" s="36">
        <f>SUMIFS(СВЦЭМ!$D$33:$D$776,СВЦЭМ!$A$33:$A$776,$A114,СВЦЭМ!$B$33:$B$776,Y$83)+'СЕТ СН'!$G$14+СВЦЭМ!$D$10+'СЕТ СН'!$G$6-'СЕТ СН'!$G$26</f>
        <v>775.16884496</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8" t="s">
        <v>7</v>
      </c>
      <c r="B117" s="131" t="s">
        <v>72</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29"/>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01.08.2019</v>
      </c>
      <c r="B120" s="36">
        <f>SUMIFS(СВЦЭМ!$D$33:$D$776,СВЦЭМ!$A$33:$A$776,$A120,СВЦЭМ!$B$33:$B$776,B$119)+'СЕТ СН'!$H$14+СВЦЭМ!$D$10+'СЕТ СН'!$H$6-'СЕТ СН'!$H$26</f>
        <v>949.05141145999994</v>
      </c>
      <c r="C120" s="36">
        <f>SUMIFS(СВЦЭМ!$D$33:$D$776,СВЦЭМ!$A$33:$A$776,$A120,СВЦЭМ!$B$33:$B$776,C$119)+'СЕТ СН'!$H$14+СВЦЭМ!$D$10+'СЕТ СН'!$H$6-'СЕТ СН'!$H$26</f>
        <v>1049.19381759</v>
      </c>
      <c r="D120" s="36">
        <f>SUMIFS(СВЦЭМ!$D$33:$D$776,СВЦЭМ!$A$33:$A$776,$A120,СВЦЭМ!$B$33:$B$776,D$119)+'СЕТ СН'!$H$14+СВЦЭМ!$D$10+'СЕТ СН'!$H$6-'СЕТ СН'!$H$26</f>
        <v>1087.63532289</v>
      </c>
      <c r="E120" s="36">
        <f>SUMIFS(СВЦЭМ!$D$33:$D$776,СВЦЭМ!$A$33:$A$776,$A120,СВЦЭМ!$B$33:$B$776,E$119)+'СЕТ СН'!$H$14+СВЦЭМ!$D$10+'СЕТ СН'!$H$6-'СЕТ СН'!$H$26</f>
        <v>1129.77301997</v>
      </c>
      <c r="F120" s="36">
        <f>SUMIFS(СВЦЭМ!$D$33:$D$776,СВЦЭМ!$A$33:$A$776,$A120,СВЦЭМ!$B$33:$B$776,F$119)+'СЕТ СН'!$H$14+СВЦЭМ!$D$10+'СЕТ СН'!$H$6-'СЕТ СН'!$H$26</f>
        <v>1148.0298294499999</v>
      </c>
      <c r="G120" s="36">
        <f>SUMIFS(СВЦЭМ!$D$33:$D$776,СВЦЭМ!$A$33:$A$776,$A120,СВЦЭМ!$B$33:$B$776,G$119)+'СЕТ СН'!$H$14+СВЦЭМ!$D$10+'СЕТ СН'!$H$6-'СЕТ СН'!$H$26</f>
        <v>1115.83683232</v>
      </c>
      <c r="H120" s="36">
        <f>SUMIFS(СВЦЭМ!$D$33:$D$776,СВЦЭМ!$A$33:$A$776,$A120,СВЦЭМ!$B$33:$B$776,H$119)+'СЕТ СН'!$H$14+СВЦЭМ!$D$10+'СЕТ СН'!$H$6-'СЕТ СН'!$H$26</f>
        <v>1056.8039084100001</v>
      </c>
      <c r="I120" s="36">
        <f>SUMIFS(СВЦЭМ!$D$33:$D$776,СВЦЭМ!$A$33:$A$776,$A120,СВЦЭМ!$B$33:$B$776,I$119)+'СЕТ СН'!$H$14+СВЦЭМ!$D$10+'СЕТ СН'!$H$6-'СЕТ СН'!$H$26</f>
        <v>1018.24169609</v>
      </c>
      <c r="J120" s="36">
        <f>SUMIFS(СВЦЭМ!$D$33:$D$776,СВЦЭМ!$A$33:$A$776,$A120,СВЦЭМ!$B$33:$B$776,J$119)+'СЕТ СН'!$H$14+СВЦЭМ!$D$10+'СЕТ СН'!$H$6-'СЕТ СН'!$H$26</f>
        <v>1054.40533566</v>
      </c>
      <c r="K120" s="36">
        <f>SUMIFS(СВЦЭМ!$D$33:$D$776,СВЦЭМ!$A$33:$A$776,$A120,СВЦЭМ!$B$33:$B$776,K$119)+'СЕТ СН'!$H$14+СВЦЭМ!$D$10+'СЕТ СН'!$H$6-'СЕТ СН'!$H$26</f>
        <v>1066.1889026399999</v>
      </c>
      <c r="L120" s="36">
        <f>SUMIFS(СВЦЭМ!$D$33:$D$776,СВЦЭМ!$A$33:$A$776,$A120,СВЦЭМ!$B$33:$B$776,L$119)+'СЕТ СН'!$H$14+СВЦЭМ!$D$10+'СЕТ СН'!$H$6-'СЕТ СН'!$H$26</f>
        <v>1074.9060434200001</v>
      </c>
      <c r="M120" s="36">
        <f>SUMIFS(СВЦЭМ!$D$33:$D$776,СВЦЭМ!$A$33:$A$776,$A120,СВЦЭМ!$B$33:$B$776,M$119)+'СЕТ СН'!$H$14+СВЦЭМ!$D$10+'СЕТ СН'!$H$6-'СЕТ СН'!$H$26</f>
        <v>1074.8423052799999</v>
      </c>
      <c r="N120" s="36">
        <f>SUMIFS(СВЦЭМ!$D$33:$D$776,СВЦЭМ!$A$33:$A$776,$A120,СВЦЭМ!$B$33:$B$776,N$119)+'СЕТ СН'!$H$14+СВЦЭМ!$D$10+'СЕТ СН'!$H$6-'СЕТ СН'!$H$26</f>
        <v>1072.8903586500001</v>
      </c>
      <c r="O120" s="36">
        <f>SUMIFS(СВЦЭМ!$D$33:$D$776,СВЦЭМ!$A$33:$A$776,$A120,СВЦЭМ!$B$33:$B$776,O$119)+'СЕТ СН'!$H$14+СВЦЭМ!$D$10+'СЕТ СН'!$H$6-'СЕТ СН'!$H$26</f>
        <v>1076.44893602</v>
      </c>
      <c r="P120" s="36">
        <f>SUMIFS(СВЦЭМ!$D$33:$D$776,СВЦЭМ!$A$33:$A$776,$A120,СВЦЭМ!$B$33:$B$776,P$119)+'СЕТ СН'!$H$14+СВЦЭМ!$D$10+'СЕТ СН'!$H$6-'СЕТ СН'!$H$26</f>
        <v>1076.41890818</v>
      </c>
      <c r="Q120" s="36">
        <f>SUMIFS(СВЦЭМ!$D$33:$D$776,СВЦЭМ!$A$33:$A$776,$A120,СВЦЭМ!$B$33:$B$776,Q$119)+'СЕТ СН'!$H$14+СВЦЭМ!$D$10+'СЕТ СН'!$H$6-'СЕТ СН'!$H$26</f>
        <v>1081.0566032199999</v>
      </c>
      <c r="R120" s="36">
        <f>SUMIFS(СВЦЭМ!$D$33:$D$776,СВЦЭМ!$A$33:$A$776,$A120,СВЦЭМ!$B$33:$B$776,R$119)+'СЕТ СН'!$H$14+СВЦЭМ!$D$10+'СЕТ СН'!$H$6-'СЕТ СН'!$H$26</f>
        <v>1084.9988591900001</v>
      </c>
      <c r="S120" s="36">
        <f>SUMIFS(СВЦЭМ!$D$33:$D$776,СВЦЭМ!$A$33:$A$776,$A120,СВЦЭМ!$B$33:$B$776,S$119)+'СЕТ СН'!$H$14+СВЦЭМ!$D$10+'СЕТ СН'!$H$6-'СЕТ СН'!$H$26</f>
        <v>1083.66003299</v>
      </c>
      <c r="T120" s="36">
        <f>SUMIFS(СВЦЭМ!$D$33:$D$776,СВЦЭМ!$A$33:$A$776,$A120,СВЦЭМ!$B$33:$B$776,T$119)+'СЕТ СН'!$H$14+СВЦЭМ!$D$10+'СЕТ СН'!$H$6-'СЕТ СН'!$H$26</f>
        <v>1075.42103974</v>
      </c>
      <c r="U120" s="36">
        <f>SUMIFS(СВЦЭМ!$D$33:$D$776,СВЦЭМ!$A$33:$A$776,$A120,СВЦЭМ!$B$33:$B$776,U$119)+'СЕТ СН'!$H$14+СВЦЭМ!$D$10+'СЕТ СН'!$H$6-'СЕТ СН'!$H$26</f>
        <v>1068.4410137999998</v>
      </c>
      <c r="V120" s="36">
        <f>SUMIFS(СВЦЭМ!$D$33:$D$776,СВЦЭМ!$A$33:$A$776,$A120,СВЦЭМ!$B$33:$B$776,V$119)+'СЕТ СН'!$H$14+СВЦЭМ!$D$10+'СЕТ СН'!$H$6-'СЕТ СН'!$H$26</f>
        <v>1065.6263056399998</v>
      </c>
      <c r="W120" s="36">
        <f>SUMIFS(СВЦЭМ!$D$33:$D$776,СВЦЭМ!$A$33:$A$776,$A120,СВЦЭМ!$B$33:$B$776,W$119)+'СЕТ СН'!$H$14+СВЦЭМ!$D$10+'СЕТ СН'!$H$6-'СЕТ СН'!$H$26</f>
        <v>1068.4803336599998</v>
      </c>
      <c r="X120" s="36">
        <f>SUMIFS(СВЦЭМ!$D$33:$D$776,СВЦЭМ!$A$33:$A$776,$A120,СВЦЭМ!$B$33:$B$776,X$119)+'СЕТ СН'!$H$14+СВЦЭМ!$D$10+'СЕТ СН'!$H$6-'СЕТ СН'!$H$26</f>
        <v>1045.4774062900001</v>
      </c>
      <c r="Y120" s="36">
        <f>SUMIFS(СВЦЭМ!$D$33:$D$776,СВЦЭМ!$A$33:$A$776,$A120,СВЦЭМ!$B$33:$B$776,Y$119)+'СЕТ СН'!$H$14+СВЦЭМ!$D$10+'СЕТ СН'!$H$6-'СЕТ СН'!$H$26</f>
        <v>1012.42655179</v>
      </c>
      <c r="AA120" s="45"/>
    </row>
    <row r="121" spans="1:27" ht="15.75" x14ac:dyDescent="0.2">
      <c r="A121" s="35">
        <f>A120+1</f>
        <v>43679</v>
      </c>
      <c r="B121" s="36">
        <f>SUMIFS(СВЦЭМ!$D$33:$D$776,СВЦЭМ!$A$33:$A$776,$A121,СВЦЭМ!$B$33:$B$776,B$119)+'СЕТ СН'!$H$14+СВЦЭМ!$D$10+'СЕТ СН'!$H$6-'СЕТ СН'!$H$26</f>
        <v>994.06800763000001</v>
      </c>
      <c r="C121" s="36">
        <f>SUMIFS(СВЦЭМ!$D$33:$D$776,СВЦЭМ!$A$33:$A$776,$A121,СВЦЭМ!$B$33:$B$776,C$119)+'СЕТ СН'!$H$14+СВЦЭМ!$D$10+'СЕТ СН'!$H$6-'СЕТ СН'!$H$26</f>
        <v>1012.65226634</v>
      </c>
      <c r="D121" s="36">
        <f>SUMIFS(СВЦЭМ!$D$33:$D$776,СВЦЭМ!$A$33:$A$776,$A121,СВЦЭМ!$B$33:$B$776,D$119)+'СЕТ СН'!$H$14+СВЦЭМ!$D$10+'СЕТ СН'!$H$6-'СЕТ СН'!$H$26</f>
        <v>1036.3734773799999</v>
      </c>
      <c r="E121" s="36">
        <f>SUMIFS(СВЦЭМ!$D$33:$D$776,СВЦЭМ!$A$33:$A$776,$A121,СВЦЭМ!$B$33:$B$776,E$119)+'СЕТ СН'!$H$14+СВЦЭМ!$D$10+'СЕТ СН'!$H$6-'СЕТ СН'!$H$26</f>
        <v>1054.8932764699998</v>
      </c>
      <c r="F121" s="36">
        <f>SUMIFS(СВЦЭМ!$D$33:$D$776,СВЦЭМ!$A$33:$A$776,$A121,СВЦЭМ!$B$33:$B$776,F$119)+'СЕТ СН'!$H$14+СВЦЭМ!$D$10+'СЕТ СН'!$H$6-'СЕТ СН'!$H$26</f>
        <v>1056.6345185800001</v>
      </c>
      <c r="G121" s="36">
        <f>SUMIFS(СВЦЭМ!$D$33:$D$776,СВЦЭМ!$A$33:$A$776,$A121,СВЦЭМ!$B$33:$B$776,G$119)+'СЕТ СН'!$H$14+СВЦЭМ!$D$10+'СЕТ СН'!$H$6-'СЕТ СН'!$H$26</f>
        <v>1041.3835327900001</v>
      </c>
      <c r="H121" s="36">
        <f>SUMIFS(СВЦЭМ!$D$33:$D$776,СВЦЭМ!$A$33:$A$776,$A121,СВЦЭМ!$B$33:$B$776,H$119)+'СЕТ СН'!$H$14+СВЦЭМ!$D$10+'СЕТ СН'!$H$6-'СЕТ СН'!$H$26</f>
        <v>1003.60942181</v>
      </c>
      <c r="I121" s="36">
        <f>SUMIFS(СВЦЭМ!$D$33:$D$776,СВЦЭМ!$A$33:$A$776,$A121,СВЦЭМ!$B$33:$B$776,I$119)+'СЕТ СН'!$H$14+СВЦЭМ!$D$10+'СЕТ СН'!$H$6-'СЕТ СН'!$H$26</f>
        <v>1010.64803117</v>
      </c>
      <c r="J121" s="36">
        <f>SUMIFS(СВЦЭМ!$D$33:$D$776,СВЦЭМ!$A$33:$A$776,$A121,СВЦЭМ!$B$33:$B$776,J$119)+'СЕТ СН'!$H$14+СВЦЭМ!$D$10+'СЕТ СН'!$H$6-'СЕТ СН'!$H$26</f>
        <v>1049.3245407499999</v>
      </c>
      <c r="K121" s="36">
        <f>SUMIFS(СВЦЭМ!$D$33:$D$776,СВЦЭМ!$A$33:$A$776,$A121,СВЦЭМ!$B$33:$B$776,K$119)+'СЕТ СН'!$H$14+СВЦЭМ!$D$10+'СЕТ СН'!$H$6-'СЕТ СН'!$H$26</f>
        <v>1075.4658328999999</v>
      </c>
      <c r="L121" s="36">
        <f>SUMIFS(СВЦЭМ!$D$33:$D$776,СВЦЭМ!$A$33:$A$776,$A121,СВЦЭМ!$B$33:$B$776,L$119)+'СЕТ СН'!$H$14+СВЦЭМ!$D$10+'СЕТ СН'!$H$6-'СЕТ СН'!$H$26</f>
        <v>1065.3951915299999</v>
      </c>
      <c r="M121" s="36">
        <f>SUMIFS(СВЦЭМ!$D$33:$D$776,СВЦЭМ!$A$33:$A$776,$A121,СВЦЭМ!$B$33:$B$776,M$119)+'СЕТ СН'!$H$14+СВЦЭМ!$D$10+'СЕТ СН'!$H$6-'СЕТ СН'!$H$26</f>
        <v>1066.4012109</v>
      </c>
      <c r="N121" s="36">
        <f>SUMIFS(СВЦЭМ!$D$33:$D$776,СВЦЭМ!$A$33:$A$776,$A121,СВЦЭМ!$B$33:$B$776,N$119)+'СЕТ СН'!$H$14+СВЦЭМ!$D$10+'СЕТ СН'!$H$6-'СЕТ СН'!$H$26</f>
        <v>1063.6112564099999</v>
      </c>
      <c r="O121" s="36">
        <f>SUMIFS(СВЦЭМ!$D$33:$D$776,СВЦЭМ!$A$33:$A$776,$A121,СВЦЭМ!$B$33:$B$776,O$119)+'СЕТ СН'!$H$14+СВЦЭМ!$D$10+'СЕТ СН'!$H$6-'СЕТ СН'!$H$26</f>
        <v>1070.7253466100001</v>
      </c>
      <c r="P121" s="36">
        <f>SUMIFS(СВЦЭМ!$D$33:$D$776,СВЦЭМ!$A$33:$A$776,$A121,СВЦЭМ!$B$33:$B$776,P$119)+'СЕТ СН'!$H$14+СВЦЭМ!$D$10+'СЕТ СН'!$H$6-'СЕТ СН'!$H$26</f>
        <v>1068.32371442</v>
      </c>
      <c r="Q121" s="36">
        <f>SUMIFS(СВЦЭМ!$D$33:$D$776,СВЦЭМ!$A$33:$A$776,$A121,СВЦЭМ!$B$33:$B$776,Q$119)+'СЕТ СН'!$H$14+СВЦЭМ!$D$10+'СЕТ СН'!$H$6-'СЕТ СН'!$H$26</f>
        <v>1067.24911673</v>
      </c>
      <c r="R121" s="36">
        <f>SUMIFS(СВЦЭМ!$D$33:$D$776,СВЦЭМ!$A$33:$A$776,$A121,СВЦЭМ!$B$33:$B$776,R$119)+'СЕТ СН'!$H$14+СВЦЭМ!$D$10+'СЕТ СН'!$H$6-'СЕТ СН'!$H$26</f>
        <v>1061.3265065099999</v>
      </c>
      <c r="S121" s="36">
        <f>SUMIFS(СВЦЭМ!$D$33:$D$776,СВЦЭМ!$A$33:$A$776,$A121,СВЦЭМ!$B$33:$B$776,S$119)+'СЕТ СН'!$H$14+СВЦЭМ!$D$10+'СЕТ СН'!$H$6-'СЕТ СН'!$H$26</f>
        <v>1058.3959032399998</v>
      </c>
      <c r="T121" s="36">
        <f>SUMIFS(СВЦЭМ!$D$33:$D$776,СВЦЭМ!$A$33:$A$776,$A121,СВЦЭМ!$B$33:$B$776,T$119)+'СЕТ СН'!$H$14+СВЦЭМ!$D$10+'СЕТ СН'!$H$6-'СЕТ СН'!$H$26</f>
        <v>1053.1114884200001</v>
      </c>
      <c r="U121" s="36">
        <f>SUMIFS(СВЦЭМ!$D$33:$D$776,СВЦЭМ!$A$33:$A$776,$A121,СВЦЭМ!$B$33:$B$776,U$119)+'СЕТ СН'!$H$14+СВЦЭМ!$D$10+'СЕТ СН'!$H$6-'СЕТ СН'!$H$26</f>
        <v>1050.16762786</v>
      </c>
      <c r="V121" s="36">
        <f>SUMIFS(СВЦЭМ!$D$33:$D$776,СВЦЭМ!$A$33:$A$776,$A121,СВЦЭМ!$B$33:$B$776,V$119)+'СЕТ СН'!$H$14+СВЦЭМ!$D$10+'СЕТ СН'!$H$6-'СЕТ СН'!$H$26</f>
        <v>1053.91908177</v>
      </c>
      <c r="W121" s="36">
        <f>SUMIFS(СВЦЭМ!$D$33:$D$776,СВЦЭМ!$A$33:$A$776,$A121,СВЦЭМ!$B$33:$B$776,W$119)+'СЕТ СН'!$H$14+СВЦЭМ!$D$10+'СЕТ СН'!$H$6-'СЕТ СН'!$H$26</f>
        <v>1055.33735024</v>
      </c>
      <c r="X121" s="36">
        <f>SUMIFS(СВЦЭМ!$D$33:$D$776,СВЦЭМ!$A$33:$A$776,$A121,СВЦЭМ!$B$33:$B$776,X$119)+'СЕТ СН'!$H$14+СВЦЭМ!$D$10+'СЕТ СН'!$H$6-'СЕТ СН'!$H$26</f>
        <v>1036.09234214</v>
      </c>
      <c r="Y121" s="36">
        <f>SUMIFS(СВЦЭМ!$D$33:$D$776,СВЦЭМ!$A$33:$A$776,$A121,СВЦЭМ!$B$33:$B$776,Y$119)+'СЕТ СН'!$H$14+СВЦЭМ!$D$10+'СЕТ СН'!$H$6-'СЕТ СН'!$H$26</f>
        <v>1003.7351724</v>
      </c>
    </row>
    <row r="122" spans="1:27" ht="15.75" x14ac:dyDescent="0.2">
      <c r="A122" s="35">
        <f t="shared" ref="A122:A150" si="3">A121+1</f>
        <v>43680</v>
      </c>
      <c r="B122" s="36">
        <f>SUMIFS(СВЦЭМ!$D$33:$D$776,СВЦЭМ!$A$33:$A$776,$A122,СВЦЭМ!$B$33:$B$776,B$119)+'СЕТ СН'!$H$14+СВЦЭМ!$D$10+'СЕТ СН'!$H$6-'СЕТ СН'!$H$26</f>
        <v>986.29220662</v>
      </c>
      <c r="C122" s="36">
        <f>SUMIFS(СВЦЭМ!$D$33:$D$776,СВЦЭМ!$A$33:$A$776,$A122,СВЦЭМ!$B$33:$B$776,C$119)+'СЕТ СН'!$H$14+СВЦЭМ!$D$10+'СЕТ СН'!$H$6-'СЕТ СН'!$H$26</f>
        <v>1004.96939356</v>
      </c>
      <c r="D122" s="36">
        <f>SUMIFS(СВЦЭМ!$D$33:$D$776,СВЦЭМ!$A$33:$A$776,$A122,СВЦЭМ!$B$33:$B$776,D$119)+'СЕТ СН'!$H$14+СВЦЭМ!$D$10+'СЕТ СН'!$H$6-'СЕТ СН'!$H$26</f>
        <v>1040.2551588699998</v>
      </c>
      <c r="E122" s="36">
        <f>SUMIFS(СВЦЭМ!$D$33:$D$776,СВЦЭМ!$A$33:$A$776,$A122,СВЦЭМ!$B$33:$B$776,E$119)+'СЕТ СН'!$H$14+СВЦЭМ!$D$10+'СЕТ СН'!$H$6-'СЕТ СН'!$H$26</f>
        <v>1044.7111212899999</v>
      </c>
      <c r="F122" s="36">
        <f>SUMIFS(СВЦЭМ!$D$33:$D$776,СВЦЭМ!$A$33:$A$776,$A122,СВЦЭМ!$B$33:$B$776,F$119)+'СЕТ СН'!$H$14+СВЦЭМ!$D$10+'СЕТ СН'!$H$6-'СЕТ СН'!$H$26</f>
        <v>1051.78071931</v>
      </c>
      <c r="G122" s="36">
        <f>SUMIFS(СВЦЭМ!$D$33:$D$776,СВЦЭМ!$A$33:$A$776,$A122,СВЦЭМ!$B$33:$B$776,G$119)+'СЕТ СН'!$H$14+СВЦЭМ!$D$10+'СЕТ СН'!$H$6-'СЕТ СН'!$H$26</f>
        <v>1038.77802677</v>
      </c>
      <c r="H122" s="36">
        <f>SUMIFS(СВЦЭМ!$D$33:$D$776,СВЦЭМ!$A$33:$A$776,$A122,СВЦЭМ!$B$33:$B$776,H$119)+'СЕТ СН'!$H$14+СВЦЭМ!$D$10+'СЕТ СН'!$H$6-'СЕТ СН'!$H$26</f>
        <v>1029.5755306799999</v>
      </c>
      <c r="I122" s="36">
        <f>SUMIFS(СВЦЭМ!$D$33:$D$776,СВЦЭМ!$A$33:$A$776,$A122,СВЦЭМ!$B$33:$B$776,I$119)+'СЕТ СН'!$H$14+СВЦЭМ!$D$10+'СЕТ СН'!$H$6-'СЕТ СН'!$H$26</f>
        <v>990.00940863999995</v>
      </c>
      <c r="J122" s="36">
        <f>SUMIFS(СВЦЭМ!$D$33:$D$776,СВЦЭМ!$A$33:$A$776,$A122,СВЦЭМ!$B$33:$B$776,J$119)+'СЕТ СН'!$H$14+СВЦЭМ!$D$10+'СЕТ СН'!$H$6-'СЕТ СН'!$H$26</f>
        <v>922.47366132000002</v>
      </c>
      <c r="K122" s="36">
        <f>SUMIFS(СВЦЭМ!$D$33:$D$776,СВЦЭМ!$A$33:$A$776,$A122,СВЦЭМ!$B$33:$B$776,K$119)+'СЕТ СН'!$H$14+СВЦЭМ!$D$10+'СЕТ СН'!$H$6-'СЕТ СН'!$H$26</f>
        <v>920.42321302999994</v>
      </c>
      <c r="L122" s="36">
        <f>SUMIFS(СВЦЭМ!$D$33:$D$776,СВЦЭМ!$A$33:$A$776,$A122,СВЦЭМ!$B$33:$B$776,L$119)+'СЕТ СН'!$H$14+СВЦЭМ!$D$10+'СЕТ СН'!$H$6-'СЕТ СН'!$H$26</f>
        <v>937.25580408999997</v>
      </c>
      <c r="M122" s="36">
        <f>SUMIFS(СВЦЭМ!$D$33:$D$776,СВЦЭМ!$A$33:$A$776,$A122,СВЦЭМ!$B$33:$B$776,M$119)+'СЕТ СН'!$H$14+СВЦЭМ!$D$10+'СЕТ СН'!$H$6-'СЕТ СН'!$H$26</f>
        <v>937.89897903999997</v>
      </c>
      <c r="N122" s="36">
        <f>SUMIFS(СВЦЭМ!$D$33:$D$776,СВЦЭМ!$A$33:$A$776,$A122,СВЦЭМ!$B$33:$B$776,N$119)+'СЕТ СН'!$H$14+СВЦЭМ!$D$10+'СЕТ СН'!$H$6-'СЕТ СН'!$H$26</f>
        <v>941.15356677</v>
      </c>
      <c r="O122" s="36">
        <f>SUMIFS(СВЦЭМ!$D$33:$D$776,СВЦЭМ!$A$33:$A$776,$A122,СВЦЭМ!$B$33:$B$776,O$119)+'СЕТ СН'!$H$14+СВЦЭМ!$D$10+'СЕТ СН'!$H$6-'СЕТ СН'!$H$26</f>
        <v>942.27199769000003</v>
      </c>
      <c r="P122" s="36">
        <f>SUMIFS(СВЦЭМ!$D$33:$D$776,СВЦЭМ!$A$33:$A$776,$A122,СВЦЭМ!$B$33:$B$776,P$119)+'СЕТ СН'!$H$14+СВЦЭМ!$D$10+'СЕТ СН'!$H$6-'СЕТ СН'!$H$26</f>
        <v>941.23858685999994</v>
      </c>
      <c r="Q122" s="36">
        <f>SUMIFS(СВЦЭМ!$D$33:$D$776,СВЦЭМ!$A$33:$A$776,$A122,СВЦЭМ!$B$33:$B$776,Q$119)+'СЕТ СН'!$H$14+СВЦЭМ!$D$10+'СЕТ СН'!$H$6-'СЕТ СН'!$H$26</f>
        <v>945.31062574999999</v>
      </c>
      <c r="R122" s="36">
        <f>SUMIFS(СВЦЭМ!$D$33:$D$776,СВЦЭМ!$A$33:$A$776,$A122,СВЦЭМ!$B$33:$B$776,R$119)+'СЕТ СН'!$H$14+СВЦЭМ!$D$10+'СЕТ СН'!$H$6-'СЕТ СН'!$H$26</f>
        <v>941.46563322999998</v>
      </c>
      <c r="S122" s="36">
        <f>SUMIFS(СВЦЭМ!$D$33:$D$776,СВЦЭМ!$A$33:$A$776,$A122,СВЦЭМ!$B$33:$B$776,S$119)+'СЕТ СН'!$H$14+СВЦЭМ!$D$10+'СЕТ СН'!$H$6-'СЕТ СН'!$H$26</f>
        <v>939.94711958999994</v>
      </c>
      <c r="T122" s="36">
        <f>SUMIFS(СВЦЭМ!$D$33:$D$776,СВЦЭМ!$A$33:$A$776,$A122,СВЦЭМ!$B$33:$B$776,T$119)+'СЕТ СН'!$H$14+СВЦЭМ!$D$10+'СЕТ СН'!$H$6-'СЕТ СН'!$H$26</f>
        <v>942.05861212000002</v>
      </c>
      <c r="U122" s="36">
        <f>SUMIFS(СВЦЭМ!$D$33:$D$776,СВЦЭМ!$A$33:$A$776,$A122,СВЦЭМ!$B$33:$B$776,U$119)+'СЕТ СН'!$H$14+СВЦЭМ!$D$10+'СЕТ СН'!$H$6-'СЕТ СН'!$H$26</f>
        <v>940.00792390999993</v>
      </c>
      <c r="V122" s="36">
        <f>SUMIFS(СВЦЭМ!$D$33:$D$776,СВЦЭМ!$A$33:$A$776,$A122,СВЦЭМ!$B$33:$B$776,V$119)+'СЕТ СН'!$H$14+СВЦЭМ!$D$10+'СЕТ СН'!$H$6-'СЕТ СН'!$H$26</f>
        <v>933.83064202000003</v>
      </c>
      <c r="W122" s="36">
        <f>SUMIFS(СВЦЭМ!$D$33:$D$776,СВЦЭМ!$A$33:$A$776,$A122,СВЦЭМ!$B$33:$B$776,W$119)+'СЕТ СН'!$H$14+СВЦЭМ!$D$10+'СЕТ СН'!$H$6-'СЕТ СН'!$H$26</f>
        <v>942.80172417999995</v>
      </c>
      <c r="X122" s="36">
        <f>SUMIFS(СВЦЭМ!$D$33:$D$776,СВЦЭМ!$A$33:$A$776,$A122,СВЦЭМ!$B$33:$B$776,X$119)+'СЕТ СН'!$H$14+СВЦЭМ!$D$10+'СЕТ СН'!$H$6-'СЕТ СН'!$H$26</f>
        <v>922.67986509000002</v>
      </c>
      <c r="Y122" s="36">
        <f>SUMIFS(СВЦЭМ!$D$33:$D$776,СВЦЭМ!$A$33:$A$776,$A122,СВЦЭМ!$B$33:$B$776,Y$119)+'СЕТ СН'!$H$14+СВЦЭМ!$D$10+'СЕТ СН'!$H$6-'СЕТ СН'!$H$26</f>
        <v>939.73178118999999</v>
      </c>
    </row>
    <row r="123" spans="1:27" ht="15.75" x14ac:dyDescent="0.2">
      <c r="A123" s="35">
        <f t="shared" si="3"/>
        <v>43681</v>
      </c>
      <c r="B123" s="36">
        <f>SUMIFS(СВЦЭМ!$D$33:$D$776,СВЦЭМ!$A$33:$A$776,$A123,СВЦЭМ!$B$33:$B$776,B$119)+'СЕТ СН'!$H$14+СВЦЭМ!$D$10+'СЕТ СН'!$H$6-'СЕТ СН'!$H$26</f>
        <v>941.51315536999994</v>
      </c>
      <c r="C123" s="36">
        <f>SUMIFS(СВЦЭМ!$D$33:$D$776,СВЦЭМ!$A$33:$A$776,$A123,СВЦЭМ!$B$33:$B$776,C$119)+'СЕТ СН'!$H$14+СВЦЭМ!$D$10+'СЕТ СН'!$H$6-'СЕТ СН'!$H$26</f>
        <v>977.08993394000004</v>
      </c>
      <c r="D123" s="36">
        <f>SUMIFS(СВЦЭМ!$D$33:$D$776,СВЦЭМ!$A$33:$A$776,$A123,СВЦЭМ!$B$33:$B$776,D$119)+'СЕТ СН'!$H$14+СВЦЭМ!$D$10+'СЕТ СН'!$H$6-'СЕТ СН'!$H$26</f>
        <v>995.02775899999995</v>
      </c>
      <c r="E123" s="36">
        <f>SUMIFS(СВЦЭМ!$D$33:$D$776,СВЦЭМ!$A$33:$A$776,$A123,СВЦЭМ!$B$33:$B$776,E$119)+'СЕТ СН'!$H$14+СВЦЭМ!$D$10+'СЕТ СН'!$H$6-'СЕТ СН'!$H$26</f>
        <v>1021.64648216</v>
      </c>
      <c r="F123" s="36">
        <f>SUMIFS(СВЦЭМ!$D$33:$D$776,СВЦЭМ!$A$33:$A$776,$A123,СВЦЭМ!$B$33:$B$776,F$119)+'СЕТ СН'!$H$14+СВЦЭМ!$D$10+'СЕТ СН'!$H$6-'СЕТ СН'!$H$26</f>
        <v>1023.53648862</v>
      </c>
      <c r="G123" s="36">
        <f>SUMIFS(СВЦЭМ!$D$33:$D$776,СВЦЭМ!$A$33:$A$776,$A123,СВЦЭМ!$B$33:$B$776,G$119)+'СЕТ СН'!$H$14+СВЦЭМ!$D$10+'СЕТ СН'!$H$6-'СЕТ СН'!$H$26</f>
        <v>1035.8275026000001</v>
      </c>
      <c r="H123" s="36">
        <f>SUMIFS(СВЦЭМ!$D$33:$D$776,СВЦЭМ!$A$33:$A$776,$A123,СВЦЭМ!$B$33:$B$776,H$119)+'СЕТ СН'!$H$14+СВЦЭМ!$D$10+'СЕТ СН'!$H$6-'СЕТ СН'!$H$26</f>
        <v>1011.55852514</v>
      </c>
      <c r="I123" s="36">
        <f>SUMIFS(СВЦЭМ!$D$33:$D$776,СВЦЭМ!$A$33:$A$776,$A123,СВЦЭМ!$B$33:$B$776,I$119)+'СЕТ СН'!$H$14+СВЦЭМ!$D$10+'СЕТ СН'!$H$6-'СЕТ СН'!$H$26</f>
        <v>981.57896862999996</v>
      </c>
      <c r="J123" s="36">
        <f>SUMIFS(СВЦЭМ!$D$33:$D$776,СВЦЭМ!$A$33:$A$776,$A123,СВЦЭМ!$B$33:$B$776,J$119)+'СЕТ СН'!$H$14+СВЦЭМ!$D$10+'СЕТ СН'!$H$6-'СЕТ СН'!$H$26</f>
        <v>934.46809009000003</v>
      </c>
      <c r="K123" s="36">
        <f>SUMIFS(СВЦЭМ!$D$33:$D$776,СВЦЭМ!$A$33:$A$776,$A123,СВЦЭМ!$B$33:$B$776,K$119)+'СЕТ СН'!$H$14+СВЦЭМ!$D$10+'СЕТ СН'!$H$6-'СЕТ СН'!$H$26</f>
        <v>934.64064715999996</v>
      </c>
      <c r="L123" s="36">
        <f>SUMIFS(СВЦЭМ!$D$33:$D$776,СВЦЭМ!$A$33:$A$776,$A123,СВЦЭМ!$B$33:$B$776,L$119)+'СЕТ СН'!$H$14+СВЦЭМ!$D$10+'СЕТ СН'!$H$6-'СЕТ СН'!$H$26</f>
        <v>959.09272466999994</v>
      </c>
      <c r="M123" s="36">
        <f>SUMIFS(СВЦЭМ!$D$33:$D$776,СВЦЭМ!$A$33:$A$776,$A123,СВЦЭМ!$B$33:$B$776,M$119)+'СЕТ СН'!$H$14+СВЦЭМ!$D$10+'СЕТ СН'!$H$6-'СЕТ СН'!$H$26</f>
        <v>961.20633528999997</v>
      </c>
      <c r="N123" s="36">
        <f>SUMIFS(СВЦЭМ!$D$33:$D$776,СВЦЭМ!$A$33:$A$776,$A123,СВЦЭМ!$B$33:$B$776,N$119)+'СЕТ СН'!$H$14+СВЦЭМ!$D$10+'СЕТ СН'!$H$6-'СЕТ СН'!$H$26</f>
        <v>958.64453707999996</v>
      </c>
      <c r="O123" s="36">
        <f>SUMIFS(СВЦЭМ!$D$33:$D$776,СВЦЭМ!$A$33:$A$776,$A123,СВЦЭМ!$B$33:$B$776,O$119)+'СЕТ СН'!$H$14+СВЦЭМ!$D$10+'СЕТ СН'!$H$6-'СЕТ СН'!$H$26</f>
        <v>950.84371218000001</v>
      </c>
      <c r="P123" s="36">
        <f>SUMIFS(СВЦЭМ!$D$33:$D$776,СВЦЭМ!$A$33:$A$776,$A123,СВЦЭМ!$B$33:$B$776,P$119)+'СЕТ СН'!$H$14+СВЦЭМ!$D$10+'СЕТ СН'!$H$6-'СЕТ СН'!$H$26</f>
        <v>951.94180463999999</v>
      </c>
      <c r="Q123" s="36">
        <f>SUMIFS(СВЦЭМ!$D$33:$D$776,СВЦЭМ!$A$33:$A$776,$A123,СВЦЭМ!$B$33:$B$776,Q$119)+'СЕТ СН'!$H$14+СВЦЭМ!$D$10+'СЕТ СН'!$H$6-'СЕТ СН'!$H$26</f>
        <v>950.38342862000002</v>
      </c>
      <c r="R123" s="36">
        <f>SUMIFS(СВЦЭМ!$D$33:$D$776,СВЦЭМ!$A$33:$A$776,$A123,СВЦЭМ!$B$33:$B$776,R$119)+'СЕТ СН'!$H$14+СВЦЭМ!$D$10+'СЕТ СН'!$H$6-'СЕТ СН'!$H$26</f>
        <v>909.10416884999995</v>
      </c>
      <c r="S123" s="36">
        <f>SUMIFS(СВЦЭМ!$D$33:$D$776,СВЦЭМ!$A$33:$A$776,$A123,СВЦЭМ!$B$33:$B$776,S$119)+'СЕТ СН'!$H$14+СВЦЭМ!$D$10+'СЕТ СН'!$H$6-'СЕТ СН'!$H$26</f>
        <v>876.35123870999996</v>
      </c>
      <c r="T123" s="36">
        <f>SUMIFS(СВЦЭМ!$D$33:$D$776,СВЦЭМ!$A$33:$A$776,$A123,СВЦЭМ!$B$33:$B$776,T$119)+'СЕТ СН'!$H$14+СВЦЭМ!$D$10+'СЕТ СН'!$H$6-'СЕТ СН'!$H$26</f>
        <v>869.78835817999993</v>
      </c>
      <c r="U123" s="36">
        <f>SUMIFS(СВЦЭМ!$D$33:$D$776,СВЦЭМ!$A$33:$A$776,$A123,СВЦЭМ!$B$33:$B$776,U$119)+'СЕТ СН'!$H$14+СВЦЭМ!$D$10+'СЕТ СН'!$H$6-'СЕТ СН'!$H$26</f>
        <v>869.17659837999997</v>
      </c>
      <c r="V123" s="36">
        <f>SUMIFS(СВЦЭМ!$D$33:$D$776,СВЦЭМ!$A$33:$A$776,$A123,СВЦЭМ!$B$33:$B$776,V$119)+'СЕТ СН'!$H$14+СВЦЭМ!$D$10+'СЕТ СН'!$H$6-'СЕТ СН'!$H$26</f>
        <v>868.66632843000002</v>
      </c>
      <c r="W123" s="36">
        <f>SUMIFS(СВЦЭМ!$D$33:$D$776,СВЦЭМ!$A$33:$A$776,$A123,СВЦЭМ!$B$33:$B$776,W$119)+'СЕТ СН'!$H$14+СВЦЭМ!$D$10+'СЕТ СН'!$H$6-'СЕТ СН'!$H$26</f>
        <v>878.99273506999998</v>
      </c>
      <c r="X123" s="36">
        <f>SUMIFS(СВЦЭМ!$D$33:$D$776,СВЦЭМ!$A$33:$A$776,$A123,СВЦЭМ!$B$33:$B$776,X$119)+'СЕТ СН'!$H$14+СВЦЭМ!$D$10+'СЕТ СН'!$H$6-'СЕТ СН'!$H$26</f>
        <v>853.51721028999998</v>
      </c>
      <c r="Y123" s="36">
        <f>SUMIFS(СВЦЭМ!$D$33:$D$776,СВЦЭМ!$A$33:$A$776,$A123,СВЦЭМ!$B$33:$B$776,Y$119)+'СЕТ СН'!$H$14+СВЦЭМ!$D$10+'СЕТ СН'!$H$6-'СЕТ СН'!$H$26</f>
        <v>846.06713341</v>
      </c>
    </row>
    <row r="124" spans="1:27" ht="15.75" x14ac:dyDescent="0.2">
      <c r="A124" s="35">
        <f t="shared" si="3"/>
        <v>43682</v>
      </c>
      <c r="B124" s="36">
        <f>SUMIFS(СВЦЭМ!$D$33:$D$776,СВЦЭМ!$A$33:$A$776,$A124,СВЦЭМ!$B$33:$B$776,B$119)+'СЕТ СН'!$H$14+СВЦЭМ!$D$10+'СЕТ СН'!$H$6-'СЕТ СН'!$H$26</f>
        <v>937.24491693999994</v>
      </c>
      <c r="C124" s="36">
        <f>SUMIFS(СВЦЭМ!$D$33:$D$776,СВЦЭМ!$A$33:$A$776,$A124,СВЦЭМ!$B$33:$B$776,C$119)+'СЕТ СН'!$H$14+СВЦЭМ!$D$10+'СЕТ СН'!$H$6-'СЕТ СН'!$H$26</f>
        <v>969.56315102999997</v>
      </c>
      <c r="D124" s="36">
        <f>SUMIFS(СВЦЭМ!$D$33:$D$776,СВЦЭМ!$A$33:$A$776,$A124,СВЦЭМ!$B$33:$B$776,D$119)+'СЕТ СН'!$H$14+СВЦЭМ!$D$10+'СЕТ СН'!$H$6-'СЕТ СН'!$H$26</f>
        <v>998.75707532000001</v>
      </c>
      <c r="E124" s="36">
        <f>SUMIFS(СВЦЭМ!$D$33:$D$776,СВЦЭМ!$A$33:$A$776,$A124,СВЦЭМ!$B$33:$B$776,E$119)+'СЕТ СН'!$H$14+СВЦЭМ!$D$10+'СЕТ СН'!$H$6-'СЕТ СН'!$H$26</f>
        <v>1007.67636434</v>
      </c>
      <c r="F124" s="36">
        <f>SUMIFS(СВЦЭМ!$D$33:$D$776,СВЦЭМ!$A$33:$A$776,$A124,СВЦЭМ!$B$33:$B$776,F$119)+'СЕТ СН'!$H$14+СВЦЭМ!$D$10+'СЕТ СН'!$H$6-'СЕТ СН'!$H$26</f>
        <v>1007.56367145</v>
      </c>
      <c r="G124" s="36">
        <f>SUMIFS(СВЦЭМ!$D$33:$D$776,СВЦЭМ!$A$33:$A$776,$A124,СВЦЭМ!$B$33:$B$776,G$119)+'СЕТ СН'!$H$14+СВЦЭМ!$D$10+'СЕТ СН'!$H$6-'СЕТ СН'!$H$26</f>
        <v>993.07520813999997</v>
      </c>
      <c r="H124" s="36">
        <f>SUMIFS(СВЦЭМ!$D$33:$D$776,СВЦЭМ!$A$33:$A$776,$A124,СВЦЭМ!$B$33:$B$776,H$119)+'СЕТ СН'!$H$14+СВЦЭМ!$D$10+'СЕТ СН'!$H$6-'СЕТ СН'!$H$26</f>
        <v>956.59198987000002</v>
      </c>
      <c r="I124" s="36">
        <f>SUMIFS(СВЦЭМ!$D$33:$D$776,СВЦЭМ!$A$33:$A$776,$A124,СВЦЭМ!$B$33:$B$776,I$119)+'СЕТ СН'!$H$14+СВЦЭМ!$D$10+'СЕТ СН'!$H$6-'СЕТ СН'!$H$26</f>
        <v>943.16716078000002</v>
      </c>
      <c r="J124" s="36">
        <f>SUMIFS(СВЦЭМ!$D$33:$D$776,СВЦЭМ!$A$33:$A$776,$A124,СВЦЭМ!$B$33:$B$776,J$119)+'СЕТ СН'!$H$14+СВЦЭМ!$D$10+'СЕТ СН'!$H$6-'СЕТ СН'!$H$26</f>
        <v>935.70680677999997</v>
      </c>
      <c r="K124" s="36">
        <f>SUMIFS(СВЦЭМ!$D$33:$D$776,СВЦЭМ!$A$33:$A$776,$A124,СВЦЭМ!$B$33:$B$776,K$119)+'СЕТ СН'!$H$14+СВЦЭМ!$D$10+'СЕТ СН'!$H$6-'СЕТ СН'!$H$26</f>
        <v>957.61837739999999</v>
      </c>
      <c r="L124" s="36">
        <f>SUMIFS(СВЦЭМ!$D$33:$D$776,СВЦЭМ!$A$33:$A$776,$A124,СВЦЭМ!$B$33:$B$776,L$119)+'СЕТ СН'!$H$14+СВЦЭМ!$D$10+'СЕТ СН'!$H$6-'СЕТ СН'!$H$26</f>
        <v>958.92115296999998</v>
      </c>
      <c r="M124" s="36">
        <f>SUMIFS(СВЦЭМ!$D$33:$D$776,СВЦЭМ!$A$33:$A$776,$A124,СВЦЭМ!$B$33:$B$776,M$119)+'СЕТ СН'!$H$14+СВЦЭМ!$D$10+'СЕТ СН'!$H$6-'СЕТ СН'!$H$26</f>
        <v>966.10172610999996</v>
      </c>
      <c r="N124" s="36">
        <f>SUMIFS(СВЦЭМ!$D$33:$D$776,СВЦЭМ!$A$33:$A$776,$A124,СВЦЭМ!$B$33:$B$776,N$119)+'СЕТ СН'!$H$14+СВЦЭМ!$D$10+'СЕТ СН'!$H$6-'СЕТ СН'!$H$26</f>
        <v>963.33156651000002</v>
      </c>
      <c r="O124" s="36">
        <f>SUMIFS(СВЦЭМ!$D$33:$D$776,СВЦЭМ!$A$33:$A$776,$A124,СВЦЭМ!$B$33:$B$776,O$119)+'СЕТ СН'!$H$14+СВЦЭМ!$D$10+'СЕТ СН'!$H$6-'СЕТ СН'!$H$26</f>
        <v>969.87555352000004</v>
      </c>
      <c r="P124" s="36">
        <f>SUMIFS(СВЦЭМ!$D$33:$D$776,СВЦЭМ!$A$33:$A$776,$A124,СВЦЭМ!$B$33:$B$776,P$119)+'СЕТ СН'!$H$14+СВЦЭМ!$D$10+'СЕТ СН'!$H$6-'СЕТ СН'!$H$26</f>
        <v>975.40598197999998</v>
      </c>
      <c r="Q124" s="36">
        <f>SUMIFS(СВЦЭМ!$D$33:$D$776,СВЦЭМ!$A$33:$A$776,$A124,СВЦЭМ!$B$33:$B$776,Q$119)+'СЕТ СН'!$H$14+СВЦЭМ!$D$10+'СЕТ СН'!$H$6-'СЕТ СН'!$H$26</f>
        <v>973.93512727999996</v>
      </c>
      <c r="R124" s="36">
        <f>SUMIFS(СВЦЭМ!$D$33:$D$776,СВЦЭМ!$A$33:$A$776,$A124,СВЦЭМ!$B$33:$B$776,R$119)+'СЕТ СН'!$H$14+СВЦЭМ!$D$10+'СЕТ СН'!$H$6-'СЕТ СН'!$H$26</f>
        <v>942.68948915999999</v>
      </c>
      <c r="S124" s="36">
        <f>SUMIFS(СВЦЭМ!$D$33:$D$776,СВЦЭМ!$A$33:$A$776,$A124,СВЦЭМ!$B$33:$B$776,S$119)+'СЕТ СН'!$H$14+СВЦЭМ!$D$10+'СЕТ СН'!$H$6-'СЕТ СН'!$H$26</f>
        <v>899.27635824000004</v>
      </c>
      <c r="T124" s="36">
        <f>SUMIFS(СВЦЭМ!$D$33:$D$776,СВЦЭМ!$A$33:$A$776,$A124,СВЦЭМ!$B$33:$B$776,T$119)+'СЕТ СН'!$H$14+СВЦЭМ!$D$10+'СЕТ СН'!$H$6-'СЕТ СН'!$H$26</f>
        <v>890.10231571999998</v>
      </c>
      <c r="U124" s="36">
        <f>SUMIFS(СВЦЭМ!$D$33:$D$776,СВЦЭМ!$A$33:$A$776,$A124,СВЦЭМ!$B$33:$B$776,U$119)+'СЕТ СН'!$H$14+СВЦЭМ!$D$10+'СЕТ СН'!$H$6-'СЕТ СН'!$H$26</f>
        <v>885.14609306</v>
      </c>
      <c r="V124" s="36">
        <f>SUMIFS(СВЦЭМ!$D$33:$D$776,СВЦЭМ!$A$33:$A$776,$A124,СВЦЭМ!$B$33:$B$776,V$119)+'СЕТ СН'!$H$14+СВЦЭМ!$D$10+'СЕТ СН'!$H$6-'СЕТ СН'!$H$26</f>
        <v>882.93765558999996</v>
      </c>
      <c r="W124" s="36">
        <f>SUMIFS(СВЦЭМ!$D$33:$D$776,СВЦЭМ!$A$33:$A$776,$A124,СВЦЭМ!$B$33:$B$776,W$119)+'СЕТ СН'!$H$14+СВЦЭМ!$D$10+'СЕТ СН'!$H$6-'СЕТ СН'!$H$26</f>
        <v>896.40457147999996</v>
      </c>
      <c r="X124" s="36">
        <f>SUMIFS(СВЦЭМ!$D$33:$D$776,СВЦЭМ!$A$33:$A$776,$A124,СВЦЭМ!$B$33:$B$776,X$119)+'СЕТ СН'!$H$14+СВЦЭМ!$D$10+'СЕТ СН'!$H$6-'СЕТ СН'!$H$26</f>
        <v>876.73474632</v>
      </c>
      <c r="Y124" s="36">
        <f>SUMIFS(СВЦЭМ!$D$33:$D$776,СВЦЭМ!$A$33:$A$776,$A124,СВЦЭМ!$B$33:$B$776,Y$119)+'СЕТ СН'!$H$14+СВЦЭМ!$D$10+'СЕТ СН'!$H$6-'СЕТ СН'!$H$26</f>
        <v>882.70249271</v>
      </c>
    </row>
    <row r="125" spans="1:27" ht="15.75" x14ac:dyDescent="0.2">
      <c r="A125" s="35">
        <f t="shared" si="3"/>
        <v>43683</v>
      </c>
      <c r="B125" s="36">
        <f>SUMIFS(СВЦЭМ!$D$33:$D$776,СВЦЭМ!$A$33:$A$776,$A125,СВЦЭМ!$B$33:$B$776,B$119)+'СЕТ СН'!$H$14+СВЦЭМ!$D$10+'СЕТ СН'!$H$6-'СЕТ СН'!$H$26</f>
        <v>941.07213605000004</v>
      </c>
      <c r="C125" s="36">
        <f>SUMIFS(СВЦЭМ!$D$33:$D$776,СВЦЭМ!$A$33:$A$776,$A125,СВЦЭМ!$B$33:$B$776,C$119)+'СЕТ СН'!$H$14+СВЦЭМ!$D$10+'СЕТ СН'!$H$6-'СЕТ СН'!$H$26</f>
        <v>973.63703647</v>
      </c>
      <c r="D125" s="36">
        <f>SUMIFS(СВЦЭМ!$D$33:$D$776,СВЦЭМ!$A$33:$A$776,$A125,СВЦЭМ!$B$33:$B$776,D$119)+'СЕТ СН'!$H$14+СВЦЭМ!$D$10+'СЕТ СН'!$H$6-'СЕТ СН'!$H$26</f>
        <v>995.80291161000002</v>
      </c>
      <c r="E125" s="36">
        <f>SUMIFS(СВЦЭМ!$D$33:$D$776,СВЦЭМ!$A$33:$A$776,$A125,СВЦЭМ!$B$33:$B$776,E$119)+'СЕТ СН'!$H$14+СВЦЭМ!$D$10+'СЕТ СН'!$H$6-'СЕТ СН'!$H$26</f>
        <v>1005.73677261</v>
      </c>
      <c r="F125" s="36">
        <f>SUMIFS(СВЦЭМ!$D$33:$D$776,СВЦЭМ!$A$33:$A$776,$A125,СВЦЭМ!$B$33:$B$776,F$119)+'СЕТ СН'!$H$14+СВЦЭМ!$D$10+'СЕТ СН'!$H$6-'СЕТ СН'!$H$26</f>
        <v>1014.7159276899999</v>
      </c>
      <c r="G125" s="36">
        <f>SUMIFS(СВЦЭМ!$D$33:$D$776,СВЦЭМ!$A$33:$A$776,$A125,СВЦЭМ!$B$33:$B$776,G$119)+'СЕТ СН'!$H$14+СВЦЭМ!$D$10+'СЕТ СН'!$H$6-'СЕТ СН'!$H$26</f>
        <v>991.46475142999998</v>
      </c>
      <c r="H125" s="36">
        <f>SUMIFS(СВЦЭМ!$D$33:$D$776,СВЦЭМ!$A$33:$A$776,$A125,СВЦЭМ!$B$33:$B$776,H$119)+'СЕТ СН'!$H$14+СВЦЭМ!$D$10+'СЕТ СН'!$H$6-'СЕТ СН'!$H$26</f>
        <v>957.31999855999993</v>
      </c>
      <c r="I125" s="36">
        <f>SUMIFS(СВЦЭМ!$D$33:$D$776,СВЦЭМ!$A$33:$A$776,$A125,СВЦЭМ!$B$33:$B$776,I$119)+'СЕТ СН'!$H$14+СВЦЭМ!$D$10+'СЕТ СН'!$H$6-'СЕТ СН'!$H$26</f>
        <v>913.42109287999995</v>
      </c>
      <c r="J125" s="36">
        <f>SUMIFS(СВЦЭМ!$D$33:$D$776,СВЦЭМ!$A$33:$A$776,$A125,СВЦЭМ!$B$33:$B$776,J$119)+'СЕТ СН'!$H$14+СВЦЭМ!$D$10+'СЕТ СН'!$H$6-'СЕТ СН'!$H$26</f>
        <v>945.81306367000002</v>
      </c>
      <c r="K125" s="36">
        <f>SUMIFS(СВЦЭМ!$D$33:$D$776,СВЦЭМ!$A$33:$A$776,$A125,СВЦЭМ!$B$33:$B$776,K$119)+'СЕТ СН'!$H$14+СВЦЭМ!$D$10+'СЕТ СН'!$H$6-'СЕТ СН'!$H$26</f>
        <v>980.18558278</v>
      </c>
      <c r="L125" s="36">
        <f>SUMIFS(СВЦЭМ!$D$33:$D$776,СВЦЭМ!$A$33:$A$776,$A125,СВЦЭМ!$B$33:$B$776,L$119)+'СЕТ СН'!$H$14+СВЦЭМ!$D$10+'СЕТ СН'!$H$6-'СЕТ СН'!$H$26</f>
        <v>984.32982050999999</v>
      </c>
      <c r="M125" s="36">
        <f>SUMIFS(СВЦЭМ!$D$33:$D$776,СВЦЭМ!$A$33:$A$776,$A125,СВЦЭМ!$B$33:$B$776,M$119)+'СЕТ СН'!$H$14+СВЦЭМ!$D$10+'СЕТ СН'!$H$6-'СЕТ СН'!$H$26</f>
        <v>983.31573460999994</v>
      </c>
      <c r="N125" s="36">
        <f>SUMIFS(СВЦЭМ!$D$33:$D$776,СВЦЭМ!$A$33:$A$776,$A125,СВЦЭМ!$B$33:$B$776,N$119)+'СЕТ СН'!$H$14+СВЦЭМ!$D$10+'СЕТ СН'!$H$6-'СЕТ СН'!$H$26</f>
        <v>983.67454487999998</v>
      </c>
      <c r="O125" s="36">
        <f>SUMIFS(СВЦЭМ!$D$33:$D$776,СВЦЭМ!$A$33:$A$776,$A125,СВЦЭМ!$B$33:$B$776,O$119)+'СЕТ СН'!$H$14+СВЦЭМ!$D$10+'СЕТ СН'!$H$6-'СЕТ СН'!$H$26</f>
        <v>983.92630442999996</v>
      </c>
      <c r="P125" s="36">
        <f>SUMIFS(СВЦЭМ!$D$33:$D$776,СВЦЭМ!$A$33:$A$776,$A125,СВЦЭМ!$B$33:$B$776,P$119)+'СЕТ СН'!$H$14+СВЦЭМ!$D$10+'СЕТ СН'!$H$6-'СЕТ СН'!$H$26</f>
        <v>986.72941560000004</v>
      </c>
      <c r="Q125" s="36">
        <f>SUMIFS(СВЦЭМ!$D$33:$D$776,СВЦЭМ!$A$33:$A$776,$A125,СВЦЭМ!$B$33:$B$776,Q$119)+'СЕТ СН'!$H$14+СВЦЭМ!$D$10+'СЕТ СН'!$H$6-'СЕТ СН'!$H$26</f>
        <v>989.31737246</v>
      </c>
      <c r="R125" s="36">
        <f>SUMIFS(СВЦЭМ!$D$33:$D$776,СВЦЭМ!$A$33:$A$776,$A125,СВЦЭМ!$B$33:$B$776,R$119)+'СЕТ СН'!$H$14+СВЦЭМ!$D$10+'СЕТ СН'!$H$6-'СЕТ СН'!$H$26</f>
        <v>939.99382572000002</v>
      </c>
      <c r="S125" s="36">
        <f>SUMIFS(СВЦЭМ!$D$33:$D$776,СВЦЭМ!$A$33:$A$776,$A125,СВЦЭМ!$B$33:$B$776,S$119)+'СЕТ СН'!$H$14+СВЦЭМ!$D$10+'СЕТ СН'!$H$6-'СЕТ СН'!$H$26</f>
        <v>895.17248039000003</v>
      </c>
      <c r="T125" s="36">
        <f>SUMIFS(СВЦЭМ!$D$33:$D$776,СВЦЭМ!$A$33:$A$776,$A125,СВЦЭМ!$B$33:$B$776,T$119)+'СЕТ СН'!$H$14+СВЦЭМ!$D$10+'СЕТ СН'!$H$6-'СЕТ СН'!$H$26</f>
        <v>883.83731563999993</v>
      </c>
      <c r="U125" s="36">
        <f>SUMIFS(СВЦЭМ!$D$33:$D$776,СВЦЭМ!$A$33:$A$776,$A125,СВЦЭМ!$B$33:$B$776,U$119)+'СЕТ СН'!$H$14+СВЦЭМ!$D$10+'СЕТ СН'!$H$6-'СЕТ СН'!$H$26</f>
        <v>888.59790865000002</v>
      </c>
      <c r="V125" s="36">
        <f>SUMIFS(СВЦЭМ!$D$33:$D$776,СВЦЭМ!$A$33:$A$776,$A125,СВЦЭМ!$B$33:$B$776,V$119)+'СЕТ СН'!$H$14+СВЦЭМ!$D$10+'СЕТ СН'!$H$6-'СЕТ СН'!$H$26</f>
        <v>886.71768738000003</v>
      </c>
      <c r="W125" s="36">
        <f>SUMIFS(СВЦЭМ!$D$33:$D$776,СВЦЭМ!$A$33:$A$776,$A125,СВЦЭМ!$B$33:$B$776,W$119)+'СЕТ СН'!$H$14+СВЦЭМ!$D$10+'СЕТ СН'!$H$6-'СЕТ СН'!$H$26</f>
        <v>888.45526341999994</v>
      </c>
      <c r="X125" s="36">
        <f>SUMIFS(СВЦЭМ!$D$33:$D$776,СВЦЭМ!$A$33:$A$776,$A125,СВЦЭМ!$B$33:$B$776,X$119)+'СЕТ СН'!$H$14+СВЦЭМ!$D$10+'СЕТ СН'!$H$6-'СЕТ СН'!$H$26</f>
        <v>868.84440074999998</v>
      </c>
      <c r="Y125" s="36">
        <f>SUMIFS(СВЦЭМ!$D$33:$D$776,СВЦЭМ!$A$33:$A$776,$A125,СВЦЭМ!$B$33:$B$776,Y$119)+'СЕТ СН'!$H$14+СВЦЭМ!$D$10+'СЕТ СН'!$H$6-'СЕТ СН'!$H$26</f>
        <v>877.57430579999993</v>
      </c>
    </row>
    <row r="126" spans="1:27" ht="15.75" x14ac:dyDescent="0.2">
      <c r="A126" s="35">
        <f t="shared" si="3"/>
        <v>43684</v>
      </c>
      <c r="B126" s="36">
        <f>SUMIFS(СВЦЭМ!$D$33:$D$776,СВЦЭМ!$A$33:$A$776,$A126,СВЦЭМ!$B$33:$B$776,B$119)+'СЕТ СН'!$H$14+СВЦЭМ!$D$10+'СЕТ СН'!$H$6-'СЕТ СН'!$H$26</f>
        <v>945.53275996000002</v>
      </c>
      <c r="C126" s="36">
        <f>SUMIFS(СВЦЭМ!$D$33:$D$776,СВЦЭМ!$A$33:$A$776,$A126,СВЦЭМ!$B$33:$B$776,C$119)+'СЕТ СН'!$H$14+СВЦЭМ!$D$10+'СЕТ СН'!$H$6-'СЕТ СН'!$H$26</f>
        <v>949.31936977999999</v>
      </c>
      <c r="D126" s="36">
        <f>SUMIFS(СВЦЭМ!$D$33:$D$776,СВЦЭМ!$A$33:$A$776,$A126,СВЦЭМ!$B$33:$B$776,D$119)+'СЕТ СН'!$H$14+СВЦЭМ!$D$10+'СЕТ СН'!$H$6-'СЕТ СН'!$H$26</f>
        <v>974.03005364000001</v>
      </c>
      <c r="E126" s="36">
        <f>SUMIFS(СВЦЭМ!$D$33:$D$776,СВЦЭМ!$A$33:$A$776,$A126,СВЦЭМ!$B$33:$B$776,E$119)+'СЕТ СН'!$H$14+СВЦЭМ!$D$10+'СЕТ СН'!$H$6-'СЕТ СН'!$H$26</f>
        <v>976.78438172999995</v>
      </c>
      <c r="F126" s="36">
        <f>SUMIFS(СВЦЭМ!$D$33:$D$776,СВЦЭМ!$A$33:$A$776,$A126,СВЦЭМ!$B$33:$B$776,F$119)+'СЕТ СН'!$H$14+СВЦЭМ!$D$10+'СЕТ СН'!$H$6-'СЕТ СН'!$H$26</f>
        <v>983.82473038000001</v>
      </c>
      <c r="G126" s="36">
        <f>SUMIFS(СВЦЭМ!$D$33:$D$776,СВЦЭМ!$A$33:$A$776,$A126,СВЦЭМ!$B$33:$B$776,G$119)+'СЕТ СН'!$H$14+СВЦЭМ!$D$10+'СЕТ СН'!$H$6-'СЕТ СН'!$H$26</f>
        <v>977.56974012000001</v>
      </c>
      <c r="H126" s="36">
        <f>SUMIFS(СВЦЭМ!$D$33:$D$776,СВЦЭМ!$A$33:$A$776,$A126,СВЦЭМ!$B$33:$B$776,H$119)+'СЕТ СН'!$H$14+СВЦЭМ!$D$10+'СЕТ СН'!$H$6-'СЕТ СН'!$H$26</f>
        <v>942.34789051999996</v>
      </c>
      <c r="I126" s="36">
        <f>SUMIFS(СВЦЭМ!$D$33:$D$776,СВЦЭМ!$A$33:$A$776,$A126,СВЦЭМ!$B$33:$B$776,I$119)+'СЕТ СН'!$H$14+СВЦЭМ!$D$10+'СЕТ СН'!$H$6-'СЕТ СН'!$H$26</f>
        <v>928.53889220999997</v>
      </c>
      <c r="J126" s="36">
        <f>SUMIFS(СВЦЭМ!$D$33:$D$776,СВЦЭМ!$A$33:$A$776,$A126,СВЦЭМ!$B$33:$B$776,J$119)+'СЕТ СН'!$H$14+СВЦЭМ!$D$10+'СЕТ СН'!$H$6-'СЕТ СН'!$H$26</f>
        <v>951.30079317000002</v>
      </c>
      <c r="K126" s="36">
        <f>SUMIFS(СВЦЭМ!$D$33:$D$776,СВЦЭМ!$A$33:$A$776,$A126,СВЦЭМ!$B$33:$B$776,K$119)+'СЕТ СН'!$H$14+СВЦЭМ!$D$10+'СЕТ СН'!$H$6-'СЕТ СН'!$H$26</f>
        <v>967.85108442000001</v>
      </c>
      <c r="L126" s="36">
        <f>SUMIFS(СВЦЭМ!$D$33:$D$776,СВЦЭМ!$A$33:$A$776,$A126,СВЦЭМ!$B$33:$B$776,L$119)+'СЕТ СН'!$H$14+СВЦЭМ!$D$10+'СЕТ СН'!$H$6-'СЕТ СН'!$H$26</f>
        <v>968.43713673000002</v>
      </c>
      <c r="M126" s="36">
        <f>SUMIFS(СВЦЭМ!$D$33:$D$776,СВЦЭМ!$A$33:$A$776,$A126,СВЦЭМ!$B$33:$B$776,M$119)+'СЕТ СН'!$H$14+СВЦЭМ!$D$10+'СЕТ СН'!$H$6-'СЕТ СН'!$H$26</f>
        <v>971.44030376000001</v>
      </c>
      <c r="N126" s="36">
        <f>SUMIFS(СВЦЭМ!$D$33:$D$776,СВЦЭМ!$A$33:$A$776,$A126,СВЦЭМ!$B$33:$B$776,N$119)+'СЕТ СН'!$H$14+СВЦЭМ!$D$10+'СЕТ СН'!$H$6-'СЕТ СН'!$H$26</f>
        <v>965.21306128000003</v>
      </c>
      <c r="O126" s="36">
        <f>SUMIFS(СВЦЭМ!$D$33:$D$776,СВЦЭМ!$A$33:$A$776,$A126,СВЦЭМ!$B$33:$B$776,O$119)+'СЕТ СН'!$H$14+СВЦЭМ!$D$10+'СЕТ СН'!$H$6-'СЕТ СН'!$H$26</f>
        <v>970.25883498999997</v>
      </c>
      <c r="P126" s="36">
        <f>SUMIFS(СВЦЭМ!$D$33:$D$776,СВЦЭМ!$A$33:$A$776,$A126,СВЦЭМ!$B$33:$B$776,P$119)+'СЕТ СН'!$H$14+СВЦЭМ!$D$10+'СЕТ СН'!$H$6-'СЕТ СН'!$H$26</f>
        <v>973.89300305999996</v>
      </c>
      <c r="Q126" s="36">
        <f>SUMIFS(СВЦЭМ!$D$33:$D$776,СВЦЭМ!$A$33:$A$776,$A126,СВЦЭМ!$B$33:$B$776,Q$119)+'СЕТ СН'!$H$14+СВЦЭМ!$D$10+'СЕТ СН'!$H$6-'СЕТ СН'!$H$26</f>
        <v>973.71533459</v>
      </c>
      <c r="R126" s="36">
        <f>SUMIFS(СВЦЭМ!$D$33:$D$776,СВЦЭМ!$A$33:$A$776,$A126,СВЦЭМ!$B$33:$B$776,R$119)+'СЕТ СН'!$H$14+СВЦЭМ!$D$10+'СЕТ СН'!$H$6-'СЕТ СН'!$H$26</f>
        <v>935.12716449999994</v>
      </c>
      <c r="S126" s="36">
        <f>SUMIFS(СВЦЭМ!$D$33:$D$776,СВЦЭМ!$A$33:$A$776,$A126,СВЦЭМ!$B$33:$B$776,S$119)+'СЕТ СН'!$H$14+СВЦЭМ!$D$10+'СЕТ СН'!$H$6-'СЕТ СН'!$H$26</f>
        <v>893.34658152999998</v>
      </c>
      <c r="T126" s="36">
        <f>SUMIFS(СВЦЭМ!$D$33:$D$776,СВЦЭМ!$A$33:$A$776,$A126,СВЦЭМ!$B$33:$B$776,T$119)+'СЕТ СН'!$H$14+СВЦЭМ!$D$10+'СЕТ СН'!$H$6-'СЕТ СН'!$H$26</f>
        <v>881.74286949999998</v>
      </c>
      <c r="U126" s="36">
        <f>SUMIFS(СВЦЭМ!$D$33:$D$776,СВЦЭМ!$A$33:$A$776,$A126,СВЦЭМ!$B$33:$B$776,U$119)+'СЕТ СН'!$H$14+СВЦЭМ!$D$10+'СЕТ СН'!$H$6-'СЕТ СН'!$H$26</f>
        <v>883.08936045999997</v>
      </c>
      <c r="V126" s="36">
        <f>SUMIFS(СВЦЭМ!$D$33:$D$776,СВЦЭМ!$A$33:$A$776,$A126,СВЦЭМ!$B$33:$B$776,V$119)+'СЕТ СН'!$H$14+СВЦЭМ!$D$10+'СЕТ СН'!$H$6-'СЕТ СН'!$H$26</f>
        <v>878.62983247</v>
      </c>
      <c r="W126" s="36">
        <f>SUMIFS(СВЦЭМ!$D$33:$D$776,СВЦЭМ!$A$33:$A$776,$A126,СВЦЭМ!$B$33:$B$776,W$119)+'СЕТ СН'!$H$14+СВЦЭМ!$D$10+'СЕТ СН'!$H$6-'СЕТ СН'!$H$26</f>
        <v>886.92381045000002</v>
      </c>
      <c r="X126" s="36">
        <f>SUMIFS(СВЦЭМ!$D$33:$D$776,СВЦЭМ!$A$33:$A$776,$A126,СВЦЭМ!$B$33:$B$776,X$119)+'СЕТ СН'!$H$14+СВЦЭМ!$D$10+'СЕТ СН'!$H$6-'СЕТ СН'!$H$26</f>
        <v>860.61285534000001</v>
      </c>
      <c r="Y126" s="36">
        <f>SUMIFS(СВЦЭМ!$D$33:$D$776,СВЦЭМ!$A$33:$A$776,$A126,СВЦЭМ!$B$33:$B$776,Y$119)+'СЕТ СН'!$H$14+СВЦЭМ!$D$10+'СЕТ СН'!$H$6-'СЕТ СН'!$H$26</f>
        <v>889.57578696999997</v>
      </c>
    </row>
    <row r="127" spans="1:27" ht="15.75" x14ac:dyDescent="0.2">
      <c r="A127" s="35">
        <f t="shared" si="3"/>
        <v>43685</v>
      </c>
      <c r="B127" s="36">
        <f>SUMIFS(СВЦЭМ!$D$33:$D$776,СВЦЭМ!$A$33:$A$776,$A127,СВЦЭМ!$B$33:$B$776,B$119)+'СЕТ СН'!$H$14+СВЦЭМ!$D$10+'СЕТ СН'!$H$6-'СЕТ СН'!$H$26</f>
        <v>977.84291803999997</v>
      </c>
      <c r="C127" s="36">
        <f>SUMIFS(СВЦЭМ!$D$33:$D$776,СВЦЭМ!$A$33:$A$776,$A127,СВЦЭМ!$B$33:$B$776,C$119)+'СЕТ СН'!$H$14+СВЦЭМ!$D$10+'СЕТ СН'!$H$6-'СЕТ СН'!$H$26</f>
        <v>1015.8537778699999</v>
      </c>
      <c r="D127" s="36">
        <f>SUMIFS(СВЦЭМ!$D$33:$D$776,СВЦЭМ!$A$33:$A$776,$A127,СВЦЭМ!$B$33:$B$776,D$119)+'СЕТ СН'!$H$14+СВЦЭМ!$D$10+'СЕТ СН'!$H$6-'СЕТ СН'!$H$26</f>
        <v>1043.7045823799999</v>
      </c>
      <c r="E127" s="36">
        <f>SUMIFS(СВЦЭМ!$D$33:$D$776,СВЦЭМ!$A$33:$A$776,$A127,СВЦЭМ!$B$33:$B$776,E$119)+'СЕТ СН'!$H$14+СВЦЭМ!$D$10+'СЕТ СН'!$H$6-'СЕТ СН'!$H$26</f>
        <v>1064.8027276</v>
      </c>
      <c r="F127" s="36">
        <f>SUMIFS(СВЦЭМ!$D$33:$D$776,СВЦЭМ!$A$33:$A$776,$A127,СВЦЭМ!$B$33:$B$776,F$119)+'СЕТ СН'!$H$14+СВЦЭМ!$D$10+'СЕТ СН'!$H$6-'СЕТ СН'!$H$26</f>
        <v>1106.24569036</v>
      </c>
      <c r="G127" s="36">
        <f>SUMIFS(СВЦЭМ!$D$33:$D$776,СВЦЭМ!$A$33:$A$776,$A127,СВЦЭМ!$B$33:$B$776,G$119)+'СЕТ СН'!$H$14+СВЦЭМ!$D$10+'СЕТ СН'!$H$6-'СЕТ СН'!$H$26</f>
        <v>1087.59825873</v>
      </c>
      <c r="H127" s="36">
        <f>SUMIFS(СВЦЭМ!$D$33:$D$776,СВЦЭМ!$A$33:$A$776,$A127,СВЦЭМ!$B$33:$B$776,H$119)+'СЕТ СН'!$H$14+СВЦЭМ!$D$10+'СЕТ СН'!$H$6-'СЕТ СН'!$H$26</f>
        <v>1046.79619656</v>
      </c>
      <c r="I127" s="36">
        <f>SUMIFS(СВЦЭМ!$D$33:$D$776,СВЦЭМ!$A$33:$A$776,$A127,СВЦЭМ!$B$33:$B$776,I$119)+'СЕТ СН'!$H$14+СВЦЭМ!$D$10+'СЕТ СН'!$H$6-'СЕТ СН'!$H$26</f>
        <v>997.66469853000001</v>
      </c>
      <c r="J127" s="36">
        <f>SUMIFS(СВЦЭМ!$D$33:$D$776,СВЦЭМ!$A$33:$A$776,$A127,СВЦЭМ!$B$33:$B$776,J$119)+'СЕТ СН'!$H$14+СВЦЭМ!$D$10+'СЕТ СН'!$H$6-'СЕТ СН'!$H$26</f>
        <v>957.90988546999995</v>
      </c>
      <c r="K127" s="36">
        <f>SUMIFS(СВЦЭМ!$D$33:$D$776,СВЦЭМ!$A$33:$A$776,$A127,СВЦЭМ!$B$33:$B$776,K$119)+'СЕТ СН'!$H$14+СВЦЭМ!$D$10+'СЕТ СН'!$H$6-'СЕТ СН'!$H$26</f>
        <v>988.05312846000004</v>
      </c>
      <c r="L127" s="36">
        <f>SUMIFS(СВЦЭМ!$D$33:$D$776,СВЦЭМ!$A$33:$A$776,$A127,СВЦЭМ!$B$33:$B$776,L$119)+'СЕТ СН'!$H$14+СВЦЭМ!$D$10+'СЕТ СН'!$H$6-'СЕТ СН'!$H$26</f>
        <v>998.7357409</v>
      </c>
      <c r="M127" s="36">
        <f>SUMIFS(СВЦЭМ!$D$33:$D$776,СВЦЭМ!$A$33:$A$776,$A127,СВЦЭМ!$B$33:$B$776,M$119)+'СЕТ СН'!$H$14+СВЦЭМ!$D$10+'СЕТ СН'!$H$6-'СЕТ СН'!$H$26</f>
        <v>996.42239542999994</v>
      </c>
      <c r="N127" s="36">
        <f>SUMIFS(СВЦЭМ!$D$33:$D$776,СВЦЭМ!$A$33:$A$776,$A127,СВЦЭМ!$B$33:$B$776,N$119)+'СЕТ СН'!$H$14+СВЦЭМ!$D$10+'СЕТ СН'!$H$6-'СЕТ СН'!$H$26</f>
        <v>992.01576651999994</v>
      </c>
      <c r="O127" s="36">
        <f>SUMIFS(СВЦЭМ!$D$33:$D$776,СВЦЭМ!$A$33:$A$776,$A127,СВЦЭМ!$B$33:$B$776,O$119)+'СЕТ СН'!$H$14+СВЦЭМ!$D$10+'СЕТ СН'!$H$6-'СЕТ СН'!$H$26</f>
        <v>998.12139671</v>
      </c>
      <c r="P127" s="36">
        <f>SUMIFS(СВЦЭМ!$D$33:$D$776,СВЦЭМ!$A$33:$A$776,$A127,СВЦЭМ!$B$33:$B$776,P$119)+'СЕТ СН'!$H$14+СВЦЭМ!$D$10+'СЕТ СН'!$H$6-'СЕТ СН'!$H$26</f>
        <v>1000.3600354499999</v>
      </c>
      <c r="Q127" s="36">
        <f>SUMIFS(СВЦЭМ!$D$33:$D$776,СВЦЭМ!$A$33:$A$776,$A127,СВЦЭМ!$B$33:$B$776,Q$119)+'СЕТ СН'!$H$14+СВЦЭМ!$D$10+'СЕТ СН'!$H$6-'СЕТ СН'!$H$26</f>
        <v>1004.7219936</v>
      </c>
      <c r="R127" s="36">
        <f>SUMIFS(СВЦЭМ!$D$33:$D$776,СВЦЭМ!$A$33:$A$776,$A127,СВЦЭМ!$B$33:$B$776,R$119)+'СЕТ СН'!$H$14+СВЦЭМ!$D$10+'СЕТ СН'!$H$6-'СЕТ СН'!$H$26</f>
        <v>953.54850042999999</v>
      </c>
      <c r="S127" s="36">
        <f>SUMIFS(СВЦЭМ!$D$33:$D$776,СВЦЭМ!$A$33:$A$776,$A127,СВЦЭМ!$B$33:$B$776,S$119)+'СЕТ СН'!$H$14+СВЦЭМ!$D$10+'СЕТ СН'!$H$6-'СЕТ СН'!$H$26</f>
        <v>936.78799134999997</v>
      </c>
      <c r="T127" s="36">
        <f>SUMIFS(СВЦЭМ!$D$33:$D$776,СВЦЭМ!$A$33:$A$776,$A127,СВЦЭМ!$B$33:$B$776,T$119)+'СЕТ СН'!$H$14+СВЦЭМ!$D$10+'СЕТ СН'!$H$6-'СЕТ СН'!$H$26</f>
        <v>936.40054069999996</v>
      </c>
      <c r="U127" s="36">
        <f>SUMIFS(СВЦЭМ!$D$33:$D$776,СВЦЭМ!$A$33:$A$776,$A127,СВЦЭМ!$B$33:$B$776,U$119)+'СЕТ СН'!$H$14+СВЦЭМ!$D$10+'СЕТ СН'!$H$6-'СЕТ СН'!$H$26</f>
        <v>900.93162871000004</v>
      </c>
      <c r="V127" s="36">
        <f>SUMIFS(СВЦЭМ!$D$33:$D$776,СВЦЭМ!$A$33:$A$776,$A127,СВЦЭМ!$B$33:$B$776,V$119)+'СЕТ СН'!$H$14+СВЦЭМ!$D$10+'СЕТ СН'!$H$6-'СЕТ СН'!$H$26</f>
        <v>900.17637118999994</v>
      </c>
      <c r="W127" s="36">
        <f>SUMIFS(СВЦЭМ!$D$33:$D$776,СВЦЭМ!$A$33:$A$776,$A127,СВЦЭМ!$B$33:$B$776,W$119)+'СЕТ СН'!$H$14+СВЦЭМ!$D$10+'СЕТ СН'!$H$6-'СЕТ СН'!$H$26</f>
        <v>901.66908620000004</v>
      </c>
      <c r="X127" s="36">
        <f>SUMIFS(СВЦЭМ!$D$33:$D$776,СВЦЭМ!$A$33:$A$776,$A127,СВЦЭМ!$B$33:$B$776,X$119)+'СЕТ СН'!$H$14+СВЦЭМ!$D$10+'СЕТ СН'!$H$6-'СЕТ СН'!$H$26</f>
        <v>879.26945716</v>
      </c>
      <c r="Y127" s="36">
        <f>SUMIFS(СВЦЭМ!$D$33:$D$776,СВЦЭМ!$A$33:$A$776,$A127,СВЦЭМ!$B$33:$B$776,Y$119)+'СЕТ СН'!$H$14+СВЦЭМ!$D$10+'СЕТ СН'!$H$6-'СЕТ СН'!$H$26</f>
        <v>908.18719349000003</v>
      </c>
    </row>
    <row r="128" spans="1:27" ht="15.75" x14ac:dyDescent="0.2">
      <c r="A128" s="35">
        <f t="shared" si="3"/>
        <v>43686</v>
      </c>
      <c r="B128" s="36">
        <f>SUMIFS(СВЦЭМ!$D$33:$D$776,СВЦЭМ!$A$33:$A$776,$A128,СВЦЭМ!$B$33:$B$776,B$119)+'СЕТ СН'!$H$14+СВЦЭМ!$D$10+'СЕТ СН'!$H$6-'СЕТ СН'!$H$26</f>
        <v>998.74429076000001</v>
      </c>
      <c r="C128" s="36">
        <f>SUMIFS(СВЦЭМ!$D$33:$D$776,СВЦЭМ!$A$33:$A$776,$A128,СВЦЭМ!$B$33:$B$776,C$119)+'СЕТ СН'!$H$14+СВЦЭМ!$D$10+'СЕТ СН'!$H$6-'СЕТ СН'!$H$26</f>
        <v>1035.8755524799999</v>
      </c>
      <c r="D128" s="36">
        <f>SUMIFS(СВЦЭМ!$D$33:$D$776,СВЦЭМ!$A$33:$A$776,$A128,СВЦЭМ!$B$33:$B$776,D$119)+'СЕТ СН'!$H$14+СВЦЭМ!$D$10+'СЕТ СН'!$H$6-'СЕТ СН'!$H$26</f>
        <v>1060.24728525</v>
      </c>
      <c r="E128" s="36">
        <f>SUMIFS(СВЦЭМ!$D$33:$D$776,СВЦЭМ!$A$33:$A$776,$A128,СВЦЭМ!$B$33:$B$776,E$119)+'СЕТ СН'!$H$14+СВЦЭМ!$D$10+'СЕТ СН'!$H$6-'СЕТ СН'!$H$26</f>
        <v>1077.1806012100001</v>
      </c>
      <c r="F128" s="36">
        <f>SUMIFS(СВЦЭМ!$D$33:$D$776,СВЦЭМ!$A$33:$A$776,$A128,СВЦЭМ!$B$33:$B$776,F$119)+'СЕТ СН'!$H$14+СВЦЭМ!$D$10+'СЕТ СН'!$H$6-'СЕТ СН'!$H$26</f>
        <v>1088.23103307</v>
      </c>
      <c r="G128" s="36">
        <f>SUMIFS(СВЦЭМ!$D$33:$D$776,СВЦЭМ!$A$33:$A$776,$A128,СВЦЭМ!$B$33:$B$776,G$119)+'СЕТ СН'!$H$14+СВЦЭМ!$D$10+'СЕТ СН'!$H$6-'СЕТ СН'!$H$26</f>
        <v>1075.7266021599999</v>
      </c>
      <c r="H128" s="36">
        <f>SUMIFS(СВЦЭМ!$D$33:$D$776,СВЦЭМ!$A$33:$A$776,$A128,СВЦЭМ!$B$33:$B$776,H$119)+'СЕТ СН'!$H$14+СВЦЭМ!$D$10+'СЕТ СН'!$H$6-'СЕТ СН'!$H$26</f>
        <v>1049.0887186699999</v>
      </c>
      <c r="I128" s="36">
        <f>SUMIFS(СВЦЭМ!$D$33:$D$776,СВЦЭМ!$A$33:$A$776,$A128,СВЦЭМ!$B$33:$B$776,I$119)+'СЕТ СН'!$H$14+СВЦЭМ!$D$10+'СЕТ СН'!$H$6-'СЕТ СН'!$H$26</f>
        <v>1015.0284963</v>
      </c>
      <c r="J128" s="36">
        <f>SUMIFS(СВЦЭМ!$D$33:$D$776,СВЦЭМ!$A$33:$A$776,$A128,СВЦЭМ!$B$33:$B$776,J$119)+'СЕТ СН'!$H$14+СВЦЭМ!$D$10+'СЕТ СН'!$H$6-'СЕТ СН'!$H$26</f>
        <v>970.64062746000002</v>
      </c>
      <c r="K128" s="36">
        <f>SUMIFS(СВЦЭМ!$D$33:$D$776,СВЦЭМ!$A$33:$A$776,$A128,СВЦЭМ!$B$33:$B$776,K$119)+'СЕТ СН'!$H$14+СВЦЭМ!$D$10+'СЕТ СН'!$H$6-'СЕТ СН'!$H$26</f>
        <v>988.72535765999999</v>
      </c>
      <c r="L128" s="36">
        <f>SUMIFS(СВЦЭМ!$D$33:$D$776,СВЦЭМ!$A$33:$A$776,$A128,СВЦЭМ!$B$33:$B$776,L$119)+'СЕТ СН'!$H$14+СВЦЭМ!$D$10+'СЕТ СН'!$H$6-'СЕТ СН'!$H$26</f>
        <v>998.91448567999998</v>
      </c>
      <c r="M128" s="36">
        <f>SUMIFS(СВЦЭМ!$D$33:$D$776,СВЦЭМ!$A$33:$A$776,$A128,СВЦЭМ!$B$33:$B$776,M$119)+'СЕТ СН'!$H$14+СВЦЭМ!$D$10+'СЕТ СН'!$H$6-'СЕТ СН'!$H$26</f>
        <v>997.68499185999997</v>
      </c>
      <c r="N128" s="36">
        <f>SUMIFS(СВЦЭМ!$D$33:$D$776,СВЦЭМ!$A$33:$A$776,$A128,СВЦЭМ!$B$33:$B$776,N$119)+'СЕТ СН'!$H$14+СВЦЭМ!$D$10+'СЕТ СН'!$H$6-'СЕТ СН'!$H$26</f>
        <v>991.58659712999997</v>
      </c>
      <c r="O128" s="36">
        <f>SUMIFS(СВЦЭМ!$D$33:$D$776,СВЦЭМ!$A$33:$A$776,$A128,СВЦЭМ!$B$33:$B$776,O$119)+'СЕТ СН'!$H$14+СВЦЭМ!$D$10+'СЕТ СН'!$H$6-'СЕТ СН'!$H$26</f>
        <v>996.11008824999999</v>
      </c>
      <c r="P128" s="36">
        <f>SUMIFS(СВЦЭМ!$D$33:$D$776,СВЦЭМ!$A$33:$A$776,$A128,СВЦЭМ!$B$33:$B$776,P$119)+'СЕТ СН'!$H$14+СВЦЭМ!$D$10+'СЕТ СН'!$H$6-'СЕТ СН'!$H$26</f>
        <v>1019.58741492</v>
      </c>
      <c r="Q128" s="36">
        <f>SUMIFS(СВЦЭМ!$D$33:$D$776,СВЦЭМ!$A$33:$A$776,$A128,СВЦЭМ!$B$33:$B$776,Q$119)+'СЕТ СН'!$H$14+СВЦЭМ!$D$10+'СЕТ СН'!$H$6-'СЕТ СН'!$H$26</f>
        <v>1020.35562808</v>
      </c>
      <c r="R128" s="36">
        <f>SUMIFS(СВЦЭМ!$D$33:$D$776,СВЦЭМ!$A$33:$A$776,$A128,СВЦЭМ!$B$33:$B$776,R$119)+'СЕТ СН'!$H$14+СВЦЭМ!$D$10+'СЕТ СН'!$H$6-'СЕТ СН'!$H$26</f>
        <v>978.91049128999998</v>
      </c>
      <c r="S128" s="36">
        <f>SUMIFS(СВЦЭМ!$D$33:$D$776,СВЦЭМ!$A$33:$A$776,$A128,СВЦЭМ!$B$33:$B$776,S$119)+'СЕТ СН'!$H$14+СВЦЭМ!$D$10+'СЕТ СН'!$H$6-'СЕТ СН'!$H$26</f>
        <v>933.74148059000004</v>
      </c>
      <c r="T128" s="36">
        <f>SUMIFS(СВЦЭМ!$D$33:$D$776,СВЦЭМ!$A$33:$A$776,$A128,СВЦЭМ!$B$33:$B$776,T$119)+'СЕТ СН'!$H$14+СВЦЭМ!$D$10+'СЕТ СН'!$H$6-'СЕТ СН'!$H$26</f>
        <v>923.35834567999996</v>
      </c>
      <c r="U128" s="36">
        <f>SUMIFS(СВЦЭМ!$D$33:$D$776,СВЦЭМ!$A$33:$A$776,$A128,СВЦЭМ!$B$33:$B$776,U$119)+'СЕТ СН'!$H$14+СВЦЭМ!$D$10+'СЕТ СН'!$H$6-'СЕТ СН'!$H$26</f>
        <v>920.52688329</v>
      </c>
      <c r="V128" s="36">
        <f>SUMIFS(СВЦЭМ!$D$33:$D$776,СВЦЭМ!$A$33:$A$776,$A128,СВЦЭМ!$B$33:$B$776,V$119)+'СЕТ СН'!$H$14+СВЦЭМ!$D$10+'СЕТ СН'!$H$6-'СЕТ СН'!$H$26</f>
        <v>898.04156690000002</v>
      </c>
      <c r="W128" s="36">
        <f>SUMIFS(СВЦЭМ!$D$33:$D$776,СВЦЭМ!$A$33:$A$776,$A128,СВЦЭМ!$B$33:$B$776,W$119)+'СЕТ СН'!$H$14+СВЦЭМ!$D$10+'СЕТ СН'!$H$6-'СЕТ СН'!$H$26</f>
        <v>904.82219714999997</v>
      </c>
      <c r="X128" s="36">
        <f>SUMIFS(СВЦЭМ!$D$33:$D$776,СВЦЭМ!$A$33:$A$776,$A128,СВЦЭМ!$B$33:$B$776,X$119)+'СЕТ СН'!$H$14+СВЦЭМ!$D$10+'СЕТ СН'!$H$6-'СЕТ СН'!$H$26</f>
        <v>881.63423963000002</v>
      </c>
      <c r="Y128" s="36">
        <f>SUMIFS(СВЦЭМ!$D$33:$D$776,СВЦЭМ!$A$33:$A$776,$A128,СВЦЭМ!$B$33:$B$776,Y$119)+'СЕТ СН'!$H$14+СВЦЭМ!$D$10+'СЕТ СН'!$H$6-'СЕТ СН'!$H$26</f>
        <v>934.99211729000001</v>
      </c>
    </row>
    <row r="129" spans="1:25" ht="15.75" x14ac:dyDescent="0.2">
      <c r="A129" s="35">
        <f t="shared" si="3"/>
        <v>43687</v>
      </c>
      <c r="B129" s="36">
        <f>SUMIFS(СВЦЭМ!$D$33:$D$776,СВЦЭМ!$A$33:$A$776,$A129,СВЦЭМ!$B$33:$B$776,B$119)+'СЕТ СН'!$H$14+СВЦЭМ!$D$10+'СЕТ СН'!$H$6-'СЕТ СН'!$H$26</f>
        <v>1057.3858564900002</v>
      </c>
      <c r="C129" s="36">
        <f>SUMIFS(СВЦЭМ!$D$33:$D$776,СВЦЭМ!$A$33:$A$776,$A129,СВЦЭМ!$B$33:$B$776,C$119)+'СЕТ СН'!$H$14+СВЦЭМ!$D$10+'СЕТ СН'!$H$6-'СЕТ СН'!$H$26</f>
        <v>1066.5602445</v>
      </c>
      <c r="D129" s="36">
        <f>SUMIFS(СВЦЭМ!$D$33:$D$776,СВЦЭМ!$A$33:$A$776,$A129,СВЦЭМ!$B$33:$B$776,D$119)+'СЕТ СН'!$H$14+СВЦЭМ!$D$10+'СЕТ СН'!$H$6-'СЕТ СН'!$H$26</f>
        <v>1079.0202606299999</v>
      </c>
      <c r="E129" s="36">
        <f>SUMIFS(СВЦЭМ!$D$33:$D$776,СВЦЭМ!$A$33:$A$776,$A129,СВЦЭМ!$B$33:$B$776,E$119)+'СЕТ СН'!$H$14+СВЦЭМ!$D$10+'СЕТ СН'!$H$6-'СЕТ СН'!$H$26</f>
        <v>1098.0433697899998</v>
      </c>
      <c r="F129" s="36">
        <f>SUMIFS(СВЦЭМ!$D$33:$D$776,СВЦЭМ!$A$33:$A$776,$A129,СВЦЭМ!$B$33:$B$776,F$119)+'СЕТ СН'!$H$14+СВЦЭМ!$D$10+'СЕТ СН'!$H$6-'СЕТ СН'!$H$26</f>
        <v>1117.2854159999999</v>
      </c>
      <c r="G129" s="36">
        <f>SUMIFS(СВЦЭМ!$D$33:$D$776,СВЦЭМ!$A$33:$A$776,$A129,СВЦЭМ!$B$33:$B$776,G$119)+'СЕТ СН'!$H$14+СВЦЭМ!$D$10+'СЕТ СН'!$H$6-'СЕТ СН'!$H$26</f>
        <v>1091.4733608500001</v>
      </c>
      <c r="H129" s="36">
        <f>SUMIFS(СВЦЭМ!$D$33:$D$776,СВЦЭМ!$A$33:$A$776,$A129,СВЦЭМ!$B$33:$B$776,H$119)+'СЕТ СН'!$H$14+СВЦЭМ!$D$10+'СЕТ СН'!$H$6-'СЕТ СН'!$H$26</f>
        <v>1052.2419461700001</v>
      </c>
      <c r="I129" s="36">
        <f>SUMIFS(СВЦЭМ!$D$33:$D$776,СВЦЭМ!$A$33:$A$776,$A129,СВЦЭМ!$B$33:$B$776,I$119)+'СЕТ СН'!$H$14+СВЦЭМ!$D$10+'СЕТ СН'!$H$6-'СЕТ СН'!$H$26</f>
        <v>1068.3590806900002</v>
      </c>
      <c r="J129" s="36">
        <f>SUMIFS(СВЦЭМ!$D$33:$D$776,СВЦЭМ!$A$33:$A$776,$A129,СВЦЭМ!$B$33:$B$776,J$119)+'СЕТ СН'!$H$14+СВЦЭМ!$D$10+'СЕТ СН'!$H$6-'СЕТ СН'!$H$26</f>
        <v>975.15638361000003</v>
      </c>
      <c r="K129" s="36">
        <f>SUMIFS(СВЦЭМ!$D$33:$D$776,СВЦЭМ!$A$33:$A$776,$A129,СВЦЭМ!$B$33:$B$776,K$119)+'СЕТ СН'!$H$14+СВЦЭМ!$D$10+'СЕТ СН'!$H$6-'СЕТ СН'!$H$26</f>
        <v>995.28288386999998</v>
      </c>
      <c r="L129" s="36">
        <f>SUMIFS(СВЦЭМ!$D$33:$D$776,СВЦЭМ!$A$33:$A$776,$A129,СВЦЭМ!$B$33:$B$776,L$119)+'СЕТ СН'!$H$14+СВЦЭМ!$D$10+'СЕТ СН'!$H$6-'СЕТ СН'!$H$26</f>
        <v>1011.01965588</v>
      </c>
      <c r="M129" s="36">
        <f>SUMIFS(СВЦЭМ!$D$33:$D$776,СВЦЭМ!$A$33:$A$776,$A129,СВЦЭМ!$B$33:$B$776,M$119)+'СЕТ СН'!$H$14+СВЦЭМ!$D$10+'СЕТ СН'!$H$6-'СЕТ СН'!$H$26</f>
        <v>1006.22481959</v>
      </c>
      <c r="N129" s="36">
        <f>SUMIFS(СВЦЭМ!$D$33:$D$776,СВЦЭМ!$A$33:$A$776,$A129,СВЦЭМ!$B$33:$B$776,N$119)+'СЕТ СН'!$H$14+СВЦЭМ!$D$10+'СЕТ СН'!$H$6-'СЕТ СН'!$H$26</f>
        <v>999.31202425999993</v>
      </c>
      <c r="O129" s="36">
        <f>SUMIFS(СВЦЭМ!$D$33:$D$776,СВЦЭМ!$A$33:$A$776,$A129,СВЦЭМ!$B$33:$B$776,O$119)+'СЕТ СН'!$H$14+СВЦЭМ!$D$10+'СЕТ СН'!$H$6-'СЕТ СН'!$H$26</f>
        <v>1000.01072112</v>
      </c>
      <c r="P129" s="36">
        <f>SUMIFS(СВЦЭМ!$D$33:$D$776,СВЦЭМ!$A$33:$A$776,$A129,СВЦЭМ!$B$33:$B$776,P$119)+'СЕТ СН'!$H$14+СВЦЭМ!$D$10+'СЕТ СН'!$H$6-'СЕТ СН'!$H$26</f>
        <v>1000.32831734</v>
      </c>
      <c r="Q129" s="36">
        <f>SUMIFS(СВЦЭМ!$D$33:$D$776,СВЦЭМ!$A$33:$A$776,$A129,СВЦЭМ!$B$33:$B$776,Q$119)+'СЕТ СН'!$H$14+СВЦЭМ!$D$10+'СЕТ СН'!$H$6-'СЕТ СН'!$H$26</f>
        <v>1010.34213932</v>
      </c>
      <c r="R129" s="36">
        <f>SUMIFS(СВЦЭМ!$D$33:$D$776,СВЦЭМ!$A$33:$A$776,$A129,СВЦЭМ!$B$33:$B$776,R$119)+'СЕТ СН'!$H$14+СВЦЭМ!$D$10+'СЕТ СН'!$H$6-'СЕТ СН'!$H$26</f>
        <v>958.81137373000001</v>
      </c>
      <c r="S129" s="36">
        <f>SUMIFS(СВЦЭМ!$D$33:$D$776,СВЦЭМ!$A$33:$A$776,$A129,СВЦЭМ!$B$33:$B$776,S$119)+'СЕТ СН'!$H$14+СВЦЭМ!$D$10+'СЕТ СН'!$H$6-'СЕТ СН'!$H$26</f>
        <v>956.47025902999997</v>
      </c>
      <c r="T129" s="36">
        <f>SUMIFS(СВЦЭМ!$D$33:$D$776,СВЦЭМ!$A$33:$A$776,$A129,СВЦЭМ!$B$33:$B$776,T$119)+'СЕТ СН'!$H$14+СВЦЭМ!$D$10+'СЕТ СН'!$H$6-'СЕТ СН'!$H$26</f>
        <v>954.36548690999996</v>
      </c>
      <c r="U129" s="36">
        <f>SUMIFS(СВЦЭМ!$D$33:$D$776,СВЦЭМ!$A$33:$A$776,$A129,СВЦЭМ!$B$33:$B$776,U$119)+'СЕТ СН'!$H$14+СВЦЭМ!$D$10+'СЕТ СН'!$H$6-'СЕТ СН'!$H$26</f>
        <v>944.68913829999997</v>
      </c>
      <c r="V129" s="36">
        <f>SUMIFS(СВЦЭМ!$D$33:$D$776,СВЦЭМ!$A$33:$A$776,$A129,СВЦЭМ!$B$33:$B$776,V$119)+'СЕТ СН'!$H$14+СВЦЭМ!$D$10+'СЕТ СН'!$H$6-'СЕТ СН'!$H$26</f>
        <v>950.31185388999995</v>
      </c>
      <c r="W129" s="36">
        <f>SUMIFS(СВЦЭМ!$D$33:$D$776,СВЦЭМ!$A$33:$A$776,$A129,СВЦЭМ!$B$33:$B$776,W$119)+'СЕТ СН'!$H$14+СВЦЭМ!$D$10+'СЕТ СН'!$H$6-'СЕТ СН'!$H$26</f>
        <v>969.82727793999993</v>
      </c>
      <c r="X129" s="36">
        <f>SUMIFS(СВЦЭМ!$D$33:$D$776,СВЦЭМ!$A$33:$A$776,$A129,СВЦЭМ!$B$33:$B$776,X$119)+'СЕТ СН'!$H$14+СВЦЭМ!$D$10+'СЕТ СН'!$H$6-'СЕТ СН'!$H$26</f>
        <v>945.75290493</v>
      </c>
      <c r="Y129" s="36">
        <f>SUMIFS(СВЦЭМ!$D$33:$D$776,СВЦЭМ!$A$33:$A$776,$A129,СВЦЭМ!$B$33:$B$776,Y$119)+'СЕТ СН'!$H$14+СВЦЭМ!$D$10+'СЕТ СН'!$H$6-'СЕТ СН'!$H$26</f>
        <v>941.93882299999996</v>
      </c>
    </row>
    <row r="130" spans="1:25" ht="15.75" x14ac:dyDescent="0.2">
      <c r="A130" s="35">
        <f t="shared" si="3"/>
        <v>43688</v>
      </c>
      <c r="B130" s="36">
        <f>SUMIFS(СВЦЭМ!$D$33:$D$776,СВЦЭМ!$A$33:$A$776,$A130,СВЦЭМ!$B$33:$B$776,B$119)+'СЕТ СН'!$H$14+СВЦЭМ!$D$10+'СЕТ СН'!$H$6-'СЕТ СН'!$H$26</f>
        <v>1045.92275294</v>
      </c>
      <c r="C130" s="36">
        <f>SUMIFS(СВЦЭМ!$D$33:$D$776,СВЦЭМ!$A$33:$A$776,$A130,СВЦЭМ!$B$33:$B$776,C$119)+'СЕТ СН'!$H$14+СВЦЭМ!$D$10+'СЕТ СН'!$H$6-'СЕТ СН'!$H$26</f>
        <v>1075.44573967</v>
      </c>
      <c r="D130" s="36">
        <f>SUMIFS(СВЦЭМ!$D$33:$D$776,СВЦЭМ!$A$33:$A$776,$A130,СВЦЭМ!$B$33:$B$776,D$119)+'СЕТ СН'!$H$14+СВЦЭМ!$D$10+'СЕТ СН'!$H$6-'СЕТ СН'!$H$26</f>
        <v>1100.72434234</v>
      </c>
      <c r="E130" s="36">
        <f>SUMIFS(СВЦЭМ!$D$33:$D$776,СВЦЭМ!$A$33:$A$776,$A130,СВЦЭМ!$B$33:$B$776,E$119)+'СЕТ СН'!$H$14+СВЦЭМ!$D$10+'СЕТ СН'!$H$6-'СЕТ СН'!$H$26</f>
        <v>1109.2332081</v>
      </c>
      <c r="F130" s="36">
        <f>SUMIFS(СВЦЭМ!$D$33:$D$776,СВЦЭМ!$A$33:$A$776,$A130,СВЦЭМ!$B$33:$B$776,F$119)+'СЕТ СН'!$H$14+СВЦЭМ!$D$10+'СЕТ СН'!$H$6-'СЕТ СН'!$H$26</f>
        <v>1128.64171721</v>
      </c>
      <c r="G130" s="36">
        <f>SUMIFS(СВЦЭМ!$D$33:$D$776,СВЦЭМ!$A$33:$A$776,$A130,СВЦЭМ!$B$33:$B$776,G$119)+'СЕТ СН'!$H$14+СВЦЭМ!$D$10+'СЕТ СН'!$H$6-'СЕТ СН'!$H$26</f>
        <v>1115.93872306</v>
      </c>
      <c r="H130" s="36">
        <f>SUMIFS(СВЦЭМ!$D$33:$D$776,СВЦЭМ!$A$33:$A$776,$A130,СВЦЭМ!$B$33:$B$776,H$119)+'СЕТ СН'!$H$14+СВЦЭМ!$D$10+'СЕТ СН'!$H$6-'СЕТ СН'!$H$26</f>
        <v>1101.4881021599999</v>
      </c>
      <c r="I130" s="36">
        <f>SUMIFS(СВЦЭМ!$D$33:$D$776,СВЦЭМ!$A$33:$A$776,$A130,СВЦЭМ!$B$33:$B$776,I$119)+'СЕТ СН'!$H$14+СВЦЭМ!$D$10+'СЕТ СН'!$H$6-'СЕТ СН'!$H$26</f>
        <v>1073.3509050399998</v>
      </c>
      <c r="J130" s="36">
        <f>SUMIFS(СВЦЭМ!$D$33:$D$776,СВЦЭМ!$A$33:$A$776,$A130,СВЦЭМ!$B$33:$B$776,J$119)+'СЕТ СН'!$H$14+СВЦЭМ!$D$10+'СЕТ СН'!$H$6-'СЕТ СН'!$H$26</f>
        <v>1005.12972409</v>
      </c>
      <c r="K130" s="36">
        <f>SUMIFS(СВЦЭМ!$D$33:$D$776,СВЦЭМ!$A$33:$A$776,$A130,СВЦЭМ!$B$33:$B$776,K$119)+'СЕТ СН'!$H$14+СВЦЭМ!$D$10+'СЕТ СН'!$H$6-'СЕТ СН'!$H$26</f>
        <v>979.09426098999995</v>
      </c>
      <c r="L130" s="36">
        <f>SUMIFS(СВЦЭМ!$D$33:$D$776,СВЦЭМ!$A$33:$A$776,$A130,СВЦЭМ!$B$33:$B$776,L$119)+'СЕТ СН'!$H$14+СВЦЭМ!$D$10+'СЕТ СН'!$H$6-'СЕТ СН'!$H$26</f>
        <v>994.84737478</v>
      </c>
      <c r="M130" s="36">
        <f>SUMIFS(СВЦЭМ!$D$33:$D$776,СВЦЭМ!$A$33:$A$776,$A130,СВЦЭМ!$B$33:$B$776,M$119)+'СЕТ СН'!$H$14+СВЦЭМ!$D$10+'СЕТ СН'!$H$6-'СЕТ СН'!$H$26</f>
        <v>994.65151513000001</v>
      </c>
      <c r="N130" s="36">
        <f>SUMIFS(СВЦЭМ!$D$33:$D$776,СВЦЭМ!$A$33:$A$776,$A130,СВЦЭМ!$B$33:$B$776,N$119)+'СЕТ СН'!$H$14+СВЦЭМ!$D$10+'СЕТ СН'!$H$6-'СЕТ СН'!$H$26</f>
        <v>992.19250467999996</v>
      </c>
      <c r="O130" s="36">
        <f>SUMIFS(СВЦЭМ!$D$33:$D$776,СВЦЭМ!$A$33:$A$776,$A130,СВЦЭМ!$B$33:$B$776,O$119)+'СЕТ СН'!$H$14+СВЦЭМ!$D$10+'СЕТ СН'!$H$6-'СЕТ СН'!$H$26</f>
        <v>993.77250214000003</v>
      </c>
      <c r="P130" s="36">
        <f>SUMIFS(СВЦЭМ!$D$33:$D$776,СВЦЭМ!$A$33:$A$776,$A130,СВЦЭМ!$B$33:$B$776,P$119)+'СЕТ СН'!$H$14+СВЦЭМ!$D$10+'СЕТ СН'!$H$6-'СЕТ СН'!$H$26</f>
        <v>994.46577184</v>
      </c>
      <c r="Q130" s="36">
        <f>SUMIFS(СВЦЭМ!$D$33:$D$776,СВЦЭМ!$A$33:$A$776,$A130,СВЦЭМ!$B$33:$B$776,Q$119)+'СЕТ СН'!$H$14+СВЦЭМ!$D$10+'СЕТ СН'!$H$6-'СЕТ СН'!$H$26</f>
        <v>987.62240081999994</v>
      </c>
      <c r="R130" s="36">
        <f>SUMIFS(СВЦЭМ!$D$33:$D$776,СВЦЭМ!$A$33:$A$776,$A130,СВЦЭМ!$B$33:$B$776,R$119)+'СЕТ СН'!$H$14+СВЦЭМ!$D$10+'СЕТ СН'!$H$6-'СЕТ СН'!$H$26</f>
        <v>954.86115921999999</v>
      </c>
      <c r="S130" s="36">
        <f>SUMIFS(СВЦЭМ!$D$33:$D$776,СВЦЭМ!$A$33:$A$776,$A130,СВЦЭМ!$B$33:$B$776,S$119)+'СЕТ СН'!$H$14+СВЦЭМ!$D$10+'СЕТ СН'!$H$6-'СЕТ СН'!$H$26</f>
        <v>953.13680032000002</v>
      </c>
      <c r="T130" s="36">
        <f>SUMIFS(СВЦЭМ!$D$33:$D$776,СВЦЭМ!$A$33:$A$776,$A130,СВЦЭМ!$B$33:$B$776,T$119)+'СЕТ СН'!$H$14+СВЦЭМ!$D$10+'СЕТ СН'!$H$6-'СЕТ СН'!$H$26</f>
        <v>960.94723672999999</v>
      </c>
      <c r="U130" s="36">
        <f>SUMIFS(СВЦЭМ!$D$33:$D$776,СВЦЭМ!$A$33:$A$776,$A130,СВЦЭМ!$B$33:$B$776,U$119)+'СЕТ СН'!$H$14+СВЦЭМ!$D$10+'СЕТ СН'!$H$6-'СЕТ СН'!$H$26</f>
        <v>965.65723861000004</v>
      </c>
      <c r="V130" s="36">
        <f>SUMIFS(СВЦЭМ!$D$33:$D$776,СВЦЭМ!$A$33:$A$776,$A130,СВЦЭМ!$B$33:$B$776,V$119)+'СЕТ СН'!$H$14+СВЦЭМ!$D$10+'СЕТ СН'!$H$6-'СЕТ СН'!$H$26</f>
        <v>973.55130812999994</v>
      </c>
      <c r="W130" s="36">
        <f>SUMIFS(СВЦЭМ!$D$33:$D$776,СВЦЭМ!$A$33:$A$776,$A130,СВЦЭМ!$B$33:$B$776,W$119)+'СЕТ СН'!$H$14+СВЦЭМ!$D$10+'СЕТ СН'!$H$6-'СЕТ СН'!$H$26</f>
        <v>988.10856215000001</v>
      </c>
      <c r="X130" s="36">
        <f>SUMIFS(СВЦЭМ!$D$33:$D$776,СВЦЭМ!$A$33:$A$776,$A130,СВЦЭМ!$B$33:$B$776,X$119)+'СЕТ СН'!$H$14+СВЦЭМ!$D$10+'СЕТ СН'!$H$6-'СЕТ СН'!$H$26</f>
        <v>954.81247186999997</v>
      </c>
      <c r="Y130" s="36">
        <f>SUMIFS(СВЦЭМ!$D$33:$D$776,СВЦЭМ!$A$33:$A$776,$A130,СВЦЭМ!$B$33:$B$776,Y$119)+'СЕТ СН'!$H$14+СВЦЭМ!$D$10+'СЕТ СН'!$H$6-'СЕТ СН'!$H$26</f>
        <v>938.3047272</v>
      </c>
    </row>
    <row r="131" spans="1:25" ht="15.75" x14ac:dyDescent="0.2">
      <c r="A131" s="35">
        <f t="shared" si="3"/>
        <v>43689</v>
      </c>
      <c r="B131" s="36">
        <f>SUMIFS(СВЦЭМ!$D$33:$D$776,СВЦЭМ!$A$33:$A$776,$A131,СВЦЭМ!$B$33:$B$776,B$119)+'СЕТ СН'!$H$14+СВЦЭМ!$D$10+'СЕТ СН'!$H$6-'СЕТ СН'!$H$26</f>
        <v>1018.02227776</v>
      </c>
      <c r="C131" s="36">
        <f>SUMIFS(СВЦЭМ!$D$33:$D$776,СВЦЭМ!$A$33:$A$776,$A131,СВЦЭМ!$B$33:$B$776,C$119)+'СЕТ СН'!$H$14+СВЦЭМ!$D$10+'СЕТ СН'!$H$6-'СЕТ СН'!$H$26</f>
        <v>1054.9626643199999</v>
      </c>
      <c r="D131" s="36">
        <f>SUMIFS(СВЦЭМ!$D$33:$D$776,СВЦЭМ!$A$33:$A$776,$A131,СВЦЭМ!$B$33:$B$776,D$119)+'СЕТ СН'!$H$14+СВЦЭМ!$D$10+'СЕТ СН'!$H$6-'СЕТ СН'!$H$26</f>
        <v>1102.46596666</v>
      </c>
      <c r="E131" s="36">
        <f>SUMIFS(СВЦЭМ!$D$33:$D$776,СВЦЭМ!$A$33:$A$776,$A131,СВЦЭМ!$B$33:$B$776,E$119)+'СЕТ СН'!$H$14+СВЦЭМ!$D$10+'СЕТ СН'!$H$6-'СЕТ СН'!$H$26</f>
        <v>1112.6953957800001</v>
      </c>
      <c r="F131" s="36">
        <f>SUMIFS(СВЦЭМ!$D$33:$D$776,СВЦЭМ!$A$33:$A$776,$A131,СВЦЭМ!$B$33:$B$776,F$119)+'СЕТ СН'!$H$14+СВЦЭМ!$D$10+'СЕТ СН'!$H$6-'СЕТ СН'!$H$26</f>
        <v>1124.05475841</v>
      </c>
      <c r="G131" s="36">
        <f>SUMIFS(СВЦЭМ!$D$33:$D$776,СВЦЭМ!$A$33:$A$776,$A131,СВЦЭМ!$B$33:$B$776,G$119)+'СЕТ СН'!$H$14+СВЦЭМ!$D$10+'СЕТ СН'!$H$6-'СЕТ СН'!$H$26</f>
        <v>1103.3181008199999</v>
      </c>
      <c r="H131" s="36">
        <f>SUMIFS(СВЦЭМ!$D$33:$D$776,СВЦЭМ!$A$33:$A$776,$A131,СВЦЭМ!$B$33:$B$776,H$119)+'СЕТ СН'!$H$14+СВЦЭМ!$D$10+'СЕТ СН'!$H$6-'СЕТ СН'!$H$26</f>
        <v>1067.45084417</v>
      </c>
      <c r="I131" s="36">
        <f>SUMIFS(СВЦЭМ!$D$33:$D$776,СВЦЭМ!$A$33:$A$776,$A131,СВЦЭМ!$B$33:$B$776,I$119)+'СЕТ СН'!$H$14+СВЦЭМ!$D$10+'СЕТ СН'!$H$6-'СЕТ СН'!$H$26</f>
        <v>1024.5811901</v>
      </c>
      <c r="J131" s="36">
        <f>SUMIFS(СВЦЭМ!$D$33:$D$776,СВЦЭМ!$A$33:$A$776,$A131,СВЦЭМ!$B$33:$B$776,J$119)+'СЕТ СН'!$H$14+СВЦЭМ!$D$10+'СЕТ СН'!$H$6-'СЕТ СН'!$H$26</f>
        <v>999.68673338999997</v>
      </c>
      <c r="K131" s="36">
        <f>SUMIFS(СВЦЭМ!$D$33:$D$776,СВЦЭМ!$A$33:$A$776,$A131,СВЦЭМ!$B$33:$B$776,K$119)+'СЕТ СН'!$H$14+СВЦЭМ!$D$10+'СЕТ СН'!$H$6-'СЕТ СН'!$H$26</f>
        <v>1019.46859304</v>
      </c>
      <c r="L131" s="36">
        <f>SUMIFS(СВЦЭМ!$D$33:$D$776,СВЦЭМ!$A$33:$A$776,$A131,СВЦЭМ!$B$33:$B$776,L$119)+'СЕТ СН'!$H$14+СВЦЭМ!$D$10+'СЕТ СН'!$H$6-'СЕТ СН'!$H$26</f>
        <v>1019.36537085</v>
      </c>
      <c r="M131" s="36">
        <f>SUMIFS(СВЦЭМ!$D$33:$D$776,СВЦЭМ!$A$33:$A$776,$A131,СВЦЭМ!$B$33:$B$776,M$119)+'СЕТ СН'!$H$14+СВЦЭМ!$D$10+'СЕТ СН'!$H$6-'СЕТ СН'!$H$26</f>
        <v>1026.6912645</v>
      </c>
      <c r="N131" s="36">
        <f>SUMIFS(СВЦЭМ!$D$33:$D$776,СВЦЭМ!$A$33:$A$776,$A131,СВЦЭМ!$B$33:$B$776,N$119)+'СЕТ СН'!$H$14+СВЦЭМ!$D$10+'СЕТ СН'!$H$6-'СЕТ СН'!$H$26</f>
        <v>1022.83430421</v>
      </c>
      <c r="O131" s="36">
        <f>SUMIFS(СВЦЭМ!$D$33:$D$776,СВЦЭМ!$A$33:$A$776,$A131,СВЦЭМ!$B$33:$B$776,O$119)+'СЕТ СН'!$H$14+СВЦЭМ!$D$10+'СЕТ СН'!$H$6-'СЕТ СН'!$H$26</f>
        <v>1022.73658118</v>
      </c>
      <c r="P131" s="36">
        <f>SUMIFS(СВЦЭМ!$D$33:$D$776,СВЦЭМ!$A$33:$A$776,$A131,СВЦЭМ!$B$33:$B$776,P$119)+'СЕТ СН'!$H$14+СВЦЭМ!$D$10+'СЕТ СН'!$H$6-'СЕТ СН'!$H$26</f>
        <v>1026.3293991199998</v>
      </c>
      <c r="Q131" s="36">
        <f>SUMIFS(СВЦЭМ!$D$33:$D$776,СВЦЭМ!$A$33:$A$776,$A131,СВЦЭМ!$B$33:$B$776,Q$119)+'СЕТ СН'!$H$14+СВЦЭМ!$D$10+'СЕТ СН'!$H$6-'СЕТ СН'!$H$26</f>
        <v>1022.25535402</v>
      </c>
      <c r="R131" s="36">
        <f>SUMIFS(СВЦЭМ!$D$33:$D$776,СВЦЭМ!$A$33:$A$776,$A131,СВЦЭМ!$B$33:$B$776,R$119)+'СЕТ СН'!$H$14+СВЦЭМ!$D$10+'СЕТ СН'!$H$6-'СЕТ СН'!$H$26</f>
        <v>978.69607646999998</v>
      </c>
      <c r="S131" s="36">
        <f>SUMIFS(СВЦЭМ!$D$33:$D$776,СВЦЭМ!$A$33:$A$776,$A131,СВЦЭМ!$B$33:$B$776,S$119)+'СЕТ СН'!$H$14+СВЦЭМ!$D$10+'СЕТ СН'!$H$6-'СЕТ СН'!$H$26</f>
        <v>970.39951335000001</v>
      </c>
      <c r="T131" s="36">
        <f>SUMIFS(СВЦЭМ!$D$33:$D$776,СВЦЭМ!$A$33:$A$776,$A131,СВЦЭМ!$B$33:$B$776,T$119)+'СЕТ СН'!$H$14+СВЦЭМ!$D$10+'СЕТ СН'!$H$6-'СЕТ СН'!$H$26</f>
        <v>966.61214425000003</v>
      </c>
      <c r="U131" s="36">
        <f>SUMIFS(СВЦЭМ!$D$33:$D$776,СВЦЭМ!$A$33:$A$776,$A131,СВЦЭМ!$B$33:$B$776,U$119)+'СЕТ СН'!$H$14+СВЦЭМ!$D$10+'СЕТ СН'!$H$6-'СЕТ СН'!$H$26</f>
        <v>962.31653158999995</v>
      </c>
      <c r="V131" s="36">
        <f>SUMIFS(СВЦЭМ!$D$33:$D$776,СВЦЭМ!$A$33:$A$776,$A131,СВЦЭМ!$B$33:$B$776,V$119)+'СЕТ СН'!$H$14+СВЦЭМ!$D$10+'СЕТ СН'!$H$6-'СЕТ СН'!$H$26</f>
        <v>963.29328423999993</v>
      </c>
      <c r="W131" s="36">
        <f>SUMIFS(СВЦЭМ!$D$33:$D$776,СВЦЭМ!$A$33:$A$776,$A131,СВЦЭМ!$B$33:$B$776,W$119)+'СЕТ СН'!$H$14+СВЦЭМ!$D$10+'СЕТ СН'!$H$6-'СЕТ СН'!$H$26</f>
        <v>970.94586903000004</v>
      </c>
      <c r="X131" s="36">
        <f>SUMIFS(СВЦЭМ!$D$33:$D$776,СВЦЭМ!$A$33:$A$776,$A131,СВЦЭМ!$B$33:$B$776,X$119)+'СЕТ СН'!$H$14+СВЦЭМ!$D$10+'СЕТ СН'!$H$6-'СЕТ СН'!$H$26</f>
        <v>941.23544522999998</v>
      </c>
      <c r="Y131" s="36">
        <f>SUMIFS(СВЦЭМ!$D$33:$D$776,СВЦЭМ!$A$33:$A$776,$A131,СВЦЭМ!$B$33:$B$776,Y$119)+'СЕТ СН'!$H$14+СВЦЭМ!$D$10+'СЕТ СН'!$H$6-'СЕТ СН'!$H$26</f>
        <v>966.50090233000003</v>
      </c>
    </row>
    <row r="132" spans="1:25" ht="15.75" x14ac:dyDescent="0.2">
      <c r="A132" s="35">
        <f t="shared" si="3"/>
        <v>43690</v>
      </c>
      <c r="B132" s="36">
        <f>SUMIFS(СВЦЭМ!$D$33:$D$776,СВЦЭМ!$A$33:$A$776,$A132,СВЦЭМ!$B$33:$B$776,B$119)+'СЕТ СН'!$H$14+СВЦЭМ!$D$10+'СЕТ СН'!$H$6-'СЕТ СН'!$H$26</f>
        <v>1050.67994441</v>
      </c>
      <c r="C132" s="36">
        <f>SUMIFS(СВЦЭМ!$D$33:$D$776,СВЦЭМ!$A$33:$A$776,$A132,СВЦЭМ!$B$33:$B$776,C$119)+'СЕТ СН'!$H$14+СВЦЭМ!$D$10+'СЕТ СН'!$H$6-'СЕТ СН'!$H$26</f>
        <v>1092.8331879299999</v>
      </c>
      <c r="D132" s="36">
        <f>SUMIFS(СВЦЭМ!$D$33:$D$776,СВЦЭМ!$A$33:$A$776,$A132,СВЦЭМ!$B$33:$B$776,D$119)+'СЕТ СН'!$H$14+СВЦЭМ!$D$10+'СЕТ СН'!$H$6-'СЕТ СН'!$H$26</f>
        <v>1116.2477730099999</v>
      </c>
      <c r="E132" s="36">
        <f>SUMIFS(СВЦЭМ!$D$33:$D$776,СВЦЭМ!$A$33:$A$776,$A132,СВЦЭМ!$B$33:$B$776,E$119)+'СЕТ СН'!$H$14+СВЦЭМ!$D$10+'СЕТ СН'!$H$6-'СЕТ СН'!$H$26</f>
        <v>1127.19258244</v>
      </c>
      <c r="F132" s="36">
        <f>SUMIFS(СВЦЭМ!$D$33:$D$776,СВЦЭМ!$A$33:$A$776,$A132,СВЦЭМ!$B$33:$B$776,F$119)+'СЕТ СН'!$H$14+СВЦЭМ!$D$10+'СЕТ СН'!$H$6-'СЕТ СН'!$H$26</f>
        <v>1133.7756046499999</v>
      </c>
      <c r="G132" s="36">
        <f>SUMIFS(СВЦЭМ!$D$33:$D$776,СВЦЭМ!$A$33:$A$776,$A132,СВЦЭМ!$B$33:$B$776,G$119)+'СЕТ СН'!$H$14+СВЦЭМ!$D$10+'СЕТ СН'!$H$6-'СЕТ СН'!$H$26</f>
        <v>1124.89015606</v>
      </c>
      <c r="H132" s="36">
        <f>SUMIFS(СВЦЭМ!$D$33:$D$776,СВЦЭМ!$A$33:$A$776,$A132,СВЦЭМ!$B$33:$B$776,H$119)+'СЕТ СН'!$H$14+СВЦЭМ!$D$10+'СЕТ СН'!$H$6-'СЕТ СН'!$H$26</f>
        <v>1089.1450801999999</v>
      </c>
      <c r="I132" s="36">
        <f>SUMIFS(СВЦЭМ!$D$33:$D$776,СВЦЭМ!$A$33:$A$776,$A132,СВЦЭМ!$B$33:$B$776,I$119)+'СЕТ СН'!$H$14+СВЦЭМ!$D$10+'СЕТ СН'!$H$6-'СЕТ СН'!$H$26</f>
        <v>1049.8608835499999</v>
      </c>
      <c r="J132" s="36">
        <f>SUMIFS(СВЦЭМ!$D$33:$D$776,СВЦЭМ!$A$33:$A$776,$A132,СВЦЭМ!$B$33:$B$776,J$119)+'СЕТ СН'!$H$14+СВЦЭМ!$D$10+'СЕТ СН'!$H$6-'СЕТ СН'!$H$26</f>
        <v>1024.0477318799999</v>
      </c>
      <c r="K132" s="36">
        <f>SUMIFS(СВЦЭМ!$D$33:$D$776,СВЦЭМ!$A$33:$A$776,$A132,СВЦЭМ!$B$33:$B$776,K$119)+'СЕТ СН'!$H$14+СВЦЭМ!$D$10+'СЕТ СН'!$H$6-'СЕТ СН'!$H$26</f>
        <v>986.65363717000002</v>
      </c>
      <c r="L132" s="36">
        <f>SUMIFS(СВЦЭМ!$D$33:$D$776,СВЦЭМ!$A$33:$A$776,$A132,СВЦЭМ!$B$33:$B$776,L$119)+'СЕТ СН'!$H$14+СВЦЭМ!$D$10+'СЕТ СН'!$H$6-'СЕТ СН'!$H$26</f>
        <v>991.48924066999996</v>
      </c>
      <c r="M132" s="36">
        <f>SUMIFS(СВЦЭМ!$D$33:$D$776,СВЦЭМ!$A$33:$A$776,$A132,СВЦЭМ!$B$33:$B$776,M$119)+'СЕТ СН'!$H$14+СВЦЭМ!$D$10+'СЕТ СН'!$H$6-'СЕТ СН'!$H$26</f>
        <v>991.04193218</v>
      </c>
      <c r="N132" s="36">
        <f>SUMIFS(СВЦЭМ!$D$33:$D$776,СВЦЭМ!$A$33:$A$776,$A132,СВЦЭМ!$B$33:$B$776,N$119)+'СЕТ СН'!$H$14+СВЦЭМ!$D$10+'СЕТ СН'!$H$6-'СЕТ СН'!$H$26</f>
        <v>982.10036098</v>
      </c>
      <c r="O132" s="36">
        <f>SUMIFS(СВЦЭМ!$D$33:$D$776,СВЦЭМ!$A$33:$A$776,$A132,СВЦЭМ!$B$33:$B$776,O$119)+'СЕТ СН'!$H$14+СВЦЭМ!$D$10+'СЕТ СН'!$H$6-'СЕТ СН'!$H$26</f>
        <v>991.87907469000004</v>
      </c>
      <c r="P132" s="36">
        <f>SUMIFS(СВЦЭМ!$D$33:$D$776,СВЦЭМ!$A$33:$A$776,$A132,СВЦЭМ!$B$33:$B$776,P$119)+'СЕТ СН'!$H$14+СВЦЭМ!$D$10+'СЕТ СН'!$H$6-'СЕТ СН'!$H$26</f>
        <v>990.83798031000003</v>
      </c>
      <c r="Q132" s="36">
        <f>SUMIFS(СВЦЭМ!$D$33:$D$776,СВЦЭМ!$A$33:$A$776,$A132,СВЦЭМ!$B$33:$B$776,Q$119)+'СЕТ СН'!$H$14+СВЦЭМ!$D$10+'СЕТ СН'!$H$6-'СЕТ СН'!$H$26</f>
        <v>988.29310955999995</v>
      </c>
      <c r="R132" s="36">
        <f>SUMIFS(СВЦЭМ!$D$33:$D$776,СВЦЭМ!$A$33:$A$776,$A132,СВЦЭМ!$B$33:$B$776,R$119)+'СЕТ СН'!$H$14+СВЦЭМ!$D$10+'СЕТ СН'!$H$6-'СЕТ СН'!$H$26</f>
        <v>944.30641378999997</v>
      </c>
      <c r="S132" s="36">
        <f>SUMIFS(СВЦЭМ!$D$33:$D$776,СВЦЭМ!$A$33:$A$776,$A132,СВЦЭМ!$B$33:$B$776,S$119)+'СЕТ СН'!$H$14+СВЦЭМ!$D$10+'СЕТ СН'!$H$6-'СЕТ СН'!$H$26</f>
        <v>942.72284695999997</v>
      </c>
      <c r="T132" s="36">
        <f>SUMIFS(СВЦЭМ!$D$33:$D$776,СВЦЭМ!$A$33:$A$776,$A132,СВЦЭМ!$B$33:$B$776,T$119)+'СЕТ СН'!$H$14+СВЦЭМ!$D$10+'СЕТ СН'!$H$6-'СЕТ СН'!$H$26</f>
        <v>948.67825658999993</v>
      </c>
      <c r="U132" s="36">
        <f>SUMIFS(СВЦЭМ!$D$33:$D$776,СВЦЭМ!$A$33:$A$776,$A132,СВЦЭМ!$B$33:$B$776,U$119)+'СЕТ СН'!$H$14+СВЦЭМ!$D$10+'СЕТ СН'!$H$6-'СЕТ СН'!$H$26</f>
        <v>945.60413638</v>
      </c>
      <c r="V132" s="36">
        <f>SUMIFS(СВЦЭМ!$D$33:$D$776,СВЦЭМ!$A$33:$A$776,$A132,СВЦЭМ!$B$33:$B$776,V$119)+'СЕТ СН'!$H$14+СВЦЭМ!$D$10+'СЕТ СН'!$H$6-'СЕТ СН'!$H$26</f>
        <v>950.39286418999995</v>
      </c>
      <c r="W132" s="36">
        <f>SUMIFS(СВЦЭМ!$D$33:$D$776,СВЦЭМ!$A$33:$A$776,$A132,СВЦЭМ!$B$33:$B$776,W$119)+'СЕТ СН'!$H$14+СВЦЭМ!$D$10+'СЕТ СН'!$H$6-'СЕТ СН'!$H$26</f>
        <v>952.11307694000004</v>
      </c>
      <c r="X132" s="36">
        <f>SUMIFS(СВЦЭМ!$D$33:$D$776,СВЦЭМ!$A$33:$A$776,$A132,СВЦЭМ!$B$33:$B$776,X$119)+'СЕТ СН'!$H$14+СВЦЭМ!$D$10+'СЕТ СН'!$H$6-'СЕТ СН'!$H$26</f>
        <v>919.60714010000004</v>
      </c>
      <c r="Y132" s="36">
        <f>SUMIFS(СВЦЭМ!$D$33:$D$776,СВЦЭМ!$A$33:$A$776,$A132,СВЦЭМ!$B$33:$B$776,Y$119)+'СЕТ СН'!$H$14+СВЦЭМ!$D$10+'СЕТ СН'!$H$6-'СЕТ СН'!$H$26</f>
        <v>945.12698575000002</v>
      </c>
    </row>
    <row r="133" spans="1:25" ht="15.75" x14ac:dyDescent="0.2">
      <c r="A133" s="35">
        <f t="shared" si="3"/>
        <v>43691</v>
      </c>
      <c r="B133" s="36">
        <f>SUMIFS(СВЦЭМ!$D$33:$D$776,СВЦЭМ!$A$33:$A$776,$A133,СВЦЭМ!$B$33:$B$776,B$119)+'СЕТ СН'!$H$14+СВЦЭМ!$D$10+'СЕТ СН'!$H$6-'СЕТ СН'!$H$26</f>
        <v>1038.7908311699998</v>
      </c>
      <c r="C133" s="36">
        <f>SUMIFS(СВЦЭМ!$D$33:$D$776,СВЦЭМ!$A$33:$A$776,$A133,СВЦЭМ!$B$33:$B$776,C$119)+'СЕТ СН'!$H$14+СВЦЭМ!$D$10+'СЕТ СН'!$H$6-'СЕТ СН'!$H$26</f>
        <v>1051.5619700299999</v>
      </c>
      <c r="D133" s="36">
        <f>SUMIFS(СВЦЭМ!$D$33:$D$776,СВЦЭМ!$A$33:$A$776,$A133,СВЦЭМ!$B$33:$B$776,D$119)+'СЕТ СН'!$H$14+СВЦЭМ!$D$10+'СЕТ СН'!$H$6-'СЕТ СН'!$H$26</f>
        <v>1048.4873575000001</v>
      </c>
      <c r="E133" s="36">
        <f>SUMIFS(СВЦЭМ!$D$33:$D$776,СВЦЭМ!$A$33:$A$776,$A133,СВЦЭМ!$B$33:$B$776,E$119)+'СЕТ СН'!$H$14+СВЦЭМ!$D$10+'СЕТ СН'!$H$6-'СЕТ СН'!$H$26</f>
        <v>1053.1775018600001</v>
      </c>
      <c r="F133" s="36">
        <f>SUMIFS(СВЦЭМ!$D$33:$D$776,СВЦЭМ!$A$33:$A$776,$A133,СВЦЭМ!$B$33:$B$776,F$119)+'СЕТ СН'!$H$14+СВЦЭМ!$D$10+'СЕТ СН'!$H$6-'СЕТ СН'!$H$26</f>
        <v>1051.1798067499999</v>
      </c>
      <c r="G133" s="36">
        <f>SUMIFS(СВЦЭМ!$D$33:$D$776,СВЦЭМ!$A$33:$A$776,$A133,СВЦЭМ!$B$33:$B$776,G$119)+'СЕТ СН'!$H$14+СВЦЭМ!$D$10+'СЕТ СН'!$H$6-'СЕТ СН'!$H$26</f>
        <v>1035.4635122700001</v>
      </c>
      <c r="H133" s="36">
        <f>SUMIFS(СВЦЭМ!$D$33:$D$776,СВЦЭМ!$A$33:$A$776,$A133,СВЦЭМ!$B$33:$B$776,H$119)+'СЕТ СН'!$H$14+СВЦЭМ!$D$10+'СЕТ СН'!$H$6-'СЕТ СН'!$H$26</f>
        <v>1014.5430096599999</v>
      </c>
      <c r="I133" s="36">
        <f>SUMIFS(СВЦЭМ!$D$33:$D$776,СВЦЭМ!$A$33:$A$776,$A133,СВЦЭМ!$B$33:$B$776,I$119)+'СЕТ СН'!$H$14+СВЦЭМ!$D$10+'СЕТ СН'!$H$6-'СЕТ СН'!$H$26</f>
        <v>960.27034094999999</v>
      </c>
      <c r="J133" s="36">
        <f>SUMIFS(СВЦЭМ!$D$33:$D$776,СВЦЭМ!$A$33:$A$776,$A133,СВЦЭМ!$B$33:$B$776,J$119)+'СЕТ СН'!$H$14+СВЦЭМ!$D$10+'СЕТ СН'!$H$6-'СЕТ СН'!$H$26</f>
        <v>953.01649759999998</v>
      </c>
      <c r="K133" s="36">
        <f>SUMIFS(СВЦЭМ!$D$33:$D$776,СВЦЭМ!$A$33:$A$776,$A133,СВЦЭМ!$B$33:$B$776,K$119)+'СЕТ СН'!$H$14+СВЦЭМ!$D$10+'СЕТ СН'!$H$6-'СЕТ СН'!$H$26</f>
        <v>976.86831093000001</v>
      </c>
      <c r="L133" s="36">
        <f>SUMIFS(СВЦЭМ!$D$33:$D$776,СВЦЭМ!$A$33:$A$776,$A133,СВЦЭМ!$B$33:$B$776,L$119)+'СЕТ СН'!$H$14+СВЦЭМ!$D$10+'СЕТ СН'!$H$6-'СЕТ СН'!$H$26</f>
        <v>978.07342273999996</v>
      </c>
      <c r="M133" s="36">
        <f>SUMIFS(СВЦЭМ!$D$33:$D$776,СВЦЭМ!$A$33:$A$776,$A133,СВЦЭМ!$B$33:$B$776,M$119)+'СЕТ СН'!$H$14+СВЦЭМ!$D$10+'СЕТ СН'!$H$6-'СЕТ СН'!$H$26</f>
        <v>985.32079396999995</v>
      </c>
      <c r="N133" s="36">
        <f>SUMIFS(СВЦЭМ!$D$33:$D$776,СВЦЭМ!$A$33:$A$776,$A133,СВЦЭМ!$B$33:$B$776,N$119)+'СЕТ СН'!$H$14+СВЦЭМ!$D$10+'СЕТ СН'!$H$6-'СЕТ СН'!$H$26</f>
        <v>966.40340887000002</v>
      </c>
      <c r="O133" s="36">
        <f>SUMIFS(СВЦЭМ!$D$33:$D$776,СВЦЭМ!$A$33:$A$776,$A133,СВЦЭМ!$B$33:$B$776,O$119)+'СЕТ СН'!$H$14+СВЦЭМ!$D$10+'СЕТ СН'!$H$6-'СЕТ СН'!$H$26</f>
        <v>991.71656601999996</v>
      </c>
      <c r="P133" s="36">
        <f>SUMIFS(СВЦЭМ!$D$33:$D$776,СВЦЭМ!$A$33:$A$776,$A133,СВЦЭМ!$B$33:$B$776,P$119)+'СЕТ СН'!$H$14+СВЦЭМ!$D$10+'СЕТ СН'!$H$6-'СЕТ СН'!$H$26</f>
        <v>967.87172891</v>
      </c>
      <c r="Q133" s="36">
        <f>SUMIFS(СВЦЭМ!$D$33:$D$776,СВЦЭМ!$A$33:$A$776,$A133,СВЦЭМ!$B$33:$B$776,Q$119)+'СЕТ СН'!$H$14+СВЦЭМ!$D$10+'СЕТ СН'!$H$6-'СЕТ СН'!$H$26</f>
        <v>971.82679537000001</v>
      </c>
      <c r="R133" s="36">
        <f>SUMIFS(СВЦЭМ!$D$33:$D$776,СВЦЭМ!$A$33:$A$776,$A133,СВЦЭМ!$B$33:$B$776,R$119)+'СЕТ СН'!$H$14+СВЦЭМ!$D$10+'СЕТ СН'!$H$6-'СЕТ СН'!$H$26</f>
        <v>936.73488011999996</v>
      </c>
      <c r="S133" s="36">
        <f>SUMIFS(СВЦЭМ!$D$33:$D$776,СВЦЭМ!$A$33:$A$776,$A133,СВЦЭМ!$B$33:$B$776,S$119)+'СЕТ СН'!$H$14+СВЦЭМ!$D$10+'СЕТ СН'!$H$6-'СЕТ СН'!$H$26</f>
        <v>944.80378528999995</v>
      </c>
      <c r="T133" s="36">
        <f>SUMIFS(СВЦЭМ!$D$33:$D$776,СВЦЭМ!$A$33:$A$776,$A133,СВЦЭМ!$B$33:$B$776,T$119)+'СЕТ СН'!$H$14+СВЦЭМ!$D$10+'СЕТ СН'!$H$6-'СЕТ СН'!$H$26</f>
        <v>948.92842674999997</v>
      </c>
      <c r="U133" s="36">
        <f>SUMIFS(СВЦЭМ!$D$33:$D$776,СВЦЭМ!$A$33:$A$776,$A133,СВЦЭМ!$B$33:$B$776,U$119)+'СЕТ СН'!$H$14+СВЦЭМ!$D$10+'СЕТ СН'!$H$6-'СЕТ СН'!$H$26</f>
        <v>943.33121634999998</v>
      </c>
      <c r="V133" s="36">
        <f>SUMIFS(СВЦЭМ!$D$33:$D$776,СВЦЭМ!$A$33:$A$776,$A133,СВЦЭМ!$B$33:$B$776,V$119)+'СЕТ СН'!$H$14+СВЦЭМ!$D$10+'СЕТ СН'!$H$6-'СЕТ СН'!$H$26</f>
        <v>955.90238550999993</v>
      </c>
      <c r="W133" s="36">
        <f>SUMIFS(СВЦЭМ!$D$33:$D$776,СВЦЭМ!$A$33:$A$776,$A133,СВЦЭМ!$B$33:$B$776,W$119)+'СЕТ СН'!$H$14+СВЦЭМ!$D$10+'СЕТ СН'!$H$6-'СЕТ СН'!$H$26</f>
        <v>968.20382739000001</v>
      </c>
      <c r="X133" s="36">
        <f>SUMIFS(СВЦЭМ!$D$33:$D$776,СВЦЭМ!$A$33:$A$776,$A133,СВЦЭМ!$B$33:$B$776,X$119)+'СЕТ СН'!$H$14+СВЦЭМ!$D$10+'СЕТ СН'!$H$6-'СЕТ СН'!$H$26</f>
        <v>932.11819557000001</v>
      </c>
      <c r="Y133" s="36">
        <f>SUMIFS(СВЦЭМ!$D$33:$D$776,СВЦЭМ!$A$33:$A$776,$A133,СВЦЭМ!$B$33:$B$776,Y$119)+'СЕТ СН'!$H$14+СВЦЭМ!$D$10+'СЕТ СН'!$H$6-'СЕТ СН'!$H$26</f>
        <v>913.37215727</v>
      </c>
    </row>
    <row r="134" spans="1:25" ht="15.75" x14ac:dyDescent="0.2">
      <c r="A134" s="35">
        <f t="shared" si="3"/>
        <v>43692</v>
      </c>
      <c r="B134" s="36">
        <f>SUMIFS(СВЦЭМ!$D$33:$D$776,СВЦЭМ!$A$33:$A$776,$A134,СВЦЭМ!$B$33:$B$776,B$119)+'СЕТ СН'!$H$14+СВЦЭМ!$D$10+'СЕТ СН'!$H$6-'СЕТ СН'!$H$26</f>
        <v>930.12135992000003</v>
      </c>
      <c r="C134" s="36">
        <f>SUMIFS(СВЦЭМ!$D$33:$D$776,СВЦЭМ!$A$33:$A$776,$A134,СВЦЭМ!$B$33:$B$776,C$119)+'СЕТ СН'!$H$14+СВЦЭМ!$D$10+'СЕТ СН'!$H$6-'СЕТ СН'!$H$26</f>
        <v>976.92398474999993</v>
      </c>
      <c r="D134" s="36">
        <f>SUMIFS(СВЦЭМ!$D$33:$D$776,СВЦЭМ!$A$33:$A$776,$A134,СВЦЭМ!$B$33:$B$776,D$119)+'СЕТ СН'!$H$14+СВЦЭМ!$D$10+'СЕТ СН'!$H$6-'СЕТ СН'!$H$26</f>
        <v>993.96101079999994</v>
      </c>
      <c r="E134" s="36">
        <f>SUMIFS(СВЦЭМ!$D$33:$D$776,СВЦЭМ!$A$33:$A$776,$A134,СВЦЭМ!$B$33:$B$776,E$119)+'СЕТ СН'!$H$14+СВЦЭМ!$D$10+'СЕТ СН'!$H$6-'СЕТ СН'!$H$26</f>
        <v>1004.16653936</v>
      </c>
      <c r="F134" s="36">
        <f>SUMIFS(СВЦЭМ!$D$33:$D$776,СВЦЭМ!$A$33:$A$776,$A134,СВЦЭМ!$B$33:$B$776,F$119)+'СЕТ СН'!$H$14+СВЦЭМ!$D$10+'СЕТ СН'!$H$6-'СЕТ СН'!$H$26</f>
        <v>1006.10395423</v>
      </c>
      <c r="G134" s="36">
        <f>SUMIFS(СВЦЭМ!$D$33:$D$776,СВЦЭМ!$A$33:$A$776,$A134,СВЦЭМ!$B$33:$B$776,G$119)+'СЕТ СН'!$H$14+СВЦЭМ!$D$10+'СЕТ СН'!$H$6-'СЕТ СН'!$H$26</f>
        <v>993.40416048999998</v>
      </c>
      <c r="H134" s="36">
        <f>SUMIFS(СВЦЭМ!$D$33:$D$776,СВЦЭМ!$A$33:$A$776,$A134,СВЦЭМ!$B$33:$B$776,H$119)+'СЕТ СН'!$H$14+СВЦЭМ!$D$10+'СЕТ СН'!$H$6-'СЕТ СН'!$H$26</f>
        <v>961.76682843000003</v>
      </c>
      <c r="I134" s="36">
        <f>SUMIFS(СВЦЭМ!$D$33:$D$776,СВЦЭМ!$A$33:$A$776,$A134,СВЦЭМ!$B$33:$B$776,I$119)+'СЕТ СН'!$H$14+СВЦЭМ!$D$10+'СЕТ СН'!$H$6-'СЕТ СН'!$H$26</f>
        <v>932.17424342000004</v>
      </c>
      <c r="J134" s="36">
        <f>SUMIFS(СВЦЭМ!$D$33:$D$776,СВЦЭМ!$A$33:$A$776,$A134,СВЦЭМ!$B$33:$B$776,J$119)+'СЕТ СН'!$H$14+СВЦЭМ!$D$10+'СЕТ СН'!$H$6-'СЕТ СН'!$H$26</f>
        <v>939.69551276999994</v>
      </c>
      <c r="K134" s="36">
        <f>SUMIFS(СВЦЭМ!$D$33:$D$776,СВЦЭМ!$A$33:$A$776,$A134,СВЦЭМ!$B$33:$B$776,K$119)+'СЕТ СН'!$H$14+СВЦЭМ!$D$10+'СЕТ СН'!$H$6-'СЕТ СН'!$H$26</f>
        <v>950.69596450999995</v>
      </c>
      <c r="L134" s="36">
        <f>SUMIFS(СВЦЭМ!$D$33:$D$776,СВЦЭМ!$A$33:$A$776,$A134,СВЦЭМ!$B$33:$B$776,L$119)+'СЕТ СН'!$H$14+СВЦЭМ!$D$10+'СЕТ СН'!$H$6-'СЕТ СН'!$H$26</f>
        <v>953.51498351999999</v>
      </c>
      <c r="M134" s="36">
        <f>SUMIFS(СВЦЭМ!$D$33:$D$776,СВЦЭМ!$A$33:$A$776,$A134,СВЦЭМ!$B$33:$B$776,M$119)+'СЕТ СН'!$H$14+СВЦЭМ!$D$10+'СЕТ СН'!$H$6-'СЕТ СН'!$H$26</f>
        <v>949.43901151</v>
      </c>
      <c r="N134" s="36">
        <f>SUMIFS(СВЦЭМ!$D$33:$D$776,СВЦЭМ!$A$33:$A$776,$A134,СВЦЭМ!$B$33:$B$776,N$119)+'СЕТ СН'!$H$14+СВЦЭМ!$D$10+'СЕТ СН'!$H$6-'СЕТ СН'!$H$26</f>
        <v>943.05424072999995</v>
      </c>
      <c r="O134" s="36">
        <f>SUMIFS(СВЦЭМ!$D$33:$D$776,СВЦЭМ!$A$33:$A$776,$A134,СВЦЭМ!$B$33:$B$776,O$119)+'СЕТ СН'!$H$14+СВЦЭМ!$D$10+'СЕТ СН'!$H$6-'СЕТ СН'!$H$26</f>
        <v>958.82152252000003</v>
      </c>
      <c r="P134" s="36">
        <f>SUMIFS(СВЦЭМ!$D$33:$D$776,СВЦЭМ!$A$33:$A$776,$A134,СВЦЭМ!$B$33:$B$776,P$119)+'СЕТ СН'!$H$14+СВЦЭМ!$D$10+'СЕТ СН'!$H$6-'СЕТ СН'!$H$26</f>
        <v>963.49865135999994</v>
      </c>
      <c r="Q134" s="36">
        <f>SUMIFS(СВЦЭМ!$D$33:$D$776,СВЦЭМ!$A$33:$A$776,$A134,СВЦЭМ!$B$33:$B$776,Q$119)+'СЕТ СН'!$H$14+СВЦЭМ!$D$10+'СЕТ СН'!$H$6-'СЕТ СН'!$H$26</f>
        <v>968.04156334999993</v>
      </c>
      <c r="R134" s="36">
        <f>SUMIFS(СВЦЭМ!$D$33:$D$776,СВЦЭМ!$A$33:$A$776,$A134,СВЦЭМ!$B$33:$B$776,R$119)+'СЕТ СН'!$H$14+СВЦЭМ!$D$10+'СЕТ СН'!$H$6-'СЕТ СН'!$H$26</f>
        <v>976.49108816</v>
      </c>
      <c r="S134" s="36">
        <f>SUMIFS(СВЦЭМ!$D$33:$D$776,СВЦЭМ!$A$33:$A$776,$A134,СВЦЭМ!$B$33:$B$776,S$119)+'СЕТ СН'!$H$14+СВЦЭМ!$D$10+'СЕТ СН'!$H$6-'СЕТ СН'!$H$26</f>
        <v>986.77685731999998</v>
      </c>
      <c r="T134" s="36">
        <f>SUMIFS(СВЦЭМ!$D$33:$D$776,СВЦЭМ!$A$33:$A$776,$A134,СВЦЭМ!$B$33:$B$776,T$119)+'СЕТ СН'!$H$14+СВЦЭМ!$D$10+'СЕТ СН'!$H$6-'СЕТ СН'!$H$26</f>
        <v>990.41393391999998</v>
      </c>
      <c r="U134" s="36">
        <f>SUMIFS(СВЦЭМ!$D$33:$D$776,СВЦЭМ!$A$33:$A$776,$A134,СВЦЭМ!$B$33:$B$776,U$119)+'СЕТ СН'!$H$14+СВЦЭМ!$D$10+'СЕТ СН'!$H$6-'СЕТ СН'!$H$26</f>
        <v>992.00482847000001</v>
      </c>
      <c r="V134" s="36">
        <f>SUMIFS(СВЦЭМ!$D$33:$D$776,СВЦЭМ!$A$33:$A$776,$A134,СВЦЭМ!$B$33:$B$776,V$119)+'СЕТ СН'!$H$14+СВЦЭМ!$D$10+'СЕТ СН'!$H$6-'СЕТ СН'!$H$26</f>
        <v>1000.13554071</v>
      </c>
      <c r="W134" s="36">
        <f>SUMIFS(СВЦЭМ!$D$33:$D$776,СВЦЭМ!$A$33:$A$776,$A134,СВЦЭМ!$B$33:$B$776,W$119)+'СЕТ СН'!$H$14+СВЦЭМ!$D$10+'СЕТ СН'!$H$6-'СЕТ СН'!$H$26</f>
        <v>1005.05191397</v>
      </c>
      <c r="X134" s="36">
        <f>SUMIFS(СВЦЭМ!$D$33:$D$776,СВЦЭМ!$A$33:$A$776,$A134,СВЦЭМ!$B$33:$B$776,X$119)+'СЕТ СН'!$H$14+СВЦЭМ!$D$10+'СЕТ СН'!$H$6-'СЕТ СН'!$H$26</f>
        <v>968.78129121999996</v>
      </c>
      <c r="Y134" s="36">
        <f>SUMIFS(СВЦЭМ!$D$33:$D$776,СВЦЭМ!$A$33:$A$776,$A134,СВЦЭМ!$B$33:$B$776,Y$119)+'СЕТ СН'!$H$14+СВЦЭМ!$D$10+'СЕТ СН'!$H$6-'СЕТ СН'!$H$26</f>
        <v>911.49965484999996</v>
      </c>
    </row>
    <row r="135" spans="1:25" ht="15.75" x14ac:dyDescent="0.2">
      <c r="A135" s="35">
        <f t="shared" si="3"/>
        <v>43693</v>
      </c>
      <c r="B135" s="36">
        <f>SUMIFS(СВЦЭМ!$D$33:$D$776,СВЦЭМ!$A$33:$A$776,$A135,СВЦЭМ!$B$33:$B$776,B$119)+'СЕТ СН'!$H$14+СВЦЭМ!$D$10+'СЕТ СН'!$H$6-'СЕТ СН'!$H$26</f>
        <v>1018.65751782</v>
      </c>
      <c r="C135" s="36">
        <f>SUMIFS(СВЦЭМ!$D$33:$D$776,СВЦЭМ!$A$33:$A$776,$A135,СВЦЭМ!$B$33:$B$776,C$119)+'СЕТ СН'!$H$14+СВЦЭМ!$D$10+'СЕТ СН'!$H$6-'СЕТ СН'!$H$26</f>
        <v>1061.72035884</v>
      </c>
      <c r="D135" s="36">
        <f>SUMIFS(СВЦЭМ!$D$33:$D$776,СВЦЭМ!$A$33:$A$776,$A135,СВЦЭМ!$B$33:$B$776,D$119)+'СЕТ СН'!$H$14+СВЦЭМ!$D$10+'СЕТ СН'!$H$6-'СЕТ СН'!$H$26</f>
        <v>1091.1585941200001</v>
      </c>
      <c r="E135" s="36">
        <f>SUMIFS(СВЦЭМ!$D$33:$D$776,СВЦЭМ!$A$33:$A$776,$A135,СВЦЭМ!$B$33:$B$776,E$119)+'СЕТ СН'!$H$14+СВЦЭМ!$D$10+'СЕТ СН'!$H$6-'СЕТ СН'!$H$26</f>
        <v>1102.08905585</v>
      </c>
      <c r="F135" s="36">
        <f>SUMIFS(СВЦЭМ!$D$33:$D$776,СВЦЭМ!$A$33:$A$776,$A135,СВЦЭМ!$B$33:$B$776,F$119)+'СЕТ СН'!$H$14+СВЦЭМ!$D$10+'СЕТ СН'!$H$6-'СЕТ СН'!$H$26</f>
        <v>1095.3319886099998</v>
      </c>
      <c r="G135" s="36">
        <f>SUMIFS(СВЦЭМ!$D$33:$D$776,СВЦЭМ!$A$33:$A$776,$A135,СВЦЭМ!$B$33:$B$776,G$119)+'СЕТ СН'!$H$14+СВЦЭМ!$D$10+'СЕТ СН'!$H$6-'СЕТ СН'!$H$26</f>
        <v>1068.37085686</v>
      </c>
      <c r="H135" s="36">
        <f>SUMIFS(СВЦЭМ!$D$33:$D$776,СВЦЭМ!$A$33:$A$776,$A135,СВЦЭМ!$B$33:$B$776,H$119)+'СЕТ СН'!$H$14+СВЦЭМ!$D$10+'СЕТ СН'!$H$6-'СЕТ СН'!$H$26</f>
        <v>1039.33453263</v>
      </c>
      <c r="I135" s="36">
        <f>SUMIFS(СВЦЭМ!$D$33:$D$776,СВЦЭМ!$A$33:$A$776,$A135,СВЦЭМ!$B$33:$B$776,I$119)+'СЕТ СН'!$H$14+СВЦЭМ!$D$10+'СЕТ СН'!$H$6-'СЕТ СН'!$H$26</f>
        <v>978.96658988000002</v>
      </c>
      <c r="J135" s="36">
        <f>SUMIFS(СВЦЭМ!$D$33:$D$776,СВЦЭМ!$A$33:$A$776,$A135,СВЦЭМ!$B$33:$B$776,J$119)+'СЕТ СН'!$H$14+СВЦЭМ!$D$10+'СЕТ СН'!$H$6-'СЕТ СН'!$H$26</f>
        <v>958.94657377999999</v>
      </c>
      <c r="K135" s="36">
        <f>SUMIFS(СВЦЭМ!$D$33:$D$776,СВЦЭМ!$A$33:$A$776,$A135,СВЦЭМ!$B$33:$B$776,K$119)+'СЕТ СН'!$H$14+СВЦЭМ!$D$10+'СЕТ СН'!$H$6-'СЕТ СН'!$H$26</f>
        <v>978.35545063999996</v>
      </c>
      <c r="L135" s="36">
        <f>SUMIFS(СВЦЭМ!$D$33:$D$776,СВЦЭМ!$A$33:$A$776,$A135,СВЦЭМ!$B$33:$B$776,L$119)+'СЕТ СН'!$H$14+СВЦЭМ!$D$10+'СЕТ СН'!$H$6-'СЕТ СН'!$H$26</f>
        <v>977.15557473000001</v>
      </c>
      <c r="M135" s="36">
        <f>SUMIFS(СВЦЭМ!$D$33:$D$776,СВЦЭМ!$A$33:$A$776,$A135,СВЦЭМ!$B$33:$B$776,M$119)+'СЕТ СН'!$H$14+СВЦЭМ!$D$10+'СЕТ СН'!$H$6-'СЕТ СН'!$H$26</f>
        <v>965.20021462</v>
      </c>
      <c r="N135" s="36">
        <f>SUMIFS(СВЦЭМ!$D$33:$D$776,СВЦЭМ!$A$33:$A$776,$A135,СВЦЭМ!$B$33:$B$776,N$119)+'СЕТ СН'!$H$14+СВЦЭМ!$D$10+'СЕТ СН'!$H$6-'СЕТ СН'!$H$26</f>
        <v>956.00296156000002</v>
      </c>
      <c r="O135" s="36">
        <f>SUMIFS(СВЦЭМ!$D$33:$D$776,СВЦЭМ!$A$33:$A$776,$A135,СВЦЭМ!$B$33:$B$776,O$119)+'СЕТ СН'!$H$14+СВЦЭМ!$D$10+'СЕТ СН'!$H$6-'СЕТ СН'!$H$26</f>
        <v>964.87407941999993</v>
      </c>
      <c r="P135" s="36">
        <f>SUMIFS(СВЦЭМ!$D$33:$D$776,СВЦЭМ!$A$33:$A$776,$A135,СВЦЭМ!$B$33:$B$776,P$119)+'СЕТ СН'!$H$14+СВЦЭМ!$D$10+'СЕТ СН'!$H$6-'СЕТ СН'!$H$26</f>
        <v>978.57273878000001</v>
      </c>
      <c r="Q135" s="36">
        <f>SUMIFS(СВЦЭМ!$D$33:$D$776,СВЦЭМ!$A$33:$A$776,$A135,СВЦЭМ!$B$33:$B$776,Q$119)+'СЕТ СН'!$H$14+СВЦЭМ!$D$10+'СЕТ СН'!$H$6-'СЕТ СН'!$H$26</f>
        <v>978.58451668999999</v>
      </c>
      <c r="R135" s="36">
        <f>SUMIFS(СВЦЭМ!$D$33:$D$776,СВЦЭМ!$A$33:$A$776,$A135,СВЦЭМ!$B$33:$B$776,R$119)+'СЕТ СН'!$H$14+СВЦЭМ!$D$10+'СЕТ СН'!$H$6-'СЕТ СН'!$H$26</f>
        <v>946.85572547999993</v>
      </c>
      <c r="S135" s="36">
        <f>SUMIFS(СВЦЭМ!$D$33:$D$776,СВЦЭМ!$A$33:$A$776,$A135,СВЦЭМ!$B$33:$B$776,S$119)+'СЕТ СН'!$H$14+СВЦЭМ!$D$10+'СЕТ СН'!$H$6-'СЕТ СН'!$H$26</f>
        <v>934.84522317999995</v>
      </c>
      <c r="T135" s="36">
        <f>SUMIFS(СВЦЭМ!$D$33:$D$776,СВЦЭМ!$A$33:$A$776,$A135,СВЦЭМ!$B$33:$B$776,T$119)+'СЕТ СН'!$H$14+СВЦЭМ!$D$10+'СЕТ СН'!$H$6-'СЕТ СН'!$H$26</f>
        <v>942.87383064999995</v>
      </c>
      <c r="U135" s="36">
        <f>SUMIFS(СВЦЭМ!$D$33:$D$776,СВЦЭМ!$A$33:$A$776,$A135,СВЦЭМ!$B$33:$B$776,U$119)+'СЕТ СН'!$H$14+СВЦЭМ!$D$10+'СЕТ СН'!$H$6-'СЕТ СН'!$H$26</f>
        <v>942.15359879999994</v>
      </c>
      <c r="V135" s="36">
        <f>SUMIFS(СВЦЭМ!$D$33:$D$776,СВЦЭМ!$A$33:$A$776,$A135,СВЦЭМ!$B$33:$B$776,V$119)+'СЕТ СН'!$H$14+СВЦЭМ!$D$10+'СЕТ СН'!$H$6-'СЕТ СН'!$H$26</f>
        <v>949.47239514</v>
      </c>
      <c r="W135" s="36">
        <f>SUMIFS(СВЦЭМ!$D$33:$D$776,СВЦЭМ!$A$33:$A$776,$A135,СВЦЭМ!$B$33:$B$776,W$119)+'СЕТ СН'!$H$14+СВЦЭМ!$D$10+'СЕТ СН'!$H$6-'СЕТ СН'!$H$26</f>
        <v>947.21893395999996</v>
      </c>
      <c r="X135" s="36">
        <f>SUMIFS(СВЦЭМ!$D$33:$D$776,СВЦЭМ!$A$33:$A$776,$A135,СВЦЭМ!$B$33:$B$776,X$119)+'СЕТ СН'!$H$14+СВЦЭМ!$D$10+'СЕТ СН'!$H$6-'СЕТ СН'!$H$26</f>
        <v>919.91711243999998</v>
      </c>
      <c r="Y135" s="36">
        <f>SUMIFS(СВЦЭМ!$D$33:$D$776,СВЦЭМ!$A$33:$A$776,$A135,СВЦЭМ!$B$33:$B$776,Y$119)+'СЕТ СН'!$H$14+СВЦЭМ!$D$10+'СЕТ СН'!$H$6-'СЕТ СН'!$H$26</f>
        <v>900.36091905000001</v>
      </c>
    </row>
    <row r="136" spans="1:25" ht="15.75" x14ac:dyDescent="0.2">
      <c r="A136" s="35">
        <f t="shared" si="3"/>
        <v>43694</v>
      </c>
      <c r="B136" s="36">
        <f>SUMIFS(СВЦЭМ!$D$33:$D$776,СВЦЭМ!$A$33:$A$776,$A136,СВЦЭМ!$B$33:$B$776,B$119)+'СЕТ СН'!$H$14+СВЦЭМ!$D$10+'СЕТ СН'!$H$6-'СЕТ СН'!$H$26</f>
        <v>1066.28336143</v>
      </c>
      <c r="C136" s="36">
        <f>SUMIFS(СВЦЭМ!$D$33:$D$776,СВЦЭМ!$A$33:$A$776,$A136,СВЦЭМ!$B$33:$B$776,C$119)+'СЕТ СН'!$H$14+СВЦЭМ!$D$10+'СЕТ СН'!$H$6-'СЕТ СН'!$H$26</f>
        <v>1150.1835550999999</v>
      </c>
      <c r="D136" s="36">
        <f>SUMIFS(СВЦЭМ!$D$33:$D$776,СВЦЭМ!$A$33:$A$776,$A136,СВЦЭМ!$B$33:$B$776,D$119)+'СЕТ СН'!$H$14+СВЦЭМ!$D$10+'СЕТ СН'!$H$6-'СЕТ СН'!$H$26</f>
        <v>1165.29746148</v>
      </c>
      <c r="E136" s="36">
        <f>SUMIFS(СВЦЭМ!$D$33:$D$776,СВЦЭМ!$A$33:$A$776,$A136,СВЦЭМ!$B$33:$B$776,E$119)+'СЕТ СН'!$H$14+СВЦЭМ!$D$10+'СЕТ СН'!$H$6-'СЕТ СН'!$H$26</f>
        <v>1197.2713162499999</v>
      </c>
      <c r="F136" s="36">
        <f>SUMIFS(СВЦЭМ!$D$33:$D$776,СВЦЭМ!$A$33:$A$776,$A136,СВЦЭМ!$B$33:$B$776,F$119)+'СЕТ СН'!$H$14+СВЦЭМ!$D$10+'СЕТ СН'!$H$6-'СЕТ СН'!$H$26</f>
        <v>1193.59005841</v>
      </c>
      <c r="G136" s="36">
        <f>SUMIFS(СВЦЭМ!$D$33:$D$776,СВЦЭМ!$A$33:$A$776,$A136,СВЦЭМ!$B$33:$B$776,G$119)+'СЕТ СН'!$H$14+СВЦЭМ!$D$10+'СЕТ СН'!$H$6-'СЕТ СН'!$H$26</f>
        <v>1169.15486332</v>
      </c>
      <c r="H136" s="36">
        <f>SUMIFS(СВЦЭМ!$D$33:$D$776,СВЦЭМ!$A$33:$A$776,$A136,СВЦЭМ!$B$33:$B$776,H$119)+'СЕТ СН'!$H$14+СВЦЭМ!$D$10+'СЕТ СН'!$H$6-'СЕТ СН'!$H$26</f>
        <v>1135.2916721500001</v>
      </c>
      <c r="I136" s="36">
        <f>SUMIFS(СВЦЭМ!$D$33:$D$776,СВЦЭМ!$A$33:$A$776,$A136,СВЦЭМ!$B$33:$B$776,I$119)+'СЕТ СН'!$H$14+СВЦЭМ!$D$10+'СЕТ СН'!$H$6-'СЕТ СН'!$H$26</f>
        <v>1060.04478019</v>
      </c>
      <c r="J136" s="36">
        <f>SUMIFS(СВЦЭМ!$D$33:$D$776,СВЦЭМ!$A$33:$A$776,$A136,СВЦЭМ!$B$33:$B$776,J$119)+'СЕТ СН'!$H$14+СВЦЭМ!$D$10+'СЕТ СН'!$H$6-'СЕТ СН'!$H$26</f>
        <v>976.40996987999995</v>
      </c>
      <c r="K136" s="36">
        <f>SUMIFS(СВЦЭМ!$D$33:$D$776,СВЦЭМ!$A$33:$A$776,$A136,СВЦЭМ!$B$33:$B$776,K$119)+'СЕТ СН'!$H$14+СВЦЭМ!$D$10+'СЕТ СН'!$H$6-'СЕТ СН'!$H$26</f>
        <v>934.62489296000001</v>
      </c>
      <c r="L136" s="36">
        <f>SUMIFS(СВЦЭМ!$D$33:$D$776,СВЦЭМ!$A$33:$A$776,$A136,СВЦЭМ!$B$33:$B$776,L$119)+'СЕТ СН'!$H$14+СВЦЭМ!$D$10+'СЕТ СН'!$H$6-'СЕТ СН'!$H$26</f>
        <v>941.03970150999999</v>
      </c>
      <c r="M136" s="36">
        <f>SUMIFS(СВЦЭМ!$D$33:$D$776,СВЦЭМ!$A$33:$A$776,$A136,СВЦЭМ!$B$33:$B$776,M$119)+'СЕТ СН'!$H$14+СВЦЭМ!$D$10+'СЕТ СН'!$H$6-'СЕТ СН'!$H$26</f>
        <v>940.13523787999998</v>
      </c>
      <c r="N136" s="36">
        <f>SUMIFS(СВЦЭМ!$D$33:$D$776,СВЦЭМ!$A$33:$A$776,$A136,СВЦЭМ!$B$33:$B$776,N$119)+'СЕТ СН'!$H$14+СВЦЭМ!$D$10+'СЕТ СН'!$H$6-'СЕТ СН'!$H$26</f>
        <v>933.01436591999993</v>
      </c>
      <c r="O136" s="36">
        <f>SUMIFS(СВЦЭМ!$D$33:$D$776,СВЦЭМ!$A$33:$A$776,$A136,СВЦЭМ!$B$33:$B$776,O$119)+'СЕТ СН'!$H$14+СВЦЭМ!$D$10+'СЕТ СН'!$H$6-'СЕТ СН'!$H$26</f>
        <v>937.94276371000001</v>
      </c>
      <c r="P136" s="36">
        <f>SUMIFS(СВЦЭМ!$D$33:$D$776,СВЦЭМ!$A$33:$A$776,$A136,СВЦЭМ!$B$33:$B$776,P$119)+'СЕТ СН'!$H$14+СВЦЭМ!$D$10+'СЕТ СН'!$H$6-'СЕТ СН'!$H$26</f>
        <v>935.39898821999998</v>
      </c>
      <c r="Q136" s="36">
        <f>SUMIFS(СВЦЭМ!$D$33:$D$776,СВЦЭМ!$A$33:$A$776,$A136,СВЦЭМ!$B$33:$B$776,Q$119)+'СЕТ СН'!$H$14+СВЦЭМ!$D$10+'СЕТ СН'!$H$6-'СЕТ СН'!$H$26</f>
        <v>942.60725562999994</v>
      </c>
      <c r="R136" s="36">
        <f>SUMIFS(СВЦЭМ!$D$33:$D$776,СВЦЭМ!$A$33:$A$776,$A136,СВЦЭМ!$B$33:$B$776,R$119)+'СЕТ СН'!$H$14+СВЦЭМ!$D$10+'СЕТ СН'!$H$6-'СЕТ СН'!$H$26</f>
        <v>896.72953878999999</v>
      </c>
      <c r="S136" s="36">
        <f>SUMIFS(СВЦЭМ!$D$33:$D$776,СВЦЭМ!$A$33:$A$776,$A136,СВЦЭМ!$B$33:$B$776,S$119)+'СЕТ СН'!$H$14+СВЦЭМ!$D$10+'СЕТ СН'!$H$6-'СЕТ СН'!$H$26</f>
        <v>896.01404329000002</v>
      </c>
      <c r="T136" s="36">
        <f>SUMIFS(СВЦЭМ!$D$33:$D$776,СВЦЭМ!$A$33:$A$776,$A136,СВЦЭМ!$B$33:$B$776,T$119)+'СЕТ СН'!$H$14+СВЦЭМ!$D$10+'СЕТ СН'!$H$6-'СЕТ СН'!$H$26</f>
        <v>904.62128025000004</v>
      </c>
      <c r="U136" s="36">
        <f>SUMIFS(СВЦЭМ!$D$33:$D$776,СВЦЭМ!$A$33:$A$776,$A136,СВЦЭМ!$B$33:$B$776,U$119)+'СЕТ СН'!$H$14+СВЦЭМ!$D$10+'СЕТ СН'!$H$6-'СЕТ СН'!$H$26</f>
        <v>905.43543091999993</v>
      </c>
      <c r="V136" s="36">
        <f>SUMIFS(СВЦЭМ!$D$33:$D$776,СВЦЭМ!$A$33:$A$776,$A136,СВЦЭМ!$B$33:$B$776,V$119)+'СЕТ СН'!$H$14+СВЦЭМ!$D$10+'СЕТ СН'!$H$6-'СЕТ СН'!$H$26</f>
        <v>915.33064751999996</v>
      </c>
      <c r="W136" s="36">
        <f>SUMIFS(СВЦЭМ!$D$33:$D$776,СВЦЭМ!$A$33:$A$776,$A136,СВЦЭМ!$B$33:$B$776,W$119)+'СЕТ СН'!$H$14+СВЦЭМ!$D$10+'СЕТ СН'!$H$6-'СЕТ СН'!$H$26</f>
        <v>921.66611878000003</v>
      </c>
      <c r="X136" s="36">
        <f>SUMIFS(СВЦЭМ!$D$33:$D$776,СВЦЭМ!$A$33:$A$776,$A136,СВЦЭМ!$B$33:$B$776,X$119)+'СЕТ СН'!$H$14+СВЦЭМ!$D$10+'СЕТ СН'!$H$6-'СЕТ СН'!$H$26</f>
        <v>883.58706326000004</v>
      </c>
      <c r="Y136" s="36">
        <f>SUMIFS(СВЦЭМ!$D$33:$D$776,СВЦЭМ!$A$33:$A$776,$A136,СВЦЭМ!$B$33:$B$776,Y$119)+'СЕТ СН'!$H$14+СВЦЭМ!$D$10+'СЕТ СН'!$H$6-'СЕТ СН'!$H$26</f>
        <v>872.03599414999996</v>
      </c>
    </row>
    <row r="137" spans="1:25" ht="15.75" x14ac:dyDescent="0.2">
      <c r="A137" s="35">
        <f t="shared" si="3"/>
        <v>43695</v>
      </c>
      <c r="B137" s="36">
        <f>SUMIFS(СВЦЭМ!$D$33:$D$776,СВЦЭМ!$A$33:$A$776,$A137,СВЦЭМ!$B$33:$B$776,B$119)+'СЕТ СН'!$H$14+СВЦЭМ!$D$10+'СЕТ СН'!$H$6-'СЕТ СН'!$H$26</f>
        <v>938.94024658000001</v>
      </c>
      <c r="C137" s="36">
        <f>SUMIFS(СВЦЭМ!$D$33:$D$776,СВЦЭМ!$A$33:$A$776,$A137,СВЦЭМ!$B$33:$B$776,C$119)+'СЕТ СН'!$H$14+СВЦЭМ!$D$10+'СЕТ СН'!$H$6-'СЕТ СН'!$H$26</f>
        <v>969.32597326999996</v>
      </c>
      <c r="D137" s="36">
        <f>SUMIFS(СВЦЭМ!$D$33:$D$776,СВЦЭМ!$A$33:$A$776,$A137,СВЦЭМ!$B$33:$B$776,D$119)+'СЕТ СН'!$H$14+СВЦЭМ!$D$10+'СЕТ СН'!$H$6-'СЕТ СН'!$H$26</f>
        <v>1011.25165955</v>
      </c>
      <c r="E137" s="36">
        <f>SUMIFS(СВЦЭМ!$D$33:$D$776,СВЦЭМ!$A$33:$A$776,$A137,СВЦЭМ!$B$33:$B$776,E$119)+'СЕТ СН'!$H$14+СВЦЭМ!$D$10+'СЕТ СН'!$H$6-'СЕТ СН'!$H$26</f>
        <v>1018.7045514599999</v>
      </c>
      <c r="F137" s="36">
        <f>SUMIFS(СВЦЭМ!$D$33:$D$776,СВЦЭМ!$A$33:$A$776,$A137,СВЦЭМ!$B$33:$B$776,F$119)+'СЕТ СН'!$H$14+СВЦЭМ!$D$10+'СЕТ СН'!$H$6-'СЕТ СН'!$H$26</f>
        <v>1019.4398711699999</v>
      </c>
      <c r="G137" s="36">
        <f>SUMIFS(СВЦЭМ!$D$33:$D$776,СВЦЭМ!$A$33:$A$776,$A137,СВЦЭМ!$B$33:$B$776,G$119)+'СЕТ СН'!$H$14+СВЦЭМ!$D$10+'СЕТ СН'!$H$6-'СЕТ СН'!$H$26</f>
        <v>1015.63965296</v>
      </c>
      <c r="H137" s="36">
        <f>SUMIFS(СВЦЭМ!$D$33:$D$776,СВЦЭМ!$A$33:$A$776,$A137,СВЦЭМ!$B$33:$B$776,H$119)+'СЕТ СН'!$H$14+СВЦЭМ!$D$10+'СЕТ СН'!$H$6-'СЕТ СН'!$H$26</f>
        <v>1012.20419269</v>
      </c>
      <c r="I137" s="36">
        <f>SUMIFS(СВЦЭМ!$D$33:$D$776,СВЦЭМ!$A$33:$A$776,$A137,СВЦЭМ!$B$33:$B$776,I$119)+'СЕТ СН'!$H$14+СВЦЭМ!$D$10+'СЕТ СН'!$H$6-'СЕТ СН'!$H$26</f>
        <v>996.85286327999995</v>
      </c>
      <c r="J137" s="36">
        <f>SUMIFS(СВЦЭМ!$D$33:$D$776,СВЦЭМ!$A$33:$A$776,$A137,СВЦЭМ!$B$33:$B$776,J$119)+'СЕТ СН'!$H$14+СВЦЭМ!$D$10+'СЕТ СН'!$H$6-'СЕТ СН'!$H$26</f>
        <v>985.42695460999994</v>
      </c>
      <c r="K137" s="36">
        <f>SUMIFS(СВЦЭМ!$D$33:$D$776,СВЦЭМ!$A$33:$A$776,$A137,СВЦЭМ!$B$33:$B$776,K$119)+'СЕТ СН'!$H$14+СВЦЭМ!$D$10+'СЕТ СН'!$H$6-'СЕТ СН'!$H$26</f>
        <v>939.76368596999998</v>
      </c>
      <c r="L137" s="36">
        <f>SUMIFS(СВЦЭМ!$D$33:$D$776,СВЦЭМ!$A$33:$A$776,$A137,СВЦЭМ!$B$33:$B$776,L$119)+'СЕТ СН'!$H$14+СВЦЭМ!$D$10+'СЕТ СН'!$H$6-'СЕТ СН'!$H$26</f>
        <v>941.70308646000001</v>
      </c>
      <c r="M137" s="36">
        <f>SUMIFS(СВЦЭМ!$D$33:$D$776,СВЦЭМ!$A$33:$A$776,$A137,СВЦЭМ!$B$33:$B$776,M$119)+'СЕТ СН'!$H$14+СВЦЭМ!$D$10+'СЕТ СН'!$H$6-'СЕТ СН'!$H$26</f>
        <v>940.47223325999994</v>
      </c>
      <c r="N137" s="36">
        <f>SUMIFS(СВЦЭМ!$D$33:$D$776,СВЦЭМ!$A$33:$A$776,$A137,СВЦЭМ!$B$33:$B$776,N$119)+'СЕТ СН'!$H$14+СВЦЭМ!$D$10+'СЕТ СН'!$H$6-'СЕТ СН'!$H$26</f>
        <v>929.08689765999998</v>
      </c>
      <c r="O137" s="36">
        <f>SUMIFS(СВЦЭМ!$D$33:$D$776,СВЦЭМ!$A$33:$A$776,$A137,СВЦЭМ!$B$33:$B$776,O$119)+'СЕТ СН'!$H$14+СВЦЭМ!$D$10+'СЕТ СН'!$H$6-'СЕТ СН'!$H$26</f>
        <v>928.59780310999997</v>
      </c>
      <c r="P137" s="36">
        <f>SUMIFS(СВЦЭМ!$D$33:$D$776,СВЦЭМ!$A$33:$A$776,$A137,СВЦЭМ!$B$33:$B$776,P$119)+'СЕТ СН'!$H$14+СВЦЭМ!$D$10+'СЕТ СН'!$H$6-'СЕТ СН'!$H$26</f>
        <v>918.46391137000001</v>
      </c>
      <c r="Q137" s="36">
        <f>SUMIFS(СВЦЭМ!$D$33:$D$776,СВЦЭМ!$A$33:$A$776,$A137,СВЦЭМ!$B$33:$B$776,Q$119)+'СЕТ СН'!$H$14+СВЦЭМ!$D$10+'СЕТ СН'!$H$6-'СЕТ СН'!$H$26</f>
        <v>922.78352825000002</v>
      </c>
      <c r="R137" s="36">
        <f>SUMIFS(СВЦЭМ!$D$33:$D$776,СВЦЭМ!$A$33:$A$776,$A137,СВЦЭМ!$B$33:$B$776,R$119)+'СЕТ СН'!$H$14+СВЦЭМ!$D$10+'СЕТ СН'!$H$6-'СЕТ СН'!$H$26</f>
        <v>891.39318126000001</v>
      </c>
      <c r="S137" s="36">
        <f>SUMIFS(СВЦЭМ!$D$33:$D$776,СВЦЭМ!$A$33:$A$776,$A137,СВЦЭМ!$B$33:$B$776,S$119)+'СЕТ СН'!$H$14+СВЦЭМ!$D$10+'СЕТ СН'!$H$6-'СЕТ СН'!$H$26</f>
        <v>903.90565555000001</v>
      </c>
      <c r="T137" s="36">
        <f>SUMIFS(СВЦЭМ!$D$33:$D$776,СВЦЭМ!$A$33:$A$776,$A137,СВЦЭМ!$B$33:$B$776,T$119)+'СЕТ СН'!$H$14+СВЦЭМ!$D$10+'СЕТ СН'!$H$6-'СЕТ СН'!$H$26</f>
        <v>916.87448586999994</v>
      </c>
      <c r="U137" s="36">
        <f>SUMIFS(СВЦЭМ!$D$33:$D$776,СВЦЭМ!$A$33:$A$776,$A137,СВЦЭМ!$B$33:$B$776,U$119)+'СЕТ СН'!$H$14+СВЦЭМ!$D$10+'СЕТ СН'!$H$6-'СЕТ СН'!$H$26</f>
        <v>920.60429599999998</v>
      </c>
      <c r="V137" s="36">
        <f>SUMIFS(СВЦЭМ!$D$33:$D$776,СВЦЭМ!$A$33:$A$776,$A137,СВЦЭМ!$B$33:$B$776,V$119)+'СЕТ СН'!$H$14+СВЦЭМ!$D$10+'СЕТ СН'!$H$6-'СЕТ СН'!$H$26</f>
        <v>926.73924294999995</v>
      </c>
      <c r="W137" s="36">
        <f>SUMIFS(СВЦЭМ!$D$33:$D$776,СВЦЭМ!$A$33:$A$776,$A137,СВЦЭМ!$B$33:$B$776,W$119)+'СЕТ СН'!$H$14+СВЦЭМ!$D$10+'СЕТ СН'!$H$6-'СЕТ СН'!$H$26</f>
        <v>938.94113554</v>
      </c>
      <c r="X137" s="36">
        <f>SUMIFS(СВЦЭМ!$D$33:$D$776,СВЦЭМ!$A$33:$A$776,$A137,СВЦЭМ!$B$33:$B$776,X$119)+'СЕТ СН'!$H$14+СВЦЭМ!$D$10+'СЕТ СН'!$H$6-'СЕТ СН'!$H$26</f>
        <v>908.61491744</v>
      </c>
      <c r="Y137" s="36">
        <f>SUMIFS(СВЦЭМ!$D$33:$D$776,СВЦЭМ!$A$33:$A$776,$A137,СВЦЭМ!$B$33:$B$776,Y$119)+'СЕТ СН'!$H$14+СВЦЭМ!$D$10+'СЕТ СН'!$H$6-'СЕТ СН'!$H$26</f>
        <v>938.79179094999995</v>
      </c>
    </row>
    <row r="138" spans="1:25" ht="15.75" x14ac:dyDescent="0.2">
      <c r="A138" s="35">
        <f t="shared" si="3"/>
        <v>43696</v>
      </c>
      <c r="B138" s="36">
        <f>SUMIFS(СВЦЭМ!$D$33:$D$776,СВЦЭМ!$A$33:$A$776,$A138,СВЦЭМ!$B$33:$B$776,B$119)+'СЕТ СН'!$H$14+СВЦЭМ!$D$10+'СЕТ СН'!$H$6-'СЕТ СН'!$H$26</f>
        <v>980.28963075000001</v>
      </c>
      <c r="C138" s="36">
        <f>SUMIFS(СВЦЭМ!$D$33:$D$776,СВЦЭМ!$A$33:$A$776,$A138,СВЦЭМ!$B$33:$B$776,C$119)+'СЕТ СН'!$H$14+СВЦЭМ!$D$10+'СЕТ СН'!$H$6-'СЕТ СН'!$H$26</f>
        <v>1021.60914759</v>
      </c>
      <c r="D138" s="36">
        <f>SUMIFS(СВЦЭМ!$D$33:$D$776,СВЦЭМ!$A$33:$A$776,$A138,СВЦЭМ!$B$33:$B$776,D$119)+'СЕТ СН'!$H$14+СВЦЭМ!$D$10+'СЕТ СН'!$H$6-'СЕТ СН'!$H$26</f>
        <v>1052.63921992</v>
      </c>
      <c r="E138" s="36">
        <f>SUMIFS(СВЦЭМ!$D$33:$D$776,СВЦЭМ!$A$33:$A$776,$A138,СВЦЭМ!$B$33:$B$776,E$119)+'СЕТ СН'!$H$14+СВЦЭМ!$D$10+'СЕТ СН'!$H$6-'СЕТ СН'!$H$26</f>
        <v>1067.04501069</v>
      </c>
      <c r="F138" s="36">
        <f>SUMIFS(СВЦЭМ!$D$33:$D$776,СВЦЭМ!$A$33:$A$776,$A138,СВЦЭМ!$B$33:$B$776,F$119)+'СЕТ СН'!$H$14+СВЦЭМ!$D$10+'СЕТ СН'!$H$6-'СЕТ СН'!$H$26</f>
        <v>1067.58310188</v>
      </c>
      <c r="G138" s="36">
        <f>SUMIFS(СВЦЭМ!$D$33:$D$776,СВЦЭМ!$A$33:$A$776,$A138,СВЦЭМ!$B$33:$B$776,G$119)+'СЕТ СН'!$H$14+СВЦЭМ!$D$10+'СЕТ СН'!$H$6-'СЕТ СН'!$H$26</f>
        <v>1044.70484446</v>
      </c>
      <c r="H138" s="36">
        <f>SUMIFS(СВЦЭМ!$D$33:$D$776,СВЦЭМ!$A$33:$A$776,$A138,СВЦЭМ!$B$33:$B$776,H$119)+'СЕТ СН'!$H$14+СВЦЭМ!$D$10+'СЕТ СН'!$H$6-'СЕТ СН'!$H$26</f>
        <v>1004.46504363</v>
      </c>
      <c r="I138" s="36">
        <f>SUMIFS(СВЦЭМ!$D$33:$D$776,СВЦЭМ!$A$33:$A$776,$A138,СВЦЭМ!$B$33:$B$776,I$119)+'СЕТ СН'!$H$14+СВЦЭМ!$D$10+'СЕТ СН'!$H$6-'СЕТ СН'!$H$26</f>
        <v>955.10436888000004</v>
      </c>
      <c r="J138" s="36">
        <f>SUMIFS(СВЦЭМ!$D$33:$D$776,СВЦЭМ!$A$33:$A$776,$A138,СВЦЭМ!$B$33:$B$776,J$119)+'СЕТ СН'!$H$14+СВЦЭМ!$D$10+'СЕТ СН'!$H$6-'СЕТ СН'!$H$26</f>
        <v>986.83803880999994</v>
      </c>
      <c r="K138" s="36">
        <f>SUMIFS(СВЦЭМ!$D$33:$D$776,СВЦЭМ!$A$33:$A$776,$A138,СВЦЭМ!$B$33:$B$776,K$119)+'СЕТ СН'!$H$14+СВЦЭМ!$D$10+'СЕТ СН'!$H$6-'СЕТ СН'!$H$26</f>
        <v>1029.0892618100002</v>
      </c>
      <c r="L138" s="36">
        <f>SUMIFS(СВЦЭМ!$D$33:$D$776,СВЦЭМ!$A$33:$A$776,$A138,СВЦЭМ!$B$33:$B$776,L$119)+'СЕТ СН'!$H$14+СВЦЭМ!$D$10+'СЕТ СН'!$H$6-'СЕТ СН'!$H$26</f>
        <v>1027.76445313</v>
      </c>
      <c r="M138" s="36">
        <f>SUMIFS(СВЦЭМ!$D$33:$D$776,СВЦЭМ!$A$33:$A$776,$A138,СВЦЭМ!$B$33:$B$776,M$119)+'СЕТ СН'!$H$14+СВЦЭМ!$D$10+'СЕТ СН'!$H$6-'СЕТ СН'!$H$26</f>
        <v>1022.97153957</v>
      </c>
      <c r="N138" s="36">
        <f>SUMIFS(СВЦЭМ!$D$33:$D$776,СВЦЭМ!$A$33:$A$776,$A138,СВЦЭМ!$B$33:$B$776,N$119)+'СЕТ СН'!$H$14+СВЦЭМ!$D$10+'СЕТ СН'!$H$6-'СЕТ СН'!$H$26</f>
        <v>1020.12168768</v>
      </c>
      <c r="O138" s="36">
        <f>SUMIFS(СВЦЭМ!$D$33:$D$776,СВЦЭМ!$A$33:$A$776,$A138,СВЦЭМ!$B$33:$B$776,O$119)+'СЕТ СН'!$H$14+СВЦЭМ!$D$10+'СЕТ СН'!$H$6-'СЕТ СН'!$H$26</f>
        <v>1030.6698219899999</v>
      </c>
      <c r="P138" s="36">
        <f>SUMIFS(СВЦЭМ!$D$33:$D$776,СВЦЭМ!$A$33:$A$776,$A138,СВЦЭМ!$B$33:$B$776,P$119)+'СЕТ СН'!$H$14+СВЦЭМ!$D$10+'СЕТ СН'!$H$6-'СЕТ СН'!$H$26</f>
        <v>1033.3484916299999</v>
      </c>
      <c r="Q138" s="36">
        <f>SUMIFS(СВЦЭМ!$D$33:$D$776,СВЦЭМ!$A$33:$A$776,$A138,СВЦЭМ!$B$33:$B$776,Q$119)+'СЕТ СН'!$H$14+СВЦЭМ!$D$10+'СЕТ СН'!$H$6-'СЕТ СН'!$H$26</f>
        <v>1025.43813793</v>
      </c>
      <c r="R138" s="36">
        <f>SUMIFS(СВЦЭМ!$D$33:$D$776,СВЦЭМ!$A$33:$A$776,$A138,СВЦЭМ!$B$33:$B$776,R$119)+'СЕТ СН'!$H$14+СВЦЭМ!$D$10+'СЕТ СН'!$H$6-'СЕТ СН'!$H$26</f>
        <v>1051.6596558699998</v>
      </c>
      <c r="S138" s="36">
        <f>SUMIFS(СВЦЭМ!$D$33:$D$776,СВЦЭМ!$A$33:$A$776,$A138,СВЦЭМ!$B$33:$B$776,S$119)+'СЕТ СН'!$H$14+СВЦЭМ!$D$10+'СЕТ СН'!$H$6-'СЕТ СН'!$H$26</f>
        <v>1090.81145827</v>
      </c>
      <c r="T138" s="36">
        <f>SUMIFS(СВЦЭМ!$D$33:$D$776,СВЦЭМ!$A$33:$A$776,$A138,СВЦЭМ!$B$33:$B$776,T$119)+'СЕТ СН'!$H$14+СВЦЭМ!$D$10+'СЕТ СН'!$H$6-'СЕТ СН'!$H$26</f>
        <v>1090.6519580099998</v>
      </c>
      <c r="U138" s="36">
        <f>SUMIFS(СВЦЭМ!$D$33:$D$776,СВЦЭМ!$A$33:$A$776,$A138,СВЦЭМ!$B$33:$B$776,U$119)+'СЕТ СН'!$H$14+СВЦЭМ!$D$10+'СЕТ СН'!$H$6-'СЕТ СН'!$H$26</f>
        <v>1086.9343183599999</v>
      </c>
      <c r="V138" s="36">
        <f>SUMIFS(СВЦЭМ!$D$33:$D$776,СВЦЭМ!$A$33:$A$776,$A138,СВЦЭМ!$B$33:$B$776,V$119)+'СЕТ СН'!$H$14+СВЦЭМ!$D$10+'СЕТ СН'!$H$6-'СЕТ СН'!$H$26</f>
        <v>1081.0555713899998</v>
      </c>
      <c r="W138" s="36">
        <f>SUMIFS(СВЦЭМ!$D$33:$D$776,СВЦЭМ!$A$33:$A$776,$A138,СВЦЭМ!$B$33:$B$776,W$119)+'СЕТ СН'!$H$14+СВЦЭМ!$D$10+'СЕТ СН'!$H$6-'СЕТ СН'!$H$26</f>
        <v>1092.6464576600001</v>
      </c>
      <c r="X138" s="36">
        <f>SUMIFS(СВЦЭМ!$D$33:$D$776,СВЦЭМ!$A$33:$A$776,$A138,СВЦЭМ!$B$33:$B$776,X$119)+'СЕТ СН'!$H$14+СВЦЭМ!$D$10+'СЕТ СН'!$H$6-'СЕТ СН'!$H$26</f>
        <v>1160.49392629</v>
      </c>
      <c r="Y138" s="36">
        <f>SUMIFS(СВЦЭМ!$D$33:$D$776,СВЦЭМ!$A$33:$A$776,$A138,СВЦЭМ!$B$33:$B$776,Y$119)+'СЕТ СН'!$H$14+СВЦЭМ!$D$10+'СЕТ СН'!$H$6-'СЕТ СН'!$H$26</f>
        <v>1084.50990561</v>
      </c>
    </row>
    <row r="139" spans="1:25" ht="15.75" x14ac:dyDescent="0.2">
      <c r="A139" s="35">
        <f t="shared" si="3"/>
        <v>43697</v>
      </c>
      <c r="B139" s="36">
        <f>SUMIFS(СВЦЭМ!$D$33:$D$776,СВЦЭМ!$A$33:$A$776,$A139,СВЦЭМ!$B$33:$B$776,B$119)+'СЕТ СН'!$H$14+СВЦЭМ!$D$10+'СЕТ СН'!$H$6-'СЕТ СН'!$H$26</f>
        <v>947.68338240000003</v>
      </c>
      <c r="C139" s="36">
        <f>SUMIFS(СВЦЭМ!$D$33:$D$776,СВЦЭМ!$A$33:$A$776,$A139,СВЦЭМ!$B$33:$B$776,C$119)+'СЕТ СН'!$H$14+СВЦЭМ!$D$10+'СЕТ СН'!$H$6-'СЕТ СН'!$H$26</f>
        <v>978.81646386</v>
      </c>
      <c r="D139" s="36">
        <f>SUMIFS(СВЦЭМ!$D$33:$D$776,СВЦЭМ!$A$33:$A$776,$A139,СВЦЭМ!$B$33:$B$776,D$119)+'СЕТ СН'!$H$14+СВЦЭМ!$D$10+'СЕТ СН'!$H$6-'СЕТ СН'!$H$26</f>
        <v>1014.07133182</v>
      </c>
      <c r="E139" s="36">
        <f>SUMIFS(СВЦЭМ!$D$33:$D$776,СВЦЭМ!$A$33:$A$776,$A139,СВЦЭМ!$B$33:$B$776,E$119)+'СЕТ СН'!$H$14+СВЦЭМ!$D$10+'СЕТ СН'!$H$6-'СЕТ СН'!$H$26</f>
        <v>1028.7883160199999</v>
      </c>
      <c r="F139" s="36">
        <f>SUMIFS(СВЦЭМ!$D$33:$D$776,СВЦЭМ!$A$33:$A$776,$A139,СВЦЭМ!$B$33:$B$776,F$119)+'СЕТ СН'!$H$14+СВЦЭМ!$D$10+'СЕТ СН'!$H$6-'СЕТ СН'!$H$26</f>
        <v>1037.28419626</v>
      </c>
      <c r="G139" s="36">
        <f>SUMIFS(СВЦЭМ!$D$33:$D$776,СВЦЭМ!$A$33:$A$776,$A139,СВЦЭМ!$B$33:$B$776,G$119)+'СЕТ СН'!$H$14+СВЦЭМ!$D$10+'СЕТ СН'!$H$6-'СЕТ СН'!$H$26</f>
        <v>1015.52966779</v>
      </c>
      <c r="H139" s="36">
        <f>SUMIFS(СВЦЭМ!$D$33:$D$776,СВЦЭМ!$A$33:$A$776,$A139,СВЦЭМ!$B$33:$B$776,H$119)+'СЕТ СН'!$H$14+СВЦЭМ!$D$10+'СЕТ СН'!$H$6-'СЕТ СН'!$H$26</f>
        <v>980.30455522</v>
      </c>
      <c r="I139" s="36">
        <f>SUMIFS(СВЦЭМ!$D$33:$D$776,СВЦЭМ!$A$33:$A$776,$A139,СВЦЭМ!$B$33:$B$776,I$119)+'СЕТ СН'!$H$14+СВЦЭМ!$D$10+'СЕТ СН'!$H$6-'СЕТ СН'!$H$26</f>
        <v>932.96428328000002</v>
      </c>
      <c r="J139" s="36">
        <f>SUMIFS(СВЦЭМ!$D$33:$D$776,СВЦЭМ!$A$33:$A$776,$A139,СВЦЭМ!$B$33:$B$776,J$119)+'СЕТ СН'!$H$14+СВЦЭМ!$D$10+'СЕТ СН'!$H$6-'СЕТ СН'!$H$26</f>
        <v>925.28614407999999</v>
      </c>
      <c r="K139" s="36">
        <f>SUMIFS(СВЦЭМ!$D$33:$D$776,СВЦЭМ!$A$33:$A$776,$A139,СВЦЭМ!$B$33:$B$776,K$119)+'СЕТ СН'!$H$14+СВЦЭМ!$D$10+'СЕТ СН'!$H$6-'СЕТ СН'!$H$26</f>
        <v>947.42774767000003</v>
      </c>
      <c r="L139" s="36">
        <f>SUMIFS(СВЦЭМ!$D$33:$D$776,СВЦЭМ!$A$33:$A$776,$A139,СВЦЭМ!$B$33:$B$776,L$119)+'СЕТ СН'!$H$14+СВЦЭМ!$D$10+'СЕТ СН'!$H$6-'СЕТ СН'!$H$26</f>
        <v>944.04013543999997</v>
      </c>
      <c r="M139" s="36">
        <f>SUMIFS(СВЦЭМ!$D$33:$D$776,СВЦЭМ!$A$33:$A$776,$A139,СВЦЭМ!$B$33:$B$776,M$119)+'СЕТ СН'!$H$14+СВЦЭМ!$D$10+'СЕТ СН'!$H$6-'СЕТ СН'!$H$26</f>
        <v>942.13518056999999</v>
      </c>
      <c r="N139" s="36">
        <f>SUMIFS(СВЦЭМ!$D$33:$D$776,СВЦЭМ!$A$33:$A$776,$A139,СВЦЭМ!$B$33:$B$776,N$119)+'СЕТ СН'!$H$14+СВЦЭМ!$D$10+'СЕТ СН'!$H$6-'СЕТ СН'!$H$26</f>
        <v>931.84269806999998</v>
      </c>
      <c r="O139" s="36">
        <f>SUMIFS(СВЦЭМ!$D$33:$D$776,СВЦЭМ!$A$33:$A$776,$A139,СВЦЭМ!$B$33:$B$776,O$119)+'СЕТ СН'!$H$14+СВЦЭМ!$D$10+'СЕТ СН'!$H$6-'СЕТ СН'!$H$26</f>
        <v>934.93314830999998</v>
      </c>
      <c r="P139" s="36">
        <f>SUMIFS(СВЦЭМ!$D$33:$D$776,СВЦЭМ!$A$33:$A$776,$A139,СВЦЭМ!$B$33:$B$776,P$119)+'СЕТ СН'!$H$14+СВЦЭМ!$D$10+'СЕТ СН'!$H$6-'СЕТ СН'!$H$26</f>
        <v>943.14318216999993</v>
      </c>
      <c r="Q139" s="36">
        <f>SUMIFS(СВЦЭМ!$D$33:$D$776,СВЦЭМ!$A$33:$A$776,$A139,СВЦЭМ!$B$33:$B$776,Q$119)+'СЕТ СН'!$H$14+СВЦЭМ!$D$10+'СЕТ СН'!$H$6-'СЕТ СН'!$H$26</f>
        <v>945.26529463999998</v>
      </c>
      <c r="R139" s="36">
        <f>SUMIFS(СВЦЭМ!$D$33:$D$776,СВЦЭМ!$A$33:$A$776,$A139,СВЦЭМ!$B$33:$B$776,R$119)+'СЕТ СН'!$H$14+СВЦЭМ!$D$10+'СЕТ СН'!$H$6-'СЕТ СН'!$H$26</f>
        <v>1009.42832942</v>
      </c>
      <c r="S139" s="36">
        <f>SUMIFS(СВЦЭМ!$D$33:$D$776,СВЦЭМ!$A$33:$A$776,$A139,СВЦЭМ!$B$33:$B$776,S$119)+'СЕТ СН'!$H$14+СВЦЭМ!$D$10+'СЕТ СН'!$H$6-'СЕТ СН'!$H$26</f>
        <v>924.95671550999998</v>
      </c>
      <c r="T139" s="36">
        <f>SUMIFS(СВЦЭМ!$D$33:$D$776,СВЦЭМ!$A$33:$A$776,$A139,СВЦЭМ!$B$33:$B$776,T$119)+'СЕТ СН'!$H$14+СВЦЭМ!$D$10+'СЕТ СН'!$H$6-'СЕТ СН'!$H$26</f>
        <v>930.91627755000002</v>
      </c>
      <c r="U139" s="36">
        <f>SUMIFS(СВЦЭМ!$D$33:$D$776,СВЦЭМ!$A$33:$A$776,$A139,СВЦЭМ!$B$33:$B$776,U$119)+'СЕТ СН'!$H$14+СВЦЭМ!$D$10+'СЕТ СН'!$H$6-'СЕТ СН'!$H$26</f>
        <v>932.90486246</v>
      </c>
      <c r="V139" s="36">
        <f>SUMIFS(СВЦЭМ!$D$33:$D$776,СВЦЭМ!$A$33:$A$776,$A139,СВЦЭМ!$B$33:$B$776,V$119)+'СЕТ СН'!$H$14+СВЦЭМ!$D$10+'СЕТ СН'!$H$6-'СЕТ СН'!$H$26</f>
        <v>944.16260467999996</v>
      </c>
      <c r="W139" s="36">
        <f>SUMIFS(СВЦЭМ!$D$33:$D$776,СВЦЭМ!$A$33:$A$776,$A139,СВЦЭМ!$B$33:$B$776,W$119)+'СЕТ СН'!$H$14+СВЦЭМ!$D$10+'СЕТ СН'!$H$6-'СЕТ СН'!$H$26</f>
        <v>954.76563343999999</v>
      </c>
      <c r="X139" s="36">
        <f>SUMIFS(СВЦЭМ!$D$33:$D$776,СВЦЭМ!$A$33:$A$776,$A139,СВЦЭМ!$B$33:$B$776,X$119)+'СЕТ СН'!$H$14+СВЦЭМ!$D$10+'СЕТ СН'!$H$6-'СЕТ СН'!$H$26</f>
        <v>919.15577960999997</v>
      </c>
      <c r="Y139" s="36">
        <f>SUMIFS(СВЦЭМ!$D$33:$D$776,СВЦЭМ!$A$33:$A$776,$A139,СВЦЭМ!$B$33:$B$776,Y$119)+'СЕТ СН'!$H$14+СВЦЭМ!$D$10+'СЕТ СН'!$H$6-'СЕТ СН'!$H$26</f>
        <v>870.07406513000001</v>
      </c>
    </row>
    <row r="140" spans="1:25" ht="15.75" x14ac:dyDescent="0.2">
      <c r="A140" s="35">
        <f t="shared" si="3"/>
        <v>43698</v>
      </c>
      <c r="B140" s="36">
        <f>SUMIFS(СВЦЭМ!$D$33:$D$776,СВЦЭМ!$A$33:$A$776,$A140,СВЦЭМ!$B$33:$B$776,B$119)+'СЕТ СН'!$H$14+СВЦЭМ!$D$10+'СЕТ СН'!$H$6-'СЕТ СН'!$H$26</f>
        <v>933.81296500999997</v>
      </c>
      <c r="C140" s="36">
        <f>SUMIFS(СВЦЭМ!$D$33:$D$776,СВЦЭМ!$A$33:$A$776,$A140,СВЦЭМ!$B$33:$B$776,C$119)+'СЕТ СН'!$H$14+СВЦЭМ!$D$10+'СЕТ СН'!$H$6-'СЕТ СН'!$H$26</f>
        <v>980.10507533999998</v>
      </c>
      <c r="D140" s="36">
        <f>SUMIFS(СВЦЭМ!$D$33:$D$776,СВЦЭМ!$A$33:$A$776,$A140,СВЦЭМ!$B$33:$B$776,D$119)+'СЕТ СН'!$H$14+СВЦЭМ!$D$10+'СЕТ СН'!$H$6-'СЕТ СН'!$H$26</f>
        <v>997.68370669000001</v>
      </c>
      <c r="E140" s="36">
        <f>SUMIFS(СВЦЭМ!$D$33:$D$776,СВЦЭМ!$A$33:$A$776,$A140,СВЦЭМ!$B$33:$B$776,E$119)+'СЕТ СН'!$H$14+СВЦЭМ!$D$10+'СЕТ СН'!$H$6-'СЕТ СН'!$H$26</f>
        <v>1005.49775802</v>
      </c>
      <c r="F140" s="36">
        <f>SUMIFS(СВЦЭМ!$D$33:$D$776,СВЦЭМ!$A$33:$A$776,$A140,СВЦЭМ!$B$33:$B$776,F$119)+'СЕТ СН'!$H$14+СВЦЭМ!$D$10+'СЕТ СН'!$H$6-'СЕТ СН'!$H$26</f>
        <v>1011.12454988</v>
      </c>
      <c r="G140" s="36">
        <f>SUMIFS(СВЦЭМ!$D$33:$D$776,СВЦЭМ!$A$33:$A$776,$A140,СВЦЭМ!$B$33:$B$776,G$119)+'СЕТ СН'!$H$14+СВЦЭМ!$D$10+'СЕТ СН'!$H$6-'СЕТ СН'!$H$26</f>
        <v>981.47148691999996</v>
      </c>
      <c r="H140" s="36">
        <f>SUMIFS(СВЦЭМ!$D$33:$D$776,СВЦЭМ!$A$33:$A$776,$A140,СВЦЭМ!$B$33:$B$776,H$119)+'СЕТ СН'!$H$14+СВЦЭМ!$D$10+'СЕТ СН'!$H$6-'СЕТ СН'!$H$26</f>
        <v>935.13293819</v>
      </c>
      <c r="I140" s="36">
        <f>SUMIFS(СВЦЭМ!$D$33:$D$776,СВЦЭМ!$A$33:$A$776,$A140,СВЦЭМ!$B$33:$B$776,I$119)+'СЕТ СН'!$H$14+СВЦЭМ!$D$10+'СЕТ СН'!$H$6-'СЕТ СН'!$H$26</f>
        <v>879.57890168999995</v>
      </c>
      <c r="J140" s="36">
        <f>SUMIFS(СВЦЭМ!$D$33:$D$776,СВЦЭМ!$A$33:$A$776,$A140,СВЦЭМ!$B$33:$B$776,J$119)+'СЕТ СН'!$H$14+СВЦЭМ!$D$10+'СЕТ СН'!$H$6-'СЕТ СН'!$H$26</f>
        <v>891.18952751999996</v>
      </c>
      <c r="K140" s="36">
        <f>SUMIFS(СВЦЭМ!$D$33:$D$776,СВЦЭМ!$A$33:$A$776,$A140,СВЦЭМ!$B$33:$B$776,K$119)+'СЕТ СН'!$H$14+СВЦЭМ!$D$10+'СЕТ СН'!$H$6-'СЕТ СН'!$H$26</f>
        <v>918.58268100999999</v>
      </c>
      <c r="L140" s="36">
        <f>SUMIFS(СВЦЭМ!$D$33:$D$776,СВЦЭМ!$A$33:$A$776,$A140,СВЦЭМ!$B$33:$B$776,L$119)+'СЕТ СН'!$H$14+СВЦЭМ!$D$10+'СЕТ СН'!$H$6-'СЕТ СН'!$H$26</f>
        <v>928.68234756000004</v>
      </c>
      <c r="M140" s="36">
        <f>SUMIFS(СВЦЭМ!$D$33:$D$776,СВЦЭМ!$A$33:$A$776,$A140,СВЦЭМ!$B$33:$B$776,M$119)+'СЕТ СН'!$H$14+СВЦЭМ!$D$10+'СЕТ СН'!$H$6-'СЕТ СН'!$H$26</f>
        <v>925.77693738999994</v>
      </c>
      <c r="N140" s="36">
        <f>SUMIFS(СВЦЭМ!$D$33:$D$776,СВЦЭМ!$A$33:$A$776,$A140,СВЦЭМ!$B$33:$B$776,N$119)+'СЕТ СН'!$H$14+СВЦЭМ!$D$10+'СЕТ СН'!$H$6-'СЕТ СН'!$H$26</f>
        <v>919.93918716999997</v>
      </c>
      <c r="O140" s="36">
        <f>SUMIFS(СВЦЭМ!$D$33:$D$776,СВЦЭМ!$A$33:$A$776,$A140,СВЦЭМ!$B$33:$B$776,O$119)+'СЕТ СН'!$H$14+СВЦЭМ!$D$10+'СЕТ СН'!$H$6-'СЕТ СН'!$H$26</f>
        <v>921.33743550999998</v>
      </c>
      <c r="P140" s="36">
        <f>SUMIFS(СВЦЭМ!$D$33:$D$776,СВЦЭМ!$A$33:$A$776,$A140,СВЦЭМ!$B$33:$B$776,P$119)+'СЕТ СН'!$H$14+СВЦЭМ!$D$10+'СЕТ СН'!$H$6-'СЕТ СН'!$H$26</f>
        <v>923.93302686999994</v>
      </c>
      <c r="Q140" s="36">
        <f>SUMIFS(СВЦЭМ!$D$33:$D$776,СВЦЭМ!$A$33:$A$776,$A140,СВЦЭМ!$B$33:$B$776,Q$119)+'СЕТ СН'!$H$14+СВЦЭМ!$D$10+'СЕТ СН'!$H$6-'СЕТ СН'!$H$26</f>
        <v>930.92113479</v>
      </c>
      <c r="R140" s="36">
        <f>SUMIFS(СВЦЭМ!$D$33:$D$776,СВЦЭМ!$A$33:$A$776,$A140,СВЦЭМ!$B$33:$B$776,R$119)+'СЕТ СН'!$H$14+СВЦЭМ!$D$10+'СЕТ СН'!$H$6-'СЕТ СН'!$H$26</f>
        <v>936.58774807999998</v>
      </c>
      <c r="S140" s="36">
        <f>SUMIFS(СВЦЭМ!$D$33:$D$776,СВЦЭМ!$A$33:$A$776,$A140,СВЦЭМ!$B$33:$B$776,S$119)+'СЕТ СН'!$H$14+СВЦЭМ!$D$10+'СЕТ СН'!$H$6-'СЕТ СН'!$H$26</f>
        <v>968.38328448999994</v>
      </c>
      <c r="T140" s="36">
        <f>SUMIFS(СВЦЭМ!$D$33:$D$776,СВЦЭМ!$A$33:$A$776,$A140,СВЦЭМ!$B$33:$B$776,T$119)+'СЕТ СН'!$H$14+СВЦЭМ!$D$10+'СЕТ СН'!$H$6-'СЕТ СН'!$H$26</f>
        <v>937.76359267999999</v>
      </c>
      <c r="U140" s="36">
        <f>SUMIFS(СВЦЭМ!$D$33:$D$776,СВЦЭМ!$A$33:$A$776,$A140,СВЦЭМ!$B$33:$B$776,U$119)+'СЕТ СН'!$H$14+СВЦЭМ!$D$10+'СЕТ СН'!$H$6-'СЕТ СН'!$H$26</f>
        <v>866.16754390999995</v>
      </c>
      <c r="V140" s="36">
        <f>SUMIFS(СВЦЭМ!$D$33:$D$776,СВЦЭМ!$A$33:$A$776,$A140,СВЦЭМ!$B$33:$B$776,V$119)+'СЕТ СН'!$H$14+СВЦЭМ!$D$10+'СЕТ СН'!$H$6-'СЕТ СН'!$H$26</f>
        <v>880.03127360999997</v>
      </c>
      <c r="W140" s="36">
        <f>SUMIFS(СВЦЭМ!$D$33:$D$776,СВЦЭМ!$A$33:$A$776,$A140,СВЦЭМ!$B$33:$B$776,W$119)+'СЕТ СН'!$H$14+СВЦЭМ!$D$10+'СЕТ СН'!$H$6-'СЕТ СН'!$H$26</f>
        <v>881.53710877000003</v>
      </c>
      <c r="X140" s="36">
        <f>SUMIFS(СВЦЭМ!$D$33:$D$776,СВЦЭМ!$A$33:$A$776,$A140,СВЦЭМ!$B$33:$B$776,X$119)+'СЕТ СН'!$H$14+СВЦЭМ!$D$10+'СЕТ СН'!$H$6-'СЕТ СН'!$H$26</f>
        <v>837.88379740999994</v>
      </c>
      <c r="Y140" s="36">
        <f>SUMIFS(СВЦЭМ!$D$33:$D$776,СВЦЭМ!$A$33:$A$776,$A140,СВЦЭМ!$B$33:$B$776,Y$119)+'СЕТ СН'!$H$14+СВЦЭМ!$D$10+'СЕТ СН'!$H$6-'СЕТ СН'!$H$26</f>
        <v>844.58512854000003</v>
      </c>
    </row>
    <row r="141" spans="1:25" ht="15.75" x14ac:dyDescent="0.2">
      <c r="A141" s="35">
        <f t="shared" si="3"/>
        <v>43699</v>
      </c>
      <c r="B141" s="36">
        <f>SUMIFS(СВЦЭМ!$D$33:$D$776,СВЦЭМ!$A$33:$A$776,$A141,СВЦЭМ!$B$33:$B$776,B$119)+'СЕТ СН'!$H$14+СВЦЭМ!$D$10+'СЕТ СН'!$H$6-'СЕТ СН'!$H$26</f>
        <v>964.33793889000003</v>
      </c>
      <c r="C141" s="36">
        <f>SUMIFS(СВЦЭМ!$D$33:$D$776,СВЦЭМ!$A$33:$A$776,$A141,СВЦЭМ!$B$33:$B$776,C$119)+'СЕТ СН'!$H$14+СВЦЭМ!$D$10+'СЕТ СН'!$H$6-'СЕТ СН'!$H$26</f>
        <v>998.19633866999993</v>
      </c>
      <c r="D141" s="36">
        <f>SUMIFS(СВЦЭМ!$D$33:$D$776,СВЦЭМ!$A$33:$A$776,$A141,СВЦЭМ!$B$33:$B$776,D$119)+'СЕТ СН'!$H$14+СВЦЭМ!$D$10+'СЕТ СН'!$H$6-'СЕТ СН'!$H$26</f>
        <v>1014.11326551</v>
      </c>
      <c r="E141" s="36">
        <f>SUMIFS(СВЦЭМ!$D$33:$D$776,СВЦЭМ!$A$33:$A$776,$A141,СВЦЭМ!$B$33:$B$776,E$119)+'СЕТ СН'!$H$14+СВЦЭМ!$D$10+'СЕТ СН'!$H$6-'СЕТ СН'!$H$26</f>
        <v>1025.4887041500001</v>
      </c>
      <c r="F141" s="36">
        <f>SUMIFS(СВЦЭМ!$D$33:$D$776,СВЦЭМ!$A$33:$A$776,$A141,СВЦЭМ!$B$33:$B$776,F$119)+'СЕТ СН'!$H$14+СВЦЭМ!$D$10+'СЕТ СН'!$H$6-'СЕТ СН'!$H$26</f>
        <v>1031.95548293</v>
      </c>
      <c r="G141" s="36">
        <f>SUMIFS(СВЦЭМ!$D$33:$D$776,СВЦЭМ!$A$33:$A$776,$A141,СВЦЭМ!$B$33:$B$776,G$119)+'СЕТ СН'!$H$14+СВЦЭМ!$D$10+'СЕТ СН'!$H$6-'СЕТ СН'!$H$26</f>
        <v>1009.15946219</v>
      </c>
      <c r="H141" s="36">
        <f>SUMIFS(СВЦЭМ!$D$33:$D$776,СВЦЭМ!$A$33:$A$776,$A141,СВЦЭМ!$B$33:$B$776,H$119)+'СЕТ СН'!$H$14+СВЦЭМ!$D$10+'СЕТ СН'!$H$6-'СЕТ СН'!$H$26</f>
        <v>978.04768853999997</v>
      </c>
      <c r="I141" s="36">
        <f>SUMIFS(СВЦЭМ!$D$33:$D$776,СВЦЭМ!$A$33:$A$776,$A141,СВЦЭМ!$B$33:$B$776,I$119)+'СЕТ СН'!$H$14+СВЦЭМ!$D$10+'СЕТ СН'!$H$6-'СЕТ СН'!$H$26</f>
        <v>929.60830257999999</v>
      </c>
      <c r="J141" s="36">
        <f>SUMIFS(СВЦЭМ!$D$33:$D$776,СВЦЭМ!$A$33:$A$776,$A141,СВЦЭМ!$B$33:$B$776,J$119)+'СЕТ СН'!$H$14+СВЦЭМ!$D$10+'СЕТ СН'!$H$6-'СЕТ СН'!$H$26</f>
        <v>906.80285891999995</v>
      </c>
      <c r="K141" s="36">
        <f>SUMIFS(СВЦЭМ!$D$33:$D$776,СВЦЭМ!$A$33:$A$776,$A141,СВЦЭМ!$B$33:$B$776,K$119)+'СЕТ СН'!$H$14+СВЦЭМ!$D$10+'СЕТ СН'!$H$6-'СЕТ СН'!$H$26</f>
        <v>915.69602744999997</v>
      </c>
      <c r="L141" s="36">
        <f>SUMIFS(СВЦЭМ!$D$33:$D$776,СВЦЭМ!$A$33:$A$776,$A141,СВЦЭМ!$B$33:$B$776,L$119)+'СЕТ СН'!$H$14+СВЦЭМ!$D$10+'СЕТ СН'!$H$6-'СЕТ СН'!$H$26</f>
        <v>922.81300687999999</v>
      </c>
      <c r="M141" s="36">
        <f>SUMIFS(СВЦЭМ!$D$33:$D$776,СВЦЭМ!$A$33:$A$776,$A141,СВЦЭМ!$B$33:$B$776,M$119)+'СЕТ СН'!$H$14+СВЦЭМ!$D$10+'СЕТ СН'!$H$6-'СЕТ СН'!$H$26</f>
        <v>923.76525822999997</v>
      </c>
      <c r="N141" s="36">
        <f>SUMIFS(СВЦЭМ!$D$33:$D$776,СВЦЭМ!$A$33:$A$776,$A141,СВЦЭМ!$B$33:$B$776,N$119)+'СЕТ СН'!$H$14+СВЦЭМ!$D$10+'СЕТ СН'!$H$6-'СЕТ СН'!$H$26</f>
        <v>910.00445638999997</v>
      </c>
      <c r="O141" s="36">
        <f>SUMIFS(СВЦЭМ!$D$33:$D$776,СВЦЭМ!$A$33:$A$776,$A141,СВЦЭМ!$B$33:$B$776,O$119)+'СЕТ СН'!$H$14+СВЦЭМ!$D$10+'СЕТ СН'!$H$6-'СЕТ СН'!$H$26</f>
        <v>915.45177472</v>
      </c>
      <c r="P141" s="36">
        <f>SUMIFS(СВЦЭМ!$D$33:$D$776,СВЦЭМ!$A$33:$A$776,$A141,СВЦЭМ!$B$33:$B$776,P$119)+'СЕТ СН'!$H$14+СВЦЭМ!$D$10+'СЕТ СН'!$H$6-'СЕТ СН'!$H$26</f>
        <v>915.37201010000001</v>
      </c>
      <c r="Q141" s="36">
        <f>SUMIFS(СВЦЭМ!$D$33:$D$776,СВЦЭМ!$A$33:$A$776,$A141,СВЦЭМ!$B$33:$B$776,Q$119)+'СЕТ СН'!$H$14+СВЦЭМ!$D$10+'СЕТ СН'!$H$6-'СЕТ СН'!$H$26</f>
        <v>911.02448969</v>
      </c>
      <c r="R141" s="36">
        <f>SUMIFS(СВЦЭМ!$D$33:$D$776,СВЦЭМ!$A$33:$A$776,$A141,СВЦЭМ!$B$33:$B$776,R$119)+'СЕТ СН'!$H$14+СВЦЭМ!$D$10+'СЕТ СН'!$H$6-'СЕТ СН'!$H$26</f>
        <v>868.10853407000002</v>
      </c>
      <c r="S141" s="36">
        <f>SUMIFS(СВЦЭМ!$D$33:$D$776,СВЦЭМ!$A$33:$A$776,$A141,СВЦЭМ!$B$33:$B$776,S$119)+'СЕТ СН'!$H$14+СВЦЭМ!$D$10+'СЕТ СН'!$H$6-'СЕТ СН'!$H$26</f>
        <v>840.41245561999995</v>
      </c>
      <c r="T141" s="36">
        <f>SUMIFS(СВЦЭМ!$D$33:$D$776,СВЦЭМ!$A$33:$A$776,$A141,СВЦЭМ!$B$33:$B$776,T$119)+'СЕТ СН'!$H$14+СВЦЭМ!$D$10+'СЕТ СН'!$H$6-'СЕТ СН'!$H$26</f>
        <v>834.05858582999997</v>
      </c>
      <c r="U141" s="36">
        <f>SUMIFS(СВЦЭМ!$D$33:$D$776,СВЦЭМ!$A$33:$A$776,$A141,СВЦЭМ!$B$33:$B$776,U$119)+'СЕТ СН'!$H$14+СВЦЭМ!$D$10+'СЕТ СН'!$H$6-'СЕТ СН'!$H$26</f>
        <v>835.71823011999993</v>
      </c>
      <c r="V141" s="36">
        <f>SUMIFS(СВЦЭМ!$D$33:$D$776,СВЦЭМ!$A$33:$A$776,$A141,СВЦЭМ!$B$33:$B$776,V$119)+'СЕТ СН'!$H$14+СВЦЭМ!$D$10+'СЕТ СН'!$H$6-'СЕТ СН'!$H$26</f>
        <v>851.85486942</v>
      </c>
      <c r="W141" s="36">
        <f>SUMIFS(СВЦЭМ!$D$33:$D$776,СВЦЭМ!$A$33:$A$776,$A141,СВЦЭМ!$B$33:$B$776,W$119)+'СЕТ СН'!$H$14+СВЦЭМ!$D$10+'СЕТ СН'!$H$6-'СЕТ СН'!$H$26</f>
        <v>855.62023970999996</v>
      </c>
      <c r="X141" s="36">
        <f>SUMIFS(СВЦЭМ!$D$33:$D$776,СВЦЭМ!$A$33:$A$776,$A141,СВЦЭМ!$B$33:$B$776,X$119)+'СЕТ СН'!$H$14+СВЦЭМ!$D$10+'СЕТ СН'!$H$6-'СЕТ СН'!$H$26</f>
        <v>808.17702007000003</v>
      </c>
      <c r="Y141" s="36">
        <f>SUMIFS(СВЦЭМ!$D$33:$D$776,СВЦЭМ!$A$33:$A$776,$A141,СВЦЭМ!$B$33:$B$776,Y$119)+'СЕТ СН'!$H$14+СВЦЭМ!$D$10+'СЕТ СН'!$H$6-'СЕТ СН'!$H$26</f>
        <v>834.08946724999998</v>
      </c>
    </row>
    <row r="142" spans="1:25" ht="15.75" x14ac:dyDescent="0.2">
      <c r="A142" s="35">
        <f t="shared" si="3"/>
        <v>43700</v>
      </c>
      <c r="B142" s="36">
        <f>SUMIFS(СВЦЭМ!$D$33:$D$776,СВЦЭМ!$A$33:$A$776,$A142,СВЦЭМ!$B$33:$B$776,B$119)+'СЕТ СН'!$H$14+СВЦЭМ!$D$10+'СЕТ СН'!$H$6-'СЕТ СН'!$H$26</f>
        <v>914.87376051000001</v>
      </c>
      <c r="C142" s="36">
        <f>SUMIFS(СВЦЭМ!$D$33:$D$776,СВЦЭМ!$A$33:$A$776,$A142,СВЦЭМ!$B$33:$B$776,C$119)+'СЕТ СН'!$H$14+СВЦЭМ!$D$10+'СЕТ СН'!$H$6-'СЕТ СН'!$H$26</f>
        <v>949.26751058000002</v>
      </c>
      <c r="D142" s="36">
        <f>SUMIFS(СВЦЭМ!$D$33:$D$776,СВЦЭМ!$A$33:$A$776,$A142,СВЦЭМ!$B$33:$B$776,D$119)+'СЕТ СН'!$H$14+СВЦЭМ!$D$10+'СЕТ СН'!$H$6-'СЕТ СН'!$H$26</f>
        <v>932.90801672999999</v>
      </c>
      <c r="E142" s="36">
        <f>SUMIFS(СВЦЭМ!$D$33:$D$776,СВЦЭМ!$A$33:$A$776,$A142,СВЦЭМ!$B$33:$B$776,E$119)+'СЕТ СН'!$H$14+СВЦЭМ!$D$10+'СЕТ СН'!$H$6-'СЕТ СН'!$H$26</f>
        <v>922.28443627000001</v>
      </c>
      <c r="F142" s="36">
        <f>SUMIFS(СВЦЭМ!$D$33:$D$776,СВЦЭМ!$A$33:$A$776,$A142,СВЦЭМ!$B$33:$B$776,F$119)+'СЕТ СН'!$H$14+СВЦЭМ!$D$10+'СЕТ СН'!$H$6-'СЕТ СН'!$H$26</f>
        <v>923.24162482999998</v>
      </c>
      <c r="G142" s="36">
        <f>SUMIFS(СВЦЭМ!$D$33:$D$776,СВЦЭМ!$A$33:$A$776,$A142,СВЦЭМ!$B$33:$B$776,G$119)+'СЕТ СН'!$H$14+СВЦЭМ!$D$10+'СЕТ СН'!$H$6-'СЕТ СН'!$H$26</f>
        <v>932.13132813999994</v>
      </c>
      <c r="H142" s="36">
        <f>SUMIFS(СВЦЭМ!$D$33:$D$776,СВЦЭМ!$A$33:$A$776,$A142,СВЦЭМ!$B$33:$B$776,H$119)+'СЕТ СН'!$H$14+СВЦЭМ!$D$10+'СЕТ СН'!$H$6-'СЕТ СН'!$H$26</f>
        <v>901.86711086000003</v>
      </c>
      <c r="I142" s="36">
        <f>SUMIFS(СВЦЭМ!$D$33:$D$776,СВЦЭМ!$A$33:$A$776,$A142,СВЦЭМ!$B$33:$B$776,I$119)+'СЕТ СН'!$H$14+СВЦЭМ!$D$10+'СЕТ СН'!$H$6-'СЕТ СН'!$H$26</f>
        <v>895.66707353000004</v>
      </c>
      <c r="J142" s="36">
        <f>SUMIFS(СВЦЭМ!$D$33:$D$776,СВЦЭМ!$A$33:$A$776,$A142,СВЦЭМ!$B$33:$B$776,J$119)+'СЕТ СН'!$H$14+СВЦЭМ!$D$10+'СЕТ СН'!$H$6-'СЕТ СН'!$H$26</f>
        <v>931.42409051999994</v>
      </c>
      <c r="K142" s="36">
        <f>SUMIFS(СВЦЭМ!$D$33:$D$776,СВЦЭМ!$A$33:$A$776,$A142,СВЦЭМ!$B$33:$B$776,K$119)+'СЕТ СН'!$H$14+СВЦЭМ!$D$10+'СЕТ СН'!$H$6-'СЕТ СН'!$H$26</f>
        <v>953.49797992999993</v>
      </c>
      <c r="L142" s="36">
        <f>SUMIFS(СВЦЭМ!$D$33:$D$776,СВЦЭМ!$A$33:$A$776,$A142,СВЦЭМ!$B$33:$B$776,L$119)+'СЕТ СН'!$H$14+СВЦЭМ!$D$10+'СЕТ СН'!$H$6-'СЕТ СН'!$H$26</f>
        <v>941.05992368</v>
      </c>
      <c r="M142" s="36">
        <f>SUMIFS(СВЦЭМ!$D$33:$D$776,СВЦЭМ!$A$33:$A$776,$A142,СВЦЭМ!$B$33:$B$776,M$119)+'СЕТ СН'!$H$14+СВЦЭМ!$D$10+'СЕТ СН'!$H$6-'СЕТ СН'!$H$26</f>
        <v>938.29324892</v>
      </c>
      <c r="N142" s="36">
        <f>SUMIFS(СВЦЭМ!$D$33:$D$776,СВЦЭМ!$A$33:$A$776,$A142,СВЦЭМ!$B$33:$B$776,N$119)+'СЕТ СН'!$H$14+СВЦЭМ!$D$10+'СЕТ СН'!$H$6-'СЕТ СН'!$H$26</f>
        <v>939.53026904000001</v>
      </c>
      <c r="O142" s="36">
        <f>SUMIFS(СВЦЭМ!$D$33:$D$776,СВЦЭМ!$A$33:$A$776,$A142,СВЦЭМ!$B$33:$B$776,O$119)+'СЕТ СН'!$H$14+СВЦЭМ!$D$10+'СЕТ СН'!$H$6-'СЕТ СН'!$H$26</f>
        <v>956.46770387999993</v>
      </c>
      <c r="P142" s="36">
        <f>SUMIFS(СВЦЭМ!$D$33:$D$776,СВЦЭМ!$A$33:$A$776,$A142,СВЦЭМ!$B$33:$B$776,P$119)+'СЕТ СН'!$H$14+СВЦЭМ!$D$10+'СЕТ СН'!$H$6-'СЕТ СН'!$H$26</f>
        <v>964.74902710000003</v>
      </c>
      <c r="Q142" s="36">
        <f>SUMIFS(СВЦЭМ!$D$33:$D$776,СВЦЭМ!$A$33:$A$776,$A142,СВЦЭМ!$B$33:$B$776,Q$119)+'СЕТ СН'!$H$14+СВЦЭМ!$D$10+'СЕТ СН'!$H$6-'СЕТ СН'!$H$26</f>
        <v>961.93453572999999</v>
      </c>
      <c r="R142" s="36">
        <f>SUMIFS(СВЦЭМ!$D$33:$D$776,СВЦЭМ!$A$33:$A$776,$A142,СВЦЭМ!$B$33:$B$776,R$119)+'СЕТ СН'!$H$14+СВЦЭМ!$D$10+'СЕТ СН'!$H$6-'СЕТ СН'!$H$26</f>
        <v>943.58960373000002</v>
      </c>
      <c r="S142" s="36">
        <f>SUMIFS(СВЦЭМ!$D$33:$D$776,СВЦЭМ!$A$33:$A$776,$A142,СВЦЭМ!$B$33:$B$776,S$119)+'СЕТ СН'!$H$14+СВЦЭМ!$D$10+'СЕТ СН'!$H$6-'СЕТ СН'!$H$26</f>
        <v>926.14381792999995</v>
      </c>
      <c r="T142" s="36">
        <f>SUMIFS(СВЦЭМ!$D$33:$D$776,СВЦЭМ!$A$33:$A$776,$A142,СВЦЭМ!$B$33:$B$776,T$119)+'СЕТ СН'!$H$14+СВЦЭМ!$D$10+'СЕТ СН'!$H$6-'СЕТ СН'!$H$26</f>
        <v>917.49816455999996</v>
      </c>
      <c r="U142" s="36">
        <f>SUMIFS(СВЦЭМ!$D$33:$D$776,СВЦЭМ!$A$33:$A$776,$A142,СВЦЭМ!$B$33:$B$776,U$119)+'СЕТ СН'!$H$14+СВЦЭМ!$D$10+'СЕТ СН'!$H$6-'СЕТ СН'!$H$26</f>
        <v>904.71423176999997</v>
      </c>
      <c r="V142" s="36">
        <f>SUMIFS(СВЦЭМ!$D$33:$D$776,СВЦЭМ!$A$33:$A$776,$A142,СВЦЭМ!$B$33:$B$776,V$119)+'СЕТ СН'!$H$14+СВЦЭМ!$D$10+'СЕТ СН'!$H$6-'СЕТ СН'!$H$26</f>
        <v>888.21604080999998</v>
      </c>
      <c r="W142" s="36">
        <f>SUMIFS(СВЦЭМ!$D$33:$D$776,СВЦЭМ!$A$33:$A$776,$A142,СВЦЭМ!$B$33:$B$776,W$119)+'СЕТ СН'!$H$14+СВЦЭМ!$D$10+'СЕТ СН'!$H$6-'СЕТ СН'!$H$26</f>
        <v>893.25102321999998</v>
      </c>
      <c r="X142" s="36">
        <f>SUMIFS(СВЦЭМ!$D$33:$D$776,СВЦЭМ!$A$33:$A$776,$A142,СВЦЭМ!$B$33:$B$776,X$119)+'СЕТ СН'!$H$14+СВЦЭМ!$D$10+'СЕТ СН'!$H$6-'СЕТ СН'!$H$26</f>
        <v>898.95344189000002</v>
      </c>
      <c r="Y142" s="36">
        <f>SUMIFS(СВЦЭМ!$D$33:$D$776,СВЦЭМ!$A$33:$A$776,$A142,СВЦЭМ!$B$33:$B$776,Y$119)+'СЕТ СН'!$H$14+СВЦЭМ!$D$10+'СЕТ СН'!$H$6-'СЕТ СН'!$H$26</f>
        <v>941.92781633999994</v>
      </c>
    </row>
    <row r="143" spans="1:25" ht="15.75" x14ac:dyDescent="0.2">
      <c r="A143" s="35">
        <f t="shared" si="3"/>
        <v>43701</v>
      </c>
      <c r="B143" s="36">
        <f>SUMIFS(СВЦЭМ!$D$33:$D$776,СВЦЭМ!$A$33:$A$776,$A143,СВЦЭМ!$B$33:$B$776,B$119)+'СЕТ СН'!$H$14+СВЦЭМ!$D$10+'СЕТ СН'!$H$6-'СЕТ СН'!$H$26</f>
        <v>951.02193510999996</v>
      </c>
      <c r="C143" s="36">
        <f>SUMIFS(СВЦЭМ!$D$33:$D$776,СВЦЭМ!$A$33:$A$776,$A143,СВЦЭМ!$B$33:$B$776,C$119)+'СЕТ СН'!$H$14+СВЦЭМ!$D$10+'СЕТ СН'!$H$6-'СЕТ СН'!$H$26</f>
        <v>989.13486945</v>
      </c>
      <c r="D143" s="36">
        <f>SUMIFS(СВЦЭМ!$D$33:$D$776,СВЦЭМ!$A$33:$A$776,$A143,СВЦЭМ!$B$33:$B$776,D$119)+'СЕТ СН'!$H$14+СВЦЭМ!$D$10+'СЕТ СН'!$H$6-'СЕТ СН'!$H$26</f>
        <v>1010.98408947</v>
      </c>
      <c r="E143" s="36">
        <f>SUMIFS(СВЦЭМ!$D$33:$D$776,СВЦЭМ!$A$33:$A$776,$A143,СВЦЭМ!$B$33:$B$776,E$119)+'СЕТ СН'!$H$14+СВЦЭМ!$D$10+'СЕТ СН'!$H$6-'СЕТ СН'!$H$26</f>
        <v>1032.3208213600001</v>
      </c>
      <c r="F143" s="36">
        <f>SUMIFS(СВЦЭМ!$D$33:$D$776,СВЦЭМ!$A$33:$A$776,$A143,СВЦЭМ!$B$33:$B$776,F$119)+'СЕТ СН'!$H$14+СВЦЭМ!$D$10+'СЕТ СН'!$H$6-'СЕТ СН'!$H$26</f>
        <v>1033.93102778</v>
      </c>
      <c r="G143" s="36">
        <f>SUMIFS(СВЦЭМ!$D$33:$D$776,СВЦЭМ!$A$33:$A$776,$A143,СВЦЭМ!$B$33:$B$776,G$119)+'СЕТ СН'!$H$14+СВЦЭМ!$D$10+'СЕТ СН'!$H$6-'СЕТ СН'!$H$26</f>
        <v>1028.7871264299999</v>
      </c>
      <c r="H143" s="36">
        <f>SUMIFS(СВЦЭМ!$D$33:$D$776,СВЦЭМ!$A$33:$A$776,$A143,СВЦЭМ!$B$33:$B$776,H$119)+'СЕТ СН'!$H$14+СВЦЭМ!$D$10+'СЕТ СН'!$H$6-'СЕТ СН'!$H$26</f>
        <v>1001.93208339</v>
      </c>
      <c r="I143" s="36">
        <f>SUMIFS(СВЦЭМ!$D$33:$D$776,СВЦЭМ!$A$33:$A$776,$A143,СВЦЭМ!$B$33:$B$776,I$119)+'СЕТ СН'!$H$14+СВЦЭМ!$D$10+'СЕТ СН'!$H$6-'СЕТ СН'!$H$26</f>
        <v>962.47772125999995</v>
      </c>
      <c r="J143" s="36">
        <f>SUMIFS(СВЦЭМ!$D$33:$D$776,СВЦЭМ!$A$33:$A$776,$A143,СВЦЭМ!$B$33:$B$776,J$119)+'СЕТ СН'!$H$14+СВЦЭМ!$D$10+'СЕТ СН'!$H$6-'СЕТ СН'!$H$26</f>
        <v>908.58386050000001</v>
      </c>
      <c r="K143" s="36">
        <f>SUMIFS(СВЦЭМ!$D$33:$D$776,СВЦЭМ!$A$33:$A$776,$A143,СВЦЭМ!$B$33:$B$776,K$119)+'СЕТ СН'!$H$14+СВЦЭМ!$D$10+'СЕТ СН'!$H$6-'СЕТ СН'!$H$26</f>
        <v>859.53317539</v>
      </c>
      <c r="L143" s="36">
        <f>SUMIFS(СВЦЭМ!$D$33:$D$776,СВЦЭМ!$A$33:$A$776,$A143,СВЦЭМ!$B$33:$B$776,L$119)+'СЕТ СН'!$H$14+СВЦЭМ!$D$10+'СЕТ СН'!$H$6-'СЕТ СН'!$H$26</f>
        <v>852.47757161000004</v>
      </c>
      <c r="M143" s="36">
        <f>SUMIFS(СВЦЭМ!$D$33:$D$776,СВЦЭМ!$A$33:$A$776,$A143,СВЦЭМ!$B$33:$B$776,M$119)+'СЕТ СН'!$H$14+СВЦЭМ!$D$10+'СЕТ СН'!$H$6-'СЕТ СН'!$H$26</f>
        <v>848.81393103999994</v>
      </c>
      <c r="N143" s="36">
        <f>SUMIFS(СВЦЭМ!$D$33:$D$776,СВЦЭМ!$A$33:$A$776,$A143,СВЦЭМ!$B$33:$B$776,N$119)+'СЕТ СН'!$H$14+СВЦЭМ!$D$10+'СЕТ СН'!$H$6-'СЕТ СН'!$H$26</f>
        <v>865.02706460000002</v>
      </c>
      <c r="O143" s="36">
        <f>SUMIFS(СВЦЭМ!$D$33:$D$776,СВЦЭМ!$A$33:$A$776,$A143,СВЦЭМ!$B$33:$B$776,O$119)+'СЕТ СН'!$H$14+СВЦЭМ!$D$10+'СЕТ СН'!$H$6-'СЕТ СН'!$H$26</f>
        <v>877.54436040999997</v>
      </c>
      <c r="P143" s="36">
        <f>SUMIFS(СВЦЭМ!$D$33:$D$776,СВЦЭМ!$A$33:$A$776,$A143,СВЦЭМ!$B$33:$B$776,P$119)+'СЕТ СН'!$H$14+СВЦЭМ!$D$10+'СЕТ СН'!$H$6-'СЕТ СН'!$H$26</f>
        <v>885.41202852000004</v>
      </c>
      <c r="Q143" s="36">
        <f>SUMIFS(СВЦЭМ!$D$33:$D$776,СВЦЭМ!$A$33:$A$776,$A143,СВЦЭМ!$B$33:$B$776,Q$119)+'СЕТ СН'!$H$14+СВЦЭМ!$D$10+'СЕТ СН'!$H$6-'СЕТ СН'!$H$26</f>
        <v>893.56915679999997</v>
      </c>
      <c r="R143" s="36">
        <f>SUMIFS(СВЦЭМ!$D$33:$D$776,СВЦЭМ!$A$33:$A$776,$A143,СВЦЭМ!$B$33:$B$776,R$119)+'СЕТ СН'!$H$14+СВЦЭМ!$D$10+'СЕТ СН'!$H$6-'СЕТ СН'!$H$26</f>
        <v>862.83113801000002</v>
      </c>
      <c r="S143" s="36">
        <f>SUMIFS(СВЦЭМ!$D$33:$D$776,СВЦЭМ!$A$33:$A$776,$A143,СВЦЭМ!$B$33:$B$776,S$119)+'СЕТ СН'!$H$14+СВЦЭМ!$D$10+'СЕТ СН'!$H$6-'СЕТ СН'!$H$26</f>
        <v>827.61187081000003</v>
      </c>
      <c r="T143" s="36">
        <f>SUMIFS(СВЦЭМ!$D$33:$D$776,СВЦЭМ!$A$33:$A$776,$A143,СВЦЭМ!$B$33:$B$776,T$119)+'СЕТ СН'!$H$14+СВЦЭМ!$D$10+'СЕТ СН'!$H$6-'СЕТ СН'!$H$26</f>
        <v>816.42479918999993</v>
      </c>
      <c r="U143" s="36">
        <f>SUMIFS(СВЦЭМ!$D$33:$D$776,СВЦЭМ!$A$33:$A$776,$A143,СВЦЭМ!$B$33:$B$776,U$119)+'СЕТ СН'!$H$14+СВЦЭМ!$D$10+'СЕТ СН'!$H$6-'СЕТ СН'!$H$26</f>
        <v>811.60914149999996</v>
      </c>
      <c r="V143" s="36">
        <f>SUMIFS(СВЦЭМ!$D$33:$D$776,СВЦЭМ!$A$33:$A$776,$A143,СВЦЭМ!$B$33:$B$776,V$119)+'СЕТ СН'!$H$14+СВЦЭМ!$D$10+'СЕТ СН'!$H$6-'СЕТ СН'!$H$26</f>
        <v>820.40427173</v>
      </c>
      <c r="W143" s="36">
        <f>SUMIFS(СВЦЭМ!$D$33:$D$776,СВЦЭМ!$A$33:$A$776,$A143,СВЦЭМ!$B$33:$B$776,W$119)+'СЕТ СН'!$H$14+СВЦЭМ!$D$10+'СЕТ СН'!$H$6-'СЕТ СН'!$H$26</f>
        <v>825.51983791999999</v>
      </c>
      <c r="X143" s="36">
        <f>SUMIFS(СВЦЭМ!$D$33:$D$776,СВЦЭМ!$A$33:$A$776,$A143,СВЦЭМ!$B$33:$B$776,X$119)+'СЕТ СН'!$H$14+СВЦЭМ!$D$10+'СЕТ СН'!$H$6-'СЕТ СН'!$H$26</f>
        <v>818.54290120999997</v>
      </c>
      <c r="Y143" s="36">
        <f>SUMIFS(СВЦЭМ!$D$33:$D$776,СВЦЭМ!$A$33:$A$776,$A143,СВЦЭМ!$B$33:$B$776,Y$119)+'СЕТ СН'!$H$14+СВЦЭМ!$D$10+'СЕТ СН'!$H$6-'СЕТ СН'!$H$26</f>
        <v>884.60731821000002</v>
      </c>
    </row>
    <row r="144" spans="1:25" ht="15.75" x14ac:dyDescent="0.2">
      <c r="A144" s="35">
        <f t="shared" si="3"/>
        <v>43702</v>
      </c>
      <c r="B144" s="36">
        <f>SUMIFS(СВЦЭМ!$D$33:$D$776,СВЦЭМ!$A$33:$A$776,$A144,СВЦЭМ!$B$33:$B$776,B$119)+'СЕТ СН'!$H$14+СВЦЭМ!$D$10+'СЕТ СН'!$H$6-'СЕТ СН'!$H$26</f>
        <v>934.89893127999994</v>
      </c>
      <c r="C144" s="36">
        <f>SUMIFS(СВЦЭМ!$D$33:$D$776,СВЦЭМ!$A$33:$A$776,$A144,СВЦЭМ!$B$33:$B$776,C$119)+'СЕТ СН'!$H$14+СВЦЭМ!$D$10+'СЕТ СН'!$H$6-'СЕТ СН'!$H$26</f>
        <v>968.19050156000003</v>
      </c>
      <c r="D144" s="36">
        <f>SUMIFS(СВЦЭМ!$D$33:$D$776,СВЦЭМ!$A$33:$A$776,$A144,СВЦЭМ!$B$33:$B$776,D$119)+'СЕТ СН'!$H$14+СВЦЭМ!$D$10+'СЕТ СН'!$H$6-'СЕТ СН'!$H$26</f>
        <v>974.96848248000003</v>
      </c>
      <c r="E144" s="36">
        <f>SUMIFS(СВЦЭМ!$D$33:$D$776,СВЦЭМ!$A$33:$A$776,$A144,СВЦЭМ!$B$33:$B$776,E$119)+'СЕТ СН'!$H$14+СВЦЭМ!$D$10+'СЕТ СН'!$H$6-'СЕТ СН'!$H$26</f>
        <v>978.59718358999999</v>
      </c>
      <c r="F144" s="36">
        <f>SUMIFS(СВЦЭМ!$D$33:$D$776,СВЦЭМ!$A$33:$A$776,$A144,СВЦЭМ!$B$33:$B$776,F$119)+'СЕТ СН'!$H$14+СВЦЭМ!$D$10+'СЕТ СН'!$H$6-'СЕТ СН'!$H$26</f>
        <v>978.48611726000001</v>
      </c>
      <c r="G144" s="36">
        <f>SUMIFS(СВЦЭМ!$D$33:$D$776,СВЦЭМ!$A$33:$A$776,$A144,СВЦЭМ!$B$33:$B$776,G$119)+'СЕТ СН'!$H$14+СВЦЭМ!$D$10+'СЕТ СН'!$H$6-'СЕТ СН'!$H$26</f>
        <v>977.54963796999994</v>
      </c>
      <c r="H144" s="36">
        <f>SUMIFS(СВЦЭМ!$D$33:$D$776,СВЦЭМ!$A$33:$A$776,$A144,СВЦЭМ!$B$33:$B$776,H$119)+'СЕТ СН'!$H$14+СВЦЭМ!$D$10+'СЕТ СН'!$H$6-'СЕТ СН'!$H$26</f>
        <v>965.42514882</v>
      </c>
      <c r="I144" s="36">
        <f>SUMIFS(СВЦЭМ!$D$33:$D$776,СВЦЭМ!$A$33:$A$776,$A144,СВЦЭМ!$B$33:$B$776,I$119)+'СЕТ СН'!$H$14+СВЦЭМ!$D$10+'СЕТ СН'!$H$6-'СЕТ СН'!$H$26</f>
        <v>955.96773042999996</v>
      </c>
      <c r="J144" s="36">
        <f>SUMIFS(СВЦЭМ!$D$33:$D$776,СВЦЭМ!$A$33:$A$776,$A144,СВЦЭМ!$B$33:$B$776,J$119)+'СЕТ СН'!$H$14+СВЦЭМ!$D$10+'СЕТ СН'!$H$6-'СЕТ СН'!$H$26</f>
        <v>920.58718061000002</v>
      </c>
      <c r="K144" s="36">
        <f>SUMIFS(СВЦЭМ!$D$33:$D$776,СВЦЭМ!$A$33:$A$776,$A144,СВЦЭМ!$B$33:$B$776,K$119)+'СЕТ СН'!$H$14+СВЦЭМ!$D$10+'СЕТ СН'!$H$6-'СЕТ СН'!$H$26</f>
        <v>879.53083974000003</v>
      </c>
      <c r="L144" s="36">
        <f>SUMIFS(СВЦЭМ!$D$33:$D$776,СВЦЭМ!$A$33:$A$776,$A144,СВЦЭМ!$B$33:$B$776,L$119)+'СЕТ СН'!$H$14+СВЦЭМ!$D$10+'СЕТ СН'!$H$6-'СЕТ СН'!$H$26</f>
        <v>847.73875599999997</v>
      </c>
      <c r="M144" s="36">
        <f>SUMIFS(СВЦЭМ!$D$33:$D$776,СВЦЭМ!$A$33:$A$776,$A144,СВЦЭМ!$B$33:$B$776,M$119)+'СЕТ СН'!$H$14+СВЦЭМ!$D$10+'СЕТ СН'!$H$6-'СЕТ СН'!$H$26</f>
        <v>848.13493292999999</v>
      </c>
      <c r="N144" s="36">
        <f>SUMIFS(СВЦЭМ!$D$33:$D$776,СВЦЭМ!$A$33:$A$776,$A144,СВЦЭМ!$B$33:$B$776,N$119)+'СЕТ СН'!$H$14+СВЦЭМ!$D$10+'СЕТ СН'!$H$6-'СЕТ СН'!$H$26</f>
        <v>864.23675008999999</v>
      </c>
      <c r="O144" s="36">
        <f>SUMIFS(СВЦЭМ!$D$33:$D$776,СВЦЭМ!$A$33:$A$776,$A144,СВЦЭМ!$B$33:$B$776,O$119)+'СЕТ СН'!$H$14+СВЦЭМ!$D$10+'СЕТ СН'!$H$6-'СЕТ СН'!$H$26</f>
        <v>882.09355070999993</v>
      </c>
      <c r="P144" s="36">
        <f>SUMIFS(СВЦЭМ!$D$33:$D$776,СВЦЭМ!$A$33:$A$776,$A144,СВЦЭМ!$B$33:$B$776,P$119)+'СЕТ СН'!$H$14+СВЦЭМ!$D$10+'СЕТ СН'!$H$6-'СЕТ СН'!$H$26</f>
        <v>894.65748219</v>
      </c>
      <c r="Q144" s="36">
        <f>SUMIFS(СВЦЭМ!$D$33:$D$776,СВЦЭМ!$A$33:$A$776,$A144,СВЦЭМ!$B$33:$B$776,Q$119)+'СЕТ СН'!$H$14+СВЦЭМ!$D$10+'СЕТ СН'!$H$6-'СЕТ СН'!$H$26</f>
        <v>906.96078923999994</v>
      </c>
      <c r="R144" s="36">
        <f>SUMIFS(СВЦЭМ!$D$33:$D$776,СВЦЭМ!$A$33:$A$776,$A144,СВЦЭМ!$B$33:$B$776,R$119)+'СЕТ СН'!$H$14+СВЦЭМ!$D$10+'СЕТ СН'!$H$6-'СЕТ СН'!$H$26</f>
        <v>872.31731586000001</v>
      </c>
      <c r="S144" s="36">
        <f>SUMIFS(СВЦЭМ!$D$33:$D$776,СВЦЭМ!$A$33:$A$776,$A144,СВЦЭМ!$B$33:$B$776,S$119)+'СЕТ СН'!$H$14+СВЦЭМ!$D$10+'СЕТ СН'!$H$6-'СЕТ СН'!$H$26</f>
        <v>836.40349044000004</v>
      </c>
      <c r="T144" s="36">
        <f>SUMIFS(СВЦЭМ!$D$33:$D$776,СВЦЭМ!$A$33:$A$776,$A144,СВЦЭМ!$B$33:$B$776,T$119)+'СЕТ СН'!$H$14+СВЦЭМ!$D$10+'СЕТ СН'!$H$6-'СЕТ СН'!$H$26</f>
        <v>848.18961202000003</v>
      </c>
      <c r="U144" s="36">
        <f>SUMIFS(СВЦЭМ!$D$33:$D$776,СВЦЭМ!$A$33:$A$776,$A144,СВЦЭМ!$B$33:$B$776,U$119)+'СЕТ СН'!$H$14+СВЦЭМ!$D$10+'СЕТ СН'!$H$6-'СЕТ СН'!$H$26</f>
        <v>851.60473179999997</v>
      </c>
      <c r="V144" s="36">
        <f>SUMIFS(СВЦЭМ!$D$33:$D$776,СВЦЭМ!$A$33:$A$776,$A144,СВЦЭМ!$B$33:$B$776,V$119)+'СЕТ СН'!$H$14+СВЦЭМ!$D$10+'СЕТ СН'!$H$6-'СЕТ СН'!$H$26</f>
        <v>826.79313249999996</v>
      </c>
      <c r="W144" s="36">
        <f>SUMIFS(СВЦЭМ!$D$33:$D$776,СВЦЭМ!$A$33:$A$776,$A144,СВЦЭМ!$B$33:$B$776,W$119)+'СЕТ СН'!$H$14+СВЦЭМ!$D$10+'СЕТ СН'!$H$6-'СЕТ СН'!$H$26</f>
        <v>830.99357438999994</v>
      </c>
      <c r="X144" s="36">
        <f>SUMIFS(СВЦЭМ!$D$33:$D$776,СВЦЭМ!$A$33:$A$776,$A144,СВЦЭМ!$B$33:$B$776,X$119)+'СЕТ СН'!$H$14+СВЦЭМ!$D$10+'СЕТ СН'!$H$6-'СЕТ СН'!$H$26</f>
        <v>841.67712570000003</v>
      </c>
      <c r="Y144" s="36">
        <f>SUMIFS(СВЦЭМ!$D$33:$D$776,СВЦЭМ!$A$33:$A$776,$A144,СВЦЭМ!$B$33:$B$776,Y$119)+'СЕТ СН'!$H$14+СВЦЭМ!$D$10+'СЕТ СН'!$H$6-'СЕТ СН'!$H$26</f>
        <v>912.59411408999995</v>
      </c>
    </row>
    <row r="145" spans="1:27" ht="15.75" x14ac:dyDescent="0.2">
      <c r="A145" s="35">
        <f t="shared" si="3"/>
        <v>43703</v>
      </c>
      <c r="B145" s="36">
        <f>SUMIFS(СВЦЭМ!$D$33:$D$776,СВЦЭМ!$A$33:$A$776,$A145,СВЦЭМ!$B$33:$B$776,B$119)+'СЕТ СН'!$H$14+СВЦЭМ!$D$10+'СЕТ СН'!$H$6-'СЕТ СН'!$H$26</f>
        <v>1019.87157353</v>
      </c>
      <c r="C145" s="36">
        <f>SUMIFS(СВЦЭМ!$D$33:$D$776,СВЦЭМ!$A$33:$A$776,$A145,СВЦЭМ!$B$33:$B$776,C$119)+'СЕТ СН'!$H$14+СВЦЭМ!$D$10+'СЕТ СН'!$H$6-'СЕТ СН'!$H$26</f>
        <v>1071.9190322099998</v>
      </c>
      <c r="D145" s="36">
        <f>SUMIFS(СВЦЭМ!$D$33:$D$776,СВЦЭМ!$A$33:$A$776,$A145,СВЦЭМ!$B$33:$B$776,D$119)+'СЕТ СН'!$H$14+СВЦЭМ!$D$10+'СЕТ СН'!$H$6-'СЕТ СН'!$H$26</f>
        <v>1089.2331374999999</v>
      </c>
      <c r="E145" s="36">
        <f>SUMIFS(СВЦЭМ!$D$33:$D$776,СВЦЭМ!$A$33:$A$776,$A145,СВЦЭМ!$B$33:$B$776,E$119)+'СЕТ СН'!$H$14+СВЦЭМ!$D$10+'СЕТ СН'!$H$6-'СЕТ СН'!$H$26</f>
        <v>1099.9351510000001</v>
      </c>
      <c r="F145" s="36">
        <f>SUMIFS(СВЦЭМ!$D$33:$D$776,СВЦЭМ!$A$33:$A$776,$A145,СВЦЭМ!$B$33:$B$776,F$119)+'СЕТ СН'!$H$14+СВЦЭМ!$D$10+'СЕТ СН'!$H$6-'СЕТ СН'!$H$26</f>
        <v>1086.9514796200001</v>
      </c>
      <c r="G145" s="36">
        <f>SUMIFS(СВЦЭМ!$D$33:$D$776,СВЦЭМ!$A$33:$A$776,$A145,СВЦЭМ!$B$33:$B$776,G$119)+'СЕТ СН'!$H$14+СВЦЭМ!$D$10+'СЕТ СН'!$H$6-'СЕТ СН'!$H$26</f>
        <v>1055.40211069</v>
      </c>
      <c r="H145" s="36">
        <f>SUMIFS(СВЦЭМ!$D$33:$D$776,СВЦЭМ!$A$33:$A$776,$A145,СВЦЭМ!$B$33:$B$776,H$119)+'СЕТ СН'!$H$14+СВЦЭМ!$D$10+'СЕТ СН'!$H$6-'СЕТ СН'!$H$26</f>
        <v>1028.6008613899999</v>
      </c>
      <c r="I145" s="36">
        <f>SUMIFS(СВЦЭМ!$D$33:$D$776,СВЦЭМ!$A$33:$A$776,$A145,СВЦЭМ!$B$33:$B$776,I$119)+'СЕТ СН'!$H$14+СВЦЭМ!$D$10+'СЕТ СН'!$H$6-'СЕТ СН'!$H$26</f>
        <v>976.97364347999996</v>
      </c>
      <c r="J145" s="36">
        <f>SUMIFS(СВЦЭМ!$D$33:$D$776,СВЦЭМ!$A$33:$A$776,$A145,СВЦЭМ!$B$33:$B$776,J$119)+'СЕТ СН'!$H$14+СВЦЭМ!$D$10+'СЕТ СН'!$H$6-'СЕТ СН'!$H$26</f>
        <v>935.70039506000001</v>
      </c>
      <c r="K145" s="36">
        <f>SUMIFS(СВЦЭМ!$D$33:$D$776,СВЦЭМ!$A$33:$A$776,$A145,СВЦЭМ!$B$33:$B$776,K$119)+'СЕТ СН'!$H$14+СВЦЭМ!$D$10+'СЕТ СН'!$H$6-'СЕТ СН'!$H$26</f>
        <v>906.59264827999993</v>
      </c>
      <c r="L145" s="36">
        <f>SUMIFS(СВЦЭМ!$D$33:$D$776,СВЦЭМ!$A$33:$A$776,$A145,СВЦЭМ!$B$33:$B$776,L$119)+'СЕТ СН'!$H$14+СВЦЭМ!$D$10+'СЕТ СН'!$H$6-'СЕТ СН'!$H$26</f>
        <v>889.56067657999995</v>
      </c>
      <c r="M145" s="36">
        <f>SUMIFS(СВЦЭМ!$D$33:$D$776,СВЦЭМ!$A$33:$A$776,$A145,СВЦЭМ!$B$33:$B$776,M$119)+'СЕТ СН'!$H$14+СВЦЭМ!$D$10+'СЕТ СН'!$H$6-'СЕТ СН'!$H$26</f>
        <v>885.41892039999993</v>
      </c>
      <c r="N145" s="36">
        <f>SUMIFS(СВЦЭМ!$D$33:$D$776,СВЦЭМ!$A$33:$A$776,$A145,СВЦЭМ!$B$33:$B$776,N$119)+'СЕТ СН'!$H$14+СВЦЭМ!$D$10+'СЕТ СН'!$H$6-'СЕТ СН'!$H$26</f>
        <v>884.07046389000004</v>
      </c>
      <c r="O145" s="36">
        <f>SUMIFS(СВЦЭМ!$D$33:$D$776,СВЦЭМ!$A$33:$A$776,$A145,СВЦЭМ!$B$33:$B$776,O$119)+'СЕТ СН'!$H$14+СВЦЭМ!$D$10+'СЕТ СН'!$H$6-'СЕТ СН'!$H$26</f>
        <v>883.91518035000001</v>
      </c>
      <c r="P145" s="36">
        <f>SUMIFS(СВЦЭМ!$D$33:$D$776,СВЦЭМ!$A$33:$A$776,$A145,СВЦЭМ!$B$33:$B$776,P$119)+'СЕТ СН'!$H$14+СВЦЭМ!$D$10+'СЕТ СН'!$H$6-'СЕТ СН'!$H$26</f>
        <v>880.13746509999999</v>
      </c>
      <c r="Q145" s="36">
        <f>SUMIFS(СВЦЭМ!$D$33:$D$776,СВЦЭМ!$A$33:$A$776,$A145,СВЦЭМ!$B$33:$B$776,Q$119)+'СЕТ СН'!$H$14+СВЦЭМ!$D$10+'СЕТ СН'!$H$6-'СЕТ СН'!$H$26</f>
        <v>888.17929720999996</v>
      </c>
      <c r="R145" s="36">
        <f>SUMIFS(СВЦЭМ!$D$33:$D$776,СВЦЭМ!$A$33:$A$776,$A145,СВЦЭМ!$B$33:$B$776,R$119)+'СЕТ СН'!$H$14+СВЦЭМ!$D$10+'СЕТ СН'!$H$6-'СЕТ СН'!$H$26</f>
        <v>860.39074980999999</v>
      </c>
      <c r="S145" s="36">
        <f>SUMIFS(СВЦЭМ!$D$33:$D$776,СВЦЭМ!$A$33:$A$776,$A145,СВЦЭМ!$B$33:$B$776,S$119)+'СЕТ СН'!$H$14+СВЦЭМ!$D$10+'СЕТ СН'!$H$6-'СЕТ СН'!$H$26</f>
        <v>888.55245696999998</v>
      </c>
      <c r="T145" s="36">
        <f>SUMIFS(СВЦЭМ!$D$33:$D$776,СВЦЭМ!$A$33:$A$776,$A145,СВЦЭМ!$B$33:$B$776,T$119)+'СЕТ СН'!$H$14+СВЦЭМ!$D$10+'СЕТ СН'!$H$6-'СЕТ СН'!$H$26</f>
        <v>893.33213805000003</v>
      </c>
      <c r="U145" s="36">
        <f>SUMIFS(СВЦЭМ!$D$33:$D$776,СВЦЭМ!$A$33:$A$776,$A145,СВЦЭМ!$B$33:$B$776,U$119)+'СЕТ СН'!$H$14+СВЦЭМ!$D$10+'СЕТ СН'!$H$6-'СЕТ СН'!$H$26</f>
        <v>896.36885889999996</v>
      </c>
      <c r="V145" s="36">
        <f>SUMIFS(СВЦЭМ!$D$33:$D$776,СВЦЭМ!$A$33:$A$776,$A145,СВЦЭМ!$B$33:$B$776,V$119)+'СЕТ СН'!$H$14+СВЦЭМ!$D$10+'СЕТ СН'!$H$6-'СЕТ СН'!$H$26</f>
        <v>907.81418975999998</v>
      </c>
      <c r="W145" s="36">
        <f>SUMIFS(СВЦЭМ!$D$33:$D$776,СВЦЭМ!$A$33:$A$776,$A145,СВЦЭМ!$B$33:$B$776,W$119)+'СЕТ СН'!$H$14+СВЦЭМ!$D$10+'СЕТ СН'!$H$6-'СЕТ СН'!$H$26</f>
        <v>910.18887246999998</v>
      </c>
      <c r="X145" s="36">
        <f>SUMIFS(СВЦЭМ!$D$33:$D$776,СВЦЭМ!$A$33:$A$776,$A145,СВЦЭМ!$B$33:$B$776,X$119)+'СЕТ СН'!$H$14+СВЦЭМ!$D$10+'СЕТ СН'!$H$6-'СЕТ СН'!$H$26</f>
        <v>872.99326665000001</v>
      </c>
      <c r="Y145" s="36">
        <f>SUMIFS(СВЦЭМ!$D$33:$D$776,СВЦЭМ!$A$33:$A$776,$A145,СВЦЭМ!$B$33:$B$776,Y$119)+'СЕТ СН'!$H$14+СВЦЭМ!$D$10+'СЕТ СН'!$H$6-'СЕТ СН'!$H$26</f>
        <v>922.42424731999995</v>
      </c>
    </row>
    <row r="146" spans="1:27" ht="15.75" x14ac:dyDescent="0.2">
      <c r="A146" s="35">
        <f t="shared" si="3"/>
        <v>43704</v>
      </c>
      <c r="B146" s="36">
        <f>SUMIFS(СВЦЭМ!$D$33:$D$776,СВЦЭМ!$A$33:$A$776,$A146,СВЦЭМ!$B$33:$B$776,B$119)+'СЕТ СН'!$H$14+СВЦЭМ!$D$10+'СЕТ СН'!$H$6-'СЕТ СН'!$H$26</f>
        <v>890.45154763999994</v>
      </c>
      <c r="C146" s="36">
        <f>SUMIFS(СВЦЭМ!$D$33:$D$776,СВЦЭМ!$A$33:$A$776,$A146,СВЦЭМ!$B$33:$B$776,C$119)+'СЕТ СН'!$H$14+СВЦЭМ!$D$10+'СЕТ СН'!$H$6-'СЕТ СН'!$H$26</f>
        <v>937.16356460999998</v>
      </c>
      <c r="D146" s="36">
        <f>SUMIFS(СВЦЭМ!$D$33:$D$776,СВЦЭМ!$A$33:$A$776,$A146,СВЦЭМ!$B$33:$B$776,D$119)+'СЕТ СН'!$H$14+СВЦЭМ!$D$10+'СЕТ СН'!$H$6-'СЕТ СН'!$H$26</f>
        <v>974.45611448</v>
      </c>
      <c r="E146" s="36">
        <f>SUMIFS(СВЦЭМ!$D$33:$D$776,СВЦЭМ!$A$33:$A$776,$A146,СВЦЭМ!$B$33:$B$776,E$119)+'СЕТ СН'!$H$14+СВЦЭМ!$D$10+'СЕТ СН'!$H$6-'СЕТ СН'!$H$26</f>
        <v>983.94527805999996</v>
      </c>
      <c r="F146" s="36">
        <f>SUMIFS(СВЦЭМ!$D$33:$D$776,СВЦЭМ!$A$33:$A$776,$A146,СВЦЭМ!$B$33:$B$776,F$119)+'СЕТ СН'!$H$14+СВЦЭМ!$D$10+'СЕТ СН'!$H$6-'СЕТ СН'!$H$26</f>
        <v>974.05268219000004</v>
      </c>
      <c r="G146" s="36">
        <f>SUMIFS(СВЦЭМ!$D$33:$D$776,СВЦЭМ!$A$33:$A$776,$A146,СВЦЭМ!$B$33:$B$776,G$119)+'СЕТ СН'!$H$14+СВЦЭМ!$D$10+'СЕТ СН'!$H$6-'СЕТ СН'!$H$26</f>
        <v>949.10556818999999</v>
      </c>
      <c r="H146" s="36">
        <f>SUMIFS(СВЦЭМ!$D$33:$D$776,СВЦЭМ!$A$33:$A$776,$A146,СВЦЭМ!$B$33:$B$776,H$119)+'СЕТ СН'!$H$14+СВЦЭМ!$D$10+'СЕТ СН'!$H$6-'СЕТ СН'!$H$26</f>
        <v>941.51526746000002</v>
      </c>
      <c r="I146" s="36">
        <f>SUMIFS(СВЦЭМ!$D$33:$D$776,СВЦЭМ!$A$33:$A$776,$A146,СВЦЭМ!$B$33:$B$776,I$119)+'СЕТ СН'!$H$14+СВЦЭМ!$D$10+'СЕТ СН'!$H$6-'СЕТ СН'!$H$26</f>
        <v>899.07214751000004</v>
      </c>
      <c r="J146" s="36">
        <f>SUMIFS(СВЦЭМ!$D$33:$D$776,СВЦЭМ!$A$33:$A$776,$A146,СВЦЭМ!$B$33:$B$776,J$119)+'СЕТ СН'!$H$14+СВЦЭМ!$D$10+'СЕТ СН'!$H$6-'СЕТ СН'!$H$26</f>
        <v>949.06968301999996</v>
      </c>
      <c r="K146" s="36">
        <f>SUMIFS(СВЦЭМ!$D$33:$D$776,СВЦЭМ!$A$33:$A$776,$A146,СВЦЭМ!$B$33:$B$776,K$119)+'СЕТ СН'!$H$14+СВЦЭМ!$D$10+'СЕТ СН'!$H$6-'СЕТ СН'!$H$26</f>
        <v>971.45811541</v>
      </c>
      <c r="L146" s="36">
        <f>SUMIFS(СВЦЭМ!$D$33:$D$776,СВЦЭМ!$A$33:$A$776,$A146,СВЦЭМ!$B$33:$B$776,L$119)+'СЕТ СН'!$H$14+СВЦЭМ!$D$10+'СЕТ СН'!$H$6-'СЕТ СН'!$H$26</f>
        <v>973.53357763999998</v>
      </c>
      <c r="M146" s="36">
        <f>SUMIFS(СВЦЭМ!$D$33:$D$776,СВЦЭМ!$A$33:$A$776,$A146,СВЦЭМ!$B$33:$B$776,M$119)+'СЕТ СН'!$H$14+СВЦЭМ!$D$10+'СЕТ СН'!$H$6-'СЕТ СН'!$H$26</f>
        <v>975.46084421</v>
      </c>
      <c r="N146" s="36">
        <f>SUMIFS(СВЦЭМ!$D$33:$D$776,СВЦЭМ!$A$33:$A$776,$A146,СВЦЭМ!$B$33:$B$776,N$119)+'СЕТ СН'!$H$14+СВЦЭМ!$D$10+'СЕТ СН'!$H$6-'СЕТ СН'!$H$26</f>
        <v>979.83086356000001</v>
      </c>
      <c r="O146" s="36">
        <f>SUMIFS(СВЦЭМ!$D$33:$D$776,СВЦЭМ!$A$33:$A$776,$A146,СВЦЭМ!$B$33:$B$776,O$119)+'СЕТ СН'!$H$14+СВЦЭМ!$D$10+'СЕТ СН'!$H$6-'СЕТ СН'!$H$26</f>
        <v>978.93901660999995</v>
      </c>
      <c r="P146" s="36">
        <f>SUMIFS(СВЦЭМ!$D$33:$D$776,СВЦЭМ!$A$33:$A$776,$A146,СВЦЭМ!$B$33:$B$776,P$119)+'СЕТ СН'!$H$14+СВЦЭМ!$D$10+'СЕТ СН'!$H$6-'СЕТ СН'!$H$26</f>
        <v>982.51402569999993</v>
      </c>
      <c r="Q146" s="36">
        <f>SUMIFS(СВЦЭМ!$D$33:$D$776,СВЦЭМ!$A$33:$A$776,$A146,СВЦЭМ!$B$33:$B$776,Q$119)+'СЕТ СН'!$H$14+СВЦЭМ!$D$10+'СЕТ СН'!$H$6-'СЕТ СН'!$H$26</f>
        <v>984.42536883000002</v>
      </c>
      <c r="R146" s="36">
        <f>SUMIFS(СВЦЭМ!$D$33:$D$776,СВЦЭМ!$A$33:$A$776,$A146,СВЦЭМ!$B$33:$B$776,R$119)+'СЕТ СН'!$H$14+СВЦЭМ!$D$10+'СЕТ СН'!$H$6-'СЕТ СН'!$H$26</f>
        <v>989.36137339000004</v>
      </c>
      <c r="S146" s="36">
        <f>SUMIFS(СВЦЭМ!$D$33:$D$776,СВЦЭМ!$A$33:$A$776,$A146,СВЦЭМ!$B$33:$B$776,S$119)+'СЕТ СН'!$H$14+СВЦЭМ!$D$10+'СЕТ СН'!$H$6-'СЕТ СН'!$H$26</f>
        <v>1030.03997058</v>
      </c>
      <c r="T146" s="36">
        <f>SUMIFS(СВЦЭМ!$D$33:$D$776,СВЦЭМ!$A$33:$A$776,$A146,СВЦЭМ!$B$33:$B$776,T$119)+'СЕТ СН'!$H$14+СВЦЭМ!$D$10+'СЕТ СН'!$H$6-'СЕТ СН'!$H$26</f>
        <v>1034.8871843699999</v>
      </c>
      <c r="U146" s="36">
        <f>SUMIFS(СВЦЭМ!$D$33:$D$776,СВЦЭМ!$A$33:$A$776,$A146,СВЦЭМ!$B$33:$B$776,U$119)+'СЕТ СН'!$H$14+СВЦЭМ!$D$10+'СЕТ СН'!$H$6-'СЕТ СН'!$H$26</f>
        <v>1037.7754721699998</v>
      </c>
      <c r="V146" s="36">
        <f>SUMIFS(СВЦЭМ!$D$33:$D$776,СВЦЭМ!$A$33:$A$776,$A146,СВЦЭМ!$B$33:$B$776,V$119)+'СЕТ СН'!$H$14+СВЦЭМ!$D$10+'СЕТ СН'!$H$6-'СЕТ СН'!$H$26</f>
        <v>1051.5821524399998</v>
      </c>
      <c r="W146" s="36">
        <f>SUMIFS(СВЦЭМ!$D$33:$D$776,СВЦЭМ!$A$33:$A$776,$A146,СВЦЭМ!$B$33:$B$776,W$119)+'СЕТ СН'!$H$14+СВЦЭМ!$D$10+'СЕТ СН'!$H$6-'СЕТ СН'!$H$26</f>
        <v>1052.0183637099999</v>
      </c>
      <c r="X146" s="36">
        <f>SUMIFS(СВЦЭМ!$D$33:$D$776,СВЦЭМ!$A$33:$A$776,$A146,СВЦЭМ!$B$33:$B$776,X$119)+'СЕТ СН'!$H$14+СВЦЭМ!$D$10+'СЕТ СН'!$H$6-'СЕТ СН'!$H$26</f>
        <v>1023.57911419</v>
      </c>
      <c r="Y146" s="36">
        <f>SUMIFS(СВЦЭМ!$D$33:$D$776,СВЦЭМ!$A$33:$A$776,$A146,СВЦЭМ!$B$33:$B$776,Y$119)+'СЕТ СН'!$H$14+СВЦЭМ!$D$10+'СЕТ СН'!$H$6-'СЕТ СН'!$H$26</f>
        <v>960.58776918000001</v>
      </c>
    </row>
    <row r="147" spans="1:27" ht="15.75" x14ac:dyDescent="0.2">
      <c r="A147" s="35">
        <f t="shared" si="3"/>
        <v>43705</v>
      </c>
      <c r="B147" s="36">
        <f>SUMIFS(СВЦЭМ!$D$33:$D$776,СВЦЭМ!$A$33:$A$776,$A147,СВЦЭМ!$B$33:$B$776,B$119)+'СЕТ СН'!$H$14+СВЦЭМ!$D$10+'СЕТ СН'!$H$6-'СЕТ СН'!$H$26</f>
        <v>931.41019772999994</v>
      </c>
      <c r="C147" s="36">
        <f>SUMIFS(СВЦЭМ!$D$33:$D$776,СВЦЭМ!$A$33:$A$776,$A147,СВЦЭМ!$B$33:$B$776,C$119)+'СЕТ СН'!$H$14+СВЦЭМ!$D$10+'СЕТ СН'!$H$6-'СЕТ СН'!$H$26</f>
        <v>957.26743587999999</v>
      </c>
      <c r="D147" s="36">
        <f>SUMIFS(СВЦЭМ!$D$33:$D$776,СВЦЭМ!$A$33:$A$776,$A147,СВЦЭМ!$B$33:$B$776,D$119)+'СЕТ СН'!$H$14+СВЦЭМ!$D$10+'СЕТ СН'!$H$6-'СЕТ СН'!$H$26</f>
        <v>987.84169284999996</v>
      </c>
      <c r="E147" s="36">
        <f>SUMIFS(СВЦЭМ!$D$33:$D$776,СВЦЭМ!$A$33:$A$776,$A147,СВЦЭМ!$B$33:$B$776,E$119)+'СЕТ СН'!$H$14+СВЦЭМ!$D$10+'СЕТ СН'!$H$6-'СЕТ СН'!$H$26</f>
        <v>996.16469294000001</v>
      </c>
      <c r="F147" s="36">
        <f>SUMIFS(СВЦЭМ!$D$33:$D$776,СВЦЭМ!$A$33:$A$776,$A147,СВЦЭМ!$B$33:$B$776,F$119)+'СЕТ СН'!$H$14+СВЦЭМ!$D$10+'СЕТ СН'!$H$6-'СЕТ СН'!$H$26</f>
        <v>996.20644492999998</v>
      </c>
      <c r="G147" s="36">
        <f>SUMIFS(СВЦЭМ!$D$33:$D$776,СВЦЭМ!$A$33:$A$776,$A147,СВЦЭМ!$B$33:$B$776,G$119)+'СЕТ СН'!$H$14+СВЦЭМ!$D$10+'СЕТ СН'!$H$6-'СЕТ СН'!$H$26</f>
        <v>975.20976415999996</v>
      </c>
      <c r="H147" s="36">
        <f>SUMIFS(СВЦЭМ!$D$33:$D$776,СВЦЭМ!$A$33:$A$776,$A147,СВЦЭМ!$B$33:$B$776,H$119)+'СЕТ СН'!$H$14+СВЦЭМ!$D$10+'СЕТ СН'!$H$6-'СЕТ СН'!$H$26</f>
        <v>943.54385191999995</v>
      </c>
      <c r="I147" s="36">
        <f>SUMIFS(СВЦЭМ!$D$33:$D$776,СВЦЭМ!$A$33:$A$776,$A147,СВЦЭМ!$B$33:$B$776,I$119)+'СЕТ СН'!$H$14+СВЦЭМ!$D$10+'СЕТ СН'!$H$6-'СЕТ СН'!$H$26</f>
        <v>940.93302083000003</v>
      </c>
      <c r="J147" s="36">
        <f>SUMIFS(СВЦЭМ!$D$33:$D$776,СВЦЭМ!$A$33:$A$776,$A147,СВЦЭМ!$B$33:$B$776,J$119)+'СЕТ СН'!$H$14+СВЦЭМ!$D$10+'СЕТ СН'!$H$6-'СЕТ СН'!$H$26</f>
        <v>937.43483842000001</v>
      </c>
      <c r="K147" s="36">
        <f>SUMIFS(СВЦЭМ!$D$33:$D$776,СВЦЭМ!$A$33:$A$776,$A147,СВЦЭМ!$B$33:$B$776,K$119)+'СЕТ СН'!$H$14+СВЦЭМ!$D$10+'СЕТ СН'!$H$6-'СЕТ СН'!$H$26</f>
        <v>971.86868297000001</v>
      </c>
      <c r="L147" s="36">
        <f>SUMIFS(СВЦЭМ!$D$33:$D$776,СВЦЭМ!$A$33:$A$776,$A147,СВЦЭМ!$B$33:$B$776,L$119)+'СЕТ СН'!$H$14+СВЦЭМ!$D$10+'СЕТ СН'!$H$6-'СЕТ СН'!$H$26</f>
        <v>989.36256576999995</v>
      </c>
      <c r="M147" s="36">
        <f>SUMIFS(СВЦЭМ!$D$33:$D$776,СВЦЭМ!$A$33:$A$776,$A147,СВЦЭМ!$B$33:$B$776,M$119)+'СЕТ СН'!$H$14+СВЦЭМ!$D$10+'СЕТ СН'!$H$6-'СЕТ СН'!$H$26</f>
        <v>991.55754015000002</v>
      </c>
      <c r="N147" s="36">
        <f>SUMIFS(СВЦЭМ!$D$33:$D$776,СВЦЭМ!$A$33:$A$776,$A147,СВЦЭМ!$B$33:$B$776,N$119)+'СЕТ СН'!$H$14+СВЦЭМ!$D$10+'СЕТ СН'!$H$6-'СЕТ СН'!$H$26</f>
        <v>982.81863899999996</v>
      </c>
      <c r="O147" s="36">
        <f>SUMIFS(СВЦЭМ!$D$33:$D$776,СВЦЭМ!$A$33:$A$776,$A147,СВЦЭМ!$B$33:$B$776,O$119)+'СЕТ СН'!$H$14+СВЦЭМ!$D$10+'СЕТ СН'!$H$6-'СЕТ СН'!$H$26</f>
        <v>979.12233071000003</v>
      </c>
      <c r="P147" s="36">
        <f>SUMIFS(СВЦЭМ!$D$33:$D$776,СВЦЭМ!$A$33:$A$776,$A147,СВЦЭМ!$B$33:$B$776,P$119)+'СЕТ СН'!$H$14+СВЦЭМ!$D$10+'СЕТ СН'!$H$6-'СЕТ СН'!$H$26</f>
        <v>979.67617657999995</v>
      </c>
      <c r="Q147" s="36">
        <f>SUMIFS(СВЦЭМ!$D$33:$D$776,СВЦЭМ!$A$33:$A$776,$A147,СВЦЭМ!$B$33:$B$776,Q$119)+'СЕТ СН'!$H$14+СВЦЭМ!$D$10+'СЕТ СН'!$H$6-'СЕТ СН'!$H$26</f>
        <v>977.88597811</v>
      </c>
      <c r="R147" s="36">
        <f>SUMIFS(СВЦЭМ!$D$33:$D$776,СВЦЭМ!$A$33:$A$776,$A147,СВЦЭМ!$B$33:$B$776,R$119)+'СЕТ СН'!$H$14+СВЦЭМ!$D$10+'СЕТ СН'!$H$6-'СЕТ СН'!$H$26</f>
        <v>1010.6436161299999</v>
      </c>
      <c r="S147" s="36">
        <f>SUMIFS(СВЦЭМ!$D$33:$D$776,СВЦЭМ!$A$33:$A$776,$A147,СВЦЭМ!$B$33:$B$776,S$119)+'СЕТ СН'!$H$14+СВЦЭМ!$D$10+'СЕТ СН'!$H$6-'СЕТ СН'!$H$26</f>
        <v>1052.3060012800001</v>
      </c>
      <c r="T147" s="36">
        <f>SUMIFS(СВЦЭМ!$D$33:$D$776,СВЦЭМ!$A$33:$A$776,$A147,СВЦЭМ!$B$33:$B$776,T$119)+'СЕТ СН'!$H$14+СВЦЭМ!$D$10+'СЕТ СН'!$H$6-'СЕТ СН'!$H$26</f>
        <v>1055.29074784</v>
      </c>
      <c r="U147" s="36">
        <f>SUMIFS(СВЦЭМ!$D$33:$D$776,СВЦЭМ!$A$33:$A$776,$A147,СВЦЭМ!$B$33:$B$776,U$119)+'СЕТ СН'!$H$14+СВЦЭМ!$D$10+'СЕТ СН'!$H$6-'СЕТ СН'!$H$26</f>
        <v>1052.9137361799999</v>
      </c>
      <c r="V147" s="36">
        <f>SUMIFS(СВЦЭМ!$D$33:$D$776,СВЦЭМ!$A$33:$A$776,$A147,СВЦЭМ!$B$33:$B$776,V$119)+'СЕТ СН'!$H$14+СВЦЭМ!$D$10+'СЕТ СН'!$H$6-'СЕТ СН'!$H$26</f>
        <v>1057.23463021</v>
      </c>
      <c r="W147" s="36">
        <f>SUMIFS(СВЦЭМ!$D$33:$D$776,СВЦЭМ!$A$33:$A$776,$A147,СВЦЭМ!$B$33:$B$776,W$119)+'СЕТ СН'!$H$14+СВЦЭМ!$D$10+'СЕТ СН'!$H$6-'СЕТ СН'!$H$26</f>
        <v>1065.49106757</v>
      </c>
      <c r="X147" s="36">
        <f>SUMIFS(СВЦЭМ!$D$33:$D$776,СВЦЭМ!$A$33:$A$776,$A147,СВЦЭМ!$B$33:$B$776,X$119)+'СЕТ СН'!$H$14+СВЦЭМ!$D$10+'СЕТ СН'!$H$6-'СЕТ СН'!$H$26</f>
        <v>1040.9701086999999</v>
      </c>
      <c r="Y147" s="36">
        <f>SUMIFS(СВЦЭМ!$D$33:$D$776,СВЦЭМ!$A$33:$A$776,$A147,СВЦЭМ!$B$33:$B$776,Y$119)+'СЕТ СН'!$H$14+СВЦЭМ!$D$10+'СЕТ СН'!$H$6-'СЕТ СН'!$H$26</f>
        <v>947.77694756999995</v>
      </c>
    </row>
    <row r="148" spans="1:27" ht="15.75" x14ac:dyDescent="0.2">
      <c r="A148" s="35">
        <f t="shared" si="3"/>
        <v>43706</v>
      </c>
      <c r="B148" s="36">
        <f>SUMIFS(СВЦЭМ!$D$33:$D$776,СВЦЭМ!$A$33:$A$776,$A148,СВЦЭМ!$B$33:$B$776,B$119)+'СЕТ СН'!$H$14+СВЦЭМ!$D$10+'СЕТ СН'!$H$6-'СЕТ СН'!$H$26</f>
        <v>938.98881793999999</v>
      </c>
      <c r="C148" s="36">
        <f>SUMIFS(СВЦЭМ!$D$33:$D$776,СВЦЭМ!$A$33:$A$776,$A148,СВЦЭМ!$B$33:$B$776,C$119)+'СЕТ СН'!$H$14+СВЦЭМ!$D$10+'СЕТ СН'!$H$6-'СЕТ СН'!$H$26</f>
        <v>967.21143515999995</v>
      </c>
      <c r="D148" s="36">
        <f>SUMIFS(СВЦЭМ!$D$33:$D$776,СВЦЭМ!$A$33:$A$776,$A148,СВЦЭМ!$B$33:$B$776,D$119)+'СЕТ СН'!$H$14+СВЦЭМ!$D$10+'СЕТ СН'!$H$6-'СЕТ СН'!$H$26</f>
        <v>992.33468115999995</v>
      </c>
      <c r="E148" s="36">
        <f>SUMIFS(СВЦЭМ!$D$33:$D$776,СВЦЭМ!$A$33:$A$776,$A148,СВЦЭМ!$B$33:$B$776,E$119)+'СЕТ СН'!$H$14+СВЦЭМ!$D$10+'СЕТ СН'!$H$6-'СЕТ СН'!$H$26</f>
        <v>1007.19620476</v>
      </c>
      <c r="F148" s="36">
        <f>SUMIFS(СВЦЭМ!$D$33:$D$776,СВЦЭМ!$A$33:$A$776,$A148,СВЦЭМ!$B$33:$B$776,F$119)+'СЕТ СН'!$H$14+СВЦЭМ!$D$10+'СЕТ СН'!$H$6-'СЕТ СН'!$H$26</f>
        <v>1021.1113445</v>
      </c>
      <c r="G148" s="36">
        <f>SUMIFS(СВЦЭМ!$D$33:$D$776,СВЦЭМ!$A$33:$A$776,$A148,СВЦЭМ!$B$33:$B$776,G$119)+'СЕТ СН'!$H$14+СВЦЭМ!$D$10+'СЕТ СН'!$H$6-'СЕТ СН'!$H$26</f>
        <v>1001.96594394</v>
      </c>
      <c r="H148" s="36">
        <f>SUMIFS(СВЦЭМ!$D$33:$D$776,СВЦЭМ!$A$33:$A$776,$A148,СВЦЭМ!$B$33:$B$776,H$119)+'СЕТ СН'!$H$14+СВЦЭМ!$D$10+'СЕТ СН'!$H$6-'СЕТ СН'!$H$26</f>
        <v>973.42191489999993</v>
      </c>
      <c r="I148" s="36">
        <f>SUMIFS(СВЦЭМ!$D$33:$D$776,СВЦЭМ!$A$33:$A$776,$A148,СВЦЭМ!$B$33:$B$776,I$119)+'СЕТ СН'!$H$14+СВЦЭМ!$D$10+'СЕТ СН'!$H$6-'СЕТ СН'!$H$26</f>
        <v>940.29353555</v>
      </c>
      <c r="J148" s="36">
        <f>SUMIFS(СВЦЭМ!$D$33:$D$776,СВЦЭМ!$A$33:$A$776,$A148,СВЦЭМ!$B$33:$B$776,J$119)+'СЕТ СН'!$H$14+СВЦЭМ!$D$10+'СЕТ СН'!$H$6-'СЕТ СН'!$H$26</f>
        <v>950.64092949999997</v>
      </c>
      <c r="K148" s="36">
        <f>SUMIFS(СВЦЭМ!$D$33:$D$776,СВЦЭМ!$A$33:$A$776,$A148,СВЦЭМ!$B$33:$B$776,K$119)+'СЕТ СН'!$H$14+СВЦЭМ!$D$10+'СЕТ СН'!$H$6-'СЕТ СН'!$H$26</f>
        <v>963.77610284000002</v>
      </c>
      <c r="L148" s="36">
        <f>SUMIFS(СВЦЭМ!$D$33:$D$776,СВЦЭМ!$A$33:$A$776,$A148,СВЦЭМ!$B$33:$B$776,L$119)+'СЕТ СН'!$H$14+СВЦЭМ!$D$10+'СЕТ СН'!$H$6-'СЕТ СН'!$H$26</f>
        <v>980.54246436999995</v>
      </c>
      <c r="M148" s="36">
        <f>SUMIFS(СВЦЭМ!$D$33:$D$776,СВЦЭМ!$A$33:$A$776,$A148,СВЦЭМ!$B$33:$B$776,M$119)+'СЕТ СН'!$H$14+СВЦЭМ!$D$10+'СЕТ СН'!$H$6-'СЕТ СН'!$H$26</f>
        <v>979.88241422999999</v>
      </c>
      <c r="N148" s="36">
        <f>SUMIFS(СВЦЭМ!$D$33:$D$776,СВЦЭМ!$A$33:$A$776,$A148,СВЦЭМ!$B$33:$B$776,N$119)+'СЕТ СН'!$H$14+СВЦЭМ!$D$10+'СЕТ СН'!$H$6-'СЕТ СН'!$H$26</f>
        <v>970.49455015000001</v>
      </c>
      <c r="O148" s="36">
        <f>SUMIFS(СВЦЭМ!$D$33:$D$776,СВЦЭМ!$A$33:$A$776,$A148,СВЦЭМ!$B$33:$B$776,O$119)+'СЕТ СН'!$H$14+СВЦЭМ!$D$10+'СЕТ СН'!$H$6-'СЕТ СН'!$H$26</f>
        <v>970.37486342</v>
      </c>
      <c r="P148" s="36">
        <f>SUMIFS(СВЦЭМ!$D$33:$D$776,СВЦЭМ!$A$33:$A$776,$A148,СВЦЭМ!$B$33:$B$776,P$119)+'СЕТ СН'!$H$14+СВЦЭМ!$D$10+'СЕТ СН'!$H$6-'СЕТ СН'!$H$26</f>
        <v>971.50338528999998</v>
      </c>
      <c r="Q148" s="36">
        <f>SUMIFS(СВЦЭМ!$D$33:$D$776,СВЦЭМ!$A$33:$A$776,$A148,СВЦЭМ!$B$33:$B$776,Q$119)+'СЕТ СН'!$H$14+СВЦЭМ!$D$10+'СЕТ СН'!$H$6-'СЕТ СН'!$H$26</f>
        <v>970.87247187000003</v>
      </c>
      <c r="R148" s="36">
        <f>SUMIFS(СВЦЭМ!$D$33:$D$776,СВЦЭМ!$A$33:$A$776,$A148,СВЦЭМ!$B$33:$B$776,R$119)+'СЕТ СН'!$H$14+СВЦЭМ!$D$10+'СЕТ СН'!$H$6-'СЕТ СН'!$H$26</f>
        <v>995.75922323999998</v>
      </c>
      <c r="S148" s="36">
        <f>SUMIFS(СВЦЭМ!$D$33:$D$776,СВЦЭМ!$A$33:$A$776,$A148,СВЦЭМ!$B$33:$B$776,S$119)+'СЕТ СН'!$H$14+СВЦЭМ!$D$10+'СЕТ СН'!$H$6-'СЕТ СН'!$H$26</f>
        <v>1030.23592803</v>
      </c>
      <c r="T148" s="36">
        <f>SUMIFS(СВЦЭМ!$D$33:$D$776,СВЦЭМ!$A$33:$A$776,$A148,СВЦЭМ!$B$33:$B$776,T$119)+'СЕТ СН'!$H$14+СВЦЭМ!$D$10+'СЕТ СН'!$H$6-'СЕТ СН'!$H$26</f>
        <v>1032.18666306</v>
      </c>
      <c r="U148" s="36">
        <f>SUMIFS(СВЦЭМ!$D$33:$D$776,СВЦЭМ!$A$33:$A$776,$A148,СВЦЭМ!$B$33:$B$776,U$119)+'СЕТ СН'!$H$14+СВЦЭМ!$D$10+'СЕТ СН'!$H$6-'СЕТ СН'!$H$26</f>
        <v>1034.2612686799998</v>
      </c>
      <c r="V148" s="36">
        <f>SUMIFS(СВЦЭМ!$D$33:$D$776,СВЦЭМ!$A$33:$A$776,$A148,СВЦЭМ!$B$33:$B$776,V$119)+'СЕТ СН'!$H$14+СВЦЭМ!$D$10+'СЕТ СН'!$H$6-'СЕТ СН'!$H$26</f>
        <v>1043.90587024</v>
      </c>
      <c r="W148" s="36">
        <f>SUMIFS(СВЦЭМ!$D$33:$D$776,СВЦЭМ!$A$33:$A$776,$A148,СВЦЭМ!$B$33:$B$776,W$119)+'СЕТ СН'!$H$14+СВЦЭМ!$D$10+'СЕТ СН'!$H$6-'СЕТ СН'!$H$26</f>
        <v>1044.78542522</v>
      </c>
      <c r="X148" s="36">
        <f>SUMIFS(СВЦЭМ!$D$33:$D$776,СВЦЭМ!$A$33:$A$776,$A148,СВЦЭМ!$B$33:$B$776,X$119)+'СЕТ СН'!$H$14+СВЦЭМ!$D$10+'СЕТ СН'!$H$6-'СЕТ СН'!$H$26</f>
        <v>1004.36079267</v>
      </c>
      <c r="Y148" s="36">
        <f>SUMIFS(СВЦЭМ!$D$33:$D$776,СВЦЭМ!$A$33:$A$776,$A148,СВЦЭМ!$B$33:$B$776,Y$119)+'СЕТ СН'!$H$14+СВЦЭМ!$D$10+'СЕТ СН'!$H$6-'СЕТ СН'!$H$26</f>
        <v>936.02370382999993</v>
      </c>
    </row>
    <row r="149" spans="1:27" ht="15.75" x14ac:dyDescent="0.2">
      <c r="A149" s="35">
        <f t="shared" si="3"/>
        <v>43707</v>
      </c>
      <c r="B149" s="36">
        <f>SUMIFS(СВЦЭМ!$D$33:$D$776,СВЦЭМ!$A$33:$A$776,$A149,СВЦЭМ!$B$33:$B$776,B$119)+'СЕТ СН'!$H$14+СВЦЭМ!$D$10+'СЕТ СН'!$H$6-'СЕТ СН'!$H$26</f>
        <v>992.07559260999994</v>
      </c>
      <c r="C149" s="36">
        <f>SUMIFS(СВЦЭМ!$D$33:$D$776,СВЦЭМ!$A$33:$A$776,$A149,СВЦЭМ!$B$33:$B$776,C$119)+'СЕТ СН'!$H$14+СВЦЭМ!$D$10+'СЕТ СН'!$H$6-'СЕТ СН'!$H$26</f>
        <v>999.85244270999999</v>
      </c>
      <c r="D149" s="36">
        <f>SUMIFS(СВЦЭМ!$D$33:$D$776,СВЦЭМ!$A$33:$A$776,$A149,СВЦЭМ!$B$33:$B$776,D$119)+'СЕТ СН'!$H$14+СВЦЭМ!$D$10+'СЕТ СН'!$H$6-'СЕТ СН'!$H$26</f>
        <v>1033.1478149899999</v>
      </c>
      <c r="E149" s="36">
        <f>SUMIFS(СВЦЭМ!$D$33:$D$776,СВЦЭМ!$A$33:$A$776,$A149,СВЦЭМ!$B$33:$B$776,E$119)+'СЕТ СН'!$H$14+СВЦЭМ!$D$10+'СЕТ СН'!$H$6-'СЕТ СН'!$H$26</f>
        <v>1050.6552812800001</v>
      </c>
      <c r="F149" s="36">
        <f>SUMIFS(СВЦЭМ!$D$33:$D$776,СВЦЭМ!$A$33:$A$776,$A149,СВЦЭМ!$B$33:$B$776,F$119)+'СЕТ СН'!$H$14+СВЦЭМ!$D$10+'СЕТ СН'!$H$6-'СЕТ СН'!$H$26</f>
        <v>1063.0210595200001</v>
      </c>
      <c r="G149" s="36">
        <f>SUMIFS(СВЦЭМ!$D$33:$D$776,СВЦЭМ!$A$33:$A$776,$A149,СВЦЭМ!$B$33:$B$776,G$119)+'СЕТ СН'!$H$14+СВЦЭМ!$D$10+'СЕТ СН'!$H$6-'СЕТ СН'!$H$26</f>
        <v>1043.0604624699999</v>
      </c>
      <c r="H149" s="36">
        <f>SUMIFS(СВЦЭМ!$D$33:$D$776,СВЦЭМ!$A$33:$A$776,$A149,СВЦЭМ!$B$33:$B$776,H$119)+'СЕТ СН'!$H$14+СВЦЭМ!$D$10+'СЕТ СН'!$H$6-'СЕТ СН'!$H$26</f>
        <v>995.98377482000001</v>
      </c>
      <c r="I149" s="36">
        <f>SUMIFS(СВЦЭМ!$D$33:$D$776,СВЦЭМ!$A$33:$A$776,$A149,СВЦЭМ!$B$33:$B$776,I$119)+'СЕТ СН'!$H$14+СВЦЭМ!$D$10+'СЕТ СН'!$H$6-'СЕТ СН'!$H$26</f>
        <v>937.61143224</v>
      </c>
      <c r="J149" s="36">
        <f>SUMIFS(СВЦЭМ!$D$33:$D$776,СВЦЭМ!$A$33:$A$776,$A149,СВЦЭМ!$B$33:$B$776,J$119)+'СЕТ СН'!$H$14+СВЦЭМ!$D$10+'СЕТ СН'!$H$6-'СЕТ СН'!$H$26</f>
        <v>908.22634656000002</v>
      </c>
      <c r="K149" s="36">
        <f>SUMIFS(СВЦЭМ!$D$33:$D$776,СВЦЭМ!$A$33:$A$776,$A149,СВЦЭМ!$B$33:$B$776,K$119)+'СЕТ СН'!$H$14+СВЦЭМ!$D$10+'СЕТ СН'!$H$6-'СЕТ СН'!$H$26</f>
        <v>925.81112288999998</v>
      </c>
      <c r="L149" s="36">
        <f>SUMIFS(СВЦЭМ!$D$33:$D$776,СВЦЭМ!$A$33:$A$776,$A149,СВЦЭМ!$B$33:$B$776,L$119)+'СЕТ СН'!$H$14+СВЦЭМ!$D$10+'СЕТ СН'!$H$6-'СЕТ СН'!$H$26</f>
        <v>942.28682656000001</v>
      </c>
      <c r="M149" s="36">
        <f>SUMIFS(СВЦЭМ!$D$33:$D$776,СВЦЭМ!$A$33:$A$776,$A149,СВЦЭМ!$B$33:$B$776,M$119)+'СЕТ СН'!$H$14+СВЦЭМ!$D$10+'СЕТ СН'!$H$6-'СЕТ СН'!$H$26</f>
        <v>944.80100435999998</v>
      </c>
      <c r="N149" s="36">
        <f>SUMIFS(СВЦЭМ!$D$33:$D$776,СВЦЭМ!$A$33:$A$776,$A149,СВЦЭМ!$B$33:$B$776,N$119)+'СЕТ СН'!$H$14+СВЦЭМ!$D$10+'СЕТ СН'!$H$6-'СЕТ СН'!$H$26</f>
        <v>938.74580288999994</v>
      </c>
      <c r="O149" s="36">
        <f>SUMIFS(СВЦЭМ!$D$33:$D$776,СВЦЭМ!$A$33:$A$776,$A149,СВЦЭМ!$B$33:$B$776,O$119)+'СЕТ СН'!$H$14+СВЦЭМ!$D$10+'СЕТ СН'!$H$6-'СЕТ СН'!$H$26</f>
        <v>945.94824595</v>
      </c>
      <c r="P149" s="36">
        <f>SUMIFS(СВЦЭМ!$D$33:$D$776,СВЦЭМ!$A$33:$A$776,$A149,СВЦЭМ!$B$33:$B$776,P$119)+'СЕТ СН'!$H$14+СВЦЭМ!$D$10+'СЕТ СН'!$H$6-'СЕТ СН'!$H$26</f>
        <v>950.84515450000004</v>
      </c>
      <c r="Q149" s="36">
        <f>SUMIFS(СВЦЭМ!$D$33:$D$776,СВЦЭМ!$A$33:$A$776,$A149,СВЦЭМ!$B$33:$B$776,Q$119)+'СЕТ СН'!$H$14+СВЦЭМ!$D$10+'СЕТ СН'!$H$6-'СЕТ СН'!$H$26</f>
        <v>944.10754267999994</v>
      </c>
      <c r="R149" s="36">
        <f>SUMIFS(СВЦЭМ!$D$33:$D$776,СВЦЭМ!$A$33:$A$776,$A149,СВЦЭМ!$B$33:$B$776,R$119)+'СЕТ СН'!$H$14+СВЦЭМ!$D$10+'СЕТ СН'!$H$6-'СЕТ СН'!$H$26</f>
        <v>972.32081059999996</v>
      </c>
      <c r="S149" s="36">
        <f>SUMIFS(СВЦЭМ!$D$33:$D$776,СВЦЭМ!$A$33:$A$776,$A149,СВЦЭМ!$B$33:$B$776,S$119)+'СЕТ СН'!$H$14+СВЦЭМ!$D$10+'СЕТ СН'!$H$6-'СЕТ СН'!$H$26</f>
        <v>1012.9946874899999</v>
      </c>
      <c r="T149" s="36">
        <f>SUMIFS(СВЦЭМ!$D$33:$D$776,СВЦЭМ!$A$33:$A$776,$A149,СВЦЭМ!$B$33:$B$776,T$119)+'СЕТ СН'!$H$14+СВЦЭМ!$D$10+'СЕТ СН'!$H$6-'СЕТ СН'!$H$26</f>
        <v>1012.77434026</v>
      </c>
      <c r="U149" s="36">
        <f>SUMIFS(СВЦЭМ!$D$33:$D$776,СВЦЭМ!$A$33:$A$776,$A149,СВЦЭМ!$B$33:$B$776,U$119)+'СЕТ СН'!$H$14+СВЦЭМ!$D$10+'СЕТ СН'!$H$6-'СЕТ СН'!$H$26</f>
        <v>1007.21400855</v>
      </c>
      <c r="V149" s="36">
        <f>SUMIFS(СВЦЭМ!$D$33:$D$776,СВЦЭМ!$A$33:$A$776,$A149,СВЦЭМ!$B$33:$B$776,V$119)+'СЕТ СН'!$H$14+СВЦЭМ!$D$10+'СЕТ СН'!$H$6-'СЕТ СН'!$H$26</f>
        <v>1010.690196</v>
      </c>
      <c r="W149" s="36">
        <f>SUMIFS(СВЦЭМ!$D$33:$D$776,СВЦЭМ!$A$33:$A$776,$A149,СВЦЭМ!$B$33:$B$776,W$119)+'СЕТ СН'!$H$14+СВЦЭМ!$D$10+'СЕТ СН'!$H$6-'СЕТ СН'!$H$26</f>
        <v>1024.9352860399999</v>
      </c>
      <c r="X149" s="36">
        <f>SUMIFS(СВЦЭМ!$D$33:$D$776,СВЦЭМ!$A$33:$A$776,$A149,СВЦЭМ!$B$33:$B$776,X$119)+'СЕТ СН'!$H$14+СВЦЭМ!$D$10+'СЕТ СН'!$H$6-'СЕТ СН'!$H$26</f>
        <v>995.00916499999994</v>
      </c>
      <c r="Y149" s="36">
        <f>SUMIFS(СВЦЭМ!$D$33:$D$776,СВЦЭМ!$A$33:$A$776,$A149,СВЦЭМ!$B$33:$B$776,Y$119)+'СЕТ СН'!$H$14+СВЦЭМ!$D$10+'СЕТ СН'!$H$6-'СЕТ СН'!$H$26</f>
        <v>906.11926113999994</v>
      </c>
    </row>
    <row r="150" spans="1:27" ht="15.75" x14ac:dyDescent="0.2">
      <c r="A150" s="35">
        <f t="shared" si="3"/>
        <v>43708</v>
      </c>
      <c r="B150" s="36">
        <f>SUMIFS(СВЦЭМ!$D$33:$D$776,СВЦЭМ!$A$33:$A$776,$A150,СВЦЭМ!$B$33:$B$776,B$119)+'СЕТ СН'!$H$14+СВЦЭМ!$D$10+'СЕТ СН'!$H$6-'СЕТ СН'!$H$26</f>
        <v>960.31578967999997</v>
      </c>
      <c r="C150" s="36">
        <f>SUMIFS(СВЦЭМ!$D$33:$D$776,СВЦЭМ!$A$33:$A$776,$A150,СВЦЭМ!$B$33:$B$776,C$119)+'СЕТ СН'!$H$14+СВЦЭМ!$D$10+'СЕТ СН'!$H$6-'СЕТ СН'!$H$26</f>
        <v>999.35630161999995</v>
      </c>
      <c r="D150" s="36">
        <f>SUMIFS(СВЦЭМ!$D$33:$D$776,СВЦЭМ!$A$33:$A$776,$A150,СВЦЭМ!$B$33:$B$776,D$119)+'СЕТ СН'!$H$14+СВЦЭМ!$D$10+'СЕТ СН'!$H$6-'СЕТ СН'!$H$26</f>
        <v>1025.34310925</v>
      </c>
      <c r="E150" s="36">
        <f>SUMIFS(СВЦЭМ!$D$33:$D$776,СВЦЭМ!$A$33:$A$776,$A150,СВЦЭМ!$B$33:$B$776,E$119)+'СЕТ СН'!$H$14+СВЦЭМ!$D$10+'СЕТ СН'!$H$6-'СЕТ СН'!$H$26</f>
        <v>1037.35442526</v>
      </c>
      <c r="F150" s="36">
        <f>SUMIFS(СВЦЭМ!$D$33:$D$776,СВЦЭМ!$A$33:$A$776,$A150,СВЦЭМ!$B$33:$B$776,F$119)+'СЕТ СН'!$H$14+СВЦЭМ!$D$10+'СЕТ СН'!$H$6-'СЕТ СН'!$H$26</f>
        <v>1047.08471132</v>
      </c>
      <c r="G150" s="36">
        <f>SUMIFS(СВЦЭМ!$D$33:$D$776,СВЦЭМ!$A$33:$A$776,$A150,СВЦЭМ!$B$33:$B$776,G$119)+'СЕТ СН'!$H$14+СВЦЭМ!$D$10+'СЕТ СН'!$H$6-'СЕТ СН'!$H$26</f>
        <v>1036.5952688799998</v>
      </c>
      <c r="H150" s="36">
        <f>SUMIFS(СВЦЭМ!$D$33:$D$776,СВЦЭМ!$A$33:$A$776,$A150,СВЦЭМ!$B$33:$B$776,H$119)+'СЕТ СН'!$H$14+СВЦЭМ!$D$10+'СЕТ СН'!$H$6-'СЕТ СН'!$H$26</f>
        <v>1022.75368886</v>
      </c>
      <c r="I150" s="36">
        <f>SUMIFS(СВЦЭМ!$D$33:$D$776,СВЦЭМ!$A$33:$A$776,$A150,СВЦЭМ!$B$33:$B$776,I$119)+'СЕТ СН'!$H$14+СВЦЭМ!$D$10+'СЕТ СН'!$H$6-'СЕТ СН'!$H$26</f>
        <v>974.65415330999997</v>
      </c>
      <c r="J150" s="36">
        <f>SUMIFS(СВЦЭМ!$D$33:$D$776,СВЦЭМ!$A$33:$A$776,$A150,СВЦЭМ!$B$33:$B$776,J$119)+'СЕТ СН'!$H$14+СВЦЭМ!$D$10+'СЕТ СН'!$H$6-'СЕТ СН'!$H$26</f>
        <v>910.06234688999996</v>
      </c>
      <c r="K150" s="36">
        <f>SUMIFS(СВЦЭМ!$D$33:$D$776,СВЦЭМ!$A$33:$A$776,$A150,СВЦЭМ!$B$33:$B$776,K$119)+'СЕТ СН'!$H$14+СВЦЭМ!$D$10+'СЕТ СН'!$H$6-'СЕТ СН'!$H$26</f>
        <v>857.37129158999994</v>
      </c>
      <c r="L150" s="36">
        <f>SUMIFS(СВЦЭМ!$D$33:$D$776,СВЦЭМ!$A$33:$A$776,$A150,СВЦЭМ!$B$33:$B$776,L$119)+'СЕТ СН'!$H$14+СВЦЭМ!$D$10+'СЕТ СН'!$H$6-'СЕТ СН'!$H$26</f>
        <v>846.55931139999996</v>
      </c>
      <c r="M150" s="36">
        <f>SUMIFS(СВЦЭМ!$D$33:$D$776,СВЦЭМ!$A$33:$A$776,$A150,СВЦЭМ!$B$33:$B$776,M$119)+'СЕТ СН'!$H$14+СВЦЭМ!$D$10+'СЕТ СН'!$H$6-'СЕТ СН'!$H$26</f>
        <v>842.97065910999993</v>
      </c>
      <c r="N150" s="36">
        <f>SUMIFS(СВЦЭМ!$D$33:$D$776,СВЦЭМ!$A$33:$A$776,$A150,СВЦЭМ!$B$33:$B$776,N$119)+'СЕТ СН'!$H$14+СВЦЭМ!$D$10+'СЕТ СН'!$H$6-'СЕТ СН'!$H$26</f>
        <v>842.87250761999996</v>
      </c>
      <c r="O150" s="36">
        <f>SUMIFS(СВЦЭМ!$D$33:$D$776,СВЦЭМ!$A$33:$A$776,$A150,СВЦЭМ!$B$33:$B$776,O$119)+'СЕТ СН'!$H$14+СВЦЭМ!$D$10+'СЕТ СН'!$H$6-'СЕТ СН'!$H$26</f>
        <v>843.88310119999994</v>
      </c>
      <c r="P150" s="36">
        <f>SUMIFS(СВЦЭМ!$D$33:$D$776,СВЦЭМ!$A$33:$A$776,$A150,СВЦЭМ!$B$33:$B$776,P$119)+'СЕТ СН'!$H$14+СВЦЭМ!$D$10+'СЕТ СН'!$H$6-'СЕТ СН'!$H$26</f>
        <v>848.76093937999997</v>
      </c>
      <c r="Q150" s="36">
        <f>SUMIFS(СВЦЭМ!$D$33:$D$776,СВЦЭМ!$A$33:$A$776,$A150,СВЦЭМ!$B$33:$B$776,Q$119)+'СЕТ СН'!$H$14+СВЦЭМ!$D$10+'СЕТ СН'!$H$6-'СЕТ СН'!$H$26</f>
        <v>855.07731709999996</v>
      </c>
      <c r="R150" s="36">
        <f>SUMIFS(СВЦЭМ!$D$33:$D$776,СВЦЭМ!$A$33:$A$776,$A150,СВЦЭМ!$B$33:$B$776,R$119)+'СЕТ СН'!$H$14+СВЦЭМ!$D$10+'СЕТ СН'!$H$6-'СЕТ СН'!$H$26</f>
        <v>817.20498825999994</v>
      </c>
      <c r="S150" s="36">
        <f>SUMIFS(СВЦЭМ!$D$33:$D$776,СВЦЭМ!$A$33:$A$776,$A150,СВЦЭМ!$B$33:$B$776,S$119)+'СЕТ СН'!$H$14+СВЦЭМ!$D$10+'СЕТ СН'!$H$6-'СЕТ СН'!$H$26</f>
        <v>778.9571745799999</v>
      </c>
      <c r="T150" s="36">
        <f>SUMIFS(СВЦЭМ!$D$33:$D$776,СВЦЭМ!$A$33:$A$776,$A150,СВЦЭМ!$B$33:$B$776,T$119)+'СЕТ СН'!$H$14+СВЦЭМ!$D$10+'СЕТ СН'!$H$6-'СЕТ СН'!$H$26</f>
        <v>772.22649324999998</v>
      </c>
      <c r="U150" s="36">
        <f>SUMIFS(СВЦЭМ!$D$33:$D$776,СВЦЭМ!$A$33:$A$776,$A150,СВЦЭМ!$B$33:$B$776,U$119)+'СЕТ СН'!$H$14+СВЦЭМ!$D$10+'СЕТ СН'!$H$6-'СЕТ СН'!$H$26</f>
        <v>768.08991821999996</v>
      </c>
      <c r="V150" s="36">
        <f>SUMIFS(СВЦЭМ!$D$33:$D$776,СВЦЭМ!$A$33:$A$776,$A150,СВЦЭМ!$B$33:$B$776,V$119)+'СЕТ СН'!$H$14+СВЦЭМ!$D$10+'СЕТ СН'!$H$6-'СЕТ СН'!$H$26</f>
        <v>768.04055778999998</v>
      </c>
      <c r="W150" s="36">
        <f>SUMIFS(СВЦЭМ!$D$33:$D$776,СВЦЭМ!$A$33:$A$776,$A150,СВЦЭМ!$B$33:$B$776,W$119)+'СЕТ СН'!$H$14+СВЦЭМ!$D$10+'СЕТ СН'!$H$6-'СЕТ СН'!$H$26</f>
        <v>762.7546067799999</v>
      </c>
      <c r="X150" s="36">
        <f>SUMIFS(СВЦЭМ!$D$33:$D$776,СВЦЭМ!$A$33:$A$776,$A150,СВЦЭМ!$B$33:$B$776,X$119)+'СЕТ СН'!$H$14+СВЦЭМ!$D$10+'СЕТ СН'!$H$6-'СЕТ СН'!$H$26</f>
        <v>780.70445348999999</v>
      </c>
      <c r="Y150" s="36">
        <f>SUMIFS(СВЦЭМ!$D$33:$D$776,СВЦЭМ!$A$33:$A$776,$A150,СВЦЭМ!$B$33:$B$776,Y$119)+'СЕТ СН'!$H$14+СВЦЭМ!$D$10+'СЕТ СН'!$H$6-'СЕТ СН'!$H$26</f>
        <v>856.13884496000003</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3"/>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8" t="s">
        <v>7</v>
      </c>
      <c r="B153" s="131" t="s">
        <v>73</v>
      </c>
      <c r="C153" s="132"/>
      <c r="D153" s="132"/>
      <c r="E153" s="132"/>
      <c r="F153" s="132"/>
      <c r="G153" s="132"/>
      <c r="H153" s="132"/>
      <c r="I153" s="132"/>
      <c r="J153" s="132"/>
      <c r="K153" s="132"/>
      <c r="L153" s="132"/>
      <c r="M153" s="132"/>
      <c r="N153" s="132"/>
      <c r="O153" s="132"/>
      <c r="P153" s="132"/>
      <c r="Q153" s="132"/>
      <c r="R153" s="132"/>
      <c r="S153" s="132"/>
      <c r="T153" s="132"/>
      <c r="U153" s="132"/>
      <c r="V153" s="132"/>
      <c r="W153" s="132"/>
      <c r="X153" s="132"/>
      <c r="Y153" s="133"/>
    </row>
    <row r="154" spans="1:27" ht="12.75" customHeight="1" x14ac:dyDescent="0.2">
      <c r="A154" s="129"/>
      <c r="B154" s="134"/>
      <c r="C154" s="135"/>
      <c r="D154" s="135"/>
      <c r="E154" s="135"/>
      <c r="F154" s="135"/>
      <c r="G154" s="135"/>
      <c r="H154" s="135"/>
      <c r="I154" s="135"/>
      <c r="J154" s="135"/>
      <c r="K154" s="135"/>
      <c r="L154" s="135"/>
      <c r="M154" s="135"/>
      <c r="N154" s="135"/>
      <c r="O154" s="135"/>
      <c r="P154" s="135"/>
      <c r="Q154" s="135"/>
      <c r="R154" s="135"/>
      <c r="S154" s="135"/>
      <c r="T154" s="135"/>
      <c r="U154" s="135"/>
      <c r="V154" s="135"/>
      <c r="W154" s="135"/>
      <c r="X154" s="135"/>
      <c r="Y154" s="136"/>
    </row>
    <row r="155" spans="1:27" ht="12.75" customHeight="1" x14ac:dyDescent="0.2">
      <c r="A155" s="130"/>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01.08.2019</v>
      </c>
      <c r="B156" s="36">
        <f>SUMIFS(СВЦЭМ!$D$33:$D$776,СВЦЭМ!$A$33:$A$776,$A156,СВЦЭМ!$B$33:$B$776,B$155)+'СЕТ СН'!$I$14+СВЦЭМ!$D$10+'СЕТ СН'!$I$6-'СЕТ СН'!$I$26</f>
        <v>1195.89141146</v>
      </c>
      <c r="C156" s="36">
        <f>SUMIFS(СВЦЭМ!$D$33:$D$776,СВЦЭМ!$A$33:$A$776,$A156,СВЦЭМ!$B$33:$B$776,C$155)+'СЕТ СН'!$I$14+СВЦЭМ!$D$10+'СЕТ СН'!$I$6-'СЕТ СН'!$I$26</f>
        <v>1296.0338175900001</v>
      </c>
      <c r="D156" s="36">
        <f>SUMIFS(СВЦЭМ!$D$33:$D$776,СВЦЭМ!$A$33:$A$776,$A156,СВЦЭМ!$B$33:$B$776,D$155)+'СЕТ СН'!$I$14+СВЦЭМ!$D$10+'СЕТ СН'!$I$6-'СЕТ СН'!$I$26</f>
        <v>1334.4753228899999</v>
      </c>
      <c r="E156" s="36">
        <f>SUMIFS(СВЦЭМ!$D$33:$D$776,СВЦЭМ!$A$33:$A$776,$A156,СВЦЭМ!$B$33:$B$776,E$155)+'СЕТ СН'!$I$14+СВЦЭМ!$D$10+'СЕТ СН'!$I$6-'СЕТ СН'!$I$26</f>
        <v>1376.6130199700001</v>
      </c>
      <c r="F156" s="36">
        <f>SUMIFS(СВЦЭМ!$D$33:$D$776,СВЦЭМ!$A$33:$A$776,$A156,СВЦЭМ!$B$33:$B$776,F$155)+'СЕТ СН'!$I$14+СВЦЭМ!$D$10+'СЕТ СН'!$I$6-'СЕТ СН'!$I$26</f>
        <v>1394.86982945</v>
      </c>
      <c r="G156" s="36">
        <f>SUMIFS(СВЦЭМ!$D$33:$D$776,СВЦЭМ!$A$33:$A$776,$A156,СВЦЭМ!$B$33:$B$776,G$155)+'СЕТ СН'!$I$14+СВЦЭМ!$D$10+'СЕТ СН'!$I$6-'СЕТ СН'!$I$26</f>
        <v>1362.6768323199999</v>
      </c>
      <c r="H156" s="36">
        <f>SUMIFS(СВЦЭМ!$D$33:$D$776,СВЦЭМ!$A$33:$A$776,$A156,СВЦЭМ!$B$33:$B$776,H$155)+'СЕТ СН'!$I$14+СВЦЭМ!$D$10+'СЕТ СН'!$I$6-'СЕТ СН'!$I$26</f>
        <v>1303.64390841</v>
      </c>
      <c r="I156" s="36">
        <f>SUMIFS(СВЦЭМ!$D$33:$D$776,СВЦЭМ!$A$33:$A$776,$A156,СВЦЭМ!$B$33:$B$776,I$155)+'СЕТ СН'!$I$14+СВЦЭМ!$D$10+'СЕТ СН'!$I$6-'СЕТ СН'!$I$26</f>
        <v>1265.0816960900002</v>
      </c>
      <c r="J156" s="36">
        <f>SUMIFS(СВЦЭМ!$D$33:$D$776,СВЦЭМ!$A$33:$A$776,$A156,СВЦЭМ!$B$33:$B$776,J$155)+'СЕТ СН'!$I$14+СВЦЭМ!$D$10+'СЕТ СН'!$I$6-'СЕТ СН'!$I$26</f>
        <v>1301.2453356599999</v>
      </c>
      <c r="K156" s="36">
        <f>SUMIFS(СВЦЭМ!$D$33:$D$776,СВЦЭМ!$A$33:$A$776,$A156,СВЦЭМ!$B$33:$B$776,K$155)+'СЕТ СН'!$I$14+СВЦЭМ!$D$10+'СЕТ СН'!$I$6-'СЕТ СН'!$I$26</f>
        <v>1313.0289026400001</v>
      </c>
      <c r="L156" s="36">
        <f>SUMIFS(СВЦЭМ!$D$33:$D$776,СВЦЭМ!$A$33:$A$776,$A156,СВЦЭМ!$B$33:$B$776,L$155)+'СЕТ СН'!$I$14+СВЦЭМ!$D$10+'СЕТ СН'!$I$6-'СЕТ СН'!$I$26</f>
        <v>1321.74604342</v>
      </c>
      <c r="M156" s="36">
        <f>SUMIFS(СВЦЭМ!$D$33:$D$776,СВЦЭМ!$A$33:$A$776,$A156,СВЦЭМ!$B$33:$B$776,M$155)+'СЕТ СН'!$I$14+СВЦЭМ!$D$10+'СЕТ СН'!$I$6-'СЕТ СН'!$I$26</f>
        <v>1321.68230528</v>
      </c>
      <c r="N156" s="36">
        <f>SUMIFS(СВЦЭМ!$D$33:$D$776,СВЦЭМ!$A$33:$A$776,$A156,СВЦЭМ!$B$33:$B$776,N$155)+'СЕТ СН'!$I$14+СВЦЭМ!$D$10+'СЕТ СН'!$I$6-'СЕТ СН'!$I$26</f>
        <v>1319.73035865</v>
      </c>
      <c r="O156" s="36">
        <f>SUMIFS(СВЦЭМ!$D$33:$D$776,СВЦЭМ!$A$33:$A$776,$A156,СВЦЭМ!$B$33:$B$776,O$155)+'СЕТ СН'!$I$14+СВЦЭМ!$D$10+'СЕТ СН'!$I$6-'СЕТ СН'!$I$26</f>
        <v>1323.2889360200002</v>
      </c>
      <c r="P156" s="36">
        <f>SUMIFS(СВЦЭМ!$D$33:$D$776,СВЦЭМ!$A$33:$A$776,$A156,СВЦЭМ!$B$33:$B$776,P$155)+'СЕТ СН'!$I$14+СВЦЭМ!$D$10+'СЕТ СН'!$I$6-'СЕТ СН'!$I$26</f>
        <v>1323.2589081800002</v>
      </c>
      <c r="Q156" s="36">
        <f>SUMIFS(СВЦЭМ!$D$33:$D$776,СВЦЭМ!$A$33:$A$776,$A156,СВЦЭМ!$B$33:$B$776,Q$155)+'СЕТ СН'!$I$14+СВЦЭМ!$D$10+'СЕТ СН'!$I$6-'СЕТ СН'!$I$26</f>
        <v>1327.8966032200001</v>
      </c>
      <c r="R156" s="36">
        <f>SUMIFS(СВЦЭМ!$D$33:$D$776,СВЦЭМ!$A$33:$A$776,$A156,СВЦЭМ!$B$33:$B$776,R$155)+'СЕТ СН'!$I$14+СВЦЭМ!$D$10+'СЕТ СН'!$I$6-'СЕТ СН'!$I$26</f>
        <v>1331.83885919</v>
      </c>
      <c r="S156" s="36">
        <f>SUMIFS(СВЦЭМ!$D$33:$D$776,СВЦЭМ!$A$33:$A$776,$A156,СВЦЭМ!$B$33:$B$776,S$155)+'СЕТ СН'!$I$14+СВЦЭМ!$D$10+'СЕТ СН'!$I$6-'СЕТ СН'!$I$26</f>
        <v>1330.5000329899999</v>
      </c>
      <c r="T156" s="36">
        <f>SUMIFS(СВЦЭМ!$D$33:$D$776,СВЦЭМ!$A$33:$A$776,$A156,СВЦЭМ!$B$33:$B$776,T$155)+'СЕТ СН'!$I$14+СВЦЭМ!$D$10+'СЕТ СН'!$I$6-'СЕТ СН'!$I$26</f>
        <v>1322.2610397399999</v>
      </c>
      <c r="U156" s="36">
        <f>SUMIFS(СВЦЭМ!$D$33:$D$776,СВЦЭМ!$A$33:$A$776,$A156,СВЦЭМ!$B$33:$B$776,U$155)+'СЕТ СН'!$I$14+СВЦЭМ!$D$10+'СЕТ СН'!$I$6-'СЕТ СН'!$I$26</f>
        <v>1315.2810138</v>
      </c>
      <c r="V156" s="36">
        <f>SUMIFS(СВЦЭМ!$D$33:$D$776,СВЦЭМ!$A$33:$A$776,$A156,СВЦЭМ!$B$33:$B$776,V$155)+'СЕТ СН'!$I$14+СВЦЭМ!$D$10+'СЕТ СН'!$I$6-'СЕТ СН'!$I$26</f>
        <v>1312.46630564</v>
      </c>
      <c r="W156" s="36">
        <f>SUMIFS(СВЦЭМ!$D$33:$D$776,СВЦЭМ!$A$33:$A$776,$A156,СВЦЭМ!$B$33:$B$776,W$155)+'СЕТ СН'!$I$14+СВЦЭМ!$D$10+'СЕТ СН'!$I$6-'СЕТ СН'!$I$26</f>
        <v>1315.32033366</v>
      </c>
      <c r="X156" s="36">
        <f>SUMIFS(СВЦЭМ!$D$33:$D$776,СВЦЭМ!$A$33:$A$776,$A156,СВЦЭМ!$B$33:$B$776,X$155)+'СЕТ СН'!$I$14+СВЦЭМ!$D$10+'СЕТ СН'!$I$6-'СЕТ СН'!$I$26</f>
        <v>1292.31740629</v>
      </c>
      <c r="Y156" s="36">
        <f>SUMIFS(СВЦЭМ!$D$33:$D$776,СВЦЭМ!$A$33:$A$776,$A156,СВЦЭМ!$B$33:$B$776,Y$155)+'СЕТ СН'!$I$14+СВЦЭМ!$D$10+'СЕТ СН'!$I$6-'СЕТ СН'!$I$26</f>
        <v>1259.26655179</v>
      </c>
      <c r="AA156" s="45"/>
    </row>
    <row r="157" spans="1:27" ht="15.75" x14ac:dyDescent="0.2">
      <c r="A157" s="35">
        <f>A156+1</f>
        <v>43679</v>
      </c>
      <c r="B157" s="36">
        <f>SUMIFS(СВЦЭМ!$D$33:$D$776,СВЦЭМ!$A$33:$A$776,$A157,СВЦЭМ!$B$33:$B$776,B$155)+'СЕТ СН'!$I$14+СВЦЭМ!$D$10+'СЕТ СН'!$I$6-'СЕТ СН'!$I$26</f>
        <v>1240.9080076300002</v>
      </c>
      <c r="C157" s="36">
        <f>SUMIFS(СВЦЭМ!$D$33:$D$776,СВЦЭМ!$A$33:$A$776,$A157,СВЦЭМ!$B$33:$B$776,C$155)+'СЕТ СН'!$I$14+СВЦЭМ!$D$10+'СЕТ СН'!$I$6-'СЕТ СН'!$I$26</f>
        <v>1259.49226634</v>
      </c>
      <c r="D157" s="36">
        <f>SUMIFS(СВЦЭМ!$D$33:$D$776,СВЦЭМ!$A$33:$A$776,$A157,СВЦЭМ!$B$33:$B$776,D$155)+'СЕТ СН'!$I$14+СВЦЭМ!$D$10+'СЕТ СН'!$I$6-'СЕТ СН'!$I$26</f>
        <v>1283.2134773799999</v>
      </c>
      <c r="E157" s="36">
        <f>SUMIFS(СВЦЭМ!$D$33:$D$776,СВЦЭМ!$A$33:$A$776,$A157,СВЦЭМ!$B$33:$B$776,E$155)+'СЕТ СН'!$I$14+СВЦЭМ!$D$10+'СЕТ СН'!$I$6-'СЕТ СН'!$I$26</f>
        <v>1301.73327647</v>
      </c>
      <c r="F157" s="36">
        <f>SUMIFS(СВЦЭМ!$D$33:$D$776,СВЦЭМ!$A$33:$A$776,$A157,СВЦЭМ!$B$33:$B$776,F$155)+'СЕТ СН'!$I$14+СВЦЭМ!$D$10+'СЕТ СН'!$I$6-'СЕТ СН'!$I$26</f>
        <v>1303.47451858</v>
      </c>
      <c r="G157" s="36">
        <f>SUMIFS(СВЦЭМ!$D$33:$D$776,СВЦЭМ!$A$33:$A$776,$A157,СВЦЭМ!$B$33:$B$776,G$155)+'СЕТ СН'!$I$14+СВЦЭМ!$D$10+'СЕТ СН'!$I$6-'СЕТ СН'!$I$26</f>
        <v>1288.22353279</v>
      </c>
      <c r="H157" s="36">
        <f>SUMIFS(СВЦЭМ!$D$33:$D$776,СВЦЭМ!$A$33:$A$776,$A157,СВЦЭМ!$B$33:$B$776,H$155)+'СЕТ СН'!$I$14+СВЦЭМ!$D$10+'СЕТ СН'!$I$6-'СЕТ СН'!$I$26</f>
        <v>1250.4494218099999</v>
      </c>
      <c r="I157" s="36">
        <f>SUMIFS(СВЦЭМ!$D$33:$D$776,СВЦЭМ!$A$33:$A$776,$A157,СВЦЭМ!$B$33:$B$776,I$155)+'СЕТ СН'!$I$14+СВЦЭМ!$D$10+'СЕТ СН'!$I$6-'СЕТ СН'!$I$26</f>
        <v>1257.4880311699999</v>
      </c>
      <c r="J157" s="36">
        <f>SUMIFS(СВЦЭМ!$D$33:$D$776,СВЦЭМ!$A$33:$A$776,$A157,СВЦЭМ!$B$33:$B$776,J$155)+'СЕТ СН'!$I$14+СВЦЭМ!$D$10+'СЕТ СН'!$I$6-'СЕТ СН'!$I$26</f>
        <v>1296.16454075</v>
      </c>
      <c r="K157" s="36">
        <f>SUMIFS(СВЦЭМ!$D$33:$D$776,СВЦЭМ!$A$33:$A$776,$A157,СВЦЭМ!$B$33:$B$776,K$155)+'СЕТ СН'!$I$14+СВЦЭМ!$D$10+'СЕТ СН'!$I$6-'СЕТ СН'!$I$26</f>
        <v>1322.3058329</v>
      </c>
      <c r="L157" s="36">
        <f>SUMIFS(СВЦЭМ!$D$33:$D$776,СВЦЭМ!$A$33:$A$776,$A157,СВЦЭМ!$B$33:$B$776,L$155)+'СЕТ СН'!$I$14+СВЦЭМ!$D$10+'СЕТ СН'!$I$6-'СЕТ СН'!$I$26</f>
        <v>1312.2351915300001</v>
      </c>
      <c r="M157" s="36">
        <f>SUMIFS(СВЦЭМ!$D$33:$D$776,СВЦЭМ!$A$33:$A$776,$A157,СВЦЭМ!$B$33:$B$776,M$155)+'СЕТ СН'!$I$14+СВЦЭМ!$D$10+'СЕТ СН'!$I$6-'СЕТ СН'!$I$26</f>
        <v>1313.2412109000002</v>
      </c>
      <c r="N157" s="36">
        <f>SUMIFS(СВЦЭМ!$D$33:$D$776,СВЦЭМ!$A$33:$A$776,$A157,СВЦЭМ!$B$33:$B$776,N$155)+'СЕТ СН'!$I$14+СВЦЭМ!$D$10+'СЕТ СН'!$I$6-'СЕТ СН'!$I$26</f>
        <v>1310.45125641</v>
      </c>
      <c r="O157" s="36">
        <f>SUMIFS(СВЦЭМ!$D$33:$D$776,СВЦЭМ!$A$33:$A$776,$A157,СВЦЭМ!$B$33:$B$776,O$155)+'СЕТ СН'!$I$14+СВЦЭМ!$D$10+'СЕТ СН'!$I$6-'СЕТ СН'!$I$26</f>
        <v>1317.56534661</v>
      </c>
      <c r="P157" s="36">
        <f>SUMIFS(СВЦЭМ!$D$33:$D$776,СВЦЭМ!$A$33:$A$776,$A157,СВЦЭМ!$B$33:$B$776,P$155)+'СЕТ СН'!$I$14+СВЦЭМ!$D$10+'СЕТ СН'!$I$6-'СЕТ СН'!$I$26</f>
        <v>1315.1637144199999</v>
      </c>
      <c r="Q157" s="36">
        <f>SUMIFS(СВЦЭМ!$D$33:$D$776,СВЦЭМ!$A$33:$A$776,$A157,СВЦЭМ!$B$33:$B$776,Q$155)+'СЕТ СН'!$I$14+СВЦЭМ!$D$10+'СЕТ СН'!$I$6-'СЕТ СН'!$I$26</f>
        <v>1314.0891167300001</v>
      </c>
      <c r="R157" s="36">
        <f>SUMIFS(СВЦЭМ!$D$33:$D$776,СВЦЭМ!$A$33:$A$776,$A157,СВЦЭМ!$B$33:$B$776,R$155)+'СЕТ СН'!$I$14+СВЦЭМ!$D$10+'СЕТ СН'!$I$6-'СЕТ СН'!$I$26</f>
        <v>1308.1665065100001</v>
      </c>
      <c r="S157" s="36">
        <f>SUMIFS(СВЦЭМ!$D$33:$D$776,СВЦЭМ!$A$33:$A$776,$A157,СВЦЭМ!$B$33:$B$776,S$155)+'СЕТ СН'!$I$14+СВЦЭМ!$D$10+'СЕТ СН'!$I$6-'СЕТ СН'!$I$26</f>
        <v>1305.23590324</v>
      </c>
      <c r="T157" s="36">
        <f>SUMIFS(СВЦЭМ!$D$33:$D$776,СВЦЭМ!$A$33:$A$776,$A157,СВЦЭМ!$B$33:$B$776,T$155)+'СЕТ СН'!$I$14+СВЦЭМ!$D$10+'СЕТ СН'!$I$6-'СЕТ СН'!$I$26</f>
        <v>1299.95148842</v>
      </c>
      <c r="U157" s="36">
        <f>SUMIFS(СВЦЭМ!$D$33:$D$776,СВЦЭМ!$A$33:$A$776,$A157,СВЦЭМ!$B$33:$B$776,U$155)+'СЕТ СН'!$I$14+СВЦЭМ!$D$10+'СЕТ СН'!$I$6-'СЕТ СН'!$I$26</f>
        <v>1297.00762786</v>
      </c>
      <c r="V157" s="36">
        <f>SUMIFS(СВЦЭМ!$D$33:$D$776,СВЦЭМ!$A$33:$A$776,$A157,СВЦЭМ!$B$33:$B$776,V$155)+'СЕТ СН'!$I$14+СВЦЭМ!$D$10+'СЕТ СН'!$I$6-'СЕТ СН'!$I$26</f>
        <v>1300.75908177</v>
      </c>
      <c r="W157" s="36">
        <f>SUMIFS(СВЦЭМ!$D$33:$D$776,СВЦЭМ!$A$33:$A$776,$A157,СВЦЭМ!$B$33:$B$776,W$155)+'СЕТ СН'!$I$14+СВЦЭМ!$D$10+'СЕТ СН'!$I$6-'СЕТ СН'!$I$26</f>
        <v>1302.1773502400001</v>
      </c>
      <c r="X157" s="36">
        <f>SUMIFS(СВЦЭМ!$D$33:$D$776,СВЦЭМ!$A$33:$A$776,$A157,СВЦЭМ!$B$33:$B$776,X$155)+'СЕТ СН'!$I$14+СВЦЭМ!$D$10+'СЕТ СН'!$I$6-'СЕТ СН'!$I$26</f>
        <v>1282.9323421399999</v>
      </c>
      <c r="Y157" s="36">
        <f>SUMIFS(СВЦЭМ!$D$33:$D$776,СВЦЭМ!$A$33:$A$776,$A157,СВЦЭМ!$B$33:$B$776,Y$155)+'СЕТ СН'!$I$14+СВЦЭМ!$D$10+'СЕТ СН'!$I$6-'СЕТ СН'!$I$26</f>
        <v>1250.5751724000002</v>
      </c>
    </row>
    <row r="158" spans="1:27" ht="15.75" x14ac:dyDescent="0.2">
      <c r="A158" s="35">
        <f t="shared" ref="A158:A186" si="4">A157+1</f>
        <v>43680</v>
      </c>
      <c r="B158" s="36">
        <f>SUMIFS(СВЦЭМ!$D$33:$D$776,СВЦЭМ!$A$33:$A$776,$A158,СВЦЭМ!$B$33:$B$776,B$155)+'СЕТ СН'!$I$14+СВЦЭМ!$D$10+'СЕТ СН'!$I$6-'СЕТ СН'!$I$26</f>
        <v>1233.13220662</v>
      </c>
      <c r="C158" s="36">
        <f>SUMIFS(СВЦЭМ!$D$33:$D$776,СВЦЭМ!$A$33:$A$776,$A158,СВЦЭМ!$B$33:$B$776,C$155)+'СЕТ СН'!$I$14+СВЦЭМ!$D$10+'СЕТ СН'!$I$6-'СЕТ СН'!$I$26</f>
        <v>1251.80939356</v>
      </c>
      <c r="D158" s="36">
        <f>SUMIFS(СВЦЭМ!$D$33:$D$776,СВЦЭМ!$A$33:$A$776,$A158,СВЦЭМ!$B$33:$B$776,D$155)+'СЕТ СН'!$I$14+СВЦЭМ!$D$10+'СЕТ СН'!$I$6-'СЕТ СН'!$I$26</f>
        <v>1287.09515887</v>
      </c>
      <c r="E158" s="36">
        <f>SUMIFS(СВЦЭМ!$D$33:$D$776,СВЦЭМ!$A$33:$A$776,$A158,СВЦЭМ!$B$33:$B$776,E$155)+'СЕТ СН'!$I$14+СВЦЭМ!$D$10+'СЕТ СН'!$I$6-'СЕТ СН'!$I$26</f>
        <v>1291.5511212900001</v>
      </c>
      <c r="F158" s="36">
        <f>SUMIFS(СВЦЭМ!$D$33:$D$776,СВЦЭМ!$A$33:$A$776,$A158,СВЦЭМ!$B$33:$B$776,F$155)+'СЕТ СН'!$I$14+СВЦЭМ!$D$10+'СЕТ СН'!$I$6-'СЕТ СН'!$I$26</f>
        <v>1298.6207193099999</v>
      </c>
      <c r="G158" s="36">
        <f>SUMIFS(СВЦЭМ!$D$33:$D$776,СВЦЭМ!$A$33:$A$776,$A158,СВЦЭМ!$B$33:$B$776,G$155)+'СЕТ СН'!$I$14+СВЦЭМ!$D$10+'СЕТ СН'!$I$6-'СЕТ СН'!$I$26</f>
        <v>1285.6180267700001</v>
      </c>
      <c r="H158" s="36">
        <f>SUMIFS(СВЦЭМ!$D$33:$D$776,СВЦЭМ!$A$33:$A$776,$A158,СВЦЭМ!$B$33:$B$776,H$155)+'СЕТ СН'!$I$14+СВЦЭМ!$D$10+'СЕТ СН'!$I$6-'СЕТ СН'!$I$26</f>
        <v>1276.4155306799998</v>
      </c>
      <c r="I158" s="36">
        <f>SUMIFS(СВЦЭМ!$D$33:$D$776,СВЦЭМ!$A$33:$A$776,$A158,СВЦЭМ!$B$33:$B$776,I$155)+'СЕТ СН'!$I$14+СВЦЭМ!$D$10+'СЕТ СН'!$I$6-'СЕТ СН'!$I$26</f>
        <v>1236.8494086400001</v>
      </c>
      <c r="J158" s="36">
        <f>SUMIFS(СВЦЭМ!$D$33:$D$776,СВЦЭМ!$A$33:$A$776,$A158,СВЦЭМ!$B$33:$B$776,J$155)+'СЕТ СН'!$I$14+СВЦЭМ!$D$10+'СЕТ СН'!$I$6-'СЕТ СН'!$I$26</f>
        <v>1169.3136613199999</v>
      </c>
      <c r="K158" s="36">
        <f>SUMIFS(СВЦЭМ!$D$33:$D$776,СВЦЭМ!$A$33:$A$776,$A158,СВЦЭМ!$B$33:$B$776,K$155)+'СЕТ СН'!$I$14+СВЦЭМ!$D$10+'СЕТ СН'!$I$6-'СЕТ СН'!$I$26</f>
        <v>1167.2632130299999</v>
      </c>
      <c r="L158" s="36">
        <f>SUMIFS(СВЦЭМ!$D$33:$D$776,СВЦЭМ!$A$33:$A$776,$A158,СВЦЭМ!$B$33:$B$776,L$155)+'СЕТ СН'!$I$14+СВЦЭМ!$D$10+'СЕТ СН'!$I$6-'СЕТ СН'!$I$26</f>
        <v>1184.09580409</v>
      </c>
      <c r="M158" s="36">
        <f>SUMIFS(СВЦЭМ!$D$33:$D$776,СВЦЭМ!$A$33:$A$776,$A158,СВЦЭМ!$B$33:$B$776,M$155)+'СЕТ СН'!$I$14+СВЦЭМ!$D$10+'СЕТ СН'!$I$6-'СЕТ СН'!$I$26</f>
        <v>1184.73897904</v>
      </c>
      <c r="N158" s="36">
        <f>SUMIFS(СВЦЭМ!$D$33:$D$776,СВЦЭМ!$A$33:$A$776,$A158,СВЦЭМ!$B$33:$B$776,N$155)+'СЕТ СН'!$I$14+СВЦЭМ!$D$10+'СЕТ СН'!$I$6-'СЕТ СН'!$I$26</f>
        <v>1187.9935667700001</v>
      </c>
      <c r="O158" s="36">
        <f>SUMIFS(СВЦЭМ!$D$33:$D$776,СВЦЭМ!$A$33:$A$776,$A158,СВЦЭМ!$B$33:$B$776,O$155)+'СЕТ СН'!$I$14+СВЦЭМ!$D$10+'СЕТ СН'!$I$6-'СЕТ СН'!$I$26</f>
        <v>1189.11199769</v>
      </c>
      <c r="P158" s="36">
        <f>SUMIFS(СВЦЭМ!$D$33:$D$776,СВЦЭМ!$A$33:$A$776,$A158,СВЦЭМ!$B$33:$B$776,P$155)+'СЕТ СН'!$I$14+СВЦЭМ!$D$10+'СЕТ СН'!$I$6-'СЕТ СН'!$I$26</f>
        <v>1188.0785868600001</v>
      </c>
      <c r="Q158" s="36">
        <f>SUMIFS(СВЦЭМ!$D$33:$D$776,СВЦЭМ!$A$33:$A$776,$A158,СВЦЭМ!$B$33:$B$776,Q$155)+'СЕТ СН'!$I$14+СВЦЭМ!$D$10+'СЕТ СН'!$I$6-'СЕТ СН'!$I$26</f>
        <v>1192.15062575</v>
      </c>
      <c r="R158" s="36">
        <f>SUMIFS(СВЦЭМ!$D$33:$D$776,СВЦЭМ!$A$33:$A$776,$A158,СВЦЭМ!$B$33:$B$776,R$155)+'СЕТ СН'!$I$14+СВЦЭМ!$D$10+'СЕТ СН'!$I$6-'СЕТ СН'!$I$26</f>
        <v>1188.30563323</v>
      </c>
      <c r="S158" s="36">
        <f>SUMIFS(СВЦЭМ!$D$33:$D$776,СВЦЭМ!$A$33:$A$776,$A158,СВЦЭМ!$B$33:$B$776,S$155)+'СЕТ СН'!$I$14+СВЦЭМ!$D$10+'СЕТ СН'!$I$6-'СЕТ СН'!$I$26</f>
        <v>1186.78711959</v>
      </c>
      <c r="T158" s="36">
        <f>SUMIFS(СВЦЭМ!$D$33:$D$776,СВЦЭМ!$A$33:$A$776,$A158,СВЦЭМ!$B$33:$B$776,T$155)+'СЕТ СН'!$I$14+СВЦЭМ!$D$10+'СЕТ СН'!$I$6-'СЕТ СН'!$I$26</f>
        <v>1188.8986121200001</v>
      </c>
      <c r="U158" s="36">
        <f>SUMIFS(СВЦЭМ!$D$33:$D$776,СВЦЭМ!$A$33:$A$776,$A158,СВЦЭМ!$B$33:$B$776,U$155)+'СЕТ СН'!$I$14+СВЦЭМ!$D$10+'СЕТ СН'!$I$6-'СЕТ СН'!$I$26</f>
        <v>1186.84792391</v>
      </c>
      <c r="V158" s="36">
        <f>SUMIFS(СВЦЭМ!$D$33:$D$776,СВЦЭМ!$A$33:$A$776,$A158,СВЦЭМ!$B$33:$B$776,V$155)+'СЕТ СН'!$I$14+СВЦЭМ!$D$10+'СЕТ СН'!$I$6-'СЕТ СН'!$I$26</f>
        <v>1180.6706420200001</v>
      </c>
      <c r="W158" s="36">
        <f>SUMIFS(СВЦЭМ!$D$33:$D$776,СВЦЭМ!$A$33:$A$776,$A158,СВЦЭМ!$B$33:$B$776,W$155)+'СЕТ СН'!$I$14+СВЦЭМ!$D$10+'СЕТ СН'!$I$6-'СЕТ СН'!$I$26</f>
        <v>1189.64172418</v>
      </c>
      <c r="X158" s="36">
        <f>SUMIFS(СВЦЭМ!$D$33:$D$776,СВЦЭМ!$A$33:$A$776,$A158,СВЦЭМ!$B$33:$B$776,X$155)+'СЕТ СН'!$I$14+СВЦЭМ!$D$10+'СЕТ СН'!$I$6-'СЕТ СН'!$I$26</f>
        <v>1169.5198650900002</v>
      </c>
      <c r="Y158" s="36">
        <f>SUMIFS(СВЦЭМ!$D$33:$D$776,СВЦЭМ!$A$33:$A$776,$A158,СВЦЭМ!$B$33:$B$776,Y$155)+'СЕТ СН'!$I$14+СВЦЭМ!$D$10+'СЕТ СН'!$I$6-'СЕТ СН'!$I$26</f>
        <v>1186.5717811899999</v>
      </c>
    </row>
    <row r="159" spans="1:27" ht="15.75" x14ac:dyDescent="0.2">
      <c r="A159" s="35">
        <f t="shared" si="4"/>
        <v>43681</v>
      </c>
      <c r="B159" s="36">
        <f>SUMIFS(СВЦЭМ!$D$33:$D$776,СВЦЭМ!$A$33:$A$776,$A159,СВЦЭМ!$B$33:$B$776,B$155)+'СЕТ СН'!$I$14+СВЦЭМ!$D$10+'СЕТ СН'!$I$6-'СЕТ СН'!$I$26</f>
        <v>1188.35315537</v>
      </c>
      <c r="C159" s="36">
        <f>SUMIFS(СВЦЭМ!$D$33:$D$776,СВЦЭМ!$A$33:$A$776,$A159,СВЦЭМ!$B$33:$B$776,C$155)+'СЕТ СН'!$I$14+СВЦЭМ!$D$10+'СЕТ СН'!$I$6-'СЕТ СН'!$I$26</f>
        <v>1223.92993394</v>
      </c>
      <c r="D159" s="36">
        <f>SUMIFS(СВЦЭМ!$D$33:$D$776,СВЦЭМ!$A$33:$A$776,$A159,СВЦЭМ!$B$33:$B$776,D$155)+'СЕТ СН'!$I$14+СВЦЭМ!$D$10+'СЕТ СН'!$I$6-'СЕТ СН'!$I$26</f>
        <v>1241.867759</v>
      </c>
      <c r="E159" s="36">
        <f>SUMIFS(СВЦЭМ!$D$33:$D$776,СВЦЭМ!$A$33:$A$776,$A159,СВЦЭМ!$B$33:$B$776,E$155)+'СЕТ СН'!$I$14+СВЦЭМ!$D$10+'СЕТ СН'!$I$6-'СЕТ СН'!$I$26</f>
        <v>1268.4864821599999</v>
      </c>
      <c r="F159" s="36">
        <f>SUMIFS(СВЦЭМ!$D$33:$D$776,СВЦЭМ!$A$33:$A$776,$A159,СВЦЭМ!$B$33:$B$776,F$155)+'СЕТ СН'!$I$14+СВЦЭМ!$D$10+'СЕТ СН'!$I$6-'СЕТ СН'!$I$26</f>
        <v>1270.3764886200001</v>
      </c>
      <c r="G159" s="36">
        <f>SUMIFS(СВЦЭМ!$D$33:$D$776,СВЦЭМ!$A$33:$A$776,$A159,СВЦЭМ!$B$33:$B$776,G$155)+'СЕТ СН'!$I$14+СВЦЭМ!$D$10+'СЕТ СН'!$I$6-'СЕТ СН'!$I$26</f>
        <v>1282.6675026</v>
      </c>
      <c r="H159" s="36">
        <f>SUMIFS(СВЦЭМ!$D$33:$D$776,СВЦЭМ!$A$33:$A$776,$A159,СВЦЭМ!$B$33:$B$776,H$155)+'СЕТ СН'!$I$14+СВЦЭМ!$D$10+'СЕТ СН'!$I$6-'СЕТ СН'!$I$26</f>
        <v>1258.3985251399999</v>
      </c>
      <c r="I159" s="36">
        <f>SUMIFS(СВЦЭМ!$D$33:$D$776,СВЦЭМ!$A$33:$A$776,$A159,СВЦЭМ!$B$33:$B$776,I$155)+'СЕТ СН'!$I$14+СВЦЭМ!$D$10+'СЕТ СН'!$I$6-'СЕТ СН'!$I$26</f>
        <v>1228.4189686300001</v>
      </c>
      <c r="J159" s="36">
        <f>SUMIFS(СВЦЭМ!$D$33:$D$776,СВЦЭМ!$A$33:$A$776,$A159,СВЦЭМ!$B$33:$B$776,J$155)+'СЕТ СН'!$I$14+СВЦЭМ!$D$10+'СЕТ СН'!$I$6-'СЕТ СН'!$I$26</f>
        <v>1181.30809009</v>
      </c>
      <c r="K159" s="36">
        <f>SUMIFS(СВЦЭМ!$D$33:$D$776,СВЦЭМ!$A$33:$A$776,$A159,СВЦЭМ!$B$33:$B$776,K$155)+'СЕТ СН'!$I$14+СВЦЭМ!$D$10+'СЕТ СН'!$I$6-'СЕТ СН'!$I$26</f>
        <v>1181.48064716</v>
      </c>
      <c r="L159" s="36">
        <f>SUMIFS(СВЦЭМ!$D$33:$D$776,СВЦЭМ!$A$33:$A$776,$A159,СВЦЭМ!$B$33:$B$776,L$155)+'СЕТ СН'!$I$14+СВЦЭМ!$D$10+'СЕТ СН'!$I$6-'СЕТ СН'!$I$26</f>
        <v>1205.93272467</v>
      </c>
      <c r="M159" s="36">
        <f>SUMIFS(СВЦЭМ!$D$33:$D$776,СВЦЭМ!$A$33:$A$776,$A159,СВЦЭМ!$B$33:$B$776,M$155)+'СЕТ СН'!$I$14+СВЦЭМ!$D$10+'СЕТ СН'!$I$6-'СЕТ СН'!$I$26</f>
        <v>1208.0463352900001</v>
      </c>
      <c r="N159" s="36">
        <f>SUMIFS(СВЦЭМ!$D$33:$D$776,СВЦЭМ!$A$33:$A$776,$A159,СВЦЭМ!$B$33:$B$776,N$155)+'СЕТ СН'!$I$14+СВЦЭМ!$D$10+'СЕТ СН'!$I$6-'СЕТ СН'!$I$26</f>
        <v>1205.4845370799999</v>
      </c>
      <c r="O159" s="36">
        <f>SUMIFS(СВЦЭМ!$D$33:$D$776,СВЦЭМ!$A$33:$A$776,$A159,СВЦЭМ!$B$33:$B$776,O$155)+'СЕТ СН'!$I$14+СВЦЭМ!$D$10+'СЕТ СН'!$I$6-'СЕТ СН'!$I$26</f>
        <v>1197.6837121799999</v>
      </c>
      <c r="P159" s="36">
        <f>SUMIFS(СВЦЭМ!$D$33:$D$776,СВЦЭМ!$A$33:$A$776,$A159,СВЦЭМ!$B$33:$B$776,P$155)+'СЕТ СН'!$I$14+СВЦЭМ!$D$10+'СЕТ СН'!$I$6-'СЕТ СН'!$I$26</f>
        <v>1198.78180464</v>
      </c>
      <c r="Q159" s="36">
        <f>SUMIFS(СВЦЭМ!$D$33:$D$776,СВЦЭМ!$A$33:$A$776,$A159,СВЦЭМ!$B$33:$B$776,Q$155)+'СЕТ СН'!$I$14+СВЦЭМ!$D$10+'СЕТ СН'!$I$6-'СЕТ СН'!$I$26</f>
        <v>1197.22342862</v>
      </c>
      <c r="R159" s="36">
        <f>SUMIFS(СВЦЭМ!$D$33:$D$776,СВЦЭМ!$A$33:$A$776,$A159,СВЦЭМ!$B$33:$B$776,R$155)+'СЕТ СН'!$I$14+СВЦЭМ!$D$10+'СЕТ СН'!$I$6-'СЕТ СН'!$I$26</f>
        <v>1155.9441688500001</v>
      </c>
      <c r="S159" s="36">
        <f>SUMIFS(СВЦЭМ!$D$33:$D$776,СВЦЭМ!$A$33:$A$776,$A159,СВЦЭМ!$B$33:$B$776,S$155)+'СЕТ СН'!$I$14+СВЦЭМ!$D$10+'СЕТ СН'!$I$6-'СЕТ СН'!$I$26</f>
        <v>1123.1912387100001</v>
      </c>
      <c r="T159" s="36">
        <f>SUMIFS(СВЦЭМ!$D$33:$D$776,СВЦЭМ!$A$33:$A$776,$A159,СВЦЭМ!$B$33:$B$776,T$155)+'СЕТ СН'!$I$14+СВЦЭМ!$D$10+'СЕТ СН'!$I$6-'СЕТ СН'!$I$26</f>
        <v>1116.6283581799999</v>
      </c>
      <c r="U159" s="36">
        <f>SUMIFS(СВЦЭМ!$D$33:$D$776,СВЦЭМ!$A$33:$A$776,$A159,СВЦЭМ!$B$33:$B$776,U$155)+'СЕТ СН'!$I$14+СВЦЭМ!$D$10+'СЕТ СН'!$I$6-'СЕТ СН'!$I$26</f>
        <v>1116.01659838</v>
      </c>
      <c r="V159" s="36">
        <f>SUMIFS(СВЦЭМ!$D$33:$D$776,СВЦЭМ!$A$33:$A$776,$A159,СВЦЭМ!$B$33:$B$776,V$155)+'СЕТ СН'!$I$14+СВЦЭМ!$D$10+'СЕТ СН'!$I$6-'СЕТ СН'!$I$26</f>
        <v>1115.5063284299999</v>
      </c>
      <c r="W159" s="36">
        <f>SUMIFS(СВЦЭМ!$D$33:$D$776,СВЦЭМ!$A$33:$A$776,$A159,СВЦЭМ!$B$33:$B$776,W$155)+'СЕТ СН'!$I$14+СВЦЭМ!$D$10+'СЕТ СН'!$I$6-'СЕТ СН'!$I$26</f>
        <v>1125.8327350700001</v>
      </c>
      <c r="X159" s="36">
        <f>SUMIFS(СВЦЭМ!$D$33:$D$776,СВЦЭМ!$A$33:$A$776,$A159,СВЦЭМ!$B$33:$B$776,X$155)+'СЕТ СН'!$I$14+СВЦЭМ!$D$10+'СЕТ СН'!$I$6-'СЕТ СН'!$I$26</f>
        <v>1100.35721029</v>
      </c>
      <c r="Y159" s="36">
        <f>SUMIFS(СВЦЭМ!$D$33:$D$776,СВЦЭМ!$A$33:$A$776,$A159,СВЦЭМ!$B$33:$B$776,Y$155)+'СЕТ СН'!$I$14+СВЦЭМ!$D$10+'СЕТ СН'!$I$6-'СЕТ СН'!$I$26</f>
        <v>1092.9071334099999</v>
      </c>
    </row>
    <row r="160" spans="1:27" ht="15.75" x14ac:dyDescent="0.2">
      <c r="A160" s="35">
        <f t="shared" si="4"/>
        <v>43682</v>
      </c>
      <c r="B160" s="36">
        <f>SUMIFS(СВЦЭМ!$D$33:$D$776,СВЦЭМ!$A$33:$A$776,$A160,СВЦЭМ!$B$33:$B$776,B$155)+'СЕТ СН'!$I$14+СВЦЭМ!$D$10+'СЕТ СН'!$I$6-'СЕТ СН'!$I$26</f>
        <v>1184.0849169399999</v>
      </c>
      <c r="C160" s="36">
        <f>SUMIFS(СВЦЭМ!$D$33:$D$776,СВЦЭМ!$A$33:$A$776,$A160,СВЦЭМ!$B$33:$B$776,C$155)+'СЕТ СН'!$I$14+СВЦЭМ!$D$10+'СЕТ СН'!$I$6-'СЕТ СН'!$I$26</f>
        <v>1216.4031510300001</v>
      </c>
      <c r="D160" s="36">
        <f>SUMIFS(СВЦЭМ!$D$33:$D$776,СВЦЭМ!$A$33:$A$776,$A160,СВЦЭМ!$B$33:$B$776,D$155)+'СЕТ СН'!$I$14+СВЦЭМ!$D$10+'СЕТ СН'!$I$6-'СЕТ СН'!$I$26</f>
        <v>1245.5970753199999</v>
      </c>
      <c r="E160" s="36">
        <f>SUMIFS(СВЦЭМ!$D$33:$D$776,СВЦЭМ!$A$33:$A$776,$A160,СВЦЭМ!$B$33:$B$776,E$155)+'СЕТ СН'!$I$14+СВЦЭМ!$D$10+'СЕТ СН'!$I$6-'СЕТ СН'!$I$26</f>
        <v>1254.5163643400001</v>
      </c>
      <c r="F160" s="36">
        <f>SUMIFS(СВЦЭМ!$D$33:$D$776,СВЦЭМ!$A$33:$A$776,$A160,СВЦЭМ!$B$33:$B$776,F$155)+'СЕТ СН'!$I$14+СВЦЭМ!$D$10+'СЕТ СН'!$I$6-'СЕТ СН'!$I$26</f>
        <v>1254.40367145</v>
      </c>
      <c r="G160" s="36">
        <f>SUMIFS(СВЦЭМ!$D$33:$D$776,СВЦЭМ!$A$33:$A$776,$A160,СВЦЭМ!$B$33:$B$776,G$155)+'СЕТ СН'!$I$14+СВЦЭМ!$D$10+'СЕТ СН'!$I$6-'СЕТ СН'!$I$26</f>
        <v>1239.91520814</v>
      </c>
      <c r="H160" s="36">
        <f>SUMIFS(СВЦЭМ!$D$33:$D$776,СВЦЭМ!$A$33:$A$776,$A160,СВЦЭМ!$B$33:$B$776,H$155)+'СЕТ СН'!$I$14+СВЦЭМ!$D$10+'СЕТ СН'!$I$6-'СЕТ СН'!$I$26</f>
        <v>1203.4319898700001</v>
      </c>
      <c r="I160" s="36">
        <f>SUMIFS(СВЦЭМ!$D$33:$D$776,СВЦЭМ!$A$33:$A$776,$A160,СВЦЭМ!$B$33:$B$776,I$155)+'СЕТ СН'!$I$14+СВЦЭМ!$D$10+'СЕТ СН'!$I$6-'СЕТ СН'!$I$26</f>
        <v>1190.00716078</v>
      </c>
      <c r="J160" s="36">
        <f>SUMIFS(СВЦЭМ!$D$33:$D$776,СВЦЭМ!$A$33:$A$776,$A160,СВЦЭМ!$B$33:$B$776,J$155)+'СЕТ СН'!$I$14+СВЦЭМ!$D$10+'СЕТ СН'!$I$6-'СЕТ СН'!$I$26</f>
        <v>1182.54680678</v>
      </c>
      <c r="K160" s="36">
        <f>SUMIFS(СВЦЭМ!$D$33:$D$776,СВЦЭМ!$A$33:$A$776,$A160,СВЦЭМ!$B$33:$B$776,K$155)+'СЕТ СН'!$I$14+СВЦЭМ!$D$10+'СЕТ СН'!$I$6-'СЕТ СН'!$I$26</f>
        <v>1204.4583774</v>
      </c>
      <c r="L160" s="36">
        <f>SUMIFS(СВЦЭМ!$D$33:$D$776,СВЦЭМ!$A$33:$A$776,$A160,СВЦЭМ!$B$33:$B$776,L$155)+'СЕТ СН'!$I$14+СВЦЭМ!$D$10+'СЕТ СН'!$I$6-'СЕТ СН'!$I$26</f>
        <v>1205.76115297</v>
      </c>
      <c r="M160" s="36">
        <f>SUMIFS(СВЦЭМ!$D$33:$D$776,СВЦЭМ!$A$33:$A$776,$A160,СВЦЭМ!$B$33:$B$776,M$155)+'СЕТ СН'!$I$14+СВЦЭМ!$D$10+'СЕТ СН'!$I$6-'СЕТ СН'!$I$26</f>
        <v>1212.94172611</v>
      </c>
      <c r="N160" s="36">
        <f>SUMIFS(СВЦЭМ!$D$33:$D$776,СВЦЭМ!$A$33:$A$776,$A160,СВЦЭМ!$B$33:$B$776,N$155)+'СЕТ СН'!$I$14+СВЦЭМ!$D$10+'СЕТ СН'!$I$6-'СЕТ СН'!$I$26</f>
        <v>1210.17156651</v>
      </c>
      <c r="O160" s="36">
        <f>SUMIFS(СВЦЭМ!$D$33:$D$776,СВЦЭМ!$A$33:$A$776,$A160,СВЦЭМ!$B$33:$B$776,O$155)+'СЕТ СН'!$I$14+СВЦЭМ!$D$10+'СЕТ СН'!$I$6-'СЕТ СН'!$I$26</f>
        <v>1216.71555352</v>
      </c>
      <c r="P160" s="36">
        <f>SUMIFS(СВЦЭМ!$D$33:$D$776,СВЦЭМ!$A$33:$A$776,$A160,СВЦЭМ!$B$33:$B$776,P$155)+'СЕТ СН'!$I$14+СВЦЭМ!$D$10+'СЕТ СН'!$I$6-'СЕТ СН'!$I$26</f>
        <v>1222.2459819800001</v>
      </c>
      <c r="Q160" s="36">
        <f>SUMIFS(СВЦЭМ!$D$33:$D$776,СВЦЭМ!$A$33:$A$776,$A160,СВЦЭМ!$B$33:$B$776,Q$155)+'СЕТ СН'!$I$14+СВЦЭМ!$D$10+'СЕТ СН'!$I$6-'СЕТ СН'!$I$26</f>
        <v>1220.7751272800001</v>
      </c>
      <c r="R160" s="36">
        <f>SUMIFS(СВЦЭМ!$D$33:$D$776,СВЦЭМ!$A$33:$A$776,$A160,СВЦЭМ!$B$33:$B$776,R$155)+'СЕТ СН'!$I$14+СВЦЭМ!$D$10+'СЕТ СН'!$I$6-'СЕТ СН'!$I$26</f>
        <v>1189.5294891600001</v>
      </c>
      <c r="S160" s="36">
        <f>SUMIFS(СВЦЭМ!$D$33:$D$776,СВЦЭМ!$A$33:$A$776,$A160,СВЦЭМ!$B$33:$B$776,S$155)+'СЕТ СН'!$I$14+СВЦЭМ!$D$10+'СЕТ СН'!$I$6-'СЕТ СН'!$I$26</f>
        <v>1146.11635824</v>
      </c>
      <c r="T160" s="36">
        <f>SUMIFS(СВЦЭМ!$D$33:$D$776,СВЦЭМ!$A$33:$A$776,$A160,СВЦЭМ!$B$33:$B$776,T$155)+'СЕТ СН'!$I$14+СВЦЭМ!$D$10+'СЕТ СН'!$I$6-'СЕТ СН'!$I$26</f>
        <v>1136.9423157199999</v>
      </c>
      <c r="U160" s="36">
        <f>SUMIFS(СВЦЭМ!$D$33:$D$776,СВЦЭМ!$A$33:$A$776,$A160,СВЦЭМ!$B$33:$B$776,U$155)+'СЕТ СН'!$I$14+СВЦЭМ!$D$10+'СЕТ СН'!$I$6-'СЕТ СН'!$I$26</f>
        <v>1131.98609306</v>
      </c>
      <c r="V160" s="36">
        <f>SUMIFS(СВЦЭМ!$D$33:$D$776,СВЦЭМ!$A$33:$A$776,$A160,СВЦЭМ!$B$33:$B$776,V$155)+'СЕТ СН'!$I$14+СВЦЭМ!$D$10+'СЕТ СН'!$I$6-'СЕТ СН'!$I$26</f>
        <v>1129.77765559</v>
      </c>
      <c r="W160" s="36">
        <f>SUMIFS(СВЦЭМ!$D$33:$D$776,СВЦЭМ!$A$33:$A$776,$A160,СВЦЭМ!$B$33:$B$776,W$155)+'СЕТ СН'!$I$14+СВЦЭМ!$D$10+'СЕТ СН'!$I$6-'СЕТ СН'!$I$26</f>
        <v>1143.2445714800001</v>
      </c>
      <c r="X160" s="36">
        <f>SUMIFS(СВЦЭМ!$D$33:$D$776,СВЦЭМ!$A$33:$A$776,$A160,СВЦЭМ!$B$33:$B$776,X$155)+'СЕТ СН'!$I$14+СВЦЭМ!$D$10+'СЕТ СН'!$I$6-'СЕТ СН'!$I$26</f>
        <v>1123.57474632</v>
      </c>
      <c r="Y160" s="36">
        <f>SUMIFS(СВЦЭМ!$D$33:$D$776,СВЦЭМ!$A$33:$A$776,$A160,СВЦЭМ!$B$33:$B$776,Y$155)+'СЕТ СН'!$I$14+СВЦЭМ!$D$10+'СЕТ СН'!$I$6-'СЕТ СН'!$I$26</f>
        <v>1129.54249271</v>
      </c>
    </row>
    <row r="161" spans="1:25" ht="15.75" x14ac:dyDescent="0.2">
      <c r="A161" s="35">
        <f t="shared" si="4"/>
        <v>43683</v>
      </c>
      <c r="B161" s="36">
        <f>SUMIFS(СВЦЭМ!$D$33:$D$776,СВЦЭМ!$A$33:$A$776,$A161,СВЦЭМ!$B$33:$B$776,B$155)+'СЕТ СН'!$I$14+СВЦЭМ!$D$10+'СЕТ СН'!$I$6-'СЕТ СН'!$I$26</f>
        <v>1187.9121360500001</v>
      </c>
      <c r="C161" s="36">
        <f>SUMIFS(СВЦЭМ!$D$33:$D$776,СВЦЭМ!$A$33:$A$776,$A161,СВЦЭМ!$B$33:$B$776,C$155)+'СЕТ СН'!$I$14+СВЦЭМ!$D$10+'СЕТ СН'!$I$6-'СЕТ СН'!$I$26</f>
        <v>1220.47703647</v>
      </c>
      <c r="D161" s="36">
        <f>SUMIFS(СВЦЭМ!$D$33:$D$776,СВЦЭМ!$A$33:$A$776,$A161,СВЦЭМ!$B$33:$B$776,D$155)+'СЕТ СН'!$I$14+СВЦЭМ!$D$10+'СЕТ СН'!$I$6-'СЕТ СН'!$I$26</f>
        <v>1242.6429116100001</v>
      </c>
      <c r="E161" s="36">
        <f>SUMIFS(СВЦЭМ!$D$33:$D$776,СВЦЭМ!$A$33:$A$776,$A161,СВЦЭМ!$B$33:$B$776,E$155)+'СЕТ СН'!$I$14+СВЦЭМ!$D$10+'СЕТ СН'!$I$6-'СЕТ СН'!$I$26</f>
        <v>1252.57677261</v>
      </c>
      <c r="F161" s="36">
        <f>SUMIFS(СВЦЭМ!$D$33:$D$776,СВЦЭМ!$A$33:$A$776,$A161,СВЦЭМ!$B$33:$B$776,F$155)+'СЕТ СН'!$I$14+СВЦЭМ!$D$10+'СЕТ СН'!$I$6-'СЕТ СН'!$I$26</f>
        <v>1261.5559276899999</v>
      </c>
      <c r="G161" s="36">
        <f>SUMIFS(СВЦЭМ!$D$33:$D$776,СВЦЭМ!$A$33:$A$776,$A161,СВЦЭМ!$B$33:$B$776,G$155)+'СЕТ СН'!$I$14+СВЦЭМ!$D$10+'СЕТ СН'!$I$6-'СЕТ СН'!$I$26</f>
        <v>1238.3047514300001</v>
      </c>
      <c r="H161" s="36">
        <f>SUMIFS(СВЦЭМ!$D$33:$D$776,СВЦЭМ!$A$33:$A$776,$A161,СВЦЭМ!$B$33:$B$776,H$155)+'СЕТ СН'!$I$14+СВЦЭМ!$D$10+'СЕТ СН'!$I$6-'СЕТ СН'!$I$26</f>
        <v>1204.1599985600001</v>
      </c>
      <c r="I161" s="36">
        <f>SUMIFS(СВЦЭМ!$D$33:$D$776,СВЦЭМ!$A$33:$A$776,$A161,СВЦЭМ!$B$33:$B$776,I$155)+'СЕТ СН'!$I$14+СВЦЭМ!$D$10+'СЕТ СН'!$I$6-'СЕТ СН'!$I$26</f>
        <v>1160.26109288</v>
      </c>
      <c r="J161" s="36">
        <f>SUMIFS(СВЦЭМ!$D$33:$D$776,СВЦЭМ!$A$33:$A$776,$A161,СВЦЭМ!$B$33:$B$776,J$155)+'СЕТ СН'!$I$14+СВЦЭМ!$D$10+'СЕТ СН'!$I$6-'СЕТ СН'!$I$26</f>
        <v>1192.6530636699999</v>
      </c>
      <c r="K161" s="36">
        <f>SUMIFS(СВЦЭМ!$D$33:$D$776,СВЦЭМ!$A$33:$A$776,$A161,СВЦЭМ!$B$33:$B$776,K$155)+'СЕТ СН'!$I$14+СВЦЭМ!$D$10+'СЕТ СН'!$I$6-'СЕТ СН'!$I$26</f>
        <v>1227.0255827800001</v>
      </c>
      <c r="L161" s="36">
        <f>SUMIFS(СВЦЭМ!$D$33:$D$776,СВЦЭМ!$A$33:$A$776,$A161,СВЦЭМ!$B$33:$B$776,L$155)+'СЕТ СН'!$I$14+СВЦЭМ!$D$10+'СЕТ СН'!$I$6-'СЕТ СН'!$I$26</f>
        <v>1231.1698205100001</v>
      </c>
      <c r="M161" s="36">
        <f>SUMIFS(СВЦЭМ!$D$33:$D$776,СВЦЭМ!$A$33:$A$776,$A161,СВЦЭМ!$B$33:$B$776,M$155)+'СЕТ СН'!$I$14+СВЦЭМ!$D$10+'СЕТ СН'!$I$6-'СЕТ СН'!$I$26</f>
        <v>1230.1557346099999</v>
      </c>
      <c r="N161" s="36">
        <f>SUMIFS(СВЦЭМ!$D$33:$D$776,СВЦЭМ!$A$33:$A$776,$A161,СВЦЭМ!$B$33:$B$776,N$155)+'СЕТ СН'!$I$14+СВЦЭМ!$D$10+'СЕТ СН'!$I$6-'СЕТ СН'!$I$26</f>
        <v>1230.5145448799999</v>
      </c>
      <c r="O161" s="36">
        <f>SUMIFS(СВЦЭМ!$D$33:$D$776,СВЦЭМ!$A$33:$A$776,$A161,СВЦЭМ!$B$33:$B$776,O$155)+'СЕТ СН'!$I$14+СВЦЭМ!$D$10+'СЕТ СН'!$I$6-'СЕТ СН'!$I$26</f>
        <v>1230.76630443</v>
      </c>
      <c r="P161" s="36">
        <f>SUMIFS(СВЦЭМ!$D$33:$D$776,СВЦЭМ!$A$33:$A$776,$A161,СВЦЭМ!$B$33:$B$776,P$155)+'СЕТ СН'!$I$14+СВЦЭМ!$D$10+'СЕТ СН'!$I$6-'СЕТ СН'!$I$26</f>
        <v>1233.5694156</v>
      </c>
      <c r="Q161" s="36">
        <f>SUMIFS(СВЦЭМ!$D$33:$D$776,СВЦЭМ!$A$33:$A$776,$A161,СВЦЭМ!$B$33:$B$776,Q$155)+'СЕТ СН'!$I$14+СВЦЭМ!$D$10+'СЕТ СН'!$I$6-'СЕТ СН'!$I$26</f>
        <v>1236.15737246</v>
      </c>
      <c r="R161" s="36">
        <f>SUMIFS(СВЦЭМ!$D$33:$D$776,СВЦЭМ!$A$33:$A$776,$A161,СВЦЭМ!$B$33:$B$776,R$155)+'СЕТ СН'!$I$14+СВЦЭМ!$D$10+'СЕТ СН'!$I$6-'СЕТ СН'!$I$26</f>
        <v>1186.83382572</v>
      </c>
      <c r="S161" s="36">
        <f>SUMIFS(СВЦЭМ!$D$33:$D$776,СВЦЭМ!$A$33:$A$776,$A161,СВЦЭМ!$B$33:$B$776,S$155)+'СЕТ СН'!$I$14+СВЦЭМ!$D$10+'СЕТ СН'!$I$6-'СЕТ СН'!$I$26</f>
        <v>1142.0124803900001</v>
      </c>
      <c r="T161" s="36">
        <f>SUMIFS(СВЦЭМ!$D$33:$D$776,СВЦЭМ!$A$33:$A$776,$A161,СВЦЭМ!$B$33:$B$776,T$155)+'СЕТ СН'!$I$14+СВЦЭМ!$D$10+'СЕТ СН'!$I$6-'СЕТ СН'!$I$26</f>
        <v>1130.67731564</v>
      </c>
      <c r="U161" s="36">
        <f>SUMIFS(СВЦЭМ!$D$33:$D$776,СВЦЭМ!$A$33:$A$776,$A161,СВЦЭМ!$B$33:$B$776,U$155)+'СЕТ СН'!$I$14+СВЦЭМ!$D$10+'СЕТ СН'!$I$6-'СЕТ СН'!$I$26</f>
        <v>1135.4379086500001</v>
      </c>
      <c r="V161" s="36">
        <f>SUMIFS(СВЦЭМ!$D$33:$D$776,СВЦЭМ!$A$33:$A$776,$A161,СВЦЭМ!$B$33:$B$776,V$155)+'СЕТ СН'!$I$14+СВЦЭМ!$D$10+'СЕТ СН'!$I$6-'СЕТ СН'!$I$26</f>
        <v>1133.5576873800001</v>
      </c>
      <c r="W161" s="36">
        <f>SUMIFS(СВЦЭМ!$D$33:$D$776,СВЦЭМ!$A$33:$A$776,$A161,СВЦЭМ!$B$33:$B$776,W$155)+'СЕТ СН'!$I$14+СВЦЭМ!$D$10+'СЕТ СН'!$I$6-'СЕТ СН'!$I$26</f>
        <v>1135.2952634200001</v>
      </c>
      <c r="X161" s="36">
        <f>SUMIFS(СВЦЭМ!$D$33:$D$776,СВЦЭМ!$A$33:$A$776,$A161,СВЦЭМ!$B$33:$B$776,X$155)+'СЕТ СН'!$I$14+СВЦЭМ!$D$10+'СЕТ СН'!$I$6-'СЕТ СН'!$I$26</f>
        <v>1115.6844007499999</v>
      </c>
      <c r="Y161" s="36">
        <f>SUMIFS(СВЦЭМ!$D$33:$D$776,СВЦЭМ!$A$33:$A$776,$A161,СВЦЭМ!$B$33:$B$776,Y$155)+'СЕТ СН'!$I$14+СВЦЭМ!$D$10+'СЕТ СН'!$I$6-'СЕТ СН'!$I$26</f>
        <v>1124.4143058</v>
      </c>
    </row>
    <row r="162" spans="1:25" ht="15.75" x14ac:dyDescent="0.2">
      <c r="A162" s="35">
        <f t="shared" si="4"/>
        <v>43684</v>
      </c>
      <c r="B162" s="36">
        <f>SUMIFS(СВЦЭМ!$D$33:$D$776,СВЦЭМ!$A$33:$A$776,$A162,СВЦЭМ!$B$33:$B$776,B$155)+'СЕТ СН'!$I$14+СВЦЭМ!$D$10+'СЕТ СН'!$I$6-'СЕТ СН'!$I$26</f>
        <v>1192.3727599600002</v>
      </c>
      <c r="C162" s="36">
        <f>SUMIFS(СВЦЭМ!$D$33:$D$776,СВЦЭМ!$A$33:$A$776,$A162,СВЦЭМ!$B$33:$B$776,C$155)+'СЕТ СН'!$I$14+СВЦЭМ!$D$10+'СЕТ СН'!$I$6-'СЕТ СН'!$I$26</f>
        <v>1196.1593697799999</v>
      </c>
      <c r="D162" s="36">
        <f>SUMIFS(СВЦЭМ!$D$33:$D$776,СВЦЭМ!$A$33:$A$776,$A162,СВЦЭМ!$B$33:$B$776,D$155)+'СЕТ СН'!$I$14+СВЦЭМ!$D$10+'СЕТ СН'!$I$6-'СЕТ СН'!$I$26</f>
        <v>1220.8700536400002</v>
      </c>
      <c r="E162" s="36">
        <f>SUMIFS(СВЦЭМ!$D$33:$D$776,СВЦЭМ!$A$33:$A$776,$A162,СВЦЭМ!$B$33:$B$776,E$155)+'СЕТ СН'!$I$14+СВЦЭМ!$D$10+'СЕТ СН'!$I$6-'СЕТ СН'!$I$26</f>
        <v>1223.6243817300001</v>
      </c>
      <c r="F162" s="36">
        <f>SUMIFS(СВЦЭМ!$D$33:$D$776,СВЦЭМ!$A$33:$A$776,$A162,СВЦЭМ!$B$33:$B$776,F$155)+'СЕТ СН'!$I$14+СВЦЭМ!$D$10+'СЕТ СН'!$I$6-'СЕТ СН'!$I$26</f>
        <v>1230.66473038</v>
      </c>
      <c r="G162" s="36">
        <f>SUMIFS(СВЦЭМ!$D$33:$D$776,СВЦЭМ!$A$33:$A$776,$A162,СВЦЭМ!$B$33:$B$776,G$155)+'СЕТ СН'!$I$14+СВЦЭМ!$D$10+'СЕТ СН'!$I$6-'СЕТ СН'!$I$26</f>
        <v>1224.4097401200002</v>
      </c>
      <c r="H162" s="36">
        <f>SUMIFS(СВЦЭМ!$D$33:$D$776,СВЦЭМ!$A$33:$A$776,$A162,СВЦЭМ!$B$33:$B$776,H$155)+'СЕТ СН'!$I$14+СВЦЭМ!$D$10+'СЕТ СН'!$I$6-'СЕТ СН'!$I$26</f>
        <v>1189.1878905200001</v>
      </c>
      <c r="I162" s="36">
        <f>SUMIFS(СВЦЭМ!$D$33:$D$776,СВЦЭМ!$A$33:$A$776,$A162,СВЦЭМ!$B$33:$B$776,I$155)+'СЕТ СН'!$I$14+СВЦЭМ!$D$10+'СЕТ СН'!$I$6-'СЕТ СН'!$I$26</f>
        <v>1175.37889221</v>
      </c>
      <c r="J162" s="36">
        <f>SUMIFS(СВЦЭМ!$D$33:$D$776,СВЦЭМ!$A$33:$A$776,$A162,СВЦЭМ!$B$33:$B$776,J$155)+'СЕТ СН'!$I$14+СВЦЭМ!$D$10+'СЕТ СН'!$I$6-'СЕТ СН'!$I$26</f>
        <v>1198.1407931700001</v>
      </c>
      <c r="K162" s="36">
        <f>SUMIFS(СВЦЭМ!$D$33:$D$776,СВЦЭМ!$A$33:$A$776,$A162,СВЦЭМ!$B$33:$B$776,K$155)+'СЕТ СН'!$I$14+СВЦЭМ!$D$10+'СЕТ СН'!$I$6-'СЕТ СН'!$I$26</f>
        <v>1214.6910844200002</v>
      </c>
      <c r="L162" s="36">
        <f>SUMIFS(СВЦЭМ!$D$33:$D$776,СВЦЭМ!$A$33:$A$776,$A162,СВЦЭМ!$B$33:$B$776,L$155)+'СЕТ СН'!$I$14+СВЦЭМ!$D$10+'СЕТ СН'!$I$6-'СЕТ СН'!$I$26</f>
        <v>1215.2771367300002</v>
      </c>
      <c r="M162" s="36">
        <f>SUMIFS(СВЦЭМ!$D$33:$D$776,СВЦЭМ!$A$33:$A$776,$A162,СВЦЭМ!$B$33:$B$776,M$155)+'СЕТ СН'!$I$14+СВЦЭМ!$D$10+'СЕТ СН'!$I$6-'СЕТ СН'!$I$26</f>
        <v>1218.2803037600002</v>
      </c>
      <c r="N162" s="36">
        <f>SUMIFS(СВЦЭМ!$D$33:$D$776,СВЦЭМ!$A$33:$A$776,$A162,СВЦЭМ!$B$33:$B$776,N$155)+'СЕТ СН'!$I$14+СВЦЭМ!$D$10+'СЕТ СН'!$I$6-'СЕТ СН'!$I$26</f>
        <v>1212.0530612800001</v>
      </c>
      <c r="O162" s="36">
        <f>SUMIFS(СВЦЭМ!$D$33:$D$776,СВЦЭМ!$A$33:$A$776,$A162,СВЦЭМ!$B$33:$B$776,O$155)+'СЕТ СН'!$I$14+СВЦЭМ!$D$10+'СЕТ СН'!$I$6-'СЕТ СН'!$I$26</f>
        <v>1217.0988349899999</v>
      </c>
      <c r="P162" s="36">
        <f>SUMIFS(СВЦЭМ!$D$33:$D$776,СВЦЭМ!$A$33:$A$776,$A162,СВЦЭМ!$B$33:$B$776,P$155)+'СЕТ СН'!$I$14+СВЦЭМ!$D$10+'СЕТ СН'!$I$6-'СЕТ СН'!$I$26</f>
        <v>1220.7330030600001</v>
      </c>
      <c r="Q162" s="36">
        <f>SUMIFS(СВЦЭМ!$D$33:$D$776,СВЦЭМ!$A$33:$A$776,$A162,СВЦЭМ!$B$33:$B$776,Q$155)+'СЕТ СН'!$I$14+СВЦЭМ!$D$10+'СЕТ СН'!$I$6-'СЕТ СН'!$I$26</f>
        <v>1220.55533459</v>
      </c>
      <c r="R162" s="36">
        <f>SUMIFS(СВЦЭМ!$D$33:$D$776,СВЦЭМ!$A$33:$A$776,$A162,СВЦЭМ!$B$33:$B$776,R$155)+'СЕТ СН'!$I$14+СВЦЭМ!$D$10+'СЕТ СН'!$I$6-'СЕТ СН'!$I$26</f>
        <v>1181.9671644999999</v>
      </c>
      <c r="S162" s="36">
        <f>SUMIFS(СВЦЭМ!$D$33:$D$776,СВЦЭМ!$A$33:$A$776,$A162,СВЦЭМ!$B$33:$B$776,S$155)+'СЕТ СН'!$I$14+СВЦЭМ!$D$10+'СЕТ СН'!$I$6-'СЕТ СН'!$I$26</f>
        <v>1140.18658153</v>
      </c>
      <c r="T162" s="36">
        <f>SUMIFS(СВЦЭМ!$D$33:$D$776,СВЦЭМ!$A$33:$A$776,$A162,СВЦЭМ!$B$33:$B$776,T$155)+'СЕТ СН'!$I$14+СВЦЭМ!$D$10+'СЕТ СН'!$I$6-'СЕТ СН'!$I$26</f>
        <v>1128.5828695</v>
      </c>
      <c r="U162" s="36">
        <f>SUMIFS(СВЦЭМ!$D$33:$D$776,СВЦЭМ!$A$33:$A$776,$A162,СВЦЭМ!$B$33:$B$776,U$155)+'СЕТ СН'!$I$14+СВЦЭМ!$D$10+'СЕТ СН'!$I$6-'СЕТ СН'!$I$26</f>
        <v>1129.92936046</v>
      </c>
      <c r="V162" s="36">
        <f>SUMIFS(СВЦЭМ!$D$33:$D$776,СВЦЭМ!$A$33:$A$776,$A162,СВЦЭМ!$B$33:$B$776,V$155)+'СЕТ СН'!$I$14+СВЦЭМ!$D$10+'СЕТ СН'!$I$6-'СЕТ СН'!$I$26</f>
        <v>1125.46983247</v>
      </c>
      <c r="W162" s="36">
        <f>SUMIFS(СВЦЭМ!$D$33:$D$776,СВЦЭМ!$A$33:$A$776,$A162,СВЦЭМ!$B$33:$B$776,W$155)+'СЕТ СН'!$I$14+СВЦЭМ!$D$10+'СЕТ СН'!$I$6-'СЕТ СН'!$I$26</f>
        <v>1133.7638104500002</v>
      </c>
      <c r="X162" s="36">
        <f>SUMIFS(СВЦЭМ!$D$33:$D$776,СВЦЭМ!$A$33:$A$776,$A162,СВЦЭМ!$B$33:$B$776,X$155)+'СЕТ СН'!$I$14+СВЦЭМ!$D$10+'СЕТ СН'!$I$6-'СЕТ СН'!$I$26</f>
        <v>1107.45285534</v>
      </c>
      <c r="Y162" s="36">
        <f>SUMIFS(СВЦЭМ!$D$33:$D$776,СВЦЭМ!$A$33:$A$776,$A162,СВЦЭМ!$B$33:$B$776,Y$155)+'СЕТ СН'!$I$14+СВЦЭМ!$D$10+'СЕТ СН'!$I$6-'СЕТ СН'!$I$26</f>
        <v>1136.41578697</v>
      </c>
    </row>
    <row r="163" spans="1:25" ht="15.75" x14ac:dyDescent="0.2">
      <c r="A163" s="35">
        <f t="shared" si="4"/>
        <v>43685</v>
      </c>
      <c r="B163" s="36">
        <f>SUMIFS(СВЦЭМ!$D$33:$D$776,СВЦЭМ!$A$33:$A$776,$A163,СВЦЭМ!$B$33:$B$776,B$155)+'СЕТ СН'!$I$14+СВЦЭМ!$D$10+'СЕТ СН'!$I$6-'СЕТ СН'!$I$26</f>
        <v>1224.68291804</v>
      </c>
      <c r="C163" s="36">
        <f>SUMIFS(СВЦЭМ!$D$33:$D$776,СВЦЭМ!$A$33:$A$776,$A163,СВЦЭМ!$B$33:$B$776,C$155)+'СЕТ СН'!$I$14+СВЦЭМ!$D$10+'СЕТ СН'!$I$6-'СЕТ СН'!$I$26</f>
        <v>1262.6937778699998</v>
      </c>
      <c r="D163" s="36">
        <f>SUMIFS(СВЦЭМ!$D$33:$D$776,СВЦЭМ!$A$33:$A$776,$A163,СВЦЭМ!$B$33:$B$776,D$155)+'СЕТ СН'!$I$14+СВЦЭМ!$D$10+'СЕТ СН'!$I$6-'СЕТ СН'!$I$26</f>
        <v>1290.5445823800001</v>
      </c>
      <c r="E163" s="36">
        <f>SUMIFS(СВЦЭМ!$D$33:$D$776,СВЦЭМ!$A$33:$A$776,$A163,СВЦЭМ!$B$33:$B$776,E$155)+'СЕТ СН'!$I$14+СВЦЭМ!$D$10+'СЕТ СН'!$I$6-'СЕТ СН'!$I$26</f>
        <v>1311.6427275999999</v>
      </c>
      <c r="F163" s="36">
        <f>SUMIFS(СВЦЭМ!$D$33:$D$776,СВЦЭМ!$A$33:$A$776,$A163,СВЦЭМ!$B$33:$B$776,F$155)+'СЕТ СН'!$I$14+СВЦЭМ!$D$10+'СЕТ СН'!$I$6-'СЕТ СН'!$I$26</f>
        <v>1353.0856903600002</v>
      </c>
      <c r="G163" s="36">
        <f>SUMIFS(СВЦЭМ!$D$33:$D$776,СВЦЭМ!$A$33:$A$776,$A163,СВЦЭМ!$B$33:$B$776,G$155)+'СЕТ СН'!$I$14+СВЦЭМ!$D$10+'СЕТ СН'!$I$6-'СЕТ СН'!$I$26</f>
        <v>1334.4382587300001</v>
      </c>
      <c r="H163" s="36">
        <f>SUMIFS(СВЦЭМ!$D$33:$D$776,СВЦЭМ!$A$33:$A$776,$A163,СВЦЭМ!$B$33:$B$776,H$155)+'СЕТ СН'!$I$14+СВЦЭМ!$D$10+'СЕТ СН'!$I$6-'СЕТ СН'!$I$26</f>
        <v>1293.6361965599999</v>
      </c>
      <c r="I163" s="36">
        <f>SUMIFS(СВЦЭМ!$D$33:$D$776,СВЦЭМ!$A$33:$A$776,$A163,СВЦЭМ!$B$33:$B$776,I$155)+'СЕТ СН'!$I$14+СВЦЭМ!$D$10+'СЕТ СН'!$I$6-'СЕТ СН'!$I$26</f>
        <v>1244.50469853</v>
      </c>
      <c r="J163" s="36">
        <f>SUMIFS(СВЦЭМ!$D$33:$D$776,СВЦЭМ!$A$33:$A$776,$A163,СВЦЭМ!$B$33:$B$776,J$155)+'СЕТ СН'!$I$14+СВЦЭМ!$D$10+'СЕТ СН'!$I$6-'СЕТ СН'!$I$26</f>
        <v>1204.74988547</v>
      </c>
      <c r="K163" s="36">
        <f>SUMIFS(СВЦЭМ!$D$33:$D$776,СВЦЭМ!$A$33:$A$776,$A163,СВЦЭМ!$B$33:$B$776,K$155)+'СЕТ СН'!$I$14+СВЦЭМ!$D$10+'СЕТ СН'!$I$6-'СЕТ СН'!$I$26</f>
        <v>1234.8931284600001</v>
      </c>
      <c r="L163" s="36">
        <f>SUMIFS(СВЦЭМ!$D$33:$D$776,СВЦЭМ!$A$33:$A$776,$A163,СВЦЭМ!$B$33:$B$776,L$155)+'СЕТ СН'!$I$14+СВЦЭМ!$D$10+'СЕТ СН'!$I$6-'СЕТ СН'!$I$26</f>
        <v>1245.5757409</v>
      </c>
      <c r="M163" s="36">
        <f>SUMIFS(СВЦЭМ!$D$33:$D$776,СВЦЭМ!$A$33:$A$776,$A163,СВЦЭМ!$B$33:$B$776,M$155)+'СЕТ СН'!$I$14+СВЦЭМ!$D$10+'СЕТ СН'!$I$6-'СЕТ СН'!$I$26</f>
        <v>1243.26239543</v>
      </c>
      <c r="N163" s="36">
        <f>SUMIFS(СВЦЭМ!$D$33:$D$776,СВЦЭМ!$A$33:$A$776,$A163,СВЦЭМ!$B$33:$B$776,N$155)+'СЕТ СН'!$I$14+СВЦЭМ!$D$10+'СЕТ СН'!$I$6-'СЕТ СН'!$I$26</f>
        <v>1238.8557665200001</v>
      </c>
      <c r="O163" s="36">
        <f>SUMIFS(СВЦЭМ!$D$33:$D$776,СВЦЭМ!$A$33:$A$776,$A163,СВЦЭМ!$B$33:$B$776,O$155)+'СЕТ СН'!$I$14+СВЦЭМ!$D$10+'СЕТ СН'!$I$6-'СЕТ СН'!$I$26</f>
        <v>1244.9613967099999</v>
      </c>
      <c r="P163" s="36">
        <f>SUMIFS(СВЦЭМ!$D$33:$D$776,СВЦЭМ!$A$33:$A$776,$A163,СВЦЭМ!$B$33:$B$776,P$155)+'СЕТ СН'!$I$14+СВЦЭМ!$D$10+'СЕТ СН'!$I$6-'СЕТ СН'!$I$26</f>
        <v>1247.2000354500001</v>
      </c>
      <c r="Q163" s="36">
        <f>SUMIFS(СВЦЭМ!$D$33:$D$776,СВЦЭМ!$A$33:$A$776,$A163,СВЦЭМ!$B$33:$B$776,Q$155)+'СЕТ СН'!$I$14+СВЦЭМ!$D$10+'СЕТ СН'!$I$6-'СЕТ СН'!$I$26</f>
        <v>1251.5619936000001</v>
      </c>
      <c r="R163" s="36">
        <f>SUMIFS(СВЦЭМ!$D$33:$D$776,СВЦЭМ!$A$33:$A$776,$A163,СВЦЭМ!$B$33:$B$776,R$155)+'СЕТ СН'!$I$14+СВЦЭМ!$D$10+'СЕТ СН'!$I$6-'СЕТ СН'!$I$26</f>
        <v>1200.38850043</v>
      </c>
      <c r="S163" s="36">
        <f>SUMIFS(СВЦЭМ!$D$33:$D$776,СВЦЭМ!$A$33:$A$776,$A163,СВЦЭМ!$B$33:$B$776,S$155)+'СЕТ СН'!$I$14+СВЦЭМ!$D$10+'СЕТ СН'!$I$6-'СЕТ СН'!$I$26</f>
        <v>1183.62799135</v>
      </c>
      <c r="T163" s="36">
        <f>SUMIFS(СВЦЭМ!$D$33:$D$776,СВЦЭМ!$A$33:$A$776,$A163,СВЦЭМ!$B$33:$B$776,T$155)+'СЕТ СН'!$I$14+СВЦЭМ!$D$10+'СЕТ СН'!$I$6-'СЕТ СН'!$I$26</f>
        <v>1183.2405407000001</v>
      </c>
      <c r="U163" s="36">
        <f>SUMIFS(СВЦЭМ!$D$33:$D$776,СВЦЭМ!$A$33:$A$776,$A163,СВЦЭМ!$B$33:$B$776,U$155)+'СЕТ СН'!$I$14+СВЦЭМ!$D$10+'СЕТ СН'!$I$6-'СЕТ СН'!$I$26</f>
        <v>1147.7716287100002</v>
      </c>
      <c r="V163" s="36">
        <f>SUMIFS(СВЦЭМ!$D$33:$D$776,СВЦЭМ!$A$33:$A$776,$A163,СВЦЭМ!$B$33:$B$776,V$155)+'СЕТ СН'!$I$14+СВЦЭМ!$D$10+'СЕТ СН'!$I$6-'СЕТ СН'!$I$26</f>
        <v>1147.01637119</v>
      </c>
      <c r="W163" s="36">
        <f>SUMIFS(СВЦЭМ!$D$33:$D$776,СВЦЭМ!$A$33:$A$776,$A163,СВЦЭМ!$B$33:$B$776,W$155)+'СЕТ СН'!$I$14+СВЦЭМ!$D$10+'СЕТ СН'!$I$6-'СЕТ СН'!$I$26</f>
        <v>1148.5090862000002</v>
      </c>
      <c r="X163" s="36">
        <f>SUMIFS(СВЦЭМ!$D$33:$D$776,СВЦЭМ!$A$33:$A$776,$A163,СВЦЭМ!$B$33:$B$776,X$155)+'СЕТ СН'!$I$14+СВЦЭМ!$D$10+'СЕТ СН'!$I$6-'СЕТ СН'!$I$26</f>
        <v>1126.1094571600001</v>
      </c>
      <c r="Y163" s="36">
        <f>SUMIFS(СВЦЭМ!$D$33:$D$776,СВЦЭМ!$A$33:$A$776,$A163,СВЦЭМ!$B$33:$B$776,Y$155)+'СЕТ СН'!$I$14+СВЦЭМ!$D$10+'СЕТ СН'!$I$6-'СЕТ СН'!$I$26</f>
        <v>1155.0271934900002</v>
      </c>
    </row>
    <row r="164" spans="1:25" ht="15.75" x14ac:dyDescent="0.2">
      <c r="A164" s="35">
        <f t="shared" si="4"/>
        <v>43686</v>
      </c>
      <c r="B164" s="36">
        <f>SUMIFS(СВЦЭМ!$D$33:$D$776,СВЦЭМ!$A$33:$A$776,$A164,СВЦЭМ!$B$33:$B$776,B$155)+'СЕТ СН'!$I$14+СВЦЭМ!$D$10+'СЕТ СН'!$I$6-'СЕТ СН'!$I$26</f>
        <v>1245.5842907599999</v>
      </c>
      <c r="C164" s="36">
        <f>SUMIFS(СВЦЭМ!$D$33:$D$776,СВЦЭМ!$A$33:$A$776,$A164,СВЦЭМ!$B$33:$B$776,C$155)+'СЕТ СН'!$I$14+СВЦЭМ!$D$10+'СЕТ СН'!$I$6-'СЕТ СН'!$I$26</f>
        <v>1282.71555248</v>
      </c>
      <c r="D164" s="36">
        <f>SUMIFS(СВЦЭМ!$D$33:$D$776,СВЦЭМ!$A$33:$A$776,$A164,СВЦЭМ!$B$33:$B$776,D$155)+'СЕТ СН'!$I$14+СВЦЭМ!$D$10+'СЕТ СН'!$I$6-'СЕТ СН'!$I$26</f>
        <v>1307.0872852500001</v>
      </c>
      <c r="E164" s="36">
        <f>SUMIFS(СВЦЭМ!$D$33:$D$776,СВЦЭМ!$A$33:$A$776,$A164,СВЦЭМ!$B$33:$B$776,E$155)+'СЕТ СН'!$I$14+СВЦЭМ!$D$10+'СЕТ СН'!$I$6-'СЕТ СН'!$I$26</f>
        <v>1324.02060121</v>
      </c>
      <c r="F164" s="36">
        <f>SUMIFS(СВЦЭМ!$D$33:$D$776,СВЦЭМ!$A$33:$A$776,$A164,СВЦЭМ!$B$33:$B$776,F$155)+'СЕТ СН'!$I$14+СВЦЭМ!$D$10+'СЕТ СН'!$I$6-'СЕТ СН'!$I$26</f>
        <v>1335.0710330699999</v>
      </c>
      <c r="G164" s="36">
        <f>SUMIFS(СВЦЭМ!$D$33:$D$776,СВЦЭМ!$A$33:$A$776,$A164,СВЦЭМ!$B$33:$B$776,G$155)+'СЕТ СН'!$I$14+СВЦЭМ!$D$10+'СЕТ СН'!$I$6-'СЕТ СН'!$I$26</f>
        <v>1322.56660216</v>
      </c>
      <c r="H164" s="36">
        <f>SUMIFS(СВЦЭМ!$D$33:$D$776,СВЦЭМ!$A$33:$A$776,$A164,СВЦЭМ!$B$33:$B$776,H$155)+'СЕТ СН'!$I$14+СВЦЭМ!$D$10+'СЕТ СН'!$I$6-'СЕТ СН'!$I$26</f>
        <v>1295.9287186699999</v>
      </c>
      <c r="I164" s="36">
        <f>SUMIFS(СВЦЭМ!$D$33:$D$776,СВЦЭМ!$A$33:$A$776,$A164,СВЦЭМ!$B$33:$B$776,I$155)+'СЕТ СН'!$I$14+СВЦЭМ!$D$10+'СЕТ СН'!$I$6-'СЕТ СН'!$I$26</f>
        <v>1261.8684963000001</v>
      </c>
      <c r="J164" s="36">
        <f>SUMIFS(СВЦЭМ!$D$33:$D$776,СВЦЭМ!$A$33:$A$776,$A164,СВЦЭМ!$B$33:$B$776,J$155)+'СЕТ СН'!$I$14+СВЦЭМ!$D$10+'СЕТ СН'!$I$6-'СЕТ СН'!$I$26</f>
        <v>1217.4806274600001</v>
      </c>
      <c r="K164" s="36">
        <f>SUMIFS(СВЦЭМ!$D$33:$D$776,СВЦЭМ!$A$33:$A$776,$A164,СВЦЭМ!$B$33:$B$776,K$155)+'СЕТ СН'!$I$14+СВЦЭМ!$D$10+'СЕТ СН'!$I$6-'СЕТ СН'!$I$26</f>
        <v>1235.56535766</v>
      </c>
      <c r="L164" s="36">
        <f>SUMIFS(СВЦЭМ!$D$33:$D$776,СВЦЭМ!$A$33:$A$776,$A164,СВЦЭМ!$B$33:$B$776,L$155)+'СЕТ СН'!$I$14+СВЦЭМ!$D$10+'СЕТ СН'!$I$6-'СЕТ СН'!$I$26</f>
        <v>1245.75448568</v>
      </c>
      <c r="M164" s="36">
        <f>SUMIFS(СВЦЭМ!$D$33:$D$776,СВЦЭМ!$A$33:$A$776,$A164,СВЦЭМ!$B$33:$B$776,M$155)+'СЕТ СН'!$I$14+СВЦЭМ!$D$10+'СЕТ СН'!$I$6-'СЕТ СН'!$I$26</f>
        <v>1244.52499186</v>
      </c>
      <c r="N164" s="36">
        <f>SUMIFS(СВЦЭМ!$D$33:$D$776,СВЦЭМ!$A$33:$A$776,$A164,СВЦЭМ!$B$33:$B$776,N$155)+'СЕТ СН'!$I$14+СВЦЭМ!$D$10+'СЕТ СН'!$I$6-'СЕТ СН'!$I$26</f>
        <v>1238.4265971300001</v>
      </c>
      <c r="O164" s="36">
        <f>SUMIFS(СВЦЭМ!$D$33:$D$776,СВЦЭМ!$A$33:$A$776,$A164,СВЦЭМ!$B$33:$B$776,O$155)+'СЕТ СН'!$I$14+СВЦЭМ!$D$10+'СЕТ СН'!$I$6-'СЕТ СН'!$I$26</f>
        <v>1242.9500882500001</v>
      </c>
      <c r="P164" s="36">
        <f>SUMIFS(СВЦЭМ!$D$33:$D$776,СВЦЭМ!$A$33:$A$776,$A164,СВЦЭМ!$B$33:$B$776,P$155)+'СЕТ СН'!$I$14+СВЦЭМ!$D$10+'СЕТ СН'!$I$6-'СЕТ СН'!$I$26</f>
        <v>1266.42741492</v>
      </c>
      <c r="Q164" s="36">
        <f>SUMIFS(СВЦЭМ!$D$33:$D$776,СВЦЭМ!$A$33:$A$776,$A164,СВЦЭМ!$B$33:$B$776,Q$155)+'СЕТ СН'!$I$14+СВЦЭМ!$D$10+'СЕТ СН'!$I$6-'СЕТ СН'!$I$26</f>
        <v>1267.19562808</v>
      </c>
      <c r="R164" s="36">
        <f>SUMIFS(СВЦЭМ!$D$33:$D$776,СВЦЭМ!$A$33:$A$776,$A164,СВЦЭМ!$B$33:$B$776,R$155)+'СЕТ СН'!$I$14+СВЦЭМ!$D$10+'СЕТ СН'!$I$6-'СЕТ СН'!$I$26</f>
        <v>1225.7504912899999</v>
      </c>
      <c r="S164" s="36">
        <f>SUMIFS(СВЦЭМ!$D$33:$D$776,СВЦЭМ!$A$33:$A$776,$A164,СВЦЭМ!$B$33:$B$776,S$155)+'СЕТ СН'!$I$14+СВЦЭМ!$D$10+'СЕТ СН'!$I$6-'СЕТ СН'!$I$26</f>
        <v>1180.58148059</v>
      </c>
      <c r="T164" s="36">
        <f>SUMIFS(СВЦЭМ!$D$33:$D$776,СВЦЭМ!$A$33:$A$776,$A164,СВЦЭМ!$B$33:$B$776,T$155)+'СЕТ СН'!$I$14+СВЦЭМ!$D$10+'СЕТ СН'!$I$6-'СЕТ СН'!$I$26</f>
        <v>1170.1983456799999</v>
      </c>
      <c r="U164" s="36">
        <f>SUMIFS(СВЦЭМ!$D$33:$D$776,СВЦЭМ!$A$33:$A$776,$A164,СВЦЭМ!$B$33:$B$776,U$155)+'СЕТ СН'!$I$14+СВЦЭМ!$D$10+'СЕТ СН'!$I$6-'СЕТ СН'!$I$26</f>
        <v>1167.36688329</v>
      </c>
      <c r="V164" s="36">
        <f>SUMIFS(СВЦЭМ!$D$33:$D$776,СВЦЭМ!$A$33:$A$776,$A164,СВЦЭМ!$B$33:$B$776,V$155)+'СЕТ СН'!$I$14+СВЦЭМ!$D$10+'СЕТ СН'!$I$6-'СЕТ СН'!$I$26</f>
        <v>1144.8815669000001</v>
      </c>
      <c r="W164" s="36">
        <f>SUMIFS(СВЦЭМ!$D$33:$D$776,СВЦЭМ!$A$33:$A$776,$A164,СВЦЭМ!$B$33:$B$776,W$155)+'СЕТ СН'!$I$14+СВЦЭМ!$D$10+'СЕТ СН'!$I$6-'СЕТ СН'!$I$26</f>
        <v>1151.6621971499999</v>
      </c>
      <c r="X164" s="36">
        <f>SUMIFS(СВЦЭМ!$D$33:$D$776,СВЦЭМ!$A$33:$A$776,$A164,СВЦЭМ!$B$33:$B$776,X$155)+'СЕТ СН'!$I$14+СВЦЭМ!$D$10+'СЕТ СН'!$I$6-'СЕТ СН'!$I$26</f>
        <v>1128.4742396300001</v>
      </c>
      <c r="Y164" s="36">
        <f>SUMIFS(СВЦЭМ!$D$33:$D$776,СВЦЭМ!$A$33:$A$776,$A164,СВЦЭМ!$B$33:$B$776,Y$155)+'СЕТ СН'!$I$14+СВЦЭМ!$D$10+'СЕТ СН'!$I$6-'СЕТ СН'!$I$26</f>
        <v>1181.83211729</v>
      </c>
    </row>
    <row r="165" spans="1:25" ht="15.75" x14ac:dyDescent="0.2">
      <c r="A165" s="35">
        <f t="shared" si="4"/>
        <v>43687</v>
      </c>
      <c r="B165" s="36">
        <f>SUMIFS(СВЦЭМ!$D$33:$D$776,СВЦЭМ!$A$33:$A$776,$A165,СВЦЭМ!$B$33:$B$776,B$155)+'СЕТ СН'!$I$14+СВЦЭМ!$D$10+'СЕТ СН'!$I$6-'СЕТ СН'!$I$26</f>
        <v>1304.2258564900001</v>
      </c>
      <c r="C165" s="36">
        <f>SUMIFS(СВЦЭМ!$D$33:$D$776,СВЦЭМ!$A$33:$A$776,$A165,СВЦЭМ!$B$33:$B$776,C$155)+'СЕТ СН'!$I$14+СВЦЭМ!$D$10+'СЕТ СН'!$I$6-'СЕТ СН'!$I$26</f>
        <v>1313.4002445000001</v>
      </c>
      <c r="D165" s="36">
        <f>SUMIFS(СВЦЭМ!$D$33:$D$776,СВЦЭМ!$A$33:$A$776,$A165,СВЦЭМ!$B$33:$B$776,D$155)+'СЕТ СН'!$I$14+СВЦЭМ!$D$10+'СЕТ СН'!$I$6-'СЕТ СН'!$I$26</f>
        <v>1325.8602606300001</v>
      </c>
      <c r="E165" s="36">
        <f>SUMIFS(СВЦЭМ!$D$33:$D$776,СВЦЭМ!$A$33:$A$776,$A165,СВЦЭМ!$B$33:$B$776,E$155)+'СЕТ СН'!$I$14+СВЦЭМ!$D$10+'СЕТ СН'!$I$6-'СЕТ СН'!$I$26</f>
        <v>1344.88336979</v>
      </c>
      <c r="F165" s="36">
        <f>SUMIFS(СВЦЭМ!$D$33:$D$776,СВЦЭМ!$A$33:$A$776,$A165,СВЦЭМ!$B$33:$B$776,F$155)+'СЕТ СН'!$I$14+СВЦЭМ!$D$10+'СЕТ СН'!$I$6-'СЕТ СН'!$I$26</f>
        <v>1364.1254159999999</v>
      </c>
      <c r="G165" s="36">
        <f>SUMIFS(СВЦЭМ!$D$33:$D$776,СВЦЭМ!$A$33:$A$776,$A165,СВЦЭМ!$B$33:$B$776,G$155)+'СЕТ СН'!$I$14+СВЦЭМ!$D$10+'СЕТ СН'!$I$6-'СЕТ СН'!$I$26</f>
        <v>1338.31336085</v>
      </c>
      <c r="H165" s="36">
        <f>SUMIFS(СВЦЭМ!$D$33:$D$776,СВЦЭМ!$A$33:$A$776,$A165,СВЦЭМ!$B$33:$B$776,H$155)+'СЕТ СН'!$I$14+СВЦЭМ!$D$10+'СЕТ СН'!$I$6-'СЕТ СН'!$I$26</f>
        <v>1299.08194617</v>
      </c>
      <c r="I165" s="36">
        <f>SUMIFS(СВЦЭМ!$D$33:$D$776,СВЦЭМ!$A$33:$A$776,$A165,СВЦЭМ!$B$33:$B$776,I$155)+'СЕТ СН'!$I$14+СВЦЭМ!$D$10+'СЕТ СН'!$I$6-'СЕТ СН'!$I$26</f>
        <v>1315.1990806900001</v>
      </c>
      <c r="J165" s="36">
        <f>SUMIFS(СВЦЭМ!$D$33:$D$776,СВЦЭМ!$A$33:$A$776,$A165,СВЦЭМ!$B$33:$B$776,J$155)+'СЕТ СН'!$I$14+СВЦЭМ!$D$10+'СЕТ СН'!$I$6-'СЕТ СН'!$I$26</f>
        <v>1221.9963836100001</v>
      </c>
      <c r="K165" s="36">
        <f>SUMIFS(СВЦЭМ!$D$33:$D$776,СВЦЭМ!$A$33:$A$776,$A165,СВЦЭМ!$B$33:$B$776,K$155)+'СЕТ СН'!$I$14+СВЦЭМ!$D$10+'СЕТ СН'!$I$6-'СЕТ СН'!$I$26</f>
        <v>1242.1228838699999</v>
      </c>
      <c r="L165" s="36">
        <f>SUMIFS(СВЦЭМ!$D$33:$D$776,СВЦЭМ!$A$33:$A$776,$A165,СВЦЭМ!$B$33:$B$776,L$155)+'СЕТ СН'!$I$14+СВЦЭМ!$D$10+'СЕТ СН'!$I$6-'СЕТ СН'!$I$26</f>
        <v>1257.85965588</v>
      </c>
      <c r="M165" s="36">
        <f>SUMIFS(СВЦЭМ!$D$33:$D$776,СВЦЭМ!$A$33:$A$776,$A165,СВЦЭМ!$B$33:$B$776,M$155)+'СЕТ СН'!$I$14+СВЦЭМ!$D$10+'СЕТ СН'!$I$6-'СЕТ СН'!$I$26</f>
        <v>1253.0648195900001</v>
      </c>
      <c r="N165" s="36">
        <f>SUMIFS(СВЦЭМ!$D$33:$D$776,СВЦЭМ!$A$33:$A$776,$A165,СВЦЭМ!$B$33:$B$776,N$155)+'СЕТ СН'!$I$14+СВЦЭМ!$D$10+'СЕТ СН'!$I$6-'СЕТ СН'!$I$26</f>
        <v>1246.15202426</v>
      </c>
      <c r="O165" s="36">
        <f>SUMIFS(СВЦЭМ!$D$33:$D$776,СВЦЭМ!$A$33:$A$776,$A165,СВЦЭМ!$B$33:$B$776,O$155)+'СЕТ СН'!$I$14+СВЦЭМ!$D$10+'СЕТ СН'!$I$6-'СЕТ СН'!$I$26</f>
        <v>1246.8507211199999</v>
      </c>
      <c r="P165" s="36">
        <f>SUMIFS(СВЦЭМ!$D$33:$D$776,СВЦЭМ!$A$33:$A$776,$A165,СВЦЭМ!$B$33:$B$776,P$155)+'СЕТ СН'!$I$14+СВЦЭМ!$D$10+'СЕТ СН'!$I$6-'СЕТ СН'!$I$26</f>
        <v>1247.1683173400002</v>
      </c>
      <c r="Q165" s="36">
        <f>SUMIFS(СВЦЭМ!$D$33:$D$776,СВЦЭМ!$A$33:$A$776,$A165,СВЦЭМ!$B$33:$B$776,Q$155)+'СЕТ СН'!$I$14+СВЦЭМ!$D$10+'СЕТ СН'!$I$6-'СЕТ СН'!$I$26</f>
        <v>1257.18213932</v>
      </c>
      <c r="R165" s="36">
        <f>SUMIFS(СВЦЭМ!$D$33:$D$776,СВЦЭМ!$A$33:$A$776,$A165,СВЦЭМ!$B$33:$B$776,R$155)+'СЕТ СН'!$I$14+СВЦЭМ!$D$10+'СЕТ СН'!$I$6-'СЕТ СН'!$I$26</f>
        <v>1205.6513737300002</v>
      </c>
      <c r="S165" s="36">
        <f>SUMIFS(СВЦЭМ!$D$33:$D$776,СВЦЭМ!$A$33:$A$776,$A165,СВЦЭМ!$B$33:$B$776,S$155)+'СЕТ СН'!$I$14+СВЦЭМ!$D$10+'СЕТ СН'!$I$6-'СЕТ СН'!$I$26</f>
        <v>1203.31025903</v>
      </c>
      <c r="T165" s="36">
        <f>SUMIFS(СВЦЭМ!$D$33:$D$776,СВЦЭМ!$A$33:$A$776,$A165,СВЦЭМ!$B$33:$B$776,T$155)+'СЕТ СН'!$I$14+СВЦЭМ!$D$10+'СЕТ СН'!$I$6-'СЕТ СН'!$I$26</f>
        <v>1201.20548691</v>
      </c>
      <c r="U165" s="36">
        <f>SUMIFS(СВЦЭМ!$D$33:$D$776,СВЦЭМ!$A$33:$A$776,$A165,СВЦЭМ!$B$33:$B$776,U$155)+'СЕТ СН'!$I$14+СВЦЭМ!$D$10+'СЕТ СН'!$I$6-'СЕТ СН'!$I$26</f>
        <v>1191.5291382999999</v>
      </c>
      <c r="V165" s="36">
        <f>SUMIFS(СВЦЭМ!$D$33:$D$776,СВЦЭМ!$A$33:$A$776,$A165,СВЦЭМ!$B$33:$B$776,V$155)+'СЕТ СН'!$I$14+СВЦЭМ!$D$10+'СЕТ СН'!$I$6-'СЕТ СН'!$I$26</f>
        <v>1197.15185389</v>
      </c>
      <c r="W165" s="36">
        <f>SUMIFS(СВЦЭМ!$D$33:$D$776,СВЦЭМ!$A$33:$A$776,$A165,СВЦЭМ!$B$33:$B$776,W$155)+'СЕТ СН'!$I$14+СВЦЭМ!$D$10+'СЕТ СН'!$I$6-'СЕТ СН'!$I$26</f>
        <v>1216.6672779400001</v>
      </c>
      <c r="X165" s="36">
        <f>SUMIFS(СВЦЭМ!$D$33:$D$776,СВЦЭМ!$A$33:$A$776,$A165,СВЦЭМ!$B$33:$B$776,X$155)+'СЕТ СН'!$I$14+СВЦЭМ!$D$10+'СЕТ СН'!$I$6-'СЕТ СН'!$I$26</f>
        <v>1192.59290493</v>
      </c>
      <c r="Y165" s="36">
        <f>SUMIFS(СВЦЭМ!$D$33:$D$776,СВЦЭМ!$A$33:$A$776,$A165,СВЦЭМ!$B$33:$B$776,Y$155)+'СЕТ СН'!$I$14+СВЦЭМ!$D$10+'СЕТ СН'!$I$6-'СЕТ СН'!$I$26</f>
        <v>1188.7788230000001</v>
      </c>
    </row>
    <row r="166" spans="1:25" ht="15.75" x14ac:dyDescent="0.2">
      <c r="A166" s="35">
        <f t="shared" si="4"/>
        <v>43688</v>
      </c>
      <c r="B166" s="36">
        <f>SUMIFS(СВЦЭМ!$D$33:$D$776,СВЦЭМ!$A$33:$A$776,$A166,СВЦЭМ!$B$33:$B$776,B$155)+'СЕТ СН'!$I$14+СВЦЭМ!$D$10+'СЕТ СН'!$I$6-'СЕТ СН'!$I$26</f>
        <v>1292.7627529400002</v>
      </c>
      <c r="C166" s="36">
        <f>SUMIFS(СВЦЭМ!$D$33:$D$776,СВЦЭМ!$A$33:$A$776,$A166,СВЦЭМ!$B$33:$B$776,C$155)+'СЕТ СН'!$I$14+СВЦЭМ!$D$10+'СЕТ СН'!$I$6-'СЕТ СН'!$I$26</f>
        <v>1322.2857396700001</v>
      </c>
      <c r="D166" s="36">
        <f>SUMIFS(СВЦЭМ!$D$33:$D$776,СВЦЭМ!$A$33:$A$776,$A166,СВЦЭМ!$B$33:$B$776,D$155)+'СЕТ СН'!$I$14+СВЦЭМ!$D$10+'СЕТ СН'!$I$6-'СЕТ СН'!$I$26</f>
        <v>1347.5643423400002</v>
      </c>
      <c r="E166" s="36">
        <f>SUMIFS(СВЦЭМ!$D$33:$D$776,СВЦЭМ!$A$33:$A$776,$A166,СВЦЭМ!$B$33:$B$776,E$155)+'СЕТ СН'!$I$14+СВЦЭМ!$D$10+'СЕТ СН'!$I$6-'СЕТ СН'!$I$26</f>
        <v>1356.0732081000001</v>
      </c>
      <c r="F166" s="36">
        <f>SUMIFS(СВЦЭМ!$D$33:$D$776,СВЦЭМ!$A$33:$A$776,$A166,СВЦЭМ!$B$33:$B$776,F$155)+'СЕТ СН'!$I$14+СВЦЭМ!$D$10+'СЕТ СН'!$I$6-'СЕТ СН'!$I$26</f>
        <v>1375.4817172100002</v>
      </c>
      <c r="G166" s="36">
        <f>SUMIFS(СВЦЭМ!$D$33:$D$776,СВЦЭМ!$A$33:$A$776,$A166,СВЦЭМ!$B$33:$B$776,G$155)+'СЕТ СН'!$I$14+СВЦЭМ!$D$10+'СЕТ СН'!$I$6-'СЕТ СН'!$I$26</f>
        <v>1362.7787230600002</v>
      </c>
      <c r="H166" s="36">
        <f>SUMIFS(СВЦЭМ!$D$33:$D$776,СВЦЭМ!$A$33:$A$776,$A166,СВЦЭМ!$B$33:$B$776,H$155)+'СЕТ СН'!$I$14+СВЦЭМ!$D$10+'СЕТ СН'!$I$6-'СЕТ СН'!$I$26</f>
        <v>1348.3281021600001</v>
      </c>
      <c r="I166" s="36">
        <f>SUMIFS(СВЦЭМ!$D$33:$D$776,СВЦЭМ!$A$33:$A$776,$A166,СВЦЭМ!$B$33:$B$776,I$155)+'СЕТ СН'!$I$14+СВЦЭМ!$D$10+'СЕТ СН'!$I$6-'СЕТ СН'!$I$26</f>
        <v>1320.19090504</v>
      </c>
      <c r="J166" s="36">
        <f>SUMIFS(СВЦЭМ!$D$33:$D$776,СВЦЭМ!$A$33:$A$776,$A166,СВЦЭМ!$B$33:$B$776,J$155)+'СЕТ СН'!$I$14+СВЦЭМ!$D$10+'СЕТ СН'!$I$6-'СЕТ СН'!$I$26</f>
        <v>1251.96972409</v>
      </c>
      <c r="K166" s="36">
        <f>SUMIFS(СВЦЭМ!$D$33:$D$776,СВЦЭМ!$A$33:$A$776,$A166,СВЦЭМ!$B$33:$B$776,K$155)+'СЕТ СН'!$I$14+СВЦЭМ!$D$10+'СЕТ СН'!$I$6-'СЕТ СН'!$I$26</f>
        <v>1225.93426099</v>
      </c>
      <c r="L166" s="36">
        <f>SUMIFS(СВЦЭМ!$D$33:$D$776,СВЦЭМ!$A$33:$A$776,$A166,СВЦЭМ!$B$33:$B$776,L$155)+'СЕТ СН'!$I$14+СВЦЭМ!$D$10+'СЕТ СН'!$I$6-'СЕТ СН'!$I$26</f>
        <v>1241.68737478</v>
      </c>
      <c r="M166" s="36">
        <f>SUMIFS(СВЦЭМ!$D$33:$D$776,СВЦЭМ!$A$33:$A$776,$A166,СВЦЭМ!$B$33:$B$776,M$155)+'СЕТ СН'!$I$14+СВЦЭМ!$D$10+'СЕТ СН'!$I$6-'СЕТ СН'!$I$26</f>
        <v>1241.4915151300002</v>
      </c>
      <c r="N166" s="36">
        <f>SUMIFS(СВЦЭМ!$D$33:$D$776,СВЦЭМ!$A$33:$A$776,$A166,СВЦЭМ!$B$33:$B$776,N$155)+'СЕТ СН'!$I$14+СВЦЭМ!$D$10+'СЕТ СН'!$I$6-'СЕТ СН'!$I$26</f>
        <v>1239.0325046799999</v>
      </c>
      <c r="O166" s="36">
        <f>SUMIFS(СВЦЭМ!$D$33:$D$776,СВЦЭМ!$A$33:$A$776,$A166,СВЦЭМ!$B$33:$B$776,O$155)+'СЕТ СН'!$I$14+СВЦЭМ!$D$10+'СЕТ СН'!$I$6-'СЕТ СН'!$I$26</f>
        <v>1240.6125021400001</v>
      </c>
      <c r="P166" s="36">
        <f>SUMIFS(СВЦЭМ!$D$33:$D$776,СВЦЭМ!$A$33:$A$776,$A166,СВЦЭМ!$B$33:$B$776,P$155)+'СЕТ СН'!$I$14+СВЦЭМ!$D$10+'СЕТ СН'!$I$6-'СЕТ СН'!$I$26</f>
        <v>1241.30577184</v>
      </c>
      <c r="Q166" s="36">
        <f>SUMIFS(СВЦЭМ!$D$33:$D$776,СВЦЭМ!$A$33:$A$776,$A166,СВЦЭМ!$B$33:$B$776,Q$155)+'СЕТ СН'!$I$14+СВЦЭМ!$D$10+'СЕТ СН'!$I$6-'СЕТ СН'!$I$26</f>
        <v>1234.4624008199999</v>
      </c>
      <c r="R166" s="36">
        <f>SUMIFS(СВЦЭМ!$D$33:$D$776,СВЦЭМ!$A$33:$A$776,$A166,СВЦЭМ!$B$33:$B$776,R$155)+'СЕТ СН'!$I$14+СВЦЭМ!$D$10+'СЕТ СН'!$I$6-'СЕТ СН'!$I$26</f>
        <v>1201.7011592200001</v>
      </c>
      <c r="S166" s="36">
        <f>SUMIFS(СВЦЭМ!$D$33:$D$776,СВЦЭМ!$A$33:$A$776,$A166,СВЦЭМ!$B$33:$B$776,S$155)+'СЕТ СН'!$I$14+СВЦЭМ!$D$10+'СЕТ СН'!$I$6-'СЕТ СН'!$I$26</f>
        <v>1199.9768003200002</v>
      </c>
      <c r="T166" s="36">
        <f>SUMIFS(СВЦЭМ!$D$33:$D$776,СВЦЭМ!$A$33:$A$776,$A166,СВЦЭМ!$B$33:$B$776,T$155)+'СЕТ СН'!$I$14+СВЦЭМ!$D$10+'СЕТ СН'!$I$6-'СЕТ СН'!$I$26</f>
        <v>1207.7872367300001</v>
      </c>
      <c r="U166" s="36">
        <f>SUMIFS(СВЦЭМ!$D$33:$D$776,СВЦЭМ!$A$33:$A$776,$A166,СВЦЭМ!$B$33:$B$776,U$155)+'СЕТ СН'!$I$14+СВЦЭМ!$D$10+'СЕТ СН'!$I$6-'СЕТ СН'!$I$26</f>
        <v>1212.4972386100001</v>
      </c>
      <c r="V166" s="36">
        <f>SUMIFS(СВЦЭМ!$D$33:$D$776,СВЦЭМ!$A$33:$A$776,$A166,СВЦЭМ!$B$33:$B$776,V$155)+'СЕТ СН'!$I$14+СВЦЭМ!$D$10+'СЕТ СН'!$I$6-'СЕТ СН'!$I$26</f>
        <v>1220.39130813</v>
      </c>
      <c r="W166" s="36">
        <f>SUMIFS(СВЦЭМ!$D$33:$D$776,СВЦЭМ!$A$33:$A$776,$A166,СВЦЭМ!$B$33:$B$776,W$155)+'СЕТ СН'!$I$14+СВЦЭМ!$D$10+'СЕТ СН'!$I$6-'СЕТ СН'!$I$26</f>
        <v>1234.94856215</v>
      </c>
      <c r="X166" s="36">
        <f>SUMIFS(СВЦЭМ!$D$33:$D$776,СВЦЭМ!$A$33:$A$776,$A166,СВЦЭМ!$B$33:$B$776,X$155)+'СЕТ СН'!$I$14+СВЦЭМ!$D$10+'СЕТ СН'!$I$6-'СЕТ СН'!$I$26</f>
        <v>1201.65247187</v>
      </c>
      <c r="Y166" s="36">
        <f>SUMIFS(СВЦЭМ!$D$33:$D$776,СВЦЭМ!$A$33:$A$776,$A166,СВЦЭМ!$B$33:$B$776,Y$155)+'СЕТ СН'!$I$14+СВЦЭМ!$D$10+'СЕТ СН'!$I$6-'СЕТ СН'!$I$26</f>
        <v>1185.1447272</v>
      </c>
    </row>
    <row r="167" spans="1:25" ht="15.75" x14ac:dyDescent="0.2">
      <c r="A167" s="35">
        <f t="shared" si="4"/>
        <v>43689</v>
      </c>
      <c r="B167" s="36">
        <f>SUMIFS(СВЦЭМ!$D$33:$D$776,СВЦЭМ!$A$33:$A$776,$A167,СВЦЭМ!$B$33:$B$776,B$155)+'СЕТ СН'!$I$14+СВЦЭМ!$D$10+'СЕТ СН'!$I$6-'СЕТ СН'!$I$26</f>
        <v>1264.8622777599999</v>
      </c>
      <c r="C167" s="36">
        <f>SUMIFS(СВЦЭМ!$D$33:$D$776,СВЦЭМ!$A$33:$A$776,$A167,СВЦЭМ!$B$33:$B$776,C$155)+'СЕТ СН'!$I$14+СВЦЭМ!$D$10+'СЕТ СН'!$I$6-'СЕТ СН'!$I$26</f>
        <v>1301.8026643200001</v>
      </c>
      <c r="D167" s="36">
        <f>SUMIFS(СВЦЭМ!$D$33:$D$776,СВЦЭМ!$A$33:$A$776,$A167,СВЦЭМ!$B$33:$B$776,D$155)+'СЕТ СН'!$I$14+СВЦЭМ!$D$10+'СЕТ СН'!$I$6-'СЕТ СН'!$I$26</f>
        <v>1349.30596666</v>
      </c>
      <c r="E167" s="36">
        <f>SUMIFS(СВЦЭМ!$D$33:$D$776,СВЦЭМ!$A$33:$A$776,$A167,СВЦЭМ!$B$33:$B$776,E$155)+'СЕТ СН'!$I$14+СВЦЭМ!$D$10+'СЕТ СН'!$I$6-'СЕТ СН'!$I$26</f>
        <v>1359.53539578</v>
      </c>
      <c r="F167" s="36">
        <f>SUMIFS(СВЦЭМ!$D$33:$D$776,СВЦЭМ!$A$33:$A$776,$A167,СВЦЭМ!$B$33:$B$776,F$155)+'СЕТ СН'!$I$14+СВЦЭМ!$D$10+'СЕТ СН'!$I$6-'СЕТ СН'!$I$26</f>
        <v>1370.8947584100001</v>
      </c>
      <c r="G167" s="36">
        <f>SUMIFS(СВЦЭМ!$D$33:$D$776,СВЦЭМ!$A$33:$A$776,$A167,СВЦЭМ!$B$33:$B$776,G$155)+'СЕТ СН'!$I$14+СВЦЭМ!$D$10+'СЕТ СН'!$I$6-'СЕТ СН'!$I$26</f>
        <v>1350.1581008200001</v>
      </c>
      <c r="H167" s="36">
        <f>SUMIFS(СВЦЭМ!$D$33:$D$776,СВЦЭМ!$A$33:$A$776,$A167,СВЦЭМ!$B$33:$B$776,H$155)+'СЕТ СН'!$I$14+СВЦЭМ!$D$10+'СЕТ СН'!$I$6-'СЕТ СН'!$I$26</f>
        <v>1314.2908441700001</v>
      </c>
      <c r="I167" s="36">
        <f>SUMIFS(СВЦЭМ!$D$33:$D$776,СВЦЭМ!$A$33:$A$776,$A167,СВЦЭМ!$B$33:$B$776,I$155)+'СЕТ СН'!$I$14+СВЦЭМ!$D$10+'СЕТ СН'!$I$6-'СЕТ СН'!$I$26</f>
        <v>1271.4211900999999</v>
      </c>
      <c r="J167" s="36">
        <f>SUMIFS(СВЦЭМ!$D$33:$D$776,СВЦЭМ!$A$33:$A$776,$A167,СВЦЭМ!$B$33:$B$776,J$155)+'СЕТ СН'!$I$14+СВЦЭМ!$D$10+'СЕТ СН'!$I$6-'СЕТ СН'!$I$26</f>
        <v>1246.5267333900001</v>
      </c>
      <c r="K167" s="36">
        <f>SUMIFS(СВЦЭМ!$D$33:$D$776,СВЦЭМ!$A$33:$A$776,$A167,СВЦЭМ!$B$33:$B$776,K$155)+'СЕТ СН'!$I$14+СВЦЭМ!$D$10+'СЕТ СН'!$I$6-'СЕТ СН'!$I$26</f>
        <v>1266.30859304</v>
      </c>
      <c r="L167" s="36">
        <f>SUMIFS(СВЦЭМ!$D$33:$D$776,СВЦЭМ!$A$33:$A$776,$A167,СВЦЭМ!$B$33:$B$776,L$155)+'СЕТ СН'!$I$14+СВЦЭМ!$D$10+'СЕТ СН'!$I$6-'СЕТ СН'!$I$26</f>
        <v>1266.20537085</v>
      </c>
      <c r="M167" s="36">
        <f>SUMIFS(СВЦЭМ!$D$33:$D$776,СВЦЭМ!$A$33:$A$776,$A167,СВЦЭМ!$B$33:$B$776,M$155)+'СЕТ СН'!$I$14+СВЦЭМ!$D$10+'СЕТ СН'!$I$6-'СЕТ СН'!$I$26</f>
        <v>1273.5312644999999</v>
      </c>
      <c r="N167" s="36">
        <f>SUMIFS(СВЦЭМ!$D$33:$D$776,СВЦЭМ!$A$33:$A$776,$A167,СВЦЭМ!$B$33:$B$776,N$155)+'СЕТ СН'!$I$14+СВЦЭМ!$D$10+'СЕТ СН'!$I$6-'СЕТ СН'!$I$26</f>
        <v>1269.6743042100002</v>
      </c>
      <c r="O167" s="36">
        <f>SUMIFS(СВЦЭМ!$D$33:$D$776,СВЦЭМ!$A$33:$A$776,$A167,СВЦЭМ!$B$33:$B$776,O$155)+'СЕТ СН'!$I$14+СВЦЭМ!$D$10+'СЕТ СН'!$I$6-'СЕТ СН'!$I$26</f>
        <v>1269.5765811800002</v>
      </c>
      <c r="P167" s="36">
        <f>SUMIFS(СВЦЭМ!$D$33:$D$776,СВЦЭМ!$A$33:$A$776,$A167,СВЦЭМ!$B$33:$B$776,P$155)+'СЕТ СН'!$I$14+СВЦЭМ!$D$10+'СЕТ СН'!$I$6-'СЕТ СН'!$I$26</f>
        <v>1273.16939912</v>
      </c>
      <c r="Q167" s="36">
        <f>SUMIFS(СВЦЭМ!$D$33:$D$776,СВЦЭМ!$A$33:$A$776,$A167,СВЦЭМ!$B$33:$B$776,Q$155)+'СЕТ СН'!$I$14+СВЦЭМ!$D$10+'СЕТ СН'!$I$6-'СЕТ СН'!$I$26</f>
        <v>1269.0953540200001</v>
      </c>
      <c r="R167" s="36">
        <f>SUMIFS(СВЦЭМ!$D$33:$D$776,СВЦЭМ!$A$33:$A$776,$A167,СВЦЭМ!$B$33:$B$776,R$155)+'СЕТ СН'!$I$14+СВЦЭМ!$D$10+'СЕТ СН'!$I$6-'СЕТ СН'!$I$26</f>
        <v>1225.5360764699999</v>
      </c>
      <c r="S167" s="36">
        <f>SUMIFS(СВЦЭМ!$D$33:$D$776,СВЦЭМ!$A$33:$A$776,$A167,СВЦЭМ!$B$33:$B$776,S$155)+'СЕТ СН'!$I$14+СВЦЭМ!$D$10+'СЕТ СН'!$I$6-'СЕТ СН'!$I$26</f>
        <v>1217.2395133499999</v>
      </c>
      <c r="T167" s="36">
        <f>SUMIFS(СВЦЭМ!$D$33:$D$776,СВЦЭМ!$A$33:$A$776,$A167,СВЦЭМ!$B$33:$B$776,T$155)+'СЕТ СН'!$I$14+СВЦЭМ!$D$10+'СЕТ СН'!$I$6-'СЕТ СН'!$I$26</f>
        <v>1213.4521442499999</v>
      </c>
      <c r="U167" s="36">
        <f>SUMIFS(СВЦЭМ!$D$33:$D$776,СВЦЭМ!$A$33:$A$776,$A167,СВЦЭМ!$B$33:$B$776,U$155)+'СЕТ СН'!$I$14+СВЦЭМ!$D$10+'СЕТ СН'!$I$6-'СЕТ СН'!$I$26</f>
        <v>1209.15653159</v>
      </c>
      <c r="V167" s="36">
        <f>SUMIFS(СВЦЭМ!$D$33:$D$776,СВЦЭМ!$A$33:$A$776,$A167,СВЦЭМ!$B$33:$B$776,V$155)+'СЕТ СН'!$I$14+СВЦЭМ!$D$10+'СЕТ СН'!$I$6-'СЕТ СН'!$I$26</f>
        <v>1210.13328424</v>
      </c>
      <c r="W167" s="36">
        <f>SUMIFS(СВЦЭМ!$D$33:$D$776,СВЦЭМ!$A$33:$A$776,$A167,СВЦЭМ!$B$33:$B$776,W$155)+'СЕТ СН'!$I$14+СВЦЭМ!$D$10+'СЕТ СН'!$I$6-'СЕТ СН'!$I$26</f>
        <v>1217.78586903</v>
      </c>
      <c r="X167" s="36">
        <f>SUMIFS(СВЦЭМ!$D$33:$D$776,СВЦЭМ!$A$33:$A$776,$A167,СВЦЭМ!$B$33:$B$776,X$155)+'СЕТ СН'!$I$14+СВЦЭМ!$D$10+'СЕТ СН'!$I$6-'СЕТ СН'!$I$26</f>
        <v>1188.07544523</v>
      </c>
      <c r="Y167" s="36">
        <f>SUMIFS(СВЦЭМ!$D$33:$D$776,СВЦЭМ!$A$33:$A$776,$A167,СВЦЭМ!$B$33:$B$776,Y$155)+'СЕТ СН'!$I$14+СВЦЭМ!$D$10+'СЕТ СН'!$I$6-'СЕТ СН'!$I$26</f>
        <v>1213.3409023300001</v>
      </c>
    </row>
    <row r="168" spans="1:25" ht="15.75" x14ac:dyDescent="0.2">
      <c r="A168" s="35">
        <f t="shared" si="4"/>
        <v>43690</v>
      </c>
      <c r="B168" s="36">
        <f>SUMIFS(СВЦЭМ!$D$33:$D$776,СВЦЭМ!$A$33:$A$776,$A168,СВЦЭМ!$B$33:$B$776,B$155)+'СЕТ СН'!$I$14+СВЦЭМ!$D$10+'СЕТ СН'!$I$6-'СЕТ СН'!$I$26</f>
        <v>1297.5199444099999</v>
      </c>
      <c r="C168" s="36">
        <f>SUMIFS(СВЦЭМ!$D$33:$D$776,СВЦЭМ!$A$33:$A$776,$A168,СВЦЭМ!$B$33:$B$776,C$155)+'СЕТ СН'!$I$14+СВЦЭМ!$D$10+'СЕТ СН'!$I$6-'СЕТ СН'!$I$26</f>
        <v>1339.67318793</v>
      </c>
      <c r="D168" s="36">
        <f>SUMIFS(СВЦЭМ!$D$33:$D$776,СВЦЭМ!$A$33:$A$776,$A168,СВЦЭМ!$B$33:$B$776,D$155)+'СЕТ СН'!$I$14+СВЦЭМ!$D$10+'СЕТ СН'!$I$6-'СЕТ СН'!$I$26</f>
        <v>1363.0877730100001</v>
      </c>
      <c r="E168" s="36">
        <f>SUMIFS(СВЦЭМ!$D$33:$D$776,СВЦЭМ!$A$33:$A$776,$A168,СВЦЭМ!$B$33:$B$776,E$155)+'СЕТ СН'!$I$14+СВЦЭМ!$D$10+'СЕТ СН'!$I$6-'СЕТ СН'!$I$26</f>
        <v>1374.0325824400002</v>
      </c>
      <c r="F168" s="36">
        <f>SUMIFS(СВЦЭМ!$D$33:$D$776,СВЦЭМ!$A$33:$A$776,$A168,СВЦЭМ!$B$33:$B$776,F$155)+'СЕТ СН'!$I$14+СВЦЭМ!$D$10+'СЕТ СН'!$I$6-'СЕТ СН'!$I$26</f>
        <v>1380.61560465</v>
      </c>
      <c r="G168" s="36">
        <f>SUMIFS(СВЦЭМ!$D$33:$D$776,СВЦЭМ!$A$33:$A$776,$A168,СВЦЭМ!$B$33:$B$776,G$155)+'СЕТ СН'!$I$14+СВЦЭМ!$D$10+'СЕТ СН'!$I$6-'СЕТ СН'!$I$26</f>
        <v>1371.7301560599999</v>
      </c>
      <c r="H168" s="36">
        <f>SUMIFS(СВЦЭМ!$D$33:$D$776,СВЦЭМ!$A$33:$A$776,$A168,СВЦЭМ!$B$33:$B$776,H$155)+'СЕТ СН'!$I$14+СВЦЭМ!$D$10+'СЕТ СН'!$I$6-'СЕТ СН'!$I$26</f>
        <v>1335.9850802000001</v>
      </c>
      <c r="I168" s="36">
        <f>SUMIFS(СВЦЭМ!$D$33:$D$776,СВЦЭМ!$A$33:$A$776,$A168,СВЦЭМ!$B$33:$B$776,I$155)+'СЕТ СН'!$I$14+СВЦЭМ!$D$10+'СЕТ СН'!$I$6-'СЕТ СН'!$I$26</f>
        <v>1296.7008835500001</v>
      </c>
      <c r="J168" s="36">
        <f>SUMIFS(СВЦЭМ!$D$33:$D$776,СВЦЭМ!$A$33:$A$776,$A168,СВЦЭМ!$B$33:$B$776,J$155)+'СЕТ СН'!$I$14+СВЦЭМ!$D$10+'СЕТ СН'!$I$6-'СЕТ СН'!$I$26</f>
        <v>1270.88773188</v>
      </c>
      <c r="K168" s="36">
        <f>SUMIFS(СВЦЭМ!$D$33:$D$776,СВЦЭМ!$A$33:$A$776,$A168,СВЦЭМ!$B$33:$B$776,K$155)+'СЕТ СН'!$I$14+СВЦЭМ!$D$10+'СЕТ СН'!$I$6-'СЕТ СН'!$I$26</f>
        <v>1233.4936371700001</v>
      </c>
      <c r="L168" s="36">
        <f>SUMIFS(СВЦЭМ!$D$33:$D$776,СВЦЭМ!$A$33:$A$776,$A168,СВЦЭМ!$B$33:$B$776,L$155)+'СЕТ СН'!$I$14+СВЦЭМ!$D$10+'СЕТ СН'!$I$6-'СЕТ СН'!$I$26</f>
        <v>1238.32924067</v>
      </c>
      <c r="M168" s="36">
        <f>SUMIFS(СВЦЭМ!$D$33:$D$776,СВЦЭМ!$A$33:$A$776,$A168,СВЦЭМ!$B$33:$B$776,M$155)+'СЕТ СН'!$I$14+СВЦЭМ!$D$10+'СЕТ СН'!$I$6-'СЕТ СН'!$I$26</f>
        <v>1237.8819321800001</v>
      </c>
      <c r="N168" s="36">
        <f>SUMIFS(СВЦЭМ!$D$33:$D$776,СВЦЭМ!$A$33:$A$776,$A168,СВЦЭМ!$B$33:$B$776,N$155)+'СЕТ СН'!$I$14+СВЦЭМ!$D$10+'СЕТ СН'!$I$6-'СЕТ СН'!$I$26</f>
        <v>1228.9403609800002</v>
      </c>
      <c r="O168" s="36">
        <f>SUMIFS(СВЦЭМ!$D$33:$D$776,СВЦЭМ!$A$33:$A$776,$A168,СВЦЭМ!$B$33:$B$776,O$155)+'СЕТ СН'!$I$14+СВЦЭМ!$D$10+'СЕТ СН'!$I$6-'СЕТ СН'!$I$26</f>
        <v>1238.7190746900001</v>
      </c>
      <c r="P168" s="36">
        <f>SUMIFS(СВЦЭМ!$D$33:$D$776,СВЦЭМ!$A$33:$A$776,$A168,СВЦЭМ!$B$33:$B$776,P$155)+'СЕТ СН'!$I$14+СВЦЭМ!$D$10+'СЕТ СН'!$I$6-'СЕТ СН'!$I$26</f>
        <v>1237.6779803100001</v>
      </c>
      <c r="Q168" s="36">
        <f>SUMIFS(СВЦЭМ!$D$33:$D$776,СВЦЭМ!$A$33:$A$776,$A168,СВЦЭМ!$B$33:$B$776,Q$155)+'СЕТ СН'!$I$14+СВЦЭМ!$D$10+'СЕТ СН'!$I$6-'СЕТ СН'!$I$26</f>
        <v>1235.1331095599999</v>
      </c>
      <c r="R168" s="36">
        <f>SUMIFS(СВЦЭМ!$D$33:$D$776,СВЦЭМ!$A$33:$A$776,$A168,СВЦЭМ!$B$33:$B$776,R$155)+'СЕТ СН'!$I$14+СВЦЭМ!$D$10+'СЕТ СН'!$I$6-'СЕТ СН'!$I$26</f>
        <v>1191.14641379</v>
      </c>
      <c r="S168" s="36">
        <f>SUMIFS(СВЦЭМ!$D$33:$D$776,СВЦЭМ!$A$33:$A$776,$A168,СВЦЭМ!$B$33:$B$776,S$155)+'СЕТ СН'!$I$14+СВЦЭМ!$D$10+'СЕТ СН'!$I$6-'СЕТ СН'!$I$26</f>
        <v>1189.5628469600001</v>
      </c>
      <c r="T168" s="36">
        <f>SUMIFS(СВЦЭМ!$D$33:$D$776,СВЦЭМ!$A$33:$A$776,$A168,СВЦЭМ!$B$33:$B$776,T$155)+'СЕТ СН'!$I$14+СВЦЭМ!$D$10+'СЕТ СН'!$I$6-'СЕТ СН'!$I$26</f>
        <v>1195.51825659</v>
      </c>
      <c r="U168" s="36">
        <f>SUMIFS(СВЦЭМ!$D$33:$D$776,СВЦЭМ!$A$33:$A$776,$A168,СВЦЭМ!$B$33:$B$776,U$155)+'СЕТ СН'!$I$14+СВЦЭМ!$D$10+'СЕТ СН'!$I$6-'СЕТ СН'!$I$26</f>
        <v>1192.4441363800001</v>
      </c>
      <c r="V168" s="36">
        <f>SUMIFS(СВЦЭМ!$D$33:$D$776,СВЦЭМ!$A$33:$A$776,$A168,СВЦЭМ!$B$33:$B$776,V$155)+'СЕТ СН'!$I$14+СВЦЭМ!$D$10+'СЕТ СН'!$I$6-'СЕТ СН'!$I$26</f>
        <v>1197.2328641899999</v>
      </c>
      <c r="W168" s="36">
        <f>SUMIFS(СВЦЭМ!$D$33:$D$776,СВЦЭМ!$A$33:$A$776,$A168,СВЦЭМ!$B$33:$B$776,W$155)+'СЕТ СН'!$I$14+СВЦЭМ!$D$10+'СЕТ СН'!$I$6-'СЕТ СН'!$I$26</f>
        <v>1198.9530769400001</v>
      </c>
      <c r="X168" s="36">
        <f>SUMIFS(СВЦЭМ!$D$33:$D$776,СВЦЭМ!$A$33:$A$776,$A168,СВЦЭМ!$B$33:$B$776,X$155)+'СЕТ СН'!$I$14+СВЦЭМ!$D$10+'СЕТ СН'!$I$6-'СЕТ СН'!$I$26</f>
        <v>1166.4471401000001</v>
      </c>
      <c r="Y168" s="36">
        <f>SUMIFS(СВЦЭМ!$D$33:$D$776,СВЦЭМ!$A$33:$A$776,$A168,СВЦЭМ!$B$33:$B$776,Y$155)+'СЕТ СН'!$I$14+СВЦЭМ!$D$10+'СЕТ СН'!$I$6-'СЕТ СН'!$I$26</f>
        <v>1191.96698575</v>
      </c>
    </row>
    <row r="169" spans="1:25" ht="15.75" x14ac:dyDescent="0.2">
      <c r="A169" s="35">
        <f t="shared" si="4"/>
        <v>43691</v>
      </c>
      <c r="B169" s="36">
        <f>SUMIFS(СВЦЭМ!$D$33:$D$776,СВЦЭМ!$A$33:$A$776,$A169,СВЦЭМ!$B$33:$B$776,B$155)+'СЕТ СН'!$I$14+СВЦЭМ!$D$10+'СЕТ СН'!$I$6-'СЕТ СН'!$I$26</f>
        <v>1285.63083117</v>
      </c>
      <c r="C169" s="36">
        <f>SUMIFS(СВЦЭМ!$D$33:$D$776,СВЦЭМ!$A$33:$A$776,$A169,СВЦЭМ!$B$33:$B$776,C$155)+'СЕТ СН'!$I$14+СВЦЭМ!$D$10+'СЕТ СН'!$I$6-'СЕТ СН'!$I$26</f>
        <v>1298.40197003</v>
      </c>
      <c r="D169" s="36">
        <f>SUMIFS(СВЦЭМ!$D$33:$D$776,СВЦЭМ!$A$33:$A$776,$A169,СВЦЭМ!$B$33:$B$776,D$155)+'СЕТ СН'!$I$14+СВЦЭМ!$D$10+'СЕТ СН'!$I$6-'СЕТ СН'!$I$26</f>
        <v>1295.3273575000001</v>
      </c>
      <c r="E169" s="36">
        <f>SUMIFS(СВЦЭМ!$D$33:$D$776,СВЦЭМ!$A$33:$A$776,$A169,СВЦЭМ!$B$33:$B$776,E$155)+'СЕТ СН'!$I$14+СВЦЭМ!$D$10+'СЕТ СН'!$I$6-'СЕТ СН'!$I$26</f>
        <v>1300.01750186</v>
      </c>
      <c r="F169" s="36">
        <f>SUMIFS(СВЦЭМ!$D$33:$D$776,СВЦЭМ!$A$33:$A$776,$A169,СВЦЭМ!$B$33:$B$776,F$155)+'СЕТ СН'!$I$14+СВЦЭМ!$D$10+'СЕТ СН'!$I$6-'СЕТ СН'!$I$26</f>
        <v>1298.01980675</v>
      </c>
      <c r="G169" s="36">
        <f>SUMIFS(СВЦЭМ!$D$33:$D$776,СВЦЭМ!$A$33:$A$776,$A169,СВЦЭМ!$B$33:$B$776,G$155)+'СЕТ СН'!$I$14+СВЦЭМ!$D$10+'СЕТ СН'!$I$6-'СЕТ СН'!$I$26</f>
        <v>1282.3035122700001</v>
      </c>
      <c r="H169" s="36">
        <f>SUMIFS(СВЦЭМ!$D$33:$D$776,СВЦЭМ!$A$33:$A$776,$A169,СВЦЭМ!$B$33:$B$776,H$155)+'СЕТ СН'!$I$14+СВЦЭМ!$D$10+'СЕТ СН'!$I$6-'СЕТ СН'!$I$26</f>
        <v>1261.38300966</v>
      </c>
      <c r="I169" s="36">
        <f>SUMIFS(СВЦЭМ!$D$33:$D$776,СВЦЭМ!$A$33:$A$776,$A169,СВЦЭМ!$B$33:$B$776,I$155)+'СЕТ СН'!$I$14+СВЦЭМ!$D$10+'СЕТ СН'!$I$6-'СЕТ СН'!$I$26</f>
        <v>1207.1103409500001</v>
      </c>
      <c r="J169" s="36">
        <f>SUMIFS(СВЦЭМ!$D$33:$D$776,СВЦЭМ!$A$33:$A$776,$A169,СВЦЭМ!$B$33:$B$776,J$155)+'СЕТ СН'!$I$14+СВЦЭМ!$D$10+'СЕТ СН'!$I$6-'СЕТ СН'!$I$26</f>
        <v>1199.8564976</v>
      </c>
      <c r="K169" s="36">
        <f>SUMIFS(СВЦЭМ!$D$33:$D$776,СВЦЭМ!$A$33:$A$776,$A169,СВЦЭМ!$B$33:$B$776,K$155)+'СЕТ СН'!$I$14+СВЦЭМ!$D$10+'СЕТ СН'!$I$6-'СЕТ СН'!$I$26</f>
        <v>1223.7083109300002</v>
      </c>
      <c r="L169" s="36">
        <f>SUMIFS(СВЦЭМ!$D$33:$D$776,СВЦЭМ!$A$33:$A$776,$A169,СВЦЭМ!$B$33:$B$776,L$155)+'СЕТ СН'!$I$14+СВЦЭМ!$D$10+'СЕТ СН'!$I$6-'СЕТ СН'!$I$26</f>
        <v>1224.91342274</v>
      </c>
      <c r="M169" s="36">
        <f>SUMIFS(СВЦЭМ!$D$33:$D$776,СВЦЭМ!$A$33:$A$776,$A169,СВЦЭМ!$B$33:$B$776,M$155)+'СЕТ СН'!$I$14+СВЦЭМ!$D$10+'СЕТ СН'!$I$6-'СЕТ СН'!$I$26</f>
        <v>1232.16079397</v>
      </c>
      <c r="N169" s="36">
        <f>SUMIFS(СВЦЭМ!$D$33:$D$776,СВЦЭМ!$A$33:$A$776,$A169,СВЦЭМ!$B$33:$B$776,N$155)+'СЕТ СН'!$I$14+СВЦЭМ!$D$10+'СЕТ СН'!$I$6-'СЕТ СН'!$I$26</f>
        <v>1213.2434088700002</v>
      </c>
      <c r="O169" s="36">
        <f>SUMIFS(СВЦЭМ!$D$33:$D$776,СВЦЭМ!$A$33:$A$776,$A169,СВЦЭМ!$B$33:$B$776,O$155)+'СЕТ СН'!$I$14+СВЦЭМ!$D$10+'СЕТ СН'!$I$6-'СЕТ СН'!$I$26</f>
        <v>1238.55656602</v>
      </c>
      <c r="P169" s="36">
        <f>SUMIFS(СВЦЭМ!$D$33:$D$776,СВЦЭМ!$A$33:$A$776,$A169,СВЦЭМ!$B$33:$B$776,P$155)+'СЕТ СН'!$I$14+СВЦЭМ!$D$10+'СЕТ СН'!$I$6-'СЕТ СН'!$I$26</f>
        <v>1214.7117289100001</v>
      </c>
      <c r="Q169" s="36">
        <f>SUMIFS(СВЦЭМ!$D$33:$D$776,СВЦЭМ!$A$33:$A$776,$A169,СВЦЭМ!$B$33:$B$776,Q$155)+'СЕТ СН'!$I$14+СВЦЭМ!$D$10+'СЕТ СН'!$I$6-'СЕТ СН'!$I$26</f>
        <v>1218.66679537</v>
      </c>
      <c r="R169" s="36">
        <f>SUMIFS(СВЦЭМ!$D$33:$D$776,СВЦЭМ!$A$33:$A$776,$A169,СВЦЭМ!$B$33:$B$776,R$155)+'СЕТ СН'!$I$14+СВЦЭМ!$D$10+'СЕТ СН'!$I$6-'СЕТ СН'!$I$26</f>
        <v>1183.57488012</v>
      </c>
      <c r="S169" s="36">
        <f>SUMIFS(СВЦЭМ!$D$33:$D$776,СВЦЭМ!$A$33:$A$776,$A169,СВЦЭМ!$B$33:$B$776,S$155)+'СЕТ СН'!$I$14+СВЦЭМ!$D$10+'СЕТ СН'!$I$6-'СЕТ СН'!$I$26</f>
        <v>1191.6437852899999</v>
      </c>
      <c r="T169" s="36">
        <f>SUMIFS(СВЦЭМ!$D$33:$D$776,СВЦЭМ!$A$33:$A$776,$A169,СВЦЭМ!$B$33:$B$776,T$155)+'СЕТ СН'!$I$14+СВЦЭМ!$D$10+'СЕТ СН'!$I$6-'СЕТ СН'!$I$26</f>
        <v>1195.7684267499999</v>
      </c>
      <c r="U169" s="36">
        <f>SUMIFS(СВЦЭМ!$D$33:$D$776,СВЦЭМ!$A$33:$A$776,$A169,СВЦЭМ!$B$33:$B$776,U$155)+'СЕТ СН'!$I$14+СВЦЭМ!$D$10+'СЕТ СН'!$I$6-'СЕТ СН'!$I$26</f>
        <v>1190.1712163500001</v>
      </c>
      <c r="V169" s="36">
        <f>SUMIFS(СВЦЭМ!$D$33:$D$776,СВЦЭМ!$A$33:$A$776,$A169,СВЦЭМ!$B$33:$B$776,V$155)+'СЕТ СН'!$I$14+СВЦЭМ!$D$10+'СЕТ СН'!$I$6-'СЕТ СН'!$I$26</f>
        <v>1202.7423855100001</v>
      </c>
      <c r="W169" s="36">
        <f>SUMIFS(СВЦЭМ!$D$33:$D$776,СВЦЭМ!$A$33:$A$776,$A169,СВЦЭМ!$B$33:$B$776,W$155)+'СЕТ СН'!$I$14+СВЦЭМ!$D$10+'СЕТ СН'!$I$6-'СЕТ СН'!$I$26</f>
        <v>1215.0438273899999</v>
      </c>
      <c r="X169" s="36">
        <f>SUMIFS(СВЦЭМ!$D$33:$D$776,СВЦЭМ!$A$33:$A$776,$A169,СВЦЭМ!$B$33:$B$776,X$155)+'СЕТ СН'!$I$14+СВЦЭМ!$D$10+'СЕТ СН'!$I$6-'СЕТ СН'!$I$26</f>
        <v>1178.95819557</v>
      </c>
      <c r="Y169" s="36">
        <f>SUMIFS(СВЦЭМ!$D$33:$D$776,СВЦЭМ!$A$33:$A$776,$A169,СВЦЭМ!$B$33:$B$776,Y$155)+'СЕТ СН'!$I$14+СВЦЭМ!$D$10+'СЕТ СН'!$I$6-'СЕТ СН'!$I$26</f>
        <v>1160.21215727</v>
      </c>
    </row>
    <row r="170" spans="1:25" ht="15.75" x14ac:dyDescent="0.2">
      <c r="A170" s="35">
        <f t="shared" si="4"/>
        <v>43692</v>
      </c>
      <c r="B170" s="36">
        <f>SUMIFS(СВЦЭМ!$D$33:$D$776,СВЦЭМ!$A$33:$A$776,$A170,СВЦЭМ!$B$33:$B$776,B$155)+'СЕТ СН'!$I$14+СВЦЭМ!$D$10+'СЕТ СН'!$I$6-'СЕТ СН'!$I$26</f>
        <v>1176.9613599200002</v>
      </c>
      <c r="C170" s="36">
        <f>SUMIFS(СВЦЭМ!$D$33:$D$776,СВЦЭМ!$A$33:$A$776,$A170,СВЦЭМ!$B$33:$B$776,C$155)+'СЕТ СН'!$I$14+СВЦЭМ!$D$10+'СЕТ СН'!$I$6-'СЕТ СН'!$I$26</f>
        <v>1223.76398475</v>
      </c>
      <c r="D170" s="36">
        <f>SUMIFS(СВЦЭМ!$D$33:$D$776,СВЦЭМ!$A$33:$A$776,$A170,СВЦЭМ!$B$33:$B$776,D$155)+'СЕТ СН'!$I$14+СВЦЭМ!$D$10+'СЕТ СН'!$I$6-'СЕТ СН'!$I$26</f>
        <v>1240.8010107999999</v>
      </c>
      <c r="E170" s="36">
        <f>SUMIFS(СВЦЭМ!$D$33:$D$776,СВЦЭМ!$A$33:$A$776,$A170,СВЦЭМ!$B$33:$B$776,E$155)+'СЕТ СН'!$I$14+СВЦЭМ!$D$10+'СЕТ СН'!$I$6-'СЕТ СН'!$I$26</f>
        <v>1251.00653936</v>
      </c>
      <c r="F170" s="36">
        <f>SUMIFS(СВЦЭМ!$D$33:$D$776,СВЦЭМ!$A$33:$A$776,$A170,СВЦЭМ!$B$33:$B$776,F$155)+'СЕТ СН'!$I$14+СВЦЭМ!$D$10+'СЕТ СН'!$I$6-'СЕТ СН'!$I$26</f>
        <v>1252.9439542300001</v>
      </c>
      <c r="G170" s="36">
        <f>SUMIFS(СВЦЭМ!$D$33:$D$776,СВЦЭМ!$A$33:$A$776,$A170,СВЦЭМ!$B$33:$B$776,G$155)+'СЕТ СН'!$I$14+СВЦЭМ!$D$10+'СЕТ СН'!$I$6-'СЕТ СН'!$I$26</f>
        <v>1240.24416049</v>
      </c>
      <c r="H170" s="36">
        <f>SUMIFS(СВЦЭМ!$D$33:$D$776,СВЦЭМ!$A$33:$A$776,$A170,СВЦЭМ!$B$33:$B$776,H$155)+'СЕТ СН'!$I$14+СВЦЭМ!$D$10+'СЕТ СН'!$I$6-'СЕТ СН'!$I$26</f>
        <v>1208.60682843</v>
      </c>
      <c r="I170" s="36">
        <f>SUMIFS(СВЦЭМ!$D$33:$D$776,СВЦЭМ!$A$33:$A$776,$A170,СВЦЭМ!$B$33:$B$776,I$155)+'СЕТ СН'!$I$14+СВЦЭМ!$D$10+'СЕТ СН'!$I$6-'СЕТ СН'!$I$26</f>
        <v>1179.0142434200002</v>
      </c>
      <c r="J170" s="36">
        <f>SUMIFS(СВЦЭМ!$D$33:$D$776,СВЦЭМ!$A$33:$A$776,$A170,СВЦЭМ!$B$33:$B$776,J$155)+'СЕТ СН'!$I$14+СВЦЭМ!$D$10+'СЕТ СН'!$I$6-'СЕТ СН'!$I$26</f>
        <v>1186.53551277</v>
      </c>
      <c r="K170" s="36">
        <f>SUMIFS(СВЦЭМ!$D$33:$D$776,СВЦЭМ!$A$33:$A$776,$A170,СВЦЭМ!$B$33:$B$776,K$155)+'СЕТ СН'!$I$14+СВЦЭМ!$D$10+'СЕТ СН'!$I$6-'СЕТ СН'!$I$26</f>
        <v>1197.53596451</v>
      </c>
      <c r="L170" s="36">
        <f>SUMIFS(СВЦЭМ!$D$33:$D$776,СВЦЭМ!$A$33:$A$776,$A170,СВЦЭМ!$B$33:$B$776,L$155)+'СЕТ СН'!$I$14+СВЦЭМ!$D$10+'СЕТ СН'!$I$6-'СЕТ СН'!$I$26</f>
        <v>1200.3549835200001</v>
      </c>
      <c r="M170" s="36">
        <f>SUMIFS(СВЦЭМ!$D$33:$D$776,СВЦЭМ!$A$33:$A$776,$A170,СВЦЭМ!$B$33:$B$776,M$155)+'СЕТ СН'!$I$14+СВЦЭМ!$D$10+'СЕТ СН'!$I$6-'СЕТ СН'!$I$26</f>
        <v>1196.2790115100001</v>
      </c>
      <c r="N170" s="36">
        <f>SUMIFS(СВЦЭМ!$D$33:$D$776,СВЦЭМ!$A$33:$A$776,$A170,СВЦЭМ!$B$33:$B$776,N$155)+'СЕТ СН'!$I$14+СВЦЭМ!$D$10+'СЕТ СН'!$I$6-'СЕТ СН'!$I$26</f>
        <v>1189.8942407300001</v>
      </c>
      <c r="O170" s="36">
        <f>SUMIFS(СВЦЭМ!$D$33:$D$776,СВЦЭМ!$A$33:$A$776,$A170,СВЦЭМ!$B$33:$B$776,O$155)+'СЕТ СН'!$I$14+СВЦЭМ!$D$10+'СЕТ СН'!$I$6-'СЕТ СН'!$I$26</f>
        <v>1205.6615225200001</v>
      </c>
      <c r="P170" s="36">
        <f>SUMIFS(СВЦЭМ!$D$33:$D$776,СВЦЭМ!$A$33:$A$776,$A170,СВЦЭМ!$B$33:$B$776,P$155)+'СЕТ СН'!$I$14+СВЦЭМ!$D$10+'СЕТ СН'!$I$6-'СЕТ СН'!$I$26</f>
        <v>1210.3386513599999</v>
      </c>
      <c r="Q170" s="36">
        <f>SUMIFS(СВЦЭМ!$D$33:$D$776,СВЦЭМ!$A$33:$A$776,$A170,СВЦЭМ!$B$33:$B$776,Q$155)+'СЕТ СН'!$I$14+СВЦЭМ!$D$10+'СЕТ СН'!$I$6-'СЕТ СН'!$I$26</f>
        <v>1214.8815633499999</v>
      </c>
      <c r="R170" s="36">
        <f>SUMIFS(СВЦЭМ!$D$33:$D$776,СВЦЭМ!$A$33:$A$776,$A170,СВЦЭМ!$B$33:$B$776,R$155)+'СЕТ СН'!$I$14+СВЦЭМ!$D$10+'СЕТ СН'!$I$6-'СЕТ СН'!$I$26</f>
        <v>1223.33108816</v>
      </c>
      <c r="S170" s="36">
        <f>SUMIFS(СВЦЭМ!$D$33:$D$776,СВЦЭМ!$A$33:$A$776,$A170,СВЦЭМ!$B$33:$B$776,S$155)+'СЕТ СН'!$I$14+СВЦЭМ!$D$10+'СЕТ СН'!$I$6-'СЕТ СН'!$I$26</f>
        <v>1233.61685732</v>
      </c>
      <c r="T170" s="36">
        <f>SUMIFS(СВЦЭМ!$D$33:$D$776,СВЦЭМ!$A$33:$A$776,$A170,СВЦЭМ!$B$33:$B$776,T$155)+'СЕТ СН'!$I$14+СВЦЭМ!$D$10+'СЕТ СН'!$I$6-'СЕТ СН'!$I$26</f>
        <v>1237.25393392</v>
      </c>
      <c r="U170" s="36">
        <f>SUMIFS(СВЦЭМ!$D$33:$D$776,СВЦЭМ!$A$33:$A$776,$A170,СВЦЭМ!$B$33:$B$776,U$155)+'СЕТ СН'!$I$14+СВЦЭМ!$D$10+'СЕТ СН'!$I$6-'СЕТ СН'!$I$26</f>
        <v>1238.84482847</v>
      </c>
      <c r="V170" s="36">
        <f>SUMIFS(СВЦЭМ!$D$33:$D$776,СВЦЭМ!$A$33:$A$776,$A170,СВЦЭМ!$B$33:$B$776,V$155)+'СЕТ СН'!$I$14+СВЦЭМ!$D$10+'СЕТ СН'!$I$6-'СЕТ СН'!$I$26</f>
        <v>1246.9755407100001</v>
      </c>
      <c r="W170" s="36">
        <f>SUMIFS(СВЦЭМ!$D$33:$D$776,СВЦЭМ!$A$33:$A$776,$A170,СВЦЭМ!$B$33:$B$776,W$155)+'СЕТ СН'!$I$14+СВЦЭМ!$D$10+'СЕТ СН'!$I$6-'СЕТ СН'!$I$26</f>
        <v>1251.8919139700001</v>
      </c>
      <c r="X170" s="36">
        <f>SUMIFS(СВЦЭМ!$D$33:$D$776,СВЦЭМ!$A$33:$A$776,$A170,СВЦЭМ!$B$33:$B$776,X$155)+'СЕТ СН'!$I$14+СВЦЭМ!$D$10+'СЕТ СН'!$I$6-'СЕТ СН'!$I$26</f>
        <v>1215.6212912199999</v>
      </c>
      <c r="Y170" s="36">
        <f>SUMIFS(СВЦЭМ!$D$33:$D$776,СВЦЭМ!$A$33:$A$776,$A170,СВЦЭМ!$B$33:$B$776,Y$155)+'СЕТ СН'!$I$14+СВЦЭМ!$D$10+'СЕТ СН'!$I$6-'СЕТ СН'!$I$26</f>
        <v>1158.33965485</v>
      </c>
    </row>
    <row r="171" spans="1:25" ht="15.75" x14ac:dyDescent="0.2">
      <c r="A171" s="35">
        <f t="shared" si="4"/>
        <v>43693</v>
      </c>
      <c r="B171" s="36">
        <f>SUMIFS(СВЦЭМ!$D$33:$D$776,СВЦЭМ!$A$33:$A$776,$A171,СВЦЭМ!$B$33:$B$776,B$155)+'СЕТ СН'!$I$14+СВЦЭМ!$D$10+'СЕТ СН'!$I$6-'СЕТ СН'!$I$26</f>
        <v>1265.49751782</v>
      </c>
      <c r="C171" s="36">
        <f>SUMIFS(СВЦЭМ!$D$33:$D$776,СВЦЭМ!$A$33:$A$776,$A171,СВЦЭМ!$B$33:$B$776,C$155)+'СЕТ СН'!$I$14+СВЦЭМ!$D$10+'СЕТ СН'!$I$6-'СЕТ СН'!$I$26</f>
        <v>1308.5603588399999</v>
      </c>
      <c r="D171" s="36">
        <f>SUMIFS(СВЦЭМ!$D$33:$D$776,СВЦЭМ!$A$33:$A$776,$A171,СВЦЭМ!$B$33:$B$776,D$155)+'СЕТ СН'!$I$14+СВЦЭМ!$D$10+'СЕТ СН'!$I$6-'СЕТ СН'!$I$26</f>
        <v>1337.99859412</v>
      </c>
      <c r="E171" s="36">
        <f>SUMIFS(СВЦЭМ!$D$33:$D$776,СВЦЭМ!$A$33:$A$776,$A171,СВЦЭМ!$B$33:$B$776,E$155)+'СЕТ СН'!$I$14+СВЦЭМ!$D$10+'СЕТ СН'!$I$6-'СЕТ СН'!$I$26</f>
        <v>1348.9290558500002</v>
      </c>
      <c r="F171" s="36">
        <f>SUMIFS(СВЦЭМ!$D$33:$D$776,СВЦЭМ!$A$33:$A$776,$A171,СВЦЭМ!$B$33:$B$776,F$155)+'СЕТ СН'!$I$14+СВЦЭМ!$D$10+'СЕТ СН'!$I$6-'СЕТ СН'!$I$26</f>
        <v>1342.17198861</v>
      </c>
      <c r="G171" s="36">
        <f>SUMIFS(СВЦЭМ!$D$33:$D$776,СВЦЭМ!$A$33:$A$776,$A171,СВЦЭМ!$B$33:$B$776,G$155)+'СЕТ СН'!$I$14+СВЦЭМ!$D$10+'СЕТ СН'!$I$6-'СЕТ СН'!$I$26</f>
        <v>1315.2108568600001</v>
      </c>
      <c r="H171" s="36">
        <f>SUMIFS(СВЦЭМ!$D$33:$D$776,СВЦЭМ!$A$33:$A$776,$A171,СВЦЭМ!$B$33:$B$776,H$155)+'СЕТ СН'!$I$14+СВЦЭМ!$D$10+'СЕТ СН'!$I$6-'СЕТ СН'!$I$26</f>
        <v>1286.1745326300002</v>
      </c>
      <c r="I171" s="36">
        <f>SUMIFS(СВЦЭМ!$D$33:$D$776,СВЦЭМ!$A$33:$A$776,$A171,СВЦЭМ!$B$33:$B$776,I$155)+'СЕТ СН'!$I$14+СВЦЭМ!$D$10+'СЕТ СН'!$I$6-'СЕТ СН'!$I$26</f>
        <v>1225.80658988</v>
      </c>
      <c r="J171" s="36">
        <f>SUMIFS(СВЦЭМ!$D$33:$D$776,СВЦЭМ!$A$33:$A$776,$A171,СВЦЭМ!$B$33:$B$776,J$155)+'СЕТ СН'!$I$14+СВЦЭМ!$D$10+'СЕТ СН'!$I$6-'СЕТ СН'!$I$26</f>
        <v>1205.78657378</v>
      </c>
      <c r="K171" s="36">
        <f>SUMIFS(СВЦЭМ!$D$33:$D$776,СВЦЭМ!$A$33:$A$776,$A171,СВЦЭМ!$B$33:$B$776,K$155)+'СЕТ СН'!$I$14+СВЦЭМ!$D$10+'СЕТ СН'!$I$6-'СЕТ СН'!$I$26</f>
        <v>1225.19545064</v>
      </c>
      <c r="L171" s="36">
        <f>SUMIFS(СВЦЭМ!$D$33:$D$776,СВЦЭМ!$A$33:$A$776,$A171,СВЦЭМ!$B$33:$B$776,L$155)+'СЕТ СН'!$I$14+СВЦЭМ!$D$10+'СЕТ СН'!$I$6-'СЕТ СН'!$I$26</f>
        <v>1223.99557473</v>
      </c>
      <c r="M171" s="36">
        <f>SUMIFS(СВЦЭМ!$D$33:$D$776,СВЦЭМ!$A$33:$A$776,$A171,СВЦЭМ!$B$33:$B$776,M$155)+'СЕТ СН'!$I$14+СВЦЭМ!$D$10+'СЕТ СН'!$I$6-'СЕТ СН'!$I$26</f>
        <v>1212.0402146199999</v>
      </c>
      <c r="N171" s="36">
        <f>SUMIFS(СВЦЭМ!$D$33:$D$776,СВЦЭМ!$A$33:$A$776,$A171,СВЦЭМ!$B$33:$B$776,N$155)+'СЕТ СН'!$I$14+СВЦЭМ!$D$10+'СЕТ СН'!$I$6-'СЕТ СН'!$I$26</f>
        <v>1202.84296156</v>
      </c>
      <c r="O171" s="36">
        <f>SUMIFS(СВЦЭМ!$D$33:$D$776,СВЦЭМ!$A$33:$A$776,$A171,СВЦЭМ!$B$33:$B$776,O$155)+'СЕТ СН'!$I$14+СВЦЭМ!$D$10+'СЕТ СН'!$I$6-'СЕТ СН'!$I$26</f>
        <v>1211.71407942</v>
      </c>
      <c r="P171" s="36">
        <f>SUMIFS(СВЦЭМ!$D$33:$D$776,СВЦЭМ!$A$33:$A$776,$A171,СВЦЭМ!$B$33:$B$776,P$155)+'СЕТ СН'!$I$14+СВЦЭМ!$D$10+'СЕТ СН'!$I$6-'СЕТ СН'!$I$26</f>
        <v>1225.4127387799999</v>
      </c>
      <c r="Q171" s="36">
        <f>SUMIFS(СВЦЭМ!$D$33:$D$776,СВЦЭМ!$A$33:$A$776,$A171,СВЦЭМ!$B$33:$B$776,Q$155)+'СЕТ СН'!$I$14+СВЦЭМ!$D$10+'СЕТ СН'!$I$6-'СЕТ СН'!$I$26</f>
        <v>1225.42451669</v>
      </c>
      <c r="R171" s="36">
        <f>SUMIFS(СВЦЭМ!$D$33:$D$776,СВЦЭМ!$A$33:$A$776,$A171,СВЦЭМ!$B$33:$B$776,R$155)+'СЕТ СН'!$I$14+СВЦЭМ!$D$10+'СЕТ СН'!$I$6-'СЕТ СН'!$I$26</f>
        <v>1193.69572548</v>
      </c>
      <c r="S171" s="36">
        <f>SUMIFS(СВЦЭМ!$D$33:$D$776,СВЦЭМ!$A$33:$A$776,$A171,СВЦЭМ!$B$33:$B$776,S$155)+'СЕТ СН'!$I$14+СВЦЭМ!$D$10+'СЕТ СН'!$I$6-'СЕТ СН'!$I$26</f>
        <v>1181.6852231799999</v>
      </c>
      <c r="T171" s="36">
        <f>SUMIFS(СВЦЭМ!$D$33:$D$776,СВЦЭМ!$A$33:$A$776,$A171,СВЦЭМ!$B$33:$B$776,T$155)+'СЕТ СН'!$I$14+СВЦЭМ!$D$10+'СЕТ СН'!$I$6-'СЕТ СН'!$I$26</f>
        <v>1189.7138306500001</v>
      </c>
      <c r="U171" s="36">
        <f>SUMIFS(СВЦЭМ!$D$33:$D$776,СВЦЭМ!$A$33:$A$776,$A171,СВЦЭМ!$B$33:$B$776,U$155)+'СЕТ СН'!$I$14+СВЦЭМ!$D$10+'СЕТ СН'!$I$6-'СЕТ СН'!$I$26</f>
        <v>1188.9935988</v>
      </c>
      <c r="V171" s="36">
        <f>SUMIFS(СВЦЭМ!$D$33:$D$776,СВЦЭМ!$A$33:$A$776,$A171,СВЦЭМ!$B$33:$B$776,V$155)+'СЕТ СН'!$I$14+СВЦЭМ!$D$10+'СЕТ СН'!$I$6-'СЕТ СН'!$I$26</f>
        <v>1196.31239514</v>
      </c>
      <c r="W171" s="36">
        <f>SUMIFS(СВЦЭМ!$D$33:$D$776,СВЦЭМ!$A$33:$A$776,$A171,СВЦЭМ!$B$33:$B$776,W$155)+'СЕТ СН'!$I$14+СВЦЭМ!$D$10+'СЕТ СН'!$I$6-'СЕТ СН'!$I$26</f>
        <v>1194.0589339600001</v>
      </c>
      <c r="X171" s="36">
        <f>SUMIFS(СВЦЭМ!$D$33:$D$776,СВЦЭМ!$A$33:$A$776,$A171,СВЦЭМ!$B$33:$B$776,X$155)+'СЕТ СН'!$I$14+СВЦЭМ!$D$10+'СЕТ СН'!$I$6-'СЕТ СН'!$I$26</f>
        <v>1166.7571124400001</v>
      </c>
      <c r="Y171" s="36">
        <f>SUMIFS(СВЦЭМ!$D$33:$D$776,СВЦЭМ!$A$33:$A$776,$A171,СВЦЭМ!$B$33:$B$776,Y$155)+'СЕТ СН'!$I$14+СВЦЭМ!$D$10+'СЕТ СН'!$I$6-'СЕТ СН'!$I$26</f>
        <v>1147.20091905</v>
      </c>
    </row>
    <row r="172" spans="1:25" ht="15.75" x14ac:dyDescent="0.2">
      <c r="A172" s="35">
        <f t="shared" si="4"/>
        <v>43694</v>
      </c>
      <c r="B172" s="36">
        <f>SUMIFS(СВЦЭМ!$D$33:$D$776,СВЦЭМ!$A$33:$A$776,$A172,СВЦЭМ!$B$33:$B$776,B$155)+'СЕТ СН'!$I$14+СВЦЭМ!$D$10+'СЕТ СН'!$I$6-'СЕТ СН'!$I$26</f>
        <v>1313.1233614299999</v>
      </c>
      <c r="C172" s="36">
        <f>SUMIFS(СВЦЭМ!$D$33:$D$776,СВЦЭМ!$A$33:$A$776,$A172,СВЦЭМ!$B$33:$B$776,C$155)+'СЕТ СН'!$I$14+СВЦЭМ!$D$10+'СЕТ СН'!$I$6-'СЕТ СН'!$I$26</f>
        <v>1397.0235551000001</v>
      </c>
      <c r="D172" s="36">
        <f>SUMIFS(СВЦЭМ!$D$33:$D$776,СВЦЭМ!$A$33:$A$776,$A172,СВЦЭМ!$B$33:$B$776,D$155)+'СЕТ СН'!$I$14+СВЦЭМ!$D$10+'СЕТ СН'!$I$6-'СЕТ СН'!$I$26</f>
        <v>1412.1374614800002</v>
      </c>
      <c r="E172" s="36">
        <f>SUMIFS(СВЦЭМ!$D$33:$D$776,СВЦЭМ!$A$33:$A$776,$A172,СВЦЭМ!$B$33:$B$776,E$155)+'СЕТ СН'!$I$14+СВЦЭМ!$D$10+'СЕТ СН'!$I$6-'СЕТ СН'!$I$26</f>
        <v>1444.1113162500001</v>
      </c>
      <c r="F172" s="36">
        <f>SUMIFS(СВЦЭМ!$D$33:$D$776,СВЦЭМ!$A$33:$A$776,$A172,СВЦЭМ!$B$33:$B$776,F$155)+'СЕТ СН'!$I$14+СВЦЭМ!$D$10+'СЕТ СН'!$I$6-'СЕТ СН'!$I$26</f>
        <v>1440.4300584100001</v>
      </c>
      <c r="G172" s="36">
        <f>SUMIFS(СВЦЭМ!$D$33:$D$776,СВЦЭМ!$A$33:$A$776,$A172,СВЦЭМ!$B$33:$B$776,G$155)+'СЕТ СН'!$I$14+СВЦЭМ!$D$10+'СЕТ СН'!$I$6-'СЕТ СН'!$I$26</f>
        <v>1415.9948633200001</v>
      </c>
      <c r="H172" s="36">
        <f>SUMIFS(СВЦЭМ!$D$33:$D$776,СВЦЭМ!$A$33:$A$776,$A172,СВЦЭМ!$B$33:$B$776,H$155)+'СЕТ СН'!$I$14+СВЦЭМ!$D$10+'СЕТ СН'!$I$6-'СЕТ СН'!$I$26</f>
        <v>1382.13167215</v>
      </c>
      <c r="I172" s="36">
        <f>SUMIFS(СВЦЭМ!$D$33:$D$776,СВЦЭМ!$A$33:$A$776,$A172,СВЦЭМ!$B$33:$B$776,I$155)+'СЕТ СН'!$I$14+СВЦЭМ!$D$10+'СЕТ СН'!$I$6-'СЕТ СН'!$I$26</f>
        <v>1306.8847801900001</v>
      </c>
      <c r="J172" s="36">
        <f>SUMIFS(СВЦЭМ!$D$33:$D$776,СВЦЭМ!$A$33:$A$776,$A172,СВЦЭМ!$B$33:$B$776,J$155)+'СЕТ СН'!$I$14+СВЦЭМ!$D$10+'СЕТ СН'!$I$6-'СЕТ СН'!$I$26</f>
        <v>1223.24996988</v>
      </c>
      <c r="K172" s="36">
        <f>SUMIFS(СВЦЭМ!$D$33:$D$776,СВЦЭМ!$A$33:$A$776,$A172,СВЦЭМ!$B$33:$B$776,K$155)+'СЕТ СН'!$I$14+СВЦЭМ!$D$10+'СЕТ СН'!$I$6-'СЕТ СН'!$I$26</f>
        <v>1181.46489296</v>
      </c>
      <c r="L172" s="36">
        <f>SUMIFS(СВЦЭМ!$D$33:$D$776,СВЦЭМ!$A$33:$A$776,$A172,СВЦЭМ!$B$33:$B$776,L$155)+'СЕТ СН'!$I$14+СВЦЭМ!$D$10+'СЕТ СН'!$I$6-'СЕТ СН'!$I$26</f>
        <v>1187.8797015099999</v>
      </c>
      <c r="M172" s="36">
        <f>SUMIFS(СВЦЭМ!$D$33:$D$776,СВЦЭМ!$A$33:$A$776,$A172,СВЦЭМ!$B$33:$B$776,M$155)+'СЕТ СН'!$I$14+СВЦЭМ!$D$10+'СЕТ СН'!$I$6-'СЕТ СН'!$I$26</f>
        <v>1186.9752378799999</v>
      </c>
      <c r="N172" s="36">
        <f>SUMIFS(СВЦЭМ!$D$33:$D$776,СВЦЭМ!$A$33:$A$776,$A172,СВЦЭМ!$B$33:$B$776,N$155)+'СЕТ СН'!$I$14+СВЦЭМ!$D$10+'СЕТ СН'!$I$6-'СЕТ СН'!$I$26</f>
        <v>1179.85436592</v>
      </c>
      <c r="O172" s="36">
        <f>SUMIFS(СВЦЭМ!$D$33:$D$776,СВЦЭМ!$A$33:$A$776,$A172,СВЦЭМ!$B$33:$B$776,O$155)+'СЕТ СН'!$I$14+СВЦЭМ!$D$10+'СЕТ СН'!$I$6-'СЕТ СН'!$I$26</f>
        <v>1184.7827637099999</v>
      </c>
      <c r="P172" s="36">
        <f>SUMIFS(СВЦЭМ!$D$33:$D$776,СВЦЭМ!$A$33:$A$776,$A172,СВЦЭМ!$B$33:$B$776,P$155)+'СЕТ СН'!$I$14+СВЦЭМ!$D$10+'СЕТ СН'!$I$6-'СЕТ СН'!$I$26</f>
        <v>1182.23898822</v>
      </c>
      <c r="Q172" s="36">
        <f>SUMIFS(СВЦЭМ!$D$33:$D$776,СВЦЭМ!$A$33:$A$776,$A172,СВЦЭМ!$B$33:$B$776,Q$155)+'СЕТ СН'!$I$14+СВЦЭМ!$D$10+'СЕТ СН'!$I$6-'СЕТ СН'!$I$26</f>
        <v>1189.44725563</v>
      </c>
      <c r="R172" s="36">
        <f>SUMIFS(СВЦЭМ!$D$33:$D$776,СВЦЭМ!$A$33:$A$776,$A172,СВЦЭМ!$B$33:$B$776,R$155)+'СЕТ СН'!$I$14+СВЦЭМ!$D$10+'СЕТ СН'!$I$6-'СЕТ СН'!$I$26</f>
        <v>1143.56953879</v>
      </c>
      <c r="S172" s="36">
        <f>SUMIFS(СВЦЭМ!$D$33:$D$776,СВЦЭМ!$A$33:$A$776,$A172,СВЦЭМ!$B$33:$B$776,S$155)+'СЕТ СН'!$I$14+СВЦЭМ!$D$10+'СЕТ СН'!$I$6-'СЕТ СН'!$I$26</f>
        <v>1142.8540432899999</v>
      </c>
      <c r="T172" s="36">
        <f>SUMIFS(СВЦЭМ!$D$33:$D$776,СВЦЭМ!$A$33:$A$776,$A172,СВЦЭМ!$B$33:$B$776,T$155)+'СЕТ СН'!$I$14+СВЦЭМ!$D$10+'СЕТ СН'!$I$6-'СЕТ СН'!$I$26</f>
        <v>1151.4612802500001</v>
      </c>
      <c r="U172" s="36">
        <f>SUMIFS(СВЦЭМ!$D$33:$D$776,СВЦЭМ!$A$33:$A$776,$A172,СВЦЭМ!$B$33:$B$776,U$155)+'СЕТ СН'!$I$14+СВЦЭМ!$D$10+'СЕТ СН'!$I$6-'СЕТ СН'!$I$26</f>
        <v>1152.27543092</v>
      </c>
      <c r="V172" s="36">
        <f>SUMIFS(СВЦЭМ!$D$33:$D$776,СВЦЭМ!$A$33:$A$776,$A172,СВЦЭМ!$B$33:$B$776,V$155)+'СЕТ СН'!$I$14+СВЦЭМ!$D$10+'СЕТ СН'!$I$6-'СЕТ СН'!$I$26</f>
        <v>1162.1706475199999</v>
      </c>
      <c r="W172" s="36">
        <f>SUMIFS(СВЦЭМ!$D$33:$D$776,СВЦЭМ!$A$33:$A$776,$A172,СВЦЭМ!$B$33:$B$776,W$155)+'СЕТ СН'!$I$14+СВЦЭМ!$D$10+'СЕТ СН'!$I$6-'СЕТ СН'!$I$26</f>
        <v>1168.5061187800002</v>
      </c>
      <c r="X172" s="36">
        <f>SUMIFS(СВЦЭМ!$D$33:$D$776,СВЦЭМ!$A$33:$A$776,$A172,СВЦЭМ!$B$33:$B$776,X$155)+'СЕТ СН'!$I$14+СВЦЭМ!$D$10+'СЕТ СН'!$I$6-'СЕТ СН'!$I$26</f>
        <v>1130.4270632600001</v>
      </c>
      <c r="Y172" s="36">
        <f>SUMIFS(СВЦЭМ!$D$33:$D$776,СВЦЭМ!$A$33:$A$776,$A172,СВЦЭМ!$B$33:$B$776,Y$155)+'СЕТ СН'!$I$14+СВЦЭМ!$D$10+'СЕТ СН'!$I$6-'СЕТ СН'!$I$26</f>
        <v>1118.87599415</v>
      </c>
    </row>
    <row r="173" spans="1:25" ht="15.75" x14ac:dyDescent="0.2">
      <c r="A173" s="35">
        <f t="shared" si="4"/>
        <v>43695</v>
      </c>
      <c r="B173" s="36">
        <f>SUMIFS(СВЦЭМ!$D$33:$D$776,СВЦЭМ!$A$33:$A$776,$A173,СВЦЭМ!$B$33:$B$776,B$155)+'СЕТ СН'!$I$14+СВЦЭМ!$D$10+'СЕТ СН'!$I$6-'СЕТ СН'!$I$26</f>
        <v>1185.78024658</v>
      </c>
      <c r="C173" s="36">
        <f>SUMIFS(СВЦЭМ!$D$33:$D$776,СВЦЭМ!$A$33:$A$776,$A173,СВЦЭМ!$B$33:$B$776,C$155)+'СЕТ СН'!$I$14+СВЦЭМ!$D$10+'СЕТ СН'!$I$6-'СЕТ СН'!$I$26</f>
        <v>1216.16597327</v>
      </c>
      <c r="D173" s="36">
        <f>SUMIFS(СВЦЭМ!$D$33:$D$776,СВЦЭМ!$A$33:$A$776,$A173,СВЦЭМ!$B$33:$B$776,D$155)+'СЕТ СН'!$I$14+СВЦЭМ!$D$10+'СЕТ СН'!$I$6-'СЕТ СН'!$I$26</f>
        <v>1258.09165955</v>
      </c>
      <c r="E173" s="36">
        <f>SUMIFS(СВЦЭМ!$D$33:$D$776,СВЦЭМ!$A$33:$A$776,$A173,СВЦЭМ!$B$33:$B$776,E$155)+'СЕТ СН'!$I$14+СВЦЭМ!$D$10+'СЕТ СН'!$I$6-'СЕТ СН'!$I$26</f>
        <v>1265.5445514600001</v>
      </c>
      <c r="F173" s="36">
        <f>SUMIFS(СВЦЭМ!$D$33:$D$776,СВЦЭМ!$A$33:$A$776,$A173,СВЦЭМ!$B$33:$B$776,F$155)+'СЕТ СН'!$I$14+СВЦЭМ!$D$10+'СЕТ СН'!$I$6-'СЕТ СН'!$I$26</f>
        <v>1266.27987117</v>
      </c>
      <c r="G173" s="36">
        <f>SUMIFS(СВЦЭМ!$D$33:$D$776,СВЦЭМ!$A$33:$A$776,$A173,СВЦЭМ!$B$33:$B$776,G$155)+'СЕТ СН'!$I$14+СВЦЭМ!$D$10+'СЕТ СН'!$I$6-'СЕТ СН'!$I$26</f>
        <v>1262.4796529600001</v>
      </c>
      <c r="H173" s="36">
        <f>SUMIFS(СВЦЭМ!$D$33:$D$776,СВЦЭМ!$A$33:$A$776,$A173,СВЦЭМ!$B$33:$B$776,H$155)+'СЕТ СН'!$I$14+СВЦЭМ!$D$10+'СЕТ СН'!$I$6-'СЕТ СН'!$I$26</f>
        <v>1259.04419269</v>
      </c>
      <c r="I173" s="36">
        <f>SUMIFS(СВЦЭМ!$D$33:$D$776,СВЦЭМ!$A$33:$A$776,$A173,СВЦЭМ!$B$33:$B$776,I$155)+'СЕТ СН'!$I$14+СВЦЭМ!$D$10+'СЕТ СН'!$I$6-'СЕТ СН'!$I$26</f>
        <v>1243.69286328</v>
      </c>
      <c r="J173" s="36">
        <f>SUMIFS(СВЦЭМ!$D$33:$D$776,СВЦЭМ!$A$33:$A$776,$A173,СВЦЭМ!$B$33:$B$776,J$155)+'СЕТ СН'!$I$14+СВЦЭМ!$D$10+'СЕТ СН'!$I$6-'СЕТ СН'!$I$26</f>
        <v>1232.2669546100001</v>
      </c>
      <c r="K173" s="36">
        <f>SUMIFS(СВЦЭМ!$D$33:$D$776,СВЦЭМ!$A$33:$A$776,$A173,СВЦЭМ!$B$33:$B$776,K$155)+'СЕТ СН'!$I$14+СВЦЭМ!$D$10+'СЕТ СН'!$I$6-'СЕТ СН'!$I$26</f>
        <v>1186.60368597</v>
      </c>
      <c r="L173" s="36">
        <f>SUMIFS(СВЦЭМ!$D$33:$D$776,СВЦЭМ!$A$33:$A$776,$A173,СВЦЭМ!$B$33:$B$776,L$155)+'СЕТ СН'!$I$14+СВЦЭМ!$D$10+'СЕТ СН'!$I$6-'СЕТ СН'!$I$26</f>
        <v>1188.54308646</v>
      </c>
      <c r="M173" s="36">
        <f>SUMIFS(СВЦЭМ!$D$33:$D$776,СВЦЭМ!$A$33:$A$776,$A173,СВЦЭМ!$B$33:$B$776,M$155)+'СЕТ СН'!$I$14+СВЦЭМ!$D$10+'СЕТ СН'!$I$6-'СЕТ СН'!$I$26</f>
        <v>1187.3122332600001</v>
      </c>
      <c r="N173" s="36">
        <f>SUMIFS(СВЦЭМ!$D$33:$D$776,СВЦЭМ!$A$33:$A$776,$A173,СВЦЭМ!$B$33:$B$776,N$155)+'СЕТ СН'!$I$14+СВЦЭМ!$D$10+'СЕТ СН'!$I$6-'СЕТ СН'!$I$26</f>
        <v>1175.9268976600001</v>
      </c>
      <c r="O173" s="36">
        <f>SUMIFS(СВЦЭМ!$D$33:$D$776,СВЦЭМ!$A$33:$A$776,$A173,СВЦЭМ!$B$33:$B$776,O$155)+'СЕТ СН'!$I$14+СВЦЭМ!$D$10+'СЕТ СН'!$I$6-'СЕТ СН'!$I$26</f>
        <v>1175.43780311</v>
      </c>
      <c r="P173" s="36">
        <f>SUMIFS(СВЦЭМ!$D$33:$D$776,СВЦЭМ!$A$33:$A$776,$A173,СВЦЭМ!$B$33:$B$776,P$155)+'СЕТ СН'!$I$14+СВЦЭМ!$D$10+'СЕТ СН'!$I$6-'СЕТ СН'!$I$26</f>
        <v>1165.3039113700002</v>
      </c>
      <c r="Q173" s="36">
        <f>SUMIFS(СВЦЭМ!$D$33:$D$776,СВЦЭМ!$A$33:$A$776,$A173,СВЦЭМ!$B$33:$B$776,Q$155)+'СЕТ СН'!$I$14+СВЦЭМ!$D$10+'СЕТ СН'!$I$6-'СЕТ СН'!$I$26</f>
        <v>1169.6235282500002</v>
      </c>
      <c r="R173" s="36">
        <f>SUMIFS(СВЦЭМ!$D$33:$D$776,СВЦЭМ!$A$33:$A$776,$A173,СВЦЭМ!$B$33:$B$776,R$155)+'СЕТ СН'!$I$14+СВЦЭМ!$D$10+'СЕТ СН'!$I$6-'СЕТ СН'!$I$26</f>
        <v>1138.23318126</v>
      </c>
      <c r="S173" s="36">
        <f>SUMIFS(СВЦЭМ!$D$33:$D$776,СВЦЭМ!$A$33:$A$776,$A173,СВЦЭМ!$B$33:$B$776,S$155)+'СЕТ СН'!$I$14+СВЦЭМ!$D$10+'СЕТ СН'!$I$6-'СЕТ СН'!$I$26</f>
        <v>1150.74565555</v>
      </c>
      <c r="T173" s="36">
        <f>SUMIFS(СВЦЭМ!$D$33:$D$776,СВЦЭМ!$A$33:$A$776,$A173,СВЦЭМ!$B$33:$B$776,T$155)+'СЕТ СН'!$I$14+СВЦЭМ!$D$10+'СЕТ СН'!$I$6-'СЕТ СН'!$I$26</f>
        <v>1163.7144858699999</v>
      </c>
      <c r="U173" s="36">
        <f>SUMIFS(СВЦЭМ!$D$33:$D$776,СВЦЭМ!$A$33:$A$776,$A173,СВЦЭМ!$B$33:$B$776,U$155)+'СЕТ СН'!$I$14+СВЦЭМ!$D$10+'СЕТ СН'!$I$6-'СЕТ СН'!$I$26</f>
        <v>1167.4442960000001</v>
      </c>
      <c r="V173" s="36">
        <f>SUMIFS(СВЦЭМ!$D$33:$D$776,СВЦЭМ!$A$33:$A$776,$A173,СВЦЭМ!$B$33:$B$776,V$155)+'СЕТ СН'!$I$14+СВЦЭМ!$D$10+'СЕТ СН'!$I$6-'СЕТ СН'!$I$26</f>
        <v>1173.57924295</v>
      </c>
      <c r="W173" s="36">
        <f>SUMIFS(СВЦЭМ!$D$33:$D$776,СВЦЭМ!$A$33:$A$776,$A173,СВЦЭМ!$B$33:$B$776,W$155)+'СЕТ СН'!$I$14+СВЦЭМ!$D$10+'СЕТ СН'!$I$6-'СЕТ СН'!$I$26</f>
        <v>1185.7811355399999</v>
      </c>
      <c r="X173" s="36">
        <f>SUMIFS(СВЦЭМ!$D$33:$D$776,СВЦЭМ!$A$33:$A$776,$A173,СВЦЭМ!$B$33:$B$776,X$155)+'СЕТ СН'!$I$14+СВЦЭМ!$D$10+'СЕТ СН'!$I$6-'СЕТ СН'!$I$26</f>
        <v>1155.4549174399999</v>
      </c>
      <c r="Y173" s="36">
        <f>SUMIFS(СВЦЭМ!$D$33:$D$776,СВЦЭМ!$A$33:$A$776,$A173,СВЦЭМ!$B$33:$B$776,Y$155)+'СЕТ СН'!$I$14+СВЦЭМ!$D$10+'СЕТ СН'!$I$6-'СЕТ СН'!$I$26</f>
        <v>1185.6317909499999</v>
      </c>
    </row>
    <row r="174" spans="1:25" ht="15.75" x14ac:dyDescent="0.2">
      <c r="A174" s="35">
        <f t="shared" si="4"/>
        <v>43696</v>
      </c>
      <c r="B174" s="36">
        <f>SUMIFS(СВЦЭМ!$D$33:$D$776,СВЦЭМ!$A$33:$A$776,$A174,СВЦЭМ!$B$33:$B$776,B$155)+'СЕТ СН'!$I$14+СВЦЭМ!$D$10+'СЕТ СН'!$I$6-'СЕТ СН'!$I$26</f>
        <v>1227.1296307500002</v>
      </c>
      <c r="C174" s="36">
        <f>SUMIFS(СВЦЭМ!$D$33:$D$776,СВЦЭМ!$A$33:$A$776,$A174,СВЦЭМ!$B$33:$B$776,C$155)+'СЕТ СН'!$I$14+СВЦЭМ!$D$10+'СЕТ СН'!$I$6-'СЕТ СН'!$I$26</f>
        <v>1268.4491475899999</v>
      </c>
      <c r="D174" s="36">
        <f>SUMIFS(СВЦЭМ!$D$33:$D$776,СВЦЭМ!$A$33:$A$776,$A174,СВЦЭМ!$B$33:$B$776,D$155)+'СЕТ СН'!$I$14+СВЦЭМ!$D$10+'СЕТ СН'!$I$6-'СЕТ СН'!$I$26</f>
        <v>1299.4792199200001</v>
      </c>
      <c r="E174" s="36">
        <f>SUMIFS(СВЦЭМ!$D$33:$D$776,СВЦЭМ!$A$33:$A$776,$A174,СВЦЭМ!$B$33:$B$776,E$155)+'СЕТ СН'!$I$14+СВЦЭМ!$D$10+'СЕТ СН'!$I$6-'СЕТ СН'!$I$26</f>
        <v>1313.8850106899999</v>
      </c>
      <c r="F174" s="36">
        <f>SUMIFS(СВЦЭМ!$D$33:$D$776,СВЦЭМ!$A$33:$A$776,$A174,СВЦЭМ!$B$33:$B$776,F$155)+'СЕТ СН'!$I$14+СВЦЭМ!$D$10+'СЕТ СН'!$I$6-'СЕТ СН'!$I$26</f>
        <v>1314.4231018800001</v>
      </c>
      <c r="G174" s="36">
        <f>SUMIFS(СВЦЭМ!$D$33:$D$776,СВЦЭМ!$A$33:$A$776,$A174,СВЦЭМ!$B$33:$B$776,G$155)+'СЕТ СН'!$I$14+СВЦЭМ!$D$10+'СЕТ СН'!$I$6-'СЕТ СН'!$I$26</f>
        <v>1291.5448444600001</v>
      </c>
      <c r="H174" s="36">
        <f>SUMIFS(СВЦЭМ!$D$33:$D$776,СВЦЭМ!$A$33:$A$776,$A174,СВЦЭМ!$B$33:$B$776,H$155)+'СЕТ СН'!$I$14+СВЦЭМ!$D$10+'СЕТ СН'!$I$6-'СЕТ СН'!$I$26</f>
        <v>1251.30504363</v>
      </c>
      <c r="I174" s="36">
        <f>SUMIFS(СВЦЭМ!$D$33:$D$776,СВЦЭМ!$A$33:$A$776,$A174,СВЦЭМ!$B$33:$B$776,I$155)+'СЕТ СН'!$I$14+СВЦЭМ!$D$10+'СЕТ СН'!$I$6-'СЕТ СН'!$I$26</f>
        <v>1201.9443688800002</v>
      </c>
      <c r="J174" s="36">
        <f>SUMIFS(СВЦЭМ!$D$33:$D$776,СВЦЭМ!$A$33:$A$776,$A174,СВЦЭМ!$B$33:$B$776,J$155)+'СЕТ СН'!$I$14+СВЦЭМ!$D$10+'СЕТ СН'!$I$6-'СЕТ СН'!$I$26</f>
        <v>1233.6780388100001</v>
      </c>
      <c r="K174" s="36">
        <f>SUMIFS(СВЦЭМ!$D$33:$D$776,СВЦЭМ!$A$33:$A$776,$A174,СВЦЭМ!$B$33:$B$776,K$155)+'СЕТ СН'!$I$14+СВЦЭМ!$D$10+'СЕТ СН'!$I$6-'СЕТ СН'!$I$26</f>
        <v>1275.9292618100001</v>
      </c>
      <c r="L174" s="36">
        <f>SUMIFS(СВЦЭМ!$D$33:$D$776,СВЦЭМ!$A$33:$A$776,$A174,СВЦЭМ!$B$33:$B$776,L$155)+'СЕТ СН'!$I$14+СВЦЭМ!$D$10+'СЕТ СН'!$I$6-'СЕТ СН'!$I$26</f>
        <v>1274.6044531299999</v>
      </c>
      <c r="M174" s="36">
        <f>SUMIFS(СВЦЭМ!$D$33:$D$776,СВЦЭМ!$A$33:$A$776,$A174,СВЦЭМ!$B$33:$B$776,M$155)+'СЕТ СН'!$I$14+СВЦЭМ!$D$10+'СЕТ СН'!$I$6-'СЕТ СН'!$I$26</f>
        <v>1269.8115395700001</v>
      </c>
      <c r="N174" s="36">
        <f>SUMIFS(СВЦЭМ!$D$33:$D$776,СВЦЭМ!$A$33:$A$776,$A174,СВЦЭМ!$B$33:$B$776,N$155)+'СЕТ СН'!$I$14+СВЦЭМ!$D$10+'СЕТ СН'!$I$6-'СЕТ СН'!$I$26</f>
        <v>1266.9616876800001</v>
      </c>
      <c r="O174" s="36">
        <f>SUMIFS(СВЦЭМ!$D$33:$D$776,СВЦЭМ!$A$33:$A$776,$A174,СВЦЭМ!$B$33:$B$776,O$155)+'СЕТ СН'!$I$14+СВЦЭМ!$D$10+'СЕТ СН'!$I$6-'СЕТ СН'!$I$26</f>
        <v>1277.5098219900001</v>
      </c>
      <c r="P174" s="36">
        <f>SUMIFS(СВЦЭМ!$D$33:$D$776,СВЦЭМ!$A$33:$A$776,$A174,СВЦЭМ!$B$33:$B$776,P$155)+'СЕТ СН'!$I$14+СВЦЭМ!$D$10+'СЕТ СН'!$I$6-'СЕТ СН'!$I$26</f>
        <v>1280.18849163</v>
      </c>
      <c r="Q174" s="36">
        <f>SUMIFS(СВЦЭМ!$D$33:$D$776,СВЦЭМ!$A$33:$A$776,$A174,СВЦЭМ!$B$33:$B$776,Q$155)+'СЕТ СН'!$I$14+СВЦЭМ!$D$10+'СЕТ СН'!$I$6-'СЕТ СН'!$I$26</f>
        <v>1272.27813793</v>
      </c>
      <c r="R174" s="36">
        <f>SUMIFS(СВЦЭМ!$D$33:$D$776,СВЦЭМ!$A$33:$A$776,$A174,СВЦЭМ!$B$33:$B$776,R$155)+'СЕТ СН'!$I$14+СВЦЭМ!$D$10+'СЕТ СН'!$I$6-'СЕТ СН'!$I$26</f>
        <v>1298.49965587</v>
      </c>
      <c r="S174" s="36">
        <f>SUMIFS(СВЦЭМ!$D$33:$D$776,СВЦЭМ!$A$33:$A$776,$A174,СВЦЭМ!$B$33:$B$776,S$155)+'СЕТ СН'!$I$14+СВЦЭМ!$D$10+'СЕТ СН'!$I$6-'СЕТ СН'!$I$26</f>
        <v>1337.6514582700001</v>
      </c>
      <c r="T174" s="36">
        <f>SUMIFS(СВЦЭМ!$D$33:$D$776,СВЦЭМ!$A$33:$A$776,$A174,СВЦЭМ!$B$33:$B$776,T$155)+'СЕТ СН'!$I$14+СВЦЭМ!$D$10+'СЕТ СН'!$I$6-'СЕТ СН'!$I$26</f>
        <v>1337.49195801</v>
      </c>
      <c r="U174" s="36">
        <f>SUMIFS(СВЦЭМ!$D$33:$D$776,СВЦЭМ!$A$33:$A$776,$A174,СВЦЭМ!$B$33:$B$776,U$155)+'СЕТ СН'!$I$14+СВЦЭМ!$D$10+'СЕТ СН'!$I$6-'СЕТ СН'!$I$26</f>
        <v>1333.7743183600001</v>
      </c>
      <c r="V174" s="36">
        <f>SUMIFS(СВЦЭМ!$D$33:$D$776,СВЦЭМ!$A$33:$A$776,$A174,СВЦЭМ!$B$33:$B$776,V$155)+'СЕТ СН'!$I$14+СВЦЭМ!$D$10+'СЕТ СН'!$I$6-'СЕТ СН'!$I$26</f>
        <v>1327.89557139</v>
      </c>
      <c r="W174" s="36">
        <f>SUMIFS(СВЦЭМ!$D$33:$D$776,СВЦЭМ!$A$33:$A$776,$A174,СВЦЭМ!$B$33:$B$776,W$155)+'СЕТ СН'!$I$14+СВЦЭМ!$D$10+'СЕТ СН'!$I$6-'СЕТ СН'!$I$26</f>
        <v>1339.48645766</v>
      </c>
      <c r="X174" s="36">
        <f>SUMIFS(СВЦЭМ!$D$33:$D$776,СВЦЭМ!$A$33:$A$776,$A174,СВЦЭМ!$B$33:$B$776,X$155)+'СЕТ СН'!$I$14+СВЦЭМ!$D$10+'СЕТ СН'!$I$6-'СЕТ СН'!$I$26</f>
        <v>1407.3339262899999</v>
      </c>
      <c r="Y174" s="36">
        <f>SUMIFS(СВЦЭМ!$D$33:$D$776,СВЦЭМ!$A$33:$A$776,$A174,СВЦЭМ!$B$33:$B$776,Y$155)+'СЕТ СН'!$I$14+СВЦЭМ!$D$10+'СЕТ СН'!$I$6-'СЕТ СН'!$I$26</f>
        <v>1331.34990561</v>
      </c>
    </row>
    <row r="175" spans="1:25" ht="15.75" x14ac:dyDescent="0.2">
      <c r="A175" s="35">
        <f t="shared" si="4"/>
        <v>43697</v>
      </c>
      <c r="B175" s="36">
        <f>SUMIFS(СВЦЭМ!$D$33:$D$776,СВЦЭМ!$A$33:$A$776,$A175,СВЦЭМ!$B$33:$B$776,B$155)+'СЕТ СН'!$I$14+СВЦЭМ!$D$10+'СЕТ СН'!$I$6-'СЕТ СН'!$I$26</f>
        <v>1194.5233824000002</v>
      </c>
      <c r="C175" s="36">
        <f>SUMIFS(СВЦЭМ!$D$33:$D$776,СВЦЭМ!$A$33:$A$776,$A175,СВЦЭМ!$B$33:$B$776,C$155)+'СЕТ СН'!$I$14+СВЦЭМ!$D$10+'СЕТ СН'!$I$6-'СЕТ СН'!$I$26</f>
        <v>1225.65646386</v>
      </c>
      <c r="D175" s="36">
        <f>SUMIFS(СВЦЭМ!$D$33:$D$776,СВЦЭМ!$A$33:$A$776,$A175,СВЦЭМ!$B$33:$B$776,D$155)+'СЕТ СН'!$I$14+СВЦЭМ!$D$10+'СЕТ СН'!$I$6-'СЕТ СН'!$I$26</f>
        <v>1260.91133182</v>
      </c>
      <c r="E175" s="36">
        <f>SUMIFS(СВЦЭМ!$D$33:$D$776,СВЦЭМ!$A$33:$A$776,$A175,СВЦЭМ!$B$33:$B$776,E$155)+'СЕТ СН'!$I$14+СВЦЭМ!$D$10+'СЕТ СН'!$I$6-'СЕТ СН'!$I$26</f>
        <v>1275.6283160200001</v>
      </c>
      <c r="F175" s="36">
        <f>SUMIFS(СВЦЭМ!$D$33:$D$776,СВЦЭМ!$A$33:$A$776,$A175,СВЦЭМ!$B$33:$B$776,F$155)+'СЕТ СН'!$I$14+СВЦЭМ!$D$10+'СЕТ СН'!$I$6-'СЕТ СН'!$I$26</f>
        <v>1284.12419626</v>
      </c>
      <c r="G175" s="36">
        <f>SUMIFS(СВЦЭМ!$D$33:$D$776,СВЦЭМ!$A$33:$A$776,$A175,СВЦЭМ!$B$33:$B$776,G$155)+'СЕТ СН'!$I$14+СВЦЭМ!$D$10+'СЕТ СН'!$I$6-'СЕТ СН'!$I$26</f>
        <v>1262.36966779</v>
      </c>
      <c r="H175" s="36">
        <f>SUMIFS(СВЦЭМ!$D$33:$D$776,СВЦЭМ!$A$33:$A$776,$A175,СВЦЭМ!$B$33:$B$776,H$155)+'СЕТ СН'!$I$14+СВЦЭМ!$D$10+'СЕТ СН'!$I$6-'СЕТ СН'!$I$26</f>
        <v>1227.14455522</v>
      </c>
      <c r="I175" s="36">
        <f>SUMIFS(СВЦЭМ!$D$33:$D$776,СВЦЭМ!$A$33:$A$776,$A175,СВЦЭМ!$B$33:$B$776,I$155)+'СЕТ СН'!$I$14+СВЦЭМ!$D$10+'СЕТ СН'!$I$6-'СЕТ СН'!$I$26</f>
        <v>1179.8042832800002</v>
      </c>
      <c r="J175" s="36">
        <f>SUMIFS(СВЦЭМ!$D$33:$D$776,СВЦЭМ!$A$33:$A$776,$A175,СВЦЭМ!$B$33:$B$776,J$155)+'СЕТ СН'!$I$14+СВЦЭМ!$D$10+'СЕТ СН'!$I$6-'СЕТ СН'!$I$26</f>
        <v>1172.1261440799999</v>
      </c>
      <c r="K175" s="36">
        <f>SUMIFS(СВЦЭМ!$D$33:$D$776,СВЦЭМ!$A$33:$A$776,$A175,СВЦЭМ!$B$33:$B$776,K$155)+'СЕТ СН'!$I$14+СВЦЭМ!$D$10+'СЕТ СН'!$I$6-'СЕТ СН'!$I$26</f>
        <v>1194.2677476700001</v>
      </c>
      <c r="L175" s="36">
        <f>SUMIFS(СВЦЭМ!$D$33:$D$776,СВЦЭМ!$A$33:$A$776,$A175,СВЦЭМ!$B$33:$B$776,L$155)+'СЕТ СН'!$I$14+СВЦЭМ!$D$10+'СЕТ СН'!$I$6-'СЕТ СН'!$I$26</f>
        <v>1190.88013544</v>
      </c>
      <c r="M175" s="36">
        <f>SUMIFS(СВЦЭМ!$D$33:$D$776,СВЦЭМ!$A$33:$A$776,$A175,СВЦЭМ!$B$33:$B$776,M$155)+'СЕТ СН'!$I$14+СВЦЭМ!$D$10+'СЕТ СН'!$I$6-'СЕТ СН'!$I$26</f>
        <v>1188.97518057</v>
      </c>
      <c r="N175" s="36">
        <f>SUMIFS(СВЦЭМ!$D$33:$D$776,СВЦЭМ!$A$33:$A$776,$A175,СВЦЭМ!$B$33:$B$776,N$155)+'СЕТ СН'!$I$14+СВЦЭМ!$D$10+'СЕТ СН'!$I$6-'СЕТ СН'!$I$26</f>
        <v>1178.68269807</v>
      </c>
      <c r="O175" s="36">
        <f>SUMIFS(СВЦЭМ!$D$33:$D$776,СВЦЭМ!$A$33:$A$776,$A175,СВЦЭМ!$B$33:$B$776,O$155)+'СЕТ СН'!$I$14+СВЦЭМ!$D$10+'СЕТ СН'!$I$6-'СЕТ СН'!$I$26</f>
        <v>1181.7731483100001</v>
      </c>
      <c r="P175" s="36">
        <f>SUMIFS(СВЦЭМ!$D$33:$D$776,СВЦЭМ!$A$33:$A$776,$A175,СВЦЭМ!$B$33:$B$776,P$155)+'СЕТ СН'!$I$14+СВЦЭМ!$D$10+'СЕТ СН'!$I$6-'СЕТ СН'!$I$26</f>
        <v>1189.98318217</v>
      </c>
      <c r="Q175" s="36">
        <f>SUMIFS(СВЦЭМ!$D$33:$D$776,СВЦЭМ!$A$33:$A$776,$A175,СВЦЭМ!$B$33:$B$776,Q$155)+'СЕТ СН'!$I$14+СВЦЭМ!$D$10+'СЕТ СН'!$I$6-'СЕТ СН'!$I$26</f>
        <v>1192.10529464</v>
      </c>
      <c r="R175" s="36">
        <f>SUMIFS(СВЦЭМ!$D$33:$D$776,СВЦЭМ!$A$33:$A$776,$A175,СВЦЭМ!$B$33:$B$776,R$155)+'СЕТ СН'!$I$14+СВЦЭМ!$D$10+'СЕТ СН'!$I$6-'СЕТ СН'!$I$26</f>
        <v>1256.2683294200001</v>
      </c>
      <c r="S175" s="36">
        <f>SUMIFS(СВЦЭМ!$D$33:$D$776,СВЦЭМ!$A$33:$A$776,$A175,СВЦЭМ!$B$33:$B$776,S$155)+'СЕТ СН'!$I$14+СВЦЭМ!$D$10+'СЕТ СН'!$I$6-'СЕТ СН'!$I$26</f>
        <v>1171.79671551</v>
      </c>
      <c r="T175" s="36">
        <f>SUMIFS(СВЦЭМ!$D$33:$D$776,СВЦЭМ!$A$33:$A$776,$A175,СВЦЭМ!$B$33:$B$776,T$155)+'СЕТ СН'!$I$14+СВЦЭМ!$D$10+'СЕТ СН'!$I$6-'СЕТ СН'!$I$26</f>
        <v>1177.75627755</v>
      </c>
      <c r="U175" s="36">
        <f>SUMIFS(СВЦЭМ!$D$33:$D$776,СВЦЭМ!$A$33:$A$776,$A175,СВЦЭМ!$B$33:$B$776,U$155)+'СЕТ СН'!$I$14+СВЦЭМ!$D$10+'СЕТ СН'!$I$6-'СЕТ СН'!$I$26</f>
        <v>1179.7448624600001</v>
      </c>
      <c r="V175" s="36">
        <f>SUMIFS(СВЦЭМ!$D$33:$D$776,СВЦЭМ!$A$33:$A$776,$A175,СВЦЭМ!$B$33:$B$776,V$155)+'СЕТ СН'!$I$14+СВЦЭМ!$D$10+'СЕТ СН'!$I$6-'СЕТ СН'!$I$26</f>
        <v>1191.0026046799999</v>
      </c>
      <c r="W175" s="36">
        <f>SUMIFS(СВЦЭМ!$D$33:$D$776,СВЦЭМ!$A$33:$A$776,$A175,СВЦЭМ!$B$33:$B$776,W$155)+'СЕТ СН'!$I$14+СВЦЭМ!$D$10+'СЕТ СН'!$I$6-'СЕТ СН'!$I$26</f>
        <v>1201.60563344</v>
      </c>
      <c r="X175" s="36">
        <f>SUMIFS(СВЦЭМ!$D$33:$D$776,СВЦЭМ!$A$33:$A$776,$A175,СВЦЭМ!$B$33:$B$776,X$155)+'СЕТ СН'!$I$14+СВЦЭМ!$D$10+'СЕТ СН'!$I$6-'СЕТ СН'!$I$26</f>
        <v>1165.99577961</v>
      </c>
      <c r="Y175" s="36">
        <f>SUMIFS(СВЦЭМ!$D$33:$D$776,СВЦЭМ!$A$33:$A$776,$A175,СВЦЭМ!$B$33:$B$776,Y$155)+'СЕТ СН'!$I$14+СВЦЭМ!$D$10+'СЕТ СН'!$I$6-'СЕТ СН'!$I$26</f>
        <v>1116.9140651299999</v>
      </c>
    </row>
    <row r="176" spans="1:25" ht="15.75" x14ac:dyDescent="0.2">
      <c r="A176" s="35">
        <f t="shared" si="4"/>
        <v>43698</v>
      </c>
      <c r="B176" s="36">
        <f>SUMIFS(СВЦЭМ!$D$33:$D$776,СВЦЭМ!$A$33:$A$776,$A176,СВЦЭМ!$B$33:$B$776,B$155)+'СЕТ СН'!$I$14+СВЦЭМ!$D$10+'СЕТ СН'!$I$6-'СЕТ СН'!$I$26</f>
        <v>1180.6529650100001</v>
      </c>
      <c r="C176" s="36">
        <f>SUMIFS(СВЦЭМ!$D$33:$D$776,СВЦЭМ!$A$33:$A$776,$A176,СВЦЭМ!$B$33:$B$776,C$155)+'СЕТ СН'!$I$14+СВЦЭМ!$D$10+'СЕТ СН'!$I$6-'СЕТ СН'!$I$26</f>
        <v>1226.9450753400001</v>
      </c>
      <c r="D176" s="36">
        <f>SUMIFS(СВЦЭМ!$D$33:$D$776,СВЦЭМ!$A$33:$A$776,$A176,СВЦЭМ!$B$33:$B$776,D$155)+'СЕТ СН'!$I$14+СВЦЭМ!$D$10+'СЕТ СН'!$I$6-'СЕТ СН'!$I$26</f>
        <v>1244.5237066899999</v>
      </c>
      <c r="E176" s="36">
        <f>SUMIFS(СВЦЭМ!$D$33:$D$776,СВЦЭМ!$A$33:$A$776,$A176,СВЦЭМ!$B$33:$B$776,E$155)+'СЕТ СН'!$I$14+СВЦЭМ!$D$10+'СЕТ СН'!$I$6-'СЕТ СН'!$I$26</f>
        <v>1252.3377580199999</v>
      </c>
      <c r="F176" s="36">
        <f>SUMIFS(СВЦЭМ!$D$33:$D$776,СВЦЭМ!$A$33:$A$776,$A176,СВЦЭМ!$B$33:$B$776,F$155)+'СЕТ СН'!$I$14+СВЦЭМ!$D$10+'СЕТ СН'!$I$6-'СЕТ СН'!$I$26</f>
        <v>1257.96454988</v>
      </c>
      <c r="G176" s="36">
        <f>SUMIFS(СВЦЭМ!$D$33:$D$776,СВЦЭМ!$A$33:$A$776,$A176,СВЦЭМ!$B$33:$B$776,G$155)+'СЕТ СН'!$I$14+СВЦЭМ!$D$10+'СЕТ СН'!$I$6-'СЕТ СН'!$I$26</f>
        <v>1228.3114869199999</v>
      </c>
      <c r="H176" s="36">
        <f>SUMIFS(СВЦЭМ!$D$33:$D$776,СВЦЭМ!$A$33:$A$776,$A176,СВЦЭМ!$B$33:$B$776,H$155)+'СЕТ СН'!$I$14+СВЦЭМ!$D$10+'СЕТ СН'!$I$6-'СЕТ СН'!$I$26</f>
        <v>1181.9729381900001</v>
      </c>
      <c r="I176" s="36">
        <f>SUMIFS(СВЦЭМ!$D$33:$D$776,СВЦЭМ!$A$33:$A$776,$A176,СВЦЭМ!$B$33:$B$776,I$155)+'СЕТ СН'!$I$14+СВЦЭМ!$D$10+'СЕТ СН'!$I$6-'СЕТ СН'!$I$26</f>
        <v>1126.41890169</v>
      </c>
      <c r="J176" s="36">
        <f>SUMIFS(СВЦЭМ!$D$33:$D$776,СВЦЭМ!$A$33:$A$776,$A176,СВЦЭМ!$B$33:$B$776,J$155)+'СЕТ СН'!$I$14+СВЦЭМ!$D$10+'СЕТ СН'!$I$6-'СЕТ СН'!$I$26</f>
        <v>1138.0295275200001</v>
      </c>
      <c r="K176" s="36">
        <f>SUMIFS(СВЦЭМ!$D$33:$D$776,СВЦЭМ!$A$33:$A$776,$A176,СВЦЭМ!$B$33:$B$776,K$155)+'СЕТ СН'!$I$14+СВЦЭМ!$D$10+'СЕТ СН'!$I$6-'СЕТ СН'!$I$26</f>
        <v>1165.4226810099999</v>
      </c>
      <c r="L176" s="36">
        <f>SUMIFS(СВЦЭМ!$D$33:$D$776,СВЦЭМ!$A$33:$A$776,$A176,СВЦЭМ!$B$33:$B$776,L$155)+'СЕТ СН'!$I$14+СВЦЭМ!$D$10+'СЕТ СН'!$I$6-'СЕТ СН'!$I$26</f>
        <v>1175.5223475600001</v>
      </c>
      <c r="M176" s="36">
        <f>SUMIFS(СВЦЭМ!$D$33:$D$776,СВЦЭМ!$A$33:$A$776,$A176,СВЦЭМ!$B$33:$B$776,M$155)+'СЕТ СН'!$I$14+СВЦЭМ!$D$10+'СЕТ СН'!$I$6-'СЕТ СН'!$I$26</f>
        <v>1172.61693739</v>
      </c>
      <c r="N176" s="36">
        <f>SUMIFS(СВЦЭМ!$D$33:$D$776,СВЦЭМ!$A$33:$A$776,$A176,СВЦЭМ!$B$33:$B$776,N$155)+'СЕТ СН'!$I$14+СВЦЭМ!$D$10+'СЕТ СН'!$I$6-'СЕТ СН'!$I$26</f>
        <v>1166.7791871700001</v>
      </c>
      <c r="O176" s="36">
        <f>SUMIFS(СВЦЭМ!$D$33:$D$776,СВЦЭМ!$A$33:$A$776,$A176,СВЦЭМ!$B$33:$B$776,O$155)+'СЕТ СН'!$I$14+СВЦЭМ!$D$10+'СЕТ СН'!$I$6-'СЕТ СН'!$I$26</f>
        <v>1168.1774355100001</v>
      </c>
      <c r="P176" s="36">
        <f>SUMIFS(СВЦЭМ!$D$33:$D$776,СВЦЭМ!$A$33:$A$776,$A176,СВЦЭМ!$B$33:$B$776,P$155)+'СЕТ СН'!$I$14+СВЦЭМ!$D$10+'СЕТ СН'!$I$6-'СЕТ СН'!$I$26</f>
        <v>1170.77302687</v>
      </c>
      <c r="Q176" s="36">
        <f>SUMIFS(СВЦЭМ!$D$33:$D$776,СВЦЭМ!$A$33:$A$776,$A176,СВЦЭМ!$B$33:$B$776,Q$155)+'СЕТ СН'!$I$14+СВЦЭМ!$D$10+'СЕТ СН'!$I$6-'СЕТ СН'!$I$26</f>
        <v>1177.7611347900001</v>
      </c>
      <c r="R176" s="36">
        <f>SUMIFS(СВЦЭМ!$D$33:$D$776,СВЦЭМ!$A$33:$A$776,$A176,СВЦЭМ!$B$33:$B$776,R$155)+'СЕТ СН'!$I$14+СВЦЭМ!$D$10+'СЕТ СН'!$I$6-'СЕТ СН'!$I$26</f>
        <v>1183.4277480800001</v>
      </c>
      <c r="S176" s="36">
        <f>SUMIFS(СВЦЭМ!$D$33:$D$776,СВЦЭМ!$A$33:$A$776,$A176,СВЦЭМ!$B$33:$B$776,S$155)+'СЕТ СН'!$I$14+СВЦЭМ!$D$10+'СЕТ СН'!$I$6-'СЕТ СН'!$I$26</f>
        <v>1215.22328449</v>
      </c>
      <c r="T176" s="36">
        <f>SUMIFS(СВЦЭМ!$D$33:$D$776,СВЦЭМ!$A$33:$A$776,$A176,СВЦЭМ!$B$33:$B$776,T$155)+'СЕТ СН'!$I$14+СВЦЭМ!$D$10+'СЕТ СН'!$I$6-'СЕТ СН'!$I$26</f>
        <v>1184.60359268</v>
      </c>
      <c r="U176" s="36">
        <f>SUMIFS(СВЦЭМ!$D$33:$D$776,СВЦЭМ!$A$33:$A$776,$A176,СВЦЭМ!$B$33:$B$776,U$155)+'СЕТ СН'!$I$14+СВЦЭМ!$D$10+'СЕТ СН'!$I$6-'СЕТ СН'!$I$26</f>
        <v>1113.0075439100001</v>
      </c>
      <c r="V176" s="36">
        <f>SUMIFS(СВЦЭМ!$D$33:$D$776,СВЦЭМ!$A$33:$A$776,$A176,СВЦЭМ!$B$33:$B$776,V$155)+'СЕТ СН'!$I$14+СВЦЭМ!$D$10+'СЕТ СН'!$I$6-'СЕТ СН'!$I$26</f>
        <v>1126.8712736100001</v>
      </c>
      <c r="W176" s="36">
        <f>SUMIFS(СВЦЭМ!$D$33:$D$776,СВЦЭМ!$A$33:$A$776,$A176,СВЦЭМ!$B$33:$B$776,W$155)+'СЕТ СН'!$I$14+СВЦЭМ!$D$10+'СЕТ СН'!$I$6-'СЕТ СН'!$I$26</f>
        <v>1128.3771087700002</v>
      </c>
      <c r="X176" s="36">
        <f>SUMIFS(СВЦЭМ!$D$33:$D$776,СВЦЭМ!$A$33:$A$776,$A176,СВЦЭМ!$B$33:$B$776,X$155)+'СЕТ СН'!$I$14+СВЦЭМ!$D$10+'СЕТ СН'!$I$6-'СЕТ СН'!$I$26</f>
        <v>1084.7237974099999</v>
      </c>
      <c r="Y176" s="36">
        <f>SUMIFS(СВЦЭМ!$D$33:$D$776,СВЦЭМ!$A$33:$A$776,$A176,СВЦЭМ!$B$33:$B$776,Y$155)+'СЕТ СН'!$I$14+СВЦЭМ!$D$10+'СЕТ СН'!$I$6-'СЕТ СН'!$I$26</f>
        <v>1091.4251285400001</v>
      </c>
    </row>
    <row r="177" spans="1:27" ht="15.75" x14ac:dyDescent="0.2">
      <c r="A177" s="35">
        <f t="shared" si="4"/>
        <v>43699</v>
      </c>
      <c r="B177" s="36">
        <f>SUMIFS(СВЦЭМ!$D$33:$D$776,СВЦЭМ!$A$33:$A$776,$A177,СВЦЭМ!$B$33:$B$776,B$155)+'СЕТ СН'!$I$14+СВЦЭМ!$D$10+'СЕТ СН'!$I$6-'СЕТ СН'!$I$26</f>
        <v>1211.17793889</v>
      </c>
      <c r="C177" s="36">
        <f>SUMIFS(СВЦЭМ!$D$33:$D$776,СВЦЭМ!$A$33:$A$776,$A177,СВЦЭМ!$B$33:$B$776,C$155)+'СЕТ СН'!$I$14+СВЦЭМ!$D$10+'СЕТ СН'!$I$6-'СЕТ СН'!$I$26</f>
        <v>1245.0363386700001</v>
      </c>
      <c r="D177" s="36">
        <f>SUMIFS(СВЦЭМ!$D$33:$D$776,СВЦЭМ!$A$33:$A$776,$A177,СВЦЭМ!$B$33:$B$776,D$155)+'СЕТ СН'!$I$14+СВЦЭМ!$D$10+'СЕТ СН'!$I$6-'СЕТ СН'!$I$26</f>
        <v>1260.9532655100002</v>
      </c>
      <c r="E177" s="36">
        <f>SUMIFS(СВЦЭМ!$D$33:$D$776,СВЦЭМ!$A$33:$A$776,$A177,СВЦЭМ!$B$33:$B$776,E$155)+'СЕТ СН'!$I$14+СВЦЭМ!$D$10+'СЕТ СН'!$I$6-'СЕТ СН'!$I$26</f>
        <v>1272.32870415</v>
      </c>
      <c r="F177" s="36">
        <f>SUMIFS(СВЦЭМ!$D$33:$D$776,СВЦЭМ!$A$33:$A$776,$A177,СВЦЭМ!$B$33:$B$776,F$155)+'СЕТ СН'!$I$14+СВЦЭМ!$D$10+'СЕТ СН'!$I$6-'СЕТ СН'!$I$26</f>
        <v>1278.7954829300002</v>
      </c>
      <c r="G177" s="36">
        <f>SUMIFS(СВЦЭМ!$D$33:$D$776,СВЦЭМ!$A$33:$A$776,$A177,СВЦЭМ!$B$33:$B$776,G$155)+'СЕТ СН'!$I$14+СВЦЭМ!$D$10+'СЕТ СН'!$I$6-'СЕТ СН'!$I$26</f>
        <v>1255.99946219</v>
      </c>
      <c r="H177" s="36">
        <f>SUMIFS(СВЦЭМ!$D$33:$D$776,СВЦЭМ!$A$33:$A$776,$A177,СВЦЭМ!$B$33:$B$776,H$155)+'СЕТ СН'!$I$14+СВЦЭМ!$D$10+'СЕТ СН'!$I$6-'СЕТ СН'!$I$26</f>
        <v>1224.88768854</v>
      </c>
      <c r="I177" s="36">
        <f>SUMIFS(СВЦЭМ!$D$33:$D$776,СВЦЭМ!$A$33:$A$776,$A177,СВЦЭМ!$B$33:$B$776,I$155)+'СЕТ СН'!$I$14+СВЦЭМ!$D$10+'СЕТ СН'!$I$6-'СЕТ СН'!$I$26</f>
        <v>1176.44830258</v>
      </c>
      <c r="J177" s="36">
        <f>SUMIFS(СВЦЭМ!$D$33:$D$776,СВЦЭМ!$A$33:$A$776,$A177,СВЦЭМ!$B$33:$B$776,J$155)+'СЕТ СН'!$I$14+СВЦЭМ!$D$10+'СЕТ СН'!$I$6-'СЕТ СН'!$I$26</f>
        <v>1153.64285892</v>
      </c>
      <c r="K177" s="36">
        <f>SUMIFS(СВЦЭМ!$D$33:$D$776,СВЦЭМ!$A$33:$A$776,$A177,СВЦЭМ!$B$33:$B$776,K$155)+'СЕТ СН'!$I$14+СВЦЭМ!$D$10+'СЕТ СН'!$I$6-'СЕТ СН'!$I$26</f>
        <v>1162.5360274499999</v>
      </c>
      <c r="L177" s="36">
        <f>SUMIFS(СВЦЭМ!$D$33:$D$776,СВЦЭМ!$A$33:$A$776,$A177,СВЦЭМ!$B$33:$B$776,L$155)+'СЕТ СН'!$I$14+СВЦЭМ!$D$10+'СЕТ СН'!$I$6-'СЕТ СН'!$I$26</f>
        <v>1169.65300688</v>
      </c>
      <c r="M177" s="36">
        <f>SUMIFS(СВЦЭМ!$D$33:$D$776,СВЦЭМ!$A$33:$A$776,$A177,СВЦЭМ!$B$33:$B$776,M$155)+'СЕТ СН'!$I$14+СВЦЭМ!$D$10+'СЕТ СН'!$I$6-'СЕТ СН'!$I$26</f>
        <v>1170.6052582299999</v>
      </c>
      <c r="N177" s="36">
        <f>SUMIFS(СВЦЭМ!$D$33:$D$776,СВЦЭМ!$A$33:$A$776,$A177,СВЦЭМ!$B$33:$B$776,N$155)+'СЕТ СН'!$I$14+СВЦЭМ!$D$10+'СЕТ СН'!$I$6-'СЕТ СН'!$I$26</f>
        <v>1156.84445639</v>
      </c>
      <c r="O177" s="36">
        <f>SUMIFS(СВЦЭМ!$D$33:$D$776,СВЦЭМ!$A$33:$A$776,$A177,СВЦЭМ!$B$33:$B$776,O$155)+'СЕТ СН'!$I$14+СВЦЭМ!$D$10+'СЕТ СН'!$I$6-'СЕТ СН'!$I$26</f>
        <v>1162.2917747199999</v>
      </c>
      <c r="P177" s="36">
        <f>SUMIFS(СВЦЭМ!$D$33:$D$776,СВЦЭМ!$A$33:$A$776,$A177,СВЦЭМ!$B$33:$B$776,P$155)+'СЕТ СН'!$I$14+СВЦЭМ!$D$10+'СЕТ СН'!$I$6-'СЕТ СН'!$I$26</f>
        <v>1162.2120101</v>
      </c>
      <c r="Q177" s="36">
        <f>SUMIFS(СВЦЭМ!$D$33:$D$776,СВЦЭМ!$A$33:$A$776,$A177,СВЦЭМ!$B$33:$B$776,Q$155)+'СЕТ СН'!$I$14+СВЦЭМ!$D$10+'СЕТ СН'!$I$6-'СЕТ СН'!$I$26</f>
        <v>1157.86448969</v>
      </c>
      <c r="R177" s="36">
        <f>SUMIFS(СВЦЭМ!$D$33:$D$776,СВЦЭМ!$A$33:$A$776,$A177,СВЦЭМ!$B$33:$B$776,R$155)+'СЕТ СН'!$I$14+СВЦЭМ!$D$10+'СЕТ СН'!$I$6-'СЕТ СН'!$I$26</f>
        <v>1114.9485340700001</v>
      </c>
      <c r="S177" s="36">
        <f>SUMIFS(СВЦЭМ!$D$33:$D$776,СВЦЭМ!$A$33:$A$776,$A177,СВЦЭМ!$B$33:$B$776,S$155)+'СЕТ СН'!$I$14+СВЦЭМ!$D$10+'СЕТ СН'!$I$6-'СЕТ СН'!$I$26</f>
        <v>1087.2524556200001</v>
      </c>
      <c r="T177" s="36">
        <f>SUMIFS(СВЦЭМ!$D$33:$D$776,СВЦЭМ!$A$33:$A$776,$A177,СВЦЭМ!$B$33:$B$776,T$155)+'СЕТ СН'!$I$14+СВЦЭМ!$D$10+'СЕТ СН'!$I$6-'СЕТ СН'!$I$26</f>
        <v>1080.89858583</v>
      </c>
      <c r="U177" s="36">
        <f>SUMIFS(СВЦЭМ!$D$33:$D$776,СВЦЭМ!$A$33:$A$776,$A177,СВЦЭМ!$B$33:$B$776,U$155)+'СЕТ СН'!$I$14+СВЦЭМ!$D$10+'СЕТ СН'!$I$6-'СЕТ СН'!$I$26</f>
        <v>1082.55823012</v>
      </c>
      <c r="V177" s="36">
        <f>SUMIFS(СВЦЭМ!$D$33:$D$776,СВЦЭМ!$A$33:$A$776,$A177,СВЦЭМ!$B$33:$B$776,V$155)+'СЕТ СН'!$I$14+СВЦЭМ!$D$10+'СЕТ СН'!$I$6-'СЕТ СН'!$I$26</f>
        <v>1098.69486942</v>
      </c>
      <c r="W177" s="36">
        <f>SUMIFS(СВЦЭМ!$D$33:$D$776,СВЦЭМ!$A$33:$A$776,$A177,СВЦЭМ!$B$33:$B$776,W$155)+'СЕТ СН'!$I$14+СВЦЭМ!$D$10+'СЕТ СН'!$I$6-'СЕТ СН'!$I$26</f>
        <v>1102.46023971</v>
      </c>
      <c r="X177" s="36">
        <f>SUMIFS(СВЦЭМ!$D$33:$D$776,СВЦЭМ!$A$33:$A$776,$A177,СВЦЭМ!$B$33:$B$776,X$155)+'СЕТ СН'!$I$14+СВЦЭМ!$D$10+'СЕТ СН'!$I$6-'СЕТ СН'!$I$26</f>
        <v>1055.0170200699999</v>
      </c>
      <c r="Y177" s="36">
        <f>SUMIFS(СВЦЭМ!$D$33:$D$776,СВЦЭМ!$A$33:$A$776,$A177,СВЦЭМ!$B$33:$B$776,Y$155)+'СЕТ СН'!$I$14+СВЦЭМ!$D$10+'СЕТ СН'!$I$6-'СЕТ СН'!$I$26</f>
        <v>1080.92946725</v>
      </c>
    </row>
    <row r="178" spans="1:27" ht="15.75" x14ac:dyDescent="0.2">
      <c r="A178" s="35">
        <f t="shared" si="4"/>
        <v>43700</v>
      </c>
      <c r="B178" s="36">
        <f>SUMIFS(СВЦЭМ!$D$33:$D$776,СВЦЭМ!$A$33:$A$776,$A178,СВЦЭМ!$B$33:$B$776,B$155)+'СЕТ СН'!$I$14+СВЦЭМ!$D$10+'СЕТ СН'!$I$6-'СЕТ СН'!$I$26</f>
        <v>1161.7137605100002</v>
      </c>
      <c r="C178" s="36">
        <f>SUMIFS(СВЦЭМ!$D$33:$D$776,СВЦЭМ!$A$33:$A$776,$A178,СВЦЭМ!$B$33:$B$776,C$155)+'СЕТ СН'!$I$14+СВЦЭМ!$D$10+'СЕТ СН'!$I$6-'СЕТ СН'!$I$26</f>
        <v>1196.1075105800001</v>
      </c>
      <c r="D178" s="36">
        <f>SUMIFS(СВЦЭМ!$D$33:$D$776,СВЦЭМ!$A$33:$A$776,$A178,СВЦЭМ!$B$33:$B$776,D$155)+'СЕТ СН'!$I$14+СВЦЭМ!$D$10+'СЕТ СН'!$I$6-'СЕТ СН'!$I$26</f>
        <v>1179.74801673</v>
      </c>
      <c r="E178" s="36">
        <f>SUMIFS(СВЦЭМ!$D$33:$D$776,СВЦЭМ!$A$33:$A$776,$A178,СВЦЭМ!$B$33:$B$776,E$155)+'СЕТ СН'!$I$14+СВЦЭМ!$D$10+'СЕТ СН'!$I$6-'СЕТ СН'!$I$26</f>
        <v>1169.1244362699999</v>
      </c>
      <c r="F178" s="36">
        <f>SUMIFS(СВЦЭМ!$D$33:$D$776,СВЦЭМ!$A$33:$A$776,$A178,СВЦЭМ!$B$33:$B$776,F$155)+'СЕТ СН'!$I$14+СВЦЭМ!$D$10+'СЕТ СН'!$I$6-'СЕТ СН'!$I$26</f>
        <v>1170.08162483</v>
      </c>
      <c r="G178" s="36">
        <f>SUMIFS(СВЦЭМ!$D$33:$D$776,СВЦЭМ!$A$33:$A$776,$A178,СВЦЭМ!$B$33:$B$776,G$155)+'СЕТ СН'!$I$14+СВЦЭМ!$D$10+'СЕТ СН'!$I$6-'СЕТ СН'!$I$26</f>
        <v>1178.97132814</v>
      </c>
      <c r="H178" s="36">
        <f>SUMIFS(СВЦЭМ!$D$33:$D$776,СВЦЭМ!$A$33:$A$776,$A178,СВЦЭМ!$B$33:$B$776,H$155)+'СЕТ СН'!$I$14+СВЦЭМ!$D$10+'СЕТ СН'!$I$6-'СЕТ СН'!$I$26</f>
        <v>1148.7071108600001</v>
      </c>
      <c r="I178" s="36">
        <f>SUMIFS(СВЦЭМ!$D$33:$D$776,СВЦЭМ!$A$33:$A$776,$A178,СВЦЭМ!$B$33:$B$776,I$155)+'СЕТ СН'!$I$14+СВЦЭМ!$D$10+'СЕТ СН'!$I$6-'СЕТ СН'!$I$26</f>
        <v>1142.5070735300001</v>
      </c>
      <c r="J178" s="36">
        <f>SUMIFS(СВЦЭМ!$D$33:$D$776,СВЦЭМ!$A$33:$A$776,$A178,СВЦЭМ!$B$33:$B$776,J$155)+'СЕТ СН'!$I$14+СВЦЭМ!$D$10+'СЕТ СН'!$I$6-'СЕТ СН'!$I$26</f>
        <v>1178.2640905200001</v>
      </c>
      <c r="K178" s="36">
        <f>SUMIFS(СВЦЭМ!$D$33:$D$776,СВЦЭМ!$A$33:$A$776,$A178,СВЦЭМ!$B$33:$B$776,K$155)+'СЕТ СН'!$I$14+СВЦЭМ!$D$10+'СЕТ СН'!$I$6-'СЕТ СН'!$I$26</f>
        <v>1200.3379799300001</v>
      </c>
      <c r="L178" s="36">
        <f>SUMIFS(СВЦЭМ!$D$33:$D$776,СВЦЭМ!$A$33:$A$776,$A178,СВЦЭМ!$B$33:$B$776,L$155)+'СЕТ СН'!$I$14+СВЦЭМ!$D$10+'СЕТ СН'!$I$6-'СЕТ СН'!$I$26</f>
        <v>1187.89992368</v>
      </c>
      <c r="M178" s="36">
        <f>SUMIFS(СВЦЭМ!$D$33:$D$776,СВЦЭМ!$A$33:$A$776,$A178,СВЦЭМ!$B$33:$B$776,M$155)+'СЕТ СН'!$I$14+СВЦЭМ!$D$10+'СЕТ СН'!$I$6-'СЕТ СН'!$I$26</f>
        <v>1185.1332489199999</v>
      </c>
      <c r="N178" s="36">
        <f>SUMIFS(СВЦЭМ!$D$33:$D$776,СВЦЭМ!$A$33:$A$776,$A178,СВЦЭМ!$B$33:$B$776,N$155)+'СЕТ СН'!$I$14+СВЦЭМ!$D$10+'СЕТ СН'!$I$6-'СЕТ СН'!$I$26</f>
        <v>1186.37026904</v>
      </c>
      <c r="O178" s="36">
        <f>SUMIFS(СВЦЭМ!$D$33:$D$776,СВЦЭМ!$A$33:$A$776,$A178,СВЦЭМ!$B$33:$B$776,O$155)+'СЕТ СН'!$I$14+СВЦЭМ!$D$10+'СЕТ СН'!$I$6-'СЕТ СН'!$I$26</f>
        <v>1203.30770388</v>
      </c>
      <c r="P178" s="36">
        <f>SUMIFS(СВЦЭМ!$D$33:$D$776,СВЦЭМ!$A$33:$A$776,$A178,СВЦЭМ!$B$33:$B$776,P$155)+'СЕТ СН'!$I$14+СВЦЭМ!$D$10+'СЕТ СН'!$I$6-'СЕТ СН'!$I$26</f>
        <v>1211.5890271000001</v>
      </c>
      <c r="Q178" s="36">
        <f>SUMIFS(СВЦЭМ!$D$33:$D$776,СВЦЭМ!$A$33:$A$776,$A178,СВЦЭМ!$B$33:$B$776,Q$155)+'СЕТ СН'!$I$14+СВЦЭМ!$D$10+'СЕТ СН'!$I$6-'СЕТ СН'!$I$26</f>
        <v>1208.77453573</v>
      </c>
      <c r="R178" s="36">
        <f>SUMIFS(СВЦЭМ!$D$33:$D$776,СВЦЭМ!$A$33:$A$776,$A178,СВЦЭМ!$B$33:$B$776,R$155)+'СЕТ СН'!$I$14+СВЦЭМ!$D$10+'СЕТ СН'!$I$6-'СЕТ СН'!$I$26</f>
        <v>1190.4296037300001</v>
      </c>
      <c r="S178" s="36">
        <f>SUMIFS(СВЦЭМ!$D$33:$D$776,СВЦЭМ!$A$33:$A$776,$A178,СВЦЭМ!$B$33:$B$776,S$155)+'СЕТ СН'!$I$14+СВЦЭМ!$D$10+'СЕТ СН'!$I$6-'СЕТ СН'!$I$26</f>
        <v>1172.98381793</v>
      </c>
      <c r="T178" s="36">
        <f>SUMIFS(СВЦЭМ!$D$33:$D$776,СВЦЭМ!$A$33:$A$776,$A178,СВЦЭМ!$B$33:$B$776,T$155)+'СЕТ СН'!$I$14+СВЦЭМ!$D$10+'СЕТ СН'!$I$6-'СЕТ СН'!$I$26</f>
        <v>1164.33816456</v>
      </c>
      <c r="U178" s="36">
        <f>SUMIFS(СВЦЭМ!$D$33:$D$776,СВЦЭМ!$A$33:$A$776,$A178,СВЦЭМ!$B$33:$B$776,U$155)+'СЕТ СН'!$I$14+СВЦЭМ!$D$10+'СЕТ СН'!$I$6-'СЕТ СН'!$I$26</f>
        <v>1151.5542317700001</v>
      </c>
      <c r="V178" s="36">
        <f>SUMIFS(СВЦЭМ!$D$33:$D$776,СВЦЭМ!$A$33:$A$776,$A178,СВЦЭМ!$B$33:$B$776,V$155)+'СЕТ СН'!$I$14+СВЦЭМ!$D$10+'СЕТ СН'!$I$6-'СЕТ СН'!$I$26</f>
        <v>1135.05604081</v>
      </c>
      <c r="W178" s="36">
        <f>SUMIFS(СВЦЭМ!$D$33:$D$776,СВЦЭМ!$A$33:$A$776,$A178,СВЦЭМ!$B$33:$B$776,W$155)+'СЕТ СН'!$I$14+СВЦЭМ!$D$10+'СЕТ СН'!$I$6-'СЕТ СН'!$I$26</f>
        <v>1140.0910232199999</v>
      </c>
      <c r="X178" s="36">
        <f>SUMIFS(СВЦЭМ!$D$33:$D$776,СВЦЭМ!$A$33:$A$776,$A178,СВЦЭМ!$B$33:$B$776,X$155)+'СЕТ СН'!$I$14+СВЦЭМ!$D$10+'СЕТ СН'!$I$6-'СЕТ СН'!$I$26</f>
        <v>1145.7934418899999</v>
      </c>
      <c r="Y178" s="36">
        <f>SUMIFS(СВЦЭМ!$D$33:$D$776,СВЦЭМ!$A$33:$A$776,$A178,СВЦЭМ!$B$33:$B$776,Y$155)+'СЕТ СН'!$I$14+СВЦЭМ!$D$10+'СЕТ СН'!$I$6-'СЕТ СН'!$I$26</f>
        <v>1188.7678163400001</v>
      </c>
    </row>
    <row r="179" spans="1:27" ht="15.75" x14ac:dyDescent="0.2">
      <c r="A179" s="35">
        <f t="shared" si="4"/>
        <v>43701</v>
      </c>
      <c r="B179" s="36">
        <f>SUMIFS(СВЦЭМ!$D$33:$D$776,СВЦЭМ!$A$33:$A$776,$A179,СВЦЭМ!$B$33:$B$776,B$155)+'СЕТ СН'!$I$14+СВЦЭМ!$D$10+'СЕТ СН'!$I$6-'СЕТ СН'!$I$26</f>
        <v>1197.8619351100001</v>
      </c>
      <c r="C179" s="36">
        <f>SUMIFS(СВЦЭМ!$D$33:$D$776,СВЦЭМ!$A$33:$A$776,$A179,СВЦЭМ!$B$33:$B$776,C$155)+'СЕТ СН'!$I$14+СВЦЭМ!$D$10+'СЕТ СН'!$I$6-'СЕТ СН'!$I$26</f>
        <v>1235.9748694499999</v>
      </c>
      <c r="D179" s="36">
        <f>SUMIFS(СВЦЭМ!$D$33:$D$776,СВЦЭМ!$A$33:$A$776,$A179,СВЦЭМ!$B$33:$B$776,D$155)+'СЕТ СН'!$I$14+СВЦЭМ!$D$10+'СЕТ СН'!$I$6-'СЕТ СН'!$I$26</f>
        <v>1257.82408947</v>
      </c>
      <c r="E179" s="36">
        <f>SUMIFS(СВЦЭМ!$D$33:$D$776,СВЦЭМ!$A$33:$A$776,$A179,СВЦЭМ!$B$33:$B$776,E$155)+'СЕТ СН'!$I$14+СВЦЭМ!$D$10+'СЕТ СН'!$I$6-'СЕТ СН'!$I$26</f>
        <v>1279.16082136</v>
      </c>
      <c r="F179" s="36">
        <f>SUMIFS(СВЦЭМ!$D$33:$D$776,СВЦЭМ!$A$33:$A$776,$A179,СВЦЭМ!$B$33:$B$776,F$155)+'СЕТ СН'!$I$14+СВЦЭМ!$D$10+'СЕТ СН'!$I$6-'СЕТ СН'!$I$26</f>
        <v>1280.7710277800002</v>
      </c>
      <c r="G179" s="36">
        <f>SUMIFS(СВЦЭМ!$D$33:$D$776,СВЦЭМ!$A$33:$A$776,$A179,СВЦЭМ!$B$33:$B$776,G$155)+'СЕТ СН'!$I$14+СВЦЭМ!$D$10+'СЕТ СН'!$I$6-'СЕТ СН'!$I$26</f>
        <v>1275.6271264299999</v>
      </c>
      <c r="H179" s="36">
        <f>SUMIFS(СВЦЭМ!$D$33:$D$776,СВЦЭМ!$A$33:$A$776,$A179,СВЦЭМ!$B$33:$B$776,H$155)+'СЕТ СН'!$I$14+СВЦЭМ!$D$10+'СЕТ СН'!$I$6-'СЕТ СН'!$I$26</f>
        <v>1248.77208339</v>
      </c>
      <c r="I179" s="36">
        <f>SUMIFS(СВЦЭМ!$D$33:$D$776,СВЦЭМ!$A$33:$A$776,$A179,СВЦЭМ!$B$33:$B$776,I$155)+'СЕТ СН'!$I$14+СВЦЭМ!$D$10+'СЕТ СН'!$I$6-'СЕТ СН'!$I$26</f>
        <v>1209.3177212599999</v>
      </c>
      <c r="J179" s="36">
        <f>SUMIFS(СВЦЭМ!$D$33:$D$776,СВЦЭМ!$A$33:$A$776,$A179,СВЦЭМ!$B$33:$B$776,J$155)+'СЕТ СН'!$I$14+СВЦЭМ!$D$10+'СЕТ СН'!$I$6-'СЕТ СН'!$I$26</f>
        <v>1155.4238605</v>
      </c>
      <c r="K179" s="36">
        <f>SUMIFS(СВЦЭМ!$D$33:$D$776,СВЦЭМ!$A$33:$A$776,$A179,СВЦЭМ!$B$33:$B$776,K$155)+'СЕТ СН'!$I$14+СВЦЭМ!$D$10+'СЕТ СН'!$I$6-'СЕТ СН'!$I$26</f>
        <v>1106.3731753900001</v>
      </c>
      <c r="L179" s="36">
        <f>SUMIFS(СВЦЭМ!$D$33:$D$776,СВЦЭМ!$A$33:$A$776,$A179,СВЦЭМ!$B$33:$B$776,L$155)+'СЕТ СН'!$I$14+СВЦЭМ!$D$10+'СЕТ СН'!$I$6-'СЕТ СН'!$I$26</f>
        <v>1099.31757161</v>
      </c>
      <c r="M179" s="36">
        <f>SUMIFS(СВЦЭМ!$D$33:$D$776,СВЦЭМ!$A$33:$A$776,$A179,СВЦЭМ!$B$33:$B$776,M$155)+'СЕТ СН'!$I$14+СВЦЭМ!$D$10+'СЕТ СН'!$I$6-'СЕТ СН'!$I$26</f>
        <v>1095.6539310399999</v>
      </c>
      <c r="N179" s="36">
        <f>SUMIFS(СВЦЭМ!$D$33:$D$776,СВЦЭМ!$A$33:$A$776,$A179,СВЦЭМ!$B$33:$B$776,N$155)+'СЕТ СН'!$I$14+СВЦЭМ!$D$10+'СЕТ СН'!$I$6-'СЕТ СН'!$I$26</f>
        <v>1111.8670646</v>
      </c>
      <c r="O179" s="36">
        <f>SUMIFS(СВЦЭМ!$D$33:$D$776,СВЦЭМ!$A$33:$A$776,$A179,СВЦЭМ!$B$33:$B$776,O$155)+'СЕТ СН'!$I$14+СВЦЭМ!$D$10+'СЕТ СН'!$I$6-'СЕТ СН'!$I$26</f>
        <v>1124.38436041</v>
      </c>
      <c r="P179" s="36">
        <f>SUMIFS(СВЦЭМ!$D$33:$D$776,СВЦЭМ!$A$33:$A$776,$A179,СВЦЭМ!$B$33:$B$776,P$155)+'СЕТ СН'!$I$14+СВЦЭМ!$D$10+'СЕТ СН'!$I$6-'СЕТ СН'!$I$26</f>
        <v>1132.2520285200001</v>
      </c>
      <c r="Q179" s="36">
        <f>SUMIFS(СВЦЭМ!$D$33:$D$776,СВЦЭМ!$A$33:$A$776,$A179,СВЦЭМ!$B$33:$B$776,Q$155)+'СЕТ СН'!$I$14+СВЦЭМ!$D$10+'СЕТ СН'!$I$6-'СЕТ СН'!$I$26</f>
        <v>1140.4091567999999</v>
      </c>
      <c r="R179" s="36">
        <f>SUMIFS(СВЦЭМ!$D$33:$D$776,СВЦЭМ!$A$33:$A$776,$A179,СВЦЭМ!$B$33:$B$776,R$155)+'СЕТ СН'!$I$14+СВЦЭМ!$D$10+'СЕТ СН'!$I$6-'СЕТ СН'!$I$26</f>
        <v>1109.67113801</v>
      </c>
      <c r="S179" s="36">
        <f>SUMIFS(СВЦЭМ!$D$33:$D$776,СВЦЭМ!$A$33:$A$776,$A179,СВЦЭМ!$B$33:$B$776,S$155)+'СЕТ СН'!$I$14+СВЦЭМ!$D$10+'СЕТ СН'!$I$6-'СЕТ СН'!$I$26</f>
        <v>1074.4518708099999</v>
      </c>
      <c r="T179" s="36">
        <f>SUMIFS(СВЦЭМ!$D$33:$D$776,СВЦЭМ!$A$33:$A$776,$A179,СВЦЭМ!$B$33:$B$776,T$155)+'СЕТ СН'!$I$14+СВЦЭМ!$D$10+'СЕТ СН'!$I$6-'СЕТ СН'!$I$26</f>
        <v>1063.2647991899998</v>
      </c>
      <c r="U179" s="36">
        <f>SUMIFS(СВЦЭМ!$D$33:$D$776,СВЦЭМ!$A$33:$A$776,$A179,СВЦЭМ!$B$33:$B$776,U$155)+'СЕТ СН'!$I$14+СВЦЭМ!$D$10+'СЕТ СН'!$I$6-'СЕТ СН'!$I$26</f>
        <v>1058.4491415</v>
      </c>
      <c r="V179" s="36">
        <f>SUMIFS(СВЦЭМ!$D$33:$D$776,СВЦЭМ!$A$33:$A$776,$A179,СВЦЭМ!$B$33:$B$776,V$155)+'СЕТ СН'!$I$14+СВЦЭМ!$D$10+'СЕТ СН'!$I$6-'СЕТ СН'!$I$26</f>
        <v>1067.24427173</v>
      </c>
      <c r="W179" s="36">
        <f>SUMIFS(СВЦЭМ!$D$33:$D$776,СВЦЭМ!$A$33:$A$776,$A179,СВЦЭМ!$B$33:$B$776,W$155)+'СЕТ СН'!$I$14+СВЦЭМ!$D$10+'СЕТ СН'!$I$6-'СЕТ СН'!$I$26</f>
        <v>1072.35983792</v>
      </c>
      <c r="X179" s="36">
        <f>SUMIFS(СВЦЭМ!$D$33:$D$776,СВЦЭМ!$A$33:$A$776,$A179,СВЦЭМ!$B$33:$B$776,X$155)+'СЕТ СН'!$I$14+СВЦЭМ!$D$10+'СЕТ СН'!$I$6-'СЕТ СН'!$I$26</f>
        <v>1065.38290121</v>
      </c>
      <c r="Y179" s="36">
        <f>SUMIFS(СВЦЭМ!$D$33:$D$776,СВЦЭМ!$A$33:$A$776,$A179,СВЦЭМ!$B$33:$B$776,Y$155)+'СЕТ СН'!$I$14+СВЦЭМ!$D$10+'СЕТ СН'!$I$6-'СЕТ СН'!$I$26</f>
        <v>1131.44731821</v>
      </c>
    </row>
    <row r="180" spans="1:27" ht="15.75" x14ac:dyDescent="0.2">
      <c r="A180" s="35">
        <f t="shared" si="4"/>
        <v>43702</v>
      </c>
      <c r="B180" s="36">
        <f>SUMIFS(СВЦЭМ!$D$33:$D$776,СВЦЭМ!$A$33:$A$776,$A180,СВЦЭМ!$B$33:$B$776,B$155)+'СЕТ СН'!$I$14+СВЦЭМ!$D$10+'СЕТ СН'!$I$6-'СЕТ СН'!$I$26</f>
        <v>1181.7389312800001</v>
      </c>
      <c r="C180" s="36">
        <f>SUMIFS(СВЦЭМ!$D$33:$D$776,СВЦЭМ!$A$33:$A$776,$A180,СВЦЭМ!$B$33:$B$776,C$155)+'СЕТ СН'!$I$14+СВЦЭМ!$D$10+'СЕТ СН'!$I$6-'СЕТ СН'!$I$26</f>
        <v>1215.0305015600002</v>
      </c>
      <c r="D180" s="36">
        <f>SUMIFS(СВЦЭМ!$D$33:$D$776,СВЦЭМ!$A$33:$A$776,$A180,СВЦЭМ!$B$33:$B$776,D$155)+'СЕТ СН'!$I$14+СВЦЭМ!$D$10+'СЕТ СН'!$I$6-'СЕТ СН'!$I$26</f>
        <v>1221.8084824800001</v>
      </c>
      <c r="E180" s="36">
        <f>SUMIFS(СВЦЭМ!$D$33:$D$776,СВЦЭМ!$A$33:$A$776,$A180,СВЦЭМ!$B$33:$B$776,E$155)+'СЕТ СН'!$I$14+СВЦЭМ!$D$10+'СЕТ СН'!$I$6-'СЕТ СН'!$I$26</f>
        <v>1225.4371835900001</v>
      </c>
      <c r="F180" s="36">
        <f>SUMIFS(СВЦЭМ!$D$33:$D$776,СВЦЭМ!$A$33:$A$776,$A180,СВЦЭМ!$B$33:$B$776,F$155)+'СЕТ СН'!$I$14+СВЦЭМ!$D$10+'СЕТ СН'!$I$6-'СЕТ СН'!$I$26</f>
        <v>1225.32611726</v>
      </c>
      <c r="G180" s="36">
        <f>SUMIFS(СВЦЭМ!$D$33:$D$776,СВЦЭМ!$A$33:$A$776,$A180,СВЦЭМ!$B$33:$B$776,G$155)+'СЕТ СН'!$I$14+СВЦЭМ!$D$10+'СЕТ СН'!$I$6-'СЕТ СН'!$I$26</f>
        <v>1224.38963797</v>
      </c>
      <c r="H180" s="36">
        <f>SUMIFS(СВЦЭМ!$D$33:$D$776,СВЦЭМ!$A$33:$A$776,$A180,СВЦЭМ!$B$33:$B$776,H$155)+'СЕТ СН'!$I$14+СВЦЭМ!$D$10+'СЕТ СН'!$I$6-'СЕТ СН'!$I$26</f>
        <v>1212.2651488199999</v>
      </c>
      <c r="I180" s="36">
        <f>SUMIFS(СВЦЭМ!$D$33:$D$776,СВЦЭМ!$A$33:$A$776,$A180,СВЦЭМ!$B$33:$B$776,I$155)+'СЕТ СН'!$I$14+СВЦЭМ!$D$10+'СЕТ СН'!$I$6-'СЕТ СН'!$I$26</f>
        <v>1202.80773043</v>
      </c>
      <c r="J180" s="36">
        <f>SUMIFS(СВЦЭМ!$D$33:$D$776,СВЦЭМ!$A$33:$A$776,$A180,СВЦЭМ!$B$33:$B$776,J$155)+'СЕТ СН'!$I$14+СВЦЭМ!$D$10+'СЕТ СН'!$I$6-'СЕТ СН'!$I$26</f>
        <v>1167.4271806100001</v>
      </c>
      <c r="K180" s="36">
        <f>SUMIFS(СВЦЭМ!$D$33:$D$776,СВЦЭМ!$A$33:$A$776,$A180,СВЦЭМ!$B$33:$B$776,K$155)+'СЕТ СН'!$I$14+СВЦЭМ!$D$10+'СЕТ СН'!$I$6-'СЕТ СН'!$I$26</f>
        <v>1126.3708397400001</v>
      </c>
      <c r="L180" s="36">
        <f>SUMIFS(СВЦЭМ!$D$33:$D$776,СВЦЭМ!$A$33:$A$776,$A180,СВЦЭМ!$B$33:$B$776,L$155)+'СЕТ СН'!$I$14+СВЦЭМ!$D$10+'СЕТ СН'!$I$6-'СЕТ СН'!$I$26</f>
        <v>1094.5787559999999</v>
      </c>
      <c r="M180" s="36">
        <f>SUMIFS(СВЦЭМ!$D$33:$D$776,СВЦЭМ!$A$33:$A$776,$A180,СВЦЭМ!$B$33:$B$776,M$155)+'СЕТ СН'!$I$14+СВЦЭМ!$D$10+'СЕТ СН'!$I$6-'СЕТ СН'!$I$26</f>
        <v>1094.97493293</v>
      </c>
      <c r="N180" s="36">
        <f>SUMIFS(СВЦЭМ!$D$33:$D$776,СВЦЭМ!$A$33:$A$776,$A180,СВЦЭМ!$B$33:$B$776,N$155)+'СЕТ СН'!$I$14+СВЦЭМ!$D$10+'СЕТ СН'!$I$6-'СЕТ СН'!$I$26</f>
        <v>1111.0767500900001</v>
      </c>
      <c r="O180" s="36">
        <f>SUMIFS(СВЦЭМ!$D$33:$D$776,СВЦЭМ!$A$33:$A$776,$A180,СВЦЭМ!$B$33:$B$776,O$155)+'СЕТ СН'!$I$14+СВЦЭМ!$D$10+'СЕТ СН'!$I$6-'СЕТ СН'!$I$26</f>
        <v>1128.93355071</v>
      </c>
      <c r="P180" s="36">
        <f>SUMIFS(СВЦЭМ!$D$33:$D$776,СВЦЭМ!$A$33:$A$776,$A180,СВЦЭМ!$B$33:$B$776,P$155)+'СЕТ СН'!$I$14+СВЦЭМ!$D$10+'СЕТ СН'!$I$6-'СЕТ СН'!$I$26</f>
        <v>1141.49748219</v>
      </c>
      <c r="Q180" s="36">
        <f>SUMIFS(СВЦЭМ!$D$33:$D$776,СВЦЭМ!$A$33:$A$776,$A180,СВЦЭМ!$B$33:$B$776,Q$155)+'СЕТ СН'!$I$14+СВЦЭМ!$D$10+'СЕТ СН'!$I$6-'СЕТ СН'!$I$26</f>
        <v>1153.8007892400001</v>
      </c>
      <c r="R180" s="36">
        <f>SUMIFS(СВЦЭМ!$D$33:$D$776,СВЦЭМ!$A$33:$A$776,$A180,СВЦЭМ!$B$33:$B$776,R$155)+'СЕТ СН'!$I$14+СВЦЭМ!$D$10+'СЕТ СН'!$I$6-'СЕТ СН'!$I$26</f>
        <v>1119.1573158599999</v>
      </c>
      <c r="S180" s="36">
        <f>SUMIFS(СВЦЭМ!$D$33:$D$776,СВЦЭМ!$A$33:$A$776,$A180,СВЦЭМ!$B$33:$B$776,S$155)+'СЕТ СН'!$I$14+СВЦЭМ!$D$10+'СЕТ СН'!$I$6-'СЕТ СН'!$I$26</f>
        <v>1083.2434904400002</v>
      </c>
      <c r="T180" s="36">
        <f>SUMIFS(СВЦЭМ!$D$33:$D$776,СВЦЭМ!$A$33:$A$776,$A180,СВЦЭМ!$B$33:$B$776,T$155)+'СЕТ СН'!$I$14+СВЦЭМ!$D$10+'СЕТ СН'!$I$6-'СЕТ СН'!$I$26</f>
        <v>1095.0296120200001</v>
      </c>
      <c r="U180" s="36">
        <f>SUMIFS(СВЦЭМ!$D$33:$D$776,СВЦЭМ!$A$33:$A$776,$A180,СВЦЭМ!$B$33:$B$776,U$155)+'СЕТ СН'!$I$14+СВЦЭМ!$D$10+'СЕТ СН'!$I$6-'СЕТ СН'!$I$26</f>
        <v>1098.4447318</v>
      </c>
      <c r="V180" s="36">
        <f>SUMIFS(СВЦЭМ!$D$33:$D$776,СВЦЭМ!$A$33:$A$776,$A180,СВЦЭМ!$B$33:$B$776,V$155)+'СЕТ СН'!$I$14+СВЦЭМ!$D$10+'СЕТ СН'!$I$6-'СЕТ СН'!$I$26</f>
        <v>1073.6331325000001</v>
      </c>
      <c r="W180" s="36">
        <f>SUMIFS(СВЦЭМ!$D$33:$D$776,СВЦЭМ!$A$33:$A$776,$A180,СВЦЭМ!$B$33:$B$776,W$155)+'СЕТ СН'!$I$14+СВЦЭМ!$D$10+'СЕТ СН'!$I$6-'СЕТ СН'!$I$26</f>
        <v>1077.83357439</v>
      </c>
      <c r="X180" s="36">
        <f>SUMIFS(СВЦЭМ!$D$33:$D$776,СВЦЭМ!$A$33:$A$776,$A180,СВЦЭМ!$B$33:$B$776,X$155)+'СЕТ СН'!$I$14+СВЦЭМ!$D$10+'СЕТ СН'!$I$6-'СЕТ СН'!$I$26</f>
        <v>1088.5171257000002</v>
      </c>
      <c r="Y180" s="36">
        <f>SUMIFS(СВЦЭМ!$D$33:$D$776,СВЦЭМ!$A$33:$A$776,$A180,СВЦЭМ!$B$33:$B$776,Y$155)+'СЕТ СН'!$I$14+СВЦЭМ!$D$10+'СЕТ СН'!$I$6-'СЕТ СН'!$I$26</f>
        <v>1159.4341140900001</v>
      </c>
    </row>
    <row r="181" spans="1:27" ht="15.75" x14ac:dyDescent="0.2">
      <c r="A181" s="35">
        <f t="shared" si="4"/>
        <v>43703</v>
      </c>
      <c r="B181" s="36">
        <f>SUMIFS(СВЦЭМ!$D$33:$D$776,СВЦЭМ!$A$33:$A$776,$A181,СВЦЭМ!$B$33:$B$776,B$155)+'СЕТ СН'!$I$14+СВЦЭМ!$D$10+'СЕТ СН'!$I$6-'СЕТ СН'!$I$26</f>
        <v>1266.7115735299999</v>
      </c>
      <c r="C181" s="36">
        <f>SUMIFS(СВЦЭМ!$D$33:$D$776,СВЦЭМ!$A$33:$A$776,$A181,СВЦЭМ!$B$33:$B$776,C$155)+'СЕТ СН'!$I$14+СВЦЭМ!$D$10+'СЕТ СН'!$I$6-'СЕТ СН'!$I$26</f>
        <v>1318.75903221</v>
      </c>
      <c r="D181" s="36">
        <f>SUMIFS(СВЦЭМ!$D$33:$D$776,СВЦЭМ!$A$33:$A$776,$A181,СВЦЭМ!$B$33:$B$776,D$155)+'СЕТ СН'!$I$14+СВЦЭМ!$D$10+'СЕТ СН'!$I$6-'СЕТ СН'!$I$26</f>
        <v>1336.0731375</v>
      </c>
      <c r="E181" s="36">
        <f>SUMIFS(СВЦЭМ!$D$33:$D$776,СВЦЭМ!$A$33:$A$776,$A181,СВЦЭМ!$B$33:$B$776,E$155)+'СЕТ СН'!$I$14+СВЦЭМ!$D$10+'СЕТ СН'!$I$6-'СЕТ СН'!$I$26</f>
        <v>1346.7751510000001</v>
      </c>
      <c r="F181" s="36">
        <f>SUMIFS(СВЦЭМ!$D$33:$D$776,СВЦЭМ!$A$33:$A$776,$A181,СВЦЭМ!$B$33:$B$776,F$155)+'СЕТ СН'!$I$14+СВЦЭМ!$D$10+'СЕТ СН'!$I$6-'СЕТ СН'!$I$26</f>
        <v>1333.79147962</v>
      </c>
      <c r="G181" s="36">
        <f>SUMIFS(СВЦЭМ!$D$33:$D$776,СВЦЭМ!$A$33:$A$776,$A181,СВЦЭМ!$B$33:$B$776,G$155)+'СЕТ СН'!$I$14+СВЦЭМ!$D$10+'СЕТ СН'!$I$6-'СЕТ СН'!$I$26</f>
        <v>1302.2421106900001</v>
      </c>
      <c r="H181" s="36">
        <f>SUMIFS(СВЦЭМ!$D$33:$D$776,СВЦЭМ!$A$33:$A$776,$A181,СВЦЭМ!$B$33:$B$776,H$155)+'СЕТ СН'!$I$14+СВЦЭМ!$D$10+'СЕТ СН'!$I$6-'СЕТ СН'!$I$26</f>
        <v>1275.44086139</v>
      </c>
      <c r="I181" s="36">
        <f>SUMIFS(СВЦЭМ!$D$33:$D$776,СВЦЭМ!$A$33:$A$776,$A181,СВЦЭМ!$B$33:$B$776,I$155)+'СЕТ СН'!$I$14+СВЦЭМ!$D$10+'СЕТ СН'!$I$6-'СЕТ СН'!$I$26</f>
        <v>1223.8136434799999</v>
      </c>
      <c r="J181" s="36">
        <f>SUMIFS(СВЦЭМ!$D$33:$D$776,СВЦЭМ!$A$33:$A$776,$A181,СВЦЭМ!$B$33:$B$776,J$155)+'СЕТ СН'!$I$14+СВЦЭМ!$D$10+'СЕТ СН'!$I$6-'СЕТ СН'!$I$26</f>
        <v>1182.54039506</v>
      </c>
      <c r="K181" s="36">
        <f>SUMIFS(СВЦЭМ!$D$33:$D$776,СВЦЭМ!$A$33:$A$776,$A181,СВЦЭМ!$B$33:$B$776,K$155)+'СЕТ СН'!$I$14+СВЦЭМ!$D$10+'СЕТ СН'!$I$6-'СЕТ СН'!$I$26</f>
        <v>1153.43264828</v>
      </c>
      <c r="L181" s="36">
        <f>SUMIFS(СВЦЭМ!$D$33:$D$776,СВЦЭМ!$A$33:$A$776,$A181,СВЦЭМ!$B$33:$B$776,L$155)+'СЕТ СН'!$I$14+СВЦЭМ!$D$10+'СЕТ СН'!$I$6-'СЕТ СН'!$I$26</f>
        <v>1136.40067658</v>
      </c>
      <c r="M181" s="36">
        <f>SUMIFS(СВЦЭМ!$D$33:$D$776,СВЦЭМ!$A$33:$A$776,$A181,СВЦЭМ!$B$33:$B$776,M$155)+'СЕТ СН'!$I$14+СВЦЭМ!$D$10+'СЕТ СН'!$I$6-'СЕТ СН'!$I$26</f>
        <v>1132.2589204000001</v>
      </c>
      <c r="N181" s="36">
        <f>SUMIFS(СВЦЭМ!$D$33:$D$776,СВЦЭМ!$A$33:$A$776,$A181,СВЦЭМ!$B$33:$B$776,N$155)+'СЕТ СН'!$I$14+СВЦЭМ!$D$10+'СЕТ СН'!$I$6-'СЕТ СН'!$I$26</f>
        <v>1130.9104638900001</v>
      </c>
      <c r="O181" s="36">
        <f>SUMIFS(СВЦЭМ!$D$33:$D$776,СВЦЭМ!$A$33:$A$776,$A181,СВЦЭМ!$B$33:$B$776,O$155)+'СЕТ СН'!$I$14+СВЦЭМ!$D$10+'СЕТ СН'!$I$6-'СЕТ СН'!$I$26</f>
        <v>1130.75518035</v>
      </c>
      <c r="P181" s="36">
        <f>SUMIFS(СВЦЭМ!$D$33:$D$776,СВЦЭМ!$A$33:$A$776,$A181,СВЦЭМ!$B$33:$B$776,P$155)+'СЕТ СН'!$I$14+СВЦЭМ!$D$10+'СЕТ СН'!$I$6-'СЕТ СН'!$I$26</f>
        <v>1126.9774651</v>
      </c>
      <c r="Q181" s="36">
        <f>SUMIFS(СВЦЭМ!$D$33:$D$776,СВЦЭМ!$A$33:$A$776,$A181,СВЦЭМ!$B$33:$B$776,Q$155)+'СЕТ СН'!$I$14+СВЦЭМ!$D$10+'СЕТ СН'!$I$6-'СЕТ СН'!$I$26</f>
        <v>1135.0192972099999</v>
      </c>
      <c r="R181" s="36">
        <f>SUMIFS(СВЦЭМ!$D$33:$D$776,СВЦЭМ!$A$33:$A$776,$A181,СВЦЭМ!$B$33:$B$776,R$155)+'СЕТ СН'!$I$14+СВЦЭМ!$D$10+'СЕТ СН'!$I$6-'СЕТ СН'!$I$26</f>
        <v>1107.2307498099999</v>
      </c>
      <c r="S181" s="36">
        <f>SUMIFS(СВЦЭМ!$D$33:$D$776,СВЦЭМ!$A$33:$A$776,$A181,СВЦЭМ!$B$33:$B$776,S$155)+'СЕТ СН'!$I$14+СВЦЭМ!$D$10+'СЕТ СН'!$I$6-'СЕТ СН'!$I$26</f>
        <v>1135.39245697</v>
      </c>
      <c r="T181" s="36">
        <f>SUMIFS(СВЦЭМ!$D$33:$D$776,СВЦЭМ!$A$33:$A$776,$A181,СВЦЭМ!$B$33:$B$776,T$155)+'СЕТ СН'!$I$14+СВЦЭМ!$D$10+'СЕТ СН'!$I$6-'СЕТ СН'!$I$26</f>
        <v>1140.1721380500001</v>
      </c>
      <c r="U181" s="36">
        <f>SUMIFS(СВЦЭМ!$D$33:$D$776,СВЦЭМ!$A$33:$A$776,$A181,СВЦЭМ!$B$33:$B$776,U$155)+'СЕТ СН'!$I$14+СВЦЭМ!$D$10+'СЕТ СН'!$I$6-'СЕТ СН'!$I$26</f>
        <v>1143.2088589</v>
      </c>
      <c r="V181" s="36">
        <f>SUMIFS(СВЦЭМ!$D$33:$D$776,СВЦЭМ!$A$33:$A$776,$A181,СВЦЭМ!$B$33:$B$776,V$155)+'СЕТ СН'!$I$14+СВЦЭМ!$D$10+'СЕТ СН'!$I$6-'СЕТ СН'!$I$26</f>
        <v>1154.65418976</v>
      </c>
      <c r="W181" s="36">
        <f>SUMIFS(СВЦЭМ!$D$33:$D$776,СВЦЭМ!$A$33:$A$776,$A181,СВЦЭМ!$B$33:$B$776,W$155)+'СЕТ СН'!$I$14+СВЦЭМ!$D$10+'СЕТ СН'!$I$6-'СЕТ СН'!$I$26</f>
        <v>1157.0288724699999</v>
      </c>
      <c r="X181" s="36">
        <f>SUMIFS(СВЦЭМ!$D$33:$D$776,СВЦЭМ!$A$33:$A$776,$A181,СВЦЭМ!$B$33:$B$776,X$155)+'СЕТ СН'!$I$14+СВЦЭМ!$D$10+'СЕТ СН'!$I$6-'СЕТ СН'!$I$26</f>
        <v>1119.83326665</v>
      </c>
      <c r="Y181" s="36">
        <f>SUMIFS(СВЦЭМ!$D$33:$D$776,СВЦЭМ!$A$33:$A$776,$A181,СВЦЭМ!$B$33:$B$776,Y$155)+'СЕТ СН'!$I$14+СВЦЭМ!$D$10+'СЕТ СН'!$I$6-'СЕТ СН'!$I$26</f>
        <v>1169.2642473199999</v>
      </c>
    </row>
    <row r="182" spans="1:27" ht="15.75" x14ac:dyDescent="0.2">
      <c r="A182" s="35">
        <f t="shared" si="4"/>
        <v>43704</v>
      </c>
      <c r="B182" s="36">
        <f>SUMIFS(СВЦЭМ!$D$33:$D$776,СВЦЭМ!$A$33:$A$776,$A182,СВЦЭМ!$B$33:$B$776,B$155)+'СЕТ СН'!$I$14+СВЦЭМ!$D$10+'СЕТ СН'!$I$6-'СЕТ СН'!$I$26</f>
        <v>1137.2915476399999</v>
      </c>
      <c r="C182" s="36">
        <f>SUMIFS(СВЦЭМ!$D$33:$D$776,СВЦЭМ!$A$33:$A$776,$A182,СВЦЭМ!$B$33:$B$776,C$155)+'СЕТ СН'!$I$14+СВЦЭМ!$D$10+'СЕТ СН'!$I$6-'СЕТ СН'!$I$26</f>
        <v>1184.00356461</v>
      </c>
      <c r="D182" s="36">
        <f>SUMIFS(СВЦЭМ!$D$33:$D$776,СВЦЭМ!$A$33:$A$776,$A182,СВЦЭМ!$B$33:$B$776,D$155)+'СЕТ СН'!$I$14+СВЦЭМ!$D$10+'СЕТ СН'!$I$6-'СЕТ СН'!$I$26</f>
        <v>1221.2961144800001</v>
      </c>
      <c r="E182" s="36">
        <f>SUMIFS(СВЦЭМ!$D$33:$D$776,СВЦЭМ!$A$33:$A$776,$A182,СВЦЭМ!$B$33:$B$776,E$155)+'СЕТ СН'!$I$14+СВЦЭМ!$D$10+'СЕТ СН'!$I$6-'СЕТ СН'!$I$26</f>
        <v>1230.7852780600001</v>
      </c>
      <c r="F182" s="36">
        <f>SUMIFS(СВЦЭМ!$D$33:$D$776,СВЦЭМ!$A$33:$A$776,$A182,СВЦЭМ!$B$33:$B$776,F$155)+'СЕТ СН'!$I$14+СВЦЭМ!$D$10+'СЕТ СН'!$I$6-'СЕТ СН'!$I$26</f>
        <v>1220.89268219</v>
      </c>
      <c r="G182" s="36">
        <f>SUMIFS(СВЦЭМ!$D$33:$D$776,СВЦЭМ!$A$33:$A$776,$A182,СВЦЭМ!$B$33:$B$776,G$155)+'СЕТ СН'!$I$14+СВЦЭМ!$D$10+'СЕТ СН'!$I$6-'СЕТ СН'!$I$26</f>
        <v>1195.9455681899999</v>
      </c>
      <c r="H182" s="36">
        <f>SUMIFS(СВЦЭМ!$D$33:$D$776,СВЦЭМ!$A$33:$A$776,$A182,СВЦЭМ!$B$33:$B$776,H$155)+'СЕТ СН'!$I$14+СВЦЭМ!$D$10+'СЕТ СН'!$I$6-'СЕТ СН'!$I$26</f>
        <v>1188.3552674600001</v>
      </c>
      <c r="I182" s="36">
        <f>SUMIFS(СВЦЭМ!$D$33:$D$776,СВЦЭМ!$A$33:$A$776,$A182,СВЦЭМ!$B$33:$B$776,I$155)+'СЕТ СН'!$I$14+СВЦЭМ!$D$10+'СЕТ СН'!$I$6-'СЕТ СН'!$I$26</f>
        <v>1145.9121475100001</v>
      </c>
      <c r="J182" s="36">
        <f>SUMIFS(СВЦЭМ!$D$33:$D$776,СВЦЭМ!$A$33:$A$776,$A182,СВЦЭМ!$B$33:$B$776,J$155)+'СЕТ СН'!$I$14+СВЦЭМ!$D$10+'СЕТ СН'!$I$6-'СЕТ СН'!$I$26</f>
        <v>1195.9096830200001</v>
      </c>
      <c r="K182" s="36">
        <f>SUMIFS(СВЦЭМ!$D$33:$D$776,СВЦЭМ!$A$33:$A$776,$A182,СВЦЭМ!$B$33:$B$776,K$155)+'СЕТ СН'!$I$14+СВЦЭМ!$D$10+'СЕТ СН'!$I$6-'СЕТ СН'!$I$26</f>
        <v>1218.29811541</v>
      </c>
      <c r="L182" s="36">
        <f>SUMIFS(СВЦЭМ!$D$33:$D$776,СВЦЭМ!$A$33:$A$776,$A182,СВЦЭМ!$B$33:$B$776,L$155)+'СЕТ СН'!$I$14+СВЦЭМ!$D$10+'СЕТ СН'!$I$6-'СЕТ СН'!$I$26</f>
        <v>1220.3735776399999</v>
      </c>
      <c r="M182" s="36">
        <f>SUMIFS(СВЦЭМ!$D$33:$D$776,СВЦЭМ!$A$33:$A$776,$A182,СВЦЭМ!$B$33:$B$776,M$155)+'СЕТ СН'!$I$14+СВЦЭМ!$D$10+'СЕТ СН'!$I$6-'СЕТ СН'!$I$26</f>
        <v>1222.3008442099999</v>
      </c>
      <c r="N182" s="36">
        <f>SUMIFS(СВЦЭМ!$D$33:$D$776,СВЦЭМ!$A$33:$A$776,$A182,СВЦЭМ!$B$33:$B$776,N$155)+'СЕТ СН'!$I$14+СВЦЭМ!$D$10+'СЕТ СН'!$I$6-'СЕТ СН'!$I$26</f>
        <v>1226.67086356</v>
      </c>
      <c r="O182" s="36">
        <f>SUMIFS(СВЦЭМ!$D$33:$D$776,СВЦЭМ!$A$33:$A$776,$A182,СВЦЭМ!$B$33:$B$776,O$155)+'СЕТ СН'!$I$14+СВЦЭМ!$D$10+'СЕТ СН'!$I$6-'СЕТ СН'!$I$26</f>
        <v>1225.7790166099999</v>
      </c>
      <c r="P182" s="36">
        <f>SUMIFS(СВЦЭМ!$D$33:$D$776,СВЦЭМ!$A$33:$A$776,$A182,СВЦЭМ!$B$33:$B$776,P$155)+'СЕТ СН'!$I$14+СВЦЭМ!$D$10+'СЕТ СН'!$I$6-'СЕТ СН'!$I$26</f>
        <v>1229.3540257</v>
      </c>
      <c r="Q182" s="36">
        <f>SUMIFS(СВЦЭМ!$D$33:$D$776,СВЦЭМ!$A$33:$A$776,$A182,СВЦЭМ!$B$33:$B$776,Q$155)+'СЕТ СН'!$I$14+СВЦЭМ!$D$10+'СЕТ СН'!$I$6-'СЕТ СН'!$I$26</f>
        <v>1231.2653688300002</v>
      </c>
      <c r="R182" s="36">
        <f>SUMIFS(СВЦЭМ!$D$33:$D$776,СВЦЭМ!$A$33:$A$776,$A182,СВЦЭМ!$B$33:$B$776,R$155)+'СЕТ СН'!$I$14+СВЦЭМ!$D$10+'СЕТ СН'!$I$6-'СЕТ СН'!$I$26</f>
        <v>1236.2013733900001</v>
      </c>
      <c r="S182" s="36">
        <f>SUMIFS(СВЦЭМ!$D$33:$D$776,СВЦЭМ!$A$33:$A$776,$A182,СВЦЭМ!$B$33:$B$776,S$155)+'СЕТ СН'!$I$14+СВЦЭМ!$D$10+'СЕТ СН'!$I$6-'СЕТ СН'!$I$26</f>
        <v>1276.87997058</v>
      </c>
      <c r="T182" s="36">
        <f>SUMIFS(СВЦЭМ!$D$33:$D$776,СВЦЭМ!$A$33:$A$776,$A182,СВЦЭМ!$B$33:$B$776,T$155)+'СЕТ СН'!$I$14+СВЦЭМ!$D$10+'СЕТ СН'!$I$6-'СЕТ СН'!$I$26</f>
        <v>1281.72718437</v>
      </c>
      <c r="U182" s="36">
        <f>SUMIFS(СВЦЭМ!$D$33:$D$776,СВЦЭМ!$A$33:$A$776,$A182,СВЦЭМ!$B$33:$B$776,U$155)+'СЕТ СН'!$I$14+СВЦЭМ!$D$10+'СЕТ СН'!$I$6-'СЕТ СН'!$I$26</f>
        <v>1284.61547217</v>
      </c>
      <c r="V182" s="36">
        <f>SUMIFS(СВЦЭМ!$D$33:$D$776,СВЦЭМ!$A$33:$A$776,$A182,СВЦЭМ!$B$33:$B$776,V$155)+'СЕТ СН'!$I$14+СВЦЭМ!$D$10+'СЕТ СН'!$I$6-'СЕТ СН'!$I$26</f>
        <v>1298.42215244</v>
      </c>
      <c r="W182" s="36">
        <f>SUMIFS(СВЦЭМ!$D$33:$D$776,СВЦЭМ!$A$33:$A$776,$A182,СВЦЭМ!$B$33:$B$776,W$155)+'СЕТ СН'!$I$14+СВЦЭМ!$D$10+'СЕТ СН'!$I$6-'СЕТ СН'!$I$26</f>
        <v>1298.85836371</v>
      </c>
      <c r="X182" s="36">
        <f>SUMIFS(СВЦЭМ!$D$33:$D$776,СВЦЭМ!$A$33:$A$776,$A182,СВЦЭМ!$B$33:$B$776,X$155)+'СЕТ СН'!$I$14+СВЦЭМ!$D$10+'СЕТ СН'!$I$6-'СЕТ СН'!$I$26</f>
        <v>1270.4191141900001</v>
      </c>
      <c r="Y182" s="36">
        <f>SUMIFS(СВЦЭМ!$D$33:$D$776,СВЦЭМ!$A$33:$A$776,$A182,СВЦЭМ!$B$33:$B$776,Y$155)+'СЕТ СН'!$I$14+СВЦЭМ!$D$10+'СЕТ СН'!$I$6-'СЕТ СН'!$I$26</f>
        <v>1207.42776918</v>
      </c>
    </row>
    <row r="183" spans="1:27" ht="15.75" x14ac:dyDescent="0.2">
      <c r="A183" s="35">
        <f t="shared" si="4"/>
        <v>43705</v>
      </c>
      <c r="B183" s="36">
        <f>SUMIFS(СВЦЭМ!$D$33:$D$776,СВЦЭМ!$A$33:$A$776,$A183,СВЦЭМ!$B$33:$B$776,B$155)+'СЕТ СН'!$I$14+СВЦЭМ!$D$10+'СЕТ СН'!$I$6-'СЕТ СН'!$I$26</f>
        <v>1178.2501977299999</v>
      </c>
      <c r="C183" s="36">
        <f>SUMIFS(СВЦЭМ!$D$33:$D$776,СВЦЭМ!$A$33:$A$776,$A183,СВЦЭМ!$B$33:$B$776,C$155)+'СЕТ СН'!$I$14+СВЦЭМ!$D$10+'СЕТ СН'!$I$6-'СЕТ СН'!$I$26</f>
        <v>1204.1074358800001</v>
      </c>
      <c r="D183" s="36">
        <f>SUMIFS(СВЦЭМ!$D$33:$D$776,СВЦЭМ!$A$33:$A$776,$A183,СВЦЭМ!$B$33:$B$776,D$155)+'СЕТ СН'!$I$14+СВЦЭМ!$D$10+'СЕТ СН'!$I$6-'СЕТ СН'!$I$26</f>
        <v>1234.68169285</v>
      </c>
      <c r="E183" s="36">
        <f>SUMIFS(СВЦЭМ!$D$33:$D$776,СВЦЭМ!$A$33:$A$776,$A183,СВЦЭМ!$B$33:$B$776,E$155)+'СЕТ СН'!$I$14+СВЦЭМ!$D$10+'СЕТ СН'!$I$6-'СЕТ СН'!$I$26</f>
        <v>1243.00469294</v>
      </c>
      <c r="F183" s="36">
        <f>SUMIFS(СВЦЭМ!$D$33:$D$776,СВЦЭМ!$A$33:$A$776,$A183,СВЦЭМ!$B$33:$B$776,F$155)+'СЕТ СН'!$I$14+СВЦЭМ!$D$10+'СЕТ СН'!$I$6-'СЕТ СН'!$I$26</f>
        <v>1243.04644493</v>
      </c>
      <c r="G183" s="36">
        <f>SUMIFS(СВЦЭМ!$D$33:$D$776,СВЦЭМ!$A$33:$A$776,$A183,СВЦЭМ!$B$33:$B$776,G$155)+'СЕТ СН'!$I$14+СВЦЭМ!$D$10+'СЕТ СН'!$I$6-'СЕТ СН'!$I$26</f>
        <v>1222.04976416</v>
      </c>
      <c r="H183" s="36">
        <f>SUMIFS(СВЦЭМ!$D$33:$D$776,СВЦЭМ!$A$33:$A$776,$A183,СВЦЭМ!$B$33:$B$776,H$155)+'СЕТ СН'!$I$14+СВЦЭМ!$D$10+'СЕТ СН'!$I$6-'СЕТ СН'!$I$26</f>
        <v>1190.3838519199999</v>
      </c>
      <c r="I183" s="36">
        <f>SUMIFS(СВЦЭМ!$D$33:$D$776,СВЦЭМ!$A$33:$A$776,$A183,СВЦЭМ!$B$33:$B$776,I$155)+'СЕТ СН'!$I$14+СВЦЭМ!$D$10+'СЕТ СН'!$I$6-'СЕТ СН'!$I$26</f>
        <v>1187.77302083</v>
      </c>
      <c r="J183" s="36">
        <f>SUMIFS(СВЦЭМ!$D$33:$D$776,СВЦЭМ!$A$33:$A$776,$A183,СВЦЭМ!$B$33:$B$776,J$155)+'СЕТ СН'!$I$14+СВЦЭМ!$D$10+'СЕТ СН'!$I$6-'СЕТ СН'!$I$26</f>
        <v>1184.2748384199999</v>
      </c>
      <c r="K183" s="36">
        <f>SUMIFS(СВЦЭМ!$D$33:$D$776,СВЦЭМ!$A$33:$A$776,$A183,СВЦЭМ!$B$33:$B$776,K$155)+'СЕТ СН'!$I$14+СВЦЭМ!$D$10+'СЕТ СН'!$I$6-'СЕТ СН'!$I$26</f>
        <v>1218.7086829700002</v>
      </c>
      <c r="L183" s="36">
        <f>SUMIFS(СВЦЭМ!$D$33:$D$776,СВЦЭМ!$A$33:$A$776,$A183,СВЦЭМ!$B$33:$B$776,L$155)+'СЕТ СН'!$I$14+СВЦЭМ!$D$10+'СЕТ СН'!$I$6-'СЕТ СН'!$I$26</f>
        <v>1236.2025657700001</v>
      </c>
      <c r="M183" s="36">
        <f>SUMIFS(СВЦЭМ!$D$33:$D$776,СВЦЭМ!$A$33:$A$776,$A183,СВЦЭМ!$B$33:$B$776,M$155)+'СЕТ СН'!$I$14+СВЦЭМ!$D$10+'СЕТ СН'!$I$6-'СЕТ СН'!$I$26</f>
        <v>1238.3975401500002</v>
      </c>
      <c r="N183" s="36">
        <f>SUMIFS(СВЦЭМ!$D$33:$D$776,СВЦЭМ!$A$33:$A$776,$A183,СВЦЭМ!$B$33:$B$776,N$155)+'СЕТ СН'!$I$14+СВЦЭМ!$D$10+'СЕТ СН'!$I$6-'СЕТ СН'!$I$26</f>
        <v>1229.658639</v>
      </c>
      <c r="O183" s="36">
        <f>SUMIFS(СВЦЭМ!$D$33:$D$776,СВЦЭМ!$A$33:$A$776,$A183,СВЦЭМ!$B$33:$B$776,O$155)+'СЕТ СН'!$I$14+СВЦЭМ!$D$10+'СЕТ СН'!$I$6-'СЕТ СН'!$I$26</f>
        <v>1225.9623307100001</v>
      </c>
      <c r="P183" s="36">
        <f>SUMIFS(СВЦЭМ!$D$33:$D$776,СВЦЭМ!$A$33:$A$776,$A183,СВЦЭМ!$B$33:$B$776,P$155)+'СЕТ СН'!$I$14+СВЦЭМ!$D$10+'СЕТ СН'!$I$6-'СЕТ СН'!$I$26</f>
        <v>1226.5161765799999</v>
      </c>
      <c r="Q183" s="36">
        <f>SUMIFS(СВЦЭМ!$D$33:$D$776,СВЦЭМ!$A$33:$A$776,$A183,СВЦЭМ!$B$33:$B$776,Q$155)+'СЕТ СН'!$I$14+СВЦЭМ!$D$10+'СЕТ СН'!$I$6-'СЕТ СН'!$I$26</f>
        <v>1224.7259781100001</v>
      </c>
      <c r="R183" s="36">
        <f>SUMIFS(СВЦЭМ!$D$33:$D$776,СВЦЭМ!$A$33:$A$776,$A183,СВЦЭМ!$B$33:$B$776,R$155)+'СЕТ СН'!$I$14+СВЦЭМ!$D$10+'СЕТ СН'!$I$6-'СЕТ СН'!$I$26</f>
        <v>1257.48361613</v>
      </c>
      <c r="S183" s="36">
        <f>SUMIFS(СВЦЭМ!$D$33:$D$776,СВЦЭМ!$A$33:$A$776,$A183,СВЦЭМ!$B$33:$B$776,S$155)+'СЕТ СН'!$I$14+СВЦЭМ!$D$10+'СЕТ СН'!$I$6-'СЕТ СН'!$I$26</f>
        <v>1299.1460012800001</v>
      </c>
      <c r="T183" s="36">
        <f>SUMIFS(СВЦЭМ!$D$33:$D$776,СВЦЭМ!$A$33:$A$776,$A183,СВЦЭМ!$B$33:$B$776,T$155)+'СЕТ СН'!$I$14+СВЦЭМ!$D$10+'СЕТ СН'!$I$6-'СЕТ СН'!$I$26</f>
        <v>1302.1307478399999</v>
      </c>
      <c r="U183" s="36">
        <f>SUMIFS(СВЦЭМ!$D$33:$D$776,СВЦЭМ!$A$33:$A$776,$A183,СВЦЭМ!$B$33:$B$776,U$155)+'СЕТ СН'!$I$14+СВЦЭМ!$D$10+'СЕТ СН'!$I$6-'СЕТ СН'!$I$26</f>
        <v>1299.75373618</v>
      </c>
      <c r="V183" s="36">
        <f>SUMIFS(СВЦЭМ!$D$33:$D$776,СВЦЭМ!$A$33:$A$776,$A183,СВЦЭМ!$B$33:$B$776,V$155)+'СЕТ СН'!$I$14+СВЦЭМ!$D$10+'СЕТ СН'!$I$6-'СЕТ СН'!$I$26</f>
        <v>1304.0746302100001</v>
      </c>
      <c r="W183" s="36">
        <f>SUMIFS(СВЦЭМ!$D$33:$D$776,СВЦЭМ!$A$33:$A$776,$A183,СВЦЭМ!$B$33:$B$776,W$155)+'СЕТ СН'!$I$14+СВЦЭМ!$D$10+'СЕТ СН'!$I$6-'СЕТ СН'!$I$26</f>
        <v>1312.33106757</v>
      </c>
      <c r="X183" s="36">
        <f>SUMIFS(СВЦЭМ!$D$33:$D$776,СВЦЭМ!$A$33:$A$776,$A183,СВЦЭМ!$B$33:$B$776,X$155)+'СЕТ СН'!$I$14+СВЦЭМ!$D$10+'СЕТ СН'!$I$6-'СЕТ СН'!$I$26</f>
        <v>1287.8101087</v>
      </c>
      <c r="Y183" s="36">
        <f>SUMIFS(СВЦЭМ!$D$33:$D$776,СВЦЭМ!$A$33:$A$776,$A183,СВЦЭМ!$B$33:$B$776,Y$155)+'СЕТ СН'!$I$14+СВЦЭМ!$D$10+'СЕТ СН'!$I$6-'СЕТ СН'!$I$26</f>
        <v>1194.6169475699999</v>
      </c>
    </row>
    <row r="184" spans="1:27" ht="15.75" x14ac:dyDescent="0.2">
      <c r="A184" s="35">
        <f t="shared" si="4"/>
        <v>43706</v>
      </c>
      <c r="B184" s="36">
        <f>SUMIFS(СВЦЭМ!$D$33:$D$776,СВЦЭМ!$A$33:$A$776,$A184,СВЦЭМ!$B$33:$B$776,B$155)+'СЕТ СН'!$I$14+СВЦЭМ!$D$10+'СЕТ СН'!$I$6-'СЕТ СН'!$I$26</f>
        <v>1185.8288179400001</v>
      </c>
      <c r="C184" s="36">
        <f>SUMIFS(СВЦЭМ!$D$33:$D$776,СВЦЭМ!$A$33:$A$776,$A184,СВЦЭМ!$B$33:$B$776,C$155)+'СЕТ СН'!$I$14+СВЦЭМ!$D$10+'СЕТ СН'!$I$6-'СЕТ СН'!$I$26</f>
        <v>1214.05143516</v>
      </c>
      <c r="D184" s="36">
        <f>SUMIFS(СВЦЭМ!$D$33:$D$776,СВЦЭМ!$A$33:$A$776,$A184,СВЦЭМ!$B$33:$B$776,D$155)+'СЕТ СН'!$I$14+СВЦЭМ!$D$10+'СЕТ СН'!$I$6-'СЕТ СН'!$I$26</f>
        <v>1239.1746811600001</v>
      </c>
      <c r="E184" s="36">
        <f>SUMIFS(СВЦЭМ!$D$33:$D$776,СВЦЭМ!$A$33:$A$776,$A184,СВЦЭМ!$B$33:$B$776,E$155)+'СЕТ СН'!$I$14+СВЦЭМ!$D$10+'СЕТ СН'!$I$6-'СЕТ СН'!$I$26</f>
        <v>1254.0362047600001</v>
      </c>
      <c r="F184" s="36">
        <f>SUMIFS(СВЦЭМ!$D$33:$D$776,СВЦЭМ!$A$33:$A$776,$A184,СВЦЭМ!$B$33:$B$776,F$155)+'СЕТ СН'!$I$14+СВЦЭМ!$D$10+'СЕТ СН'!$I$6-'СЕТ СН'!$I$26</f>
        <v>1267.9513445</v>
      </c>
      <c r="G184" s="36">
        <f>SUMIFS(СВЦЭМ!$D$33:$D$776,СВЦЭМ!$A$33:$A$776,$A184,СВЦЭМ!$B$33:$B$776,G$155)+'СЕТ СН'!$I$14+СВЦЭМ!$D$10+'СЕТ СН'!$I$6-'СЕТ СН'!$I$26</f>
        <v>1248.8059439399999</v>
      </c>
      <c r="H184" s="36">
        <f>SUMIFS(СВЦЭМ!$D$33:$D$776,СВЦЭМ!$A$33:$A$776,$A184,СВЦЭМ!$B$33:$B$776,H$155)+'СЕТ СН'!$I$14+СВЦЭМ!$D$10+'СЕТ СН'!$I$6-'СЕТ СН'!$I$26</f>
        <v>1220.2619149</v>
      </c>
      <c r="I184" s="36">
        <f>SUMIFS(СВЦЭМ!$D$33:$D$776,СВЦЭМ!$A$33:$A$776,$A184,СВЦЭМ!$B$33:$B$776,I$155)+'СЕТ СН'!$I$14+СВЦЭМ!$D$10+'СЕТ СН'!$I$6-'СЕТ СН'!$I$26</f>
        <v>1187.13353555</v>
      </c>
      <c r="J184" s="36">
        <f>SUMIFS(СВЦЭМ!$D$33:$D$776,СВЦЭМ!$A$33:$A$776,$A184,СВЦЭМ!$B$33:$B$776,J$155)+'СЕТ СН'!$I$14+СВЦЭМ!$D$10+'СЕТ СН'!$I$6-'СЕТ СН'!$I$26</f>
        <v>1197.4809295</v>
      </c>
      <c r="K184" s="36">
        <f>SUMIFS(СВЦЭМ!$D$33:$D$776,СВЦЭМ!$A$33:$A$776,$A184,СВЦЭМ!$B$33:$B$776,K$155)+'СЕТ СН'!$I$14+СВЦЭМ!$D$10+'СЕТ СН'!$I$6-'СЕТ СН'!$I$26</f>
        <v>1210.6161028400002</v>
      </c>
      <c r="L184" s="36">
        <f>SUMIFS(СВЦЭМ!$D$33:$D$776,СВЦЭМ!$A$33:$A$776,$A184,СВЦЭМ!$B$33:$B$776,L$155)+'СЕТ СН'!$I$14+СВЦЭМ!$D$10+'СЕТ СН'!$I$6-'СЕТ СН'!$I$26</f>
        <v>1227.38246437</v>
      </c>
      <c r="M184" s="36">
        <f>SUMIFS(СВЦЭМ!$D$33:$D$776,СВЦЭМ!$A$33:$A$776,$A184,СВЦЭМ!$B$33:$B$776,M$155)+'СЕТ СН'!$I$14+СВЦЭМ!$D$10+'СЕТ СН'!$I$6-'СЕТ СН'!$I$26</f>
        <v>1226.7224142300001</v>
      </c>
      <c r="N184" s="36">
        <f>SUMIFS(СВЦЭМ!$D$33:$D$776,СВЦЭМ!$A$33:$A$776,$A184,СВЦЭМ!$B$33:$B$776,N$155)+'СЕТ СН'!$I$14+СВЦЭМ!$D$10+'СЕТ СН'!$I$6-'СЕТ СН'!$I$26</f>
        <v>1217.33455015</v>
      </c>
      <c r="O184" s="36">
        <f>SUMIFS(СВЦЭМ!$D$33:$D$776,СВЦЭМ!$A$33:$A$776,$A184,СВЦЭМ!$B$33:$B$776,O$155)+'СЕТ СН'!$I$14+СВЦЭМ!$D$10+'СЕТ СН'!$I$6-'СЕТ СН'!$I$26</f>
        <v>1217.21486342</v>
      </c>
      <c r="P184" s="36">
        <f>SUMIFS(СВЦЭМ!$D$33:$D$776,СВЦЭМ!$A$33:$A$776,$A184,СВЦЭМ!$B$33:$B$776,P$155)+'СЕТ СН'!$I$14+СВЦЭМ!$D$10+'СЕТ СН'!$I$6-'СЕТ СН'!$I$26</f>
        <v>1218.34338529</v>
      </c>
      <c r="Q184" s="36">
        <f>SUMIFS(СВЦЭМ!$D$33:$D$776,СВЦЭМ!$A$33:$A$776,$A184,СВЦЭМ!$B$33:$B$776,Q$155)+'СЕТ СН'!$I$14+СВЦЭМ!$D$10+'СЕТ СН'!$I$6-'СЕТ СН'!$I$26</f>
        <v>1217.7124718700002</v>
      </c>
      <c r="R184" s="36">
        <f>SUMIFS(СВЦЭМ!$D$33:$D$776,СВЦЭМ!$A$33:$A$776,$A184,СВЦЭМ!$B$33:$B$776,R$155)+'СЕТ СН'!$I$14+СВЦЭМ!$D$10+'СЕТ СН'!$I$6-'СЕТ СН'!$I$26</f>
        <v>1242.5992232399999</v>
      </c>
      <c r="S184" s="36">
        <f>SUMIFS(СВЦЭМ!$D$33:$D$776,СВЦЭМ!$A$33:$A$776,$A184,СВЦЭМ!$B$33:$B$776,S$155)+'СЕТ СН'!$I$14+СВЦЭМ!$D$10+'СЕТ СН'!$I$6-'СЕТ СН'!$I$26</f>
        <v>1277.0759280299999</v>
      </c>
      <c r="T184" s="36">
        <f>SUMIFS(СВЦЭМ!$D$33:$D$776,СВЦЭМ!$A$33:$A$776,$A184,СВЦЭМ!$B$33:$B$776,T$155)+'СЕТ СН'!$I$14+СВЦЭМ!$D$10+'СЕТ СН'!$I$6-'СЕТ СН'!$I$26</f>
        <v>1279.0266630599999</v>
      </c>
      <c r="U184" s="36">
        <f>SUMIFS(СВЦЭМ!$D$33:$D$776,СВЦЭМ!$A$33:$A$776,$A184,СВЦЭМ!$B$33:$B$776,U$155)+'СЕТ СН'!$I$14+СВЦЭМ!$D$10+'СЕТ СН'!$I$6-'СЕТ СН'!$I$26</f>
        <v>1281.10126868</v>
      </c>
      <c r="V184" s="36">
        <f>SUMIFS(СВЦЭМ!$D$33:$D$776,СВЦЭМ!$A$33:$A$776,$A184,СВЦЭМ!$B$33:$B$776,V$155)+'СЕТ СН'!$I$14+СВЦЭМ!$D$10+'СЕТ СН'!$I$6-'СЕТ СН'!$I$26</f>
        <v>1290.7458702399999</v>
      </c>
      <c r="W184" s="36">
        <f>SUMIFS(СВЦЭМ!$D$33:$D$776,СВЦЭМ!$A$33:$A$776,$A184,СВЦЭМ!$B$33:$B$776,W$155)+'СЕТ СН'!$I$14+СВЦЭМ!$D$10+'СЕТ СН'!$I$6-'СЕТ СН'!$I$26</f>
        <v>1291.6254252200001</v>
      </c>
      <c r="X184" s="36">
        <f>SUMIFS(СВЦЭМ!$D$33:$D$776,СВЦЭМ!$A$33:$A$776,$A184,СВЦЭМ!$B$33:$B$776,X$155)+'СЕТ СН'!$I$14+СВЦЭМ!$D$10+'СЕТ СН'!$I$6-'СЕТ СН'!$I$26</f>
        <v>1251.2007926700001</v>
      </c>
      <c r="Y184" s="36">
        <f>SUMIFS(СВЦЭМ!$D$33:$D$776,СВЦЭМ!$A$33:$A$776,$A184,СВЦЭМ!$B$33:$B$776,Y$155)+'СЕТ СН'!$I$14+СВЦЭМ!$D$10+'СЕТ СН'!$I$6-'СЕТ СН'!$I$26</f>
        <v>1182.8637038299998</v>
      </c>
    </row>
    <row r="185" spans="1:27" ht="15.75" x14ac:dyDescent="0.2">
      <c r="A185" s="35">
        <f t="shared" si="4"/>
        <v>43707</v>
      </c>
      <c r="B185" s="36">
        <f>SUMIFS(СВЦЭМ!$D$33:$D$776,СВЦЭМ!$A$33:$A$776,$A185,СВЦЭМ!$B$33:$B$776,B$155)+'СЕТ СН'!$I$14+СВЦЭМ!$D$10+'СЕТ СН'!$I$6-'СЕТ СН'!$I$26</f>
        <v>1238.91559261</v>
      </c>
      <c r="C185" s="36">
        <f>SUMIFS(СВЦЭМ!$D$33:$D$776,СВЦЭМ!$A$33:$A$776,$A185,СВЦЭМ!$B$33:$B$776,C$155)+'СЕТ СН'!$I$14+СВЦЭМ!$D$10+'СЕТ СН'!$I$6-'СЕТ СН'!$I$26</f>
        <v>1246.69244271</v>
      </c>
      <c r="D185" s="36">
        <f>SUMIFS(СВЦЭМ!$D$33:$D$776,СВЦЭМ!$A$33:$A$776,$A185,СВЦЭМ!$B$33:$B$776,D$155)+'СЕТ СН'!$I$14+СВЦЭМ!$D$10+'СЕТ СН'!$I$6-'СЕТ СН'!$I$26</f>
        <v>1279.9878149900001</v>
      </c>
      <c r="E185" s="36">
        <f>SUMIFS(СВЦЭМ!$D$33:$D$776,СВЦЭМ!$A$33:$A$776,$A185,СВЦЭМ!$B$33:$B$776,E$155)+'СЕТ СН'!$I$14+СВЦЭМ!$D$10+'СЕТ СН'!$I$6-'СЕТ СН'!$I$26</f>
        <v>1297.49528128</v>
      </c>
      <c r="F185" s="36">
        <f>SUMIFS(СВЦЭМ!$D$33:$D$776,СВЦЭМ!$A$33:$A$776,$A185,СВЦЭМ!$B$33:$B$776,F$155)+'СЕТ СН'!$I$14+СВЦЭМ!$D$10+'СЕТ СН'!$I$6-'СЕТ СН'!$I$26</f>
        <v>1309.86105952</v>
      </c>
      <c r="G185" s="36">
        <f>SUMIFS(СВЦЭМ!$D$33:$D$776,СВЦЭМ!$A$33:$A$776,$A185,СВЦЭМ!$B$33:$B$776,G$155)+'СЕТ СН'!$I$14+СВЦЭМ!$D$10+'СЕТ СН'!$I$6-'СЕТ СН'!$I$26</f>
        <v>1289.9004624700001</v>
      </c>
      <c r="H185" s="36">
        <f>SUMIFS(СВЦЭМ!$D$33:$D$776,СВЦЭМ!$A$33:$A$776,$A185,СВЦЭМ!$B$33:$B$776,H$155)+'СЕТ СН'!$I$14+СВЦЭМ!$D$10+'СЕТ СН'!$I$6-'СЕТ СН'!$I$26</f>
        <v>1242.8237748199999</v>
      </c>
      <c r="I185" s="36">
        <f>SUMIFS(СВЦЭМ!$D$33:$D$776,СВЦЭМ!$A$33:$A$776,$A185,СВЦЭМ!$B$33:$B$776,I$155)+'СЕТ СН'!$I$14+СВЦЭМ!$D$10+'СЕТ СН'!$I$6-'СЕТ СН'!$I$26</f>
        <v>1184.45143224</v>
      </c>
      <c r="J185" s="36">
        <f>SUMIFS(СВЦЭМ!$D$33:$D$776,СВЦЭМ!$A$33:$A$776,$A185,СВЦЭМ!$B$33:$B$776,J$155)+'СЕТ СН'!$I$14+СВЦЭМ!$D$10+'СЕТ СН'!$I$6-'СЕТ СН'!$I$26</f>
        <v>1155.0663465600001</v>
      </c>
      <c r="K185" s="36">
        <f>SUMIFS(СВЦЭМ!$D$33:$D$776,СВЦЭМ!$A$33:$A$776,$A185,СВЦЭМ!$B$33:$B$776,K$155)+'СЕТ СН'!$I$14+СВЦЭМ!$D$10+'СЕТ СН'!$I$6-'СЕТ СН'!$I$26</f>
        <v>1172.6511228899999</v>
      </c>
      <c r="L185" s="36">
        <f>SUMIFS(СВЦЭМ!$D$33:$D$776,СВЦЭМ!$A$33:$A$776,$A185,СВЦЭМ!$B$33:$B$776,L$155)+'СЕТ СН'!$I$14+СВЦЭМ!$D$10+'СЕТ СН'!$I$6-'СЕТ СН'!$I$26</f>
        <v>1189.1268265600002</v>
      </c>
      <c r="M185" s="36">
        <f>SUMIFS(СВЦЭМ!$D$33:$D$776,СВЦЭМ!$A$33:$A$776,$A185,СВЦЭМ!$B$33:$B$776,M$155)+'СЕТ СН'!$I$14+СВЦЭМ!$D$10+'СЕТ СН'!$I$6-'СЕТ СН'!$I$26</f>
        <v>1191.6410043599999</v>
      </c>
      <c r="N185" s="36">
        <f>SUMIFS(СВЦЭМ!$D$33:$D$776,СВЦЭМ!$A$33:$A$776,$A185,СВЦЭМ!$B$33:$B$776,N$155)+'СЕТ СН'!$I$14+СВЦЭМ!$D$10+'СЕТ СН'!$I$6-'СЕТ СН'!$I$26</f>
        <v>1185.58580289</v>
      </c>
      <c r="O185" s="36">
        <f>SUMIFS(СВЦЭМ!$D$33:$D$776,СВЦЭМ!$A$33:$A$776,$A185,СВЦЭМ!$B$33:$B$776,O$155)+'СЕТ СН'!$I$14+СВЦЭМ!$D$10+'СЕТ СН'!$I$6-'СЕТ СН'!$I$26</f>
        <v>1192.7882459500001</v>
      </c>
      <c r="P185" s="36">
        <f>SUMIFS(СВЦЭМ!$D$33:$D$776,СВЦЭМ!$A$33:$A$776,$A185,СВЦЭМ!$B$33:$B$776,P$155)+'СЕТ СН'!$I$14+СВЦЭМ!$D$10+'СЕТ СН'!$I$6-'СЕТ СН'!$I$26</f>
        <v>1197.6851545</v>
      </c>
      <c r="Q185" s="36">
        <f>SUMIFS(СВЦЭМ!$D$33:$D$776,СВЦЭМ!$A$33:$A$776,$A185,СВЦЭМ!$B$33:$B$776,Q$155)+'СЕТ СН'!$I$14+СВЦЭМ!$D$10+'СЕТ СН'!$I$6-'СЕТ СН'!$I$26</f>
        <v>1190.94754268</v>
      </c>
      <c r="R185" s="36">
        <f>SUMIFS(СВЦЭМ!$D$33:$D$776,СВЦЭМ!$A$33:$A$776,$A185,СВЦЭМ!$B$33:$B$776,R$155)+'СЕТ СН'!$I$14+СВЦЭМ!$D$10+'СЕТ СН'!$I$6-'СЕТ СН'!$I$26</f>
        <v>1219.1608105999999</v>
      </c>
      <c r="S185" s="36">
        <f>SUMIFS(СВЦЭМ!$D$33:$D$776,СВЦЭМ!$A$33:$A$776,$A185,СВЦЭМ!$B$33:$B$776,S$155)+'СЕТ СН'!$I$14+СВЦЭМ!$D$10+'СЕТ СН'!$I$6-'СЕТ СН'!$I$26</f>
        <v>1259.8346874899999</v>
      </c>
      <c r="T185" s="36">
        <f>SUMIFS(СВЦЭМ!$D$33:$D$776,СВЦЭМ!$A$33:$A$776,$A185,СВЦЭМ!$B$33:$B$776,T$155)+'СЕТ СН'!$I$14+СВЦЭМ!$D$10+'СЕТ СН'!$I$6-'СЕТ СН'!$I$26</f>
        <v>1259.6143402600001</v>
      </c>
      <c r="U185" s="36">
        <f>SUMIFS(СВЦЭМ!$D$33:$D$776,СВЦЭМ!$A$33:$A$776,$A185,СВЦЭМ!$B$33:$B$776,U$155)+'СЕТ СН'!$I$14+СВЦЭМ!$D$10+'СЕТ СН'!$I$6-'СЕТ СН'!$I$26</f>
        <v>1254.0540085500002</v>
      </c>
      <c r="V185" s="36">
        <f>SUMIFS(СВЦЭМ!$D$33:$D$776,СВЦЭМ!$A$33:$A$776,$A185,СВЦЭМ!$B$33:$B$776,V$155)+'СЕТ СН'!$I$14+СВЦЭМ!$D$10+'СЕТ СН'!$I$6-'СЕТ СН'!$I$26</f>
        <v>1257.5301960000002</v>
      </c>
      <c r="W185" s="36">
        <f>SUMIFS(СВЦЭМ!$D$33:$D$776,СВЦЭМ!$A$33:$A$776,$A185,СВЦЭМ!$B$33:$B$776,W$155)+'СЕТ СН'!$I$14+СВЦЭМ!$D$10+'СЕТ СН'!$I$6-'СЕТ СН'!$I$26</f>
        <v>1271.7752860400001</v>
      </c>
      <c r="X185" s="36">
        <f>SUMIFS(СВЦЭМ!$D$33:$D$776,СВЦЭМ!$A$33:$A$776,$A185,СВЦЭМ!$B$33:$B$776,X$155)+'СЕТ СН'!$I$14+СВЦЭМ!$D$10+'СЕТ СН'!$I$6-'СЕТ СН'!$I$26</f>
        <v>1241.8491650000001</v>
      </c>
      <c r="Y185" s="36">
        <f>SUMIFS(СВЦЭМ!$D$33:$D$776,СВЦЭМ!$A$33:$A$776,$A185,СВЦЭМ!$B$33:$B$776,Y$155)+'СЕТ СН'!$I$14+СВЦЭМ!$D$10+'СЕТ СН'!$I$6-'СЕТ СН'!$I$26</f>
        <v>1152.9592611399999</v>
      </c>
    </row>
    <row r="186" spans="1:27" ht="15.75" x14ac:dyDescent="0.2">
      <c r="A186" s="35">
        <f t="shared" si="4"/>
        <v>43708</v>
      </c>
      <c r="B186" s="36">
        <f>SUMIFS(СВЦЭМ!$D$33:$D$776,СВЦЭМ!$A$33:$A$776,$A186,СВЦЭМ!$B$33:$B$776,B$155)+'СЕТ СН'!$I$14+СВЦЭМ!$D$10+'СЕТ СН'!$I$6-'СЕТ СН'!$I$26</f>
        <v>1207.15578968</v>
      </c>
      <c r="C186" s="36">
        <f>SUMIFS(СВЦЭМ!$D$33:$D$776,СВЦЭМ!$A$33:$A$776,$A186,СВЦЭМ!$B$33:$B$776,C$155)+'СЕТ СН'!$I$14+СВЦЭМ!$D$10+'СЕТ СН'!$I$6-'СЕТ СН'!$I$26</f>
        <v>1246.19630162</v>
      </c>
      <c r="D186" s="36">
        <f>SUMIFS(СВЦЭМ!$D$33:$D$776,СВЦЭМ!$A$33:$A$776,$A186,СВЦЭМ!$B$33:$B$776,D$155)+'СЕТ СН'!$I$14+СВЦЭМ!$D$10+'СЕТ СН'!$I$6-'СЕТ СН'!$I$26</f>
        <v>1272.1831092500001</v>
      </c>
      <c r="E186" s="36">
        <f>SUMIFS(СВЦЭМ!$D$33:$D$776,СВЦЭМ!$A$33:$A$776,$A186,СВЦЭМ!$B$33:$B$776,E$155)+'СЕТ СН'!$I$14+СВЦЭМ!$D$10+'СЕТ СН'!$I$6-'СЕТ СН'!$I$26</f>
        <v>1284.1944252600001</v>
      </c>
      <c r="F186" s="36">
        <f>SUMIFS(СВЦЭМ!$D$33:$D$776,СВЦЭМ!$A$33:$A$776,$A186,СВЦЭМ!$B$33:$B$776,F$155)+'СЕТ СН'!$I$14+СВЦЭМ!$D$10+'СЕТ СН'!$I$6-'СЕТ СН'!$I$26</f>
        <v>1293.9247113199999</v>
      </c>
      <c r="G186" s="36">
        <f>SUMIFS(СВЦЭМ!$D$33:$D$776,СВЦЭМ!$A$33:$A$776,$A186,СВЦЭМ!$B$33:$B$776,G$155)+'СЕТ СН'!$I$14+СВЦЭМ!$D$10+'СЕТ СН'!$I$6-'СЕТ СН'!$I$26</f>
        <v>1283.43526888</v>
      </c>
      <c r="H186" s="36">
        <f>SUMIFS(СВЦЭМ!$D$33:$D$776,СВЦЭМ!$A$33:$A$776,$A186,СВЦЭМ!$B$33:$B$776,H$155)+'СЕТ СН'!$I$14+СВЦЭМ!$D$10+'СЕТ СН'!$I$6-'СЕТ СН'!$I$26</f>
        <v>1269.5936888599999</v>
      </c>
      <c r="I186" s="36">
        <f>SUMIFS(СВЦЭМ!$D$33:$D$776,СВЦЭМ!$A$33:$A$776,$A186,СВЦЭМ!$B$33:$B$776,I$155)+'СЕТ СН'!$I$14+СВЦЭМ!$D$10+'СЕТ СН'!$I$6-'СЕТ СН'!$I$26</f>
        <v>1221.49415331</v>
      </c>
      <c r="J186" s="36">
        <f>SUMIFS(СВЦЭМ!$D$33:$D$776,СВЦЭМ!$A$33:$A$776,$A186,СВЦЭМ!$B$33:$B$776,J$155)+'СЕТ СН'!$I$14+СВЦЭМ!$D$10+'СЕТ СН'!$I$6-'СЕТ СН'!$I$26</f>
        <v>1156.90234689</v>
      </c>
      <c r="K186" s="36">
        <f>SUMIFS(СВЦЭМ!$D$33:$D$776,СВЦЭМ!$A$33:$A$776,$A186,СВЦЭМ!$B$33:$B$776,K$155)+'СЕТ СН'!$I$14+СВЦЭМ!$D$10+'СЕТ СН'!$I$6-'СЕТ СН'!$I$26</f>
        <v>1104.21129159</v>
      </c>
      <c r="L186" s="36">
        <f>SUMIFS(СВЦЭМ!$D$33:$D$776,СВЦЭМ!$A$33:$A$776,$A186,СВЦЭМ!$B$33:$B$776,L$155)+'СЕТ СН'!$I$14+СВЦЭМ!$D$10+'СЕТ СН'!$I$6-'СЕТ СН'!$I$26</f>
        <v>1093.3993114</v>
      </c>
      <c r="M186" s="36">
        <f>SUMIFS(СВЦЭМ!$D$33:$D$776,СВЦЭМ!$A$33:$A$776,$A186,СВЦЭМ!$B$33:$B$776,M$155)+'СЕТ СН'!$I$14+СВЦЭМ!$D$10+'СЕТ СН'!$I$6-'СЕТ СН'!$I$26</f>
        <v>1089.81065911</v>
      </c>
      <c r="N186" s="36">
        <f>SUMIFS(СВЦЭМ!$D$33:$D$776,СВЦЭМ!$A$33:$A$776,$A186,СВЦЭМ!$B$33:$B$776,N$155)+'СЕТ СН'!$I$14+СВЦЭМ!$D$10+'СЕТ СН'!$I$6-'СЕТ СН'!$I$26</f>
        <v>1089.71250762</v>
      </c>
      <c r="O186" s="36">
        <f>SUMIFS(СВЦЭМ!$D$33:$D$776,СВЦЭМ!$A$33:$A$776,$A186,СВЦЭМ!$B$33:$B$776,O$155)+'СЕТ СН'!$I$14+СВЦЭМ!$D$10+'СЕТ СН'!$I$6-'СЕТ СН'!$I$26</f>
        <v>1090.7231012</v>
      </c>
      <c r="P186" s="36">
        <f>SUMIFS(СВЦЭМ!$D$33:$D$776,СВЦЭМ!$A$33:$A$776,$A186,СВЦЭМ!$B$33:$B$776,P$155)+'СЕТ СН'!$I$14+СВЦЭМ!$D$10+'СЕТ СН'!$I$6-'СЕТ СН'!$I$26</f>
        <v>1095.60093938</v>
      </c>
      <c r="Q186" s="36">
        <f>SUMIFS(СВЦЭМ!$D$33:$D$776,СВЦЭМ!$A$33:$A$776,$A186,СВЦЭМ!$B$33:$B$776,Q$155)+'СЕТ СН'!$I$14+СВЦЭМ!$D$10+'СЕТ СН'!$I$6-'СЕТ СН'!$I$26</f>
        <v>1101.9173171</v>
      </c>
      <c r="R186" s="36">
        <f>SUMIFS(СВЦЭМ!$D$33:$D$776,СВЦЭМ!$A$33:$A$776,$A186,СВЦЭМ!$B$33:$B$776,R$155)+'СЕТ СН'!$I$14+СВЦЭМ!$D$10+'СЕТ СН'!$I$6-'СЕТ СН'!$I$26</f>
        <v>1064.0449882600001</v>
      </c>
      <c r="S186" s="36">
        <f>SUMIFS(СВЦЭМ!$D$33:$D$776,СВЦЭМ!$A$33:$A$776,$A186,СВЦЭМ!$B$33:$B$776,S$155)+'СЕТ СН'!$I$14+СВЦЭМ!$D$10+'СЕТ СН'!$I$6-'СЕТ СН'!$I$26</f>
        <v>1025.79717458</v>
      </c>
      <c r="T186" s="36">
        <f>SUMIFS(СВЦЭМ!$D$33:$D$776,СВЦЭМ!$A$33:$A$776,$A186,СВЦЭМ!$B$33:$B$776,T$155)+'СЕТ СН'!$I$14+СВЦЭМ!$D$10+'СЕТ СН'!$I$6-'СЕТ СН'!$I$26</f>
        <v>1019.06649325</v>
      </c>
      <c r="U186" s="36">
        <f>SUMIFS(СВЦЭМ!$D$33:$D$776,СВЦЭМ!$A$33:$A$776,$A186,СВЦЭМ!$B$33:$B$776,U$155)+'СЕТ СН'!$I$14+СВЦЭМ!$D$10+'СЕТ СН'!$I$6-'СЕТ СН'!$I$26</f>
        <v>1014.92991822</v>
      </c>
      <c r="V186" s="36">
        <f>SUMIFS(СВЦЭМ!$D$33:$D$776,СВЦЭМ!$A$33:$A$776,$A186,СВЦЭМ!$B$33:$B$776,V$155)+'СЕТ СН'!$I$14+СВЦЭМ!$D$10+'СЕТ СН'!$I$6-'СЕТ СН'!$I$26</f>
        <v>1014.88055779</v>
      </c>
      <c r="W186" s="36">
        <f>SUMIFS(СВЦЭМ!$D$33:$D$776,СВЦЭМ!$A$33:$A$776,$A186,СВЦЭМ!$B$33:$B$776,W$155)+'СЕТ СН'!$I$14+СВЦЭМ!$D$10+'СЕТ СН'!$I$6-'СЕТ СН'!$I$26</f>
        <v>1009.59460678</v>
      </c>
      <c r="X186" s="36">
        <f>SUMIFS(СВЦЭМ!$D$33:$D$776,СВЦЭМ!$A$33:$A$776,$A186,СВЦЭМ!$B$33:$B$776,X$155)+'СЕТ СН'!$I$14+СВЦЭМ!$D$10+'СЕТ СН'!$I$6-'СЕТ СН'!$I$26</f>
        <v>1027.54445349</v>
      </c>
      <c r="Y186" s="36">
        <f>SUMIFS(СВЦЭМ!$D$33:$D$776,СВЦЭМ!$A$33:$A$776,$A186,СВЦЭМ!$B$33:$B$776,Y$155)+'СЕТ СН'!$I$14+СВЦЭМ!$D$10+'СЕТ СН'!$I$6-'СЕТ СН'!$I$26</f>
        <v>1102.9788449600001</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row>
    <row r="188" spans="1:27" ht="15.75" x14ac:dyDescent="0.25">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row>
    <row r="189" spans="1:27" ht="12.75" customHeight="1" x14ac:dyDescent="0.2">
      <c r="A189" s="128" t="s">
        <v>7</v>
      </c>
      <c r="B189" s="131" t="s">
        <v>151</v>
      </c>
      <c r="C189" s="132"/>
      <c r="D189" s="132"/>
      <c r="E189" s="132"/>
      <c r="F189" s="132"/>
      <c r="G189" s="132"/>
      <c r="H189" s="132"/>
      <c r="I189" s="132"/>
      <c r="J189" s="132"/>
      <c r="K189" s="132"/>
      <c r="L189" s="132"/>
      <c r="M189" s="132"/>
      <c r="N189" s="132"/>
      <c r="O189" s="132"/>
      <c r="P189" s="132"/>
      <c r="Q189" s="132"/>
      <c r="R189" s="132"/>
      <c r="S189" s="132"/>
      <c r="T189" s="132"/>
      <c r="U189" s="132"/>
      <c r="V189" s="132"/>
      <c r="W189" s="132"/>
      <c r="X189" s="132"/>
      <c r="Y189" s="133"/>
    </row>
    <row r="190" spans="1:27" ht="12.75" customHeight="1" x14ac:dyDescent="0.2">
      <c r="A190" s="129"/>
      <c r="B190" s="134"/>
      <c r="C190" s="135"/>
      <c r="D190" s="135"/>
      <c r="E190" s="135"/>
      <c r="F190" s="135"/>
      <c r="G190" s="135"/>
      <c r="H190" s="135"/>
      <c r="I190" s="135"/>
      <c r="J190" s="135"/>
      <c r="K190" s="135"/>
      <c r="L190" s="135"/>
      <c r="M190" s="135"/>
      <c r="N190" s="135"/>
      <c r="O190" s="135"/>
      <c r="P190" s="135"/>
      <c r="Q190" s="135"/>
      <c r="R190" s="135"/>
      <c r="S190" s="135"/>
      <c r="T190" s="135"/>
      <c r="U190" s="135"/>
      <c r="V190" s="135"/>
      <c r="W190" s="135"/>
      <c r="X190" s="135"/>
      <c r="Y190" s="136"/>
    </row>
    <row r="191" spans="1:27" s="46" customFormat="1" ht="12.75" customHeight="1" x14ac:dyDescent="0.2">
      <c r="A191" s="130"/>
      <c r="B191" s="34">
        <v>1</v>
      </c>
      <c r="C191" s="34">
        <v>2</v>
      </c>
      <c r="D191" s="34">
        <v>3</v>
      </c>
      <c r="E191" s="34">
        <v>4</v>
      </c>
      <c r="F191" s="34">
        <v>5</v>
      </c>
      <c r="G191" s="34">
        <v>6</v>
      </c>
      <c r="H191" s="34">
        <v>7</v>
      </c>
      <c r="I191" s="34">
        <v>8</v>
      </c>
      <c r="J191" s="34">
        <v>9</v>
      </c>
      <c r="K191" s="34">
        <v>10</v>
      </c>
      <c r="L191" s="34">
        <v>11</v>
      </c>
      <c r="M191" s="34">
        <v>12</v>
      </c>
      <c r="N191" s="34">
        <v>13</v>
      </c>
      <c r="O191" s="34">
        <v>14</v>
      </c>
      <c r="P191" s="34">
        <v>15</v>
      </c>
      <c r="Q191" s="34">
        <v>16</v>
      </c>
      <c r="R191" s="34">
        <v>17</v>
      </c>
      <c r="S191" s="34">
        <v>18</v>
      </c>
      <c r="T191" s="34">
        <v>19</v>
      </c>
      <c r="U191" s="34">
        <v>20</v>
      </c>
      <c r="V191" s="34">
        <v>21</v>
      </c>
      <c r="W191" s="34">
        <v>22</v>
      </c>
      <c r="X191" s="34">
        <v>23</v>
      </c>
      <c r="Y191" s="34">
        <v>24</v>
      </c>
    </row>
    <row r="192" spans="1:27" ht="15.75" customHeight="1" x14ac:dyDescent="0.2">
      <c r="A192" s="35" t="str">
        <f>A156</f>
        <v>01.08.2019</v>
      </c>
      <c r="B192" s="36">
        <f>SUMIFS(СВЦЭМ!$E$33:$E$776,СВЦЭМ!$A$33:$A$776,$A192,СВЦЭМ!$B$33:$B$776,B$191)+'СЕТ СН'!$F$15</f>
        <v>125.40326797</v>
      </c>
      <c r="C192" s="36">
        <f>SUMIFS(СВЦЭМ!$E$33:$E$776,СВЦЭМ!$A$33:$A$776,$A192,СВЦЭМ!$B$33:$B$776,C$191)+'СЕТ СН'!$F$15</f>
        <v>144.36629228000001</v>
      </c>
      <c r="D192" s="36">
        <f>SUMIFS(СВЦЭМ!$E$33:$E$776,СВЦЭМ!$A$33:$A$776,$A192,СВЦЭМ!$B$33:$B$776,D$191)+'СЕТ СН'!$F$15</f>
        <v>151.6455981</v>
      </c>
      <c r="E192" s="36">
        <f>SUMIFS(СВЦЭМ!$E$33:$E$776,СВЦЭМ!$A$33:$A$776,$A192,СВЦЭМ!$B$33:$B$776,E$191)+'СЕТ СН'!$F$15</f>
        <v>159.62481695</v>
      </c>
      <c r="F192" s="36">
        <f>SUMIFS(СВЦЭМ!$E$33:$E$776,СВЦЭМ!$A$33:$A$776,$A192,СВЦЭМ!$B$33:$B$776,F$191)+'СЕТ СН'!$F$15</f>
        <v>163.08193702</v>
      </c>
      <c r="G192" s="36">
        <f>SUMIFS(СВЦЭМ!$E$33:$E$776,СВЦЭМ!$A$33:$A$776,$A192,СВЦЭМ!$B$33:$B$776,G$191)+'СЕТ СН'!$F$15</f>
        <v>156.98585234000001</v>
      </c>
      <c r="H192" s="36">
        <f>SUMIFS(СВЦЭМ!$E$33:$E$776,СВЦЭМ!$A$33:$A$776,$A192,СВЦЭМ!$B$33:$B$776,H$191)+'СЕТ СН'!$F$15</f>
        <v>145.80734351000001</v>
      </c>
      <c r="I192" s="36">
        <f>SUMIFS(СВЦЭМ!$E$33:$E$776,СВЦЭМ!$A$33:$A$776,$A192,СВЦЭМ!$B$33:$B$776,I$191)+'СЕТ СН'!$F$15</f>
        <v>138.50518054</v>
      </c>
      <c r="J192" s="36">
        <f>SUMIFS(СВЦЭМ!$E$33:$E$776,СВЦЭМ!$A$33:$A$776,$A192,СВЦЭМ!$B$33:$B$776,J$191)+'СЕТ СН'!$F$15</f>
        <v>145.35314837999999</v>
      </c>
      <c r="K192" s="36">
        <f>SUMIFS(СВЦЭМ!$E$33:$E$776,СВЦЭМ!$A$33:$A$776,$A192,СВЦЭМ!$B$33:$B$776,K$191)+'СЕТ СН'!$F$15</f>
        <v>147.58449148</v>
      </c>
      <c r="L192" s="36">
        <f>SUMIFS(СВЦЭМ!$E$33:$E$776,СВЦЭМ!$A$33:$A$776,$A192,СВЦЭМ!$B$33:$B$776,L$191)+'СЕТ СН'!$F$15</f>
        <v>149.23517433000001</v>
      </c>
      <c r="M192" s="36">
        <f>SUMIFS(СВЦЭМ!$E$33:$E$776,СВЦЭМ!$A$33:$A$776,$A192,СВЦЭМ!$B$33:$B$776,M$191)+'СЕТ СН'!$F$15</f>
        <v>149.22310483999999</v>
      </c>
      <c r="N192" s="36">
        <f>SUMIFS(СВЦЭМ!$E$33:$E$776,СВЦЭМ!$A$33:$A$776,$A192,СВЦЭМ!$B$33:$B$776,N$191)+'СЕТ СН'!$F$15</f>
        <v>148.85348309</v>
      </c>
      <c r="O192" s="36">
        <f>SUMIFS(СВЦЭМ!$E$33:$E$776,СВЦЭМ!$A$33:$A$776,$A192,СВЦЭМ!$B$33:$B$776,O$191)+'СЕТ СН'!$F$15</f>
        <v>149.52733737</v>
      </c>
      <c r="P192" s="36">
        <f>SUMIFS(СВЦЭМ!$E$33:$E$776,СВЦЭМ!$A$33:$A$776,$A192,СВЦЭМ!$B$33:$B$776,P$191)+'СЕТ СН'!$F$15</f>
        <v>149.52165127999999</v>
      </c>
      <c r="Q192" s="36">
        <f>SUMIFS(СВЦЭМ!$E$33:$E$776,СВЦЭМ!$A$33:$A$776,$A192,СВЦЭМ!$B$33:$B$776,Q$191)+'СЕТ СН'!$F$15</f>
        <v>150.39984792000001</v>
      </c>
      <c r="R192" s="36">
        <f>SUMIFS(СВЦЭМ!$E$33:$E$776,СВЦЭМ!$A$33:$A$776,$A192,СВЦЭМ!$B$33:$B$776,R$191)+'СЕТ СН'!$F$15</f>
        <v>151.14635580000001</v>
      </c>
      <c r="S192" s="36">
        <f>SUMIFS(СВЦЭМ!$E$33:$E$776,СВЦЭМ!$A$33:$A$776,$A192,СВЦЭМ!$B$33:$B$776,S$191)+'СЕТ СН'!$F$15</f>
        <v>150.89283488999999</v>
      </c>
      <c r="T192" s="36">
        <f>SUMIFS(СВЦЭМ!$E$33:$E$776,СВЦЭМ!$A$33:$A$776,$A192,СВЦЭМ!$B$33:$B$776,T$191)+'СЕТ СН'!$F$15</f>
        <v>149.33269433999999</v>
      </c>
      <c r="U192" s="36">
        <f>SUMIFS(СВЦЭМ!$E$33:$E$776,СВЦЭМ!$A$33:$A$776,$A192,СВЦЭМ!$B$33:$B$776,U$191)+'СЕТ СН'!$F$15</f>
        <v>148.01095255999999</v>
      </c>
      <c r="V192" s="36">
        <f>SUMIFS(СВЦЭМ!$E$33:$E$776,СВЦЭМ!$A$33:$A$776,$A192,СВЦЭМ!$B$33:$B$776,V$191)+'СЕТ СН'!$F$15</f>
        <v>147.47795778</v>
      </c>
      <c r="W192" s="36">
        <f>SUMIFS(СВЦЭМ!$E$33:$E$776,СВЦЭМ!$A$33:$A$776,$A192,СВЦЭМ!$B$33:$B$776,W$191)+'СЕТ СН'!$F$15</f>
        <v>148.01839819</v>
      </c>
      <c r="X192" s="36">
        <f>SUMIFS(СВЦЭМ!$E$33:$E$776,СВЦЭМ!$A$33:$A$776,$A192,СВЦЭМ!$B$33:$B$776,X$191)+'СЕТ СН'!$F$15</f>
        <v>143.66255047999999</v>
      </c>
      <c r="Y192" s="36">
        <f>SUMIFS(СВЦЭМ!$E$33:$E$776,СВЦЭМ!$A$33:$A$776,$A192,СВЦЭМ!$B$33:$B$776,Y$191)+'СЕТ СН'!$F$15</f>
        <v>137.40402143</v>
      </c>
      <c r="AA192" s="45"/>
    </row>
    <row r="193" spans="1:25" ht="15.75" x14ac:dyDescent="0.2">
      <c r="A193" s="35">
        <f>A192+1</f>
        <v>43679</v>
      </c>
      <c r="B193" s="36">
        <f>SUMIFS(СВЦЭМ!$E$33:$E$776,СВЦЭМ!$A$33:$A$776,$A193,СВЦЭМ!$B$33:$B$776,B$191)+'СЕТ СН'!$F$15</f>
        <v>133.92763682</v>
      </c>
      <c r="C193" s="36">
        <f>SUMIFS(СВЦЭМ!$E$33:$E$776,СВЦЭМ!$A$33:$A$776,$A193,СВЦЭМ!$B$33:$B$776,C$191)+'СЕТ СН'!$F$15</f>
        <v>137.44676286999999</v>
      </c>
      <c r="D193" s="36">
        <f>SUMIFS(СВЦЭМ!$E$33:$E$776,СВЦЭМ!$A$33:$A$776,$A193,СВЦЭМ!$B$33:$B$776,D$191)+'СЕТ СН'!$F$15</f>
        <v>141.93862519999999</v>
      </c>
      <c r="E193" s="36">
        <f>SUMIFS(СВЦЭМ!$E$33:$E$776,СВЦЭМ!$A$33:$A$776,$A193,СВЦЭМ!$B$33:$B$776,E$191)+'СЕТ СН'!$F$15</f>
        <v>145.44554513</v>
      </c>
      <c r="F193" s="36">
        <f>SUMIFS(СВЦЭМ!$E$33:$E$776,СВЦЭМ!$A$33:$A$776,$A193,СВЦЭМ!$B$33:$B$776,F$191)+'СЕТ СН'!$F$15</f>
        <v>145.77526775000001</v>
      </c>
      <c r="G193" s="36">
        <f>SUMIFS(СВЦЭМ!$E$33:$E$776,СВЦЭМ!$A$33:$A$776,$A193,СВЦЭМ!$B$33:$B$776,G$191)+'СЕТ СН'!$F$15</f>
        <v>142.88733221000001</v>
      </c>
      <c r="H193" s="36">
        <f>SUMIFS(СВЦЭМ!$E$33:$E$776,СВЦЭМ!$A$33:$A$776,$A193,СВЦЭМ!$B$33:$B$776,H$191)+'СЕТ СН'!$F$15</f>
        <v>135.73440457000001</v>
      </c>
      <c r="I193" s="36">
        <f>SUMIFS(СВЦЭМ!$E$33:$E$776,СВЦЭМ!$A$33:$A$776,$A193,СВЦЭМ!$B$33:$B$776,I$191)+'СЕТ СН'!$F$15</f>
        <v>137.06723973000001</v>
      </c>
      <c r="J193" s="36">
        <f>SUMIFS(СВЦЭМ!$E$33:$E$776,СВЦЭМ!$A$33:$A$776,$A193,СВЦЭМ!$B$33:$B$776,J$191)+'СЕТ СН'!$F$15</f>
        <v>144.39104610000001</v>
      </c>
      <c r="K193" s="36">
        <f>SUMIFS(СВЦЭМ!$E$33:$E$776,СВЦЭМ!$A$33:$A$776,$A193,СВЦЭМ!$B$33:$B$776,K$191)+'СЕТ СН'!$F$15</f>
        <v>149.34117638999999</v>
      </c>
      <c r="L193" s="36">
        <f>SUMIFS(СВЦЭМ!$E$33:$E$776,СВЦЭМ!$A$33:$A$776,$A193,СВЦЭМ!$B$33:$B$776,L$191)+'СЕТ СН'!$F$15</f>
        <v>147.43419388000001</v>
      </c>
      <c r="M193" s="36">
        <f>SUMIFS(СВЦЭМ!$E$33:$E$776,СВЦЭМ!$A$33:$A$776,$A193,СВЦЭМ!$B$33:$B$776,M$191)+'СЕТ СН'!$F$15</f>
        <v>147.62469429999999</v>
      </c>
      <c r="N193" s="36">
        <f>SUMIFS(СВЦЭМ!$E$33:$E$776,СВЦЭМ!$A$33:$A$776,$A193,СВЦЭМ!$B$33:$B$776,N$191)+'СЕТ СН'!$F$15</f>
        <v>147.09638688999999</v>
      </c>
      <c r="O193" s="36">
        <f>SUMIFS(СВЦЭМ!$E$33:$E$776,СВЦЭМ!$A$33:$A$776,$A193,СВЦЭМ!$B$33:$B$776,O$191)+'СЕТ СН'!$F$15</f>
        <v>148.44351515</v>
      </c>
      <c r="P193" s="36">
        <f>SUMIFS(СВЦЭМ!$E$33:$E$776,СВЦЭМ!$A$33:$A$776,$A193,СВЦЭМ!$B$33:$B$776,P$191)+'СЕТ СН'!$F$15</f>
        <v>147.98874068000001</v>
      </c>
      <c r="Q193" s="36">
        <f>SUMIFS(СВЦЭМ!$E$33:$E$776,СВЦЭМ!$A$33:$A$776,$A193,СВЦЭМ!$B$33:$B$776,Q$191)+'СЕТ СН'!$F$15</f>
        <v>147.78525424</v>
      </c>
      <c r="R193" s="36">
        <f>SUMIFS(СВЦЭМ!$E$33:$E$776,СВЦЭМ!$A$33:$A$776,$A193,СВЦЭМ!$B$33:$B$776,R$191)+'СЕТ СН'!$F$15</f>
        <v>146.66374532</v>
      </c>
      <c r="S193" s="36">
        <f>SUMIFS(СВЦЭМ!$E$33:$E$776,СВЦЭМ!$A$33:$A$776,$A193,СВЦЭМ!$B$33:$B$776,S$191)+'СЕТ СН'!$F$15</f>
        <v>146.10880458</v>
      </c>
      <c r="T193" s="36">
        <f>SUMIFS(СВЦЭМ!$E$33:$E$776,СВЦЭМ!$A$33:$A$776,$A193,СВЦЭМ!$B$33:$B$776,T$191)+'СЕТ СН'!$F$15</f>
        <v>145.10814471</v>
      </c>
      <c r="U193" s="36">
        <f>SUMIFS(СВЦЭМ!$E$33:$E$776,СВЦЭМ!$A$33:$A$776,$A193,СВЦЭМ!$B$33:$B$776,U$191)+'СЕТ СН'!$F$15</f>
        <v>144.55069356000001</v>
      </c>
      <c r="V193" s="36">
        <f>SUMIFS(СВЦЭМ!$E$33:$E$776,СВЦЭМ!$A$33:$A$776,$A193,СВЦЭМ!$B$33:$B$776,V$191)+'СЕТ СН'!$F$15</f>
        <v>145.26107106000001</v>
      </c>
      <c r="W193" s="36">
        <f>SUMIFS(СВЦЭМ!$E$33:$E$776,СВЦЭМ!$A$33:$A$776,$A193,СВЦЭМ!$B$33:$B$776,W$191)+'СЕТ СН'!$F$15</f>
        <v>145.5296352</v>
      </c>
      <c r="X193" s="36">
        <f>SUMIFS(СВЦЭМ!$E$33:$E$776,СВЦЭМ!$A$33:$A$776,$A193,СВЦЭМ!$B$33:$B$776,X$191)+'СЕТ СН'!$F$15</f>
        <v>141.88538926999999</v>
      </c>
      <c r="Y193" s="36">
        <f>SUMIFS(СВЦЭМ!$E$33:$E$776,СВЦЭМ!$A$33:$A$776,$A193,СВЦЭМ!$B$33:$B$776,Y$191)+'СЕТ СН'!$F$15</f>
        <v>135.75821676999999</v>
      </c>
    </row>
    <row r="194" spans="1:25" ht="15.75" x14ac:dyDescent="0.2">
      <c r="A194" s="35">
        <f t="shared" ref="A194:A222" si="5">A193+1</f>
        <v>43680</v>
      </c>
      <c r="B194" s="36">
        <f>SUMIFS(СВЦЭМ!$E$33:$E$776,СВЦЭМ!$A$33:$A$776,$A194,СВЦЭМ!$B$33:$B$776,B$191)+'СЕТ СН'!$F$15</f>
        <v>132.45520662000001</v>
      </c>
      <c r="C194" s="36">
        <f>SUMIFS(СВЦЭМ!$E$33:$E$776,СВЦЭМ!$A$33:$A$776,$A194,СВЦЭМ!$B$33:$B$776,C$191)+'СЕТ СН'!$F$15</f>
        <v>135.99192961</v>
      </c>
      <c r="D194" s="36">
        <f>SUMIFS(СВЦЭМ!$E$33:$E$776,СВЦЭМ!$A$33:$A$776,$A194,СВЦЭМ!$B$33:$B$776,D$191)+'СЕТ СН'!$F$15</f>
        <v>142.67366265999999</v>
      </c>
      <c r="E194" s="36">
        <f>SUMIFS(СВЦЭМ!$E$33:$E$776,СВЦЭМ!$A$33:$A$776,$A194,СВЦЭМ!$B$33:$B$776,E$191)+'СЕТ СН'!$F$15</f>
        <v>143.51744629999999</v>
      </c>
      <c r="F194" s="36">
        <f>SUMIFS(СВЦЭМ!$E$33:$E$776,СВЦЭМ!$A$33:$A$776,$A194,СВЦЭМ!$B$33:$B$776,F$191)+'СЕТ СН'!$F$15</f>
        <v>144.85614949999999</v>
      </c>
      <c r="G194" s="36">
        <f>SUMIFS(СВЦЭМ!$E$33:$E$776,СВЦЭМ!$A$33:$A$776,$A194,СВЦЭМ!$B$33:$B$776,G$191)+'СЕТ СН'!$F$15</f>
        <v>142.39395207000001</v>
      </c>
      <c r="H194" s="36">
        <f>SUMIFS(СВЦЭМ!$E$33:$E$776,СВЦЭМ!$A$33:$A$776,$A194,СВЦЭМ!$B$33:$B$776,H$191)+'СЕТ СН'!$F$15</f>
        <v>140.65136204999999</v>
      </c>
      <c r="I194" s="36">
        <f>SUMIFS(СВЦЭМ!$E$33:$E$776,СВЦЭМ!$A$33:$A$776,$A194,СВЦЭМ!$B$33:$B$776,I$191)+'СЕТ СН'!$F$15</f>
        <v>133.15909816000001</v>
      </c>
      <c r="J194" s="36">
        <f>SUMIFS(СВЦЭМ!$E$33:$E$776,СВЦЭМ!$A$33:$A$776,$A194,СВЦЭМ!$B$33:$B$776,J$191)+'СЕТ СН'!$F$15</f>
        <v>120.37048973</v>
      </c>
      <c r="K194" s="36">
        <f>SUMIFS(СВЦЭМ!$E$33:$E$776,СВЦЭМ!$A$33:$A$776,$A194,СВЦЭМ!$B$33:$B$776,K$191)+'СЕТ СН'!$F$15</f>
        <v>119.98221565</v>
      </c>
      <c r="L194" s="36">
        <f>SUMIFS(СВЦЭМ!$E$33:$E$776,СВЦЭМ!$A$33:$A$776,$A194,СВЦЭМ!$B$33:$B$776,L$191)+'СЕТ СН'!$F$15</f>
        <v>123.16964489</v>
      </c>
      <c r="M194" s="36">
        <f>SUMIFS(СВЦЭМ!$E$33:$E$776,СВЦЭМ!$A$33:$A$776,$A194,СВЦЭМ!$B$33:$B$776,M$191)+'СЕТ СН'!$F$15</f>
        <v>123.29143687</v>
      </c>
      <c r="N194" s="36">
        <f>SUMIFS(СВЦЭМ!$E$33:$E$776,СВЦЭМ!$A$33:$A$776,$A194,СВЦЭМ!$B$33:$B$776,N$191)+'СЕТ СН'!$F$15</f>
        <v>123.90772749999999</v>
      </c>
      <c r="O194" s="36">
        <f>SUMIFS(СВЦЭМ!$E$33:$E$776,СВЦЭМ!$A$33:$A$776,$A194,СВЦЭМ!$B$33:$B$776,O$191)+'СЕТ СН'!$F$15</f>
        <v>124.11951422999999</v>
      </c>
      <c r="P194" s="36">
        <f>SUMIFS(СВЦЭМ!$E$33:$E$776,СВЦЭМ!$A$33:$A$776,$A194,СВЦЭМ!$B$33:$B$776,P$191)+'СЕТ СН'!$F$15</f>
        <v>123.92382696</v>
      </c>
      <c r="Q194" s="36">
        <f>SUMIFS(СВЦЭМ!$E$33:$E$776,СВЦЭМ!$A$33:$A$776,$A194,СВЦЭМ!$B$33:$B$776,Q$191)+'СЕТ СН'!$F$15</f>
        <v>124.69491060999999</v>
      </c>
      <c r="R194" s="36">
        <f>SUMIFS(СВЦЭМ!$E$33:$E$776,СВЦЭМ!$A$33:$A$776,$A194,СВЦЭМ!$B$33:$B$776,R$191)+'СЕТ СН'!$F$15</f>
        <v>123.96682059</v>
      </c>
      <c r="S194" s="36">
        <f>SUMIFS(СВЦЭМ!$E$33:$E$776,СВЦЭМ!$A$33:$A$776,$A194,СВЦЭМ!$B$33:$B$776,S$191)+'СЕТ СН'!$F$15</f>
        <v>123.67927396</v>
      </c>
      <c r="T194" s="36">
        <f>SUMIFS(СВЦЭМ!$E$33:$E$776,СВЦЭМ!$A$33:$A$776,$A194,СВЦЭМ!$B$33:$B$776,T$191)+'СЕТ СН'!$F$15</f>
        <v>124.07910742</v>
      </c>
      <c r="U194" s="36">
        <f>SUMIFS(СВЦЭМ!$E$33:$E$776,СВЦЭМ!$A$33:$A$776,$A194,СВЦЭМ!$B$33:$B$776,U$191)+'СЕТ СН'!$F$15</f>
        <v>123.6907879</v>
      </c>
      <c r="V194" s="36">
        <f>SUMIFS(СВЦЭМ!$E$33:$E$776,СВЦЭМ!$A$33:$A$776,$A194,СВЦЭМ!$B$33:$B$776,V$191)+'СЕТ СН'!$F$15</f>
        <v>122.52105421</v>
      </c>
      <c r="W194" s="36">
        <f>SUMIFS(СВЦЭМ!$E$33:$E$776,СВЦЭМ!$A$33:$A$776,$A194,СВЦЭМ!$B$33:$B$776,W$191)+'СЕТ СН'!$F$15</f>
        <v>124.21982355</v>
      </c>
      <c r="X194" s="36">
        <f>SUMIFS(СВЦЭМ!$E$33:$E$776,СВЦЭМ!$A$33:$A$776,$A194,СВЦЭМ!$B$33:$B$776,X$191)+'СЕТ СН'!$F$15</f>
        <v>120.4095366</v>
      </c>
      <c r="Y194" s="36">
        <f>SUMIFS(СВЦЭМ!$E$33:$E$776,СВЦЭМ!$A$33:$A$776,$A194,СВЦЭМ!$B$33:$B$776,Y$191)+'СЕТ СН'!$F$15</f>
        <v>123.63849736</v>
      </c>
    </row>
    <row r="195" spans="1:25" ht="15.75" x14ac:dyDescent="0.2">
      <c r="A195" s="35">
        <f t="shared" si="5"/>
        <v>43681</v>
      </c>
      <c r="B195" s="36">
        <f>SUMIFS(СВЦЭМ!$E$33:$E$776,СВЦЭМ!$A$33:$A$776,$A195,СВЦЭМ!$B$33:$B$776,B$191)+'СЕТ СН'!$F$15</f>
        <v>123.97581941</v>
      </c>
      <c r="C195" s="36">
        <f>SUMIFS(СВЦЭМ!$E$33:$E$776,СВЦЭМ!$A$33:$A$776,$A195,СВЦЭМ!$B$33:$B$776,C$191)+'СЕТ СН'!$F$15</f>
        <v>130.71265890999999</v>
      </c>
      <c r="D195" s="36">
        <f>SUMIFS(СВЦЭМ!$E$33:$E$776,СВЦЭМ!$A$33:$A$776,$A195,СВЦЭМ!$B$33:$B$776,D$191)+'СЕТ СН'!$F$15</f>
        <v>134.1093759</v>
      </c>
      <c r="E195" s="36">
        <f>SUMIFS(СВЦЭМ!$E$33:$E$776,СВЦЭМ!$A$33:$A$776,$A195,СВЦЭМ!$B$33:$B$776,E$191)+'СЕТ СН'!$F$15</f>
        <v>139.14991280999999</v>
      </c>
      <c r="F195" s="36">
        <f>SUMIFS(СВЦЭМ!$E$33:$E$776,СВЦЭМ!$A$33:$A$776,$A195,СВЦЭМ!$B$33:$B$776,F$191)+'СЕТ СН'!$F$15</f>
        <v>139.50780553999999</v>
      </c>
      <c r="G195" s="36">
        <f>SUMIFS(СВЦЭМ!$E$33:$E$776,СВЦЭМ!$A$33:$A$776,$A195,СВЦЭМ!$B$33:$B$776,G$191)+'СЕТ СН'!$F$15</f>
        <v>141.8352391</v>
      </c>
      <c r="H195" s="36">
        <f>SUMIFS(СВЦЭМ!$E$33:$E$776,СВЦЭМ!$A$33:$A$776,$A195,СВЦЭМ!$B$33:$B$776,H$191)+'СЕТ СН'!$F$15</f>
        <v>137.23965140000001</v>
      </c>
      <c r="I195" s="36">
        <f>SUMIFS(СВЦЭМ!$E$33:$E$776,СВЦЭМ!$A$33:$A$776,$A195,СВЦЭМ!$B$33:$B$776,I$191)+'СЕТ СН'!$F$15</f>
        <v>131.56270513000001</v>
      </c>
      <c r="J195" s="36">
        <f>SUMIFS(СВЦЭМ!$E$33:$E$776,СВЦЭМ!$A$33:$A$776,$A195,СВЦЭМ!$B$33:$B$776,J$191)+'СЕТ СН'!$F$15</f>
        <v>122.64176175</v>
      </c>
      <c r="K195" s="36">
        <f>SUMIFS(СВЦЭМ!$E$33:$E$776,СВЦЭМ!$A$33:$A$776,$A195,СВЦЭМ!$B$33:$B$776,K$191)+'СЕТ СН'!$F$15</f>
        <v>122.67443725</v>
      </c>
      <c r="L195" s="36">
        <f>SUMIFS(СВЦЭМ!$E$33:$E$776,СВЦЭМ!$A$33:$A$776,$A195,СВЦЭМ!$B$33:$B$776,L$191)+'СЕТ СН'!$F$15</f>
        <v>127.30469687999999</v>
      </c>
      <c r="M195" s="36">
        <f>SUMIFS(СВЦЭМ!$E$33:$E$776,СВЦЭМ!$A$33:$A$776,$A195,СВЦЭМ!$B$33:$B$776,M$191)+'СЕТ СН'!$F$15</f>
        <v>127.70493141999999</v>
      </c>
      <c r="N195" s="36">
        <f>SUMIFS(СВЦЭМ!$E$33:$E$776,СВЦЭМ!$A$33:$A$776,$A195,СВЦЭМ!$B$33:$B$776,N$191)+'СЕТ СН'!$F$15</f>
        <v>127.21982782000001</v>
      </c>
      <c r="O195" s="36">
        <f>SUMIFS(СВЦЭМ!$E$33:$E$776,СВЦЭМ!$A$33:$A$776,$A195,СВЦЭМ!$B$33:$B$776,O$191)+'СЕТ СН'!$F$15</f>
        <v>125.74265908</v>
      </c>
      <c r="P195" s="36">
        <f>SUMIFS(СВЦЭМ!$E$33:$E$776,СВЦЭМ!$A$33:$A$776,$A195,СВЦЭМ!$B$33:$B$776,P$191)+'СЕТ СН'!$F$15</f>
        <v>125.95059449999999</v>
      </c>
      <c r="Q195" s="36">
        <f>SUMIFS(СВЦЭМ!$E$33:$E$776,СВЦЭМ!$A$33:$A$776,$A195,СВЦЭМ!$B$33:$B$776,Q$191)+'СЕТ СН'!$F$15</f>
        <v>125.65549951</v>
      </c>
      <c r="R195" s="36">
        <f>SUMIFS(СВЦЭМ!$E$33:$E$776,СВЦЭМ!$A$33:$A$776,$A195,СВЦЭМ!$B$33:$B$776,R$191)+'СЕТ СН'!$F$15</f>
        <v>117.83883486000001</v>
      </c>
      <c r="S195" s="36">
        <f>SUMIFS(СВЦЭМ!$E$33:$E$776,СВЦЭМ!$A$33:$A$776,$A195,СВЦЭМ!$B$33:$B$776,S$191)+'СЕТ СН'!$F$15</f>
        <v>111.63672094</v>
      </c>
      <c r="T195" s="36">
        <f>SUMIFS(СВЦЭМ!$E$33:$E$776,СВЦЭМ!$A$33:$A$776,$A195,СВЦЭМ!$B$33:$B$776,T$191)+'СЕТ СН'!$F$15</f>
        <v>110.39397006</v>
      </c>
      <c r="U195" s="36">
        <f>SUMIFS(СВЦЭМ!$E$33:$E$776,СВЦЭМ!$A$33:$A$776,$A195,СВЦЭМ!$B$33:$B$776,U$191)+'СЕТ СН'!$F$15</f>
        <v>110.27812686999999</v>
      </c>
      <c r="V195" s="36">
        <f>SUMIFS(СВЦЭМ!$E$33:$E$776,СВЦЭМ!$A$33:$A$776,$A195,СВЦЭМ!$B$33:$B$776,V$191)+'СЕТ СН'!$F$15</f>
        <v>110.18150186</v>
      </c>
      <c r="W195" s="36">
        <f>SUMIFS(СВЦЭМ!$E$33:$E$776,СВЦЭМ!$A$33:$A$776,$A195,СВЦЭМ!$B$33:$B$776,W$191)+'СЕТ СН'!$F$15</f>
        <v>112.13691623</v>
      </c>
      <c r="X195" s="36">
        <f>SUMIFS(СВЦЭМ!$E$33:$E$776,СВЦЭМ!$A$33:$A$776,$A195,СВЦЭМ!$B$33:$B$776,X$191)+'СЕТ СН'!$F$15</f>
        <v>107.31285603000001</v>
      </c>
      <c r="Y195" s="36">
        <f>SUMIFS(СВЦЭМ!$E$33:$E$776,СВЦЭМ!$A$33:$A$776,$A195,СВЦЭМ!$B$33:$B$776,Y$191)+'СЕТ СН'!$F$15</f>
        <v>105.90210513</v>
      </c>
    </row>
    <row r="196" spans="1:25" ht="15.75" x14ac:dyDescent="0.2">
      <c r="A196" s="35">
        <f t="shared" si="5"/>
        <v>43682</v>
      </c>
      <c r="B196" s="36">
        <f>SUMIFS(СВЦЭМ!$E$33:$E$776,СВЦЭМ!$A$33:$A$776,$A196,СВЦЭМ!$B$33:$B$776,B$191)+'СЕТ СН'!$F$15</f>
        <v>123.16758329</v>
      </c>
      <c r="C196" s="36">
        <f>SUMIFS(СВЦЭМ!$E$33:$E$776,СВЦЭМ!$A$33:$A$776,$A196,СВЦЭМ!$B$33:$B$776,C$191)+'СЕТ СН'!$F$15</f>
        <v>129.28738290999999</v>
      </c>
      <c r="D196" s="36">
        <f>SUMIFS(СВЦЭМ!$E$33:$E$776,СВЦЭМ!$A$33:$A$776,$A196,СВЦЭМ!$B$33:$B$776,D$191)+'СЕТ СН'!$F$15</f>
        <v>134.81556140999999</v>
      </c>
      <c r="E196" s="36">
        <f>SUMIFS(СВЦЭМ!$E$33:$E$776,СВЦЭМ!$A$33:$A$776,$A196,СВЦЭМ!$B$33:$B$776,E$191)+'СЕТ СН'!$F$15</f>
        <v>136.50452317</v>
      </c>
      <c r="F196" s="36">
        <f>SUMIFS(СВЦЭМ!$E$33:$E$776,СВЦЭМ!$A$33:$A$776,$A196,СВЦЭМ!$B$33:$B$776,F$191)+'СЕТ СН'!$F$15</f>
        <v>136.48318358</v>
      </c>
      <c r="G196" s="36">
        <f>SUMIFS(СВЦЭМ!$E$33:$E$776,СВЦЭМ!$A$33:$A$776,$A196,СВЦЭМ!$B$33:$B$776,G$191)+'СЕТ СН'!$F$15</f>
        <v>133.73963972999999</v>
      </c>
      <c r="H196" s="36">
        <f>SUMIFS(СВЦЭМ!$E$33:$E$776,СВЦЭМ!$A$33:$A$776,$A196,СВЦЭМ!$B$33:$B$776,H$191)+'СЕТ СН'!$F$15</f>
        <v>126.83115629</v>
      </c>
      <c r="I196" s="36">
        <f>SUMIFS(СВЦЭМ!$E$33:$E$776,СВЦЭМ!$A$33:$A$776,$A196,СВЦЭМ!$B$33:$B$776,I$191)+'СЕТ СН'!$F$15</f>
        <v>124.28902284</v>
      </c>
      <c r="J196" s="36">
        <f>SUMIFS(СВЦЭМ!$E$33:$E$776,СВЦЭМ!$A$33:$A$776,$A196,СВЦЭМ!$B$33:$B$776,J$191)+'СЕТ СН'!$F$15</f>
        <v>122.87632585999999</v>
      </c>
      <c r="K196" s="36">
        <f>SUMIFS(СВЦЭМ!$E$33:$E$776,СВЦЭМ!$A$33:$A$776,$A196,СВЦЭМ!$B$33:$B$776,K$191)+'СЕТ СН'!$F$15</f>
        <v>127.02551363000001</v>
      </c>
      <c r="L196" s="36">
        <f>SUMIFS(СВЦЭМ!$E$33:$E$776,СВЦЭМ!$A$33:$A$776,$A196,СВЦЭМ!$B$33:$B$776,L$191)+'СЕТ СН'!$F$15</f>
        <v>127.27220797</v>
      </c>
      <c r="M196" s="36">
        <f>SUMIFS(СВЦЭМ!$E$33:$E$776,СВЦЭМ!$A$33:$A$776,$A196,СВЦЭМ!$B$33:$B$776,M$191)+'СЕТ СН'!$F$15</f>
        <v>128.63192548000001</v>
      </c>
      <c r="N196" s="36">
        <f>SUMIFS(СВЦЭМ!$E$33:$E$776,СВЦЭМ!$A$33:$A$776,$A196,СВЦЭМ!$B$33:$B$776,N$191)+'СЕТ СН'!$F$15</f>
        <v>128.10736643999999</v>
      </c>
      <c r="O196" s="36">
        <f>SUMIFS(СВЦЭМ!$E$33:$E$776,СВЦЭМ!$A$33:$A$776,$A196,СВЦЭМ!$B$33:$B$776,O$191)+'СЕТ СН'!$F$15</f>
        <v>129.34653963</v>
      </c>
      <c r="P196" s="36">
        <f>SUMIFS(СВЦЭМ!$E$33:$E$776,СВЦЭМ!$A$33:$A$776,$A196,СВЦЭМ!$B$33:$B$776,P$191)+'СЕТ СН'!$F$15</f>
        <v>130.39378478</v>
      </c>
      <c r="Q196" s="36">
        <f>SUMIFS(СВЦЭМ!$E$33:$E$776,СВЦЭМ!$A$33:$A$776,$A196,СВЦЭМ!$B$33:$B$776,Q$191)+'СЕТ СН'!$F$15</f>
        <v>130.11526287999999</v>
      </c>
      <c r="R196" s="36">
        <f>SUMIFS(СВЦЭМ!$E$33:$E$776,СВЦЭМ!$A$33:$A$776,$A196,СВЦЭМ!$B$33:$B$776,R$191)+'СЕТ СН'!$F$15</f>
        <v>124.19857066</v>
      </c>
      <c r="S196" s="36">
        <f>SUMIFS(СВЦЭМ!$E$33:$E$776,СВЦЭМ!$A$33:$A$776,$A196,СВЦЭМ!$B$33:$B$776,S$191)+'СЕТ СН'!$F$15</f>
        <v>115.97783492000001</v>
      </c>
      <c r="T196" s="36">
        <f>SUMIFS(СВЦЭМ!$E$33:$E$776,СВЦЭМ!$A$33:$A$776,$A196,СВЦЭМ!$B$33:$B$776,T$191)+'СЕТ СН'!$F$15</f>
        <v>114.24063289</v>
      </c>
      <c r="U196" s="36">
        <f>SUMIFS(СВЦЭМ!$E$33:$E$776,СВЦЭМ!$A$33:$A$776,$A196,СВЦЭМ!$B$33:$B$776,U$191)+'СЕТ СН'!$F$15</f>
        <v>113.30211968</v>
      </c>
      <c r="V196" s="36">
        <f>SUMIFS(СВЦЭМ!$E$33:$E$776,СВЦЭМ!$A$33:$A$776,$A196,СВЦЭМ!$B$33:$B$776,V$191)+'СЕТ СН'!$F$15</f>
        <v>112.88392867</v>
      </c>
      <c r="W196" s="36">
        <f>SUMIFS(СВЦЭМ!$E$33:$E$776,СВЦЭМ!$A$33:$A$776,$A196,СВЦЭМ!$B$33:$B$776,W$191)+'СЕТ СН'!$F$15</f>
        <v>115.43403171</v>
      </c>
      <c r="X196" s="36">
        <f>SUMIFS(СВЦЭМ!$E$33:$E$776,СВЦЭМ!$A$33:$A$776,$A196,СВЦЭМ!$B$33:$B$776,X$191)+'СЕТ СН'!$F$15</f>
        <v>111.70934217</v>
      </c>
      <c r="Y196" s="36">
        <f>SUMIFS(СВЦЭМ!$E$33:$E$776,СВЦЭМ!$A$33:$A$776,$A196,СВЦЭМ!$B$33:$B$776,Y$191)+'СЕТ СН'!$F$15</f>
        <v>112.8393981</v>
      </c>
    </row>
    <row r="197" spans="1:25" ht="15.75" x14ac:dyDescent="0.2">
      <c r="A197" s="35">
        <f t="shared" si="5"/>
        <v>43683</v>
      </c>
      <c r="B197" s="36">
        <f>SUMIFS(СВЦЭМ!$E$33:$E$776,СВЦЭМ!$A$33:$A$776,$A197,СВЦЭМ!$B$33:$B$776,B$191)+'СЕТ СН'!$F$15</f>
        <v>123.89230773</v>
      </c>
      <c r="C197" s="36">
        <f>SUMIFS(СВЦЭМ!$E$33:$E$776,СВЦЭМ!$A$33:$A$776,$A197,СВЦЭМ!$B$33:$B$776,C$191)+'СЕТ СН'!$F$15</f>
        <v>130.05881622999999</v>
      </c>
      <c r="D197" s="36">
        <f>SUMIFS(СВЦЭМ!$E$33:$E$776,СВЦЭМ!$A$33:$A$776,$A197,СВЦЭМ!$B$33:$B$776,D$191)+'СЕТ СН'!$F$15</f>
        <v>134.25615925</v>
      </c>
      <c r="E197" s="36">
        <f>SUMIFS(СВЦЭМ!$E$33:$E$776,СВЦЭМ!$A$33:$A$776,$A197,СВЦЭМ!$B$33:$B$776,E$191)+'СЕТ СН'!$F$15</f>
        <v>136.13724095000001</v>
      </c>
      <c r="F197" s="36">
        <f>SUMIFS(СВЦЭМ!$E$33:$E$776,СВЦЭМ!$A$33:$A$776,$A197,СВЦЭМ!$B$33:$B$776,F$191)+'СЕТ СН'!$F$15</f>
        <v>137.83753898000001</v>
      </c>
      <c r="G197" s="36">
        <f>SUMIFS(СВЦЭМ!$E$33:$E$776,СВЦЭМ!$A$33:$A$776,$A197,СВЦЭМ!$B$33:$B$776,G$191)+'СЕТ СН'!$F$15</f>
        <v>133.43468271</v>
      </c>
      <c r="H197" s="36">
        <f>SUMIFS(СВЦЭМ!$E$33:$E$776,СВЦЭМ!$A$33:$A$776,$A197,СВЦЭМ!$B$33:$B$776,H$191)+'СЕТ СН'!$F$15</f>
        <v>126.96901243000001</v>
      </c>
      <c r="I197" s="36">
        <f>SUMIFS(СВЦЭМ!$E$33:$E$776,СВЦЭМ!$A$33:$A$776,$A197,СВЦЭМ!$B$33:$B$776,I$191)+'СЕТ СН'!$F$15</f>
        <v>118.65629010000001</v>
      </c>
      <c r="J197" s="36">
        <f>SUMIFS(СВЦЭМ!$E$33:$E$776,СВЦЭМ!$A$33:$A$776,$A197,СВЦЭМ!$B$33:$B$776,J$191)+'СЕТ СН'!$F$15</f>
        <v>124.79005255</v>
      </c>
      <c r="K197" s="36">
        <f>SUMIFS(СВЦЭМ!$E$33:$E$776,СВЦЭМ!$A$33:$A$776,$A197,СВЦЭМ!$B$33:$B$776,K$191)+'СЕТ СН'!$F$15</f>
        <v>131.29885277</v>
      </c>
      <c r="L197" s="36">
        <f>SUMIFS(СВЦЭМ!$E$33:$E$776,СВЦЭМ!$A$33:$A$776,$A197,СВЦЭМ!$B$33:$B$776,L$191)+'СЕТ СН'!$F$15</f>
        <v>132.08360804</v>
      </c>
      <c r="M197" s="36">
        <f>SUMIFS(СВЦЭМ!$E$33:$E$776,СВЦЭМ!$A$33:$A$776,$A197,СВЦЭМ!$B$33:$B$776,M$191)+'СЕТ СН'!$F$15</f>
        <v>131.89158014</v>
      </c>
      <c r="N197" s="36">
        <f>SUMIFS(СВЦЭМ!$E$33:$E$776,СВЦЭМ!$A$33:$A$776,$A197,СВЦЭМ!$B$33:$B$776,N$191)+'СЕТ СН'!$F$15</f>
        <v>131.95952467000001</v>
      </c>
      <c r="O197" s="36">
        <f>SUMIFS(СВЦЭМ!$E$33:$E$776,СВЦЭМ!$A$33:$A$776,$A197,СВЦЭМ!$B$33:$B$776,O$191)+'СЕТ СН'!$F$15</f>
        <v>132.00719799999999</v>
      </c>
      <c r="P197" s="36">
        <f>SUMIFS(СВЦЭМ!$E$33:$E$776,СВЦЭМ!$A$33:$A$776,$A197,СВЦЭМ!$B$33:$B$776,P$191)+'СЕТ СН'!$F$15</f>
        <v>132.53799676</v>
      </c>
      <c r="Q197" s="36">
        <f>SUMIFS(СВЦЭМ!$E$33:$E$776,СВЦЭМ!$A$33:$A$776,$A197,СВЦЭМ!$B$33:$B$776,Q$191)+'СЕТ СН'!$F$15</f>
        <v>133.02805377999999</v>
      </c>
      <c r="R197" s="36">
        <f>SUMIFS(СВЦЭМ!$E$33:$E$776,СВЦЭМ!$A$33:$A$776,$A197,СВЦЭМ!$B$33:$B$776,R$191)+'СЕТ СН'!$F$15</f>
        <v>123.68811826</v>
      </c>
      <c r="S197" s="36">
        <f>SUMIFS(СВЦЭМ!$E$33:$E$776,СВЦЭМ!$A$33:$A$776,$A197,СВЦЭМ!$B$33:$B$776,S$191)+'СЕТ СН'!$F$15</f>
        <v>115.20072222</v>
      </c>
      <c r="T197" s="36">
        <f>SUMIFS(СВЦЭМ!$E$33:$E$776,СВЦЭМ!$A$33:$A$776,$A197,СВЦЭМ!$B$33:$B$776,T$191)+'СЕТ СН'!$F$15</f>
        <v>113.05428883</v>
      </c>
      <c r="U197" s="36">
        <f>SUMIFS(СВЦЭМ!$E$33:$E$776,СВЦЭМ!$A$33:$A$776,$A197,СВЦЭМ!$B$33:$B$776,U$191)+'СЕТ СН'!$F$15</f>
        <v>113.95575749</v>
      </c>
      <c r="V197" s="36">
        <f>SUMIFS(СВЦЭМ!$E$33:$E$776,СВЦЭМ!$A$33:$A$776,$A197,СВЦЭМ!$B$33:$B$776,V$191)+'СЕТ СН'!$F$15</f>
        <v>113.59971769000001</v>
      </c>
      <c r="W197" s="36">
        <f>SUMIFS(СВЦЭМ!$E$33:$E$776,СВЦЭМ!$A$33:$A$776,$A197,СВЦЭМ!$B$33:$B$776,W$191)+'СЕТ СН'!$F$15</f>
        <v>113.92874611000001</v>
      </c>
      <c r="X197" s="36">
        <f>SUMIFS(СВЦЭМ!$E$33:$E$776,СВЦЭМ!$A$33:$A$776,$A197,СВЦЭМ!$B$33:$B$776,X$191)+'СЕТ СН'!$F$15</f>
        <v>110.21522174</v>
      </c>
      <c r="Y197" s="36">
        <f>SUMIFS(СВЦЭМ!$E$33:$E$776,СВЦЭМ!$A$33:$A$776,$A197,СВЦЭМ!$B$33:$B$776,Y$191)+'СЕТ СН'!$F$15</f>
        <v>111.86832164</v>
      </c>
    </row>
    <row r="198" spans="1:25" ht="15.75" x14ac:dyDescent="0.2">
      <c r="A198" s="35">
        <f t="shared" si="5"/>
        <v>43684</v>
      </c>
      <c r="B198" s="36">
        <f>SUMIFS(СВЦЭМ!$E$33:$E$776,СВЦЭМ!$A$33:$A$776,$A198,СВЦЭМ!$B$33:$B$776,B$191)+'СЕТ СН'!$F$15</f>
        <v>124.73697407</v>
      </c>
      <c r="C198" s="36">
        <f>SUMIFS(СВЦЭМ!$E$33:$E$776,СВЦЭМ!$A$33:$A$776,$A198,СВЦЭМ!$B$33:$B$776,C$191)+'СЕТ СН'!$F$15</f>
        <v>125.45400871</v>
      </c>
      <c r="D198" s="36">
        <f>SUMIFS(СВЦЭМ!$E$33:$E$776,СВЦЭМ!$A$33:$A$776,$A198,СВЦЭМ!$B$33:$B$776,D$191)+'СЕТ СН'!$F$15</f>
        <v>130.13323818999999</v>
      </c>
      <c r="E198" s="36">
        <f>SUMIFS(СВЦЭМ!$E$33:$E$776,СВЦЭМ!$A$33:$A$776,$A198,СВЦЭМ!$B$33:$B$776,E$191)+'СЕТ СН'!$F$15</f>
        <v>130.65479936</v>
      </c>
      <c r="F198" s="36">
        <f>SUMIFS(СВЦЭМ!$E$33:$E$776,СВЦЭМ!$A$33:$A$776,$A198,СВЦЭМ!$B$33:$B$776,F$191)+'СЕТ СН'!$F$15</f>
        <v>131.98796388</v>
      </c>
      <c r="G198" s="36">
        <f>SUMIFS(СВЦЭМ!$E$33:$E$776,СВЦЭМ!$A$33:$A$776,$A198,СВЦЭМ!$B$33:$B$776,G$191)+'СЕТ СН'!$F$15</f>
        <v>130.80351528</v>
      </c>
      <c r="H198" s="36">
        <f>SUMIFS(СВЦЭМ!$E$33:$E$776,СВЦЭМ!$A$33:$A$776,$A198,СВЦЭМ!$B$33:$B$776,H$191)+'СЕТ СН'!$F$15</f>
        <v>124.13388534000001</v>
      </c>
      <c r="I198" s="36">
        <f>SUMIFS(СВЦЭМ!$E$33:$E$776,СВЦЭМ!$A$33:$A$776,$A198,СВЦЭМ!$B$33:$B$776,I$191)+'СЕТ СН'!$F$15</f>
        <v>121.51900538</v>
      </c>
      <c r="J198" s="36">
        <f>SUMIFS(СВЦЭМ!$E$33:$E$776,СВЦЭМ!$A$33:$A$776,$A198,СВЦЭМ!$B$33:$B$776,J$191)+'СЕТ СН'!$F$15</f>
        <v>125.8292122</v>
      </c>
      <c r="K198" s="36">
        <f>SUMIFS(СВЦЭМ!$E$33:$E$776,СВЦЭМ!$A$33:$A$776,$A198,СВЦЭМ!$B$33:$B$776,K$191)+'СЕТ СН'!$F$15</f>
        <v>128.96318497999999</v>
      </c>
      <c r="L198" s="36">
        <f>SUMIFS(СВЦЭМ!$E$33:$E$776,СВЦЭМ!$A$33:$A$776,$A198,СВЦЭМ!$B$33:$B$776,L$191)+'СЕТ СН'!$F$15</f>
        <v>129.07416018999999</v>
      </c>
      <c r="M198" s="36">
        <f>SUMIFS(СВЦЭМ!$E$33:$E$776,СВЦЭМ!$A$33:$A$776,$A198,СВЦЭМ!$B$33:$B$776,M$191)+'СЕТ СН'!$F$15</f>
        <v>129.64284165000001</v>
      </c>
      <c r="N198" s="36">
        <f>SUMIFS(СВЦЭМ!$E$33:$E$776,СВЦЭМ!$A$33:$A$776,$A198,СВЦЭМ!$B$33:$B$776,N$191)+'СЕТ СН'!$F$15</f>
        <v>128.46364739000001</v>
      </c>
      <c r="O198" s="36">
        <f>SUMIFS(СВЦЭМ!$E$33:$E$776,СВЦЭМ!$A$33:$A$776,$A198,СВЦЭМ!$B$33:$B$776,O$191)+'СЕТ СН'!$F$15</f>
        <v>129.41911802999999</v>
      </c>
      <c r="P198" s="36">
        <f>SUMIFS(СВЦЭМ!$E$33:$E$776,СВЦЭМ!$A$33:$A$776,$A198,СВЦЭМ!$B$33:$B$776,P$191)+'СЕТ СН'!$F$15</f>
        <v>130.10728621000001</v>
      </c>
      <c r="Q198" s="36">
        <f>SUMIFS(СВЦЭМ!$E$33:$E$776,СВЦЭМ!$A$33:$A$776,$A198,СВЦЭМ!$B$33:$B$776,Q$191)+'СЕТ СН'!$F$15</f>
        <v>130.07364281</v>
      </c>
      <c r="R198" s="36">
        <f>SUMIFS(СВЦЭМ!$E$33:$E$776,СВЦЭМ!$A$33:$A$776,$A198,СВЦЭМ!$B$33:$B$776,R$191)+'СЕТ СН'!$F$15</f>
        <v>122.76656446</v>
      </c>
      <c r="S198" s="36">
        <f>SUMIFS(СВЦЭМ!$E$33:$E$776,СВЦЭМ!$A$33:$A$776,$A198,СВЦЭМ!$B$33:$B$776,S$191)+'СЕТ СН'!$F$15</f>
        <v>114.85496895</v>
      </c>
      <c r="T198" s="36">
        <f>SUMIFS(СВЦЭМ!$E$33:$E$776,СВЦЭМ!$A$33:$A$776,$A198,СВЦЭМ!$B$33:$B$776,T$191)+'СЕТ СН'!$F$15</f>
        <v>112.65768328999999</v>
      </c>
      <c r="U198" s="36">
        <f>SUMIFS(СВЦЭМ!$E$33:$E$776,СВЦЭМ!$A$33:$A$776,$A198,СВЦЭМ!$B$33:$B$776,U$191)+'СЕТ СН'!$F$15</f>
        <v>112.91265559999999</v>
      </c>
      <c r="V198" s="36">
        <f>SUMIFS(СВЦЭМ!$E$33:$E$776,СВЦЭМ!$A$33:$A$776,$A198,СВЦЭМ!$B$33:$B$776,V$191)+'СЕТ СН'!$F$15</f>
        <v>112.06819677999999</v>
      </c>
      <c r="W198" s="36">
        <f>SUMIFS(СВЦЭМ!$E$33:$E$776,СВЦЭМ!$A$33:$A$776,$A198,СВЦЭМ!$B$33:$B$776,W$191)+'СЕТ СН'!$F$15</f>
        <v>113.63874928</v>
      </c>
      <c r="X198" s="36">
        <f>SUMIFS(СВЦЭМ!$E$33:$E$776,СВЦЭМ!$A$33:$A$776,$A198,СВЦЭМ!$B$33:$B$776,X$191)+'СЕТ СН'!$F$15</f>
        <v>108.65649151</v>
      </c>
      <c r="Y198" s="36">
        <f>SUMIFS(СВЦЭМ!$E$33:$E$776,СВЦЭМ!$A$33:$A$776,$A198,СВЦЭМ!$B$33:$B$776,Y$191)+'СЕТ СН'!$F$15</f>
        <v>114.14092909999999</v>
      </c>
    </row>
    <row r="199" spans="1:25" ht="15.75" x14ac:dyDescent="0.2">
      <c r="A199" s="35">
        <f t="shared" si="5"/>
        <v>43685</v>
      </c>
      <c r="B199" s="36">
        <f>SUMIFS(СВЦЭМ!$E$33:$E$776,СВЦЭМ!$A$33:$A$776,$A199,СВЦЭМ!$B$33:$B$776,B$191)+'СЕТ СН'!$F$15</f>
        <v>130.85524441000001</v>
      </c>
      <c r="C199" s="36">
        <f>SUMIFS(СВЦЭМ!$E$33:$E$776,СВЦЭМ!$A$33:$A$776,$A199,СВЦЭМ!$B$33:$B$776,C$191)+'СЕТ СН'!$F$15</f>
        <v>138.05300295999999</v>
      </c>
      <c r="D199" s="36">
        <f>SUMIFS(СВЦЭМ!$E$33:$E$776,СВЦЭМ!$A$33:$A$776,$A199,СВЦЭМ!$B$33:$B$776,D$191)+'СЕТ СН'!$F$15</f>
        <v>143.32684750999999</v>
      </c>
      <c r="E199" s="36">
        <f>SUMIFS(СВЦЭМ!$E$33:$E$776,СВЦЭМ!$A$33:$A$776,$A199,СВЦЭМ!$B$33:$B$776,E$191)+'СЕТ СН'!$F$15</f>
        <v>147.32200456999999</v>
      </c>
      <c r="F199" s="36">
        <f>SUMIFS(СВЦЭМ!$E$33:$E$776,СВЦЭМ!$A$33:$A$776,$A199,СВЦЭМ!$B$33:$B$776,F$191)+'СЕТ СН'!$F$15</f>
        <v>155.16966812000001</v>
      </c>
      <c r="G199" s="36">
        <f>SUMIFS(СВЦЭМ!$E$33:$E$776,СВЦЭМ!$A$33:$A$776,$A199,СВЦЭМ!$B$33:$B$776,G$191)+'СЕТ СН'!$F$15</f>
        <v>151.63857960999999</v>
      </c>
      <c r="H199" s="36">
        <f>SUMIFS(СВЦЭМ!$E$33:$E$776,СВЦЭМ!$A$33:$A$776,$A199,СВЦЭМ!$B$33:$B$776,H$191)+'СЕТ СН'!$F$15</f>
        <v>143.91227737</v>
      </c>
      <c r="I199" s="36">
        <f>SUMIFS(СВЦЭМ!$E$33:$E$776,СВЦЭМ!$A$33:$A$776,$A199,СВЦЭМ!$B$33:$B$776,I$191)+'СЕТ СН'!$F$15</f>
        <v>134.60870829999999</v>
      </c>
      <c r="J199" s="36">
        <f>SUMIFS(СВЦЭМ!$E$33:$E$776,СВЦЭМ!$A$33:$A$776,$A199,СВЦЭМ!$B$33:$B$776,J$191)+'СЕТ СН'!$F$15</f>
        <v>127.08071375999999</v>
      </c>
      <c r="K199" s="36">
        <f>SUMIFS(СВЦЭМ!$E$33:$E$776,СВЦЭМ!$A$33:$A$776,$A199,СВЦЭМ!$B$33:$B$776,K$191)+'СЕТ СН'!$F$15</f>
        <v>132.78865579999999</v>
      </c>
      <c r="L199" s="36">
        <f>SUMIFS(СВЦЭМ!$E$33:$E$776,СВЦЭМ!$A$33:$A$776,$A199,СВЦЭМ!$B$33:$B$776,L$191)+'СЕТ СН'!$F$15</f>
        <v>134.81152151000001</v>
      </c>
      <c r="M199" s="36">
        <f>SUMIFS(СВЦЭМ!$E$33:$E$776,СВЦЭМ!$A$33:$A$776,$A199,СВЦЭМ!$B$33:$B$776,M$191)+'СЕТ СН'!$F$15</f>
        <v>134.37346507000001</v>
      </c>
      <c r="N199" s="36">
        <f>SUMIFS(СВЦЭМ!$E$33:$E$776,СВЦЭМ!$A$33:$A$776,$A199,СВЦЭМ!$B$33:$B$776,N$191)+'СЕТ СН'!$F$15</f>
        <v>133.53902325000001</v>
      </c>
      <c r="O199" s="36">
        <f>SUMIFS(СВЦЭМ!$E$33:$E$776,СВЦЭМ!$A$33:$A$776,$A199,СВЦЭМ!$B$33:$B$776,O$191)+'СЕТ СН'!$F$15</f>
        <v>134.69518894000001</v>
      </c>
      <c r="P199" s="36">
        <f>SUMIFS(СВЦЭМ!$E$33:$E$776,СВЦЭМ!$A$33:$A$776,$A199,СВЦЭМ!$B$33:$B$776,P$191)+'СЕТ СН'!$F$15</f>
        <v>135.11909886999999</v>
      </c>
      <c r="Q199" s="36">
        <f>SUMIFS(СВЦЭМ!$E$33:$E$776,СВЦЭМ!$A$33:$A$776,$A199,СВЦЭМ!$B$33:$B$776,Q$191)+'СЕТ СН'!$F$15</f>
        <v>135.94508181</v>
      </c>
      <c r="R199" s="36">
        <f>SUMIFS(СВЦЭМ!$E$33:$E$776,СВЦЭМ!$A$33:$A$776,$A199,СВЦЭМ!$B$33:$B$776,R$191)+'СЕТ СН'!$F$15</f>
        <v>126.25483935</v>
      </c>
      <c r="S199" s="36">
        <f>SUMIFS(СВЦЭМ!$E$33:$E$776,СВЦЭМ!$A$33:$A$776,$A199,СВЦЭМ!$B$33:$B$776,S$191)+'СЕТ СН'!$F$15</f>
        <v>123.0810596</v>
      </c>
      <c r="T199" s="36">
        <f>SUMIFS(СВЦЭМ!$E$33:$E$776,СВЦЭМ!$A$33:$A$776,$A199,СВЦЭМ!$B$33:$B$776,T$191)+'СЕТ СН'!$F$15</f>
        <v>123.00769172</v>
      </c>
      <c r="U199" s="36">
        <f>SUMIFS(СВЦЭМ!$E$33:$E$776,СВЦЭМ!$A$33:$A$776,$A199,СВЦЭМ!$B$33:$B$776,U$191)+'СЕТ СН'!$F$15</f>
        <v>116.2912779</v>
      </c>
      <c r="V199" s="36">
        <f>SUMIFS(СВЦЭМ!$E$33:$E$776,СВЦЭМ!$A$33:$A$776,$A199,СВЦЭМ!$B$33:$B$776,V$191)+'СЕТ СН'!$F$15</f>
        <v>116.14826189</v>
      </c>
      <c r="W199" s="36">
        <f>SUMIFS(СВЦЭМ!$E$33:$E$776,СВЦЭМ!$A$33:$A$776,$A199,СВЦЭМ!$B$33:$B$776,W$191)+'СЕТ СН'!$F$15</f>
        <v>116.43092328</v>
      </c>
      <c r="X199" s="36">
        <f>SUMIFS(СВЦЭМ!$E$33:$E$776,СВЦЭМ!$A$33:$A$776,$A199,СВЦЭМ!$B$33:$B$776,X$191)+'СЕТ СН'!$F$15</f>
        <v>112.18931649</v>
      </c>
      <c r="Y199" s="36">
        <f>SUMIFS(СВЦЭМ!$E$33:$E$776,СВЦЭМ!$A$33:$A$776,$A199,СВЦЭМ!$B$33:$B$776,Y$191)+'СЕТ СН'!$F$15</f>
        <v>117.66519587000001</v>
      </c>
    </row>
    <row r="200" spans="1:25" ht="15.75" x14ac:dyDescent="0.2">
      <c r="A200" s="35">
        <f t="shared" si="5"/>
        <v>43686</v>
      </c>
      <c r="B200" s="36">
        <f>SUMIFS(СВЦЭМ!$E$33:$E$776,СВЦЭМ!$A$33:$A$776,$A200,СВЦЭМ!$B$33:$B$776,B$191)+'СЕТ СН'!$F$15</f>
        <v>134.81314051999999</v>
      </c>
      <c r="C200" s="36">
        <f>SUMIFS(СВЦЭМ!$E$33:$E$776,СВЦЭМ!$A$33:$A$776,$A200,СВЦЭМ!$B$33:$B$776,C$191)+'СЕТ СН'!$F$15</f>
        <v>141.84433784999999</v>
      </c>
      <c r="D200" s="36">
        <f>SUMIFS(СВЦЭМ!$E$33:$E$776,СВЦЭМ!$A$33:$A$776,$A200,СВЦЭМ!$B$33:$B$776,D$191)+'СЕТ СН'!$F$15</f>
        <v>146.45938335</v>
      </c>
      <c r="E200" s="36">
        <f>SUMIFS(СВЦЭМ!$E$33:$E$776,СВЦЭМ!$A$33:$A$776,$A200,СВЦЭМ!$B$33:$B$776,E$191)+'СЕТ СН'!$F$15</f>
        <v>149.66588591999999</v>
      </c>
      <c r="F200" s="36">
        <f>SUMIFS(СВЦЭМ!$E$33:$E$776,СВЦЭМ!$A$33:$A$776,$A200,СВЦЭМ!$B$33:$B$776,F$191)+'СЕТ СН'!$F$15</f>
        <v>151.75840213000001</v>
      </c>
      <c r="G200" s="36">
        <f>SUMIFS(СВЦЭМ!$E$33:$E$776,СВЦЭМ!$A$33:$A$776,$A200,СВЦЭМ!$B$33:$B$776,G$191)+'СЕТ СН'!$F$15</f>
        <v>149.39055581</v>
      </c>
      <c r="H200" s="36">
        <f>SUMIFS(СВЦЭМ!$E$33:$E$776,СВЦЭМ!$A$33:$A$776,$A200,СВЦЭМ!$B$33:$B$776,H$191)+'СЕТ СН'!$F$15</f>
        <v>144.34639068999999</v>
      </c>
      <c r="I200" s="36">
        <f>SUMIFS(СВЦЭМ!$E$33:$E$776,СВЦЭМ!$A$33:$A$776,$A200,СВЦЭМ!$B$33:$B$776,I$191)+'СЕТ СН'!$F$15</f>
        <v>137.89672716000001</v>
      </c>
      <c r="J200" s="36">
        <f>SUMIFS(СВЦЭМ!$E$33:$E$776,СВЦЭМ!$A$33:$A$776,$A200,СВЦЭМ!$B$33:$B$776,J$191)+'СЕТ СН'!$F$15</f>
        <v>129.49141448</v>
      </c>
      <c r="K200" s="36">
        <f>SUMIFS(СВЦЭМ!$E$33:$E$776,СВЦЭМ!$A$33:$A$776,$A200,СВЦЭМ!$B$33:$B$776,K$191)+'СЕТ СН'!$F$15</f>
        <v>132.91594950999999</v>
      </c>
      <c r="L200" s="36">
        <f>SUMIFS(СВЦЭМ!$E$33:$E$776,СВЦЭМ!$A$33:$A$776,$A200,СВЦЭМ!$B$33:$B$776,L$191)+'СЕТ СН'!$F$15</f>
        <v>134.84536872999999</v>
      </c>
      <c r="M200" s="36">
        <f>SUMIFS(СВЦЭМ!$E$33:$E$776,СВЦЭМ!$A$33:$A$776,$A200,СВЦЭМ!$B$33:$B$776,M$191)+'СЕТ СН'!$F$15</f>
        <v>134.61255105999999</v>
      </c>
      <c r="N200" s="36">
        <f>SUMIFS(СВЦЭМ!$E$33:$E$776,СВЦЭМ!$A$33:$A$776,$A200,СВЦЭМ!$B$33:$B$776,N$191)+'СЕТ СН'!$F$15</f>
        <v>133.45775549000001</v>
      </c>
      <c r="O200" s="36">
        <f>SUMIFS(СВЦЭМ!$E$33:$E$776,СВЦЭМ!$A$33:$A$776,$A200,СВЦЭМ!$B$33:$B$776,O$191)+'СЕТ СН'!$F$15</f>
        <v>134.3143264</v>
      </c>
      <c r="P200" s="36">
        <f>SUMIFS(СВЦЭМ!$E$33:$E$776,СВЦЭМ!$A$33:$A$776,$A200,СВЦЭМ!$B$33:$B$776,P$191)+'СЕТ СН'!$F$15</f>
        <v>138.76000664</v>
      </c>
      <c r="Q200" s="36">
        <f>SUMIFS(СВЦЭМ!$E$33:$E$776,СВЦЭМ!$A$33:$A$776,$A200,СВЦЭМ!$B$33:$B$776,Q$191)+'СЕТ СН'!$F$15</f>
        <v>138.90547592999999</v>
      </c>
      <c r="R200" s="36">
        <f>SUMIFS(СВЦЭМ!$E$33:$E$776,СВЦЭМ!$A$33:$A$776,$A200,СВЦЭМ!$B$33:$B$776,R$191)+'СЕТ СН'!$F$15</f>
        <v>131.05740071</v>
      </c>
      <c r="S200" s="36">
        <f>SUMIFS(СВЦЭМ!$E$33:$E$776,СВЦЭМ!$A$33:$A$776,$A200,СВЦЭМ!$B$33:$B$776,S$191)+'СЕТ СН'!$F$15</f>
        <v>122.50417055</v>
      </c>
      <c r="T200" s="36">
        <f>SUMIFS(СВЦЭМ!$E$33:$E$776,СВЦЭМ!$A$33:$A$776,$A200,СВЦЭМ!$B$33:$B$776,T$191)+'СЕТ СН'!$F$15</f>
        <v>120.53801408</v>
      </c>
      <c r="U200" s="36">
        <f>SUMIFS(СВЦЭМ!$E$33:$E$776,СВЦЭМ!$A$33:$A$776,$A200,СВЦЭМ!$B$33:$B$776,U$191)+'СЕТ СН'!$F$15</f>
        <v>120.00184671</v>
      </c>
      <c r="V200" s="36">
        <f>SUMIFS(СВЦЭМ!$E$33:$E$776,СВЦЭМ!$A$33:$A$776,$A200,СВЦЭМ!$B$33:$B$776,V$191)+'СЕТ СН'!$F$15</f>
        <v>115.74401410999999</v>
      </c>
      <c r="W200" s="36">
        <f>SUMIFS(СВЦЭМ!$E$33:$E$776,СВЦЭМ!$A$33:$A$776,$A200,СВЦЭМ!$B$33:$B$776,W$191)+'СЕТ СН'!$F$15</f>
        <v>117.0279982</v>
      </c>
      <c r="X200" s="36">
        <f>SUMIFS(СВЦЭМ!$E$33:$E$776,СВЦЭМ!$A$33:$A$776,$A200,СВЦЭМ!$B$33:$B$776,X$191)+'СЕТ СН'!$F$15</f>
        <v>112.63711307</v>
      </c>
      <c r="Y200" s="36">
        <f>SUMIFS(СВЦЭМ!$E$33:$E$776,СВЦЭМ!$A$33:$A$776,$A200,СВЦЭМ!$B$33:$B$776,Y$191)+'СЕТ СН'!$F$15</f>
        <v>122.74099184000001</v>
      </c>
    </row>
    <row r="201" spans="1:25" ht="15.75" x14ac:dyDescent="0.2">
      <c r="A201" s="35">
        <f t="shared" si="5"/>
        <v>43687</v>
      </c>
      <c r="B201" s="36">
        <f>SUMIFS(СВЦЭМ!$E$33:$E$776,СВЦЭМ!$A$33:$A$776,$A201,СВЦЭМ!$B$33:$B$776,B$191)+'СЕТ СН'!$F$15</f>
        <v>145.91754154</v>
      </c>
      <c r="C201" s="36">
        <f>SUMIFS(СВЦЭМ!$E$33:$E$776,СВЦЭМ!$A$33:$A$776,$A201,СВЦЭМ!$B$33:$B$776,C$191)+'СЕТ СН'!$F$15</f>
        <v>147.65480898999999</v>
      </c>
      <c r="D201" s="36">
        <f>SUMIFS(СВЦЭМ!$E$33:$E$776,СВЦЭМ!$A$33:$A$776,$A201,СВЦЭМ!$B$33:$B$776,D$191)+'СЕТ СН'!$F$15</f>
        <v>150.01424489999999</v>
      </c>
      <c r="E201" s="36">
        <f>SUMIFS(СВЦЭМ!$E$33:$E$776,СВЦЭМ!$A$33:$A$776,$A201,СВЦЭМ!$B$33:$B$776,E$191)+'СЕТ СН'!$F$15</f>
        <v>153.61647192000001</v>
      </c>
      <c r="F201" s="36">
        <f>SUMIFS(СВЦЭМ!$E$33:$E$776,СВЦЭМ!$A$33:$A$776,$A201,СВЦЭМ!$B$33:$B$776,F$191)+'СЕТ СН'!$F$15</f>
        <v>157.26015699000001</v>
      </c>
      <c r="G201" s="36">
        <f>SUMIFS(СВЦЭМ!$E$33:$E$776,СВЦЭМ!$A$33:$A$776,$A201,СВЦЭМ!$B$33:$B$776,G$191)+'СЕТ СН'!$F$15</f>
        <v>152.3723712</v>
      </c>
      <c r="H201" s="36">
        <f>SUMIFS(СВЦЭМ!$E$33:$E$776,СВЦЭМ!$A$33:$A$776,$A201,СВЦЭМ!$B$33:$B$776,H$191)+'СЕТ СН'!$F$15</f>
        <v>144.94348769000001</v>
      </c>
      <c r="I201" s="36">
        <f>SUMIFS(СВЦЭМ!$E$33:$E$776,СВЦЭМ!$A$33:$A$776,$A201,СВЦЭМ!$B$33:$B$776,I$191)+'СЕТ СН'!$F$15</f>
        <v>147.99543765999999</v>
      </c>
      <c r="J201" s="36">
        <f>SUMIFS(СВЦЭМ!$E$33:$E$776,СВЦЭМ!$A$33:$A$776,$A201,СВЦЭМ!$B$33:$B$776,J$191)+'СЕТ СН'!$F$15</f>
        <v>130.34652069000001</v>
      </c>
      <c r="K201" s="36">
        <f>SUMIFS(СВЦЭМ!$E$33:$E$776,СВЦЭМ!$A$33:$A$776,$A201,СВЦЭМ!$B$33:$B$776,K$191)+'СЕТ СН'!$F$15</f>
        <v>134.15768649</v>
      </c>
      <c r="L201" s="36">
        <f>SUMIFS(СВЦЭМ!$E$33:$E$776,СВЦЭМ!$A$33:$A$776,$A201,СВЦЭМ!$B$33:$B$776,L$191)+'СЕТ СН'!$F$15</f>
        <v>137.1376108</v>
      </c>
      <c r="M201" s="36">
        <f>SUMIFS(СВЦЭМ!$E$33:$E$776,СВЦЭМ!$A$33:$A$776,$A201,СВЦЭМ!$B$33:$B$776,M$191)+'СЕТ СН'!$F$15</f>
        <v>136.22965780999999</v>
      </c>
      <c r="N201" s="36">
        <f>SUMIFS(СВЦЭМ!$E$33:$E$776,СВЦЭМ!$A$33:$A$776,$A201,СВЦЭМ!$B$33:$B$776,N$191)+'СЕТ СН'!$F$15</f>
        <v>134.92064686000001</v>
      </c>
      <c r="O201" s="36">
        <f>SUMIFS(СВЦЭМ!$E$33:$E$776,СВЦЭМ!$A$33:$A$776,$A201,СВЦЭМ!$B$33:$B$776,O$191)+'СЕТ СН'!$F$15</f>
        <v>135.05295251000001</v>
      </c>
      <c r="P201" s="36">
        <f>SUMIFS(СВЦЭМ!$E$33:$E$776,СВЦЭМ!$A$33:$A$776,$A201,СВЦЭМ!$B$33:$B$776,P$191)+'СЕТ СН'!$F$15</f>
        <v>135.11309270999999</v>
      </c>
      <c r="Q201" s="36">
        <f>SUMIFS(СВЦЭМ!$E$33:$E$776,СВЦЭМ!$A$33:$A$776,$A201,СВЦЭМ!$B$33:$B$776,Q$191)+'СЕТ СН'!$F$15</f>
        <v>137.00931586999999</v>
      </c>
      <c r="R201" s="36">
        <f>SUMIFS(СВЦЭМ!$E$33:$E$776,СВЦЭМ!$A$33:$A$776,$A201,СВЦЭМ!$B$33:$B$776,R$191)+'СЕТ СН'!$F$15</f>
        <v>127.25142011</v>
      </c>
      <c r="S201" s="36">
        <f>SUMIFS(СВЦЭМ!$E$33:$E$776,СВЦЭМ!$A$33:$A$776,$A201,СВЦЭМ!$B$33:$B$776,S$191)+'СЕТ СН'!$F$15</f>
        <v>126.80810526</v>
      </c>
      <c r="T201" s="36">
        <f>SUMIFS(СВЦЭМ!$E$33:$E$776,СВЦЭМ!$A$33:$A$776,$A201,СВЦЭМ!$B$33:$B$776,T$191)+'СЕТ СН'!$F$15</f>
        <v>126.40954438999999</v>
      </c>
      <c r="U201" s="36">
        <f>SUMIFS(СВЦЭМ!$E$33:$E$776,СВЦЭМ!$A$33:$A$776,$A201,СВЦЭМ!$B$33:$B$776,U$191)+'СЕТ СН'!$F$15</f>
        <v>124.57722538</v>
      </c>
      <c r="V201" s="36">
        <f>SUMIFS(СВЦЭМ!$E$33:$E$776,СВЦЭМ!$A$33:$A$776,$A201,СВЦЭМ!$B$33:$B$776,V$191)+'СЕТ СН'!$F$15</f>
        <v>125.64194608</v>
      </c>
      <c r="W201" s="36">
        <f>SUMIFS(СВЦЭМ!$E$33:$E$776,СВЦЭМ!$A$33:$A$776,$A201,СВЦЭМ!$B$33:$B$776,W$191)+'СЕТ СН'!$F$15</f>
        <v>129.33739814</v>
      </c>
      <c r="X201" s="36">
        <f>SUMIFS(СВЦЭМ!$E$33:$E$776,СВЦЭМ!$A$33:$A$776,$A201,СВЦЭМ!$B$33:$B$776,X$191)+'СЕТ СН'!$F$15</f>
        <v>124.77866084999999</v>
      </c>
      <c r="Y201" s="36">
        <f>SUMIFS(СВЦЭМ!$E$33:$E$776,СВЦЭМ!$A$33:$A$776,$A201,СВЦЭМ!$B$33:$B$776,Y$191)+'СЕТ СН'!$F$15</f>
        <v>124.05642408</v>
      </c>
    </row>
    <row r="202" spans="1:25" ht="15.75" x14ac:dyDescent="0.2">
      <c r="A202" s="35">
        <f t="shared" si="5"/>
        <v>43688</v>
      </c>
      <c r="B202" s="36">
        <f>SUMIFS(СВЦЭМ!$E$33:$E$776,СВЦЭМ!$A$33:$A$776,$A202,СВЦЭМ!$B$33:$B$776,B$191)+'СЕТ СН'!$F$15</f>
        <v>143.74688158000001</v>
      </c>
      <c r="C202" s="36">
        <f>SUMIFS(СВЦЭМ!$E$33:$E$776,СВЦЭМ!$A$33:$A$776,$A202,СВЦЭМ!$B$33:$B$776,C$191)+'СЕТ СН'!$F$15</f>
        <v>149.33737153000001</v>
      </c>
      <c r="D202" s="36">
        <f>SUMIFS(СВЦЭМ!$E$33:$E$776,СВЦЭМ!$A$33:$A$776,$A202,СВЦЭМ!$B$33:$B$776,D$191)+'СЕТ СН'!$F$15</f>
        <v>154.12414244000001</v>
      </c>
      <c r="E202" s="36">
        <f>SUMIFS(СВЦЭМ!$E$33:$E$776,СВЦЭМ!$A$33:$A$776,$A202,СВЦЭМ!$B$33:$B$776,E$191)+'СЕТ СН'!$F$15</f>
        <v>155.73538622000001</v>
      </c>
      <c r="F202" s="36">
        <f>SUMIFS(СВЦЭМ!$E$33:$E$776,СВЦЭМ!$A$33:$A$776,$A202,СВЦЭМ!$B$33:$B$776,F$191)+'СЕТ СН'!$F$15</f>
        <v>159.41059279999999</v>
      </c>
      <c r="G202" s="36">
        <f>SUMIFS(СВЦЭМ!$E$33:$E$776,СВЦЭМ!$A$33:$A$776,$A202,СВЦЭМ!$B$33:$B$776,G$191)+'СЕТ СН'!$F$15</f>
        <v>157.00514643</v>
      </c>
      <c r="H202" s="36">
        <f>SUMIFS(СВЦЭМ!$E$33:$E$776,СВЦЭМ!$A$33:$A$776,$A202,СВЦЭМ!$B$33:$B$776,H$191)+'СЕТ СН'!$F$15</f>
        <v>154.26876845000001</v>
      </c>
      <c r="I202" s="36">
        <f>SUMIFS(СВЦЭМ!$E$33:$E$776,СВЦЭМ!$A$33:$A$776,$A202,СВЦЭМ!$B$33:$B$776,I$191)+'СЕТ СН'!$F$15</f>
        <v>148.94069242</v>
      </c>
      <c r="J202" s="36">
        <f>SUMIFS(СВЦЭМ!$E$33:$E$776,СВЦЭМ!$A$33:$A$776,$A202,СВЦЭМ!$B$33:$B$776,J$191)+'СЕТ СН'!$F$15</f>
        <v>136.02228989</v>
      </c>
      <c r="K202" s="36">
        <f>SUMIFS(СВЦЭМ!$E$33:$E$776,СВЦЭМ!$A$33:$A$776,$A202,СВЦЭМ!$B$33:$B$776,K$191)+'СЕТ СН'!$F$15</f>
        <v>131.09219944</v>
      </c>
      <c r="L202" s="36">
        <f>SUMIFS(СВЦЭМ!$E$33:$E$776,СВЦЭМ!$A$33:$A$776,$A202,СВЦЭМ!$B$33:$B$776,L$191)+'СЕТ СН'!$F$15</f>
        <v>134.07521824</v>
      </c>
      <c r="M202" s="36">
        <f>SUMIFS(СВЦЭМ!$E$33:$E$776,СВЦЭМ!$A$33:$A$776,$A202,СВЦЭМ!$B$33:$B$776,M$191)+'СЕТ СН'!$F$15</f>
        <v>134.03813013999999</v>
      </c>
      <c r="N202" s="36">
        <f>SUMIFS(СВЦЭМ!$E$33:$E$776,СВЦЭМ!$A$33:$A$776,$A202,СВЦЭМ!$B$33:$B$776,N$191)+'СЕТ СН'!$F$15</f>
        <v>133.57249049000001</v>
      </c>
      <c r="O202" s="36">
        <f>SUMIFS(СВЦЭМ!$E$33:$E$776,СВЦЭМ!$A$33:$A$776,$A202,СВЦЭМ!$B$33:$B$776,O$191)+'СЕТ СН'!$F$15</f>
        <v>133.87167973000001</v>
      </c>
      <c r="P202" s="36">
        <f>SUMIFS(СВЦЭМ!$E$33:$E$776,СВЦЭМ!$A$33:$A$776,$A202,СВЦЭМ!$B$33:$B$776,P$191)+'СЕТ СН'!$F$15</f>
        <v>134.00295768000001</v>
      </c>
      <c r="Q202" s="36">
        <f>SUMIFS(СВЦЭМ!$E$33:$E$776,СВЦЭМ!$A$33:$A$776,$A202,СВЦЭМ!$B$33:$B$776,Q$191)+'СЕТ СН'!$F$15</f>
        <v>132.70709296000001</v>
      </c>
      <c r="R202" s="36">
        <f>SUMIFS(СВЦЭМ!$E$33:$E$776,СВЦЭМ!$A$33:$A$776,$A202,СВЦЭМ!$B$33:$B$776,R$191)+'СЕТ СН'!$F$15</f>
        <v>126.50340519</v>
      </c>
      <c r="S202" s="36">
        <f>SUMIFS(СВЦЭМ!$E$33:$E$776,СВЦЭМ!$A$33:$A$776,$A202,СВЦЭМ!$B$33:$B$776,S$191)+'СЕТ СН'!$F$15</f>
        <v>126.17687958</v>
      </c>
      <c r="T202" s="36">
        <f>SUMIFS(СВЦЭМ!$E$33:$E$776,СВЦЭМ!$A$33:$A$776,$A202,СВЦЭМ!$B$33:$B$776,T$191)+'СЕТ СН'!$F$15</f>
        <v>127.65586836999999</v>
      </c>
      <c r="U202" s="36">
        <f>SUMIFS(СВЦЭМ!$E$33:$E$776,СВЦЭМ!$A$33:$A$776,$A202,СВЦЭМ!$B$33:$B$776,U$191)+'СЕТ СН'!$F$15</f>
        <v>128.54775706000001</v>
      </c>
      <c r="V202" s="36">
        <f>SUMIFS(СВЦЭМ!$E$33:$E$776,СВЦЭМ!$A$33:$A$776,$A202,СВЦЭМ!$B$33:$B$776,V$191)+'СЕТ СН'!$F$15</f>
        <v>130.04258265999999</v>
      </c>
      <c r="W202" s="36">
        <f>SUMIFS(СВЦЭМ!$E$33:$E$776,СВЦЭМ!$A$33:$A$776,$A202,СВЦЭМ!$B$33:$B$776,W$191)+'СЕТ СН'!$F$15</f>
        <v>132.79915276</v>
      </c>
      <c r="X202" s="36">
        <f>SUMIFS(СВЦЭМ!$E$33:$E$776,СВЦЭМ!$A$33:$A$776,$A202,СВЦЭМ!$B$33:$B$776,X$191)+'СЕТ СН'!$F$15</f>
        <v>126.49418572</v>
      </c>
      <c r="Y202" s="36">
        <f>SUMIFS(СВЦЭМ!$E$33:$E$776,СВЦЭМ!$A$33:$A$776,$A202,СВЦЭМ!$B$33:$B$776,Y$191)+'СЕТ СН'!$F$15</f>
        <v>123.36826958</v>
      </c>
    </row>
    <row r="203" spans="1:25" ht="15.75" x14ac:dyDescent="0.2">
      <c r="A203" s="35">
        <f t="shared" si="5"/>
        <v>43689</v>
      </c>
      <c r="B203" s="36">
        <f>SUMIFS(СВЦЭМ!$E$33:$E$776,СВЦЭМ!$A$33:$A$776,$A203,СВЦЭМ!$B$33:$B$776,B$191)+'СЕТ СН'!$F$15</f>
        <v>138.46363135999999</v>
      </c>
      <c r="C203" s="36">
        <f>SUMIFS(СВЦЭМ!$E$33:$E$776,СВЦЭМ!$A$33:$A$776,$A203,СВЦЭМ!$B$33:$B$776,C$191)+'СЕТ СН'!$F$15</f>
        <v>145.45868446</v>
      </c>
      <c r="D203" s="36">
        <f>SUMIFS(СВЦЭМ!$E$33:$E$776,СВЦЭМ!$A$33:$A$776,$A203,СВЦЭМ!$B$33:$B$776,D$191)+'СЕТ СН'!$F$15</f>
        <v>154.45393744</v>
      </c>
      <c r="E203" s="36">
        <f>SUMIFS(СВЦЭМ!$E$33:$E$776,СВЦЭМ!$A$33:$A$776,$A203,СВЦЭМ!$B$33:$B$776,E$191)+'СЕТ СН'!$F$15</f>
        <v>156.39098809000001</v>
      </c>
      <c r="F203" s="36">
        <f>SUMIFS(СВЦЭМ!$E$33:$E$776,СВЦЭМ!$A$33:$A$776,$A203,СВЦЭМ!$B$33:$B$776,F$191)+'СЕТ СН'!$F$15</f>
        <v>158.54200360999999</v>
      </c>
      <c r="G203" s="36">
        <f>SUMIFS(СВЦЭМ!$E$33:$E$776,СВЦЭМ!$A$33:$A$776,$A203,СВЦЭМ!$B$33:$B$776,G$191)+'СЕТ СН'!$F$15</f>
        <v>154.61529805999999</v>
      </c>
      <c r="H203" s="36">
        <f>SUMIFS(СВЦЭМ!$E$33:$E$776,СВЦЭМ!$A$33:$A$776,$A203,СВЦЭМ!$B$33:$B$776,H$191)+'СЕТ СН'!$F$15</f>
        <v>147.82345346</v>
      </c>
      <c r="I203" s="36">
        <f>SUMIFS(СВЦЭМ!$E$33:$E$776,СВЦЭМ!$A$33:$A$776,$A203,СВЦЭМ!$B$33:$B$776,I$191)+'СЕТ СН'!$F$15</f>
        <v>139.70563082000001</v>
      </c>
      <c r="J203" s="36">
        <f>SUMIFS(СВЦЭМ!$E$33:$E$776,СВЦЭМ!$A$33:$A$776,$A203,СВЦЭМ!$B$33:$B$776,J$191)+'СЕТ СН'!$F$15</f>
        <v>134.991602</v>
      </c>
      <c r="K203" s="36">
        <f>SUMIFS(СВЦЭМ!$E$33:$E$776,СВЦЭМ!$A$33:$A$776,$A203,СВЦЭМ!$B$33:$B$776,K$191)+'СЕТ СН'!$F$15</f>
        <v>138.73750645999999</v>
      </c>
      <c r="L203" s="36">
        <f>SUMIFS(СВЦЭМ!$E$33:$E$776,СВЦЭМ!$A$33:$A$776,$A203,СВЦЭМ!$B$33:$B$776,L$191)+'СЕТ СН'!$F$15</f>
        <v>138.71796025</v>
      </c>
      <c r="M203" s="36">
        <f>SUMIFS(СВЦЭМ!$E$33:$E$776,СВЦЭМ!$A$33:$A$776,$A203,СВЦЭМ!$B$33:$B$776,M$191)+'СЕТ СН'!$F$15</f>
        <v>140.10519572999999</v>
      </c>
      <c r="N203" s="36">
        <f>SUMIFS(СВЦЭМ!$E$33:$E$776,СВЦЭМ!$A$33:$A$776,$A203,СВЦЭМ!$B$33:$B$776,N$191)+'СЕТ СН'!$F$15</f>
        <v>139.37483949</v>
      </c>
      <c r="O203" s="36">
        <f>SUMIFS(СВЦЭМ!$E$33:$E$776,СВЦЭМ!$A$33:$A$776,$A203,СВЦЭМ!$B$33:$B$776,O$191)+'СЕТ СН'!$F$15</f>
        <v>139.3563346</v>
      </c>
      <c r="P203" s="36">
        <f>SUMIFS(СВЦЭМ!$E$33:$E$776,СВЦЭМ!$A$33:$A$776,$A203,СВЦЭМ!$B$33:$B$776,P$191)+'СЕТ СН'!$F$15</f>
        <v>140.03667268999999</v>
      </c>
      <c r="Q203" s="36">
        <f>SUMIFS(СВЦЭМ!$E$33:$E$776,СВЦЭМ!$A$33:$A$776,$A203,СВЦЭМ!$B$33:$B$776,Q$191)+'СЕТ СН'!$F$15</f>
        <v>139.26520914</v>
      </c>
      <c r="R203" s="36">
        <f>SUMIFS(СВЦЭМ!$E$33:$E$776,СВЦЭМ!$A$33:$A$776,$A203,СВЦЭМ!$B$33:$B$776,R$191)+'СЕТ СН'!$F$15</f>
        <v>131.01679899000001</v>
      </c>
      <c r="S203" s="36">
        <f>SUMIFS(СВЦЭМ!$E$33:$E$776,СВЦЭМ!$A$33:$A$776,$A203,СВЦЭМ!$B$33:$B$776,S$191)+'СЕТ СН'!$F$15</f>
        <v>129.44575696999999</v>
      </c>
      <c r="T203" s="36">
        <f>SUMIFS(СВЦЭМ!$E$33:$E$776,СВЦЭМ!$A$33:$A$776,$A203,СВЦЭМ!$B$33:$B$776,T$191)+'СЕТ СН'!$F$15</f>
        <v>128.72857855000001</v>
      </c>
      <c r="U203" s="36">
        <f>SUMIFS(СВЦЭМ!$E$33:$E$776,СВЦЭМ!$A$33:$A$776,$A203,СВЦЭМ!$B$33:$B$776,U$191)+'СЕТ СН'!$F$15</f>
        <v>127.91515884</v>
      </c>
      <c r="V203" s="36">
        <f>SUMIFS(СВЦЭМ!$E$33:$E$776,СВЦЭМ!$A$33:$A$776,$A203,СВЦЭМ!$B$33:$B$776,V$191)+'СЕТ СН'!$F$15</f>
        <v>128.10011728999999</v>
      </c>
      <c r="W203" s="36">
        <f>SUMIFS(СВЦЭМ!$E$33:$E$776,СВЦЭМ!$A$33:$A$776,$A203,СВЦЭМ!$B$33:$B$776,W$191)+'СЕТ СН'!$F$15</f>
        <v>129.54921519999999</v>
      </c>
      <c r="X203" s="36">
        <f>SUMIFS(СВЦЭМ!$E$33:$E$776,СВЦЭМ!$A$33:$A$776,$A203,СВЦЭМ!$B$33:$B$776,X$191)+'СЕТ СН'!$F$15</f>
        <v>123.92323205</v>
      </c>
      <c r="Y203" s="36">
        <f>SUMIFS(СВЦЭМ!$E$33:$E$776,СВЦЭМ!$A$33:$A$776,$A203,СВЦЭМ!$B$33:$B$776,Y$191)+'СЕТ СН'!$F$15</f>
        <v>128.70751372000001</v>
      </c>
    </row>
    <row r="204" spans="1:25" ht="15.75" x14ac:dyDescent="0.2">
      <c r="A204" s="35">
        <f t="shared" si="5"/>
        <v>43690</v>
      </c>
      <c r="B204" s="36">
        <f>SUMIFS(СВЦЭМ!$E$33:$E$776,СВЦЭМ!$A$33:$A$776,$A204,СВЦЭМ!$B$33:$B$776,B$191)+'СЕТ СН'!$F$15</f>
        <v>144.64770612000001</v>
      </c>
      <c r="C204" s="36">
        <f>SUMIFS(СВЦЭМ!$E$33:$E$776,СВЦЭМ!$A$33:$A$776,$A204,СВЦЭМ!$B$33:$B$776,C$191)+'СЕТ СН'!$F$15</f>
        <v>152.62986885000001</v>
      </c>
      <c r="D204" s="36">
        <f>SUMIFS(СВЦЭМ!$E$33:$E$776,СВЦЭМ!$A$33:$A$776,$A204,СВЦЭМ!$B$33:$B$776,D$191)+'СЕТ СН'!$F$15</f>
        <v>157.06366831</v>
      </c>
      <c r="E204" s="36">
        <f>SUMIFS(СВЦЭМ!$E$33:$E$776,СВЦЭМ!$A$33:$A$776,$A204,СВЦЭМ!$B$33:$B$776,E$191)+'СЕТ СН'!$F$15</f>
        <v>159.1361838</v>
      </c>
      <c r="F204" s="36">
        <f>SUMIFS(СВЦЭМ!$E$33:$E$776,СВЦЭМ!$A$33:$A$776,$A204,СВЦЭМ!$B$33:$B$776,F$191)+'СЕТ СН'!$F$15</f>
        <v>160.38274870999999</v>
      </c>
      <c r="G204" s="36">
        <f>SUMIFS(СВЦЭМ!$E$33:$E$776,СВЦЭМ!$A$33:$A$776,$A204,СВЦЭМ!$B$33:$B$776,G$191)+'СЕТ СН'!$F$15</f>
        <v>158.70019500000001</v>
      </c>
      <c r="H204" s="36">
        <f>SUMIFS(СВЦЭМ!$E$33:$E$776,СВЦЭМ!$A$33:$A$776,$A204,СВЦЭМ!$B$33:$B$776,H$191)+'СЕТ СН'!$F$15</f>
        <v>151.93148662999999</v>
      </c>
      <c r="I204" s="36">
        <f>SUMIFS(СВЦЭМ!$E$33:$E$776,СВЦЭМ!$A$33:$A$776,$A204,СВЦЭМ!$B$33:$B$776,I$191)+'СЕТ СН'!$F$15</f>
        <v>144.49260828000001</v>
      </c>
      <c r="J204" s="36">
        <f>SUMIFS(СВЦЭМ!$E$33:$E$776,СВЦЭМ!$A$33:$A$776,$A204,СВЦЭМ!$B$33:$B$776,J$191)+'СЕТ СН'!$F$15</f>
        <v>139.60461486</v>
      </c>
      <c r="K204" s="36">
        <f>SUMIFS(СВЦЭМ!$E$33:$E$776,СВЦЭМ!$A$33:$A$776,$A204,СВЦЭМ!$B$33:$B$776,K$191)+'СЕТ СН'!$F$15</f>
        <v>132.52364732000001</v>
      </c>
      <c r="L204" s="36">
        <f>SUMIFS(СВЦЭМ!$E$33:$E$776,СВЦЭМ!$A$33:$A$776,$A204,СВЦЭМ!$B$33:$B$776,L$191)+'СЕТ СН'!$F$15</f>
        <v>133.43932000999999</v>
      </c>
      <c r="M204" s="36">
        <f>SUMIFS(СВЦЭМ!$E$33:$E$776,СВЦЭМ!$A$33:$A$776,$A204,СВЦЭМ!$B$33:$B$776,M$191)+'СЕТ СН'!$F$15</f>
        <v>133.35461741</v>
      </c>
      <c r="N204" s="36">
        <f>SUMIFS(СВЦЭМ!$E$33:$E$776,СВЦЭМ!$A$33:$A$776,$A204,СВЦЭМ!$B$33:$B$776,N$191)+'СЕТ СН'!$F$15</f>
        <v>131.66143629000001</v>
      </c>
      <c r="O204" s="36">
        <f>SUMIFS(СВЦЭМ!$E$33:$E$776,СВЦЭМ!$A$33:$A$776,$A204,СВЦЭМ!$B$33:$B$776,O$191)+'СЕТ СН'!$F$15</f>
        <v>133.51313920999999</v>
      </c>
      <c r="P204" s="36">
        <f>SUMIFS(СВЦЭМ!$E$33:$E$776,СВЦЭМ!$A$33:$A$776,$A204,СВЦЭМ!$B$33:$B$776,P$191)+'СЕТ СН'!$F$15</f>
        <v>133.31599696999999</v>
      </c>
      <c r="Q204" s="36">
        <f>SUMIFS(СВЦЭМ!$E$33:$E$776,СВЦЭМ!$A$33:$A$776,$A204,СВЦЭМ!$B$33:$B$776,Q$191)+'СЕТ СН'!$F$15</f>
        <v>132.83409875999999</v>
      </c>
      <c r="R204" s="36">
        <f>SUMIFS(СВЦЭМ!$E$33:$E$776,СВЦЭМ!$A$33:$A$776,$A204,СВЦЭМ!$B$33:$B$776,R$191)+'СЕТ СН'!$F$15</f>
        <v>124.50475245</v>
      </c>
      <c r="S204" s="36">
        <f>SUMIFS(СВЦЭМ!$E$33:$E$776,СВЦЭМ!$A$33:$A$776,$A204,СВЦЭМ!$B$33:$B$776,S$191)+'СЕТ СН'!$F$15</f>
        <v>124.20488731</v>
      </c>
      <c r="T204" s="36">
        <f>SUMIFS(СВЦЭМ!$E$33:$E$776,СВЦЭМ!$A$33:$A$776,$A204,СВЦЭМ!$B$33:$B$776,T$191)+'СЕТ СН'!$F$15</f>
        <v>125.33260715</v>
      </c>
      <c r="U204" s="36">
        <f>SUMIFS(СВЦЭМ!$E$33:$E$776,СВЦЭМ!$A$33:$A$776,$A204,СВЦЭМ!$B$33:$B$776,U$191)+'СЕТ СН'!$F$15</f>
        <v>124.75048995</v>
      </c>
      <c r="V204" s="36">
        <f>SUMIFS(СВЦЭМ!$E$33:$E$776,СВЦЭМ!$A$33:$A$776,$A204,СВЦЭМ!$B$33:$B$776,V$191)+'СЕТ СН'!$F$15</f>
        <v>125.65728624</v>
      </c>
      <c r="W204" s="36">
        <f>SUMIFS(СВЦЭМ!$E$33:$E$776,СВЦЭМ!$A$33:$A$776,$A204,СВЦЭМ!$B$33:$B$776,W$191)+'СЕТ СН'!$F$15</f>
        <v>125.98302673000001</v>
      </c>
      <c r="X204" s="36">
        <f>SUMIFS(СВЦЭМ!$E$33:$E$776,СВЦЭМ!$A$33:$A$776,$A204,СВЦЭМ!$B$33:$B$776,X$191)+'СЕТ СН'!$F$15</f>
        <v>119.82768360999999</v>
      </c>
      <c r="Y204" s="36">
        <f>SUMIFS(СВЦЭМ!$E$33:$E$776,СВЦЭМ!$A$33:$A$776,$A204,СВЦЭМ!$B$33:$B$776,Y$191)+'СЕТ СН'!$F$15</f>
        <v>124.66013642999999</v>
      </c>
    </row>
    <row r="205" spans="1:25" ht="15.75" x14ac:dyDescent="0.2">
      <c r="A205" s="35">
        <f t="shared" si="5"/>
        <v>43691</v>
      </c>
      <c r="B205" s="36">
        <f>SUMIFS(СВЦЭМ!$E$33:$E$776,СВЦЭМ!$A$33:$A$776,$A205,СВЦЭМ!$B$33:$B$776,B$191)+'СЕТ СН'!$F$15</f>
        <v>142.39637672000001</v>
      </c>
      <c r="C205" s="36">
        <f>SUMIFS(СВЦЭМ!$E$33:$E$776,СВЦЭМ!$A$33:$A$776,$A205,СВЦЭМ!$B$33:$B$776,C$191)+'СЕТ СН'!$F$15</f>
        <v>144.81472701000001</v>
      </c>
      <c r="D205" s="36">
        <f>SUMIFS(СВЦЭМ!$E$33:$E$776,СВЦЭМ!$A$33:$A$776,$A205,СВЦЭМ!$B$33:$B$776,D$191)+'СЕТ СН'!$F$15</f>
        <v>144.23251658999999</v>
      </c>
      <c r="E205" s="36">
        <f>SUMIFS(СВЦЭМ!$E$33:$E$776,СВЦЭМ!$A$33:$A$776,$A205,СВЦЭМ!$B$33:$B$776,E$191)+'СЕТ СН'!$F$15</f>
        <v>145.12064505999999</v>
      </c>
      <c r="F205" s="36">
        <f>SUMIFS(СВЦЭМ!$E$33:$E$776,СВЦЭМ!$A$33:$A$776,$A205,СВЦЭМ!$B$33:$B$776,F$191)+'СЕТ СН'!$F$15</f>
        <v>144.74236035000001</v>
      </c>
      <c r="G205" s="36">
        <f>SUMIFS(СВЦЭМ!$E$33:$E$776,СВЦЭМ!$A$33:$A$776,$A205,СВЦЭМ!$B$33:$B$776,G$191)+'СЕТ СН'!$F$15</f>
        <v>141.76631368</v>
      </c>
      <c r="H205" s="36">
        <f>SUMIFS(СВЦЭМ!$E$33:$E$776,СВЦЭМ!$A$33:$A$776,$A205,СВЦЭМ!$B$33:$B$776,H$191)+'СЕТ СН'!$F$15</f>
        <v>137.80479511999999</v>
      </c>
      <c r="I205" s="36">
        <f>SUMIFS(СВЦЭМ!$E$33:$E$776,СВЦЭМ!$A$33:$A$776,$A205,СВЦЭМ!$B$33:$B$776,I$191)+'СЕТ СН'!$F$15</f>
        <v>127.52769099</v>
      </c>
      <c r="J205" s="36">
        <f>SUMIFS(СВЦЭМ!$E$33:$E$776,СВЦЭМ!$A$33:$A$776,$A205,СВЦЭМ!$B$33:$B$776,J$191)+'СЕТ СН'!$F$15</f>
        <v>126.15409898999999</v>
      </c>
      <c r="K205" s="36">
        <f>SUMIFS(СВЦЭМ!$E$33:$E$776,СВЦЭМ!$A$33:$A$776,$A205,СВЦЭМ!$B$33:$B$776,K$191)+'СЕТ СН'!$F$15</f>
        <v>130.67069223999999</v>
      </c>
      <c r="L205" s="36">
        <f>SUMIFS(СВЦЭМ!$E$33:$E$776,СВЦЭМ!$A$33:$A$776,$A205,СВЦЭМ!$B$33:$B$776,L$191)+'СЕТ СН'!$F$15</f>
        <v>130.89889292000001</v>
      </c>
      <c r="M205" s="36">
        <f>SUMIFS(СВЦЭМ!$E$33:$E$776,СВЦЭМ!$A$33:$A$776,$A205,СВЦЭМ!$B$33:$B$776,M$191)+'СЕТ СН'!$F$15</f>
        <v>132.27125935000001</v>
      </c>
      <c r="N205" s="36">
        <f>SUMIFS(СВЦЭМ!$E$33:$E$776,СВЦЭМ!$A$33:$A$776,$A205,СВЦЭМ!$B$33:$B$776,N$191)+'СЕТ СН'!$F$15</f>
        <v>128.68905229999999</v>
      </c>
      <c r="O205" s="36">
        <f>SUMIFS(СВЦЭМ!$E$33:$E$776,СВЦЭМ!$A$33:$A$776,$A205,СВЦЭМ!$B$33:$B$776,O$191)+'СЕТ СН'!$F$15</f>
        <v>133.48236646999999</v>
      </c>
      <c r="P205" s="36">
        <f>SUMIFS(СВЦЭМ!$E$33:$E$776,СВЦЭМ!$A$33:$A$776,$A205,СВЦЭМ!$B$33:$B$776,P$191)+'СЕТ СН'!$F$15</f>
        <v>128.96709423999999</v>
      </c>
      <c r="Q205" s="36">
        <f>SUMIFS(СВЦЭМ!$E$33:$E$776,СВЦЭМ!$A$33:$A$776,$A205,СВЦЭМ!$B$33:$B$776,Q$191)+'СЕТ СН'!$F$15</f>
        <v>129.71602791999999</v>
      </c>
      <c r="R205" s="36">
        <f>SUMIFS(СВЦЭМ!$E$33:$E$776,СВЦЭМ!$A$33:$A$776,$A205,СВЦЭМ!$B$33:$B$776,R$191)+'СЕТ СН'!$F$15</f>
        <v>123.07100242999999</v>
      </c>
      <c r="S205" s="36">
        <f>SUMIFS(СВЦЭМ!$E$33:$E$776,СВЦЭМ!$A$33:$A$776,$A205,СВЦЭМ!$B$33:$B$776,S$191)+'СЕТ СН'!$F$15</f>
        <v>124.598935</v>
      </c>
      <c r="T205" s="36">
        <f>SUMIFS(СВЦЭМ!$E$33:$E$776,СВЦЭМ!$A$33:$A$776,$A205,СВЦЭМ!$B$33:$B$776,T$191)+'СЕТ СН'!$F$15</f>
        <v>125.37997951</v>
      </c>
      <c r="U205" s="36">
        <f>SUMIFS(СВЦЭМ!$E$33:$E$776,СВЦЭМ!$A$33:$A$776,$A205,СВЦЭМ!$B$33:$B$776,U$191)+'СЕТ СН'!$F$15</f>
        <v>124.32008849</v>
      </c>
      <c r="V205" s="36">
        <f>SUMIFS(СВЦЭМ!$E$33:$E$776,СВЦЭМ!$A$33:$A$776,$A205,СВЦЭМ!$B$33:$B$776,V$191)+'СЕТ СН'!$F$15</f>
        <v>126.7005724</v>
      </c>
      <c r="W205" s="36">
        <f>SUMIFS(СВЦЭМ!$E$33:$E$776,СВЦЭМ!$A$33:$A$776,$A205,СВЦЭМ!$B$33:$B$776,W$191)+'СЕТ СН'!$F$15</f>
        <v>129.02998059999999</v>
      </c>
      <c r="X205" s="36">
        <f>SUMIFS(СВЦЭМ!$E$33:$E$776,СВЦЭМ!$A$33:$A$776,$A205,СВЦЭМ!$B$33:$B$776,X$191)+'СЕТ СН'!$F$15</f>
        <v>122.19678435</v>
      </c>
      <c r="Y205" s="36">
        <f>SUMIFS(СВЦЭМ!$E$33:$E$776,СВЦЭМ!$A$33:$A$776,$A205,СВЦЭМ!$B$33:$B$776,Y$191)+'СЕТ СН'!$F$15</f>
        <v>118.64702363000001</v>
      </c>
    </row>
    <row r="206" spans="1:25" ht="15.75" x14ac:dyDescent="0.2">
      <c r="A206" s="35">
        <f t="shared" si="5"/>
        <v>43692</v>
      </c>
      <c r="B206" s="36">
        <f>SUMIFS(СВЦЭМ!$E$33:$E$776,СВЦЭМ!$A$33:$A$776,$A206,СВЦЭМ!$B$33:$B$776,B$191)+'СЕТ СН'!$F$15</f>
        <v>121.81866239</v>
      </c>
      <c r="C206" s="36">
        <f>SUMIFS(СВЦЭМ!$E$33:$E$776,СВЦЭМ!$A$33:$A$776,$A206,СВЦЭМ!$B$33:$B$776,C$191)+'СЕТ СН'!$F$15</f>
        <v>130.68123467000001</v>
      </c>
      <c r="D206" s="36">
        <f>SUMIFS(СВЦЭМ!$E$33:$E$776,СВЦЭМ!$A$33:$A$776,$A206,СВЦЭМ!$B$33:$B$776,D$191)+'СЕТ СН'!$F$15</f>
        <v>133.90737583999999</v>
      </c>
      <c r="E206" s="36">
        <f>SUMIFS(СВЦЭМ!$E$33:$E$776,СВЦЭМ!$A$33:$A$776,$A206,СВЦЭМ!$B$33:$B$776,E$191)+'СЕТ СН'!$F$15</f>
        <v>135.83990066999999</v>
      </c>
      <c r="F206" s="36">
        <f>SUMIFS(СВЦЭМ!$E$33:$E$776,СВЦЭМ!$A$33:$A$776,$A206,СВЦЭМ!$B$33:$B$776,F$191)+'СЕТ СН'!$F$15</f>
        <v>136.20677068000001</v>
      </c>
      <c r="G206" s="36">
        <f>SUMIFS(СВЦЭМ!$E$33:$E$776,СВЦЭМ!$A$33:$A$776,$A206,СВЦЭМ!$B$33:$B$776,G$191)+'СЕТ СН'!$F$15</f>
        <v>133.80193034000001</v>
      </c>
      <c r="H206" s="36">
        <f>SUMIFS(СВЦЭМ!$E$33:$E$776,СВЦЭМ!$A$33:$A$776,$A206,СВЦЭМ!$B$33:$B$776,H$191)+'СЕТ СН'!$F$15</f>
        <v>127.81106672999999</v>
      </c>
      <c r="I206" s="36">
        <f>SUMIFS(СВЦЭМ!$E$33:$E$776,СВЦЭМ!$A$33:$A$776,$A206,СВЦЭМ!$B$33:$B$776,I$191)+'СЕТ СН'!$F$15</f>
        <v>122.20739761</v>
      </c>
      <c r="J206" s="36">
        <f>SUMIFS(СВЦЭМ!$E$33:$E$776,СВЦЭМ!$A$33:$A$776,$A206,СВЦЭМ!$B$33:$B$776,J$191)+'СЕТ СН'!$F$15</f>
        <v>123.63162955</v>
      </c>
      <c r="K206" s="36">
        <f>SUMIFS(СВЦЭМ!$E$33:$E$776,СВЦЭМ!$A$33:$A$776,$A206,СВЦЭМ!$B$33:$B$776,K$191)+'СЕТ СН'!$F$15</f>
        <v>125.71468149</v>
      </c>
      <c r="L206" s="36">
        <f>SUMIFS(СВЦЭМ!$E$33:$E$776,СВЦЭМ!$A$33:$A$776,$A206,СВЦЭМ!$B$33:$B$776,L$191)+'СЕТ СН'!$F$15</f>
        <v>126.24849257</v>
      </c>
      <c r="M206" s="36">
        <f>SUMIFS(СВЦЭМ!$E$33:$E$776,СВЦЭМ!$A$33:$A$776,$A206,СВЦЭМ!$B$33:$B$776,M$191)+'СЕТ СН'!$F$15</f>
        <v>125.47666414</v>
      </c>
      <c r="N206" s="36">
        <f>SUMIFS(СВЦЭМ!$E$33:$E$776,СВЦЭМ!$A$33:$A$776,$A206,СВЦЭМ!$B$33:$B$776,N$191)+'СЕТ СН'!$F$15</f>
        <v>124.26764023</v>
      </c>
      <c r="O206" s="36">
        <f>SUMIFS(СВЦЭМ!$E$33:$E$776,СВЦЭМ!$A$33:$A$776,$A206,СВЦЭМ!$B$33:$B$776,O$191)+'СЕТ СН'!$F$15</f>
        <v>127.25334189</v>
      </c>
      <c r="P206" s="36">
        <f>SUMIFS(СВЦЭМ!$E$33:$E$776,СВЦЭМ!$A$33:$A$776,$A206,СВЦЭМ!$B$33:$B$776,P$191)+'СЕТ СН'!$F$15</f>
        <v>128.13900573000001</v>
      </c>
      <c r="Q206" s="36">
        <f>SUMIFS(СВЦЭМ!$E$33:$E$776,СВЦЭМ!$A$33:$A$776,$A206,СВЦЭМ!$B$33:$B$776,Q$191)+'СЕТ СН'!$F$15</f>
        <v>128.99925418000001</v>
      </c>
      <c r="R206" s="36">
        <f>SUMIFS(СВЦЭМ!$E$33:$E$776,СВЦЭМ!$A$33:$A$776,$A206,СВЦЭМ!$B$33:$B$776,R$191)+'СЕТ СН'!$F$15</f>
        <v>130.59926111999999</v>
      </c>
      <c r="S206" s="36">
        <f>SUMIFS(СВЦЭМ!$E$33:$E$776,СВЦЭМ!$A$33:$A$776,$A206,СВЦЭМ!$B$33:$B$776,S$191)+'СЕТ СН'!$F$15</f>
        <v>132.54698035999999</v>
      </c>
      <c r="T206" s="36">
        <f>SUMIFS(СВЦЭМ!$E$33:$E$776,СВЦЭМ!$A$33:$A$776,$A206,СВЦЭМ!$B$33:$B$776,T$191)+'СЕТ СН'!$F$15</f>
        <v>133.23569929999999</v>
      </c>
      <c r="U206" s="36">
        <f>SUMIFS(СВЦЭМ!$E$33:$E$776,СВЦЭМ!$A$33:$A$776,$A206,СВЦЭМ!$B$33:$B$776,U$191)+'СЕТ СН'!$F$15</f>
        <v>133.53695202</v>
      </c>
      <c r="V206" s="36">
        <f>SUMIFS(СВЦЭМ!$E$33:$E$776,СВЦЭМ!$A$33:$A$776,$A206,СВЦЭМ!$B$33:$B$776,V$191)+'СЕТ СН'!$F$15</f>
        <v>135.07658842000001</v>
      </c>
      <c r="W206" s="36">
        <f>SUMIFS(СВЦЭМ!$E$33:$E$776,СВЦЭМ!$A$33:$A$776,$A206,СВЦЭМ!$B$33:$B$776,W$191)+'СЕТ СН'!$F$15</f>
        <v>136.00755572</v>
      </c>
      <c r="X206" s="36">
        <f>SUMIFS(СВЦЭМ!$E$33:$E$776,СВЦЭМ!$A$33:$A$776,$A206,СВЦЭМ!$B$33:$B$776,X$191)+'СЕТ СН'!$F$15</f>
        <v>129.13932947999999</v>
      </c>
      <c r="Y206" s="36">
        <f>SUMIFS(СВЦЭМ!$E$33:$E$776,СВЦЭМ!$A$33:$A$776,$A206,СВЦЭМ!$B$33:$B$776,Y$191)+'СЕТ СН'!$F$15</f>
        <v>118.29244548</v>
      </c>
    </row>
    <row r="207" spans="1:25" ht="15.75" x14ac:dyDescent="0.2">
      <c r="A207" s="35">
        <f t="shared" si="5"/>
        <v>43693</v>
      </c>
      <c r="B207" s="36">
        <f>SUMIFS(СВЦЭМ!$E$33:$E$776,СВЦЭМ!$A$33:$A$776,$A207,СВЦЭМ!$B$33:$B$776,B$191)+'СЕТ СН'!$F$15</f>
        <v>138.58392078</v>
      </c>
      <c r="C207" s="36">
        <f>SUMIFS(СВЦЭМ!$E$33:$E$776,СВЦЭМ!$A$33:$A$776,$A207,СВЦЭМ!$B$33:$B$776,C$191)+'СЕТ СН'!$F$15</f>
        <v>146.73832543</v>
      </c>
      <c r="D207" s="36">
        <f>SUMIFS(СВЦЭМ!$E$33:$E$776,СВЦЭМ!$A$33:$A$776,$A207,СВЦЭМ!$B$33:$B$776,D$191)+'СЕТ СН'!$F$15</f>
        <v>152.31276679000001</v>
      </c>
      <c r="E207" s="36">
        <f>SUMIFS(СВЦЭМ!$E$33:$E$776,СВЦЭМ!$A$33:$A$776,$A207,СВЦЭМ!$B$33:$B$776,E$191)+'СЕТ СН'!$F$15</f>
        <v>154.38256539</v>
      </c>
      <c r="F207" s="36">
        <f>SUMIFS(СВЦЭМ!$E$33:$E$776,СВЦЭМ!$A$33:$A$776,$A207,СВЦЭМ!$B$33:$B$776,F$191)+'СЕТ СН'!$F$15</f>
        <v>153.1030432</v>
      </c>
      <c r="G207" s="36">
        <f>SUMIFS(СВЦЭМ!$E$33:$E$776,СВЦЭМ!$A$33:$A$776,$A207,СВЦЭМ!$B$33:$B$776,G$191)+'СЕТ СН'!$F$15</f>
        <v>147.9976676</v>
      </c>
      <c r="H207" s="36">
        <f>SUMIFS(СВЦЭМ!$E$33:$E$776,СВЦЭМ!$A$33:$A$776,$A207,СВЦЭМ!$B$33:$B$776,H$191)+'СЕТ СН'!$F$15</f>
        <v>142.49933234</v>
      </c>
      <c r="I207" s="36">
        <f>SUMIFS(СВЦЭМ!$E$33:$E$776,СВЦЭМ!$A$33:$A$776,$A207,СВЦЭМ!$B$33:$B$776,I$191)+'СЕТ СН'!$F$15</f>
        <v>131.06802357000001</v>
      </c>
      <c r="J207" s="36">
        <f>SUMIFS(СВЦЭМ!$E$33:$E$776,СВЦЭМ!$A$33:$A$776,$A207,СВЦЭМ!$B$33:$B$776,J$191)+'СЕТ СН'!$F$15</f>
        <v>127.27702167</v>
      </c>
      <c r="K207" s="36">
        <f>SUMIFS(СВЦЭМ!$E$33:$E$776,СВЦЭМ!$A$33:$A$776,$A207,СВЦЭМ!$B$33:$B$776,K$191)+'СЕТ СН'!$F$15</f>
        <v>130.95229788</v>
      </c>
      <c r="L207" s="36">
        <f>SUMIFS(СВЦЭМ!$E$33:$E$776,СВЦЭМ!$A$33:$A$776,$A207,СВЦЭМ!$B$33:$B$776,L$191)+'СЕТ СН'!$F$15</f>
        <v>130.72508868</v>
      </c>
      <c r="M207" s="36">
        <f>SUMIFS(СВЦЭМ!$E$33:$E$776,СВЦЭМ!$A$33:$A$776,$A207,СВЦЭМ!$B$33:$B$776,M$191)+'СЕТ СН'!$F$15</f>
        <v>128.46121472999999</v>
      </c>
      <c r="N207" s="36">
        <f>SUMIFS(СВЦЭМ!$E$33:$E$776,СВЦЭМ!$A$33:$A$776,$A207,СВЦЭМ!$B$33:$B$776,N$191)+'СЕТ СН'!$F$15</f>
        <v>126.71961754</v>
      </c>
      <c r="O207" s="36">
        <f>SUMIFS(СВЦЭМ!$E$33:$E$776,СВЦЭМ!$A$33:$A$776,$A207,СВЦЭМ!$B$33:$B$776,O$191)+'СЕТ СН'!$F$15</f>
        <v>128.39945757999999</v>
      </c>
      <c r="P207" s="36">
        <f>SUMIFS(СВЦЭМ!$E$33:$E$776,СВЦЭМ!$A$33:$A$776,$A207,СВЦЭМ!$B$33:$B$776,P$191)+'СЕТ СН'!$F$15</f>
        <v>130.99344368999999</v>
      </c>
      <c r="Q207" s="36">
        <f>SUMIFS(СВЦЭМ!$E$33:$E$776,СВЦЭМ!$A$33:$A$776,$A207,СВЦЭМ!$B$33:$B$776,Q$191)+'СЕТ СН'!$F$15</f>
        <v>130.99567397000001</v>
      </c>
      <c r="R207" s="36">
        <f>SUMIFS(СВЦЭМ!$E$33:$E$776,СВЦЭМ!$A$33:$A$776,$A207,СВЦЭМ!$B$33:$B$776,R$191)+'СЕТ СН'!$F$15</f>
        <v>124.98749159</v>
      </c>
      <c r="S207" s="36">
        <f>SUMIFS(СВЦЭМ!$E$33:$E$776,СВЦЭМ!$A$33:$A$776,$A207,СВЦЭМ!$B$33:$B$776,S$191)+'СЕТ СН'!$F$15</f>
        <v>122.71317589</v>
      </c>
      <c r="T207" s="36">
        <f>SUMIFS(СВЦЭМ!$E$33:$E$776,СВЦЭМ!$A$33:$A$776,$A207,СВЦЭМ!$B$33:$B$776,T$191)+'СЕТ СН'!$F$15</f>
        <v>124.23347767</v>
      </c>
      <c r="U207" s="36">
        <f>SUMIFS(СВЦЭМ!$E$33:$E$776,СВЦЭМ!$A$33:$A$776,$A207,СВЦЭМ!$B$33:$B$776,U$191)+'СЕТ СН'!$F$15</f>
        <v>124.09709415</v>
      </c>
      <c r="V207" s="36">
        <f>SUMIFS(СВЦЭМ!$E$33:$E$776,СВЦЭМ!$A$33:$A$776,$A207,СВЦЭМ!$B$33:$B$776,V$191)+'СЕТ СН'!$F$15</f>
        <v>125.48298568</v>
      </c>
      <c r="W207" s="36">
        <f>SUMIFS(СВЦЭМ!$E$33:$E$776,СВЦЭМ!$A$33:$A$776,$A207,СВЦЭМ!$B$33:$B$776,W$191)+'СЕТ СН'!$F$15</f>
        <v>125.05626896</v>
      </c>
      <c r="X207" s="36">
        <f>SUMIFS(СВЦЭМ!$E$33:$E$776,СВЦЭМ!$A$33:$A$776,$A207,СВЦЭМ!$B$33:$B$776,X$191)+'СЕТ СН'!$F$15</f>
        <v>119.88638014999999</v>
      </c>
      <c r="Y207" s="36">
        <f>SUMIFS(СВЦЭМ!$E$33:$E$776,СВЦЭМ!$A$33:$A$776,$A207,СВЦЭМ!$B$33:$B$776,Y$191)+'СЕТ СН'!$F$15</f>
        <v>116.18320799</v>
      </c>
    </row>
    <row r="208" spans="1:25" ht="15.75" x14ac:dyDescent="0.2">
      <c r="A208" s="35">
        <f t="shared" si="5"/>
        <v>43694</v>
      </c>
      <c r="B208" s="36">
        <f>SUMIFS(СВЦЭМ!$E$33:$E$776,СВЦЭМ!$A$33:$A$776,$A208,СВЦЭМ!$B$33:$B$776,B$191)+'СЕТ СН'!$F$15</f>
        <v>147.60237824999999</v>
      </c>
      <c r="C208" s="36">
        <f>SUMIFS(СВЦЭМ!$E$33:$E$776,СВЦЭМ!$A$33:$A$776,$A208,СВЦЭМ!$B$33:$B$776,C$191)+'СЕТ СН'!$F$15</f>
        <v>163.48976776000001</v>
      </c>
      <c r="D208" s="36">
        <f>SUMIFS(СВЦЭМ!$E$33:$E$776,СВЦЭМ!$A$33:$A$776,$A208,СВЦЭМ!$B$33:$B$776,D$191)+'СЕТ СН'!$F$15</f>
        <v>166.35174587</v>
      </c>
      <c r="E208" s="36">
        <f>SUMIFS(СВЦЭМ!$E$33:$E$776,СВЦЭМ!$A$33:$A$776,$A208,СВЦЭМ!$B$33:$B$776,E$191)+'СЕТ СН'!$F$15</f>
        <v>172.40633362</v>
      </c>
      <c r="F208" s="36">
        <f>SUMIFS(СВЦЭМ!$E$33:$E$776,СВЦЭМ!$A$33:$A$776,$A208,СВЦЭМ!$B$33:$B$776,F$191)+'СЕТ СН'!$F$15</f>
        <v>171.70924848999999</v>
      </c>
      <c r="G208" s="36">
        <f>SUMIFS(СВЦЭМ!$E$33:$E$776,СВЦЭМ!$A$33:$A$776,$A208,СВЦЭМ!$B$33:$B$776,G$191)+'СЕТ СН'!$F$15</f>
        <v>167.08218572999999</v>
      </c>
      <c r="H208" s="36">
        <f>SUMIFS(СВЦЭМ!$E$33:$E$776,СВЦЭМ!$A$33:$A$776,$A208,СВЦЭМ!$B$33:$B$776,H$191)+'СЕТ СН'!$F$15</f>
        <v>160.66983214000001</v>
      </c>
      <c r="I208" s="36">
        <f>SUMIFS(СВЦЭМ!$E$33:$E$776,СВЦЭМ!$A$33:$A$776,$A208,СВЦЭМ!$B$33:$B$776,I$191)+'СЕТ СН'!$F$15</f>
        <v>146.42103688</v>
      </c>
      <c r="J208" s="36">
        <f>SUMIFS(СВЦЭМ!$E$33:$E$776,СВЦЭМ!$A$33:$A$776,$A208,СВЦЭМ!$B$33:$B$776,J$191)+'СЕТ СН'!$F$15</f>
        <v>130.58390051999999</v>
      </c>
      <c r="K208" s="36">
        <f>SUMIFS(СВЦЭМ!$E$33:$E$776,СВЦЭМ!$A$33:$A$776,$A208,СВЦЭМ!$B$33:$B$776,K$191)+'СЕТ СН'!$F$15</f>
        <v>122.67145403000001</v>
      </c>
      <c r="L208" s="36">
        <f>SUMIFS(СВЦЭМ!$E$33:$E$776,СВЦЭМ!$A$33:$A$776,$A208,СВЦЭМ!$B$33:$B$776,L$191)+'СЕТ СН'!$F$15</f>
        <v>123.88616591</v>
      </c>
      <c r="M208" s="36">
        <f>SUMIFS(СВЦЭМ!$E$33:$E$776,СВЦЭМ!$A$33:$A$776,$A208,СВЦЭМ!$B$33:$B$776,M$191)+'СЕТ СН'!$F$15</f>
        <v>123.71489615</v>
      </c>
      <c r="N208" s="36">
        <f>SUMIFS(СВЦЭМ!$E$33:$E$776,СВЦЭМ!$A$33:$A$776,$A208,СВЦЭМ!$B$33:$B$776,N$191)+'СЕТ СН'!$F$15</f>
        <v>122.36648369</v>
      </c>
      <c r="O208" s="36">
        <f>SUMIFS(СВЦЭМ!$E$33:$E$776,СВЦЭМ!$A$33:$A$776,$A208,СВЦЭМ!$B$33:$B$776,O$191)+'СЕТ СН'!$F$15</f>
        <v>123.29972796</v>
      </c>
      <c r="P208" s="36">
        <f>SUMIFS(СВЦЭМ!$E$33:$E$776,СВЦЭМ!$A$33:$A$776,$A208,СВЦЭМ!$B$33:$B$776,P$191)+'СЕТ СН'!$F$15</f>
        <v>122.81803716</v>
      </c>
      <c r="Q208" s="36">
        <f>SUMIFS(СВЦЭМ!$E$33:$E$776,СВЦЭМ!$A$33:$A$776,$A208,СВЦЭМ!$B$33:$B$776,Q$191)+'СЕТ СН'!$F$15</f>
        <v>124.18299887000001</v>
      </c>
      <c r="R208" s="36">
        <f>SUMIFS(СВЦЭМ!$E$33:$E$776,СВЦЭМ!$A$33:$A$776,$A208,СВЦЭМ!$B$33:$B$776,R$191)+'СЕТ СН'!$F$15</f>
        <v>115.49556771</v>
      </c>
      <c r="S208" s="36">
        <f>SUMIFS(СВЦЭМ!$E$33:$E$776,СВЦЭМ!$A$33:$A$776,$A208,СВЦЭМ!$B$33:$B$776,S$191)+'СЕТ СН'!$F$15</f>
        <v>115.36008106</v>
      </c>
      <c r="T208" s="36">
        <f>SUMIFS(СВЦЭМ!$E$33:$E$776,СВЦЭМ!$A$33:$A$776,$A208,СВЦЭМ!$B$33:$B$776,T$191)+'СЕТ СН'!$F$15</f>
        <v>116.98995246</v>
      </c>
      <c r="U208" s="36">
        <f>SUMIFS(СВЦЭМ!$E$33:$E$776,СВЦЭМ!$A$33:$A$776,$A208,СВЦЭМ!$B$33:$B$776,U$191)+'СЕТ СН'!$F$15</f>
        <v>117.14412050999999</v>
      </c>
      <c r="V208" s="36">
        <f>SUMIFS(СВЦЭМ!$E$33:$E$776,СВЦЭМ!$A$33:$A$776,$A208,СВЦЭМ!$B$33:$B$776,V$191)+'СЕТ СН'!$F$15</f>
        <v>119.01788448000001</v>
      </c>
      <c r="W208" s="36">
        <f>SUMIFS(СВЦЭМ!$E$33:$E$776,СВЦЭМ!$A$33:$A$776,$A208,СВЦЭМ!$B$33:$B$776,W$191)+'СЕТ СН'!$F$15</f>
        <v>120.21757301</v>
      </c>
      <c r="X208" s="36">
        <f>SUMIFS(СВЦЭМ!$E$33:$E$776,СВЦЭМ!$A$33:$A$776,$A208,СВЦЭМ!$B$33:$B$776,X$191)+'СЕТ СН'!$F$15</f>
        <v>113.00690089</v>
      </c>
      <c r="Y208" s="36">
        <f>SUMIFS(СВЦЭМ!$E$33:$E$776,СВЦЭМ!$A$33:$A$776,$A208,СВЦЭМ!$B$33:$B$776,Y$191)+'СЕТ СН'!$F$15</f>
        <v>110.81958372</v>
      </c>
    </row>
    <row r="209" spans="1:25" ht="15.75" x14ac:dyDescent="0.2">
      <c r="A209" s="35">
        <f t="shared" si="5"/>
        <v>43695</v>
      </c>
      <c r="B209" s="36">
        <f>SUMIFS(СВЦЭМ!$E$33:$E$776,СВЦЭМ!$A$33:$A$776,$A209,СВЦЭМ!$B$33:$B$776,B$191)+'СЕТ СН'!$F$15</f>
        <v>123.4886119</v>
      </c>
      <c r="C209" s="36">
        <f>SUMIFS(СВЦЭМ!$E$33:$E$776,СВЦЭМ!$A$33:$A$776,$A209,СВЦЭМ!$B$33:$B$776,C$191)+'СЕТ СН'!$F$15</f>
        <v>129.24247079</v>
      </c>
      <c r="D209" s="36">
        <f>SUMIFS(СВЦЭМ!$E$33:$E$776,СВЦЭМ!$A$33:$A$776,$A209,СВЦЭМ!$B$33:$B$776,D$191)+'СЕТ СН'!$F$15</f>
        <v>137.18154315000001</v>
      </c>
      <c r="E209" s="36">
        <f>SUMIFS(СВЦЭМ!$E$33:$E$776,СВЦЭМ!$A$33:$A$776,$A209,СВЦЭМ!$B$33:$B$776,E$191)+'СЕТ СН'!$F$15</f>
        <v>138.59282709999999</v>
      </c>
      <c r="F209" s="36">
        <f>SUMIFS(СВЦЭМ!$E$33:$E$776,СВЦЭМ!$A$33:$A$776,$A209,СВЦЭМ!$B$33:$B$776,F$191)+'СЕТ СН'!$F$15</f>
        <v>138.73206766999999</v>
      </c>
      <c r="G209" s="36">
        <f>SUMIFS(СВЦЭМ!$E$33:$E$776,СВЦЭМ!$A$33:$A$776,$A209,СВЦЭМ!$B$33:$B$776,G$191)+'СЕТ СН'!$F$15</f>
        <v>138.01245614000001</v>
      </c>
      <c r="H209" s="36">
        <f>SUMIFS(СВЦЭМ!$E$33:$E$776,СВЦЭМ!$A$33:$A$776,$A209,СВЦЭМ!$B$33:$B$776,H$191)+'СЕТ СН'!$F$15</f>
        <v>137.36191538</v>
      </c>
      <c r="I209" s="36">
        <f>SUMIFS(СВЦЭМ!$E$33:$E$776,СВЦЭМ!$A$33:$A$776,$A209,СВЦЭМ!$B$33:$B$776,I$191)+'СЕТ СН'!$F$15</f>
        <v>134.45497871000001</v>
      </c>
      <c r="J209" s="36">
        <f>SUMIFS(СВЦЭМ!$E$33:$E$776,СВЦЭМ!$A$33:$A$776,$A209,СВЦЭМ!$B$33:$B$776,J$191)+'СЕТ СН'!$F$15</f>
        <v>132.29136199000001</v>
      </c>
      <c r="K209" s="36">
        <f>SUMIFS(СВЦЭМ!$E$33:$E$776,СВЦЭМ!$A$33:$A$776,$A209,СВЦЭМ!$B$33:$B$776,K$191)+'СЕТ СН'!$F$15</f>
        <v>123.64453886</v>
      </c>
      <c r="L209" s="36">
        <f>SUMIFS(СВЦЭМ!$E$33:$E$776,СВЦЭМ!$A$33:$A$776,$A209,СВЦЭМ!$B$33:$B$776,L$191)+'СЕТ СН'!$F$15</f>
        <v>124.01178487</v>
      </c>
      <c r="M209" s="36">
        <f>SUMIFS(СВЦЭМ!$E$33:$E$776,СВЦЭМ!$A$33:$A$776,$A209,СВЦЭМ!$B$33:$B$776,M$191)+'СЕТ СН'!$F$15</f>
        <v>123.77870978999999</v>
      </c>
      <c r="N209" s="36">
        <f>SUMIFS(СВЦЭМ!$E$33:$E$776,СВЦЭМ!$A$33:$A$776,$A209,СВЦЭМ!$B$33:$B$776,N$191)+'СЕТ СН'!$F$15</f>
        <v>121.62277602</v>
      </c>
      <c r="O209" s="36">
        <f>SUMIFS(СВЦЭМ!$E$33:$E$776,СВЦЭМ!$A$33:$A$776,$A209,СВЦЭМ!$B$33:$B$776,O$191)+'СЕТ СН'!$F$15</f>
        <v>121.53016079</v>
      </c>
      <c r="P209" s="36">
        <f>SUMIFS(СВЦЭМ!$E$33:$E$776,СВЦЭМ!$A$33:$A$776,$A209,СВЦЭМ!$B$33:$B$776,P$191)+'СЕТ СН'!$F$15</f>
        <v>119.61120115</v>
      </c>
      <c r="Q209" s="36">
        <f>SUMIFS(СВЦЭМ!$E$33:$E$776,СВЦЭМ!$A$33:$A$776,$A209,СВЦЭМ!$B$33:$B$776,Q$191)+'СЕТ СН'!$F$15</f>
        <v>120.42916631</v>
      </c>
      <c r="R209" s="36">
        <f>SUMIFS(СВЦЭМ!$E$33:$E$776,СВЦЭМ!$A$33:$A$776,$A209,СВЦЭМ!$B$33:$B$776,R$191)+'СЕТ СН'!$F$15</f>
        <v>114.48507194</v>
      </c>
      <c r="S209" s="36">
        <f>SUMIFS(СВЦЭМ!$E$33:$E$776,СВЦЭМ!$A$33:$A$776,$A209,СВЦЭМ!$B$33:$B$776,S$191)+'СЕТ СН'!$F$15</f>
        <v>116.85444135</v>
      </c>
      <c r="T209" s="36">
        <f>SUMIFS(СВЦЭМ!$E$33:$E$776,СВЦЭМ!$A$33:$A$776,$A209,СВЦЭМ!$B$33:$B$776,T$191)+'СЕТ СН'!$F$15</f>
        <v>119.31022661</v>
      </c>
      <c r="U209" s="36">
        <f>SUMIFS(СВЦЭМ!$E$33:$E$776,СВЦЭМ!$A$33:$A$776,$A209,СВЦЭМ!$B$33:$B$776,U$191)+'СЕТ СН'!$F$15</f>
        <v>120.01650563</v>
      </c>
      <c r="V209" s="36">
        <f>SUMIFS(СВЦЭМ!$E$33:$E$776,СВЦЭМ!$A$33:$A$776,$A209,СВЦЭМ!$B$33:$B$776,V$191)+'СЕТ СН'!$F$15</f>
        <v>121.17822275</v>
      </c>
      <c r="W209" s="36">
        <f>SUMIFS(СВЦЭМ!$E$33:$E$776,СВЦЭМ!$A$33:$A$776,$A209,СВЦЭМ!$B$33:$B$776,W$191)+'СЕТ СН'!$F$15</f>
        <v>123.48878024</v>
      </c>
      <c r="X209" s="36">
        <f>SUMIFS(СВЦЭМ!$E$33:$E$776,СВЦЭМ!$A$33:$A$776,$A209,СВЦЭМ!$B$33:$B$776,X$191)+'СЕТ СН'!$F$15</f>
        <v>117.74618992000001</v>
      </c>
      <c r="Y209" s="36">
        <f>SUMIFS(СВЦЭМ!$E$33:$E$776,СВЦЭМ!$A$33:$A$776,$A209,СВЦЭМ!$B$33:$B$776,Y$191)+'СЕТ СН'!$F$15</f>
        <v>123.46050026</v>
      </c>
    </row>
    <row r="210" spans="1:25" ht="15.75" x14ac:dyDescent="0.2">
      <c r="A210" s="35">
        <f t="shared" si="5"/>
        <v>43696</v>
      </c>
      <c r="B210" s="36">
        <f>SUMIFS(СВЦЭМ!$E$33:$E$776,СВЦЭМ!$A$33:$A$776,$A210,СВЦЭМ!$B$33:$B$776,B$191)+'СЕТ СН'!$F$15</f>
        <v>131.31855536</v>
      </c>
      <c r="C210" s="36">
        <f>SUMIFS(СВЦЭМ!$E$33:$E$776,СВЦЭМ!$A$33:$A$776,$A210,СВЦЭМ!$B$33:$B$776,C$191)+'СЕТ СН'!$F$15</f>
        <v>139.14284312000001</v>
      </c>
      <c r="D210" s="36">
        <f>SUMIFS(СВЦЭМ!$E$33:$E$776,СВЦЭМ!$A$33:$A$776,$A210,СВЦЭМ!$B$33:$B$776,D$191)+'СЕТ СН'!$F$15</f>
        <v>145.01871567000001</v>
      </c>
      <c r="E210" s="36">
        <f>SUMIFS(СВЦЭМ!$E$33:$E$776,СВЦЭМ!$A$33:$A$776,$A210,СВЦЭМ!$B$33:$B$776,E$191)+'СЕТ СН'!$F$15</f>
        <v>147.74660460000001</v>
      </c>
      <c r="F210" s="36">
        <f>SUMIFS(СВЦЭМ!$E$33:$E$776,СВЦЭМ!$A$33:$A$776,$A210,СВЦЭМ!$B$33:$B$776,F$191)+'СЕТ СН'!$F$15</f>
        <v>147.84849786000001</v>
      </c>
      <c r="G210" s="36">
        <f>SUMIFS(СВЦЭМ!$E$33:$E$776,СВЦЭМ!$A$33:$A$776,$A210,СВЦЭМ!$B$33:$B$776,G$191)+'СЕТ СН'!$F$15</f>
        <v>143.51625772</v>
      </c>
      <c r="H210" s="36">
        <f>SUMIFS(СВЦЭМ!$E$33:$E$776,СВЦЭМ!$A$33:$A$776,$A210,СВЦЭМ!$B$33:$B$776,H$191)+'СЕТ СН'!$F$15</f>
        <v>135.89642560999999</v>
      </c>
      <c r="I210" s="36">
        <f>SUMIFS(СВЦЭМ!$E$33:$E$776,СВЦЭМ!$A$33:$A$776,$A210,СВЦЭМ!$B$33:$B$776,I$191)+'СЕТ СН'!$F$15</f>
        <v>126.54945951000001</v>
      </c>
      <c r="J210" s="36">
        <f>SUMIFS(СВЦЭМ!$E$33:$E$776,СВЦЭМ!$A$33:$A$776,$A210,СВЦЭМ!$B$33:$B$776,J$191)+'СЕТ СН'!$F$15</f>
        <v>132.55856571999999</v>
      </c>
      <c r="K210" s="36">
        <f>SUMIFS(СВЦЭМ!$E$33:$E$776,СВЦЭМ!$A$33:$A$776,$A210,СВЦЭМ!$B$33:$B$776,K$191)+'СЕТ СН'!$F$15</f>
        <v>140.5592819</v>
      </c>
      <c r="L210" s="36">
        <f>SUMIFS(СВЦЭМ!$E$33:$E$776,СВЦЭМ!$A$33:$A$776,$A210,СВЦЭМ!$B$33:$B$776,L$191)+'СЕТ СН'!$F$15</f>
        <v>140.30841536</v>
      </c>
      <c r="M210" s="36">
        <f>SUMIFS(СВЦЭМ!$E$33:$E$776,СВЦЭМ!$A$33:$A$776,$A210,СВЦЭМ!$B$33:$B$776,M$191)+'СЕТ СН'!$F$15</f>
        <v>139.40082645000001</v>
      </c>
      <c r="N210" s="36">
        <f>SUMIFS(СВЦЭМ!$E$33:$E$776,СВЦЭМ!$A$33:$A$776,$A210,СВЦЭМ!$B$33:$B$776,N$191)+'СЕТ СН'!$F$15</f>
        <v>138.86117684000001</v>
      </c>
      <c r="O210" s="36">
        <f>SUMIFS(СВЦЭМ!$E$33:$E$776,СВЦЭМ!$A$33:$A$776,$A210,СВЦЭМ!$B$33:$B$776,O$191)+'СЕТ СН'!$F$15</f>
        <v>140.85857769</v>
      </c>
      <c r="P210" s="36">
        <f>SUMIFS(СВЦЭМ!$E$33:$E$776,СВЦЭМ!$A$33:$A$776,$A210,СВЦЭМ!$B$33:$B$776,P$191)+'СЕТ СН'!$F$15</f>
        <v>141.36581214</v>
      </c>
      <c r="Q210" s="36">
        <f>SUMIFS(СВЦЭМ!$E$33:$E$776,СВЦЭМ!$A$33:$A$776,$A210,СВЦЭМ!$B$33:$B$776,Q$191)+'СЕТ СН'!$F$15</f>
        <v>139.86790296000001</v>
      </c>
      <c r="R210" s="36">
        <f>SUMIFS(СВЦЭМ!$E$33:$E$776,СВЦЭМ!$A$33:$A$776,$A210,СВЦЭМ!$B$33:$B$776,R$191)+'СЕТ СН'!$F$15</f>
        <v>144.83322484999999</v>
      </c>
      <c r="S210" s="36">
        <f>SUMIFS(СВЦЭМ!$E$33:$E$776,СВЦЭМ!$A$33:$A$776,$A210,СВЦЭМ!$B$33:$B$776,S$191)+'СЕТ СН'!$F$15</f>
        <v>152.24703295</v>
      </c>
      <c r="T210" s="36">
        <f>SUMIFS(СВЦЭМ!$E$33:$E$776,СВЦЭМ!$A$33:$A$776,$A210,СВЦЭМ!$B$33:$B$776,T$191)+'СЕТ СН'!$F$15</f>
        <v>152.21682988000001</v>
      </c>
      <c r="U210" s="36">
        <f>SUMIFS(СВЦЭМ!$E$33:$E$776,СВЦЭМ!$A$33:$A$776,$A210,СВЦЭМ!$B$33:$B$776,U$191)+'СЕТ СН'!$F$15</f>
        <v>151.51285548000001</v>
      </c>
      <c r="V210" s="36">
        <f>SUMIFS(СВЦЭМ!$E$33:$E$776,СВЦЭМ!$A$33:$A$776,$A210,СВЦЭМ!$B$33:$B$776,V$191)+'СЕТ СН'!$F$15</f>
        <v>150.39965253</v>
      </c>
      <c r="W210" s="36">
        <f>SUMIFS(СВЦЭМ!$E$33:$E$776,СВЦЭМ!$A$33:$A$776,$A210,СВЦЭМ!$B$33:$B$776,W$191)+'СЕТ СН'!$F$15</f>
        <v>152.59450949999999</v>
      </c>
      <c r="X210" s="36">
        <f>SUMIFS(СВЦЭМ!$E$33:$E$776,СВЦЭМ!$A$33:$A$776,$A210,СВЦЭМ!$B$33:$B$776,X$191)+'СЕТ СН'!$F$15</f>
        <v>165.44214564999999</v>
      </c>
      <c r="Y210" s="36">
        <f>SUMIFS(СВЦЭМ!$E$33:$E$776,СВЦЭМ!$A$33:$A$776,$A210,СВЦЭМ!$B$33:$B$776,Y$191)+'СЕТ СН'!$F$15</f>
        <v>151.05376727000001</v>
      </c>
    </row>
    <row r="211" spans="1:25" ht="15.75" x14ac:dyDescent="0.2">
      <c r="A211" s="35">
        <f t="shared" si="5"/>
        <v>43697</v>
      </c>
      <c r="B211" s="36">
        <f>SUMIFS(СВЦЭМ!$E$33:$E$776,СВЦЭМ!$A$33:$A$776,$A211,СВЦЭМ!$B$33:$B$776,B$191)+'СЕТ СН'!$F$15</f>
        <v>125.14421719000001</v>
      </c>
      <c r="C211" s="36">
        <f>SUMIFS(СВЦЭМ!$E$33:$E$776,СВЦЭМ!$A$33:$A$776,$A211,СВЦЭМ!$B$33:$B$776,C$191)+'СЕТ СН'!$F$15</f>
        <v>131.03959562</v>
      </c>
      <c r="D211" s="36">
        <f>SUMIFS(СВЦЭМ!$E$33:$E$776,СВЦЭМ!$A$33:$A$776,$A211,СВЦЭМ!$B$33:$B$776,D$191)+'СЕТ СН'!$F$15</f>
        <v>137.71547792999999</v>
      </c>
      <c r="E211" s="36">
        <f>SUMIFS(СВЦЭМ!$E$33:$E$776,СВЦЭМ!$A$33:$A$776,$A211,СВЦЭМ!$B$33:$B$776,E$191)+'СЕТ СН'!$F$15</f>
        <v>140.50229462999999</v>
      </c>
      <c r="F211" s="36">
        <f>SUMIFS(СВЦЭМ!$E$33:$E$776,СВЦЭМ!$A$33:$A$776,$A211,СВЦЭМ!$B$33:$B$776,F$191)+'СЕТ СН'!$F$15</f>
        <v>142.11107946000001</v>
      </c>
      <c r="G211" s="36">
        <f>SUMIFS(СВЦЭМ!$E$33:$E$776,СВЦЭМ!$A$33:$A$776,$A211,СВЦЭМ!$B$33:$B$776,G$191)+'СЕТ СН'!$F$15</f>
        <v>137.99162928000001</v>
      </c>
      <c r="H211" s="36">
        <f>SUMIFS(СВЦЭМ!$E$33:$E$776,СВЦЭМ!$A$33:$A$776,$A211,СВЦЭМ!$B$33:$B$776,H$191)+'СЕТ СН'!$F$15</f>
        <v>131.32138146</v>
      </c>
      <c r="I211" s="36">
        <f>SUMIFS(СВЦЭМ!$E$33:$E$776,СВЦЭМ!$A$33:$A$776,$A211,СВЦЭМ!$B$33:$B$776,I$191)+'СЕТ СН'!$F$15</f>
        <v>122.35700000999999</v>
      </c>
      <c r="J211" s="36">
        <f>SUMIFS(СВЦЭМ!$E$33:$E$776,СВЦЭМ!$A$33:$A$776,$A211,СВЦЭМ!$B$33:$B$776,J$191)+'СЕТ СН'!$F$15</f>
        <v>120.9030631</v>
      </c>
      <c r="K211" s="36">
        <f>SUMIFS(СВЦЭМ!$E$33:$E$776,СВЦЭМ!$A$33:$A$776,$A211,СВЦЭМ!$B$33:$B$776,K$191)+'СЕТ СН'!$F$15</f>
        <v>125.09581005</v>
      </c>
      <c r="L211" s="36">
        <f>SUMIFS(СВЦЭМ!$E$33:$E$776,СВЦЭМ!$A$33:$A$776,$A211,СВЦЭМ!$B$33:$B$776,L$191)+'СЕТ СН'!$F$15</f>
        <v>124.45432982</v>
      </c>
      <c r="M211" s="36">
        <f>SUMIFS(СВЦЭМ!$E$33:$E$776,СВЦЭМ!$A$33:$A$776,$A211,СВЦЭМ!$B$33:$B$776,M$191)+'СЕТ СН'!$F$15</f>
        <v>124.09360646</v>
      </c>
      <c r="N211" s="36">
        <f>SUMIFS(СВЦЭМ!$E$33:$E$776,СВЦЭМ!$A$33:$A$776,$A211,СВЦЭМ!$B$33:$B$776,N$191)+'СЕТ СН'!$F$15</f>
        <v>122.14461598</v>
      </c>
      <c r="O211" s="36">
        <f>SUMIFS(СВЦЭМ!$E$33:$E$776,СВЦЭМ!$A$33:$A$776,$A211,СВЦЭМ!$B$33:$B$776,O$191)+'СЕТ СН'!$F$15</f>
        <v>122.72982544</v>
      </c>
      <c r="P211" s="36">
        <f>SUMIFS(СВЦЭМ!$E$33:$E$776,СВЦЭМ!$A$33:$A$776,$A211,СВЦЭМ!$B$33:$B$776,P$191)+'СЕТ СН'!$F$15</f>
        <v>124.28448222999999</v>
      </c>
      <c r="Q211" s="36">
        <f>SUMIFS(СВЦЭМ!$E$33:$E$776,СВЦЭМ!$A$33:$A$776,$A211,СВЦЭМ!$B$33:$B$776,Q$191)+'СЕТ СН'!$F$15</f>
        <v>124.68632667999999</v>
      </c>
      <c r="R211" s="36">
        <f>SUMIFS(СВЦЭМ!$E$33:$E$776,СВЦЭМ!$A$33:$A$776,$A211,СВЦЭМ!$B$33:$B$776,R$191)+'СЕТ СН'!$F$15</f>
        <v>136.83627630000001</v>
      </c>
      <c r="S211" s="36">
        <f>SUMIFS(СВЦЭМ!$E$33:$E$776,СВЦЭМ!$A$33:$A$776,$A211,СВЦЭМ!$B$33:$B$776,S$191)+'СЕТ СН'!$F$15</f>
        <v>120.84068232</v>
      </c>
      <c r="T211" s="36">
        <f>SUMIFS(СВЦЭМ!$E$33:$E$776,СВЦЭМ!$A$33:$A$776,$A211,СВЦЭМ!$B$33:$B$776,T$191)+'СЕТ СН'!$F$15</f>
        <v>121.96918846</v>
      </c>
      <c r="U211" s="36">
        <f>SUMIFS(СВЦЭМ!$E$33:$E$776,СВЦЭМ!$A$33:$A$776,$A211,СВЦЭМ!$B$33:$B$776,U$191)+'СЕТ СН'!$F$15</f>
        <v>122.34574805</v>
      </c>
      <c r="V211" s="36">
        <f>SUMIFS(СВЦЭМ!$E$33:$E$776,СВЦЭМ!$A$33:$A$776,$A211,СВЦЭМ!$B$33:$B$776,V$191)+'СЕТ СН'!$F$15</f>
        <v>124.47752067</v>
      </c>
      <c r="W211" s="36">
        <f>SUMIFS(СВЦЭМ!$E$33:$E$776,СВЦЭМ!$A$33:$A$776,$A211,СВЦЭМ!$B$33:$B$776,W$191)+'СЕТ СН'!$F$15</f>
        <v>126.48531637000001</v>
      </c>
      <c r="X211" s="36">
        <f>SUMIFS(СВЦЭМ!$E$33:$E$776,СВЦЭМ!$A$33:$A$776,$A211,СВЦЭМ!$B$33:$B$776,X$191)+'СЕТ СН'!$F$15</f>
        <v>119.74221372</v>
      </c>
      <c r="Y211" s="36">
        <f>SUMIFS(СВЦЭМ!$E$33:$E$776,СВЦЭМ!$A$33:$A$776,$A211,СВЦЭМ!$B$33:$B$776,Y$191)+'СЕТ СН'!$F$15</f>
        <v>110.4480717</v>
      </c>
    </row>
    <row r="212" spans="1:25" ht="15.75" x14ac:dyDescent="0.2">
      <c r="A212" s="35">
        <f t="shared" si="5"/>
        <v>43698</v>
      </c>
      <c r="B212" s="36">
        <f>SUMIFS(СВЦЭМ!$E$33:$E$776,СВЦЭМ!$A$33:$A$776,$A212,СВЦЭМ!$B$33:$B$776,B$191)+'СЕТ СН'!$F$15</f>
        <v>122.51770688000001</v>
      </c>
      <c r="C212" s="36">
        <f>SUMIFS(СВЦЭМ!$E$33:$E$776,СВЦЭМ!$A$33:$A$776,$A212,СВЦЭМ!$B$33:$B$776,C$191)+'СЕТ СН'!$F$15</f>
        <v>131.28360784</v>
      </c>
      <c r="D212" s="36">
        <f>SUMIFS(СВЦЭМ!$E$33:$E$776,СВЦЭМ!$A$33:$A$776,$A212,СВЦЭМ!$B$33:$B$776,D$191)+'СЕТ СН'!$F$15</f>
        <v>134.6123077</v>
      </c>
      <c r="E212" s="36">
        <f>SUMIFS(СВЦЭМ!$E$33:$E$776,СВЦЭМ!$A$33:$A$776,$A212,СВЦЭМ!$B$33:$B$776,E$191)+'СЕТ СН'!$F$15</f>
        <v>136.09198101000001</v>
      </c>
      <c r="F212" s="36">
        <f>SUMIFS(СВЦЭМ!$E$33:$E$776,СВЦЭМ!$A$33:$A$776,$A212,СВЦЭМ!$B$33:$B$776,F$191)+'СЕТ СН'!$F$15</f>
        <v>137.15747359</v>
      </c>
      <c r="G212" s="36">
        <f>SUMIFS(СВЦЭМ!$E$33:$E$776,СВЦЭМ!$A$33:$A$776,$A212,СВЦЭМ!$B$33:$B$776,G$191)+'СЕТ СН'!$F$15</f>
        <v>131.54235233</v>
      </c>
      <c r="H212" s="36">
        <f>SUMIFS(СВЦЭМ!$E$33:$E$776,СВЦЭМ!$A$33:$A$776,$A212,СВЦЭМ!$B$33:$B$776,H$191)+'СЕТ СН'!$F$15</f>
        <v>122.76765777</v>
      </c>
      <c r="I212" s="36">
        <f>SUMIFS(СВЦЭМ!$E$33:$E$776,СВЦЭМ!$A$33:$A$776,$A212,СВЦЭМ!$B$33:$B$776,I$191)+'СЕТ СН'!$F$15</f>
        <v>112.24791308</v>
      </c>
      <c r="J212" s="36">
        <f>SUMIFS(СВЦЭМ!$E$33:$E$776,СВЦЭМ!$A$33:$A$776,$A212,СВЦЭМ!$B$33:$B$776,J$191)+'СЕТ СН'!$F$15</f>
        <v>114.44650795</v>
      </c>
      <c r="K212" s="36">
        <f>SUMIFS(СВЦЭМ!$E$33:$E$776,СВЦЭМ!$A$33:$A$776,$A212,СВЦЭМ!$B$33:$B$776,K$191)+'СЕТ СН'!$F$15</f>
        <v>119.63369144000001</v>
      </c>
      <c r="L212" s="36">
        <f>SUMIFS(СВЦЭМ!$E$33:$E$776,СВЦЭМ!$A$33:$A$776,$A212,СВЦЭМ!$B$33:$B$776,L$191)+'СЕТ СН'!$F$15</f>
        <v>121.54617017</v>
      </c>
      <c r="M212" s="36">
        <f>SUMIFS(СВЦЭМ!$E$33:$E$776,СВЦЭМ!$A$33:$A$776,$A212,СВЦЭМ!$B$33:$B$776,M$191)+'СЕТ СН'!$F$15</f>
        <v>120.99600001</v>
      </c>
      <c r="N212" s="36">
        <f>SUMIFS(СВЦЭМ!$E$33:$E$776,СВЦЭМ!$A$33:$A$776,$A212,СВЦЭМ!$B$33:$B$776,N$191)+'СЕТ СН'!$F$15</f>
        <v>119.89056023000001</v>
      </c>
      <c r="O212" s="36">
        <f>SUMIFS(СВЦЭМ!$E$33:$E$776,СВЦЭМ!$A$33:$A$776,$A212,СВЦЭМ!$B$33:$B$776,O$191)+'СЕТ СН'!$F$15</f>
        <v>120.15533335000001</v>
      </c>
      <c r="P212" s="36">
        <f>SUMIFS(СВЦЭМ!$E$33:$E$776,СВЦЭМ!$A$33:$A$776,$A212,СВЦЭМ!$B$33:$B$776,P$191)+'СЕТ СН'!$F$15</f>
        <v>120.64683604</v>
      </c>
      <c r="Q212" s="36">
        <f>SUMIFS(СВЦЭМ!$E$33:$E$776,СВЦЭМ!$A$33:$A$776,$A212,СВЦЭМ!$B$33:$B$776,Q$191)+'СЕТ СН'!$F$15</f>
        <v>121.97010822999999</v>
      </c>
      <c r="R212" s="36">
        <f>SUMIFS(СВЦЭМ!$E$33:$E$776,СВЦЭМ!$A$33:$A$776,$A212,СВЦЭМ!$B$33:$B$776,R$191)+'СЕТ СН'!$F$15</f>
        <v>123.04314142</v>
      </c>
      <c r="S212" s="36">
        <f>SUMIFS(СВЦЭМ!$E$33:$E$776,СВЦЭМ!$A$33:$A$776,$A212,СВЦЭМ!$B$33:$B$776,S$191)+'СЕТ СН'!$F$15</f>
        <v>129.06396269999999</v>
      </c>
      <c r="T212" s="36">
        <f>SUMIFS(СВЦЭМ!$E$33:$E$776,СВЦЭМ!$A$33:$A$776,$A212,СВЦЭМ!$B$33:$B$776,T$191)+'СЕТ СН'!$F$15</f>
        <v>123.26580002999999</v>
      </c>
      <c r="U212" s="36">
        <f>SUMIFS(СВЦЭМ!$E$33:$E$776,СВЦЭМ!$A$33:$A$776,$A212,СВЦЭМ!$B$33:$B$776,U$191)+'СЕТ СН'!$F$15</f>
        <v>109.70833057</v>
      </c>
      <c r="V212" s="36">
        <f>SUMIFS(СВЦЭМ!$E$33:$E$776,СВЦЭМ!$A$33:$A$776,$A212,СВЦЭМ!$B$33:$B$776,V$191)+'СЕТ СН'!$F$15</f>
        <v>112.33357449</v>
      </c>
      <c r="W212" s="36">
        <f>SUMIFS(СВЦЭМ!$E$33:$E$776,СВЦЭМ!$A$33:$A$776,$A212,СВЦЭМ!$B$33:$B$776,W$191)+'СЕТ СН'!$F$15</f>
        <v>112.61872031</v>
      </c>
      <c r="X212" s="36">
        <f>SUMIFS(СВЦЭМ!$E$33:$E$776,СВЦЭМ!$A$33:$A$776,$A212,СВЦЭМ!$B$33:$B$776,X$191)+'СЕТ СН'!$F$15</f>
        <v>104.35250387000001</v>
      </c>
      <c r="Y212" s="36">
        <f>SUMIFS(СВЦЭМ!$E$33:$E$776,СВЦЭМ!$A$33:$A$776,$A212,СВЦЭМ!$B$33:$B$776,Y$191)+'СЕТ СН'!$F$15</f>
        <v>105.62147183</v>
      </c>
    </row>
    <row r="213" spans="1:25" ht="15.75" x14ac:dyDescent="0.2">
      <c r="A213" s="35">
        <f t="shared" si="5"/>
        <v>43699</v>
      </c>
      <c r="B213" s="36">
        <f>SUMIFS(СВЦЭМ!$E$33:$E$776,СВЦЭМ!$A$33:$A$776,$A213,СВЦЭМ!$B$33:$B$776,B$191)+'СЕТ СН'!$F$15</f>
        <v>128.29793369999999</v>
      </c>
      <c r="C213" s="36">
        <f>SUMIFS(СВЦЭМ!$E$33:$E$776,СВЦЭМ!$A$33:$A$776,$A213,СВЦЭМ!$B$33:$B$776,C$191)+'СЕТ СН'!$F$15</f>
        <v>134.70937999</v>
      </c>
      <c r="D213" s="36">
        <f>SUMIFS(СВЦЭМ!$E$33:$E$776,СВЦЭМ!$A$33:$A$776,$A213,СВЦЭМ!$B$33:$B$776,D$191)+'СЕТ СН'!$F$15</f>
        <v>137.72341852</v>
      </c>
      <c r="E213" s="36">
        <f>SUMIFS(СВЦЭМ!$E$33:$E$776,СВЦЭМ!$A$33:$A$776,$A213,СВЦЭМ!$B$33:$B$776,E$191)+'СЕТ СН'!$F$15</f>
        <v>139.87747820000001</v>
      </c>
      <c r="F213" s="36">
        <f>SUMIFS(СВЦЭМ!$E$33:$E$776,СВЦЭМ!$A$33:$A$776,$A213,СВЦЭМ!$B$33:$B$776,F$191)+'СЕТ СН'!$F$15</f>
        <v>141.1020312</v>
      </c>
      <c r="G213" s="36">
        <f>SUMIFS(СВЦЭМ!$E$33:$E$776,СВЦЭМ!$A$33:$A$776,$A213,СВЦЭМ!$B$33:$B$776,G$191)+'СЕТ СН'!$F$15</f>
        <v>136.78536344</v>
      </c>
      <c r="H213" s="36">
        <f>SUMIFS(СВЦЭМ!$E$33:$E$776,СВЦЭМ!$A$33:$A$776,$A213,СВЦЭМ!$B$33:$B$776,H$191)+'СЕТ СН'!$F$15</f>
        <v>130.89401986999999</v>
      </c>
      <c r="I213" s="36">
        <f>SUMIFS(СВЦЭМ!$E$33:$E$776,СВЦЭМ!$A$33:$A$776,$A213,СВЦЭМ!$B$33:$B$776,I$191)+'СЕТ СН'!$F$15</f>
        <v>121.72150954999999</v>
      </c>
      <c r="J213" s="36">
        <f>SUMIFS(СВЦЭМ!$E$33:$E$776,СВЦЭМ!$A$33:$A$776,$A213,СВЦЭМ!$B$33:$B$776,J$191)+'СЕТ СН'!$F$15</f>
        <v>117.40305746999999</v>
      </c>
      <c r="K213" s="36">
        <f>SUMIFS(СВЦЭМ!$E$33:$E$776,СВЦЭМ!$A$33:$A$776,$A213,СВЦЭМ!$B$33:$B$776,K$191)+'СЕТ СН'!$F$15</f>
        <v>119.08707304000001</v>
      </c>
      <c r="L213" s="36">
        <f>SUMIFS(СВЦЭМ!$E$33:$E$776,СВЦЭМ!$A$33:$A$776,$A213,СВЦЭМ!$B$33:$B$776,L$191)+'СЕТ СН'!$F$15</f>
        <v>120.43474841</v>
      </c>
      <c r="M213" s="36">
        <f>SUMIFS(СВЦЭМ!$E$33:$E$776,СВЦЭМ!$A$33:$A$776,$A213,СВЦЭМ!$B$33:$B$776,M$191)+'СЕТ СН'!$F$15</f>
        <v>120.61506728000001</v>
      </c>
      <c r="N213" s="36">
        <f>SUMIFS(СВЦЭМ!$E$33:$E$776,СВЦЭМ!$A$33:$A$776,$A213,СВЦЭМ!$B$33:$B$776,N$191)+'СЕТ СН'!$F$15</f>
        <v>118.00931383</v>
      </c>
      <c r="O213" s="36">
        <f>SUMIFS(СВЦЭМ!$E$33:$E$776,СВЦЭМ!$A$33:$A$776,$A213,СВЦЭМ!$B$33:$B$776,O$191)+'СЕТ СН'!$F$15</f>
        <v>119.0408212</v>
      </c>
      <c r="P213" s="36">
        <f>SUMIFS(СВЦЭМ!$E$33:$E$776,СВЦЭМ!$A$33:$A$776,$A213,СВЦЭМ!$B$33:$B$776,P$191)+'СЕТ СН'!$F$15</f>
        <v>119.02571691999999</v>
      </c>
      <c r="Q213" s="36">
        <f>SUMIFS(СВЦЭМ!$E$33:$E$776,СВЦЭМ!$A$33:$A$776,$A213,СВЦЭМ!$B$33:$B$776,Q$191)+'СЕТ СН'!$F$15</f>
        <v>118.20246793</v>
      </c>
      <c r="R213" s="36">
        <f>SUMIFS(СВЦЭМ!$E$33:$E$776,СВЦЭМ!$A$33:$A$776,$A213,СВЦЭМ!$B$33:$B$776,R$191)+'СЕТ СН'!$F$15</f>
        <v>110.07587759</v>
      </c>
      <c r="S213" s="36">
        <f>SUMIFS(СВЦЭМ!$E$33:$E$776,СВЦЭМ!$A$33:$A$776,$A213,СВЦЭМ!$B$33:$B$776,S$191)+'СЕТ СН'!$F$15</f>
        <v>104.83133205999999</v>
      </c>
      <c r="T213" s="36">
        <f>SUMIFS(СВЦЭМ!$E$33:$E$776,СВЦЭМ!$A$33:$A$776,$A213,СВЦЭМ!$B$33:$B$776,T$191)+'СЕТ СН'!$F$15</f>
        <v>103.62815956999999</v>
      </c>
      <c r="U213" s="36">
        <f>SUMIFS(СВЦЭМ!$E$33:$E$776,СВЦЭМ!$A$33:$A$776,$A213,СВЦЭМ!$B$33:$B$776,U$191)+'СЕТ СН'!$F$15</f>
        <v>103.94243078</v>
      </c>
      <c r="V213" s="36">
        <f>SUMIFS(СВЦЭМ!$E$33:$E$776,СВЦЭМ!$A$33:$A$776,$A213,СВЦЭМ!$B$33:$B$776,V$191)+'СЕТ СН'!$F$15</f>
        <v>106.99807419</v>
      </c>
      <c r="W213" s="36">
        <f>SUMIFS(СВЦЭМ!$E$33:$E$776,СВЦЭМ!$A$33:$A$776,$A213,СВЦЭМ!$B$33:$B$776,W$191)+'СЕТ СН'!$F$15</f>
        <v>107.7110869</v>
      </c>
      <c r="X213" s="36">
        <f>SUMIFS(СВЦЭМ!$E$33:$E$776,СВЦЭМ!$A$33:$A$776,$A213,СВЦЭМ!$B$33:$B$776,X$191)+'СЕТ СН'!$F$15</f>
        <v>98.727211220000001</v>
      </c>
      <c r="Y213" s="36">
        <f>SUMIFS(СВЦЭМ!$E$33:$E$776,СВЦЭМ!$A$33:$A$776,$A213,СВЦЭМ!$B$33:$B$776,Y$191)+'СЕТ СН'!$F$15</f>
        <v>103.63400729999999</v>
      </c>
    </row>
    <row r="214" spans="1:25" ht="15.75" x14ac:dyDescent="0.2">
      <c r="A214" s="35">
        <f t="shared" si="5"/>
        <v>43700</v>
      </c>
      <c r="B214" s="36">
        <f>SUMIFS(СВЦЭМ!$E$33:$E$776,СВЦЭМ!$A$33:$A$776,$A214,СВЦЭМ!$B$33:$B$776,B$191)+'СЕТ СН'!$F$15</f>
        <v>118.93136809000001</v>
      </c>
      <c r="C214" s="36">
        <f>SUMIFS(СВЦЭМ!$E$33:$E$776,СВЦЭМ!$A$33:$A$776,$A214,СВЦЭМ!$B$33:$B$776,C$191)+'СЕТ СН'!$F$15</f>
        <v>125.44418862000001</v>
      </c>
      <c r="D214" s="36">
        <f>SUMIFS(СВЦЭМ!$E$33:$E$776,СВЦЭМ!$A$33:$A$776,$A214,СВЦЭМ!$B$33:$B$776,D$191)+'СЕТ СН'!$F$15</f>
        <v>122.34634535000001</v>
      </c>
      <c r="E214" s="36">
        <f>SUMIFS(СВЦЭМ!$E$33:$E$776,СВЦЭМ!$A$33:$A$776,$A214,СВЦЭМ!$B$33:$B$776,E$191)+'СЕТ СН'!$F$15</f>
        <v>120.33465796999999</v>
      </c>
      <c r="F214" s="36">
        <f>SUMIFS(СВЦЭМ!$E$33:$E$776,СВЦЭМ!$A$33:$A$776,$A214,СВЦЭМ!$B$33:$B$776,F$191)+'СЕТ СН'!$F$15</f>
        <v>120.51591175</v>
      </c>
      <c r="G214" s="36">
        <f>SUMIFS(СВЦЭМ!$E$33:$E$776,СВЦЭМ!$A$33:$A$776,$A214,СВЦЭМ!$B$33:$B$776,G$191)+'СЕТ СН'!$F$15</f>
        <v>122.19927113999999</v>
      </c>
      <c r="H214" s="36">
        <f>SUMIFS(СВЦЭМ!$E$33:$E$776,СВЦЭМ!$A$33:$A$776,$A214,СВЦЭМ!$B$33:$B$776,H$191)+'СЕТ СН'!$F$15</f>
        <v>116.46842134000001</v>
      </c>
      <c r="I214" s="36">
        <f>SUMIFS(СВЦЭМ!$E$33:$E$776,СВЦЭМ!$A$33:$A$776,$A214,СВЦЭМ!$B$33:$B$776,I$191)+'СЕТ СН'!$F$15</f>
        <v>115.29437867</v>
      </c>
      <c r="J214" s="36">
        <f>SUMIFS(СВЦЭМ!$E$33:$E$776,СВЦЭМ!$A$33:$A$776,$A214,СВЦЭМ!$B$33:$B$776,J$191)+'СЕТ СН'!$F$15</f>
        <v>122.06534822</v>
      </c>
      <c r="K214" s="36">
        <f>SUMIFS(СВЦЭМ!$E$33:$E$776,СВЦЭМ!$A$33:$A$776,$A214,СВЦЭМ!$B$33:$B$776,K$191)+'СЕТ СН'!$F$15</f>
        <v>126.24527276000001</v>
      </c>
      <c r="L214" s="36">
        <f>SUMIFS(СВЦЭМ!$E$33:$E$776,СВЦЭМ!$A$33:$A$776,$A214,СВЦЭМ!$B$33:$B$776,L$191)+'СЕТ СН'!$F$15</f>
        <v>123.88999518999999</v>
      </c>
      <c r="M214" s="36">
        <f>SUMIFS(СВЦЭМ!$E$33:$E$776,СВЦЭМ!$A$33:$A$776,$A214,СВЦЭМ!$B$33:$B$776,M$191)+'СЕТ СН'!$F$15</f>
        <v>123.36609605</v>
      </c>
      <c r="N214" s="36">
        <f>SUMIFS(СВЦЭМ!$E$33:$E$776,СВЦЭМ!$A$33:$A$776,$A214,СВЦЭМ!$B$33:$B$776,N$191)+'СЕТ СН'!$F$15</f>
        <v>123.6003389</v>
      </c>
      <c r="O214" s="36">
        <f>SUMIFS(СВЦЭМ!$E$33:$E$776,СВЦЭМ!$A$33:$A$776,$A214,СВЦЭМ!$B$33:$B$776,O$191)+'СЕТ СН'!$F$15</f>
        <v>126.80762142</v>
      </c>
      <c r="P214" s="36">
        <f>SUMIFS(СВЦЭМ!$E$33:$E$776,СВЦЭМ!$A$33:$A$776,$A214,СВЦЭМ!$B$33:$B$776,P$191)+'СЕТ СН'!$F$15</f>
        <v>128.37577759999999</v>
      </c>
      <c r="Q214" s="36">
        <f>SUMIFS(СВЦЭМ!$E$33:$E$776,СВЦЭМ!$A$33:$A$776,$A214,СВЦЭМ!$B$33:$B$776,Q$191)+'СЕТ СН'!$F$15</f>
        <v>127.84282388</v>
      </c>
      <c r="R214" s="36">
        <f>SUMIFS(СВЦЭМ!$E$33:$E$776,СВЦЭМ!$A$33:$A$776,$A214,СВЦЭМ!$B$33:$B$776,R$191)+'СЕТ СН'!$F$15</f>
        <v>124.36901688</v>
      </c>
      <c r="S214" s="36">
        <f>SUMIFS(СВЦЭМ!$E$33:$E$776,СВЦЭМ!$A$33:$A$776,$A214,СВЦЭМ!$B$33:$B$776,S$191)+'СЕТ СН'!$F$15</f>
        <v>121.06547272</v>
      </c>
      <c r="T214" s="36">
        <f>SUMIFS(СВЦЭМ!$E$33:$E$776,СВЦЭМ!$A$33:$A$776,$A214,СВЦЭМ!$B$33:$B$776,T$191)+'СЕТ СН'!$F$15</f>
        <v>119.42832677</v>
      </c>
      <c r="U214" s="36">
        <f>SUMIFS(СВЦЭМ!$E$33:$E$776,СВЦЭМ!$A$33:$A$776,$A214,СВЦЭМ!$B$33:$B$776,U$191)+'СЕТ СН'!$F$15</f>
        <v>117.00755382</v>
      </c>
      <c r="V214" s="36">
        <f>SUMIFS(СВЦЭМ!$E$33:$E$776,СВЦЭМ!$A$33:$A$776,$A214,СВЦЭМ!$B$33:$B$776,V$191)+'СЕТ СН'!$F$15</f>
        <v>113.88344677000001</v>
      </c>
      <c r="W214" s="36">
        <f>SUMIFS(СВЦЭМ!$E$33:$E$776,СВЦЭМ!$A$33:$A$776,$A214,СВЦЭМ!$B$33:$B$776,W$191)+'СЕТ СН'!$F$15</f>
        <v>114.83687397</v>
      </c>
      <c r="X214" s="36">
        <f>SUMIFS(СВЦЭМ!$E$33:$E$776,СВЦЭМ!$A$33:$A$776,$A214,СВЦЭМ!$B$33:$B$776,X$191)+'СЕТ СН'!$F$15</f>
        <v>115.91668729</v>
      </c>
      <c r="Y214" s="36">
        <f>SUMIFS(СВЦЭМ!$E$33:$E$776,СВЦЭМ!$A$33:$A$776,$A214,СВЦЭМ!$B$33:$B$776,Y$191)+'СЕТ СН'!$F$15</f>
        <v>124.05433985000001</v>
      </c>
    </row>
    <row r="215" spans="1:25" ht="15.75" x14ac:dyDescent="0.2">
      <c r="A215" s="35">
        <f t="shared" si="5"/>
        <v>43701</v>
      </c>
      <c r="B215" s="36">
        <f>SUMIFS(СВЦЭМ!$E$33:$E$776,СВЦЭМ!$A$33:$A$776,$A215,СВЦЭМ!$B$33:$B$776,B$191)+'СЕТ СН'!$F$15</f>
        <v>125.77640747</v>
      </c>
      <c r="C215" s="36">
        <f>SUMIFS(СВЦЭМ!$E$33:$E$776,СВЦЭМ!$A$33:$A$776,$A215,СВЦЭМ!$B$33:$B$776,C$191)+'СЕТ СН'!$F$15</f>
        <v>132.99349491000001</v>
      </c>
      <c r="D215" s="36">
        <f>SUMIFS(СВЦЭМ!$E$33:$E$776,СВЦЭМ!$A$33:$A$776,$A215,СВЦЭМ!$B$33:$B$776,D$191)+'СЕТ СН'!$F$15</f>
        <v>137.13087593</v>
      </c>
      <c r="E215" s="36">
        <f>SUMIFS(СВЦЭМ!$E$33:$E$776,СВЦЭМ!$A$33:$A$776,$A215,СВЦЭМ!$B$33:$B$776,E$191)+'СЕТ СН'!$F$15</f>
        <v>141.1712119</v>
      </c>
      <c r="F215" s="36">
        <f>SUMIFS(СВЦЭМ!$E$33:$E$776,СВЦЭМ!$A$33:$A$776,$A215,СВЦЭМ!$B$33:$B$776,F$191)+'СЕТ СН'!$F$15</f>
        <v>141.47612151999999</v>
      </c>
      <c r="G215" s="36">
        <f>SUMIFS(СВЦЭМ!$E$33:$E$776,СВЦЭМ!$A$33:$A$776,$A215,СВЦЭМ!$B$33:$B$776,G$191)+'СЕТ СН'!$F$15</f>
        <v>140.50206936999999</v>
      </c>
      <c r="H215" s="36">
        <f>SUMIFS(СВЦЭМ!$E$33:$E$776,СВЦЭМ!$A$33:$A$776,$A215,СВЦЭМ!$B$33:$B$776,H$191)+'СЕТ СН'!$F$15</f>
        <v>135.41678279000001</v>
      </c>
      <c r="I215" s="36">
        <f>SUMIFS(СВЦЭМ!$E$33:$E$776,СВЦЭМ!$A$33:$A$776,$A215,СВЦЭМ!$B$33:$B$776,I$191)+'СЕТ СН'!$F$15</f>
        <v>127.94568181</v>
      </c>
      <c r="J215" s="36">
        <f>SUMIFS(СВЦЭМ!$E$33:$E$776,СВЦЭМ!$A$33:$A$776,$A215,СВЦЭМ!$B$33:$B$776,J$191)+'СЕТ СН'!$F$15</f>
        <v>117.74030895999999</v>
      </c>
      <c r="K215" s="36">
        <f>SUMIFS(СВЦЭМ!$E$33:$E$776,СВЦЭМ!$A$33:$A$776,$A215,СВЦЭМ!$B$33:$B$776,K$191)+'СЕТ СН'!$F$15</f>
        <v>108.45204268000001</v>
      </c>
      <c r="L215" s="36">
        <f>SUMIFS(СВЦЭМ!$E$33:$E$776,СВЦЭМ!$A$33:$A$776,$A215,СВЦЭМ!$B$33:$B$776,L$191)+'СЕТ СН'!$F$15</f>
        <v>107.11598944000001</v>
      </c>
      <c r="M215" s="36">
        <f>SUMIFS(СВЦЭМ!$E$33:$E$776,СВЦЭМ!$A$33:$A$776,$A215,СВЦЭМ!$B$33:$B$776,M$191)+'СЕТ СН'!$F$15</f>
        <v>106.42224032999999</v>
      </c>
      <c r="N215" s="36">
        <f>SUMIFS(СВЦЭМ!$E$33:$E$776,СВЦЭМ!$A$33:$A$776,$A215,СВЦЭМ!$B$33:$B$776,N$191)+'СЕТ СН'!$F$15</f>
        <v>109.49236874</v>
      </c>
      <c r="O215" s="36">
        <f>SUMIFS(СВЦЭМ!$E$33:$E$776,СВЦЭМ!$A$33:$A$776,$A215,СВЦЭМ!$B$33:$B$776,O$191)+'СЕТ СН'!$F$15</f>
        <v>111.86265116</v>
      </c>
      <c r="P215" s="36">
        <f>SUMIFS(СВЦЭМ!$E$33:$E$776,СВЦЭМ!$A$33:$A$776,$A215,СВЦЭМ!$B$33:$B$776,P$191)+'СЕТ СН'!$F$15</f>
        <v>113.35247737</v>
      </c>
      <c r="Q215" s="36">
        <f>SUMIFS(СВЦЭМ!$E$33:$E$776,СВЦЭМ!$A$33:$A$776,$A215,СВЦЭМ!$B$33:$B$776,Q$191)+'СЕТ СН'!$F$15</f>
        <v>114.89711593</v>
      </c>
      <c r="R215" s="36">
        <f>SUMIFS(СВЦЭМ!$E$33:$E$776,СВЦЭМ!$A$33:$A$776,$A215,СВЦЭМ!$B$33:$B$776,R$191)+'СЕТ СН'!$F$15</f>
        <v>109.0765468</v>
      </c>
      <c r="S215" s="36">
        <f>SUMIFS(СВЦЭМ!$E$33:$E$776,СВЦЭМ!$A$33:$A$776,$A215,СВЦЭМ!$B$33:$B$776,S$191)+'СЕТ СН'!$F$15</f>
        <v>102.40740587000001</v>
      </c>
      <c r="T215" s="36">
        <f>SUMIFS(СВЦЭМ!$E$33:$E$776,СВЦЭМ!$A$33:$A$776,$A215,СВЦЭМ!$B$33:$B$776,T$191)+'СЕТ СН'!$F$15</f>
        <v>100.28901547</v>
      </c>
      <c r="U215" s="36">
        <f>SUMIFS(СВЦЭМ!$E$33:$E$776,СВЦЭМ!$A$33:$A$776,$A215,СВЦЭМ!$B$33:$B$776,U$191)+'СЕТ СН'!$F$15</f>
        <v>99.377119730000004</v>
      </c>
      <c r="V215" s="36">
        <f>SUMIFS(СВЦЭМ!$E$33:$E$776,СВЦЭМ!$A$33:$A$776,$A215,СВЦЭМ!$B$33:$B$776,V$191)+'СЕТ СН'!$F$15</f>
        <v>101.04257071000001</v>
      </c>
      <c r="W215" s="36">
        <f>SUMIFS(СВЦЭМ!$E$33:$E$776,СВЦЭМ!$A$33:$A$776,$A215,СВЦЭМ!$B$33:$B$776,W$191)+'СЕТ СН'!$F$15</f>
        <v>102.0112573</v>
      </c>
      <c r="X215" s="36">
        <f>SUMIFS(СВЦЭМ!$E$33:$E$776,СВЦЭМ!$A$33:$A$776,$A215,СВЦЭМ!$B$33:$B$776,X$191)+'СЕТ СН'!$F$15</f>
        <v>100.6901005</v>
      </c>
      <c r="Y215" s="36">
        <f>SUMIFS(СВЦЭМ!$E$33:$E$776,СВЦЭМ!$A$33:$A$776,$A215,СВЦЭМ!$B$33:$B$776,Y$191)+'СЕТ СН'!$F$15</f>
        <v>113.20009696</v>
      </c>
    </row>
    <row r="216" spans="1:25" ht="15.75" x14ac:dyDescent="0.2">
      <c r="A216" s="35">
        <f t="shared" si="5"/>
        <v>43702</v>
      </c>
      <c r="B216" s="36">
        <f>SUMIFS(СВЦЭМ!$E$33:$E$776,СВЦЭМ!$A$33:$A$776,$A216,СВЦЭМ!$B$33:$B$776,B$191)+'СЕТ СН'!$F$15</f>
        <v>122.72334608</v>
      </c>
      <c r="C216" s="36">
        <f>SUMIFS(СВЦЭМ!$E$33:$E$776,СВЦЭМ!$A$33:$A$776,$A216,СВЦЭМ!$B$33:$B$776,C$191)+'СЕТ СН'!$F$15</f>
        <v>129.02745720999999</v>
      </c>
      <c r="D216" s="36">
        <f>SUMIFS(СВЦЭМ!$E$33:$E$776,СВЦЭМ!$A$33:$A$776,$A216,СВЦЭМ!$B$33:$B$776,D$191)+'СЕТ СН'!$F$15</f>
        <v>130.31093962</v>
      </c>
      <c r="E216" s="36">
        <f>SUMIFS(СВЦЭМ!$E$33:$E$776,СВЦЭМ!$A$33:$A$776,$A216,СВЦЭМ!$B$33:$B$776,E$191)+'СЕТ СН'!$F$15</f>
        <v>130.99807258000001</v>
      </c>
      <c r="F216" s="36">
        <f>SUMIFS(СВЦЭМ!$E$33:$E$776,СВЦЭМ!$A$33:$A$776,$A216,СВЦЭМ!$B$33:$B$776,F$191)+'СЕТ СН'!$F$15</f>
        <v>130.97704099000001</v>
      </c>
      <c r="G216" s="36">
        <f>SUMIFS(СВЦЭМ!$E$33:$E$776,СВЦЭМ!$A$33:$A$776,$A216,СВЦЭМ!$B$33:$B$776,G$191)+'СЕТ СН'!$F$15</f>
        <v>130.79970872999999</v>
      </c>
      <c r="H216" s="36">
        <f>SUMIFS(СВЦЭМ!$E$33:$E$776,СВЦЭМ!$A$33:$A$776,$A216,СВЦЭМ!$B$33:$B$776,H$191)+'СЕТ СН'!$F$15</f>
        <v>128.50380841</v>
      </c>
      <c r="I216" s="36">
        <f>SUMIFS(СВЦЭМ!$E$33:$E$776,СВЦЭМ!$A$33:$A$776,$A216,СВЦЭМ!$B$33:$B$776,I$191)+'СЕТ СН'!$F$15</f>
        <v>126.71294614999999</v>
      </c>
      <c r="J216" s="36">
        <f>SUMIFS(СВЦЭМ!$E$33:$E$776,СВЦЭМ!$A$33:$A$776,$A216,СВЦЭМ!$B$33:$B$776,J$191)+'СЕТ СН'!$F$15</f>
        <v>120.01326465</v>
      </c>
      <c r="K216" s="36">
        <f>SUMIFS(СВЦЭМ!$E$33:$E$776,СВЦЭМ!$A$33:$A$776,$A216,СВЦЭМ!$B$33:$B$776,K$191)+'СЕТ СН'!$F$15</f>
        <v>112.23881204</v>
      </c>
      <c r="L216" s="36">
        <f>SUMIFS(СВЦЭМ!$E$33:$E$776,СВЦЭМ!$A$33:$A$776,$A216,СВЦЭМ!$B$33:$B$776,L$191)+'СЕТ СН'!$F$15</f>
        <v>106.21864456</v>
      </c>
      <c r="M216" s="36">
        <f>SUMIFS(СВЦЭМ!$E$33:$E$776,СВЦЭМ!$A$33:$A$776,$A216,СВЦЭМ!$B$33:$B$776,M$191)+'СЕТ СН'!$F$15</f>
        <v>106.29366485</v>
      </c>
      <c r="N216" s="36">
        <f>SUMIFS(СВЦЭМ!$E$33:$E$776,СВЦЭМ!$A$33:$A$776,$A216,СВЦЭМ!$B$33:$B$776,N$191)+'СЕТ СН'!$F$15</f>
        <v>109.34271432</v>
      </c>
      <c r="O216" s="36">
        <f>SUMIFS(СВЦЭМ!$E$33:$E$776,СВЦЭМ!$A$33:$A$776,$A216,СВЦЭМ!$B$33:$B$776,O$191)+'СЕТ СН'!$F$15</f>
        <v>112.72408848000001</v>
      </c>
      <c r="P216" s="36">
        <f>SUMIFS(СВЦЭМ!$E$33:$E$776,СВЦЭМ!$A$33:$A$776,$A216,СВЦЭМ!$B$33:$B$776,P$191)+'СЕТ СН'!$F$15</f>
        <v>115.10320186</v>
      </c>
      <c r="Q216" s="36">
        <f>SUMIFS(СВЦЭМ!$E$33:$E$776,СВЦЭМ!$A$33:$A$776,$A216,СВЦЭМ!$B$33:$B$776,Q$191)+'СЕТ СН'!$F$15</f>
        <v>117.43296325</v>
      </c>
      <c r="R216" s="36">
        <f>SUMIFS(СВЦЭМ!$E$33:$E$776,СВЦЭМ!$A$33:$A$776,$A216,СВЦЭМ!$B$33:$B$776,R$191)+'СЕТ СН'!$F$15</f>
        <v>110.87285496</v>
      </c>
      <c r="S216" s="36">
        <f>SUMIFS(СВЦЭМ!$E$33:$E$776,СВЦЭМ!$A$33:$A$776,$A216,СВЦЭМ!$B$33:$B$776,S$191)+'СЕТ СН'!$F$15</f>
        <v>104.07219207999999</v>
      </c>
      <c r="T216" s="36">
        <f>SUMIFS(СВЦЭМ!$E$33:$E$776,СВЦЭМ!$A$33:$A$776,$A216,СВЦЭМ!$B$33:$B$776,T$191)+'СЕТ СН'!$F$15</f>
        <v>106.30401892</v>
      </c>
      <c r="U216" s="36">
        <f>SUMIFS(СВЦЭМ!$E$33:$E$776,СВЦЭМ!$A$33:$A$776,$A216,СВЦЭМ!$B$33:$B$776,U$191)+'СЕТ СН'!$F$15</f>
        <v>106.95070799</v>
      </c>
      <c r="V216" s="36">
        <f>SUMIFS(СВЦЭМ!$E$33:$E$776,СВЦЭМ!$A$33:$A$776,$A216,СВЦЭМ!$B$33:$B$776,V$191)+'СЕТ СН'!$F$15</f>
        <v>102.2523691</v>
      </c>
      <c r="W216" s="36">
        <f>SUMIFS(СВЦЭМ!$E$33:$E$776,СВЦЭМ!$A$33:$A$776,$A216,СВЦЭМ!$B$33:$B$776,W$191)+'СЕТ СН'!$F$15</f>
        <v>103.04776722</v>
      </c>
      <c r="X216" s="36">
        <f>SUMIFS(СВЦЭМ!$E$33:$E$776,СВЦЭМ!$A$33:$A$776,$A216,СВЦЭМ!$B$33:$B$776,X$191)+'СЕТ СН'!$F$15</f>
        <v>105.07081072</v>
      </c>
      <c r="Y216" s="36">
        <f>SUMIFS(СВЦЭМ!$E$33:$E$776,СВЦЭМ!$A$33:$A$776,$A216,СВЦЭМ!$B$33:$B$776,Y$191)+'СЕТ СН'!$F$15</f>
        <v>118.49969292</v>
      </c>
    </row>
    <row r="217" spans="1:25" ht="15.75" x14ac:dyDescent="0.2">
      <c r="A217" s="35">
        <f t="shared" si="5"/>
        <v>43703</v>
      </c>
      <c r="B217" s="36">
        <f>SUMIFS(СВЦЭМ!$E$33:$E$776,СВЦЭМ!$A$33:$A$776,$A217,СВЦЭМ!$B$33:$B$776,B$191)+'СЕТ СН'!$F$15</f>
        <v>138.81381508000001</v>
      </c>
      <c r="C217" s="36">
        <f>SUMIFS(СВЦЭМ!$E$33:$E$776,СВЦЭМ!$A$33:$A$776,$A217,СВЦЭМ!$B$33:$B$776,C$191)+'СЕТ СН'!$F$15</f>
        <v>148.66955214999999</v>
      </c>
      <c r="D217" s="36">
        <f>SUMIFS(СВЦЭМ!$E$33:$E$776,СВЦЭМ!$A$33:$A$776,$A217,СВЦЭМ!$B$33:$B$776,D$191)+'СЕТ СН'!$F$15</f>
        <v>151.94816120999999</v>
      </c>
      <c r="E217" s="36">
        <f>SUMIFS(СВЦЭМ!$E$33:$E$776,СВЦЭМ!$A$33:$A$776,$A217,СВЦЭМ!$B$33:$B$776,E$191)+'СЕТ СН'!$F$15</f>
        <v>153.97470071000001</v>
      </c>
      <c r="F217" s="36">
        <f>SUMIFS(СВЦЭМ!$E$33:$E$776,СВЦЭМ!$A$33:$A$776,$A217,СВЦЭМ!$B$33:$B$776,F$191)+'СЕТ СН'!$F$15</f>
        <v>151.51610514000001</v>
      </c>
      <c r="G217" s="36">
        <f>SUMIFS(СВЦЭМ!$E$33:$E$776,СВЦЭМ!$A$33:$A$776,$A217,СВЦЭМ!$B$33:$B$776,G$191)+'СЕТ СН'!$F$15</f>
        <v>145.54189828</v>
      </c>
      <c r="H217" s="36">
        <f>SUMIFS(СВЦЭМ!$E$33:$E$776,СВЦЭМ!$A$33:$A$776,$A217,СВЦЭМ!$B$33:$B$776,H$191)+'СЕТ СН'!$F$15</f>
        <v>140.46679811000001</v>
      </c>
      <c r="I217" s="36">
        <f>SUMIFS(СВЦЭМ!$E$33:$E$776,СВЦЭМ!$A$33:$A$776,$A217,СВЦЭМ!$B$33:$B$776,I$191)+'СЕТ СН'!$F$15</f>
        <v>130.69063808000001</v>
      </c>
      <c r="J217" s="36">
        <f>SUMIFS(СВЦЭМ!$E$33:$E$776,СВЦЭМ!$A$33:$A$776,$A217,СВЦЭМ!$B$33:$B$776,J$191)+'СЕТ СН'!$F$15</f>
        <v>122.87511173</v>
      </c>
      <c r="K217" s="36">
        <f>SUMIFS(СВЦЭМ!$E$33:$E$776,СВЦЭМ!$A$33:$A$776,$A217,СВЦЭМ!$B$33:$B$776,K$191)+'СЕТ СН'!$F$15</f>
        <v>117.36325186000001</v>
      </c>
      <c r="L217" s="36">
        <f>SUMIFS(СВЦЭМ!$E$33:$E$776,СВЦЭМ!$A$33:$A$776,$A217,СВЦЭМ!$B$33:$B$776,L$191)+'СЕТ СН'!$F$15</f>
        <v>114.13806778</v>
      </c>
      <c r="M217" s="36">
        <f>SUMIFS(СВЦЭМ!$E$33:$E$776,СВЦЭМ!$A$33:$A$776,$A217,СВЦЭМ!$B$33:$B$776,M$191)+'СЕТ СН'!$F$15</f>
        <v>113.35378242</v>
      </c>
      <c r="N217" s="36">
        <f>SUMIFS(СВЦЭМ!$E$33:$E$776,СВЦЭМ!$A$33:$A$776,$A217,СВЦЭМ!$B$33:$B$776,N$191)+'СЕТ СН'!$F$15</f>
        <v>113.09843791</v>
      </c>
      <c r="O217" s="36">
        <f>SUMIFS(СВЦЭМ!$E$33:$E$776,СВЦЭМ!$A$33:$A$776,$A217,СВЦЭМ!$B$33:$B$776,O$191)+'СЕТ СН'!$F$15</f>
        <v>113.06903333</v>
      </c>
      <c r="P217" s="36">
        <f>SUMIFS(СВЦЭМ!$E$33:$E$776,СВЦЭМ!$A$33:$A$776,$A217,СВЦЭМ!$B$33:$B$776,P$191)+'СЕТ СН'!$F$15</f>
        <v>112.35368296999999</v>
      </c>
      <c r="Q217" s="36">
        <f>SUMIFS(СВЦЭМ!$E$33:$E$776,СВЦЭМ!$A$33:$A$776,$A217,СВЦЭМ!$B$33:$B$776,Q$191)+'СЕТ СН'!$F$15</f>
        <v>113.87648898</v>
      </c>
      <c r="R217" s="36">
        <f>SUMIFS(СВЦЭМ!$E$33:$E$776,СВЦЭМ!$A$33:$A$776,$A217,СВЦЭМ!$B$33:$B$776,R$191)+'СЕТ СН'!$F$15</f>
        <v>108.61443346999999</v>
      </c>
      <c r="S217" s="36">
        <f>SUMIFS(СВЦЭМ!$E$33:$E$776,СВЦЭМ!$A$33:$A$776,$A217,СВЦЭМ!$B$33:$B$776,S$191)+'СЕТ СН'!$F$15</f>
        <v>113.94715073</v>
      </c>
      <c r="T217" s="36">
        <f>SUMIFS(СВЦЭМ!$E$33:$E$776,СВЦЭМ!$A$33:$A$776,$A217,СВЦЭМ!$B$33:$B$776,T$191)+'СЕТ СН'!$F$15</f>
        <v>114.85223392</v>
      </c>
      <c r="U217" s="36">
        <f>SUMIFS(СВЦЭМ!$E$33:$E$776,СВЦЭМ!$A$33:$A$776,$A217,СВЦЭМ!$B$33:$B$776,U$191)+'СЕТ СН'!$F$15</f>
        <v>115.42726915</v>
      </c>
      <c r="V217" s="36">
        <f>SUMIFS(СВЦЭМ!$E$33:$E$776,СВЦЭМ!$A$33:$A$776,$A217,СВЦЭМ!$B$33:$B$776,V$191)+'СЕТ СН'!$F$15</f>
        <v>117.59456367</v>
      </c>
      <c r="W217" s="36">
        <f>SUMIFS(СВЦЭМ!$E$33:$E$776,СВЦЭМ!$A$33:$A$776,$A217,СВЦЭМ!$B$33:$B$776,W$191)+'СЕТ СН'!$F$15</f>
        <v>118.04423497000001</v>
      </c>
      <c r="X217" s="36">
        <f>SUMIFS(СВЦЭМ!$E$33:$E$776,СВЦЭМ!$A$33:$A$776,$A217,СВЦЭМ!$B$33:$B$776,X$191)+'СЕТ СН'!$F$15</f>
        <v>111.0008534</v>
      </c>
      <c r="Y217" s="36">
        <f>SUMIFS(СВЦЭМ!$E$33:$E$776,СВЦЭМ!$A$33:$A$776,$A217,СВЦЭМ!$B$33:$B$776,Y$191)+'СЕТ СН'!$F$15</f>
        <v>120.36113267</v>
      </c>
    </row>
    <row r="218" spans="1:25" ht="15.75" x14ac:dyDescent="0.2">
      <c r="A218" s="35">
        <f t="shared" si="5"/>
        <v>43704</v>
      </c>
      <c r="B218" s="36">
        <f>SUMIFS(СВЦЭМ!$E$33:$E$776,СВЦЭМ!$A$33:$A$776,$A218,СВЦЭМ!$B$33:$B$776,B$191)+'СЕТ СН'!$F$15</f>
        <v>114.30676364999999</v>
      </c>
      <c r="C218" s="36">
        <f>SUMIFS(СВЦЭМ!$E$33:$E$776,СВЦЭМ!$A$33:$A$776,$A218,СВЦЭМ!$B$33:$B$776,C$191)+'СЕТ СН'!$F$15</f>
        <v>123.15217837</v>
      </c>
      <c r="D218" s="36">
        <f>SUMIFS(СВЦЭМ!$E$33:$E$776,СВЦЭМ!$A$33:$A$776,$A218,СВЦЭМ!$B$33:$B$776,D$191)+'СЕТ СН'!$F$15</f>
        <v>130.21391732000001</v>
      </c>
      <c r="E218" s="36">
        <f>SUMIFS(СВЦЭМ!$E$33:$E$776,СВЦЭМ!$A$33:$A$776,$A218,СВЦЭМ!$B$33:$B$776,E$191)+'СЕТ СН'!$F$15</f>
        <v>132.01079085999999</v>
      </c>
      <c r="F218" s="36">
        <f>SUMIFS(СВЦЭМ!$E$33:$E$776,СВЦЭМ!$A$33:$A$776,$A218,СВЦЭМ!$B$33:$B$776,F$191)+'СЕТ СН'!$F$15</f>
        <v>130.13752314999999</v>
      </c>
      <c r="G218" s="36">
        <f>SUMIFS(СВЦЭМ!$E$33:$E$776,СВЦЭМ!$A$33:$A$776,$A218,СВЦЭМ!$B$33:$B$776,G$191)+'СЕТ СН'!$F$15</f>
        <v>125.41352311999999</v>
      </c>
      <c r="H218" s="36">
        <f>SUMIFS(СВЦЭМ!$E$33:$E$776,СВЦЭМ!$A$33:$A$776,$A218,СВЦЭМ!$B$33:$B$776,H$191)+'СЕТ СН'!$F$15</f>
        <v>123.97621934999999</v>
      </c>
      <c r="I218" s="36">
        <f>SUMIFS(СВЦЭМ!$E$33:$E$776,СВЦЭМ!$A$33:$A$776,$A218,СВЦЭМ!$B$33:$B$776,I$191)+'СЕТ СН'!$F$15</f>
        <v>115.93916546</v>
      </c>
      <c r="J218" s="36">
        <f>SUMIFS(СВЦЭМ!$E$33:$E$776,СВЦЭМ!$A$33:$A$776,$A218,СВЦЭМ!$B$33:$B$776,J$191)+'СЕТ СН'!$F$15</f>
        <v>125.40672788000001</v>
      </c>
      <c r="K218" s="36">
        <f>SUMIFS(СВЦЭМ!$E$33:$E$776,СВЦЭМ!$A$33:$A$776,$A218,СВЦЭМ!$B$33:$B$776,K$191)+'СЕТ СН'!$F$15</f>
        <v>129.64621446999999</v>
      </c>
      <c r="L218" s="36">
        <f>SUMIFS(СВЦЭМ!$E$33:$E$776,СВЦЭМ!$A$33:$A$776,$A218,СВЦЭМ!$B$33:$B$776,L$191)+'СЕТ СН'!$F$15</f>
        <v>130.03922521000001</v>
      </c>
      <c r="M218" s="36">
        <f>SUMIFS(СВЦЭМ!$E$33:$E$776,СВЦЭМ!$A$33:$A$776,$A218,СВЦЭМ!$B$33:$B$776,M$191)+'СЕТ СН'!$F$15</f>
        <v>130.40417353000001</v>
      </c>
      <c r="N218" s="36">
        <f>SUMIFS(СВЦЭМ!$E$33:$E$776,СВЦЭМ!$A$33:$A$776,$A218,СВЦЭМ!$B$33:$B$776,N$191)+'СЕТ СН'!$F$15</f>
        <v>131.23168293000001</v>
      </c>
      <c r="O218" s="36">
        <f>SUMIFS(СВЦЭМ!$E$33:$E$776,СВЦЭМ!$A$33:$A$776,$A218,СВЦЭМ!$B$33:$B$776,O$191)+'СЕТ СН'!$F$15</f>
        <v>131.06280228</v>
      </c>
      <c r="P218" s="36">
        <f>SUMIFS(СВЦЭМ!$E$33:$E$776,СВЦЭМ!$A$33:$A$776,$A218,СВЦЭМ!$B$33:$B$776,P$191)+'СЕТ СН'!$F$15</f>
        <v>131.73976808</v>
      </c>
      <c r="Q218" s="36">
        <f>SUMIFS(СВЦЭМ!$E$33:$E$776,СВЦЭМ!$A$33:$A$776,$A218,СВЦЭМ!$B$33:$B$776,Q$191)+'СЕТ СН'!$F$15</f>
        <v>132.10170113000001</v>
      </c>
      <c r="R218" s="36">
        <f>SUMIFS(СВЦЭМ!$E$33:$E$776,СВЦЭМ!$A$33:$A$776,$A218,СВЦЭМ!$B$33:$B$776,R$191)+'СЕТ СН'!$F$15</f>
        <v>133.03638581999999</v>
      </c>
      <c r="S218" s="36">
        <f>SUMIFS(СВЦЭМ!$E$33:$E$776,СВЦЭМ!$A$33:$A$776,$A218,СВЦЭМ!$B$33:$B$776,S$191)+'СЕТ СН'!$F$15</f>
        <v>140.73930866000001</v>
      </c>
      <c r="T218" s="36">
        <f>SUMIFS(СВЦЭМ!$E$33:$E$776,СВЦЭМ!$A$33:$A$776,$A218,СВЦЭМ!$B$33:$B$776,T$191)+'СЕТ СН'!$F$15</f>
        <v>141.65717989000001</v>
      </c>
      <c r="U218" s="36">
        <f>SUMIFS(СВЦЭМ!$E$33:$E$776,СВЦЭМ!$A$33:$A$776,$A218,СВЦЭМ!$B$33:$B$776,U$191)+'СЕТ СН'!$F$15</f>
        <v>142.20410774999999</v>
      </c>
      <c r="V218" s="36">
        <f>SUMIFS(СВЦЭМ!$E$33:$E$776,СВЦЭМ!$A$33:$A$776,$A218,СВЦЭМ!$B$33:$B$776,V$191)+'СЕТ СН'!$F$15</f>
        <v>144.81854876</v>
      </c>
      <c r="W218" s="36">
        <f>SUMIFS(СВЦЭМ!$E$33:$E$776,СВЦЭМ!$A$33:$A$776,$A218,СВЦЭМ!$B$33:$B$776,W$191)+'СЕТ СН'!$F$15</f>
        <v>144.90114998000001</v>
      </c>
      <c r="X218" s="36">
        <f>SUMIFS(СВЦЭМ!$E$33:$E$776,СВЦЭМ!$A$33:$A$776,$A218,СВЦЭМ!$B$33:$B$776,X$191)+'СЕТ СН'!$F$15</f>
        <v>139.51587713999999</v>
      </c>
      <c r="Y218" s="36">
        <f>SUMIFS(СВЦЭМ!$E$33:$E$776,СВЦЭМ!$A$33:$A$776,$A218,СВЦЭМ!$B$33:$B$776,Y$191)+'СЕТ СН'!$F$15</f>
        <v>127.58779938000001</v>
      </c>
    </row>
    <row r="219" spans="1:25" ht="15.75" x14ac:dyDescent="0.2">
      <c r="A219" s="35">
        <f t="shared" si="5"/>
        <v>43705</v>
      </c>
      <c r="B219" s="36">
        <f>SUMIFS(СВЦЭМ!$E$33:$E$776,СВЦЭМ!$A$33:$A$776,$A219,СВЦЭМ!$B$33:$B$776,B$191)+'СЕТ СН'!$F$15</f>
        <v>122.06271747</v>
      </c>
      <c r="C219" s="36">
        <f>SUMIFS(СВЦЭМ!$E$33:$E$776,СВЦЭМ!$A$33:$A$776,$A219,СВЦЭМ!$B$33:$B$776,C$191)+'СЕТ СН'!$F$15</f>
        <v>126.95905913999999</v>
      </c>
      <c r="D219" s="36">
        <f>SUMIFS(СВЦЭМ!$E$33:$E$776,СВЦЭМ!$A$33:$A$776,$A219,СВЦЭМ!$B$33:$B$776,D$191)+'СЕТ СН'!$F$15</f>
        <v>132.74861823000001</v>
      </c>
      <c r="E219" s="36">
        <f>SUMIFS(СВЦЭМ!$E$33:$E$776,СВЦЭМ!$A$33:$A$776,$A219,СВЦЭМ!$B$33:$B$776,E$191)+'СЕТ СН'!$F$15</f>
        <v>134.32466636999999</v>
      </c>
      <c r="F219" s="36">
        <f>SUMIFS(СВЦЭМ!$E$33:$E$776,СВЦЭМ!$A$33:$A$776,$A219,СВЦЭМ!$B$33:$B$776,F$191)+'СЕТ СН'!$F$15</f>
        <v>134.33257255000001</v>
      </c>
      <c r="G219" s="36">
        <f>SUMIFS(СВЦЭМ!$E$33:$E$776,СВЦЭМ!$A$33:$A$776,$A219,СВЦЭМ!$B$33:$B$776,G$191)+'СЕТ СН'!$F$15</f>
        <v>130.35662886</v>
      </c>
      <c r="H219" s="36">
        <f>SUMIFS(СВЦЭМ!$E$33:$E$776,СВЦЭМ!$A$33:$A$776,$A219,СВЦЭМ!$B$33:$B$776,H$191)+'СЕТ СН'!$F$15</f>
        <v>124.36035329000001</v>
      </c>
      <c r="I219" s="36">
        <f>SUMIFS(СВЦЭМ!$E$33:$E$776,СВЦЭМ!$A$33:$A$776,$A219,СВЦЭМ!$B$33:$B$776,I$191)+'СЕТ СН'!$F$15</f>
        <v>123.86596479000001</v>
      </c>
      <c r="J219" s="36">
        <f>SUMIFS(СВЦЭМ!$E$33:$E$776,СВЦЭМ!$A$33:$A$776,$A219,СВЦЭМ!$B$33:$B$776,J$191)+'СЕТ СН'!$F$15</f>
        <v>123.20354694</v>
      </c>
      <c r="K219" s="36">
        <f>SUMIFS(СВЦЭМ!$E$33:$E$776,СВЦЭМ!$A$33:$A$776,$A219,СВЦЭМ!$B$33:$B$776,K$191)+'СЕТ СН'!$F$15</f>
        <v>129.72395978</v>
      </c>
      <c r="L219" s="36">
        <f>SUMIFS(СВЦЭМ!$E$33:$E$776,СВЦЭМ!$A$33:$A$776,$A219,СВЦЭМ!$B$33:$B$776,L$191)+'СЕТ СН'!$F$15</f>
        <v>133.03661160999999</v>
      </c>
      <c r="M219" s="36">
        <f>SUMIFS(СВЦЭМ!$E$33:$E$776,СВЦЭМ!$A$33:$A$776,$A219,СВЦЭМ!$B$33:$B$776,M$191)+'СЕТ СН'!$F$15</f>
        <v>133.45225324</v>
      </c>
      <c r="N219" s="36">
        <f>SUMIFS(СВЦЭМ!$E$33:$E$776,СВЦЭМ!$A$33:$A$776,$A219,СВЦЭМ!$B$33:$B$776,N$191)+'СЕТ СН'!$F$15</f>
        <v>131.79744983000001</v>
      </c>
      <c r="O219" s="36">
        <f>SUMIFS(СВЦЭМ!$E$33:$E$776,СВЦЭМ!$A$33:$A$776,$A219,СВЦЭМ!$B$33:$B$776,O$191)+'СЕТ СН'!$F$15</f>
        <v>131.09751474000001</v>
      </c>
      <c r="P219" s="36">
        <f>SUMIFS(СВЦЭМ!$E$33:$E$776,СВЦЭМ!$A$33:$A$776,$A219,СВЦЭМ!$B$33:$B$776,P$191)+'СЕТ СН'!$F$15</f>
        <v>131.20239132</v>
      </c>
      <c r="Q219" s="36">
        <f>SUMIFS(СВЦЭМ!$E$33:$E$776,СВЦЭМ!$A$33:$A$776,$A219,СВЦЭМ!$B$33:$B$776,Q$191)+'СЕТ СН'!$F$15</f>
        <v>130.86339828999999</v>
      </c>
      <c r="R219" s="36">
        <f>SUMIFS(СВЦЭМ!$E$33:$E$776,СВЦЭМ!$A$33:$A$776,$A219,СВЦЭМ!$B$33:$B$776,R$191)+'СЕТ СН'!$F$15</f>
        <v>137.0664037</v>
      </c>
      <c r="S219" s="36">
        <f>SUMIFS(СВЦЭМ!$E$33:$E$776,СВЦЭМ!$A$33:$A$776,$A219,СВЦЭМ!$B$33:$B$776,S$191)+'СЕТ СН'!$F$15</f>
        <v>144.95561720000001</v>
      </c>
      <c r="T219" s="36">
        <f>SUMIFS(СВЦЭМ!$E$33:$E$776,СВЦЭМ!$A$33:$A$776,$A219,СВЦЭМ!$B$33:$B$776,T$191)+'СЕТ СН'!$F$15</f>
        <v>145.52081054000001</v>
      </c>
      <c r="U219" s="36">
        <f>SUMIFS(СВЦЭМ!$E$33:$E$776,СВЦЭМ!$A$33:$A$776,$A219,СВЦЭМ!$B$33:$B$776,U$191)+'СЕТ СН'!$F$15</f>
        <v>145.07069823</v>
      </c>
      <c r="V219" s="36">
        <f>SUMIFS(СВЦЭМ!$E$33:$E$776,СВЦЭМ!$A$33:$A$776,$A219,СВЦЭМ!$B$33:$B$776,V$191)+'СЕТ СН'!$F$15</f>
        <v>145.88890524000001</v>
      </c>
      <c r="W219" s="36">
        <f>SUMIFS(СВЦЭМ!$E$33:$E$776,СВЦЭМ!$A$33:$A$776,$A219,СВЦЭМ!$B$33:$B$776,W$191)+'СЕТ СН'!$F$15</f>
        <v>147.45234902999999</v>
      </c>
      <c r="X219" s="36">
        <f>SUMIFS(СВЦЭМ!$E$33:$E$776,СВЦЭМ!$A$33:$A$776,$A219,СВЦЭМ!$B$33:$B$776,X$191)+'СЕТ СН'!$F$15</f>
        <v>142.80904598000001</v>
      </c>
      <c r="Y219" s="36">
        <f>SUMIFS(СВЦЭМ!$E$33:$E$776,СВЦЭМ!$A$33:$A$776,$A219,СВЦЭМ!$B$33:$B$776,Y$191)+'СЕТ СН'!$F$15</f>
        <v>125.16193474000001</v>
      </c>
    </row>
    <row r="220" spans="1:25" ht="15.75" x14ac:dyDescent="0.2">
      <c r="A220" s="35">
        <f t="shared" si="5"/>
        <v>43706</v>
      </c>
      <c r="B220" s="36">
        <f>SUMIFS(СВЦЭМ!$E$33:$E$776,СВЦЭМ!$A$33:$A$776,$A220,СВЦЭМ!$B$33:$B$776,B$191)+'СЕТ СН'!$F$15</f>
        <v>123.49780939999999</v>
      </c>
      <c r="C220" s="36">
        <f>SUMIFS(СВЦЭМ!$E$33:$E$776,СВЦЭМ!$A$33:$A$776,$A220,СВЦЭМ!$B$33:$B$776,C$191)+'СЕТ СН'!$F$15</f>
        <v>128.84206062999999</v>
      </c>
      <c r="D220" s="36">
        <f>SUMIFS(СВЦЭМ!$E$33:$E$776,СВЦЭМ!$A$33:$A$776,$A220,СВЦЭМ!$B$33:$B$776,D$191)+'СЕТ СН'!$F$15</f>
        <v>133.59941311</v>
      </c>
      <c r="E220" s="36">
        <f>SUMIFS(СВЦЭМ!$E$33:$E$776,СВЦЭМ!$A$33:$A$776,$A220,СВЦЭМ!$B$33:$B$776,E$191)+'СЕТ СН'!$F$15</f>
        <v>136.41359987000001</v>
      </c>
      <c r="F220" s="36">
        <f>SUMIFS(СВЦЭМ!$E$33:$E$776,СВЦЭМ!$A$33:$A$776,$A220,СВЦЭМ!$B$33:$B$776,F$191)+'СЕТ СН'!$F$15</f>
        <v>139.04857883</v>
      </c>
      <c r="G220" s="36">
        <f>SUMIFS(СВЦЭМ!$E$33:$E$776,СВЦЭМ!$A$33:$A$776,$A220,СВЦЭМ!$B$33:$B$776,G$191)+'СЕТ СН'!$F$15</f>
        <v>135.42319463999999</v>
      </c>
      <c r="H220" s="36">
        <f>SUMIFS(СВЦЭМ!$E$33:$E$776,СВЦЭМ!$A$33:$A$776,$A220,СВЦЭМ!$B$33:$B$776,H$191)+'СЕТ СН'!$F$15</f>
        <v>130.01808069000001</v>
      </c>
      <c r="I220" s="36">
        <f>SUMIFS(СВЦЭМ!$E$33:$E$776,СВЦЭМ!$A$33:$A$776,$A220,СВЦЭМ!$B$33:$B$776,I$191)+'СЕТ СН'!$F$15</f>
        <v>123.74487148999999</v>
      </c>
      <c r="J220" s="36">
        <f>SUMIFS(СВЦЭМ!$E$33:$E$776,СВЦЭМ!$A$33:$A$776,$A220,СВЦЭМ!$B$33:$B$776,J$191)+'СЕТ СН'!$F$15</f>
        <v>125.70426003</v>
      </c>
      <c r="K220" s="36">
        <f>SUMIFS(СВЦЭМ!$E$33:$E$776,СВЦЭМ!$A$33:$A$776,$A220,СВЦЭМ!$B$33:$B$776,K$191)+'СЕТ СН'!$F$15</f>
        <v>128.19154409999999</v>
      </c>
      <c r="L220" s="36">
        <f>SUMIFS(СВЦЭМ!$E$33:$E$776,СВЦЭМ!$A$33:$A$776,$A220,СВЦЭМ!$B$33:$B$776,L$191)+'СЕТ СН'!$F$15</f>
        <v>131.36643208000001</v>
      </c>
      <c r="M220" s="36">
        <f>SUMIFS(СВЦЭМ!$E$33:$E$776,СВЦЭМ!$A$33:$A$776,$A220,СВЦЭМ!$B$33:$B$776,M$191)+'СЕТ СН'!$F$15</f>
        <v>131.24144459999999</v>
      </c>
      <c r="N220" s="36">
        <f>SUMIFS(СВЦЭМ!$E$33:$E$776,СВЦЭМ!$A$33:$A$776,$A220,СВЦЭМ!$B$33:$B$776,N$191)+'СЕТ СН'!$F$15</f>
        <v>129.46375319000001</v>
      </c>
      <c r="O220" s="36">
        <f>SUMIFS(СВЦЭМ!$E$33:$E$776,СВЦЭМ!$A$33:$A$776,$A220,СВЦЭМ!$B$33:$B$776,O$191)+'СЕТ СН'!$F$15</f>
        <v>129.44108924</v>
      </c>
      <c r="P220" s="36">
        <f>SUMIFS(СВЦЭМ!$E$33:$E$776,СВЦЭМ!$A$33:$A$776,$A220,СВЦЭМ!$B$33:$B$776,P$191)+'СЕТ СН'!$F$15</f>
        <v>129.65478680000001</v>
      </c>
      <c r="Q220" s="36">
        <f>SUMIFS(СВЦЭМ!$E$33:$E$776,СВЦЭМ!$A$33:$A$776,$A220,СВЦЭМ!$B$33:$B$776,Q$191)+'СЕТ СН'!$F$15</f>
        <v>129.53531666999999</v>
      </c>
      <c r="R220" s="36">
        <f>SUMIFS(СВЦЭМ!$E$33:$E$776,СВЦЭМ!$A$33:$A$776,$A220,СВЦЭМ!$B$33:$B$776,R$191)+'СЕТ СН'!$F$15</f>
        <v>134.24788638999999</v>
      </c>
      <c r="S220" s="36">
        <f>SUMIFS(СВЦЭМ!$E$33:$E$776,СВЦЭМ!$A$33:$A$776,$A220,СВЦЭМ!$B$33:$B$776,S$191)+'СЕТ СН'!$F$15</f>
        <v>140.77641528000001</v>
      </c>
      <c r="T220" s="36">
        <f>SUMIFS(СВЦЭМ!$E$33:$E$776,СВЦЭМ!$A$33:$A$776,$A220,СВЦЭМ!$B$33:$B$776,T$191)+'СЕТ СН'!$F$15</f>
        <v>141.14580760000001</v>
      </c>
      <c r="U220" s="36">
        <f>SUMIFS(СВЦЭМ!$E$33:$E$776,СВЦЭМ!$A$33:$A$776,$A220,СВЦЭМ!$B$33:$B$776,U$191)+'СЕТ СН'!$F$15</f>
        <v>141.53865612999999</v>
      </c>
      <c r="V220" s="36">
        <f>SUMIFS(СВЦЭМ!$E$33:$E$776,СВЦЭМ!$A$33:$A$776,$A220,СВЦЭМ!$B$33:$B$776,V$191)+'СЕТ СН'!$F$15</f>
        <v>143.36496349000001</v>
      </c>
      <c r="W220" s="36">
        <f>SUMIFS(СВЦЭМ!$E$33:$E$776,СВЦЭМ!$A$33:$A$776,$A220,СВЦЭМ!$B$33:$B$776,W$191)+'СЕТ СН'!$F$15</f>
        <v>143.53151654000001</v>
      </c>
      <c r="X220" s="36">
        <f>SUMIFS(СВЦЭМ!$E$33:$E$776,СВЦЭМ!$A$33:$A$776,$A220,СВЦЭМ!$B$33:$B$776,X$191)+'СЕТ СН'!$F$15</f>
        <v>135.87668459</v>
      </c>
      <c r="Y220" s="36">
        <f>SUMIFS(СВЦЭМ!$E$33:$E$776,СВЦЭМ!$A$33:$A$776,$A220,СВЦЭМ!$B$33:$B$776,Y$191)+'СЕТ СН'!$F$15</f>
        <v>122.93633367</v>
      </c>
    </row>
    <row r="221" spans="1:25" ht="15.75" x14ac:dyDescent="0.2">
      <c r="A221" s="35">
        <f t="shared" si="5"/>
        <v>43707</v>
      </c>
      <c r="B221" s="36">
        <f>SUMIFS(СВЦЭМ!$E$33:$E$776,СВЦЭМ!$A$33:$A$776,$A221,СВЦЭМ!$B$33:$B$776,B$191)+'СЕТ СН'!$F$15</f>
        <v>133.55035194999999</v>
      </c>
      <c r="C221" s="36">
        <f>SUMIFS(СВЦЭМ!$E$33:$E$776,СВЦЭМ!$A$33:$A$776,$A221,СВЦЭМ!$B$33:$B$776,C$191)+'СЕТ СН'!$F$15</f>
        <v>135.02298081999999</v>
      </c>
      <c r="D221" s="36">
        <f>SUMIFS(СВЦЭМ!$E$33:$E$776,СВЦЭМ!$A$33:$A$776,$A221,СВЦЭМ!$B$33:$B$776,D$191)+'СЕТ СН'!$F$15</f>
        <v>141.32781188999999</v>
      </c>
      <c r="E221" s="36">
        <f>SUMIFS(СВЦЭМ!$E$33:$E$776,СВЦЭМ!$A$33:$A$776,$A221,СВЦЭМ!$B$33:$B$776,E$191)+'СЕТ СН'!$F$15</f>
        <v>144.6430359</v>
      </c>
      <c r="F221" s="36">
        <f>SUMIFS(СВЦЭМ!$E$33:$E$776,СВЦЭМ!$A$33:$A$776,$A221,СВЦЭМ!$B$33:$B$776,F$191)+'СЕТ СН'!$F$15</f>
        <v>146.98462685999999</v>
      </c>
      <c r="G221" s="36">
        <f>SUMIFS(СВЦЭМ!$E$33:$E$776,СВЦЭМ!$A$33:$A$776,$A221,СВЦЭМ!$B$33:$B$776,G$191)+'СЕТ СН'!$F$15</f>
        <v>143.20487659</v>
      </c>
      <c r="H221" s="36">
        <f>SUMIFS(СВЦЭМ!$E$33:$E$776,СВЦЭМ!$A$33:$A$776,$A221,СВЦЭМ!$B$33:$B$776,H$191)+'СЕТ СН'!$F$15</f>
        <v>134.29040760999999</v>
      </c>
      <c r="I221" s="36">
        <f>SUMIFS(СВЦЭМ!$E$33:$E$776,СВЦЭМ!$A$33:$A$776,$A221,СВЦЭМ!$B$33:$B$776,I$191)+'СЕТ СН'!$F$15</f>
        <v>123.23698684</v>
      </c>
      <c r="J221" s="36">
        <f>SUMIFS(СВЦЭМ!$E$33:$E$776,СВЦЭМ!$A$33:$A$776,$A221,СВЦЭМ!$B$33:$B$776,J$191)+'СЕТ СН'!$F$15</f>
        <v>117.67260992</v>
      </c>
      <c r="K221" s="36">
        <f>SUMIFS(СВЦЭМ!$E$33:$E$776,СВЦЭМ!$A$33:$A$776,$A221,СВЦЭМ!$B$33:$B$776,K$191)+'СЕТ СН'!$F$15</f>
        <v>121.0024734</v>
      </c>
      <c r="L221" s="36">
        <f>SUMIFS(СВЦЭМ!$E$33:$E$776,СВЦЭМ!$A$33:$A$776,$A221,СВЦЭМ!$B$33:$B$776,L$191)+'СЕТ СН'!$F$15</f>
        <v>124.12232222999999</v>
      </c>
      <c r="M221" s="36">
        <f>SUMIFS(СВЦЭМ!$E$33:$E$776,СВЦЭМ!$A$33:$A$776,$A221,СВЦЭМ!$B$33:$B$776,M$191)+'СЕТ СН'!$F$15</f>
        <v>124.59840841</v>
      </c>
      <c r="N221" s="36">
        <f>SUMIFS(СВЦЭМ!$E$33:$E$776,СВЦЭМ!$A$33:$A$776,$A221,СВЦЭМ!$B$33:$B$776,N$191)+'СЕТ СН'!$F$15</f>
        <v>123.45179193</v>
      </c>
      <c r="O221" s="36">
        <f>SUMIFS(СВЦЭМ!$E$33:$E$776,СВЦЭМ!$A$33:$A$776,$A221,СВЦЭМ!$B$33:$B$776,O$191)+'СЕТ СН'!$F$15</f>
        <v>124.81565074</v>
      </c>
      <c r="P221" s="36">
        <f>SUMIFS(СВЦЭМ!$E$33:$E$776,СВЦЭМ!$A$33:$A$776,$A221,СВЦЭМ!$B$33:$B$776,P$191)+'СЕТ СН'!$F$15</f>
        <v>125.7429322</v>
      </c>
      <c r="Q221" s="36">
        <f>SUMIFS(СВЦЭМ!$E$33:$E$776,СВЦЭМ!$A$33:$A$776,$A221,СВЦЭМ!$B$33:$B$776,Q$191)+'СЕТ СН'!$F$15</f>
        <v>124.4670941</v>
      </c>
      <c r="R221" s="36">
        <f>SUMIFS(СВЦЭМ!$E$33:$E$776,СВЦЭМ!$A$33:$A$776,$A221,СВЦЭМ!$B$33:$B$776,R$191)+'СЕТ СН'!$F$15</f>
        <v>129.80957493</v>
      </c>
      <c r="S221" s="36">
        <f>SUMIFS(СВЦЭМ!$E$33:$E$776,СВЦЭМ!$A$33:$A$776,$A221,СВЦЭМ!$B$33:$B$776,S$191)+'СЕТ СН'!$F$15</f>
        <v>137.51160393999999</v>
      </c>
      <c r="T221" s="36">
        <f>SUMIFS(СВЦЭМ!$E$33:$E$776,СВЦЭМ!$A$33:$A$776,$A221,СВЦЭМ!$B$33:$B$776,T$191)+'СЕТ СН'!$F$15</f>
        <v>137.46987885999999</v>
      </c>
      <c r="U221" s="36">
        <f>SUMIFS(СВЦЭМ!$E$33:$E$776,СВЦЭМ!$A$33:$A$776,$A221,СВЦЭМ!$B$33:$B$776,U$191)+'СЕТ СН'!$F$15</f>
        <v>136.41697121000001</v>
      </c>
      <c r="V221" s="36">
        <f>SUMIFS(СВЦЭМ!$E$33:$E$776,СВЦЭМ!$A$33:$A$776,$A221,СВЦЭМ!$B$33:$B$776,V$191)+'СЕТ СН'!$F$15</f>
        <v>137.07522409000001</v>
      </c>
      <c r="W221" s="36">
        <f>SUMIFS(СВЦЭМ!$E$33:$E$776,СВЦЭМ!$A$33:$A$776,$A221,СВЦЭМ!$B$33:$B$776,W$191)+'СЕТ СН'!$F$15</f>
        <v>139.77268262999999</v>
      </c>
      <c r="X221" s="36">
        <f>SUMIFS(СВЦЭМ!$E$33:$E$776,СВЦЭМ!$A$33:$A$776,$A221,СВЦЭМ!$B$33:$B$776,X$191)+'СЕТ СН'!$F$15</f>
        <v>134.10585492999999</v>
      </c>
      <c r="Y221" s="36">
        <f>SUMIFS(СВЦЭМ!$E$33:$E$776,СВЦЭМ!$A$33:$A$776,$A221,СВЦЭМ!$B$33:$B$776,Y$191)+'СЕТ СН'!$F$15</f>
        <v>117.273611</v>
      </c>
    </row>
    <row r="222" spans="1:25" ht="15.75" x14ac:dyDescent="0.2">
      <c r="A222" s="35">
        <f t="shared" si="5"/>
        <v>43708</v>
      </c>
      <c r="B222" s="36">
        <f>SUMIFS(СВЦЭМ!$E$33:$E$776,СВЦЭМ!$A$33:$A$776,$A222,СВЦЭМ!$B$33:$B$776,B$191)+'СЕТ СН'!$F$15</f>
        <v>127.53629719</v>
      </c>
      <c r="C222" s="36">
        <f>SUMIFS(СВЦЭМ!$E$33:$E$776,СВЦЭМ!$A$33:$A$776,$A222,СВЦЭМ!$B$33:$B$776,C$191)+'СЕТ СН'!$F$15</f>
        <v>134.92903125000001</v>
      </c>
      <c r="D222" s="36">
        <f>SUMIFS(СВЦЭМ!$E$33:$E$776,СВЦЭМ!$A$33:$A$776,$A222,СВЦЭМ!$B$33:$B$776,D$191)+'СЕТ СН'!$F$15</f>
        <v>139.84990826999999</v>
      </c>
      <c r="E222" s="36">
        <f>SUMIFS(СВЦЭМ!$E$33:$E$776,СВЦЭМ!$A$33:$A$776,$A222,СВЦЭМ!$B$33:$B$776,E$191)+'СЕТ СН'!$F$15</f>
        <v>142.12437806</v>
      </c>
      <c r="F222" s="36">
        <f>SUMIFS(СВЦЭМ!$E$33:$E$776,СВЦЭМ!$A$33:$A$776,$A222,СВЦЭМ!$B$33:$B$776,F$191)+'СЕТ СН'!$F$15</f>
        <v>143.96691068999999</v>
      </c>
      <c r="G222" s="36">
        <f>SUMIFS(СВЦЭМ!$E$33:$E$776,СВЦЭМ!$A$33:$A$776,$A222,СВЦЭМ!$B$33:$B$776,G$191)+'СЕТ СН'!$F$15</f>
        <v>141.98062376999999</v>
      </c>
      <c r="H222" s="36">
        <f>SUMIFS(СВЦЭМ!$E$33:$E$776,СВЦЭМ!$A$33:$A$776,$A222,СВЦЭМ!$B$33:$B$776,H$191)+'СЕТ СН'!$F$15</f>
        <v>139.35957411999999</v>
      </c>
      <c r="I222" s="36">
        <f>SUMIFS(СВЦЭМ!$E$33:$E$776,СВЦЭМ!$A$33:$A$776,$A222,СВЦЭМ!$B$33:$B$776,I$191)+'СЕТ СН'!$F$15</f>
        <v>130.25141807</v>
      </c>
      <c r="J222" s="36">
        <f>SUMIFS(СВЦЭМ!$E$33:$E$776,СВЦЭМ!$A$33:$A$776,$A222,СВЦЭМ!$B$33:$B$776,J$191)+'СЕТ СН'!$F$15</f>
        <v>118.02027601</v>
      </c>
      <c r="K222" s="36">
        <f>SUMIFS(СВЦЭМ!$E$33:$E$776,СВЦЭМ!$A$33:$A$776,$A222,СВЦЭМ!$B$33:$B$776,K$191)+'СЕТ СН'!$F$15</f>
        <v>108.04266711</v>
      </c>
      <c r="L222" s="36">
        <f>SUMIFS(СВЦЭМ!$E$33:$E$776,СВЦЭМ!$A$33:$A$776,$A222,СВЦЭМ!$B$33:$B$776,L$191)+'СЕТ СН'!$F$15</f>
        <v>105.99530424</v>
      </c>
      <c r="M222" s="36">
        <f>SUMIFS(СВЦЭМ!$E$33:$E$776,СВЦЭМ!$A$33:$A$776,$A222,СВЦЭМ!$B$33:$B$776,M$191)+'СЕТ СН'!$F$15</f>
        <v>105.31575496000001</v>
      </c>
      <c r="N222" s="36">
        <f>SUMIFS(СВЦЭМ!$E$33:$E$776,СВЦЭМ!$A$33:$A$776,$A222,СВЦЭМ!$B$33:$B$776,N$191)+'СЕТ СН'!$F$15</f>
        <v>105.29716893</v>
      </c>
      <c r="O222" s="36">
        <f>SUMIFS(СВЦЭМ!$E$33:$E$776,СВЦЭМ!$A$33:$A$776,$A222,СВЦЭМ!$B$33:$B$776,O$191)+'СЕТ СН'!$F$15</f>
        <v>105.48853552</v>
      </c>
      <c r="P222" s="36">
        <f>SUMIFS(СВЦЭМ!$E$33:$E$776,СВЦЭМ!$A$33:$A$776,$A222,СВЦЭМ!$B$33:$B$776,P$191)+'СЕТ СН'!$F$15</f>
        <v>106.4122058</v>
      </c>
      <c r="Q222" s="36">
        <f>SUMIFS(СВЦЭМ!$E$33:$E$776,СВЦЭМ!$A$33:$A$776,$A222,СВЦЭМ!$B$33:$B$776,Q$191)+'СЕТ СН'!$F$15</f>
        <v>107.60827876</v>
      </c>
      <c r="R222" s="36">
        <f>SUMIFS(СВЦЭМ!$E$33:$E$776,СВЦЭМ!$A$33:$A$776,$A222,СВЦЭМ!$B$33:$B$776,R$191)+'СЕТ СН'!$F$15</f>
        <v>100.43675253000001</v>
      </c>
      <c r="S222" s="36">
        <f>SUMIFS(СВЦЭМ!$E$33:$E$776,СВЦЭМ!$A$33:$A$776,$A222,СВЦЭМ!$B$33:$B$776,S$191)+'СЕТ СН'!$F$15</f>
        <v>93.194124270000003</v>
      </c>
      <c r="T222" s="36">
        <f>SUMIFS(СВЦЭМ!$E$33:$E$776,СВЦЭМ!$A$33:$A$776,$A222,СВЦЭМ!$B$33:$B$776,T$191)+'СЕТ СН'!$F$15</f>
        <v>91.919598530000002</v>
      </c>
      <c r="U222" s="36">
        <f>SUMIFS(СВЦЭМ!$E$33:$E$776,СВЦЭМ!$A$33:$A$776,$A222,СВЦЭМ!$B$33:$B$776,U$191)+'СЕТ СН'!$F$15</f>
        <v>91.136294280000001</v>
      </c>
      <c r="V222" s="36">
        <f>SUMIFS(СВЦЭМ!$E$33:$E$776,СВЦЭМ!$A$33:$A$776,$A222,СВЦЭМ!$B$33:$B$776,V$191)+'СЕТ СН'!$F$15</f>
        <v>91.126947360000003</v>
      </c>
      <c r="W222" s="36">
        <f>SUMIFS(СВЦЭМ!$E$33:$E$776,СВЦЭМ!$A$33:$A$776,$A222,СВЦЭМ!$B$33:$B$776,W$191)+'СЕТ СН'!$F$15</f>
        <v>90.125996599999993</v>
      </c>
      <c r="X222" s="36">
        <f>SUMIFS(СВЦЭМ!$E$33:$E$776,СВЦЭМ!$A$33:$A$776,$A222,СВЦЭМ!$B$33:$B$776,X$191)+'СЕТ СН'!$F$15</f>
        <v>93.524990020000004</v>
      </c>
      <c r="Y222" s="36">
        <f>SUMIFS(СВЦЭМ!$E$33:$E$776,СВЦЭМ!$A$33:$A$776,$A222,СВЦЭМ!$B$33:$B$776,Y$191)+'СЕТ СН'!$F$15</f>
        <v>107.8092903</v>
      </c>
    </row>
    <row r="223" spans="1:25" ht="15.75" x14ac:dyDescent="0.2">
      <c r="A223" s="39"/>
      <c r="B223" s="39"/>
      <c r="C223" s="39"/>
      <c r="D223" s="39"/>
      <c r="E223" s="39"/>
      <c r="F223" s="39"/>
      <c r="G223" s="39"/>
      <c r="H223" s="39"/>
      <c r="I223" s="39"/>
      <c r="J223" s="39"/>
      <c r="K223" s="39"/>
      <c r="L223" s="39"/>
      <c r="M223" s="39"/>
      <c r="N223" s="39"/>
      <c r="O223" s="39"/>
      <c r="P223" s="39"/>
      <c r="Q223" s="39"/>
      <c r="R223" s="39"/>
      <c r="S223" s="39"/>
      <c r="T223" s="39"/>
      <c r="U223" s="39"/>
      <c r="V223" s="39"/>
      <c r="W223" s="39"/>
      <c r="X223" s="39"/>
      <c r="Y223" s="39"/>
    </row>
    <row r="224" spans="1:25" ht="12.75" customHeight="1" x14ac:dyDescent="0.2">
      <c r="A224" s="128" t="s">
        <v>7</v>
      </c>
      <c r="B224" s="131" t="s">
        <v>150</v>
      </c>
      <c r="C224" s="132"/>
      <c r="D224" s="132"/>
      <c r="E224" s="132"/>
      <c r="F224" s="132"/>
      <c r="G224" s="132"/>
      <c r="H224" s="132"/>
      <c r="I224" s="132"/>
      <c r="J224" s="132"/>
      <c r="K224" s="132"/>
      <c r="L224" s="132"/>
      <c r="M224" s="132"/>
      <c r="N224" s="132"/>
      <c r="O224" s="132"/>
      <c r="P224" s="132"/>
      <c r="Q224" s="132"/>
      <c r="R224" s="132"/>
      <c r="S224" s="132"/>
      <c r="T224" s="132"/>
      <c r="U224" s="132"/>
      <c r="V224" s="132"/>
      <c r="W224" s="132"/>
      <c r="X224" s="132"/>
      <c r="Y224" s="133"/>
    </row>
    <row r="225" spans="1:27" ht="12.75" customHeight="1" x14ac:dyDescent="0.2">
      <c r="A225" s="129"/>
      <c r="B225" s="134"/>
      <c r="C225" s="135"/>
      <c r="D225" s="135"/>
      <c r="E225" s="135"/>
      <c r="F225" s="135"/>
      <c r="G225" s="135"/>
      <c r="H225" s="135"/>
      <c r="I225" s="135"/>
      <c r="J225" s="135"/>
      <c r="K225" s="135"/>
      <c r="L225" s="135"/>
      <c r="M225" s="135"/>
      <c r="N225" s="135"/>
      <c r="O225" s="135"/>
      <c r="P225" s="135"/>
      <c r="Q225" s="135"/>
      <c r="R225" s="135"/>
      <c r="S225" s="135"/>
      <c r="T225" s="135"/>
      <c r="U225" s="135"/>
      <c r="V225" s="135"/>
      <c r="W225" s="135"/>
      <c r="X225" s="135"/>
      <c r="Y225" s="136"/>
    </row>
    <row r="226" spans="1:27" s="46" customFormat="1" ht="12.75" customHeight="1" x14ac:dyDescent="0.2">
      <c r="A226" s="130"/>
      <c r="B226" s="34">
        <v>1</v>
      </c>
      <c r="C226" s="34">
        <v>2</v>
      </c>
      <c r="D226" s="34">
        <v>3</v>
      </c>
      <c r="E226" s="34">
        <v>4</v>
      </c>
      <c r="F226" s="34">
        <v>5</v>
      </c>
      <c r="G226" s="34">
        <v>6</v>
      </c>
      <c r="H226" s="34">
        <v>7</v>
      </c>
      <c r="I226" s="34">
        <v>8</v>
      </c>
      <c r="J226" s="34">
        <v>9</v>
      </c>
      <c r="K226" s="34">
        <v>10</v>
      </c>
      <c r="L226" s="34">
        <v>11</v>
      </c>
      <c r="M226" s="34">
        <v>12</v>
      </c>
      <c r="N226" s="34">
        <v>13</v>
      </c>
      <c r="O226" s="34">
        <v>14</v>
      </c>
      <c r="P226" s="34">
        <v>15</v>
      </c>
      <c r="Q226" s="34">
        <v>16</v>
      </c>
      <c r="R226" s="34">
        <v>17</v>
      </c>
      <c r="S226" s="34">
        <v>18</v>
      </c>
      <c r="T226" s="34">
        <v>19</v>
      </c>
      <c r="U226" s="34">
        <v>20</v>
      </c>
      <c r="V226" s="34">
        <v>21</v>
      </c>
      <c r="W226" s="34">
        <v>22</v>
      </c>
      <c r="X226" s="34">
        <v>23</v>
      </c>
      <c r="Y226" s="34">
        <v>24</v>
      </c>
    </row>
    <row r="227" spans="1:27" ht="15.75" customHeight="1" x14ac:dyDescent="0.2">
      <c r="A227" s="35" t="str">
        <f>A192</f>
        <v>01.08.2019</v>
      </c>
      <c r="B227" s="36">
        <f>SUMIFS(СВЦЭМ!$F$33:$F$776,СВЦЭМ!$A$33:$A$776,$A227,СВЦЭМ!$B$33:$B$776,B$226)+'СЕТ СН'!$F$15</f>
        <v>125.40326797</v>
      </c>
      <c r="C227" s="36">
        <f>SUMIFS(СВЦЭМ!$F$33:$F$776,СВЦЭМ!$A$33:$A$776,$A227,СВЦЭМ!$B$33:$B$776,C$226)+'СЕТ СН'!$F$15</f>
        <v>144.36629228000001</v>
      </c>
      <c r="D227" s="36">
        <f>SUMIFS(СВЦЭМ!$F$33:$F$776,СВЦЭМ!$A$33:$A$776,$A227,СВЦЭМ!$B$33:$B$776,D$226)+'СЕТ СН'!$F$15</f>
        <v>151.6455981</v>
      </c>
      <c r="E227" s="36">
        <f>SUMIFS(СВЦЭМ!$F$33:$F$776,СВЦЭМ!$A$33:$A$776,$A227,СВЦЭМ!$B$33:$B$776,E$226)+'СЕТ СН'!$F$15</f>
        <v>159.62481695</v>
      </c>
      <c r="F227" s="36">
        <f>SUMIFS(СВЦЭМ!$F$33:$F$776,СВЦЭМ!$A$33:$A$776,$A227,СВЦЭМ!$B$33:$B$776,F$226)+'СЕТ СН'!$F$15</f>
        <v>163.08193702</v>
      </c>
      <c r="G227" s="36">
        <f>SUMIFS(СВЦЭМ!$F$33:$F$776,СВЦЭМ!$A$33:$A$776,$A227,СВЦЭМ!$B$33:$B$776,G$226)+'СЕТ СН'!$F$15</f>
        <v>156.98585234000001</v>
      </c>
      <c r="H227" s="36">
        <f>SUMIFS(СВЦЭМ!$F$33:$F$776,СВЦЭМ!$A$33:$A$776,$A227,СВЦЭМ!$B$33:$B$776,H$226)+'СЕТ СН'!$F$15</f>
        <v>145.80734351000001</v>
      </c>
      <c r="I227" s="36">
        <f>SUMIFS(СВЦЭМ!$F$33:$F$776,СВЦЭМ!$A$33:$A$776,$A227,СВЦЭМ!$B$33:$B$776,I$226)+'СЕТ СН'!$F$15</f>
        <v>138.50518054</v>
      </c>
      <c r="J227" s="36">
        <f>SUMIFS(СВЦЭМ!$F$33:$F$776,СВЦЭМ!$A$33:$A$776,$A227,СВЦЭМ!$B$33:$B$776,J$226)+'СЕТ СН'!$F$15</f>
        <v>145.35314837999999</v>
      </c>
      <c r="K227" s="36">
        <f>SUMIFS(СВЦЭМ!$F$33:$F$776,СВЦЭМ!$A$33:$A$776,$A227,СВЦЭМ!$B$33:$B$776,K$226)+'СЕТ СН'!$F$15</f>
        <v>147.58449148</v>
      </c>
      <c r="L227" s="36">
        <f>SUMIFS(СВЦЭМ!$F$33:$F$776,СВЦЭМ!$A$33:$A$776,$A227,СВЦЭМ!$B$33:$B$776,L$226)+'СЕТ СН'!$F$15</f>
        <v>149.23517433000001</v>
      </c>
      <c r="M227" s="36">
        <f>SUMIFS(СВЦЭМ!$F$33:$F$776,СВЦЭМ!$A$33:$A$776,$A227,СВЦЭМ!$B$33:$B$776,M$226)+'СЕТ СН'!$F$15</f>
        <v>149.22310483999999</v>
      </c>
      <c r="N227" s="36">
        <f>SUMIFS(СВЦЭМ!$F$33:$F$776,СВЦЭМ!$A$33:$A$776,$A227,СВЦЭМ!$B$33:$B$776,N$226)+'СЕТ СН'!$F$15</f>
        <v>148.85348309</v>
      </c>
      <c r="O227" s="36">
        <f>SUMIFS(СВЦЭМ!$F$33:$F$776,СВЦЭМ!$A$33:$A$776,$A227,СВЦЭМ!$B$33:$B$776,O$226)+'СЕТ СН'!$F$15</f>
        <v>149.52733737</v>
      </c>
      <c r="P227" s="36">
        <f>SUMIFS(СВЦЭМ!$F$33:$F$776,СВЦЭМ!$A$33:$A$776,$A227,СВЦЭМ!$B$33:$B$776,P$226)+'СЕТ СН'!$F$15</f>
        <v>149.52165127999999</v>
      </c>
      <c r="Q227" s="36">
        <f>SUMIFS(СВЦЭМ!$F$33:$F$776,СВЦЭМ!$A$33:$A$776,$A227,СВЦЭМ!$B$33:$B$776,Q$226)+'СЕТ СН'!$F$15</f>
        <v>150.39984792000001</v>
      </c>
      <c r="R227" s="36">
        <f>SUMIFS(СВЦЭМ!$F$33:$F$776,СВЦЭМ!$A$33:$A$776,$A227,СВЦЭМ!$B$33:$B$776,R$226)+'СЕТ СН'!$F$15</f>
        <v>151.14635580000001</v>
      </c>
      <c r="S227" s="36">
        <f>SUMIFS(СВЦЭМ!$F$33:$F$776,СВЦЭМ!$A$33:$A$776,$A227,СВЦЭМ!$B$33:$B$776,S$226)+'СЕТ СН'!$F$15</f>
        <v>150.89283488999999</v>
      </c>
      <c r="T227" s="36">
        <f>SUMIFS(СВЦЭМ!$F$33:$F$776,СВЦЭМ!$A$33:$A$776,$A227,СВЦЭМ!$B$33:$B$776,T$226)+'СЕТ СН'!$F$15</f>
        <v>149.33269433999999</v>
      </c>
      <c r="U227" s="36">
        <f>SUMIFS(СВЦЭМ!$F$33:$F$776,СВЦЭМ!$A$33:$A$776,$A227,СВЦЭМ!$B$33:$B$776,U$226)+'СЕТ СН'!$F$15</f>
        <v>148.01095255999999</v>
      </c>
      <c r="V227" s="36">
        <f>SUMIFS(СВЦЭМ!$F$33:$F$776,СВЦЭМ!$A$33:$A$776,$A227,СВЦЭМ!$B$33:$B$776,V$226)+'СЕТ СН'!$F$15</f>
        <v>147.47795778</v>
      </c>
      <c r="W227" s="36">
        <f>SUMIFS(СВЦЭМ!$F$33:$F$776,СВЦЭМ!$A$33:$A$776,$A227,СВЦЭМ!$B$33:$B$776,W$226)+'СЕТ СН'!$F$15</f>
        <v>148.01839819</v>
      </c>
      <c r="X227" s="36">
        <f>SUMIFS(СВЦЭМ!$F$33:$F$776,СВЦЭМ!$A$33:$A$776,$A227,СВЦЭМ!$B$33:$B$776,X$226)+'СЕТ СН'!$F$15</f>
        <v>143.66255047999999</v>
      </c>
      <c r="Y227" s="36">
        <f>SUMIFS(СВЦЭМ!$F$33:$F$776,СВЦЭМ!$A$33:$A$776,$A227,СВЦЭМ!$B$33:$B$776,Y$226)+'СЕТ СН'!$F$15</f>
        <v>137.40402143</v>
      </c>
      <c r="AA227" s="45"/>
    </row>
    <row r="228" spans="1:27" ht="15.75" x14ac:dyDescent="0.2">
      <c r="A228" s="35">
        <f>A227+1</f>
        <v>43679</v>
      </c>
      <c r="B228" s="36">
        <f>SUMIFS(СВЦЭМ!$F$33:$F$776,СВЦЭМ!$A$33:$A$776,$A228,СВЦЭМ!$B$33:$B$776,B$226)+'СЕТ СН'!$F$15</f>
        <v>133.92763682</v>
      </c>
      <c r="C228" s="36">
        <f>SUMIFS(СВЦЭМ!$F$33:$F$776,СВЦЭМ!$A$33:$A$776,$A228,СВЦЭМ!$B$33:$B$776,C$226)+'СЕТ СН'!$F$15</f>
        <v>137.44676286999999</v>
      </c>
      <c r="D228" s="36">
        <f>SUMIFS(СВЦЭМ!$F$33:$F$776,СВЦЭМ!$A$33:$A$776,$A228,СВЦЭМ!$B$33:$B$776,D$226)+'СЕТ СН'!$F$15</f>
        <v>141.93862519999999</v>
      </c>
      <c r="E228" s="36">
        <f>SUMIFS(СВЦЭМ!$F$33:$F$776,СВЦЭМ!$A$33:$A$776,$A228,СВЦЭМ!$B$33:$B$776,E$226)+'СЕТ СН'!$F$15</f>
        <v>145.44554513</v>
      </c>
      <c r="F228" s="36">
        <f>SUMIFS(СВЦЭМ!$F$33:$F$776,СВЦЭМ!$A$33:$A$776,$A228,СВЦЭМ!$B$33:$B$776,F$226)+'СЕТ СН'!$F$15</f>
        <v>145.77526775000001</v>
      </c>
      <c r="G228" s="36">
        <f>SUMIFS(СВЦЭМ!$F$33:$F$776,СВЦЭМ!$A$33:$A$776,$A228,СВЦЭМ!$B$33:$B$776,G$226)+'СЕТ СН'!$F$15</f>
        <v>142.88733221000001</v>
      </c>
      <c r="H228" s="36">
        <f>SUMIFS(СВЦЭМ!$F$33:$F$776,СВЦЭМ!$A$33:$A$776,$A228,СВЦЭМ!$B$33:$B$776,H$226)+'СЕТ СН'!$F$15</f>
        <v>135.73440457000001</v>
      </c>
      <c r="I228" s="36">
        <f>SUMIFS(СВЦЭМ!$F$33:$F$776,СВЦЭМ!$A$33:$A$776,$A228,СВЦЭМ!$B$33:$B$776,I$226)+'СЕТ СН'!$F$15</f>
        <v>137.06723973000001</v>
      </c>
      <c r="J228" s="36">
        <f>SUMIFS(СВЦЭМ!$F$33:$F$776,СВЦЭМ!$A$33:$A$776,$A228,СВЦЭМ!$B$33:$B$776,J$226)+'СЕТ СН'!$F$15</f>
        <v>144.39104610000001</v>
      </c>
      <c r="K228" s="36">
        <f>SUMIFS(СВЦЭМ!$F$33:$F$776,СВЦЭМ!$A$33:$A$776,$A228,СВЦЭМ!$B$33:$B$776,K$226)+'СЕТ СН'!$F$15</f>
        <v>149.34117638999999</v>
      </c>
      <c r="L228" s="36">
        <f>SUMIFS(СВЦЭМ!$F$33:$F$776,СВЦЭМ!$A$33:$A$776,$A228,СВЦЭМ!$B$33:$B$776,L$226)+'СЕТ СН'!$F$15</f>
        <v>147.43419388000001</v>
      </c>
      <c r="M228" s="36">
        <f>SUMIFS(СВЦЭМ!$F$33:$F$776,СВЦЭМ!$A$33:$A$776,$A228,СВЦЭМ!$B$33:$B$776,M$226)+'СЕТ СН'!$F$15</f>
        <v>147.62469429999999</v>
      </c>
      <c r="N228" s="36">
        <f>SUMIFS(СВЦЭМ!$F$33:$F$776,СВЦЭМ!$A$33:$A$776,$A228,СВЦЭМ!$B$33:$B$776,N$226)+'СЕТ СН'!$F$15</f>
        <v>147.09638688999999</v>
      </c>
      <c r="O228" s="36">
        <f>SUMIFS(СВЦЭМ!$F$33:$F$776,СВЦЭМ!$A$33:$A$776,$A228,СВЦЭМ!$B$33:$B$776,O$226)+'СЕТ СН'!$F$15</f>
        <v>148.44351515</v>
      </c>
      <c r="P228" s="36">
        <f>SUMIFS(СВЦЭМ!$F$33:$F$776,СВЦЭМ!$A$33:$A$776,$A228,СВЦЭМ!$B$33:$B$776,P$226)+'СЕТ СН'!$F$15</f>
        <v>147.98874068000001</v>
      </c>
      <c r="Q228" s="36">
        <f>SUMIFS(СВЦЭМ!$F$33:$F$776,СВЦЭМ!$A$33:$A$776,$A228,СВЦЭМ!$B$33:$B$776,Q$226)+'СЕТ СН'!$F$15</f>
        <v>147.78525424</v>
      </c>
      <c r="R228" s="36">
        <f>SUMIFS(СВЦЭМ!$F$33:$F$776,СВЦЭМ!$A$33:$A$776,$A228,СВЦЭМ!$B$33:$B$776,R$226)+'СЕТ СН'!$F$15</f>
        <v>146.66374532</v>
      </c>
      <c r="S228" s="36">
        <f>SUMIFS(СВЦЭМ!$F$33:$F$776,СВЦЭМ!$A$33:$A$776,$A228,СВЦЭМ!$B$33:$B$776,S$226)+'СЕТ СН'!$F$15</f>
        <v>146.10880458</v>
      </c>
      <c r="T228" s="36">
        <f>SUMIFS(СВЦЭМ!$F$33:$F$776,СВЦЭМ!$A$33:$A$776,$A228,СВЦЭМ!$B$33:$B$776,T$226)+'СЕТ СН'!$F$15</f>
        <v>145.10814471</v>
      </c>
      <c r="U228" s="36">
        <f>SUMIFS(СВЦЭМ!$F$33:$F$776,СВЦЭМ!$A$33:$A$776,$A228,СВЦЭМ!$B$33:$B$776,U$226)+'СЕТ СН'!$F$15</f>
        <v>144.55069356000001</v>
      </c>
      <c r="V228" s="36">
        <f>SUMIFS(СВЦЭМ!$F$33:$F$776,СВЦЭМ!$A$33:$A$776,$A228,СВЦЭМ!$B$33:$B$776,V$226)+'СЕТ СН'!$F$15</f>
        <v>145.26107106000001</v>
      </c>
      <c r="W228" s="36">
        <f>SUMIFS(СВЦЭМ!$F$33:$F$776,СВЦЭМ!$A$33:$A$776,$A228,СВЦЭМ!$B$33:$B$776,W$226)+'СЕТ СН'!$F$15</f>
        <v>145.5296352</v>
      </c>
      <c r="X228" s="36">
        <f>SUMIFS(СВЦЭМ!$F$33:$F$776,СВЦЭМ!$A$33:$A$776,$A228,СВЦЭМ!$B$33:$B$776,X$226)+'СЕТ СН'!$F$15</f>
        <v>141.88538926999999</v>
      </c>
      <c r="Y228" s="36">
        <f>SUMIFS(СВЦЭМ!$F$33:$F$776,СВЦЭМ!$A$33:$A$776,$A228,СВЦЭМ!$B$33:$B$776,Y$226)+'СЕТ СН'!$F$15</f>
        <v>135.75821676999999</v>
      </c>
    </row>
    <row r="229" spans="1:27" ht="15.75" x14ac:dyDescent="0.2">
      <c r="A229" s="35">
        <f t="shared" ref="A229:A257" si="6">A228+1</f>
        <v>43680</v>
      </c>
      <c r="B229" s="36">
        <f>SUMIFS(СВЦЭМ!$F$33:$F$776,СВЦЭМ!$A$33:$A$776,$A229,СВЦЭМ!$B$33:$B$776,B$226)+'СЕТ СН'!$F$15</f>
        <v>132.45520662000001</v>
      </c>
      <c r="C229" s="36">
        <f>SUMIFS(СВЦЭМ!$F$33:$F$776,СВЦЭМ!$A$33:$A$776,$A229,СВЦЭМ!$B$33:$B$776,C$226)+'СЕТ СН'!$F$15</f>
        <v>135.99192961</v>
      </c>
      <c r="D229" s="36">
        <f>SUMIFS(СВЦЭМ!$F$33:$F$776,СВЦЭМ!$A$33:$A$776,$A229,СВЦЭМ!$B$33:$B$776,D$226)+'СЕТ СН'!$F$15</f>
        <v>142.67366265999999</v>
      </c>
      <c r="E229" s="36">
        <f>SUMIFS(СВЦЭМ!$F$33:$F$776,СВЦЭМ!$A$33:$A$776,$A229,СВЦЭМ!$B$33:$B$776,E$226)+'СЕТ СН'!$F$15</f>
        <v>143.51744629999999</v>
      </c>
      <c r="F229" s="36">
        <f>SUMIFS(СВЦЭМ!$F$33:$F$776,СВЦЭМ!$A$33:$A$776,$A229,СВЦЭМ!$B$33:$B$776,F$226)+'СЕТ СН'!$F$15</f>
        <v>144.85614949999999</v>
      </c>
      <c r="G229" s="36">
        <f>SUMIFS(СВЦЭМ!$F$33:$F$776,СВЦЭМ!$A$33:$A$776,$A229,СВЦЭМ!$B$33:$B$776,G$226)+'СЕТ СН'!$F$15</f>
        <v>142.39395207000001</v>
      </c>
      <c r="H229" s="36">
        <f>SUMIFS(СВЦЭМ!$F$33:$F$776,СВЦЭМ!$A$33:$A$776,$A229,СВЦЭМ!$B$33:$B$776,H$226)+'СЕТ СН'!$F$15</f>
        <v>140.65136204999999</v>
      </c>
      <c r="I229" s="36">
        <f>SUMIFS(СВЦЭМ!$F$33:$F$776,СВЦЭМ!$A$33:$A$776,$A229,СВЦЭМ!$B$33:$B$776,I$226)+'СЕТ СН'!$F$15</f>
        <v>133.15909816000001</v>
      </c>
      <c r="J229" s="36">
        <f>SUMIFS(СВЦЭМ!$F$33:$F$776,СВЦЭМ!$A$33:$A$776,$A229,СВЦЭМ!$B$33:$B$776,J$226)+'СЕТ СН'!$F$15</f>
        <v>120.37048973</v>
      </c>
      <c r="K229" s="36">
        <f>SUMIFS(СВЦЭМ!$F$33:$F$776,СВЦЭМ!$A$33:$A$776,$A229,СВЦЭМ!$B$33:$B$776,K$226)+'СЕТ СН'!$F$15</f>
        <v>119.98221565</v>
      </c>
      <c r="L229" s="36">
        <f>SUMIFS(СВЦЭМ!$F$33:$F$776,СВЦЭМ!$A$33:$A$776,$A229,СВЦЭМ!$B$33:$B$776,L$226)+'СЕТ СН'!$F$15</f>
        <v>123.16964489</v>
      </c>
      <c r="M229" s="36">
        <f>SUMIFS(СВЦЭМ!$F$33:$F$776,СВЦЭМ!$A$33:$A$776,$A229,СВЦЭМ!$B$33:$B$776,M$226)+'СЕТ СН'!$F$15</f>
        <v>123.29143687</v>
      </c>
      <c r="N229" s="36">
        <f>SUMIFS(СВЦЭМ!$F$33:$F$776,СВЦЭМ!$A$33:$A$776,$A229,СВЦЭМ!$B$33:$B$776,N$226)+'СЕТ СН'!$F$15</f>
        <v>123.90772749999999</v>
      </c>
      <c r="O229" s="36">
        <f>SUMIFS(СВЦЭМ!$F$33:$F$776,СВЦЭМ!$A$33:$A$776,$A229,СВЦЭМ!$B$33:$B$776,O$226)+'СЕТ СН'!$F$15</f>
        <v>124.11951422999999</v>
      </c>
      <c r="P229" s="36">
        <f>SUMIFS(СВЦЭМ!$F$33:$F$776,СВЦЭМ!$A$33:$A$776,$A229,СВЦЭМ!$B$33:$B$776,P$226)+'СЕТ СН'!$F$15</f>
        <v>123.92382696</v>
      </c>
      <c r="Q229" s="36">
        <f>SUMIFS(СВЦЭМ!$F$33:$F$776,СВЦЭМ!$A$33:$A$776,$A229,СВЦЭМ!$B$33:$B$776,Q$226)+'СЕТ СН'!$F$15</f>
        <v>124.69491060999999</v>
      </c>
      <c r="R229" s="36">
        <f>SUMIFS(СВЦЭМ!$F$33:$F$776,СВЦЭМ!$A$33:$A$776,$A229,СВЦЭМ!$B$33:$B$776,R$226)+'СЕТ СН'!$F$15</f>
        <v>123.96682059</v>
      </c>
      <c r="S229" s="36">
        <f>SUMIFS(СВЦЭМ!$F$33:$F$776,СВЦЭМ!$A$33:$A$776,$A229,СВЦЭМ!$B$33:$B$776,S$226)+'СЕТ СН'!$F$15</f>
        <v>123.67927396</v>
      </c>
      <c r="T229" s="36">
        <f>SUMIFS(СВЦЭМ!$F$33:$F$776,СВЦЭМ!$A$33:$A$776,$A229,СВЦЭМ!$B$33:$B$776,T$226)+'СЕТ СН'!$F$15</f>
        <v>124.07910742</v>
      </c>
      <c r="U229" s="36">
        <f>SUMIFS(СВЦЭМ!$F$33:$F$776,СВЦЭМ!$A$33:$A$776,$A229,СВЦЭМ!$B$33:$B$776,U$226)+'СЕТ СН'!$F$15</f>
        <v>123.6907879</v>
      </c>
      <c r="V229" s="36">
        <f>SUMIFS(СВЦЭМ!$F$33:$F$776,СВЦЭМ!$A$33:$A$776,$A229,СВЦЭМ!$B$33:$B$776,V$226)+'СЕТ СН'!$F$15</f>
        <v>122.52105421</v>
      </c>
      <c r="W229" s="36">
        <f>SUMIFS(СВЦЭМ!$F$33:$F$776,СВЦЭМ!$A$33:$A$776,$A229,СВЦЭМ!$B$33:$B$776,W$226)+'СЕТ СН'!$F$15</f>
        <v>124.21982355</v>
      </c>
      <c r="X229" s="36">
        <f>SUMIFS(СВЦЭМ!$F$33:$F$776,СВЦЭМ!$A$33:$A$776,$A229,СВЦЭМ!$B$33:$B$776,X$226)+'СЕТ СН'!$F$15</f>
        <v>120.4095366</v>
      </c>
      <c r="Y229" s="36">
        <f>SUMIFS(СВЦЭМ!$F$33:$F$776,СВЦЭМ!$A$33:$A$776,$A229,СВЦЭМ!$B$33:$B$776,Y$226)+'СЕТ СН'!$F$15</f>
        <v>123.63849736</v>
      </c>
    </row>
    <row r="230" spans="1:27" ht="15.75" x14ac:dyDescent="0.2">
      <c r="A230" s="35">
        <f t="shared" si="6"/>
        <v>43681</v>
      </c>
      <c r="B230" s="36">
        <f>SUMIFS(СВЦЭМ!$F$33:$F$776,СВЦЭМ!$A$33:$A$776,$A230,СВЦЭМ!$B$33:$B$776,B$226)+'СЕТ СН'!$F$15</f>
        <v>123.97581941</v>
      </c>
      <c r="C230" s="36">
        <f>SUMIFS(СВЦЭМ!$F$33:$F$776,СВЦЭМ!$A$33:$A$776,$A230,СВЦЭМ!$B$33:$B$776,C$226)+'СЕТ СН'!$F$15</f>
        <v>130.71265890999999</v>
      </c>
      <c r="D230" s="36">
        <f>SUMIFS(СВЦЭМ!$F$33:$F$776,СВЦЭМ!$A$33:$A$776,$A230,СВЦЭМ!$B$33:$B$776,D$226)+'СЕТ СН'!$F$15</f>
        <v>134.1093759</v>
      </c>
      <c r="E230" s="36">
        <f>SUMIFS(СВЦЭМ!$F$33:$F$776,СВЦЭМ!$A$33:$A$776,$A230,СВЦЭМ!$B$33:$B$776,E$226)+'СЕТ СН'!$F$15</f>
        <v>139.14991280999999</v>
      </c>
      <c r="F230" s="36">
        <f>SUMIFS(СВЦЭМ!$F$33:$F$776,СВЦЭМ!$A$33:$A$776,$A230,СВЦЭМ!$B$33:$B$776,F$226)+'СЕТ СН'!$F$15</f>
        <v>139.50780553999999</v>
      </c>
      <c r="G230" s="36">
        <f>SUMIFS(СВЦЭМ!$F$33:$F$776,СВЦЭМ!$A$33:$A$776,$A230,СВЦЭМ!$B$33:$B$776,G$226)+'СЕТ СН'!$F$15</f>
        <v>141.8352391</v>
      </c>
      <c r="H230" s="36">
        <f>SUMIFS(СВЦЭМ!$F$33:$F$776,СВЦЭМ!$A$33:$A$776,$A230,СВЦЭМ!$B$33:$B$776,H$226)+'СЕТ СН'!$F$15</f>
        <v>137.23965140000001</v>
      </c>
      <c r="I230" s="36">
        <f>SUMIFS(СВЦЭМ!$F$33:$F$776,СВЦЭМ!$A$33:$A$776,$A230,СВЦЭМ!$B$33:$B$776,I$226)+'СЕТ СН'!$F$15</f>
        <v>131.56270513000001</v>
      </c>
      <c r="J230" s="36">
        <f>SUMIFS(СВЦЭМ!$F$33:$F$776,СВЦЭМ!$A$33:$A$776,$A230,СВЦЭМ!$B$33:$B$776,J$226)+'СЕТ СН'!$F$15</f>
        <v>122.64176175</v>
      </c>
      <c r="K230" s="36">
        <f>SUMIFS(СВЦЭМ!$F$33:$F$776,СВЦЭМ!$A$33:$A$776,$A230,СВЦЭМ!$B$33:$B$776,K$226)+'СЕТ СН'!$F$15</f>
        <v>122.67443725</v>
      </c>
      <c r="L230" s="36">
        <f>SUMIFS(СВЦЭМ!$F$33:$F$776,СВЦЭМ!$A$33:$A$776,$A230,СВЦЭМ!$B$33:$B$776,L$226)+'СЕТ СН'!$F$15</f>
        <v>127.30469687999999</v>
      </c>
      <c r="M230" s="36">
        <f>SUMIFS(СВЦЭМ!$F$33:$F$776,СВЦЭМ!$A$33:$A$776,$A230,СВЦЭМ!$B$33:$B$776,M$226)+'СЕТ СН'!$F$15</f>
        <v>127.70493141999999</v>
      </c>
      <c r="N230" s="36">
        <f>SUMIFS(СВЦЭМ!$F$33:$F$776,СВЦЭМ!$A$33:$A$776,$A230,СВЦЭМ!$B$33:$B$776,N$226)+'СЕТ СН'!$F$15</f>
        <v>127.21982782000001</v>
      </c>
      <c r="O230" s="36">
        <f>SUMIFS(СВЦЭМ!$F$33:$F$776,СВЦЭМ!$A$33:$A$776,$A230,СВЦЭМ!$B$33:$B$776,O$226)+'СЕТ СН'!$F$15</f>
        <v>125.74265908</v>
      </c>
      <c r="P230" s="36">
        <f>SUMIFS(СВЦЭМ!$F$33:$F$776,СВЦЭМ!$A$33:$A$776,$A230,СВЦЭМ!$B$33:$B$776,P$226)+'СЕТ СН'!$F$15</f>
        <v>125.95059449999999</v>
      </c>
      <c r="Q230" s="36">
        <f>SUMIFS(СВЦЭМ!$F$33:$F$776,СВЦЭМ!$A$33:$A$776,$A230,СВЦЭМ!$B$33:$B$776,Q$226)+'СЕТ СН'!$F$15</f>
        <v>125.65549951</v>
      </c>
      <c r="R230" s="36">
        <f>SUMIFS(СВЦЭМ!$F$33:$F$776,СВЦЭМ!$A$33:$A$776,$A230,СВЦЭМ!$B$33:$B$776,R$226)+'СЕТ СН'!$F$15</f>
        <v>117.83883486000001</v>
      </c>
      <c r="S230" s="36">
        <f>SUMIFS(СВЦЭМ!$F$33:$F$776,СВЦЭМ!$A$33:$A$776,$A230,СВЦЭМ!$B$33:$B$776,S$226)+'СЕТ СН'!$F$15</f>
        <v>111.63672094</v>
      </c>
      <c r="T230" s="36">
        <f>SUMIFS(СВЦЭМ!$F$33:$F$776,СВЦЭМ!$A$33:$A$776,$A230,СВЦЭМ!$B$33:$B$776,T$226)+'СЕТ СН'!$F$15</f>
        <v>110.39397006</v>
      </c>
      <c r="U230" s="36">
        <f>SUMIFS(СВЦЭМ!$F$33:$F$776,СВЦЭМ!$A$33:$A$776,$A230,СВЦЭМ!$B$33:$B$776,U$226)+'СЕТ СН'!$F$15</f>
        <v>110.27812686999999</v>
      </c>
      <c r="V230" s="36">
        <f>SUMIFS(СВЦЭМ!$F$33:$F$776,СВЦЭМ!$A$33:$A$776,$A230,СВЦЭМ!$B$33:$B$776,V$226)+'СЕТ СН'!$F$15</f>
        <v>110.18150186</v>
      </c>
      <c r="W230" s="36">
        <f>SUMIFS(СВЦЭМ!$F$33:$F$776,СВЦЭМ!$A$33:$A$776,$A230,СВЦЭМ!$B$33:$B$776,W$226)+'СЕТ СН'!$F$15</f>
        <v>112.13691623</v>
      </c>
      <c r="X230" s="36">
        <f>SUMIFS(СВЦЭМ!$F$33:$F$776,СВЦЭМ!$A$33:$A$776,$A230,СВЦЭМ!$B$33:$B$776,X$226)+'СЕТ СН'!$F$15</f>
        <v>107.31285603000001</v>
      </c>
      <c r="Y230" s="36">
        <f>SUMIFS(СВЦЭМ!$F$33:$F$776,СВЦЭМ!$A$33:$A$776,$A230,СВЦЭМ!$B$33:$B$776,Y$226)+'СЕТ СН'!$F$15</f>
        <v>105.90210513</v>
      </c>
    </row>
    <row r="231" spans="1:27" ht="15.75" x14ac:dyDescent="0.2">
      <c r="A231" s="35">
        <f t="shared" si="6"/>
        <v>43682</v>
      </c>
      <c r="B231" s="36">
        <f>SUMIFS(СВЦЭМ!$F$33:$F$776,СВЦЭМ!$A$33:$A$776,$A231,СВЦЭМ!$B$33:$B$776,B$226)+'СЕТ СН'!$F$15</f>
        <v>123.16758329</v>
      </c>
      <c r="C231" s="36">
        <f>SUMIFS(СВЦЭМ!$F$33:$F$776,СВЦЭМ!$A$33:$A$776,$A231,СВЦЭМ!$B$33:$B$776,C$226)+'СЕТ СН'!$F$15</f>
        <v>129.28738290999999</v>
      </c>
      <c r="D231" s="36">
        <f>SUMIFS(СВЦЭМ!$F$33:$F$776,СВЦЭМ!$A$33:$A$776,$A231,СВЦЭМ!$B$33:$B$776,D$226)+'СЕТ СН'!$F$15</f>
        <v>134.81556140999999</v>
      </c>
      <c r="E231" s="36">
        <f>SUMIFS(СВЦЭМ!$F$33:$F$776,СВЦЭМ!$A$33:$A$776,$A231,СВЦЭМ!$B$33:$B$776,E$226)+'СЕТ СН'!$F$15</f>
        <v>136.50452317</v>
      </c>
      <c r="F231" s="36">
        <f>SUMIFS(СВЦЭМ!$F$33:$F$776,СВЦЭМ!$A$33:$A$776,$A231,СВЦЭМ!$B$33:$B$776,F$226)+'СЕТ СН'!$F$15</f>
        <v>136.48318358</v>
      </c>
      <c r="G231" s="36">
        <f>SUMIFS(СВЦЭМ!$F$33:$F$776,СВЦЭМ!$A$33:$A$776,$A231,СВЦЭМ!$B$33:$B$776,G$226)+'СЕТ СН'!$F$15</f>
        <v>133.73963972999999</v>
      </c>
      <c r="H231" s="36">
        <f>SUMIFS(СВЦЭМ!$F$33:$F$776,СВЦЭМ!$A$33:$A$776,$A231,СВЦЭМ!$B$33:$B$776,H$226)+'СЕТ СН'!$F$15</f>
        <v>126.83115629</v>
      </c>
      <c r="I231" s="36">
        <f>SUMIFS(СВЦЭМ!$F$33:$F$776,СВЦЭМ!$A$33:$A$776,$A231,СВЦЭМ!$B$33:$B$776,I$226)+'СЕТ СН'!$F$15</f>
        <v>124.28902284</v>
      </c>
      <c r="J231" s="36">
        <f>SUMIFS(СВЦЭМ!$F$33:$F$776,СВЦЭМ!$A$33:$A$776,$A231,СВЦЭМ!$B$33:$B$776,J$226)+'СЕТ СН'!$F$15</f>
        <v>122.87632585999999</v>
      </c>
      <c r="K231" s="36">
        <f>SUMIFS(СВЦЭМ!$F$33:$F$776,СВЦЭМ!$A$33:$A$776,$A231,СВЦЭМ!$B$33:$B$776,K$226)+'СЕТ СН'!$F$15</f>
        <v>127.02551363000001</v>
      </c>
      <c r="L231" s="36">
        <f>SUMIFS(СВЦЭМ!$F$33:$F$776,СВЦЭМ!$A$33:$A$776,$A231,СВЦЭМ!$B$33:$B$776,L$226)+'СЕТ СН'!$F$15</f>
        <v>127.27220797</v>
      </c>
      <c r="M231" s="36">
        <f>SUMIFS(СВЦЭМ!$F$33:$F$776,СВЦЭМ!$A$33:$A$776,$A231,СВЦЭМ!$B$33:$B$776,M$226)+'СЕТ СН'!$F$15</f>
        <v>128.63192548000001</v>
      </c>
      <c r="N231" s="36">
        <f>SUMIFS(СВЦЭМ!$F$33:$F$776,СВЦЭМ!$A$33:$A$776,$A231,СВЦЭМ!$B$33:$B$776,N$226)+'СЕТ СН'!$F$15</f>
        <v>128.10736643999999</v>
      </c>
      <c r="O231" s="36">
        <f>SUMIFS(СВЦЭМ!$F$33:$F$776,СВЦЭМ!$A$33:$A$776,$A231,СВЦЭМ!$B$33:$B$776,O$226)+'СЕТ СН'!$F$15</f>
        <v>129.34653963</v>
      </c>
      <c r="P231" s="36">
        <f>SUMIFS(СВЦЭМ!$F$33:$F$776,СВЦЭМ!$A$33:$A$776,$A231,СВЦЭМ!$B$33:$B$776,P$226)+'СЕТ СН'!$F$15</f>
        <v>130.39378478</v>
      </c>
      <c r="Q231" s="36">
        <f>SUMIFS(СВЦЭМ!$F$33:$F$776,СВЦЭМ!$A$33:$A$776,$A231,СВЦЭМ!$B$33:$B$776,Q$226)+'СЕТ СН'!$F$15</f>
        <v>130.11526287999999</v>
      </c>
      <c r="R231" s="36">
        <f>SUMIFS(СВЦЭМ!$F$33:$F$776,СВЦЭМ!$A$33:$A$776,$A231,СВЦЭМ!$B$33:$B$776,R$226)+'СЕТ СН'!$F$15</f>
        <v>124.19857066</v>
      </c>
      <c r="S231" s="36">
        <f>SUMIFS(СВЦЭМ!$F$33:$F$776,СВЦЭМ!$A$33:$A$776,$A231,СВЦЭМ!$B$33:$B$776,S$226)+'СЕТ СН'!$F$15</f>
        <v>115.97783492000001</v>
      </c>
      <c r="T231" s="36">
        <f>SUMIFS(СВЦЭМ!$F$33:$F$776,СВЦЭМ!$A$33:$A$776,$A231,СВЦЭМ!$B$33:$B$776,T$226)+'СЕТ СН'!$F$15</f>
        <v>114.24063289</v>
      </c>
      <c r="U231" s="36">
        <f>SUMIFS(СВЦЭМ!$F$33:$F$776,СВЦЭМ!$A$33:$A$776,$A231,СВЦЭМ!$B$33:$B$776,U$226)+'СЕТ СН'!$F$15</f>
        <v>113.30211968</v>
      </c>
      <c r="V231" s="36">
        <f>SUMIFS(СВЦЭМ!$F$33:$F$776,СВЦЭМ!$A$33:$A$776,$A231,СВЦЭМ!$B$33:$B$776,V$226)+'СЕТ СН'!$F$15</f>
        <v>112.88392867</v>
      </c>
      <c r="W231" s="36">
        <f>SUMIFS(СВЦЭМ!$F$33:$F$776,СВЦЭМ!$A$33:$A$776,$A231,СВЦЭМ!$B$33:$B$776,W$226)+'СЕТ СН'!$F$15</f>
        <v>115.43403171</v>
      </c>
      <c r="X231" s="36">
        <f>SUMIFS(СВЦЭМ!$F$33:$F$776,СВЦЭМ!$A$33:$A$776,$A231,СВЦЭМ!$B$33:$B$776,X$226)+'СЕТ СН'!$F$15</f>
        <v>111.70934217</v>
      </c>
      <c r="Y231" s="36">
        <f>SUMIFS(СВЦЭМ!$F$33:$F$776,СВЦЭМ!$A$33:$A$776,$A231,СВЦЭМ!$B$33:$B$776,Y$226)+'СЕТ СН'!$F$15</f>
        <v>112.8393981</v>
      </c>
    </row>
    <row r="232" spans="1:27" ht="15.75" x14ac:dyDescent="0.2">
      <c r="A232" s="35">
        <f t="shared" si="6"/>
        <v>43683</v>
      </c>
      <c r="B232" s="36">
        <f>SUMIFS(СВЦЭМ!$F$33:$F$776,СВЦЭМ!$A$33:$A$776,$A232,СВЦЭМ!$B$33:$B$776,B$226)+'СЕТ СН'!$F$15</f>
        <v>123.89230773</v>
      </c>
      <c r="C232" s="36">
        <f>SUMIFS(СВЦЭМ!$F$33:$F$776,СВЦЭМ!$A$33:$A$776,$A232,СВЦЭМ!$B$33:$B$776,C$226)+'СЕТ СН'!$F$15</f>
        <v>130.05881622999999</v>
      </c>
      <c r="D232" s="36">
        <f>SUMIFS(СВЦЭМ!$F$33:$F$776,СВЦЭМ!$A$33:$A$776,$A232,СВЦЭМ!$B$33:$B$776,D$226)+'СЕТ СН'!$F$15</f>
        <v>134.25615925</v>
      </c>
      <c r="E232" s="36">
        <f>SUMIFS(СВЦЭМ!$F$33:$F$776,СВЦЭМ!$A$33:$A$776,$A232,СВЦЭМ!$B$33:$B$776,E$226)+'СЕТ СН'!$F$15</f>
        <v>136.13724095000001</v>
      </c>
      <c r="F232" s="36">
        <f>SUMIFS(СВЦЭМ!$F$33:$F$776,СВЦЭМ!$A$33:$A$776,$A232,СВЦЭМ!$B$33:$B$776,F$226)+'СЕТ СН'!$F$15</f>
        <v>137.83753898000001</v>
      </c>
      <c r="G232" s="36">
        <f>SUMIFS(СВЦЭМ!$F$33:$F$776,СВЦЭМ!$A$33:$A$776,$A232,СВЦЭМ!$B$33:$B$776,G$226)+'СЕТ СН'!$F$15</f>
        <v>133.43468271</v>
      </c>
      <c r="H232" s="36">
        <f>SUMIFS(СВЦЭМ!$F$33:$F$776,СВЦЭМ!$A$33:$A$776,$A232,СВЦЭМ!$B$33:$B$776,H$226)+'СЕТ СН'!$F$15</f>
        <v>126.96901243000001</v>
      </c>
      <c r="I232" s="36">
        <f>SUMIFS(СВЦЭМ!$F$33:$F$776,СВЦЭМ!$A$33:$A$776,$A232,СВЦЭМ!$B$33:$B$776,I$226)+'СЕТ СН'!$F$15</f>
        <v>118.65629010000001</v>
      </c>
      <c r="J232" s="36">
        <f>SUMIFS(СВЦЭМ!$F$33:$F$776,СВЦЭМ!$A$33:$A$776,$A232,СВЦЭМ!$B$33:$B$776,J$226)+'СЕТ СН'!$F$15</f>
        <v>124.79005255</v>
      </c>
      <c r="K232" s="36">
        <f>SUMIFS(СВЦЭМ!$F$33:$F$776,СВЦЭМ!$A$33:$A$776,$A232,СВЦЭМ!$B$33:$B$776,K$226)+'СЕТ СН'!$F$15</f>
        <v>131.29885277</v>
      </c>
      <c r="L232" s="36">
        <f>SUMIFS(СВЦЭМ!$F$33:$F$776,СВЦЭМ!$A$33:$A$776,$A232,СВЦЭМ!$B$33:$B$776,L$226)+'СЕТ СН'!$F$15</f>
        <v>132.08360804</v>
      </c>
      <c r="M232" s="36">
        <f>SUMIFS(СВЦЭМ!$F$33:$F$776,СВЦЭМ!$A$33:$A$776,$A232,СВЦЭМ!$B$33:$B$776,M$226)+'СЕТ СН'!$F$15</f>
        <v>131.89158014</v>
      </c>
      <c r="N232" s="36">
        <f>SUMIFS(СВЦЭМ!$F$33:$F$776,СВЦЭМ!$A$33:$A$776,$A232,СВЦЭМ!$B$33:$B$776,N$226)+'СЕТ СН'!$F$15</f>
        <v>131.95952467000001</v>
      </c>
      <c r="O232" s="36">
        <f>SUMIFS(СВЦЭМ!$F$33:$F$776,СВЦЭМ!$A$33:$A$776,$A232,СВЦЭМ!$B$33:$B$776,O$226)+'СЕТ СН'!$F$15</f>
        <v>132.00719799999999</v>
      </c>
      <c r="P232" s="36">
        <f>SUMIFS(СВЦЭМ!$F$33:$F$776,СВЦЭМ!$A$33:$A$776,$A232,СВЦЭМ!$B$33:$B$776,P$226)+'СЕТ СН'!$F$15</f>
        <v>132.53799676</v>
      </c>
      <c r="Q232" s="36">
        <f>SUMIFS(СВЦЭМ!$F$33:$F$776,СВЦЭМ!$A$33:$A$776,$A232,СВЦЭМ!$B$33:$B$776,Q$226)+'СЕТ СН'!$F$15</f>
        <v>133.02805377999999</v>
      </c>
      <c r="R232" s="36">
        <f>SUMIFS(СВЦЭМ!$F$33:$F$776,СВЦЭМ!$A$33:$A$776,$A232,СВЦЭМ!$B$33:$B$776,R$226)+'СЕТ СН'!$F$15</f>
        <v>123.68811826</v>
      </c>
      <c r="S232" s="36">
        <f>SUMIFS(СВЦЭМ!$F$33:$F$776,СВЦЭМ!$A$33:$A$776,$A232,СВЦЭМ!$B$33:$B$776,S$226)+'СЕТ СН'!$F$15</f>
        <v>115.20072222</v>
      </c>
      <c r="T232" s="36">
        <f>SUMIFS(СВЦЭМ!$F$33:$F$776,СВЦЭМ!$A$33:$A$776,$A232,СВЦЭМ!$B$33:$B$776,T$226)+'СЕТ СН'!$F$15</f>
        <v>113.05428883</v>
      </c>
      <c r="U232" s="36">
        <f>SUMIFS(СВЦЭМ!$F$33:$F$776,СВЦЭМ!$A$33:$A$776,$A232,СВЦЭМ!$B$33:$B$776,U$226)+'СЕТ СН'!$F$15</f>
        <v>113.95575749</v>
      </c>
      <c r="V232" s="36">
        <f>SUMIFS(СВЦЭМ!$F$33:$F$776,СВЦЭМ!$A$33:$A$776,$A232,СВЦЭМ!$B$33:$B$776,V$226)+'СЕТ СН'!$F$15</f>
        <v>113.59971769000001</v>
      </c>
      <c r="W232" s="36">
        <f>SUMIFS(СВЦЭМ!$F$33:$F$776,СВЦЭМ!$A$33:$A$776,$A232,СВЦЭМ!$B$33:$B$776,W$226)+'СЕТ СН'!$F$15</f>
        <v>113.92874611000001</v>
      </c>
      <c r="X232" s="36">
        <f>SUMIFS(СВЦЭМ!$F$33:$F$776,СВЦЭМ!$A$33:$A$776,$A232,СВЦЭМ!$B$33:$B$776,X$226)+'СЕТ СН'!$F$15</f>
        <v>110.21522174</v>
      </c>
      <c r="Y232" s="36">
        <f>SUMIFS(СВЦЭМ!$F$33:$F$776,СВЦЭМ!$A$33:$A$776,$A232,СВЦЭМ!$B$33:$B$776,Y$226)+'СЕТ СН'!$F$15</f>
        <v>111.86832164</v>
      </c>
    </row>
    <row r="233" spans="1:27" ht="15.75" x14ac:dyDescent="0.2">
      <c r="A233" s="35">
        <f t="shared" si="6"/>
        <v>43684</v>
      </c>
      <c r="B233" s="36">
        <f>SUMIFS(СВЦЭМ!$F$33:$F$776,СВЦЭМ!$A$33:$A$776,$A233,СВЦЭМ!$B$33:$B$776,B$226)+'СЕТ СН'!$F$15</f>
        <v>124.73697407</v>
      </c>
      <c r="C233" s="36">
        <f>SUMIFS(СВЦЭМ!$F$33:$F$776,СВЦЭМ!$A$33:$A$776,$A233,СВЦЭМ!$B$33:$B$776,C$226)+'СЕТ СН'!$F$15</f>
        <v>125.45400871</v>
      </c>
      <c r="D233" s="36">
        <f>SUMIFS(СВЦЭМ!$F$33:$F$776,СВЦЭМ!$A$33:$A$776,$A233,СВЦЭМ!$B$33:$B$776,D$226)+'СЕТ СН'!$F$15</f>
        <v>130.13323818999999</v>
      </c>
      <c r="E233" s="36">
        <f>SUMIFS(СВЦЭМ!$F$33:$F$776,СВЦЭМ!$A$33:$A$776,$A233,СВЦЭМ!$B$33:$B$776,E$226)+'СЕТ СН'!$F$15</f>
        <v>130.65479936</v>
      </c>
      <c r="F233" s="36">
        <f>SUMIFS(СВЦЭМ!$F$33:$F$776,СВЦЭМ!$A$33:$A$776,$A233,СВЦЭМ!$B$33:$B$776,F$226)+'СЕТ СН'!$F$15</f>
        <v>131.98796388</v>
      </c>
      <c r="G233" s="36">
        <f>SUMIFS(СВЦЭМ!$F$33:$F$776,СВЦЭМ!$A$33:$A$776,$A233,СВЦЭМ!$B$33:$B$776,G$226)+'СЕТ СН'!$F$15</f>
        <v>130.80351528</v>
      </c>
      <c r="H233" s="36">
        <f>SUMIFS(СВЦЭМ!$F$33:$F$776,СВЦЭМ!$A$33:$A$776,$A233,СВЦЭМ!$B$33:$B$776,H$226)+'СЕТ СН'!$F$15</f>
        <v>124.13388534000001</v>
      </c>
      <c r="I233" s="36">
        <f>SUMIFS(СВЦЭМ!$F$33:$F$776,СВЦЭМ!$A$33:$A$776,$A233,СВЦЭМ!$B$33:$B$776,I$226)+'СЕТ СН'!$F$15</f>
        <v>121.51900538</v>
      </c>
      <c r="J233" s="36">
        <f>SUMIFS(СВЦЭМ!$F$33:$F$776,СВЦЭМ!$A$33:$A$776,$A233,СВЦЭМ!$B$33:$B$776,J$226)+'СЕТ СН'!$F$15</f>
        <v>125.8292122</v>
      </c>
      <c r="K233" s="36">
        <f>SUMIFS(СВЦЭМ!$F$33:$F$776,СВЦЭМ!$A$33:$A$776,$A233,СВЦЭМ!$B$33:$B$776,K$226)+'СЕТ СН'!$F$15</f>
        <v>128.96318497999999</v>
      </c>
      <c r="L233" s="36">
        <f>SUMIFS(СВЦЭМ!$F$33:$F$776,СВЦЭМ!$A$33:$A$776,$A233,СВЦЭМ!$B$33:$B$776,L$226)+'СЕТ СН'!$F$15</f>
        <v>129.07416018999999</v>
      </c>
      <c r="M233" s="36">
        <f>SUMIFS(СВЦЭМ!$F$33:$F$776,СВЦЭМ!$A$33:$A$776,$A233,СВЦЭМ!$B$33:$B$776,M$226)+'СЕТ СН'!$F$15</f>
        <v>129.64284165000001</v>
      </c>
      <c r="N233" s="36">
        <f>SUMIFS(СВЦЭМ!$F$33:$F$776,СВЦЭМ!$A$33:$A$776,$A233,СВЦЭМ!$B$33:$B$776,N$226)+'СЕТ СН'!$F$15</f>
        <v>128.46364739000001</v>
      </c>
      <c r="O233" s="36">
        <f>SUMIFS(СВЦЭМ!$F$33:$F$776,СВЦЭМ!$A$33:$A$776,$A233,СВЦЭМ!$B$33:$B$776,O$226)+'СЕТ СН'!$F$15</f>
        <v>129.41911802999999</v>
      </c>
      <c r="P233" s="36">
        <f>SUMIFS(СВЦЭМ!$F$33:$F$776,СВЦЭМ!$A$33:$A$776,$A233,СВЦЭМ!$B$33:$B$776,P$226)+'СЕТ СН'!$F$15</f>
        <v>130.10728621000001</v>
      </c>
      <c r="Q233" s="36">
        <f>SUMIFS(СВЦЭМ!$F$33:$F$776,СВЦЭМ!$A$33:$A$776,$A233,СВЦЭМ!$B$33:$B$776,Q$226)+'СЕТ СН'!$F$15</f>
        <v>130.07364281</v>
      </c>
      <c r="R233" s="36">
        <f>SUMIFS(СВЦЭМ!$F$33:$F$776,СВЦЭМ!$A$33:$A$776,$A233,СВЦЭМ!$B$33:$B$776,R$226)+'СЕТ СН'!$F$15</f>
        <v>122.76656446</v>
      </c>
      <c r="S233" s="36">
        <f>SUMIFS(СВЦЭМ!$F$33:$F$776,СВЦЭМ!$A$33:$A$776,$A233,СВЦЭМ!$B$33:$B$776,S$226)+'СЕТ СН'!$F$15</f>
        <v>114.85496895</v>
      </c>
      <c r="T233" s="36">
        <f>SUMIFS(СВЦЭМ!$F$33:$F$776,СВЦЭМ!$A$33:$A$776,$A233,СВЦЭМ!$B$33:$B$776,T$226)+'СЕТ СН'!$F$15</f>
        <v>112.65768328999999</v>
      </c>
      <c r="U233" s="36">
        <f>SUMIFS(СВЦЭМ!$F$33:$F$776,СВЦЭМ!$A$33:$A$776,$A233,СВЦЭМ!$B$33:$B$776,U$226)+'СЕТ СН'!$F$15</f>
        <v>112.91265559999999</v>
      </c>
      <c r="V233" s="36">
        <f>SUMIFS(СВЦЭМ!$F$33:$F$776,СВЦЭМ!$A$33:$A$776,$A233,СВЦЭМ!$B$33:$B$776,V$226)+'СЕТ СН'!$F$15</f>
        <v>112.06819677999999</v>
      </c>
      <c r="W233" s="36">
        <f>SUMIFS(СВЦЭМ!$F$33:$F$776,СВЦЭМ!$A$33:$A$776,$A233,СВЦЭМ!$B$33:$B$776,W$226)+'СЕТ СН'!$F$15</f>
        <v>113.63874928</v>
      </c>
      <c r="X233" s="36">
        <f>SUMIFS(СВЦЭМ!$F$33:$F$776,СВЦЭМ!$A$33:$A$776,$A233,СВЦЭМ!$B$33:$B$776,X$226)+'СЕТ СН'!$F$15</f>
        <v>108.65649151</v>
      </c>
      <c r="Y233" s="36">
        <f>SUMIFS(СВЦЭМ!$F$33:$F$776,СВЦЭМ!$A$33:$A$776,$A233,СВЦЭМ!$B$33:$B$776,Y$226)+'СЕТ СН'!$F$15</f>
        <v>114.14092909999999</v>
      </c>
    </row>
    <row r="234" spans="1:27" ht="15.75" x14ac:dyDescent="0.2">
      <c r="A234" s="35">
        <f t="shared" si="6"/>
        <v>43685</v>
      </c>
      <c r="B234" s="36">
        <f>SUMIFS(СВЦЭМ!$F$33:$F$776,СВЦЭМ!$A$33:$A$776,$A234,СВЦЭМ!$B$33:$B$776,B$226)+'СЕТ СН'!$F$15</f>
        <v>130.85524441000001</v>
      </c>
      <c r="C234" s="36">
        <f>SUMIFS(СВЦЭМ!$F$33:$F$776,СВЦЭМ!$A$33:$A$776,$A234,СВЦЭМ!$B$33:$B$776,C$226)+'СЕТ СН'!$F$15</f>
        <v>138.05300295999999</v>
      </c>
      <c r="D234" s="36">
        <f>SUMIFS(СВЦЭМ!$F$33:$F$776,СВЦЭМ!$A$33:$A$776,$A234,СВЦЭМ!$B$33:$B$776,D$226)+'СЕТ СН'!$F$15</f>
        <v>143.32684750999999</v>
      </c>
      <c r="E234" s="36">
        <f>SUMIFS(СВЦЭМ!$F$33:$F$776,СВЦЭМ!$A$33:$A$776,$A234,СВЦЭМ!$B$33:$B$776,E$226)+'СЕТ СН'!$F$15</f>
        <v>147.32200456999999</v>
      </c>
      <c r="F234" s="36">
        <f>SUMIFS(СВЦЭМ!$F$33:$F$776,СВЦЭМ!$A$33:$A$776,$A234,СВЦЭМ!$B$33:$B$776,F$226)+'СЕТ СН'!$F$15</f>
        <v>155.16966812000001</v>
      </c>
      <c r="G234" s="36">
        <f>SUMIFS(СВЦЭМ!$F$33:$F$776,СВЦЭМ!$A$33:$A$776,$A234,СВЦЭМ!$B$33:$B$776,G$226)+'СЕТ СН'!$F$15</f>
        <v>151.63857960999999</v>
      </c>
      <c r="H234" s="36">
        <f>SUMIFS(СВЦЭМ!$F$33:$F$776,СВЦЭМ!$A$33:$A$776,$A234,СВЦЭМ!$B$33:$B$776,H$226)+'СЕТ СН'!$F$15</f>
        <v>143.91227737</v>
      </c>
      <c r="I234" s="36">
        <f>SUMIFS(СВЦЭМ!$F$33:$F$776,СВЦЭМ!$A$33:$A$776,$A234,СВЦЭМ!$B$33:$B$776,I$226)+'СЕТ СН'!$F$15</f>
        <v>134.60870829999999</v>
      </c>
      <c r="J234" s="36">
        <f>SUMIFS(СВЦЭМ!$F$33:$F$776,СВЦЭМ!$A$33:$A$776,$A234,СВЦЭМ!$B$33:$B$776,J$226)+'СЕТ СН'!$F$15</f>
        <v>127.08071375999999</v>
      </c>
      <c r="K234" s="36">
        <f>SUMIFS(СВЦЭМ!$F$33:$F$776,СВЦЭМ!$A$33:$A$776,$A234,СВЦЭМ!$B$33:$B$776,K$226)+'СЕТ СН'!$F$15</f>
        <v>132.78865579999999</v>
      </c>
      <c r="L234" s="36">
        <f>SUMIFS(СВЦЭМ!$F$33:$F$776,СВЦЭМ!$A$33:$A$776,$A234,СВЦЭМ!$B$33:$B$776,L$226)+'СЕТ СН'!$F$15</f>
        <v>134.81152151000001</v>
      </c>
      <c r="M234" s="36">
        <f>SUMIFS(СВЦЭМ!$F$33:$F$776,СВЦЭМ!$A$33:$A$776,$A234,СВЦЭМ!$B$33:$B$776,M$226)+'СЕТ СН'!$F$15</f>
        <v>134.37346507000001</v>
      </c>
      <c r="N234" s="36">
        <f>SUMIFS(СВЦЭМ!$F$33:$F$776,СВЦЭМ!$A$33:$A$776,$A234,СВЦЭМ!$B$33:$B$776,N$226)+'СЕТ СН'!$F$15</f>
        <v>133.53902325000001</v>
      </c>
      <c r="O234" s="36">
        <f>SUMIFS(СВЦЭМ!$F$33:$F$776,СВЦЭМ!$A$33:$A$776,$A234,СВЦЭМ!$B$33:$B$776,O$226)+'СЕТ СН'!$F$15</f>
        <v>134.69518894000001</v>
      </c>
      <c r="P234" s="36">
        <f>SUMIFS(СВЦЭМ!$F$33:$F$776,СВЦЭМ!$A$33:$A$776,$A234,СВЦЭМ!$B$33:$B$776,P$226)+'СЕТ СН'!$F$15</f>
        <v>135.11909886999999</v>
      </c>
      <c r="Q234" s="36">
        <f>SUMIFS(СВЦЭМ!$F$33:$F$776,СВЦЭМ!$A$33:$A$776,$A234,СВЦЭМ!$B$33:$B$776,Q$226)+'СЕТ СН'!$F$15</f>
        <v>135.94508181</v>
      </c>
      <c r="R234" s="36">
        <f>SUMIFS(СВЦЭМ!$F$33:$F$776,СВЦЭМ!$A$33:$A$776,$A234,СВЦЭМ!$B$33:$B$776,R$226)+'СЕТ СН'!$F$15</f>
        <v>126.25483935</v>
      </c>
      <c r="S234" s="36">
        <f>SUMIFS(СВЦЭМ!$F$33:$F$776,СВЦЭМ!$A$33:$A$776,$A234,СВЦЭМ!$B$33:$B$776,S$226)+'СЕТ СН'!$F$15</f>
        <v>123.0810596</v>
      </c>
      <c r="T234" s="36">
        <f>SUMIFS(СВЦЭМ!$F$33:$F$776,СВЦЭМ!$A$33:$A$776,$A234,СВЦЭМ!$B$33:$B$776,T$226)+'СЕТ СН'!$F$15</f>
        <v>123.00769172</v>
      </c>
      <c r="U234" s="36">
        <f>SUMIFS(СВЦЭМ!$F$33:$F$776,СВЦЭМ!$A$33:$A$776,$A234,СВЦЭМ!$B$33:$B$776,U$226)+'СЕТ СН'!$F$15</f>
        <v>116.2912779</v>
      </c>
      <c r="V234" s="36">
        <f>SUMIFS(СВЦЭМ!$F$33:$F$776,СВЦЭМ!$A$33:$A$776,$A234,СВЦЭМ!$B$33:$B$776,V$226)+'СЕТ СН'!$F$15</f>
        <v>116.14826189</v>
      </c>
      <c r="W234" s="36">
        <f>SUMIFS(СВЦЭМ!$F$33:$F$776,СВЦЭМ!$A$33:$A$776,$A234,СВЦЭМ!$B$33:$B$776,W$226)+'СЕТ СН'!$F$15</f>
        <v>116.43092328</v>
      </c>
      <c r="X234" s="36">
        <f>SUMIFS(СВЦЭМ!$F$33:$F$776,СВЦЭМ!$A$33:$A$776,$A234,СВЦЭМ!$B$33:$B$776,X$226)+'СЕТ СН'!$F$15</f>
        <v>112.18931649</v>
      </c>
      <c r="Y234" s="36">
        <f>SUMIFS(СВЦЭМ!$F$33:$F$776,СВЦЭМ!$A$33:$A$776,$A234,СВЦЭМ!$B$33:$B$776,Y$226)+'СЕТ СН'!$F$15</f>
        <v>117.66519587000001</v>
      </c>
    </row>
    <row r="235" spans="1:27" ht="15.75" x14ac:dyDescent="0.2">
      <c r="A235" s="35">
        <f t="shared" si="6"/>
        <v>43686</v>
      </c>
      <c r="B235" s="36">
        <f>SUMIFS(СВЦЭМ!$F$33:$F$776,СВЦЭМ!$A$33:$A$776,$A235,СВЦЭМ!$B$33:$B$776,B$226)+'СЕТ СН'!$F$15</f>
        <v>134.81314051999999</v>
      </c>
      <c r="C235" s="36">
        <f>SUMIFS(СВЦЭМ!$F$33:$F$776,СВЦЭМ!$A$33:$A$776,$A235,СВЦЭМ!$B$33:$B$776,C$226)+'СЕТ СН'!$F$15</f>
        <v>141.84433784999999</v>
      </c>
      <c r="D235" s="36">
        <f>SUMIFS(СВЦЭМ!$F$33:$F$776,СВЦЭМ!$A$33:$A$776,$A235,СВЦЭМ!$B$33:$B$776,D$226)+'СЕТ СН'!$F$15</f>
        <v>146.45938335</v>
      </c>
      <c r="E235" s="36">
        <f>SUMIFS(СВЦЭМ!$F$33:$F$776,СВЦЭМ!$A$33:$A$776,$A235,СВЦЭМ!$B$33:$B$776,E$226)+'СЕТ СН'!$F$15</f>
        <v>149.66588591999999</v>
      </c>
      <c r="F235" s="36">
        <f>SUMIFS(СВЦЭМ!$F$33:$F$776,СВЦЭМ!$A$33:$A$776,$A235,СВЦЭМ!$B$33:$B$776,F$226)+'СЕТ СН'!$F$15</f>
        <v>151.75840213000001</v>
      </c>
      <c r="G235" s="36">
        <f>SUMIFS(СВЦЭМ!$F$33:$F$776,СВЦЭМ!$A$33:$A$776,$A235,СВЦЭМ!$B$33:$B$776,G$226)+'СЕТ СН'!$F$15</f>
        <v>149.39055581</v>
      </c>
      <c r="H235" s="36">
        <f>SUMIFS(СВЦЭМ!$F$33:$F$776,СВЦЭМ!$A$33:$A$776,$A235,СВЦЭМ!$B$33:$B$776,H$226)+'СЕТ СН'!$F$15</f>
        <v>144.34639068999999</v>
      </c>
      <c r="I235" s="36">
        <f>SUMIFS(СВЦЭМ!$F$33:$F$776,СВЦЭМ!$A$33:$A$776,$A235,СВЦЭМ!$B$33:$B$776,I$226)+'СЕТ СН'!$F$15</f>
        <v>137.89672716000001</v>
      </c>
      <c r="J235" s="36">
        <f>SUMIFS(СВЦЭМ!$F$33:$F$776,СВЦЭМ!$A$33:$A$776,$A235,СВЦЭМ!$B$33:$B$776,J$226)+'СЕТ СН'!$F$15</f>
        <v>129.49141448</v>
      </c>
      <c r="K235" s="36">
        <f>SUMIFS(СВЦЭМ!$F$33:$F$776,СВЦЭМ!$A$33:$A$776,$A235,СВЦЭМ!$B$33:$B$776,K$226)+'СЕТ СН'!$F$15</f>
        <v>132.91594950999999</v>
      </c>
      <c r="L235" s="36">
        <f>SUMIFS(СВЦЭМ!$F$33:$F$776,СВЦЭМ!$A$33:$A$776,$A235,СВЦЭМ!$B$33:$B$776,L$226)+'СЕТ СН'!$F$15</f>
        <v>134.84536872999999</v>
      </c>
      <c r="M235" s="36">
        <f>SUMIFS(СВЦЭМ!$F$33:$F$776,СВЦЭМ!$A$33:$A$776,$A235,СВЦЭМ!$B$33:$B$776,M$226)+'СЕТ СН'!$F$15</f>
        <v>134.61255105999999</v>
      </c>
      <c r="N235" s="36">
        <f>SUMIFS(СВЦЭМ!$F$33:$F$776,СВЦЭМ!$A$33:$A$776,$A235,СВЦЭМ!$B$33:$B$776,N$226)+'СЕТ СН'!$F$15</f>
        <v>133.45775549000001</v>
      </c>
      <c r="O235" s="36">
        <f>SUMIFS(СВЦЭМ!$F$33:$F$776,СВЦЭМ!$A$33:$A$776,$A235,СВЦЭМ!$B$33:$B$776,O$226)+'СЕТ СН'!$F$15</f>
        <v>134.3143264</v>
      </c>
      <c r="P235" s="36">
        <f>SUMIFS(СВЦЭМ!$F$33:$F$776,СВЦЭМ!$A$33:$A$776,$A235,СВЦЭМ!$B$33:$B$776,P$226)+'СЕТ СН'!$F$15</f>
        <v>138.76000664</v>
      </c>
      <c r="Q235" s="36">
        <f>SUMIFS(СВЦЭМ!$F$33:$F$776,СВЦЭМ!$A$33:$A$776,$A235,СВЦЭМ!$B$33:$B$776,Q$226)+'СЕТ СН'!$F$15</f>
        <v>138.90547592999999</v>
      </c>
      <c r="R235" s="36">
        <f>SUMIFS(СВЦЭМ!$F$33:$F$776,СВЦЭМ!$A$33:$A$776,$A235,СВЦЭМ!$B$33:$B$776,R$226)+'СЕТ СН'!$F$15</f>
        <v>131.05740071</v>
      </c>
      <c r="S235" s="36">
        <f>SUMIFS(СВЦЭМ!$F$33:$F$776,СВЦЭМ!$A$33:$A$776,$A235,СВЦЭМ!$B$33:$B$776,S$226)+'СЕТ СН'!$F$15</f>
        <v>122.50417055</v>
      </c>
      <c r="T235" s="36">
        <f>SUMIFS(СВЦЭМ!$F$33:$F$776,СВЦЭМ!$A$33:$A$776,$A235,СВЦЭМ!$B$33:$B$776,T$226)+'СЕТ СН'!$F$15</f>
        <v>120.53801408</v>
      </c>
      <c r="U235" s="36">
        <f>SUMIFS(СВЦЭМ!$F$33:$F$776,СВЦЭМ!$A$33:$A$776,$A235,СВЦЭМ!$B$33:$B$776,U$226)+'СЕТ СН'!$F$15</f>
        <v>120.00184671</v>
      </c>
      <c r="V235" s="36">
        <f>SUMIFS(СВЦЭМ!$F$33:$F$776,СВЦЭМ!$A$33:$A$776,$A235,СВЦЭМ!$B$33:$B$776,V$226)+'СЕТ СН'!$F$15</f>
        <v>115.74401410999999</v>
      </c>
      <c r="W235" s="36">
        <f>SUMIFS(СВЦЭМ!$F$33:$F$776,СВЦЭМ!$A$33:$A$776,$A235,СВЦЭМ!$B$33:$B$776,W$226)+'СЕТ СН'!$F$15</f>
        <v>117.0279982</v>
      </c>
      <c r="X235" s="36">
        <f>SUMIFS(СВЦЭМ!$F$33:$F$776,СВЦЭМ!$A$33:$A$776,$A235,СВЦЭМ!$B$33:$B$776,X$226)+'СЕТ СН'!$F$15</f>
        <v>112.63711307</v>
      </c>
      <c r="Y235" s="36">
        <f>SUMIFS(СВЦЭМ!$F$33:$F$776,СВЦЭМ!$A$33:$A$776,$A235,СВЦЭМ!$B$33:$B$776,Y$226)+'СЕТ СН'!$F$15</f>
        <v>122.74099184000001</v>
      </c>
    </row>
    <row r="236" spans="1:27" ht="15.75" x14ac:dyDescent="0.2">
      <c r="A236" s="35">
        <f t="shared" si="6"/>
        <v>43687</v>
      </c>
      <c r="B236" s="36">
        <f>SUMIFS(СВЦЭМ!$F$33:$F$776,СВЦЭМ!$A$33:$A$776,$A236,СВЦЭМ!$B$33:$B$776,B$226)+'СЕТ СН'!$F$15</f>
        <v>145.91754154</v>
      </c>
      <c r="C236" s="36">
        <f>SUMIFS(СВЦЭМ!$F$33:$F$776,СВЦЭМ!$A$33:$A$776,$A236,СВЦЭМ!$B$33:$B$776,C$226)+'СЕТ СН'!$F$15</f>
        <v>147.65480898999999</v>
      </c>
      <c r="D236" s="36">
        <f>SUMIFS(СВЦЭМ!$F$33:$F$776,СВЦЭМ!$A$33:$A$776,$A236,СВЦЭМ!$B$33:$B$776,D$226)+'СЕТ СН'!$F$15</f>
        <v>150.01424489999999</v>
      </c>
      <c r="E236" s="36">
        <f>SUMIFS(СВЦЭМ!$F$33:$F$776,СВЦЭМ!$A$33:$A$776,$A236,СВЦЭМ!$B$33:$B$776,E$226)+'СЕТ СН'!$F$15</f>
        <v>153.61647192000001</v>
      </c>
      <c r="F236" s="36">
        <f>SUMIFS(СВЦЭМ!$F$33:$F$776,СВЦЭМ!$A$33:$A$776,$A236,СВЦЭМ!$B$33:$B$776,F$226)+'СЕТ СН'!$F$15</f>
        <v>157.26015699000001</v>
      </c>
      <c r="G236" s="36">
        <f>SUMIFS(СВЦЭМ!$F$33:$F$776,СВЦЭМ!$A$33:$A$776,$A236,СВЦЭМ!$B$33:$B$776,G$226)+'СЕТ СН'!$F$15</f>
        <v>152.3723712</v>
      </c>
      <c r="H236" s="36">
        <f>SUMIFS(СВЦЭМ!$F$33:$F$776,СВЦЭМ!$A$33:$A$776,$A236,СВЦЭМ!$B$33:$B$776,H$226)+'СЕТ СН'!$F$15</f>
        <v>144.94348769000001</v>
      </c>
      <c r="I236" s="36">
        <f>SUMIFS(СВЦЭМ!$F$33:$F$776,СВЦЭМ!$A$33:$A$776,$A236,СВЦЭМ!$B$33:$B$776,I$226)+'СЕТ СН'!$F$15</f>
        <v>147.99543765999999</v>
      </c>
      <c r="J236" s="36">
        <f>SUMIFS(СВЦЭМ!$F$33:$F$776,СВЦЭМ!$A$33:$A$776,$A236,СВЦЭМ!$B$33:$B$776,J$226)+'СЕТ СН'!$F$15</f>
        <v>130.34652069000001</v>
      </c>
      <c r="K236" s="36">
        <f>SUMIFS(СВЦЭМ!$F$33:$F$776,СВЦЭМ!$A$33:$A$776,$A236,СВЦЭМ!$B$33:$B$776,K$226)+'СЕТ СН'!$F$15</f>
        <v>134.15768649</v>
      </c>
      <c r="L236" s="36">
        <f>SUMIFS(СВЦЭМ!$F$33:$F$776,СВЦЭМ!$A$33:$A$776,$A236,СВЦЭМ!$B$33:$B$776,L$226)+'СЕТ СН'!$F$15</f>
        <v>137.1376108</v>
      </c>
      <c r="M236" s="36">
        <f>SUMIFS(СВЦЭМ!$F$33:$F$776,СВЦЭМ!$A$33:$A$776,$A236,СВЦЭМ!$B$33:$B$776,M$226)+'СЕТ СН'!$F$15</f>
        <v>136.22965780999999</v>
      </c>
      <c r="N236" s="36">
        <f>SUMIFS(СВЦЭМ!$F$33:$F$776,СВЦЭМ!$A$33:$A$776,$A236,СВЦЭМ!$B$33:$B$776,N$226)+'СЕТ СН'!$F$15</f>
        <v>134.92064686000001</v>
      </c>
      <c r="O236" s="36">
        <f>SUMIFS(СВЦЭМ!$F$33:$F$776,СВЦЭМ!$A$33:$A$776,$A236,СВЦЭМ!$B$33:$B$776,O$226)+'СЕТ СН'!$F$15</f>
        <v>135.05295251000001</v>
      </c>
      <c r="P236" s="36">
        <f>SUMIFS(СВЦЭМ!$F$33:$F$776,СВЦЭМ!$A$33:$A$776,$A236,СВЦЭМ!$B$33:$B$776,P$226)+'СЕТ СН'!$F$15</f>
        <v>135.11309270999999</v>
      </c>
      <c r="Q236" s="36">
        <f>SUMIFS(СВЦЭМ!$F$33:$F$776,СВЦЭМ!$A$33:$A$776,$A236,СВЦЭМ!$B$33:$B$776,Q$226)+'СЕТ СН'!$F$15</f>
        <v>137.00931586999999</v>
      </c>
      <c r="R236" s="36">
        <f>SUMIFS(СВЦЭМ!$F$33:$F$776,СВЦЭМ!$A$33:$A$776,$A236,СВЦЭМ!$B$33:$B$776,R$226)+'СЕТ СН'!$F$15</f>
        <v>127.25142011</v>
      </c>
      <c r="S236" s="36">
        <f>SUMIFS(СВЦЭМ!$F$33:$F$776,СВЦЭМ!$A$33:$A$776,$A236,СВЦЭМ!$B$33:$B$776,S$226)+'СЕТ СН'!$F$15</f>
        <v>126.80810526</v>
      </c>
      <c r="T236" s="36">
        <f>SUMIFS(СВЦЭМ!$F$33:$F$776,СВЦЭМ!$A$33:$A$776,$A236,СВЦЭМ!$B$33:$B$776,T$226)+'СЕТ СН'!$F$15</f>
        <v>126.40954438999999</v>
      </c>
      <c r="U236" s="36">
        <f>SUMIFS(СВЦЭМ!$F$33:$F$776,СВЦЭМ!$A$33:$A$776,$A236,СВЦЭМ!$B$33:$B$776,U$226)+'СЕТ СН'!$F$15</f>
        <v>124.57722538</v>
      </c>
      <c r="V236" s="36">
        <f>SUMIFS(СВЦЭМ!$F$33:$F$776,СВЦЭМ!$A$33:$A$776,$A236,СВЦЭМ!$B$33:$B$776,V$226)+'СЕТ СН'!$F$15</f>
        <v>125.64194608</v>
      </c>
      <c r="W236" s="36">
        <f>SUMIFS(СВЦЭМ!$F$33:$F$776,СВЦЭМ!$A$33:$A$776,$A236,СВЦЭМ!$B$33:$B$776,W$226)+'СЕТ СН'!$F$15</f>
        <v>129.33739814</v>
      </c>
      <c r="X236" s="36">
        <f>SUMIFS(СВЦЭМ!$F$33:$F$776,СВЦЭМ!$A$33:$A$776,$A236,СВЦЭМ!$B$33:$B$776,X$226)+'СЕТ СН'!$F$15</f>
        <v>124.77866084999999</v>
      </c>
      <c r="Y236" s="36">
        <f>SUMIFS(СВЦЭМ!$F$33:$F$776,СВЦЭМ!$A$33:$A$776,$A236,СВЦЭМ!$B$33:$B$776,Y$226)+'СЕТ СН'!$F$15</f>
        <v>124.05642408</v>
      </c>
    </row>
    <row r="237" spans="1:27" ht="15.75" x14ac:dyDescent="0.2">
      <c r="A237" s="35">
        <f t="shared" si="6"/>
        <v>43688</v>
      </c>
      <c r="B237" s="36">
        <f>SUMIFS(СВЦЭМ!$F$33:$F$776,СВЦЭМ!$A$33:$A$776,$A237,СВЦЭМ!$B$33:$B$776,B$226)+'СЕТ СН'!$F$15</f>
        <v>143.74688158000001</v>
      </c>
      <c r="C237" s="36">
        <f>SUMIFS(СВЦЭМ!$F$33:$F$776,СВЦЭМ!$A$33:$A$776,$A237,СВЦЭМ!$B$33:$B$776,C$226)+'СЕТ СН'!$F$15</f>
        <v>149.33737153000001</v>
      </c>
      <c r="D237" s="36">
        <f>SUMIFS(СВЦЭМ!$F$33:$F$776,СВЦЭМ!$A$33:$A$776,$A237,СВЦЭМ!$B$33:$B$776,D$226)+'СЕТ СН'!$F$15</f>
        <v>154.12414244000001</v>
      </c>
      <c r="E237" s="36">
        <f>SUMIFS(СВЦЭМ!$F$33:$F$776,СВЦЭМ!$A$33:$A$776,$A237,СВЦЭМ!$B$33:$B$776,E$226)+'СЕТ СН'!$F$15</f>
        <v>155.73538622000001</v>
      </c>
      <c r="F237" s="36">
        <f>SUMIFS(СВЦЭМ!$F$33:$F$776,СВЦЭМ!$A$33:$A$776,$A237,СВЦЭМ!$B$33:$B$776,F$226)+'СЕТ СН'!$F$15</f>
        <v>159.41059279999999</v>
      </c>
      <c r="G237" s="36">
        <f>SUMIFS(СВЦЭМ!$F$33:$F$776,СВЦЭМ!$A$33:$A$776,$A237,СВЦЭМ!$B$33:$B$776,G$226)+'СЕТ СН'!$F$15</f>
        <v>157.00514643</v>
      </c>
      <c r="H237" s="36">
        <f>SUMIFS(СВЦЭМ!$F$33:$F$776,СВЦЭМ!$A$33:$A$776,$A237,СВЦЭМ!$B$33:$B$776,H$226)+'СЕТ СН'!$F$15</f>
        <v>154.26876845000001</v>
      </c>
      <c r="I237" s="36">
        <f>SUMIFS(СВЦЭМ!$F$33:$F$776,СВЦЭМ!$A$33:$A$776,$A237,СВЦЭМ!$B$33:$B$776,I$226)+'СЕТ СН'!$F$15</f>
        <v>148.94069242</v>
      </c>
      <c r="J237" s="36">
        <f>SUMIFS(СВЦЭМ!$F$33:$F$776,СВЦЭМ!$A$33:$A$776,$A237,СВЦЭМ!$B$33:$B$776,J$226)+'СЕТ СН'!$F$15</f>
        <v>136.02228989</v>
      </c>
      <c r="K237" s="36">
        <f>SUMIFS(СВЦЭМ!$F$33:$F$776,СВЦЭМ!$A$33:$A$776,$A237,СВЦЭМ!$B$33:$B$776,K$226)+'СЕТ СН'!$F$15</f>
        <v>131.09219944</v>
      </c>
      <c r="L237" s="36">
        <f>SUMIFS(СВЦЭМ!$F$33:$F$776,СВЦЭМ!$A$33:$A$776,$A237,СВЦЭМ!$B$33:$B$776,L$226)+'СЕТ СН'!$F$15</f>
        <v>134.07521824</v>
      </c>
      <c r="M237" s="36">
        <f>SUMIFS(СВЦЭМ!$F$33:$F$776,СВЦЭМ!$A$33:$A$776,$A237,СВЦЭМ!$B$33:$B$776,M$226)+'СЕТ СН'!$F$15</f>
        <v>134.03813013999999</v>
      </c>
      <c r="N237" s="36">
        <f>SUMIFS(СВЦЭМ!$F$33:$F$776,СВЦЭМ!$A$33:$A$776,$A237,СВЦЭМ!$B$33:$B$776,N$226)+'СЕТ СН'!$F$15</f>
        <v>133.57249049000001</v>
      </c>
      <c r="O237" s="36">
        <f>SUMIFS(СВЦЭМ!$F$33:$F$776,СВЦЭМ!$A$33:$A$776,$A237,СВЦЭМ!$B$33:$B$776,O$226)+'СЕТ СН'!$F$15</f>
        <v>133.87167973000001</v>
      </c>
      <c r="P237" s="36">
        <f>SUMIFS(СВЦЭМ!$F$33:$F$776,СВЦЭМ!$A$33:$A$776,$A237,СВЦЭМ!$B$33:$B$776,P$226)+'СЕТ СН'!$F$15</f>
        <v>134.00295768000001</v>
      </c>
      <c r="Q237" s="36">
        <f>SUMIFS(СВЦЭМ!$F$33:$F$776,СВЦЭМ!$A$33:$A$776,$A237,СВЦЭМ!$B$33:$B$776,Q$226)+'СЕТ СН'!$F$15</f>
        <v>132.70709296000001</v>
      </c>
      <c r="R237" s="36">
        <f>SUMIFS(СВЦЭМ!$F$33:$F$776,СВЦЭМ!$A$33:$A$776,$A237,СВЦЭМ!$B$33:$B$776,R$226)+'СЕТ СН'!$F$15</f>
        <v>126.50340519</v>
      </c>
      <c r="S237" s="36">
        <f>SUMIFS(СВЦЭМ!$F$33:$F$776,СВЦЭМ!$A$33:$A$776,$A237,СВЦЭМ!$B$33:$B$776,S$226)+'СЕТ СН'!$F$15</f>
        <v>126.17687958</v>
      </c>
      <c r="T237" s="36">
        <f>SUMIFS(СВЦЭМ!$F$33:$F$776,СВЦЭМ!$A$33:$A$776,$A237,СВЦЭМ!$B$33:$B$776,T$226)+'СЕТ СН'!$F$15</f>
        <v>127.65586836999999</v>
      </c>
      <c r="U237" s="36">
        <f>SUMIFS(СВЦЭМ!$F$33:$F$776,СВЦЭМ!$A$33:$A$776,$A237,СВЦЭМ!$B$33:$B$776,U$226)+'СЕТ СН'!$F$15</f>
        <v>128.54775706000001</v>
      </c>
      <c r="V237" s="36">
        <f>SUMIFS(СВЦЭМ!$F$33:$F$776,СВЦЭМ!$A$33:$A$776,$A237,СВЦЭМ!$B$33:$B$776,V$226)+'СЕТ СН'!$F$15</f>
        <v>130.04258265999999</v>
      </c>
      <c r="W237" s="36">
        <f>SUMIFS(СВЦЭМ!$F$33:$F$776,СВЦЭМ!$A$33:$A$776,$A237,СВЦЭМ!$B$33:$B$776,W$226)+'СЕТ СН'!$F$15</f>
        <v>132.79915276</v>
      </c>
      <c r="X237" s="36">
        <f>SUMIFS(СВЦЭМ!$F$33:$F$776,СВЦЭМ!$A$33:$A$776,$A237,СВЦЭМ!$B$33:$B$776,X$226)+'СЕТ СН'!$F$15</f>
        <v>126.49418572</v>
      </c>
      <c r="Y237" s="36">
        <f>SUMIFS(СВЦЭМ!$F$33:$F$776,СВЦЭМ!$A$33:$A$776,$A237,СВЦЭМ!$B$33:$B$776,Y$226)+'СЕТ СН'!$F$15</f>
        <v>123.36826958</v>
      </c>
    </row>
    <row r="238" spans="1:27" ht="15.75" x14ac:dyDescent="0.2">
      <c r="A238" s="35">
        <f t="shared" si="6"/>
        <v>43689</v>
      </c>
      <c r="B238" s="36">
        <f>SUMIFS(СВЦЭМ!$F$33:$F$776,СВЦЭМ!$A$33:$A$776,$A238,СВЦЭМ!$B$33:$B$776,B$226)+'СЕТ СН'!$F$15</f>
        <v>138.46363135999999</v>
      </c>
      <c r="C238" s="36">
        <f>SUMIFS(СВЦЭМ!$F$33:$F$776,СВЦЭМ!$A$33:$A$776,$A238,СВЦЭМ!$B$33:$B$776,C$226)+'СЕТ СН'!$F$15</f>
        <v>145.45868446</v>
      </c>
      <c r="D238" s="36">
        <f>SUMIFS(СВЦЭМ!$F$33:$F$776,СВЦЭМ!$A$33:$A$776,$A238,СВЦЭМ!$B$33:$B$776,D$226)+'СЕТ СН'!$F$15</f>
        <v>154.45393744</v>
      </c>
      <c r="E238" s="36">
        <f>SUMIFS(СВЦЭМ!$F$33:$F$776,СВЦЭМ!$A$33:$A$776,$A238,СВЦЭМ!$B$33:$B$776,E$226)+'СЕТ СН'!$F$15</f>
        <v>156.39098809000001</v>
      </c>
      <c r="F238" s="36">
        <f>SUMIFS(СВЦЭМ!$F$33:$F$776,СВЦЭМ!$A$33:$A$776,$A238,СВЦЭМ!$B$33:$B$776,F$226)+'СЕТ СН'!$F$15</f>
        <v>158.54200360999999</v>
      </c>
      <c r="G238" s="36">
        <f>SUMIFS(СВЦЭМ!$F$33:$F$776,СВЦЭМ!$A$33:$A$776,$A238,СВЦЭМ!$B$33:$B$776,G$226)+'СЕТ СН'!$F$15</f>
        <v>154.61529805999999</v>
      </c>
      <c r="H238" s="36">
        <f>SUMIFS(СВЦЭМ!$F$33:$F$776,СВЦЭМ!$A$33:$A$776,$A238,СВЦЭМ!$B$33:$B$776,H$226)+'СЕТ СН'!$F$15</f>
        <v>147.82345346</v>
      </c>
      <c r="I238" s="36">
        <f>SUMIFS(СВЦЭМ!$F$33:$F$776,СВЦЭМ!$A$33:$A$776,$A238,СВЦЭМ!$B$33:$B$776,I$226)+'СЕТ СН'!$F$15</f>
        <v>139.70563082000001</v>
      </c>
      <c r="J238" s="36">
        <f>SUMIFS(СВЦЭМ!$F$33:$F$776,СВЦЭМ!$A$33:$A$776,$A238,СВЦЭМ!$B$33:$B$776,J$226)+'СЕТ СН'!$F$15</f>
        <v>134.991602</v>
      </c>
      <c r="K238" s="36">
        <f>SUMIFS(СВЦЭМ!$F$33:$F$776,СВЦЭМ!$A$33:$A$776,$A238,СВЦЭМ!$B$33:$B$776,K$226)+'СЕТ СН'!$F$15</f>
        <v>138.73750645999999</v>
      </c>
      <c r="L238" s="36">
        <f>SUMIFS(СВЦЭМ!$F$33:$F$776,СВЦЭМ!$A$33:$A$776,$A238,СВЦЭМ!$B$33:$B$776,L$226)+'СЕТ СН'!$F$15</f>
        <v>138.71796025</v>
      </c>
      <c r="M238" s="36">
        <f>SUMIFS(СВЦЭМ!$F$33:$F$776,СВЦЭМ!$A$33:$A$776,$A238,СВЦЭМ!$B$33:$B$776,M$226)+'СЕТ СН'!$F$15</f>
        <v>140.10519572999999</v>
      </c>
      <c r="N238" s="36">
        <f>SUMIFS(СВЦЭМ!$F$33:$F$776,СВЦЭМ!$A$33:$A$776,$A238,СВЦЭМ!$B$33:$B$776,N$226)+'СЕТ СН'!$F$15</f>
        <v>139.37483949</v>
      </c>
      <c r="O238" s="36">
        <f>SUMIFS(СВЦЭМ!$F$33:$F$776,СВЦЭМ!$A$33:$A$776,$A238,СВЦЭМ!$B$33:$B$776,O$226)+'СЕТ СН'!$F$15</f>
        <v>139.3563346</v>
      </c>
      <c r="P238" s="36">
        <f>SUMIFS(СВЦЭМ!$F$33:$F$776,СВЦЭМ!$A$33:$A$776,$A238,СВЦЭМ!$B$33:$B$776,P$226)+'СЕТ СН'!$F$15</f>
        <v>140.03667268999999</v>
      </c>
      <c r="Q238" s="36">
        <f>SUMIFS(СВЦЭМ!$F$33:$F$776,СВЦЭМ!$A$33:$A$776,$A238,СВЦЭМ!$B$33:$B$776,Q$226)+'СЕТ СН'!$F$15</f>
        <v>139.26520914</v>
      </c>
      <c r="R238" s="36">
        <f>SUMIFS(СВЦЭМ!$F$33:$F$776,СВЦЭМ!$A$33:$A$776,$A238,СВЦЭМ!$B$33:$B$776,R$226)+'СЕТ СН'!$F$15</f>
        <v>131.01679899000001</v>
      </c>
      <c r="S238" s="36">
        <f>SUMIFS(СВЦЭМ!$F$33:$F$776,СВЦЭМ!$A$33:$A$776,$A238,СВЦЭМ!$B$33:$B$776,S$226)+'СЕТ СН'!$F$15</f>
        <v>129.44575696999999</v>
      </c>
      <c r="T238" s="36">
        <f>SUMIFS(СВЦЭМ!$F$33:$F$776,СВЦЭМ!$A$33:$A$776,$A238,СВЦЭМ!$B$33:$B$776,T$226)+'СЕТ СН'!$F$15</f>
        <v>128.72857855000001</v>
      </c>
      <c r="U238" s="36">
        <f>SUMIFS(СВЦЭМ!$F$33:$F$776,СВЦЭМ!$A$33:$A$776,$A238,СВЦЭМ!$B$33:$B$776,U$226)+'СЕТ СН'!$F$15</f>
        <v>127.91515884</v>
      </c>
      <c r="V238" s="36">
        <f>SUMIFS(СВЦЭМ!$F$33:$F$776,СВЦЭМ!$A$33:$A$776,$A238,СВЦЭМ!$B$33:$B$776,V$226)+'СЕТ СН'!$F$15</f>
        <v>128.10011728999999</v>
      </c>
      <c r="W238" s="36">
        <f>SUMIFS(СВЦЭМ!$F$33:$F$776,СВЦЭМ!$A$33:$A$776,$A238,СВЦЭМ!$B$33:$B$776,W$226)+'СЕТ СН'!$F$15</f>
        <v>129.54921519999999</v>
      </c>
      <c r="X238" s="36">
        <f>SUMIFS(СВЦЭМ!$F$33:$F$776,СВЦЭМ!$A$33:$A$776,$A238,СВЦЭМ!$B$33:$B$776,X$226)+'СЕТ СН'!$F$15</f>
        <v>123.92323205</v>
      </c>
      <c r="Y238" s="36">
        <f>SUMIFS(СВЦЭМ!$F$33:$F$776,СВЦЭМ!$A$33:$A$776,$A238,СВЦЭМ!$B$33:$B$776,Y$226)+'СЕТ СН'!$F$15</f>
        <v>128.70751372000001</v>
      </c>
    </row>
    <row r="239" spans="1:27" ht="15.75" x14ac:dyDescent="0.2">
      <c r="A239" s="35">
        <f t="shared" si="6"/>
        <v>43690</v>
      </c>
      <c r="B239" s="36">
        <f>SUMIFS(СВЦЭМ!$F$33:$F$776,СВЦЭМ!$A$33:$A$776,$A239,СВЦЭМ!$B$33:$B$776,B$226)+'СЕТ СН'!$F$15</f>
        <v>144.64770612000001</v>
      </c>
      <c r="C239" s="36">
        <f>SUMIFS(СВЦЭМ!$F$33:$F$776,СВЦЭМ!$A$33:$A$776,$A239,СВЦЭМ!$B$33:$B$776,C$226)+'СЕТ СН'!$F$15</f>
        <v>152.62986885000001</v>
      </c>
      <c r="D239" s="36">
        <f>SUMIFS(СВЦЭМ!$F$33:$F$776,СВЦЭМ!$A$33:$A$776,$A239,СВЦЭМ!$B$33:$B$776,D$226)+'СЕТ СН'!$F$15</f>
        <v>157.06366831</v>
      </c>
      <c r="E239" s="36">
        <f>SUMIFS(СВЦЭМ!$F$33:$F$776,СВЦЭМ!$A$33:$A$776,$A239,СВЦЭМ!$B$33:$B$776,E$226)+'СЕТ СН'!$F$15</f>
        <v>159.1361838</v>
      </c>
      <c r="F239" s="36">
        <f>SUMIFS(СВЦЭМ!$F$33:$F$776,СВЦЭМ!$A$33:$A$776,$A239,СВЦЭМ!$B$33:$B$776,F$226)+'СЕТ СН'!$F$15</f>
        <v>160.38274870999999</v>
      </c>
      <c r="G239" s="36">
        <f>SUMIFS(СВЦЭМ!$F$33:$F$776,СВЦЭМ!$A$33:$A$776,$A239,СВЦЭМ!$B$33:$B$776,G$226)+'СЕТ СН'!$F$15</f>
        <v>158.70019500000001</v>
      </c>
      <c r="H239" s="36">
        <f>SUMIFS(СВЦЭМ!$F$33:$F$776,СВЦЭМ!$A$33:$A$776,$A239,СВЦЭМ!$B$33:$B$776,H$226)+'СЕТ СН'!$F$15</f>
        <v>151.93148662999999</v>
      </c>
      <c r="I239" s="36">
        <f>SUMIFS(СВЦЭМ!$F$33:$F$776,СВЦЭМ!$A$33:$A$776,$A239,СВЦЭМ!$B$33:$B$776,I$226)+'СЕТ СН'!$F$15</f>
        <v>144.49260828000001</v>
      </c>
      <c r="J239" s="36">
        <f>SUMIFS(СВЦЭМ!$F$33:$F$776,СВЦЭМ!$A$33:$A$776,$A239,СВЦЭМ!$B$33:$B$776,J$226)+'СЕТ СН'!$F$15</f>
        <v>139.60461486</v>
      </c>
      <c r="K239" s="36">
        <f>SUMIFS(СВЦЭМ!$F$33:$F$776,СВЦЭМ!$A$33:$A$776,$A239,СВЦЭМ!$B$33:$B$776,K$226)+'СЕТ СН'!$F$15</f>
        <v>132.52364732000001</v>
      </c>
      <c r="L239" s="36">
        <f>SUMIFS(СВЦЭМ!$F$33:$F$776,СВЦЭМ!$A$33:$A$776,$A239,СВЦЭМ!$B$33:$B$776,L$226)+'СЕТ СН'!$F$15</f>
        <v>133.43932000999999</v>
      </c>
      <c r="M239" s="36">
        <f>SUMIFS(СВЦЭМ!$F$33:$F$776,СВЦЭМ!$A$33:$A$776,$A239,СВЦЭМ!$B$33:$B$776,M$226)+'СЕТ СН'!$F$15</f>
        <v>133.35461741</v>
      </c>
      <c r="N239" s="36">
        <f>SUMIFS(СВЦЭМ!$F$33:$F$776,СВЦЭМ!$A$33:$A$776,$A239,СВЦЭМ!$B$33:$B$776,N$226)+'СЕТ СН'!$F$15</f>
        <v>131.66143629000001</v>
      </c>
      <c r="O239" s="36">
        <f>SUMIFS(СВЦЭМ!$F$33:$F$776,СВЦЭМ!$A$33:$A$776,$A239,СВЦЭМ!$B$33:$B$776,O$226)+'СЕТ СН'!$F$15</f>
        <v>133.51313920999999</v>
      </c>
      <c r="P239" s="36">
        <f>SUMIFS(СВЦЭМ!$F$33:$F$776,СВЦЭМ!$A$33:$A$776,$A239,СВЦЭМ!$B$33:$B$776,P$226)+'СЕТ СН'!$F$15</f>
        <v>133.31599696999999</v>
      </c>
      <c r="Q239" s="36">
        <f>SUMIFS(СВЦЭМ!$F$33:$F$776,СВЦЭМ!$A$33:$A$776,$A239,СВЦЭМ!$B$33:$B$776,Q$226)+'СЕТ СН'!$F$15</f>
        <v>132.83409875999999</v>
      </c>
      <c r="R239" s="36">
        <f>SUMIFS(СВЦЭМ!$F$33:$F$776,СВЦЭМ!$A$33:$A$776,$A239,СВЦЭМ!$B$33:$B$776,R$226)+'СЕТ СН'!$F$15</f>
        <v>124.50475245</v>
      </c>
      <c r="S239" s="36">
        <f>SUMIFS(СВЦЭМ!$F$33:$F$776,СВЦЭМ!$A$33:$A$776,$A239,СВЦЭМ!$B$33:$B$776,S$226)+'СЕТ СН'!$F$15</f>
        <v>124.20488731</v>
      </c>
      <c r="T239" s="36">
        <f>SUMIFS(СВЦЭМ!$F$33:$F$776,СВЦЭМ!$A$33:$A$776,$A239,СВЦЭМ!$B$33:$B$776,T$226)+'СЕТ СН'!$F$15</f>
        <v>125.33260715</v>
      </c>
      <c r="U239" s="36">
        <f>SUMIFS(СВЦЭМ!$F$33:$F$776,СВЦЭМ!$A$33:$A$776,$A239,СВЦЭМ!$B$33:$B$776,U$226)+'СЕТ СН'!$F$15</f>
        <v>124.75048995</v>
      </c>
      <c r="V239" s="36">
        <f>SUMIFS(СВЦЭМ!$F$33:$F$776,СВЦЭМ!$A$33:$A$776,$A239,СВЦЭМ!$B$33:$B$776,V$226)+'СЕТ СН'!$F$15</f>
        <v>125.65728624</v>
      </c>
      <c r="W239" s="36">
        <f>SUMIFS(СВЦЭМ!$F$33:$F$776,СВЦЭМ!$A$33:$A$776,$A239,СВЦЭМ!$B$33:$B$776,W$226)+'СЕТ СН'!$F$15</f>
        <v>125.98302673000001</v>
      </c>
      <c r="X239" s="36">
        <f>SUMIFS(СВЦЭМ!$F$33:$F$776,СВЦЭМ!$A$33:$A$776,$A239,СВЦЭМ!$B$33:$B$776,X$226)+'СЕТ СН'!$F$15</f>
        <v>119.82768360999999</v>
      </c>
      <c r="Y239" s="36">
        <f>SUMIFS(СВЦЭМ!$F$33:$F$776,СВЦЭМ!$A$33:$A$776,$A239,СВЦЭМ!$B$33:$B$776,Y$226)+'СЕТ СН'!$F$15</f>
        <v>124.66013642999999</v>
      </c>
    </row>
    <row r="240" spans="1:27" ht="15.75" x14ac:dyDescent="0.2">
      <c r="A240" s="35">
        <f t="shared" si="6"/>
        <v>43691</v>
      </c>
      <c r="B240" s="36">
        <f>SUMIFS(СВЦЭМ!$F$33:$F$776,СВЦЭМ!$A$33:$A$776,$A240,СВЦЭМ!$B$33:$B$776,B$226)+'СЕТ СН'!$F$15</f>
        <v>142.39637672000001</v>
      </c>
      <c r="C240" s="36">
        <f>SUMIFS(СВЦЭМ!$F$33:$F$776,СВЦЭМ!$A$33:$A$776,$A240,СВЦЭМ!$B$33:$B$776,C$226)+'СЕТ СН'!$F$15</f>
        <v>144.81472701000001</v>
      </c>
      <c r="D240" s="36">
        <f>SUMIFS(СВЦЭМ!$F$33:$F$776,СВЦЭМ!$A$33:$A$776,$A240,СВЦЭМ!$B$33:$B$776,D$226)+'СЕТ СН'!$F$15</f>
        <v>144.23251658999999</v>
      </c>
      <c r="E240" s="36">
        <f>SUMIFS(СВЦЭМ!$F$33:$F$776,СВЦЭМ!$A$33:$A$776,$A240,СВЦЭМ!$B$33:$B$776,E$226)+'СЕТ СН'!$F$15</f>
        <v>145.12064505999999</v>
      </c>
      <c r="F240" s="36">
        <f>SUMIFS(СВЦЭМ!$F$33:$F$776,СВЦЭМ!$A$33:$A$776,$A240,СВЦЭМ!$B$33:$B$776,F$226)+'СЕТ СН'!$F$15</f>
        <v>144.74236035000001</v>
      </c>
      <c r="G240" s="36">
        <f>SUMIFS(СВЦЭМ!$F$33:$F$776,СВЦЭМ!$A$33:$A$776,$A240,СВЦЭМ!$B$33:$B$776,G$226)+'СЕТ СН'!$F$15</f>
        <v>141.76631368</v>
      </c>
      <c r="H240" s="36">
        <f>SUMIFS(СВЦЭМ!$F$33:$F$776,СВЦЭМ!$A$33:$A$776,$A240,СВЦЭМ!$B$33:$B$776,H$226)+'СЕТ СН'!$F$15</f>
        <v>137.80479511999999</v>
      </c>
      <c r="I240" s="36">
        <f>SUMIFS(СВЦЭМ!$F$33:$F$776,СВЦЭМ!$A$33:$A$776,$A240,СВЦЭМ!$B$33:$B$776,I$226)+'СЕТ СН'!$F$15</f>
        <v>127.52769099</v>
      </c>
      <c r="J240" s="36">
        <f>SUMIFS(СВЦЭМ!$F$33:$F$776,СВЦЭМ!$A$33:$A$776,$A240,СВЦЭМ!$B$33:$B$776,J$226)+'СЕТ СН'!$F$15</f>
        <v>126.15409898999999</v>
      </c>
      <c r="K240" s="36">
        <f>SUMIFS(СВЦЭМ!$F$33:$F$776,СВЦЭМ!$A$33:$A$776,$A240,СВЦЭМ!$B$33:$B$776,K$226)+'СЕТ СН'!$F$15</f>
        <v>130.67069223999999</v>
      </c>
      <c r="L240" s="36">
        <f>SUMIFS(СВЦЭМ!$F$33:$F$776,СВЦЭМ!$A$33:$A$776,$A240,СВЦЭМ!$B$33:$B$776,L$226)+'СЕТ СН'!$F$15</f>
        <v>130.89889292000001</v>
      </c>
      <c r="M240" s="36">
        <f>SUMIFS(СВЦЭМ!$F$33:$F$776,СВЦЭМ!$A$33:$A$776,$A240,СВЦЭМ!$B$33:$B$776,M$226)+'СЕТ СН'!$F$15</f>
        <v>132.27125935000001</v>
      </c>
      <c r="N240" s="36">
        <f>SUMIFS(СВЦЭМ!$F$33:$F$776,СВЦЭМ!$A$33:$A$776,$A240,СВЦЭМ!$B$33:$B$776,N$226)+'СЕТ СН'!$F$15</f>
        <v>128.68905229999999</v>
      </c>
      <c r="O240" s="36">
        <f>SUMIFS(СВЦЭМ!$F$33:$F$776,СВЦЭМ!$A$33:$A$776,$A240,СВЦЭМ!$B$33:$B$776,O$226)+'СЕТ СН'!$F$15</f>
        <v>133.48236646999999</v>
      </c>
      <c r="P240" s="36">
        <f>SUMIFS(СВЦЭМ!$F$33:$F$776,СВЦЭМ!$A$33:$A$776,$A240,СВЦЭМ!$B$33:$B$776,P$226)+'СЕТ СН'!$F$15</f>
        <v>128.96709423999999</v>
      </c>
      <c r="Q240" s="36">
        <f>SUMIFS(СВЦЭМ!$F$33:$F$776,СВЦЭМ!$A$33:$A$776,$A240,СВЦЭМ!$B$33:$B$776,Q$226)+'СЕТ СН'!$F$15</f>
        <v>129.71602791999999</v>
      </c>
      <c r="R240" s="36">
        <f>SUMIFS(СВЦЭМ!$F$33:$F$776,СВЦЭМ!$A$33:$A$776,$A240,СВЦЭМ!$B$33:$B$776,R$226)+'СЕТ СН'!$F$15</f>
        <v>123.07100242999999</v>
      </c>
      <c r="S240" s="36">
        <f>SUMIFS(СВЦЭМ!$F$33:$F$776,СВЦЭМ!$A$33:$A$776,$A240,СВЦЭМ!$B$33:$B$776,S$226)+'СЕТ СН'!$F$15</f>
        <v>124.598935</v>
      </c>
      <c r="T240" s="36">
        <f>SUMIFS(СВЦЭМ!$F$33:$F$776,СВЦЭМ!$A$33:$A$776,$A240,СВЦЭМ!$B$33:$B$776,T$226)+'СЕТ СН'!$F$15</f>
        <v>125.37997951</v>
      </c>
      <c r="U240" s="36">
        <f>SUMIFS(СВЦЭМ!$F$33:$F$776,СВЦЭМ!$A$33:$A$776,$A240,СВЦЭМ!$B$33:$B$776,U$226)+'СЕТ СН'!$F$15</f>
        <v>124.32008849</v>
      </c>
      <c r="V240" s="36">
        <f>SUMIFS(СВЦЭМ!$F$33:$F$776,СВЦЭМ!$A$33:$A$776,$A240,СВЦЭМ!$B$33:$B$776,V$226)+'СЕТ СН'!$F$15</f>
        <v>126.7005724</v>
      </c>
      <c r="W240" s="36">
        <f>SUMIFS(СВЦЭМ!$F$33:$F$776,СВЦЭМ!$A$33:$A$776,$A240,СВЦЭМ!$B$33:$B$776,W$226)+'СЕТ СН'!$F$15</f>
        <v>129.02998059999999</v>
      </c>
      <c r="X240" s="36">
        <f>SUMIFS(СВЦЭМ!$F$33:$F$776,СВЦЭМ!$A$33:$A$776,$A240,СВЦЭМ!$B$33:$B$776,X$226)+'СЕТ СН'!$F$15</f>
        <v>122.19678435</v>
      </c>
      <c r="Y240" s="36">
        <f>SUMIFS(СВЦЭМ!$F$33:$F$776,СВЦЭМ!$A$33:$A$776,$A240,СВЦЭМ!$B$33:$B$776,Y$226)+'СЕТ СН'!$F$15</f>
        <v>118.64702363000001</v>
      </c>
    </row>
    <row r="241" spans="1:25" ht="15.75" x14ac:dyDescent="0.2">
      <c r="A241" s="35">
        <f t="shared" si="6"/>
        <v>43692</v>
      </c>
      <c r="B241" s="36">
        <f>SUMIFS(СВЦЭМ!$F$33:$F$776,СВЦЭМ!$A$33:$A$776,$A241,СВЦЭМ!$B$33:$B$776,B$226)+'СЕТ СН'!$F$15</f>
        <v>121.81866239</v>
      </c>
      <c r="C241" s="36">
        <f>SUMIFS(СВЦЭМ!$F$33:$F$776,СВЦЭМ!$A$33:$A$776,$A241,СВЦЭМ!$B$33:$B$776,C$226)+'СЕТ СН'!$F$15</f>
        <v>130.68123467000001</v>
      </c>
      <c r="D241" s="36">
        <f>SUMIFS(СВЦЭМ!$F$33:$F$776,СВЦЭМ!$A$33:$A$776,$A241,СВЦЭМ!$B$33:$B$776,D$226)+'СЕТ СН'!$F$15</f>
        <v>133.90737583999999</v>
      </c>
      <c r="E241" s="36">
        <f>SUMIFS(СВЦЭМ!$F$33:$F$776,СВЦЭМ!$A$33:$A$776,$A241,СВЦЭМ!$B$33:$B$776,E$226)+'СЕТ СН'!$F$15</f>
        <v>135.83990066999999</v>
      </c>
      <c r="F241" s="36">
        <f>SUMIFS(СВЦЭМ!$F$33:$F$776,СВЦЭМ!$A$33:$A$776,$A241,СВЦЭМ!$B$33:$B$776,F$226)+'СЕТ СН'!$F$15</f>
        <v>136.20677068000001</v>
      </c>
      <c r="G241" s="36">
        <f>SUMIFS(СВЦЭМ!$F$33:$F$776,СВЦЭМ!$A$33:$A$776,$A241,СВЦЭМ!$B$33:$B$776,G$226)+'СЕТ СН'!$F$15</f>
        <v>133.80193034000001</v>
      </c>
      <c r="H241" s="36">
        <f>SUMIFS(СВЦЭМ!$F$33:$F$776,СВЦЭМ!$A$33:$A$776,$A241,СВЦЭМ!$B$33:$B$776,H$226)+'СЕТ СН'!$F$15</f>
        <v>127.81106672999999</v>
      </c>
      <c r="I241" s="36">
        <f>SUMIFS(СВЦЭМ!$F$33:$F$776,СВЦЭМ!$A$33:$A$776,$A241,СВЦЭМ!$B$33:$B$776,I$226)+'СЕТ СН'!$F$15</f>
        <v>122.20739761</v>
      </c>
      <c r="J241" s="36">
        <f>SUMIFS(СВЦЭМ!$F$33:$F$776,СВЦЭМ!$A$33:$A$776,$A241,СВЦЭМ!$B$33:$B$776,J$226)+'СЕТ СН'!$F$15</f>
        <v>123.63162955</v>
      </c>
      <c r="K241" s="36">
        <f>SUMIFS(СВЦЭМ!$F$33:$F$776,СВЦЭМ!$A$33:$A$776,$A241,СВЦЭМ!$B$33:$B$776,K$226)+'СЕТ СН'!$F$15</f>
        <v>125.71468149</v>
      </c>
      <c r="L241" s="36">
        <f>SUMIFS(СВЦЭМ!$F$33:$F$776,СВЦЭМ!$A$33:$A$776,$A241,СВЦЭМ!$B$33:$B$776,L$226)+'СЕТ СН'!$F$15</f>
        <v>126.24849257</v>
      </c>
      <c r="M241" s="36">
        <f>SUMIFS(СВЦЭМ!$F$33:$F$776,СВЦЭМ!$A$33:$A$776,$A241,СВЦЭМ!$B$33:$B$776,M$226)+'СЕТ СН'!$F$15</f>
        <v>125.47666414</v>
      </c>
      <c r="N241" s="36">
        <f>SUMIFS(СВЦЭМ!$F$33:$F$776,СВЦЭМ!$A$33:$A$776,$A241,СВЦЭМ!$B$33:$B$776,N$226)+'СЕТ СН'!$F$15</f>
        <v>124.26764023</v>
      </c>
      <c r="O241" s="36">
        <f>SUMIFS(СВЦЭМ!$F$33:$F$776,СВЦЭМ!$A$33:$A$776,$A241,СВЦЭМ!$B$33:$B$776,O$226)+'СЕТ СН'!$F$15</f>
        <v>127.25334189</v>
      </c>
      <c r="P241" s="36">
        <f>SUMIFS(СВЦЭМ!$F$33:$F$776,СВЦЭМ!$A$33:$A$776,$A241,СВЦЭМ!$B$33:$B$776,P$226)+'СЕТ СН'!$F$15</f>
        <v>128.13900573000001</v>
      </c>
      <c r="Q241" s="36">
        <f>SUMIFS(СВЦЭМ!$F$33:$F$776,СВЦЭМ!$A$33:$A$776,$A241,СВЦЭМ!$B$33:$B$776,Q$226)+'СЕТ СН'!$F$15</f>
        <v>128.99925418000001</v>
      </c>
      <c r="R241" s="36">
        <f>SUMIFS(СВЦЭМ!$F$33:$F$776,СВЦЭМ!$A$33:$A$776,$A241,СВЦЭМ!$B$33:$B$776,R$226)+'СЕТ СН'!$F$15</f>
        <v>130.59926111999999</v>
      </c>
      <c r="S241" s="36">
        <f>SUMIFS(СВЦЭМ!$F$33:$F$776,СВЦЭМ!$A$33:$A$776,$A241,СВЦЭМ!$B$33:$B$776,S$226)+'СЕТ СН'!$F$15</f>
        <v>132.54698035999999</v>
      </c>
      <c r="T241" s="36">
        <f>SUMIFS(СВЦЭМ!$F$33:$F$776,СВЦЭМ!$A$33:$A$776,$A241,СВЦЭМ!$B$33:$B$776,T$226)+'СЕТ СН'!$F$15</f>
        <v>133.23569929999999</v>
      </c>
      <c r="U241" s="36">
        <f>SUMIFS(СВЦЭМ!$F$33:$F$776,СВЦЭМ!$A$33:$A$776,$A241,СВЦЭМ!$B$33:$B$776,U$226)+'СЕТ СН'!$F$15</f>
        <v>133.53695202</v>
      </c>
      <c r="V241" s="36">
        <f>SUMIFS(СВЦЭМ!$F$33:$F$776,СВЦЭМ!$A$33:$A$776,$A241,СВЦЭМ!$B$33:$B$776,V$226)+'СЕТ СН'!$F$15</f>
        <v>135.07658842000001</v>
      </c>
      <c r="W241" s="36">
        <f>SUMIFS(СВЦЭМ!$F$33:$F$776,СВЦЭМ!$A$33:$A$776,$A241,СВЦЭМ!$B$33:$B$776,W$226)+'СЕТ СН'!$F$15</f>
        <v>136.00755572</v>
      </c>
      <c r="X241" s="36">
        <f>SUMIFS(СВЦЭМ!$F$33:$F$776,СВЦЭМ!$A$33:$A$776,$A241,СВЦЭМ!$B$33:$B$776,X$226)+'СЕТ СН'!$F$15</f>
        <v>129.13932947999999</v>
      </c>
      <c r="Y241" s="36">
        <f>SUMIFS(СВЦЭМ!$F$33:$F$776,СВЦЭМ!$A$33:$A$776,$A241,СВЦЭМ!$B$33:$B$776,Y$226)+'СЕТ СН'!$F$15</f>
        <v>118.29244548</v>
      </c>
    </row>
    <row r="242" spans="1:25" ht="15.75" x14ac:dyDescent="0.2">
      <c r="A242" s="35">
        <f t="shared" si="6"/>
        <v>43693</v>
      </c>
      <c r="B242" s="36">
        <f>SUMIFS(СВЦЭМ!$F$33:$F$776,СВЦЭМ!$A$33:$A$776,$A242,СВЦЭМ!$B$33:$B$776,B$226)+'СЕТ СН'!$F$15</f>
        <v>138.58392078</v>
      </c>
      <c r="C242" s="36">
        <f>SUMIFS(СВЦЭМ!$F$33:$F$776,СВЦЭМ!$A$33:$A$776,$A242,СВЦЭМ!$B$33:$B$776,C$226)+'СЕТ СН'!$F$15</f>
        <v>146.73832543</v>
      </c>
      <c r="D242" s="36">
        <f>SUMIFS(СВЦЭМ!$F$33:$F$776,СВЦЭМ!$A$33:$A$776,$A242,СВЦЭМ!$B$33:$B$776,D$226)+'СЕТ СН'!$F$15</f>
        <v>152.31276679000001</v>
      </c>
      <c r="E242" s="36">
        <f>SUMIFS(СВЦЭМ!$F$33:$F$776,СВЦЭМ!$A$33:$A$776,$A242,СВЦЭМ!$B$33:$B$776,E$226)+'СЕТ СН'!$F$15</f>
        <v>154.38256539</v>
      </c>
      <c r="F242" s="36">
        <f>SUMIFS(СВЦЭМ!$F$33:$F$776,СВЦЭМ!$A$33:$A$776,$A242,СВЦЭМ!$B$33:$B$776,F$226)+'СЕТ СН'!$F$15</f>
        <v>153.1030432</v>
      </c>
      <c r="G242" s="36">
        <f>SUMIFS(СВЦЭМ!$F$33:$F$776,СВЦЭМ!$A$33:$A$776,$A242,СВЦЭМ!$B$33:$B$776,G$226)+'СЕТ СН'!$F$15</f>
        <v>147.9976676</v>
      </c>
      <c r="H242" s="36">
        <f>SUMIFS(СВЦЭМ!$F$33:$F$776,СВЦЭМ!$A$33:$A$776,$A242,СВЦЭМ!$B$33:$B$776,H$226)+'СЕТ СН'!$F$15</f>
        <v>142.49933234</v>
      </c>
      <c r="I242" s="36">
        <f>SUMIFS(СВЦЭМ!$F$33:$F$776,СВЦЭМ!$A$33:$A$776,$A242,СВЦЭМ!$B$33:$B$776,I$226)+'СЕТ СН'!$F$15</f>
        <v>131.06802357000001</v>
      </c>
      <c r="J242" s="36">
        <f>SUMIFS(СВЦЭМ!$F$33:$F$776,СВЦЭМ!$A$33:$A$776,$A242,СВЦЭМ!$B$33:$B$776,J$226)+'СЕТ СН'!$F$15</f>
        <v>127.27702167</v>
      </c>
      <c r="K242" s="36">
        <f>SUMIFS(СВЦЭМ!$F$33:$F$776,СВЦЭМ!$A$33:$A$776,$A242,СВЦЭМ!$B$33:$B$776,K$226)+'СЕТ СН'!$F$15</f>
        <v>130.95229788</v>
      </c>
      <c r="L242" s="36">
        <f>SUMIFS(СВЦЭМ!$F$33:$F$776,СВЦЭМ!$A$33:$A$776,$A242,СВЦЭМ!$B$33:$B$776,L$226)+'СЕТ СН'!$F$15</f>
        <v>130.72508868</v>
      </c>
      <c r="M242" s="36">
        <f>SUMIFS(СВЦЭМ!$F$33:$F$776,СВЦЭМ!$A$33:$A$776,$A242,СВЦЭМ!$B$33:$B$776,M$226)+'СЕТ СН'!$F$15</f>
        <v>128.46121472999999</v>
      </c>
      <c r="N242" s="36">
        <f>SUMIFS(СВЦЭМ!$F$33:$F$776,СВЦЭМ!$A$33:$A$776,$A242,СВЦЭМ!$B$33:$B$776,N$226)+'СЕТ СН'!$F$15</f>
        <v>126.71961754</v>
      </c>
      <c r="O242" s="36">
        <f>SUMIFS(СВЦЭМ!$F$33:$F$776,СВЦЭМ!$A$33:$A$776,$A242,СВЦЭМ!$B$33:$B$776,O$226)+'СЕТ СН'!$F$15</f>
        <v>128.39945757999999</v>
      </c>
      <c r="P242" s="36">
        <f>SUMIFS(СВЦЭМ!$F$33:$F$776,СВЦЭМ!$A$33:$A$776,$A242,СВЦЭМ!$B$33:$B$776,P$226)+'СЕТ СН'!$F$15</f>
        <v>130.99344368999999</v>
      </c>
      <c r="Q242" s="36">
        <f>SUMIFS(СВЦЭМ!$F$33:$F$776,СВЦЭМ!$A$33:$A$776,$A242,СВЦЭМ!$B$33:$B$776,Q$226)+'СЕТ СН'!$F$15</f>
        <v>130.99567397000001</v>
      </c>
      <c r="R242" s="36">
        <f>SUMIFS(СВЦЭМ!$F$33:$F$776,СВЦЭМ!$A$33:$A$776,$A242,СВЦЭМ!$B$33:$B$776,R$226)+'СЕТ СН'!$F$15</f>
        <v>124.98749159</v>
      </c>
      <c r="S242" s="36">
        <f>SUMIFS(СВЦЭМ!$F$33:$F$776,СВЦЭМ!$A$33:$A$776,$A242,СВЦЭМ!$B$33:$B$776,S$226)+'СЕТ СН'!$F$15</f>
        <v>122.71317589</v>
      </c>
      <c r="T242" s="36">
        <f>SUMIFS(СВЦЭМ!$F$33:$F$776,СВЦЭМ!$A$33:$A$776,$A242,СВЦЭМ!$B$33:$B$776,T$226)+'СЕТ СН'!$F$15</f>
        <v>124.23347767</v>
      </c>
      <c r="U242" s="36">
        <f>SUMIFS(СВЦЭМ!$F$33:$F$776,СВЦЭМ!$A$33:$A$776,$A242,СВЦЭМ!$B$33:$B$776,U$226)+'СЕТ СН'!$F$15</f>
        <v>124.09709415</v>
      </c>
      <c r="V242" s="36">
        <f>SUMIFS(СВЦЭМ!$F$33:$F$776,СВЦЭМ!$A$33:$A$776,$A242,СВЦЭМ!$B$33:$B$776,V$226)+'СЕТ СН'!$F$15</f>
        <v>125.48298568</v>
      </c>
      <c r="W242" s="36">
        <f>SUMIFS(СВЦЭМ!$F$33:$F$776,СВЦЭМ!$A$33:$A$776,$A242,СВЦЭМ!$B$33:$B$776,W$226)+'СЕТ СН'!$F$15</f>
        <v>125.05626896</v>
      </c>
      <c r="X242" s="36">
        <f>SUMIFS(СВЦЭМ!$F$33:$F$776,СВЦЭМ!$A$33:$A$776,$A242,СВЦЭМ!$B$33:$B$776,X$226)+'СЕТ СН'!$F$15</f>
        <v>119.88638014999999</v>
      </c>
      <c r="Y242" s="36">
        <f>SUMIFS(СВЦЭМ!$F$33:$F$776,СВЦЭМ!$A$33:$A$776,$A242,СВЦЭМ!$B$33:$B$776,Y$226)+'СЕТ СН'!$F$15</f>
        <v>116.18320799</v>
      </c>
    </row>
    <row r="243" spans="1:25" ht="15.75" x14ac:dyDescent="0.2">
      <c r="A243" s="35">
        <f t="shared" si="6"/>
        <v>43694</v>
      </c>
      <c r="B243" s="36">
        <f>SUMIFS(СВЦЭМ!$F$33:$F$776,СВЦЭМ!$A$33:$A$776,$A243,СВЦЭМ!$B$33:$B$776,B$226)+'СЕТ СН'!$F$15</f>
        <v>147.60237824999999</v>
      </c>
      <c r="C243" s="36">
        <f>SUMIFS(СВЦЭМ!$F$33:$F$776,СВЦЭМ!$A$33:$A$776,$A243,СВЦЭМ!$B$33:$B$776,C$226)+'СЕТ СН'!$F$15</f>
        <v>163.48976776000001</v>
      </c>
      <c r="D243" s="36">
        <f>SUMIFS(СВЦЭМ!$F$33:$F$776,СВЦЭМ!$A$33:$A$776,$A243,СВЦЭМ!$B$33:$B$776,D$226)+'СЕТ СН'!$F$15</f>
        <v>166.35174587</v>
      </c>
      <c r="E243" s="36">
        <f>SUMIFS(СВЦЭМ!$F$33:$F$776,СВЦЭМ!$A$33:$A$776,$A243,СВЦЭМ!$B$33:$B$776,E$226)+'СЕТ СН'!$F$15</f>
        <v>172.40633362</v>
      </c>
      <c r="F243" s="36">
        <f>SUMIFS(СВЦЭМ!$F$33:$F$776,СВЦЭМ!$A$33:$A$776,$A243,СВЦЭМ!$B$33:$B$776,F$226)+'СЕТ СН'!$F$15</f>
        <v>171.70924848999999</v>
      </c>
      <c r="G243" s="36">
        <f>SUMIFS(СВЦЭМ!$F$33:$F$776,СВЦЭМ!$A$33:$A$776,$A243,СВЦЭМ!$B$33:$B$776,G$226)+'СЕТ СН'!$F$15</f>
        <v>167.08218572999999</v>
      </c>
      <c r="H243" s="36">
        <f>SUMIFS(СВЦЭМ!$F$33:$F$776,СВЦЭМ!$A$33:$A$776,$A243,СВЦЭМ!$B$33:$B$776,H$226)+'СЕТ СН'!$F$15</f>
        <v>160.66983214000001</v>
      </c>
      <c r="I243" s="36">
        <f>SUMIFS(СВЦЭМ!$F$33:$F$776,СВЦЭМ!$A$33:$A$776,$A243,СВЦЭМ!$B$33:$B$776,I$226)+'СЕТ СН'!$F$15</f>
        <v>146.42103688</v>
      </c>
      <c r="J243" s="36">
        <f>SUMIFS(СВЦЭМ!$F$33:$F$776,СВЦЭМ!$A$33:$A$776,$A243,СВЦЭМ!$B$33:$B$776,J$226)+'СЕТ СН'!$F$15</f>
        <v>130.58390051999999</v>
      </c>
      <c r="K243" s="36">
        <f>SUMIFS(СВЦЭМ!$F$33:$F$776,СВЦЭМ!$A$33:$A$776,$A243,СВЦЭМ!$B$33:$B$776,K$226)+'СЕТ СН'!$F$15</f>
        <v>122.67145403000001</v>
      </c>
      <c r="L243" s="36">
        <f>SUMIFS(СВЦЭМ!$F$33:$F$776,СВЦЭМ!$A$33:$A$776,$A243,СВЦЭМ!$B$33:$B$776,L$226)+'СЕТ СН'!$F$15</f>
        <v>123.88616591</v>
      </c>
      <c r="M243" s="36">
        <f>SUMIFS(СВЦЭМ!$F$33:$F$776,СВЦЭМ!$A$33:$A$776,$A243,СВЦЭМ!$B$33:$B$776,M$226)+'СЕТ СН'!$F$15</f>
        <v>123.71489615</v>
      </c>
      <c r="N243" s="36">
        <f>SUMIFS(СВЦЭМ!$F$33:$F$776,СВЦЭМ!$A$33:$A$776,$A243,СВЦЭМ!$B$33:$B$776,N$226)+'СЕТ СН'!$F$15</f>
        <v>122.36648369</v>
      </c>
      <c r="O243" s="36">
        <f>SUMIFS(СВЦЭМ!$F$33:$F$776,СВЦЭМ!$A$33:$A$776,$A243,СВЦЭМ!$B$33:$B$776,O$226)+'СЕТ СН'!$F$15</f>
        <v>123.29972796</v>
      </c>
      <c r="P243" s="36">
        <f>SUMIFS(СВЦЭМ!$F$33:$F$776,СВЦЭМ!$A$33:$A$776,$A243,СВЦЭМ!$B$33:$B$776,P$226)+'СЕТ СН'!$F$15</f>
        <v>122.81803716</v>
      </c>
      <c r="Q243" s="36">
        <f>SUMIFS(СВЦЭМ!$F$33:$F$776,СВЦЭМ!$A$33:$A$776,$A243,СВЦЭМ!$B$33:$B$776,Q$226)+'СЕТ СН'!$F$15</f>
        <v>124.18299887000001</v>
      </c>
      <c r="R243" s="36">
        <f>SUMIFS(СВЦЭМ!$F$33:$F$776,СВЦЭМ!$A$33:$A$776,$A243,СВЦЭМ!$B$33:$B$776,R$226)+'СЕТ СН'!$F$15</f>
        <v>115.49556771</v>
      </c>
      <c r="S243" s="36">
        <f>SUMIFS(СВЦЭМ!$F$33:$F$776,СВЦЭМ!$A$33:$A$776,$A243,СВЦЭМ!$B$33:$B$776,S$226)+'СЕТ СН'!$F$15</f>
        <v>115.36008106</v>
      </c>
      <c r="T243" s="36">
        <f>SUMIFS(СВЦЭМ!$F$33:$F$776,СВЦЭМ!$A$33:$A$776,$A243,СВЦЭМ!$B$33:$B$776,T$226)+'СЕТ СН'!$F$15</f>
        <v>116.98995246</v>
      </c>
      <c r="U243" s="36">
        <f>SUMIFS(СВЦЭМ!$F$33:$F$776,СВЦЭМ!$A$33:$A$776,$A243,СВЦЭМ!$B$33:$B$776,U$226)+'СЕТ СН'!$F$15</f>
        <v>117.14412050999999</v>
      </c>
      <c r="V243" s="36">
        <f>SUMIFS(СВЦЭМ!$F$33:$F$776,СВЦЭМ!$A$33:$A$776,$A243,СВЦЭМ!$B$33:$B$776,V$226)+'СЕТ СН'!$F$15</f>
        <v>119.01788448000001</v>
      </c>
      <c r="W243" s="36">
        <f>SUMIFS(СВЦЭМ!$F$33:$F$776,СВЦЭМ!$A$33:$A$776,$A243,СВЦЭМ!$B$33:$B$776,W$226)+'СЕТ СН'!$F$15</f>
        <v>120.21757301</v>
      </c>
      <c r="X243" s="36">
        <f>SUMIFS(СВЦЭМ!$F$33:$F$776,СВЦЭМ!$A$33:$A$776,$A243,СВЦЭМ!$B$33:$B$776,X$226)+'СЕТ СН'!$F$15</f>
        <v>113.00690089</v>
      </c>
      <c r="Y243" s="36">
        <f>SUMIFS(СВЦЭМ!$F$33:$F$776,СВЦЭМ!$A$33:$A$776,$A243,СВЦЭМ!$B$33:$B$776,Y$226)+'СЕТ СН'!$F$15</f>
        <v>110.81958372</v>
      </c>
    </row>
    <row r="244" spans="1:25" ht="15.75" x14ac:dyDescent="0.2">
      <c r="A244" s="35">
        <f t="shared" si="6"/>
        <v>43695</v>
      </c>
      <c r="B244" s="36">
        <f>SUMIFS(СВЦЭМ!$F$33:$F$776,СВЦЭМ!$A$33:$A$776,$A244,СВЦЭМ!$B$33:$B$776,B$226)+'СЕТ СН'!$F$15</f>
        <v>123.4886119</v>
      </c>
      <c r="C244" s="36">
        <f>SUMIFS(СВЦЭМ!$F$33:$F$776,СВЦЭМ!$A$33:$A$776,$A244,СВЦЭМ!$B$33:$B$776,C$226)+'СЕТ СН'!$F$15</f>
        <v>129.24247079</v>
      </c>
      <c r="D244" s="36">
        <f>SUMIFS(СВЦЭМ!$F$33:$F$776,СВЦЭМ!$A$33:$A$776,$A244,СВЦЭМ!$B$33:$B$776,D$226)+'СЕТ СН'!$F$15</f>
        <v>137.18154315000001</v>
      </c>
      <c r="E244" s="36">
        <f>SUMIFS(СВЦЭМ!$F$33:$F$776,СВЦЭМ!$A$33:$A$776,$A244,СВЦЭМ!$B$33:$B$776,E$226)+'СЕТ СН'!$F$15</f>
        <v>138.59282709999999</v>
      </c>
      <c r="F244" s="36">
        <f>SUMIFS(СВЦЭМ!$F$33:$F$776,СВЦЭМ!$A$33:$A$776,$A244,СВЦЭМ!$B$33:$B$776,F$226)+'СЕТ СН'!$F$15</f>
        <v>138.73206766999999</v>
      </c>
      <c r="G244" s="36">
        <f>SUMIFS(СВЦЭМ!$F$33:$F$776,СВЦЭМ!$A$33:$A$776,$A244,СВЦЭМ!$B$33:$B$776,G$226)+'СЕТ СН'!$F$15</f>
        <v>138.01245614000001</v>
      </c>
      <c r="H244" s="36">
        <f>SUMIFS(СВЦЭМ!$F$33:$F$776,СВЦЭМ!$A$33:$A$776,$A244,СВЦЭМ!$B$33:$B$776,H$226)+'СЕТ СН'!$F$15</f>
        <v>137.36191538</v>
      </c>
      <c r="I244" s="36">
        <f>SUMIFS(СВЦЭМ!$F$33:$F$776,СВЦЭМ!$A$33:$A$776,$A244,СВЦЭМ!$B$33:$B$776,I$226)+'СЕТ СН'!$F$15</f>
        <v>134.45497871000001</v>
      </c>
      <c r="J244" s="36">
        <f>SUMIFS(СВЦЭМ!$F$33:$F$776,СВЦЭМ!$A$33:$A$776,$A244,СВЦЭМ!$B$33:$B$776,J$226)+'СЕТ СН'!$F$15</f>
        <v>132.29136199000001</v>
      </c>
      <c r="K244" s="36">
        <f>SUMIFS(СВЦЭМ!$F$33:$F$776,СВЦЭМ!$A$33:$A$776,$A244,СВЦЭМ!$B$33:$B$776,K$226)+'СЕТ СН'!$F$15</f>
        <v>123.64453886</v>
      </c>
      <c r="L244" s="36">
        <f>SUMIFS(СВЦЭМ!$F$33:$F$776,СВЦЭМ!$A$33:$A$776,$A244,СВЦЭМ!$B$33:$B$776,L$226)+'СЕТ СН'!$F$15</f>
        <v>124.01178487</v>
      </c>
      <c r="M244" s="36">
        <f>SUMIFS(СВЦЭМ!$F$33:$F$776,СВЦЭМ!$A$33:$A$776,$A244,СВЦЭМ!$B$33:$B$776,M$226)+'СЕТ СН'!$F$15</f>
        <v>123.77870978999999</v>
      </c>
      <c r="N244" s="36">
        <f>SUMIFS(СВЦЭМ!$F$33:$F$776,СВЦЭМ!$A$33:$A$776,$A244,СВЦЭМ!$B$33:$B$776,N$226)+'СЕТ СН'!$F$15</f>
        <v>121.62277602</v>
      </c>
      <c r="O244" s="36">
        <f>SUMIFS(СВЦЭМ!$F$33:$F$776,СВЦЭМ!$A$33:$A$776,$A244,СВЦЭМ!$B$33:$B$776,O$226)+'СЕТ СН'!$F$15</f>
        <v>121.53016079</v>
      </c>
      <c r="P244" s="36">
        <f>SUMIFS(СВЦЭМ!$F$33:$F$776,СВЦЭМ!$A$33:$A$776,$A244,СВЦЭМ!$B$33:$B$776,P$226)+'СЕТ СН'!$F$15</f>
        <v>119.61120115</v>
      </c>
      <c r="Q244" s="36">
        <f>SUMIFS(СВЦЭМ!$F$33:$F$776,СВЦЭМ!$A$33:$A$776,$A244,СВЦЭМ!$B$33:$B$776,Q$226)+'СЕТ СН'!$F$15</f>
        <v>120.42916631</v>
      </c>
      <c r="R244" s="36">
        <f>SUMIFS(СВЦЭМ!$F$33:$F$776,СВЦЭМ!$A$33:$A$776,$A244,СВЦЭМ!$B$33:$B$776,R$226)+'СЕТ СН'!$F$15</f>
        <v>114.48507194</v>
      </c>
      <c r="S244" s="36">
        <f>SUMIFS(СВЦЭМ!$F$33:$F$776,СВЦЭМ!$A$33:$A$776,$A244,СВЦЭМ!$B$33:$B$776,S$226)+'СЕТ СН'!$F$15</f>
        <v>116.85444135</v>
      </c>
      <c r="T244" s="36">
        <f>SUMIFS(СВЦЭМ!$F$33:$F$776,СВЦЭМ!$A$33:$A$776,$A244,СВЦЭМ!$B$33:$B$776,T$226)+'СЕТ СН'!$F$15</f>
        <v>119.31022661</v>
      </c>
      <c r="U244" s="36">
        <f>SUMIFS(СВЦЭМ!$F$33:$F$776,СВЦЭМ!$A$33:$A$776,$A244,СВЦЭМ!$B$33:$B$776,U$226)+'СЕТ СН'!$F$15</f>
        <v>120.01650563</v>
      </c>
      <c r="V244" s="36">
        <f>SUMIFS(СВЦЭМ!$F$33:$F$776,СВЦЭМ!$A$33:$A$776,$A244,СВЦЭМ!$B$33:$B$776,V$226)+'СЕТ СН'!$F$15</f>
        <v>121.17822275</v>
      </c>
      <c r="W244" s="36">
        <f>SUMIFS(СВЦЭМ!$F$33:$F$776,СВЦЭМ!$A$33:$A$776,$A244,СВЦЭМ!$B$33:$B$776,W$226)+'СЕТ СН'!$F$15</f>
        <v>123.48878024</v>
      </c>
      <c r="X244" s="36">
        <f>SUMIFS(СВЦЭМ!$F$33:$F$776,СВЦЭМ!$A$33:$A$776,$A244,СВЦЭМ!$B$33:$B$776,X$226)+'СЕТ СН'!$F$15</f>
        <v>117.74618992000001</v>
      </c>
      <c r="Y244" s="36">
        <f>SUMIFS(СВЦЭМ!$F$33:$F$776,СВЦЭМ!$A$33:$A$776,$A244,СВЦЭМ!$B$33:$B$776,Y$226)+'СЕТ СН'!$F$15</f>
        <v>123.46050026</v>
      </c>
    </row>
    <row r="245" spans="1:25" ht="15.75" x14ac:dyDescent="0.2">
      <c r="A245" s="35">
        <f t="shared" si="6"/>
        <v>43696</v>
      </c>
      <c r="B245" s="36">
        <f>SUMIFS(СВЦЭМ!$F$33:$F$776,СВЦЭМ!$A$33:$A$776,$A245,СВЦЭМ!$B$33:$B$776,B$226)+'СЕТ СН'!$F$15</f>
        <v>131.31855536</v>
      </c>
      <c r="C245" s="36">
        <f>SUMIFS(СВЦЭМ!$F$33:$F$776,СВЦЭМ!$A$33:$A$776,$A245,СВЦЭМ!$B$33:$B$776,C$226)+'СЕТ СН'!$F$15</f>
        <v>139.14284312000001</v>
      </c>
      <c r="D245" s="36">
        <f>SUMIFS(СВЦЭМ!$F$33:$F$776,СВЦЭМ!$A$33:$A$776,$A245,СВЦЭМ!$B$33:$B$776,D$226)+'СЕТ СН'!$F$15</f>
        <v>145.01871567000001</v>
      </c>
      <c r="E245" s="36">
        <f>SUMIFS(СВЦЭМ!$F$33:$F$776,СВЦЭМ!$A$33:$A$776,$A245,СВЦЭМ!$B$33:$B$776,E$226)+'СЕТ СН'!$F$15</f>
        <v>147.74660460000001</v>
      </c>
      <c r="F245" s="36">
        <f>SUMIFS(СВЦЭМ!$F$33:$F$776,СВЦЭМ!$A$33:$A$776,$A245,СВЦЭМ!$B$33:$B$776,F$226)+'СЕТ СН'!$F$15</f>
        <v>147.84849786000001</v>
      </c>
      <c r="G245" s="36">
        <f>SUMIFS(СВЦЭМ!$F$33:$F$776,СВЦЭМ!$A$33:$A$776,$A245,СВЦЭМ!$B$33:$B$776,G$226)+'СЕТ СН'!$F$15</f>
        <v>143.51625772</v>
      </c>
      <c r="H245" s="36">
        <f>SUMIFS(СВЦЭМ!$F$33:$F$776,СВЦЭМ!$A$33:$A$776,$A245,СВЦЭМ!$B$33:$B$776,H$226)+'СЕТ СН'!$F$15</f>
        <v>135.89642560999999</v>
      </c>
      <c r="I245" s="36">
        <f>SUMIFS(СВЦЭМ!$F$33:$F$776,СВЦЭМ!$A$33:$A$776,$A245,СВЦЭМ!$B$33:$B$776,I$226)+'СЕТ СН'!$F$15</f>
        <v>126.54945951000001</v>
      </c>
      <c r="J245" s="36">
        <f>SUMIFS(СВЦЭМ!$F$33:$F$776,СВЦЭМ!$A$33:$A$776,$A245,СВЦЭМ!$B$33:$B$776,J$226)+'СЕТ СН'!$F$15</f>
        <v>132.55856571999999</v>
      </c>
      <c r="K245" s="36">
        <f>SUMIFS(СВЦЭМ!$F$33:$F$776,СВЦЭМ!$A$33:$A$776,$A245,СВЦЭМ!$B$33:$B$776,K$226)+'СЕТ СН'!$F$15</f>
        <v>140.5592819</v>
      </c>
      <c r="L245" s="36">
        <f>SUMIFS(СВЦЭМ!$F$33:$F$776,СВЦЭМ!$A$33:$A$776,$A245,СВЦЭМ!$B$33:$B$776,L$226)+'СЕТ СН'!$F$15</f>
        <v>140.30841536</v>
      </c>
      <c r="M245" s="36">
        <f>SUMIFS(СВЦЭМ!$F$33:$F$776,СВЦЭМ!$A$33:$A$776,$A245,СВЦЭМ!$B$33:$B$776,M$226)+'СЕТ СН'!$F$15</f>
        <v>139.40082645000001</v>
      </c>
      <c r="N245" s="36">
        <f>SUMIFS(СВЦЭМ!$F$33:$F$776,СВЦЭМ!$A$33:$A$776,$A245,СВЦЭМ!$B$33:$B$776,N$226)+'СЕТ СН'!$F$15</f>
        <v>138.86117684000001</v>
      </c>
      <c r="O245" s="36">
        <f>SUMIFS(СВЦЭМ!$F$33:$F$776,СВЦЭМ!$A$33:$A$776,$A245,СВЦЭМ!$B$33:$B$776,O$226)+'СЕТ СН'!$F$15</f>
        <v>140.85857769</v>
      </c>
      <c r="P245" s="36">
        <f>SUMIFS(СВЦЭМ!$F$33:$F$776,СВЦЭМ!$A$33:$A$776,$A245,СВЦЭМ!$B$33:$B$776,P$226)+'СЕТ СН'!$F$15</f>
        <v>141.36581214</v>
      </c>
      <c r="Q245" s="36">
        <f>SUMIFS(СВЦЭМ!$F$33:$F$776,СВЦЭМ!$A$33:$A$776,$A245,СВЦЭМ!$B$33:$B$776,Q$226)+'СЕТ СН'!$F$15</f>
        <v>139.86790296000001</v>
      </c>
      <c r="R245" s="36">
        <f>SUMIFS(СВЦЭМ!$F$33:$F$776,СВЦЭМ!$A$33:$A$776,$A245,СВЦЭМ!$B$33:$B$776,R$226)+'СЕТ СН'!$F$15</f>
        <v>144.83322484999999</v>
      </c>
      <c r="S245" s="36">
        <f>SUMIFS(СВЦЭМ!$F$33:$F$776,СВЦЭМ!$A$33:$A$776,$A245,СВЦЭМ!$B$33:$B$776,S$226)+'СЕТ СН'!$F$15</f>
        <v>152.24703295</v>
      </c>
      <c r="T245" s="36">
        <f>SUMIFS(СВЦЭМ!$F$33:$F$776,СВЦЭМ!$A$33:$A$776,$A245,СВЦЭМ!$B$33:$B$776,T$226)+'СЕТ СН'!$F$15</f>
        <v>152.21682988000001</v>
      </c>
      <c r="U245" s="36">
        <f>SUMIFS(СВЦЭМ!$F$33:$F$776,СВЦЭМ!$A$33:$A$776,$A245,СВЦЭМ!$B$33:$B$776,U$226)+'СЕТ СН'!$F$15</f>
        <v>151.51285548000001</v>
      </c>
      <c r="V245" s="36">
        <f>SUMIFS(СВЦЭМ!$F$33:$F$776,СВЦЭМ!$A$33:$A$776,$A245,СВЦЭМ!$B$33:$B$776,V$226)+'СЕТ СН'!$F$15</f>
        <v>150.39965253</v>
      </c>
      <c r="W245" s="36">
        <f>SUMIFS(СВЦЭМ!$F$33:$F$776,СВЦЭМ!$A$33:$A$776,$A245,СВЦЭМ!$B$33:$B$776,W$226)+'СЕТ СН'!$F$15</f>
        <v>152.59450949999999</v>
      </c>
      <c r="X245" s="36">
        <f>SUMIFS(СВЦЭМ!$F$33:$F$776,СВЦЭМ!$A$33:$A$776,$A245,СВЦЭМ!$B$33:$B$776,X$226)+'СЕТ СН'!$F$15</f>
        <v>165.44214564999999</v>
      </c>
      <c r="Y245" s="36">
        <f>SUMIFS(СВЦЭМ!$F$33:$F$776,СВЦЭМ!$A$33:$A$776,$A245,СВЦЭМ!$B$33:$B$776,Y$226)+'СЕТ СН'!$F$15</f>
        <v>151.05376727000001</v>
      </c>
    </row>
    <row r="246" spans="1:25" ht="15.75" x14ac:dyDescent="0.2">
      <c r="A246" s="35">
        <f t="shared" si="6"/>
        <v>43697</v>
      </c>
      <c r="B246" s="36">
        <f>SUMIFS(СВЦЭМ!$F$33:$F$776,СВЦЭМ!$A$33:$A$776,$A246,СВЦЭМ!$B$33:$B$776,B$226)+'СЕТ СН'!$F$15</f>
        <v>125.14421719000001</v>
      </c>
      <c r="C246" s="36">
        <f>SUMIFS(СВЦЭМ!$F$33:$F$776,СВЦЭМ!$A$33:$A$776,$A246,СВЦЭМ!$B$33:$B$776,C$226)+'СЕТ СН'!$F$15</f>
        <v>131.03959562</v>
      </c>
      <c r="D246" s="36">
        <f>SUMIFS(СВЦЭМ!$F$33:$F$776,СВЦЭМ!$A$33:$A$776,$A246,СВЦЭМ!$B$33:$B$776,D$226)+'СЕТ СН'!$F$15</f>
        <v>137.71547792999999</v>
      </c>
      <c r="E246" s="36">
        <f>SUMIFS(СВЦЭМ!$F$33:$F$776,СВЦЭМ!$A$33:$A$776,$A246,СВЦЭМ!$B$33:$B$776,E$226)+'СЕТ СН'!$F$15</f>
        <v>140.50229462999999</v>
      </c>
      <c r="F246" s="36">
        <f>SUMIFS(СВЦЭМ!$F$33:$F$776,СВЦЭМ!$A$33:$A$776,$A246,СВЦЭМ!$B$33:$B$776,F$226)+'СЕТ СН'!$F$15</f>
        <v>142.11107946000001</v>
      </c>
      <c r="G246" s="36">
        <f>SUMIFS(СВЦЭМ!$F$33:$F$776,СВЦЭМ!$A$33:$A$776,$A246,СВЦЭМ!$B$33:$B$776,G$226)+'СЕТ СН'!$F$15</f>
        <v>137.99162928000001</v>
      </c>
      <c r="H246" s="36">
        <f>SUMIFS(СВЦЭМ!$F$33:$F$776,СВЦЭМ!$A$33:$A$776,$A246,СВЦЭМ!$B$33:$B$776,H$226)+'СЕТ СН'!$F$15</f>
        <v>131.32138146</v>
      </c>
      <c r="I246" s="36">
        <f>SUMIFS(СВЦЭМ!$F$33:$F$776,СВЦЭМ!$A$33:$A$776,$A246,СВЦЭМ!$B$33:$B$776,I$226)+'СЕТ СН'!$F$15</f>
        <v>122.35700000999999</v>
      </c>
      <c r="J246" s="36">
        <f>SUMIFS(СВЦЭМ!$F$33:$F$776,СВЦЭМ!$A$33:$A$776,$A246,СВЦЭМ!$B$33:$B$776,J$226)+'СЕТ СН'!$F$15</f>
        <v>120.9030631</v>
      </c>
      <c r="K246" s="36">
        <f>SUMIFS(СВЦЭМ!$F$33:$F$776,СВЦЭМ!$A$33:$A$776,$A246,СВЦЭМ!$B$33:$B$776,K$226)+'СЕТ СН'!$F$15</f>
        <v>125.09581005</v>
      </c>
      <c r="L246" s="36">
        <f>SUMIFS(СВЦЭМ!$F$33:$F$776,СВЦЭМ!$A$33:$A$776,$A246,СВЦЭМ!$B$33:$B$776,L$226)+'СЕТ СН'!$F$15</f>
        <v>124.45432982</v>
      </c>
      <c r="M246" s="36">
        <f>SUMIFS(СВЦЭМ!$F$33:$F$776,СВЦЭМ!$A$33:$A$776,$A246,СВЦЭМ!$B$33:$B$776,M$226)+'СЕТ СН'!$F$15</f>
        <v>124.09360646</v>
      </c>
      <c r="N246" s="36">
        <f>SUMIFS(СВЦЭМ!$F$33:$F$776,СВЦЭМ!$A$33:$A$776,$A246,СВЦЭМ!$B$33:$B$776,N$226)+'СЕТ СН'!$F$15</f>
        <v>122.14461598</v>
      </c>
      <c r="O246" s="36">
        <f>SUMIFS(СВЦЭМ!$F$33:$F$776,СВЦЭМ!$A$33:$A$776,$A246,СВЦЭМ!$B$33:$B$776,O$226)+'СЕТ СН'!$F$15</f>
        <v>122.72982544</v>
      </c>
      <c r="P246" s="36">
        <f>SUMIFS(СВЦЭМ!$F$33:$F$776,СВЦЭМ!$A$33:$A$776,$A246,СВЦЭМ!$B$33:$B$776,P$226)+'СЕТ СН'!$F$15</f>
        <v>124.28448222999999</v>
      </c>
      <c r="Q246" s="36">
        <f>SUMIFS(СВЦЭМ!$F$33:$F$776,СВЦЭМ!$A$33:$A$776,$A246,СВЦЭМ!$B$33:$B$776,Q$226)+'СЕТ СН'!$F$15</f>
        <v>124.68632667999999</v>
      </c>
      <c r="R246" s="36">
        <f>SUMIFS(СВЦЭМ!$F$33:$F$776,СВЦЭМ!$A$33:$A$776,$A246,СВЦЭМ!$B$33:$B$776,R$226)+'СЕТ СН'!$F$15</f>
        <v>136.83627630000001</v>
      </c>
      <c r="S246" s="36">
        <f>SUMIFS(СВЦЭМ!$F$33:$F$776,СВЦЭМ!$A$33:$A$776,$A246,СВЦЭМ!$B$33:$B$776,S$226)+'СЕТ СН'!$F$15</f>
        <v>120.84068232</v>
      </c>
      <c r="T246" s="36">
        <f>SUMIFS(СВЦЭМ!$F$33:$F$776,СВЦЭМ!$A$33:$A$776,$A246,СВЦЭМ!$B$33:$B$776,T$226)+'СЕТ СН'!$F$15</f>
        <v>121.96918846</v>
      </c>
      <c r="U246" s="36">
        <f>SUMIFS(СВЦЭМ!$F$33:$F$776,СВЦЭМ!$A$33:$A$776,$A246,СВЦЭМ!$B$33:$B$776,U$226)+'СЕТ СН'!$F$15</f>
        <v>122.34574805</v>
      </c>
      <c r="V246" s="36">
        <f>SUMIFS(СВЦЭМ!$F$33:$F$776,СВЦЭМ!$A$33:$A$776,$A246,СВЦЭМ!$B$33:$B$776,V$226)+'СЕТ СН'!$F$15</f>
        <v>124.47752067</v>
      </c>
      <c r="W246" s="36">
        <f>SUMIFS(СВЦЭМ!$F$33:$F$776,СВЦЭМ!$A$33:$A$776,$A246,СВЦЭМ!$B$33:$B$776,W$226)+'СЕТ СН'!$F$15</f>
        <v>126.48531637000001</v>
      </c>
      <c r="X246" s="36">
        <f>SUMIFS(СВЦЭМ!$F$33:$F$776,СВЦЭМ!$A$33:$A$776,$A246,СВЦЭМ!$B$33:$B$776,X$226)+'СЕТ СН'!$F$15</f>
        <v>119.74221372</v>
      </c>
      <c r="Y246" s="36">
        <f>SUMIFS(СВЦЭМ!$F$33:$F$776,СВЦЭМ!$A$33:$A$776,$A246,СВЦЭМ!$B$33:$B$776,Y$226)+'СЕТ СН'!$F$15</f>
        <v>110.4480717</v>
      </c>
    </row>
    <row r="247" spans="1:25" ht="15.75" x14ac:dyDescent="0.2">
      <c r="A247" s="35">
        <f t="shared" si="6"/>
        <v>43698</v>
      </c>
      <c r="B247" s="36">
        <f>SUMIFS(СВЦЭМ!$F$33:$F$776,СВЦЭМ!$A$33:$A$776,$A247,СВЦЭМ!$B$33:$B$776,B$226)+'СЕТ СН'!$F$15</f>
        <v>122.51770688000001</v>
      </c>
      <c r="C247" s="36">
        <f>SUMIFS(СВЦЭМ!$F$33:$F$776,СВЦЭМ!$A$33:$A$776,$A247,СВЦЭМ!$B$33:$B$776,C$226)+'СЕТ СН'!$F$15</f>
        <v>131.28360784</v>
      </c>
      <c r="D247" s="36">
        <f>SUMIFS(СВЦЭМ!$F$33:$F$776,СВЦЭМ!$A$33:$A$776,$A247,СВЦЭМ!$B$33:$B$776,D$226)+'СЕТ СН'!$F$15</f>
        <v>134.6123077</v>
      </c>
      <c r="E247" s="36">
        <f>SUMIFS(СВЦЭМ!$F$33:$F$776,СВЦЭМ!$A$33:$A$776,$A247,СВЦЭМ!$B$33:$B$776,E$226)+'СЕТ СН'!$F$15</f>
        <v>136.09198101000001</v>
      </c>
      <c r="F247" s="36">
        <f>SUMIFS(СВЦЭМ!$F$33:$F$776,СВЦЭМ!$A$33:$A$776,$A247,СВЦЭМ!$B$33:$B$776,F$226)+'СЕТ СН'!$F$15</f>
        <v>137.15747359</v>
      </c>
      <c r="G247" s="36">
        <f>SUMIFS(СВЦЭМ!$F$33:$F$776,СВЦЭМ!$A$33:$A$776,$A247,СВЦЭМ!$B$33:$B$776,G$226)+'СЕТ СН'!$F$15</f>
        <v>131.54235233</v>
      </c>
      <c r="H247" s="36">
        <f>SUMIFS(СВЦЭМ!$F$33:$F$776,СВЦЭМ!$A$33:$A$776,$A247,СВЦЭМ!$B$33:$B$776,H$226)+'СЕТ СН'!$F$15</f>
        <v>122.76765777</v>
      </c>
      <c r="I247" s="36">
        <f>SUMIFS(СВЦЭМ!$F$33:$F$776,СВЦЭМ!$A$33:$A$776,$A247,СВЦЭМ!$B$33:$B$776,I$226)+'СЕТ СН'!$F$15</f>
        <v>112.24791308</v>
      </c>
      <c r="J247" s="36">
        <f>SUMIFS(СВЦЭМ!$F$33:$F$776,СВЦЭМ!$A$33:$A$776,$A247,СВЦЭМ!$B$33:$B$776,J$226)+'СЕТ СН'!$F$15</f>
        <v>114.44650795</v>
      </c>
      <c r="K247" s="36">
        <f>SUMIFS(СВЦЭМ!$F$33:$F$776,СВЦЭМ!$A$33:$A$776,$A247,СВЦЭМ!$B$33:$B$776,K$226)+'СЕТ СН'!$F$15</f>
        <v>119.63369144000001</v>
      </c>
      <c r="L247" s="36">
        <f>SUMIFS(СВЦЭМ!$F$33:$F$776,СВЦЭМ!$A$33:$A$776,$A247,СВЦЭМ!$B$33:$B$776,L$226)+'СЕТ СН'!$F$15</f>
        <v>121.54617017</v>
      </c>
      <c r="M247" s="36">
        <f>SUMIFS(СВЦЭМ!$F$33:$F$776,СВЦЭМ!$A$33:$A$776,$A247,СВЦЭМ!$B$33:$B$776,M$226)+'СЕТ СН'!$F$15</f>
        <v>120.99600001</v>
      </c>
      <c r="N247" s="36">
        <f>SUMIFS(СВЦЭМ!$F$33:$F$776,СВЦЭМ!$A$33:$A$776,$A247,СВЦЭМ!$B$33:$B$776,N$226)+'СЕТ СН'!$F$15</f>
        <v>119.89056023000001</v>
      </c>
      <c r="O247" s="36">
        <f>SUMIFS(СВЦЭМ!$F$33:$F$776,СВЦЭМ!$A$33:$A$776,$A247,СВЦЭМ!$B$33:$B$776,O$226)+'СЕТ СН'!$F$15</f>
        <v>120.15533335000001</v>
      </c>
      <c r="P247" s="36">
        <f>SUMIFS(СВЦЭМ!$F$33:$F$776,СВЦЭМ!$A$33:$A$776,$A247,СВЦЭМ!$B$33:$B$776,P$226)+'СЕТ СН'!$F$15</f>
        <v>120.64683604</v>
      </c>
      <c r="Q247" s="36">
        <f>SUMIFS(СВЦЭМ!$F$33:$F$776,СВЦЭМ!$A$33:$A$776,$A247,СВЦЭМ!$B$33:$B$776,Q$226)+'СЕТ СН'!$F$15</f>
        <v>121.97010822999999</v>
      </c>
      <c r="R247" s="36">
        <f>SUMIFS(СВЦЭМ!$F$33:$F$776,СВЦЭМ!$A$33:$A$776,$A247,СВЦЭМ!$B$33:$B$776,R$226)+'СЕТ СН'!$F$15</f>
        <v>123.04314142</v>
      </c>
      <c r="S247" s="36">
        <f>SUMIFS(СВЦЭМ!$F$33:$F$776,СВЦЭМ!$A$33:$A$776,$A247,СВЦЭМ!$B$33:$B$776,S$226)+'СЕТ СН'!$F$15</f>
        <v>129.06396269999999</v>
      </c>
      <c r="T247" s="36">
        <f>SUMIFS(СВЦЭМ!$F$33:$F$776,СВЦЭМ!$A$33:$A$776,$A247,СВЦЭМ!$B$33:$B$776,T$226)+'СЕТ СН'!$F$15</f>
        <v>123.26580002999999</v>
      </c>
      <c r="U247" s="36">
        <f>SUMIFS(СВЦЭМ!$F$33:$F$776,СВЦЭМ!$A$33:$A$776,$A247,СВЦЭМ!$B$33:$B$776,U$226)+'СЕТ СН'!$F$15</f>
        <v>109.70833057</v>
      </c>
      <c r="V247" s="36">
        <f>SUMIFS(СВЦЭМ!$F$33:$F$776,СВЦЭМ!$A$33:$A$776,$A247,СВЦЭМ!$B$33:$B$776,V$226)+'СЕТ СН'!$F$15</f>
        <v>112.33357449</v>
      </c>
      <c r="W247" s="36">
        <f>SUMIFS(СВЦЭМ!$F$33:$F$776,СВЦЭМ!$A$33:$A$776,$A247,СВЦЭМ!$B$33:$B$776,W$226)+'СЕТ СН'!$F$15</f>
        <v>112.61872031</v>
      </c>
      <c r="X247" s="36">
        <f>SUMIFS(СВЦЭМ!$F$33:$F$776,СВЦЭМ!$A$33:$A$776,$A247,СВЦЭМ!$B$33:$B$776,X$226)+'СЕТ СН'!$F$15</f>
        <v>104.35250387000001</v>
      </c>
      <c r="Y247" s="36">
        <f>SUMIFS(СВЦЭМ!$F$33:$F$776,СВЦЭМ!$A$33:$A$776,$A247,СВЦЭМ!$B$33:$B$776,Y$226)+'СЕТ СН'!$F$15</f>
        <v>105.62147183</v>
      </c>
    </row>
    <row r="248" spans="1:25" ht="15.75" x14ac:dyDescent="0.2">
      <c r="A248" s="35">
        <f t="shared" si="6"/>
        <v>43699</v>
      </c>
      <c r="B248" s="36">
        <f>SUMIFS(СВЦЭМ!$F$33:$F$776,СВЦЭМ!$A$33:$A$776,$A248,СВЦЭМ!$B$33:$B$776,B$226)+'СЕТ СН'!$F$15</f>
        <v>128.29793369999999</v>
      </c>
      <c r="C248" s="36">
        <f>SUMIFS(СВЦЭМ!$F$33:$F$776,СВЦЭМ!$A$33:$A$776,$A248,СВЦЭМ!$B$33:$B$776,C$226)+'СЕТ СН'!$F$15</f>
        <v>134.70937999</v>
      </c>
      <c r="D248" s="36">
        <f>SUMIFS(СВЦЭМ!$F$33:$F$776,СВЦЭМ!$A$33:$A$776,$A248,СВЦЭМ!$B$33:$B$776,D$226)+'СЕТ СН'!$F$15</f>
        <v>137.72341852</v>
      </c>
      <c r="E248" s="36">
        <f>SUMIFS(СВЦЭМ!$F$33:$F$776,СВЦЭМ!$A$33:$A$776,$A248,СВЦЭМ!$B$33:$B$776,E$226)+'СЕТ СН'!$F$15</f>
        <v>139.87747820000001</v>
      </c>
      <c r="F248" s="36">
        <f>SUMIFS(СВЦЭМ!$F$33:$F$776,СВЦЭМ!$A$33:$A$776,$A248,СВЦЭМ!$B$33:$B$776,F$226)+'СЕТ СН'!$F$15</f>
        <v>141.1020312</v>
      </c>
      <c r="G248" s="36">
        <f>SUMIFS(СВЦЭМ!$F$33:$F$776,СВЦЭМ!$A$33:$A$776,$A248,СВЦЭМ!$B$33:$B$776,G$226)+'СЕТ СН'!$F$15</f>
        <v>136.78536344</v>
      </c>
      <c r="H248" s="36">
        <f>SUMIFS(СВЦЭМ!$F$33:$F$776,СВЦЭМ!$A$33:$A$776,$A248,СВЦЭМ!$B$33:$B$776,H$226)+'СЕТ СН'!$F$15</f>
        <v>130.89401986999999</v>
      </c>
      <c r="I248" s="36">
        <f>SUMIFS(СВЦЭМ!$F$33:$F$776,СВЦЭМ!$A$33:$A$776,$A248,СВЦЭМ!$B$33:$B$776,I$226)+'СЕТ СН'!$F$15</f>
        <v>121.72150954999999</v>
      </c>
      <c r="J248" s="36">
        <f>SUMIFS(СВЦЭМ!$F$33:$F$776,СВЦЭМ!$A$33:$A$776,$A248,СВЦЭМ!$B$33:$B$776,J$226)+'СЕТ СН'!$F$15</f>
        <v>117.40305746999999</v>
      </c>
      <c r="K248" s="36">
        <f>SUMIFS(СВЦЭМ!$F$33:$F$776,СВЦЭМ!$A$33:$A$776,$A248,СВЦЭМ!$B$33:$B$776,K$226)+'СЕТ СН'!$F$15</f>
        <v>119.08707304000001</v>
      </c>
      <c r="L248" s="36">
        <f>SUMIFS(СВЦЭМ!$F$33:$F$776,СВЦЭМ!$A$33:$A$776,$A248,СВЦЭМ!$B$33:$B$776,L$226)+'СЕТ СН'!$F$15</f>
        <v>120.43474841</v>
      </c>
      <c r="M248" s="36">
        <f>SUMIFS(СВЦЭМ!$F$33:$F$776,СВЦЭМ!$A$33:$A$776,$A248,СВЦЭМ!$B$33:$B$776,M$226)+'СЕТ СН'!$F$15</f>
        <v>120.61506728000001</v>
      </c>
      <c r="N248" s="36">
        <f>SUMIFS(СВЦЭМ!$F$33:$F$776,СВЦЭМ!$A$33:$A$776,$A248,СВЦЭМ!$B$33:$B$776,N$226)+'СЕТ СН'!$F$15</f>
        <v>118.00931383</v>
      </c>
      <c r="O248" s="36">
        <f>SUMIFS(СВЦЭМ!$F$33:$F$776,СВЦЭМ!$A$33:$A$776,$A248,СВЦЭМ!$B$33:$B$776,O$226)+'СЕТ СН'!$F$15</f>
        <v>119.0408212</v>
      </c>
      <c r="P248" s="36">
        <f>SUMIFS(СВЦЭМ!$F$33:$F$776,СВЦЭМ!$A$33:$A$776,$A248,СВЦЭМ!$B$33:$B$776,P$226)+'СЕТ СН'!$F$15</f>
        <v>119.02571691999999</v>
      </c>
      <c r="Q248" s="36">
        <f>SUMIFS(СВЦЭМ!$F$33:$F$776,СВЦЭМ!$A$33:$A$776,$A248,СВЦЭМ!$B$33:$B$776,Q$226)+'СЕТ СН'!$F$15</f>
        <v>118.20246793</v>
      </c>
      <c r="R248" s="36">
        <f>SUMIFS(СВЦЭМ!$F$33:$F$776,СВЦЭМ!$A$33:$A$776,$A248,СВЦЭМ!$B$33:$B$776,R$226)+'СЕТ СН'!$F$15</f>
        <v>110.07587759</v>
      </c>
      <c r="S248" s="36">
        <f>SUMIFS(СВЦЭМ!$F$33:$F$776,СВЦЭМ!$A$33:$A$776,$A248,СВЦЭМ!$B$33:$B$776,S$226)+'СЕТ СН'!$F$15</f>
        <v>104.83133205999999</v>
      </c>
      <c r="T248" s="36">
        <f>SUMIFS(СВЦЭМ!$F$33:$F$776,СВЦЭМ!$A$33:$A$776,$A248,СВЦЭМ!$B$33:$B$776,T$226)+'СЕТ СН'!$F$15</f>
        <v>103.62815956999999</v>
      </c>
      <c r="U248" s="36">
        <f>SUMIFS(СВЦЭМ!$F$33:$F$776,СВЦЭМ!$A$33:$A$776,$A248,СВЦЭМ!$B$33:$B$776,U$226)+'СЕТ СН'!$F$15</f>
        <v>103.94243078</v>
      </c>
      <c r="V248" s="36">
        <f>SUMIFS(СВЦЭМ!$F$33:$F$776,СВЦЭМ!$A$33:$A$776,$A248,СВЦЭМ!$B$33:$B$776,V$226)+'СЕТ СН'!$F$15</f>
        <v>106.99807419</v>
      </c>
      <c r="W248" s="36">
        <f>SUMIFS(СВЦЭМ!$F$33:$F$776,СВЦЭМ!$A$33:$A$776,$A248,СВЦЭМ!$B$33:$B$776,W$226)+'СЕТ СН'!$F$15</f>
        <v>107.7110869</v>
      </c>
      <c r="X248" s="36">
        <f>SUMIFS(СВЦЭМ!$F$33:$F$776,СВЦЭМ!$A$33:$A$776,$A248,СВЦЭМ!$B$33:$B$776,X$226)+'СЕТ СН'!$F$15</f>
        <v>98.727211220000001</v>
      </c>
      <c r="Y248" s="36">
        <f>SUMIFS(СВЦЭМ!$F$33:$F$776,СВЦЭМ!$A$33:$A$776,$A248,СВЦЭМ!$B$33:$B$776,Y$226)+'СЕТ СН'!$F$15</f>
        <v>103.63400729999999</v>
      </c>
    </row>
    <row r="249" spans="1:25" ht="15.75" x14ac:dyDescent="0.2">
      <c r="A249" s="35">
        <f t="shared" si="6"/>
        <v>43700</v>
      </c>
      <c r="B249" s="36">
        <f>SUMIFS(СВЦЭМ!$F$33:$F$776,СВЦЭМ!$A$33:$A$776,$A249,СВЦЭМ!$B$33:$B$776,B$226)+'СЕТ СН'!$F$15</f>
        <v>118.93136809000001</v>
      </c>
      <c r="C249" s="36">
        <f>SUMIFS(СВЦЭМ!$F$33:$F$776,СВЦЭМ!$A$33:$A$776,$A249,СВЦЭМ!$B$33:$B$776,C$226)+'СЕТ СН'!$F$15</f>
        <v>125.44418862000001</v>
      </c>
      <c r="D249" s="36">
        <f>SUMIFS(СВЦЭМ!$F$33:$F$776,СВЦЭМ!$A$33:$A$776,$A249,СВЦЭМ!$B$33:$B$776,D$226)+'СЕТ СН'!$F$15</f>
        <v>122.34634535000001</v>
      </c>
      <c r="E249" s="36">
        <f>SUMIFS(СВЦЭМ!$F$33:$F$776,СВЦЭМ!$A$33:$A$776,$A249,СВЦЭМ!$B$33:$B$776,E$226)+'СЕТ СН'!$F$15</f>
        <v>120.33465796999999</v>
      </c>
      <c r="F249" s="36">
        <f>SUMIFS(СВЦЭМ!$F$33:$F$776,СВЦЭМ!$A$33:$A$776,$A249,СВЦЭМ!$B$33:$B$776,F$226)+'СЕТ СН'!$F$15</f>
        <v>120.51591175</v>
      </c>
      <c r="G249" s="36">
        <f>SUMIFS(СВЦЭМ!$F$33:$F$776,СВЦЭМ!$A$33:$A$776,$A249,СВЦЭМ!$B$33:$B$776,G$226)+'СЕТ СН'!$F$15</f>
        <v>122.19927113999999</v>
      </c>
      <c r="H249" s="36">
        <f>SUMIFS(СВЦЭМ!$F$33:$F$776,СВЦЭМ!$A$33:$A$776,$A249,СВЦЭМ!$B$33:$B$776,H$226)+'СЕТ СН'!$F$15</f>
        <v>116.46842134000001</v>
      </c>
      <c r="I249" s="36">
        <f>SUMIFS(СВЦЭМ!$F$33:$F$776,СВЦЭМ!$A$33:$A$776,$A249,СВЦЭМ!$B$33:$B$776,I$226)+'СЕТ СН'!$F$15</f>
        <v>115.29437867</v>
      </c>
      <c r="J249" s="36">
        <f>SUMIFS(СВЦЭМ!$F$33:$F$776,СВЦЭМ!$A$33:$A$776,$A249,СВЦЭМ!$B$33:$B$776,J$226)+'СЕТ СН'!$F$15</f>
        <v>122.06534822</v>
      </c>
      <c r="K249" s="36">
        <f>SUMIFS(СВЦЭМ!$F$33:$F$776,СВЦЭМ!$A$33:$A$776,$A249,СВЦЭМ!$B$33:$B$776,K$226)+'СЕТ СН'!$F$15</f>
        <v>126.24527276000001</v>
      </c>
      <c r="L249" s="36">
        <f>SUMIFS(СВЦЭМ!$F$33:$F$776,СВЦЭМ!$A$33:$A$776,$A249,СВЦЭМ!$B$33:$B$776,L$226)+'СЕТ СН'!$F$15</f>
        <v>123.88999518999999</v>
      </c>
      <c r="M249" s="36">
        <f>SUMIFS(СВЦЭМ!$F$33:$F$776,СВЦЭМ!$A$33:$A$776,$A249,СВЦЭМ!$B$33:$B$776,M$226)+'СЕТ СН'!$F$15</f>
        <v>123.36609605</v>
      </c>
      <c r="N249" s="36">
        <f>SUMIFS(СВЦЭМ!$F$33:$F$776,СВЦЭМ!$A$33:$A$776,$A249,СВЦЭМ!$B$33:$B$776,N$226)+'СЕТ СН'!$F$15</f>
        <v>123.6003389</v>
      </c>
      <c r="O249" s="36">
        <f>SUMIFS(СВЦЭМ!$F$33:$F$776,СВЦЭМ!$A$33:$A$776,$A249,СВЦЭМ!$B$33:$B$776,O$226)+'СЕТ СН'!$F$15</f>
        <v>126.80762142</v>
      </c>
      <c r="P249" s="36">
        <f>SUMIFS(СВЦЭМ!$F$33:$F$776,СВЦЭМ!$A$33:$A$776,$A249,СВЦЭМ!$B$33:$B$776,P$226)+'СЕТ СН'!$F$15</f>
        <v>128.37577759999999</v>
      </c>
      <c r="Q249" s="36">
        <f>SUMIFS(СВЦЭМ!$F$33:$F$776,СВЦЭМ!$A$33:$A$776,$A249,СВЦЭМ!$B$33:$B$776,Q$226)+'СЕТ СН'!$F$15</f>
        <v>127.84282388</v>
      </c>
      <c r="R249" s="36">
        <f>SUMIFS(СВЦЭМ!$F$33:$F$776,СВЦЭМ!$A$33:$A$776,$A249,СВЦЭМ!$B$33:$B$776,R$226)+'СЕТ СН'!$F$15</f>
        <v>124.36901688</v>
      </c>
      <c r="S249" s="36">
        <f>SUMIFS(СВЦЭМ!$F$33:$F$776,СВЦЭМ!$A$33:$A$776,$A249,СВЦЭМ!$B$33:$B$776,S$226)+'СЕТ СН'!$F$15</f>
        <v>121.06547272</v>
      </c>
      <c r="T249" s="36">
        <f>SUMIFS(СВЦЭМ!$F$33:$F$776,СВЦЭМ!$A$33:$A$776,$A249,СВЦЭМ!$B$33:$B$776,T$226)+'СЕТ СН'!$F$15</f>
        <v>119.42832677</v>
      </c>
      <c r="U249" s="36">
        <f>SUMIFS(СВЦЭМ!$F$33:$F$776,СВЦЭМ!$A$33:$A$776,$A249,СВЦЭМ!$B$33:$B$776,U$226)+'СЕТ СН'!$F$15</f>
        <v>117.00755382</v>
      </c>
      <c r="V249" s="36">
        <f>SUMIFS(СВЦЭМ!$F$33:$F$776,СВЦЭМ!$A$33:$A$776,$A249,СВЦЭМ!$B$33:$B$776,V$226)+'СЕТ СН'!$F$15</f>
        <v>113.88344677000001</v>
      </c>
      <c r="W249" s="36">
        <f>SUMIFS(СВЦЭМ!$F$33:$F$776,СВЦЭМ!$A$33:$A$776,$A249,СВЦЭМ!$B$33:$B$776,W$226)+'СЕТ СН'!$F$15</f>
        <v>114.83687397</v>
      </c>
      <c r="X249" s="36">
        <f>SUMIFS(СВЦЭМ!$F$33:$F$776,СВЦЭМ!$A$33:$A$776,$A249,СВЦЭМ!$B$33:$B$776,X$226)+'СЕТ СН'!$F$15</f>
        <v>115.91668729</v>
      </c>
      <c r="Y249" s="36">
        <f>SUMIFS(СВЦЭМ!$F$33:$F$776,СВЦЭМ!$A$33:$A$776,$A249,СВЦЭМ!$B$33:$B$776,Y$226)+'СЕТ СН'!$F$15</f>
        <v>124.05433985000001</v>
      </c>
    </row>
    <row r="250" spans="1:25" ht="15.75" x14ac:dyDescent="0.2">
      <c r="A250" s="35">
        <f t="shared" si="6"/>
        <v>43701</v>
      </c>
      <c r="B250" s="36">
        <f>SUMIFS(СВЦЭМ!$F$33:$F$776,СВЦЭМ!$A$33:$A$776,$A250,СВЦЭМ!$B$33:$B$776,B$226)+'СЕТ СН'!$F$15</f>
        <v>125.77640747</v>
      </c>
      <c r="C250" s="36">
        <f>SUMIFS(СВЦЭМ!$F$33:$F$776,СВЦЭМ!$A$33:$A$776,$A250,СВЦЭМ!$B$33:$B$776,C$226)+'СЕТ СН'!$F$15</f>
        <v>132.99349491000001</v>
      </c>
      <c r="D250" s="36">
        <f>SUMIFS(СВЦЭМ!$F$33:$F$776,СВЦЭМ!$A$33:$A$776,$A250,СВЦЭМ!$B$33:$B$776,D$226)+'СЕТ СН'!$F$15</f>
        <v>137.13087593</v>
      </c>
      <c r="E250" s="36">
        <f>SUMIFS(СВЦЭМ!$F$33:$F$776,СВЦЭМ!$A$33:$A$776,$A250,СВЦЭМ!$B$33:$B$776,E$226)+'СЕТ СН'!$F$15</f>
        <v>141.1712119</v>
      </c>
      <c r="F250" s="36">
        <f>SUMIFS(СВЦЭМ!$F$33:$F$776,СВЦЭМ!$A$33:$A$776,$A250,СВЦЭМ!$B$33:$B$776,F$226)+'СЕТ СН'!$F$15</f>
        <v>141.47612151999999</v>
      </c>
      <c r="G250" s="36">
        <f>SUMIFS(СВЦЭМ!$F$33:$F$776,СВЦЭМ!$A$33:$A$776,$A250,СВЦЭМ!$B$33:$B$776,G$226)+'СЕТ СН'!$F$15</f>
        <v>140.50206936999999</v>
      </c>
      <c r="H250" s="36">
        <f>SUMIFS(СВЦЭМ!$F$33:$F$776,СВЦЭМ!$A$33:$A$776,$A250,СВЦЭМ!$B$33:$B$776,H$226)+'СЕТ СН'!$F$15</f>
        <v>135.41678279000001</v>
      </c>
      <c r="I250" s="36">
        <f>SUMIFS(СВЦЭМ!$F$33:$F$776,СВЦЭМ!$A$33:$A$776,$A250,СВЦЭМ!$B$33:$B$776,I$226)+'СЕТ СН'!$F$15</f>
        <v>127.94568181</v>
      </c>
      <c r="J250" s="36">
        <f>SUMIFS(СВЦЭМ!$F$33:$F$776,СВЦЭМ!$A$33:$A$776,$A250,СВЦЭМ!$B$33:$B$776,J$226)+'СЕТ СН'!$F$15</f>
        <v>117.74030895999999</v>
      </c>
      <c r="K250" s="36">
        <f>SUMIFS(СВЦЭМ!$F$33:$F$776,СВЦЭМ!$A$33:$A$776,$A250,СВЦЭМ!$B$33:$B$776,K$226)+'СЕТ СН'!$F$15</f>
        <v>108.45204268000001</v>
      </c>
      <c r="L250" s="36">
        <f>SUMIFS(СВЦЭМ!$F$33:$F$776,СВЦЭМ!$A$33:$A$776,$A250,СВЦЭМ!$B$33:$B$776,L$226)+'СЕТ СН'!$F$15</f>
        <v>107.11598944000001</v>
      </c>
      <c r="M250" s="36">
        <f>SUMIFS(СВЦЭМ!$F$33:$F$776,СВЦЭМ!$A$33:$A$776,$A250,СВЦЭМ!$B$33:$B$776,M$226)+'СЕТ СН'!$F$15</f>
        <v>106.42224032999999</v>
      </c>
      <c r="N250" s="36">
        <f>SUMIFS(СВЦЭМ!$F$33:$F$776,СВЦЭМ!$A$33:$A$776,$A250,СВЦЭМ!$B$33:$B$776,N$226)+'СЕТ СН'!$F$15</f>
        <v>109.49236874</v>
      </c>
      <c r="O250" s="36">
        <f>SUMIFS(СВЦЭМ!$F$33:$F$776,СВЦЭМ!$A$33:$A$776,$A250,СВЦЭМ!$B$33:$B$776,O$226)+'СЕТ СН'!$F$15</f>
        <v>111.86265116</v>
      </c>
      <c r="P250" s="36">
        <f>SUMIFS(СВЦЭМ!$F$33:$F$776,СВЦЭМ!$A$33:$A$776,$A250,СВЦЭМ!$B$33:$B$776,P$226)+'СЕТ СН'!$F$15</f>
        <v>113.35247737</v>
      </c>
      <c r="Q250" s="36">
        <f>SUMIFS(СВЦЭМ!$F$33:$F$776,СВЦЭМ!$A$33:$A$776,$A250,СВЦЭМ!$B$33:$B$776,Q$226)+'СЕТ СН'!$F$15</f>
        <v>114.89711593</v>
      </c>
      <c r="R250" s="36">
        <f>SUMIFS(СВЦЭМ!$F$33:$F$776,СВЦЭМ!$A$33:$A$776,$A250,СВЦЭМ!$B$33:$B$776,R$226)+'СЕТ СН'!$F$15</f>
        <v>109.0765468</v>
      </c>
      <c r="S250" s="36">
        <f>SUMIFS(СВЦЭМ!$F$33:$F$776,СВЦЭМ!$A$33:$A$776,$A250,СВЦЭМ!$B$33:$B$776,S$226)+'СЕТ СН'!$F$15</f>
        <v>102.40740587000001</v>
      </c>
      <c r="T250" s="36">
        <f>SUMIFS(СВЦЭМ!$F$33:$F$776,СВЦЭМ!$A$33:$A$776,$A250,СВЦЭМ!$B$33:$B$776,T$226)+'СЕТ СН'!$F$15</f>
        <v>100.28901547</v>
      </c>
      <c r="U250" s="36">
        <f>SUMIFS(СВЦЭМ!$F$33:$F$776,СВЦЭМ!$A$33:$A$776,$A250,СВЦЭМ!$B$33:$B$776,U$226)+'СЕТ СН'!$F$15</f>
        <v>99.377119730000004</v>
      </c>
      <c r="V250" s="36">
        <f>SUMIFS(СВЦЭМ!$F$33:$F$776,СВЦЭМ!$A$33:$A$776,$A250,СВЦЭМ!$B$33:$B$776,V$226)+'СЕТ СН'!$F$15</f>
        <v>101.04257071000001</v>
      </c>
      <c r="W250" s="36">
        <f>SUMIFS(СВЦЭМ!$F$33:$F$776,СВЦЭМ!$A$33:$A$776,$A250,СВЦЭМ!$B$33:$B$776,W$226)+'СЕТ СН'!$F$15</f>
        <v>102.0112573</v>
      </c>
      <c r="X250" s="36">
        <f>SUMIFS(СВЦЭМ!$F$33:$F$776,СВЦЭМ!$A$33:$A$776,$A250,СВЦЭМ!$B$33:$B$776,X$226)+'СЕТ СН'!$F$15</f>
        <v>100.6901005</v>
      </c>
      <c r="Y250" s="36">
        <f>SUMIFS(СВЦЭМ!$F$33:$F$776,СВЦЭМ!$A$33:$A$776,$A250,СВЦЭМ!$B$33:$B$776,Y$226)+'СЕТ СН'!$F$15</f>
        <v>113.20009696</v>
      </c>
    </row>
    <row r="251" spans="1:25" ht="15.75" x14ac:dyDescent="0.2">
      <c r="A251" s="35">
        <f t="shared" si="6"/>
        <v>43702</v>
      </c>
      <c r="B251" s="36">
        <f>SUMIFS(СВЦЭМ!$F$33:$F$776,СВЦЭМ!$A$33:$A$776,$A251,СВЦЭМ!$B$33:$B$776,B$226)+'СЕТ СН'!$F$15</f>
        <v>122.72334608</v>
      </c>
      <c r="C251" s="36">
        <f>SUMIFS(СВЦЭМ!$F$33:$F$776,СВЦЭМ!$A$33:$A$776,$A251,СВЦЭМ!$B$33:$B$776,C$226)+'СЕТ СН'!$F$15</f>
        <v>129.02745720999999</v>
      </c>
      <c r="D251" s="36">
        <f>SUMIFS(СВЦЭМ!$F$33:$F$776,СВЦЭМ!$A$33:$A$776,$A251,СВЦЭМ!$B$33:$B$776,D$226)+'СЕТ СН'!$F$15</f>
        <v>130.31093962</v>
      </c>
      <c r="E251" s="36">
        <f>SUMIFS(СВЦЭМ!$F$33:$F$776,СВЦЭМ!$A$33:$A$776,$A251,СВЦЭМ!$B$33:$B$776,E$226)+'СЕТ СН'!$F$15</f>
        <v>130.99807258000001</v>
      </c>
      <c r="F251" s="36">
        <f>SUMIFS(СВЦЭМ!$F$33:$F$776,СВЦЭМ!$A$33:$A$776,$A251,СВЦЭМ!$B$33:$B$776,F$226)+'СЕТ СН'!$F$15</f>
        <v>130.97704099000001</v>
      </c>
      <c r="G251" s="36">
        <f>SUMIFS(СВЦЭМ!$F$33:$F$776,СВЦЭМ!$A$33:$A$776,$A251,СВЦЭМ!$B$33:$B$776,G$226)+'СЕТ СН'!$F$15</f>
        <v>130.79970872999999</v>
      </c>
      <c r="H251" s="36">
        <f>SUMIFS(СВЦЭМ!$F$33:$F$776,СВЦЭМ!$A$33:$A$776,$A251,СВЦЭМ!$B$33:$B$776,H$226)+'СЕТ СН'!$F$15</f>
        <v>128.50380841</v>
      </c>
      <c r="I251" s="36">
        <f>SUMIFS(СВЦЭМ!$F$33:$F$776,СВЦЭМ!$A$33:$A$776,$A251,СВЦЭМ!$B$33:$B$776,I$226)+'СЕТ СН'!$F$15</f>
        <v>126.71294614999999</v>
      </c>
      <c r="J251" s="36">
        <f>SUMIFS(СВЦЭМ!$F$33:$F$776,СВЦЭМ!$A$33:$A$776,$A251,СВЦЭМ!$B$33:$B$776,J$226)+'СЕТ СН'!$F$15</f>
        <v>120.01326465</v>
      </c>
      <c r="K251" s="36">
        <f>SUMIFS(СВЦЭМ!$F$33:$F$776,СВЦЭМ!$A$33:$A$776,$A251,СВЦЭМ!$B$33:$B$776,K$226)+'СЕТ СН'!$F$15</f>
        <v>112.23881204</v>
      </c>
      <c r="L251" s="36">
        <f>SUMIFS(СВЦЭМ!$F$33:$F$776,СВЦЭМ!$A$33:$A$776,$A251,СВЦЭМ!$B$33:$B$776,L$226)+'СЕТ СН'!$F$15</f>
        <v>106.21864456</v>
      </c>
      <c r="M251" s="36">
        <f>SUMIFS(СВЦЭМ!$F$33:$F$776,СВЦЭМ!$A$33:$A$776,$A251,СВЦЭМ!$B$33:$B$776,M$226)+'СЕТ СН'!$F$15</f>
        <v>106.29366485</v>
      </c>
      <c r="N251" s="36">
        <f>SUMIFS(СВЦЭМ!$F$33:$F$776,СВЦЭМ!$A$33:$A$776,$A251,СВЦЭМ!$B$33:$B$776,N$226)+'СЕТ СН'!$F$15</f>
        <v>109.34271432</v>
      </c>
      <c r="O251" s="36">
        <f>SUMIFS(СВЦЭМ!$F$33:$F$776,СВЦЭМ!$A$33:$A$776,$A251,СВЦЭМ!$B$33:$B$776,O$226)+'СЕТ СН'!$F$15</f>
        <v>112.72408848000001</v>
      </c>
      <c r="P251" s="36">
        <f>SUMIFS(СВЦЭМ!$F$33:$F$776,СВЦЭМ!$A$33:$A$776,$A251,СВЦЭМ!$B$33:$B$776,P$226)+'СЕТ СН'!$F$15</f>
        <v>115.10320186</v>
      </c>
      <c r="Q251" s="36">
        <f>SUMIFS(СВЦЭМ!$F$33:$F$776,СВЦЭМ!$A$33:$A$776,$A251,СВЦЭМ!$B$33:$B$776,Q$226)+'СЕТ СН'!$F$15</f>
        <v>117.43296325</v>
      </c>
      <c r="R251" s="36">
        <f>SUMIFS(СВЦЭМ!$F$33:$F$776,СВЦЭМ!$A$33:$A$776,$A251,СВЦЭМ!$B$33:$B$776,R$226)+'СЕТ СН'!$F$15</f>
        <v>110.87285496</v>
      </c>
      <c r="S251" s="36">
        <f>SUMIFS(СВЦЭМ!$F$33:$F$776,СВЦЭМ!$A$33:$A$776,$A251,СВЦЭМ!$B$33:$B$776,S$226)+'СЕТ СН'!$F$15</f>
        <v>104.07219207999999</v>
      </c>
      <c r="T251" s="36">
        <f>SUMIFS(СВЦЭМ!$F$33:$F$776,СВЦЭМ!$A$33:$A$776,$A251,СВЦЭМ!$B$33:$B$776,T$226)+'СЕТ СН'!$F$15</f>
        <v>106.30401892</v>
      </c>
      <c r="U251" s="36">
        <f>SUMIFS(СВЦЭМ!$F$33:$F$776,СВЦЭМ!$A$33:$A$776,$A251,СВЦЭМ!$B$33:$B$776,U$226)+'СЕТ СН'!$F$15</f>
        <v>106.95070799</v>
      </c>
      <c r="V251" s="36">
        <f>SUMIFS(СВЦЭМ!$F$33:$F$776,СВЦЭМ!$A$33:$A$776,$A251,СВЦЭМ!$B$33:$B$776,V$226)+'СЕТ СН'!$F$15</f>
        <v>102.2523691</v>
      </c>
      <c r="W251" s="36">
        <f>SUMIFS(СВЦЭМ!$F$33:$F$776,СВЦЭМ!$A$33:$A$776,$A251,СВЦЭМ!$B$33:$B$776,W$226)+'СЕТ СН'!$F$15</f>
        <v>103.04776722</v>
      </c>
      <c r="X251" s="36">
        <f>SUMIFS(СВЦЭМ!$F$33:$F$776,СВЦЭМ!$A$33:$A$776,$A251,СВЦЭМ!$B$33:$B$776,X$226)+'СЕТ СН'!$F$15</f>
        <v>105.07081072</v>
      </c>
      <c r="Y251" s="36">
        <f>SUMIFS(СВЦЭМ!$F$33:$F$776,СВЦЭМ!$A$33:$A$776,$A251,СВЦЭМ!$B$33:$B$776,Y$226)+'СЕТ СН'!$F$15</f>
        <v>118.49969292</v>
      </c>
    </row>
    <row r="252" spans="1:25" ht="15.75" x14ac:dyDescent="0.2">
      <c r="A252" s="35">
        <f t="shared" si="6"/>
        <v>43703</v>
      </c>
      <c r="B252" s="36">
        <f>SUMIFS(СВЦЭМ!$F$33:$F$776,СВЦЭМ!$A$33:$A$776,$A252,СВЦЭМ!$B$33:$B$776,B$226)+'СЕТ СН'!$F$15</f>
        <v>138.81381508000001</v>
      </c>
      <c r="C252" s="36">
        <f>SUMIFS(СВЦЭМ!$F$33:$F$776,СВЦЭМ!$A$33:$A$776,$A252,СВЦЭМ!$B$33:$B$776,C$226)+'СЕТ СН'!$F$15</f>
        <v>148.66955214999999</v>
      </c>
      <c r="D252" s="36">
        <f>SUMIFS(СВЦЭМ!$F$33:$F$776,СВЦЭМ!$A$33:$A$776,$A252,СВЦЭМ!$B$33:$B$776,D$226)+'СЕТ СН'!$F$15</f>
        <v>151.94816120999999</v>
      </c>
      <c r="E252" s="36">
        <f>SUMIFS(СВЦЭМ!$F$33:$F$776,СВЦЭМ!$A$33:$A$776,$A252,СВЦЭМ!$B$33:$B$776,E$226)+'СЕТ СН'!$F$15</f>
        <v>153.97470071000001</v>
      </c>
      <c r="F252" s="36">
        <f>SUMIFS(СВЦЭМ!$F$33:$F$776,СВЦЭМ!$A$33:$A$776,$A252,СВЦЭМ!$B$33:$B$776,F$226)+'СЕТ СН'!$F$15</f>
        <v>151.51610514000001</v>
      </c>
      <c r="G252" s="36">
        <f>SUMIFS(СВЦЭМ!$F$33:$F$776,СВЦЭМ!$A$33:$A$776,$A252,СВЦЭМ!$B$33:$B$776,G$226)+'СЕТ СН'!$F$15</f>
        <v>145.54189828</v>
      </c>
      <c r="H252" s="36">
        <f>SUMIFS(СВЦЭМ!$F$33:$F$776,СВЦЭМ!$A$33:$A$776,$A252,СВЦЭМ!$B$33:$B$776,H$226)+'СЕТ СН'!$F$15</f>
        <v>140.46679811000001</v>
      </c>
      <c r="I252" s="36">
        <f>SUMIFS(СВЦЭМ!$F$33:$F$776,СВЦЭМ!$A$33:$A$776,$A252,СВЦЭМ!$B$33:$B$776,I$226)+'СЕТ СН'!$F$15</f>
        <v>130.69063808000001</v>
      </c>
      <c r="J252" s="36">
        <f>SUMIFS(СВЦЭМ!$F$33:$F$776,СВЦЭМ!$A$33:$A$776,$A252,СВЦЭМ!$B$33:$B$776,J$226)+'СЕТ СН'!$F$15</f>
        <v>122.87511173</v>
      </c>
      <c r="K252" s="36">
        <f>SUMIFS(СВЦЭМ!$F$33:$F$776,СВЦЭМ!$A$33:$A$776,$A252,СВЦЭМ!$B$33:$B$776,K$226)+'СЕТ СН'!$F$15</f>
        <v>117.36325186000001</v>
      </c>
      <c r="L252" s="36">
        <f>SUMIFS(СВЦЭМ!$F$33:$F$776,СВЦЭМ!$A$33:$A$776,$A252,СВЦЭМ!$B$33:$B$776,L$226)+'СЕТ СН'!$F$15</f>
        <v>114.13806778</v>
      </c>
      <c r="M252" s="36">
        <f>SUMIFS(СВЦЭМ!$F$33:$F$776,СВЦЭМ!$A$33:$A$776,$A252,СВЦЭМ!$B$33:$B$776,M$226)+'СЕТ СН'!$F$15</f>
        <v>113.35378242</v>
      </c>
      <c r="N252" s="36">
        <f>SUMIFS(СВЦЭМ!$F$33:$F$776,СВЦЭМ!$A$33:$A$776,$A252,СВЦЭМ!$B$33:$B$776,N$226)+'СЕТ СН'!$F$15</f>
        <v>113.09843791</v>
      </c>
      <c r="O252" s="36">
        <f>SUMIFS(СВЦЭМ!$F$33:$F$776,СВЦЭМ!$A$33:$A$776,$A252,СВЦЭМ!$B$33:$B$776,O$226)+'СЕТ СН'!$F$15</f>
        <v>113.06903333</v>
      </c>
      <c r="P252" s="36">
        <f>SUMIFS(СВЦЭМ!$F$33:$F$776,СВЦЭМ!$A$33:$A$776,$A252,СВЦЭМ!$B$33:$B$776,P$226)+'СЕТ СН'!$F$15</f>
        <v>112.35368296999999</v>
      </c>
      <c r="Q252" s="36">
        <f>SUMIFS(СВЦЭМ!$F$33:$F$776,СВЦЭМ!$A$33:$A$776,$A252,СВЦЭМ!$B$33:$B$776,Q$226)+'СЕТ СН'!$F$15</f>
        <v>113.87648898</v>
      </c>
      <c r="R252" s="36">
        <f>SUMIFS(СВЦЭМ!$F$33:$F$776,СВЦЭМ!$A$33:$A$776,$A252,СВЦЭМ!$B$33:$B$776,R$226)+'СЕТ СН'!$F$15</f>
        <v>108.61443346999999</v>
      </c>
      <c r="S252" s="36">
        <f>SUMIFS(СВЦЭМ!$F$33:$F$776,СВЦЭМ!$A$33:$A$776,$A252,СВЦЭМ!$B$33:$B$776,S$226)+'СЕТ СН'!$F$15</f>
        <v>113.94715073</v>
      </c>
      <c r="T252" s="36">
        <f>SUMIFS(СВЦЭМ!$F$33:$F$776,СВЦЭМ!$A$33:$A$776,$A252,СВЦЭМ!$B$33:$B$776,T$226)+'СЕТ СН'!$F$15</f>
        <v>114.85223392</v>
      </c>
      <c r="U252" s="36">
        <f>SUMIFS(СВЦЭМ!$F$33:$F$776,СВЦЭМ!$A$33:$A$776,$A252,СВЦЭМ!$B$33:$B$776,U$226)+'СЕТ СН'!$F$15</f>
        <v>115.42726915</v>
      </c>
      <c r="V252" s="36">
        <f>SUMIFS(СВЦЭМ!$F$33:$F$776,СВЦЭМ!$A$33:$A$776,$A252,СВЦЭМ!$B$33:$B$776,V$226)+'СЕТ СН'!$F$15</f>
        <v>117.59456367</v>
      </c>
      <c r="W252" s="36">
        <f>SUMIFS(СВЦЭМ!$F$33:$F$776,СВЦЭМ!$A$33:$A$776,$A252,СВЦЭМ!$B$33:$B$776,W$226)+'СЕТ СН'!$F$15</f>
        <v>118.04423497000001</v>
      </c>
      <c r="X252" s="36">
        <f>SUMIFS(СВЦЭМ!$F$33:$F$776,СВЦЭМ!$A$33:$A$776,$A252,СВЦЭМ!$B$33:$B$776,X$226)+'СЕТ СН'!$F$15</f>
        <v>111.0008534</v>
      </c>
      <c r="Y252" s="36">
        <f>SUMIFS(СВЦЭМ!$F$33:$F$776,СВЦЭМ!$A$33:$A$776,$A252,СВЦЭМ!$B$33:$B$776,Y$226)+'СЕТ СН'!$F$15</f>
        <v>120.36113267</v>
      </c>
    </row>
    <row r="253" spans="1:25" ht="15.75" x14ac:dyDescent="0.2">
      <c r="A253" s="35">
        <f t="shared" si="6"/>
        <v>43704</v>
      </c>
      <c r="B253" s="36">
        <f>SUMIFS(СВЦЭМ!$F$33:$F$776,СВЦЭМ!$A$33:$A$776,$A253,СВЦЭМ!$B$33:$B$776,B$226)+'СЕТ СН'!$F$15</f>
        <v>114.30676364999999</v>
      </c>
      <c r="C253" s="36">
        <f>SUMIFS(СВЦЭМ!$F$33:$F$776,СВЦЭМ!$A$33:$A$776,$A253,СВЦЭМ!$B$33:$B$776,C$226)+'СЕТ СН'!$F$15</f>
        <v>123.15217837</v>
      </c>
      <c r="D253" s="36">
        <f>SUMIFS(СВЦЭМ!$F$33:$F$776,СВЦЭМ!$A$33:$A$776,$A253,СВЦЭМ!$B$33:$B$776,D$226)+'СЕТ СН'!$F$15</f>
        <v>130.21391732000001</v>
      </c>
      <c r="E253" s="36">
        <f>SUMIFS(СВЦЭМ!$F$33:$F$776,СВЦЭМ!$A$33:$A$776,$A253,СВЦЭМ!$B$33:$B$776,E$226)+'СЕТ СН'!$F$15</f>
        <v>132.01079085999999</v>
      </c>
      <c r="F253" s="36">
        <f>SUMIFS(СВЦЭМ!$F$33:$F$776,СВЦЭМ!$A$33:$A$776,$A253,СВЦЭМ!$B$33:$B$776,F$226)+'СЕТ СН'!$F$15</f>
        <v>130.13752314999999</v>
      </c>
      <c r="G253" s="36">
        <f>SUMIFS(СВЦЭМ!$F$33:$F$776,СВЦЭМ!$A$33:$A$776,$A253,СВЦЭМ!$B$33:$B$776,G$226)+'СЕТ СН'!$F$15</f>
        <v>125.41352311999999</v>
      </c>
      <c r="H253" s="36">
        <f>SUMIFS(СВЦЭМ!$F$33:$F$776,СВЦЭМ!$A$33:$A$776,$A253,СВЦЭМ!$B$33:$B$776,H$226)+'СЕТ СН'!$F$15</f>
        <v>123.97621934999999</v>
      </c>
      <c r="I253" s="36">
        <f>SUMIFS(СВЦЭМ!$F$33:$F$776,СВЦЭМ!$A$33:$A$776,$A253,СВЦЭМ!$B$33:$B$776,I$226)+'СЕТ СН'!$F$15</f>
        <v>115.93916546</v>
      </c>
      <c r="J253" s="36">
        <f>SUMIFS(СВЦЭМ!$F$33:$F$776,СВЦЭМ!$A$33:$A$776,$A253,СВЦЭМ!$B$33:$B$776,J$226)+'СЕТ СН'!$F$15</f>
        <v>125.40672788000001</v>
      </c>
      <c r="K253" s="36">
        <f>SUMIFS(СВЦЭМ!$F$33:$F$776,СВЦЭМ!$A$33:$A$776,$A253,СВЦЭМ!$B$33:$B$776,K$226)+'СЕТ СН'!$F$15</f>
        <v>129.64621446999999</v>
      </c>
      <c r="L253" s="36">
        <f>SUMIFS(СВЦЭМ!$F$33:$F$776,СВЦЭМ!$A$33:$A$776,$A253,СВЦЭМ!$B$33:$B$776,L$226)+'СЕТ СН'!$F$15</f>
        <v>130.03922521000001</v>
      </c>
      <c r="M253" s="36">
        <f>SUMIFS(СВЦЭМ!$F$33:$F$776,СВЦЭМ!$A$33:$A$776,$A253,СВЦЭМ!$B$33:$B$776,M$226)+'СЕТ СН'!$F$15</f>
        <v>130.40417353000001</v>
      </c>
      <c r="N253" s="36">
        <f>SUMIFS(СВЦЭМ!$F$33:$F$776,СВЦЭМ!$A$33:$A$776,$A253,СВЦЭМ!$B$33:$B$776,N$226)+'СЕТ СН'!$F$15</f>
        <v>131.23168293000001</v>
      </c>
      <c r="O253" s="36">
        <f>SUMIFS(СВЦЭМ!$F$33:$F$776,СВЦЭМ!$A$33:$A$776,$A253,СВЦЭМ!$B$33:$B$776,O$226)+'СЕТ СН'!$F$15</f>
        <v>131.06280228</v>
      </c>
      <c r="P253" s="36">
        <f>SUMIFS(СВЦЭМ!$F$33:$F$776,СВЦЭМ!$A$33:$A$776,$A253,СВЦЭМ!$B$33:$B$776,P$226)+'СЕТ СН'!$F$15</f>
        <v>131.73976808</v>
      </c>
      <c r="Q253" s="36">
        <f>SUMIFS(СВЦЭМ!$F$33:$F$776,СВЦЭМ!$A$33:$A$776,$A253,СВЦЭМ!$B$33:$B$776,Q$226)+'СЕТ СН'!$F$15</f>
        <v>132.10170113000001</v>
      </c>
      <c r="R253" s="36">
        <f>SUMIFS(СВЦЭМ!$F$33:$F$776,СВЦЭМ!$A$33:$A$776,$A253,СВЦЭМ!$B$33:$B$776,R$226)+'СЕТ СН'!$F$15</f>
        <v>133.03638581999999</v>
      </c>
      <c r="S253" s="36">
        <f>SUMIFS(СВЦЭМ!$F$33:$F$776,СВЦЭМ!$A$33:$A$776,$A253,СВЦЭМ!$B$33:$B$776,S$226)+'СЕТ СН'!$F$15</f>
        <v>140.73930866000001</v>
      </c>
      <c r="T253" s="36">
        <f>SUMIFS(СВЦЭМ!$F$33:$F$776,СВЦЭМ!$A$33:$A$776,$A253,СВЦЭМ!$B$33:$B$776,T$226)+'СЕТ СН'!$F$15</f>
        <v>141.65717989000001</v>
      </c>
      <c r="U253" s="36">
        <f>SUMIFS(СВЦЭМ!$F$33:$F$776,СВЦЭМ!$A$33:$A$776,$A253,СВЦЭМ!$B$33:$B$776,U$226)+'СЕТ СН'!$F$15</f>
        <v>142.20410774999999</v>
      </c>
      <c r="V253" s="36">
        <f>SUMIFS(СВЦЭМ!$F$33:$F$776,СВЦЭМ!$A$33:$A$776,$A253,СВЦЭМ!$B$33:$B$776,V$226)+'СЕТ СН'!$F$15</f>
        <v>144.81854876</v>
      </c>
      <c r="W253" s="36">
        <f>SUMIFS(СВЦЭМ!$F$33:$F$776,СВЦЭМ!$A$33:$A$776,$A253,СВЦЭМ!$B$33:$B$776,W$226)+'СЕТ СН'!$F$15</f>
        <v>144.90114998000001</v>
      </c>
      <c r="X253" s="36">
        <f>SUMIFS(СВЦЭМ!$F$33:$F$776,СВЦЭМ!$A$33:$A$776,$A253,СВЦЭМ!$B$33:$B$776,X$226)+'СЕТ СН'!$F$15</f>
        <v>139.51587713999999</v>
      </c>
      <c r="Y253" s="36">
        <f>SUMIFS(СВЦЭМ!$F$33:$F$776,СВЦЭМ!$A$33:$A$776,$A253,СВЦЭМ!$B$33:$B$776,Y$226)+'СЕТ СН'!$F$15</f>
        <v>127.58779938000001</v>
      </c>
    </row>
    <row r="254" spans="1:25" ht="15.75" x14ac:dyDescent="0.2">
      <c r="A254" s="35">
        <f t="shared" si="6"/>
        <v>43705</v>
      </c>
      <c r="B254" s="36">
        <f>SUMIFS(СВЦЭМ!$F$33:$F$776,СВЦЭМ!$A$33:$A$776,$A254,СВЦЭМ!$B$33:$B$776,B$226)+'СЕТ СН'!$F$15</f>
        <v>122.06271747</v>
      </c>
      <c r="C254" s="36">
        <f>SUMIFS(СВЦЭМ!$F$33:$F$776,СВЦЭМ!$A$33:$A$776,$A254,СВЦЭМ!$B$33:$B$776,C$226)+'СЕТ СН'!$F$15</f>
        <v>126.95905913999999</v>
      </c>
      <c r="D254" s="36">
        <f>SUMIFS(СВЦЭМ!$F$33:$F$776,СВЦЭМ!$A$33:$A$776,$A254,СВЦЭМ!$B$33:$B$776,D$226)+'СЕТ СН'!$F$15</f>
        <v>132.74861823000001</v>
      </c>
      <c r="E254" s="36">
        <f>SUMIFS(СВЦЭМ!$F$33:$F$776,СВЦЭМ!$A$33:$A$776,$A254,СВЦЭМ!$B$33:$B$776,E$226)+'СЕТ СН'!$F$15</f>
        <v>134.32466636999999</v>
      </c>
      <c r="F254" s="36">
        <f>SUMIFS(СВЦЭМ!$F$33:$F$776,СВЦЭМ!$A$33:$A$776,$A254,СВЦЭМ!$B$33:$B$776,F$226)+'СЕТ СН'!$F$15</f>
        <v>134.33257255000001</v>
      </c>
      <c r="G254" s="36">
        <f>SUMIFS(СВЦЭМ!$F$33:$F$776,СВЦЭМ!$A$33:$A$776,$A254,СВЦЭМ!$B$33:$B$776,G$226)+'СЕТ СН'!$F$15</f>
        <v>130.35662886</v>
      </c>
      <c r="H254" s="36">
        <f>SUMIFS(СВЦЭМ!$F$33:$F$776,СВЦЭМ!$A$33:$A$776,$A254,СВЦЭМ!$B$33:$B$776,H$226)+'СЕТ СН'!$F$15</f>
        <v>124.36035329000001</v>
      </c>
      <c r="I254" s="36">
        <f>SUMIFS(СВЦЭМ!$F$33:$F$776,СВЦЭМ!$A$33:$A$776,$A254,СВЦЭМ!$B$33:$B$776,I$226)+'СЕТ СН'!$F$15</f>
        <v>123.86596479000001</v>
      </c>
      <c r="J254" s="36">
        <f>SUMIFS(СВЦЭМ!$F$33:$F$776,СВЦЭМ!$A$33:$A$776,$A254,СВЦЭМ!$B$33:$B$776,J$226)+'СЕТ СН'!$F$15</f>
        <v>123.20354694</v>
      </c>
      <c r="K254" s="36">
        <f>SUMIFS(СВЦЭМ!$F$33:$F$776,СВЦЭМ!$A$33:$A$776,$A254,СВЦЭМ!$B$33:$B$776,K$226)+'СЕТ СН'!$F$15</f>
        <v>129.72395978</v>
      </c>
      <c r="L254" s="36">
        <f>SUMIFS(СВЦЭМ!$F$33:$F$776,СВЦЭМ!$A$33:$A$776,$A254,СВЦЭМ!$B$33:$B$776,L$226)+'СЕТ СН'!$F$15</f>
        <v>133.03661160999999</v>
      </c>
      <c r="M254" s="36">
        <f>SUMIFS(СВЦЭМ!$F$33:$F$776,СВЦЭМ!$A$33:$A$776,$A254,СВЦЭМ!$B$33:$B$776,M$226)+'СЕТ СН'!$F$15</f>
        <v>133.45225324</v>
      </c>
      <c r="N254" s="36">
        <f>SUMIFS(СВЦЭМ!$F$33:$F$776,СВЦЭМ!$A$33:$A$776,$A254,СВЦЭМ!$B$33:$B$776,N$226)+'СЕТ СН'!$F$15</f>
        <v>131.79744983000001</v>
      </c>
      <c r="O254" s="36">
        <f>SUMIFS(СВЦЭМ!$F$33:$F$776,СВЦЭМ!$A$33:$A$776,$A254,СВЦЭМ!$B$33:$B$776,O$226)+'СЕТ СН'!$F$15</f>
        <v>131.09751474000001</v>
      </c>
      <c r="P254" s="36">
        <f>SUMIFS(СВЦЭМ!$F$33:$F$776,СВЦЭМ!$A$33:$A$776,$A254,СВЦЭМ!$B$33:$B$776,P$226)+'СЕТ СН'!$F$15</f>
        <v>131.20239132</v>
      </c>
      <c r="Q254" s="36">
        <f>SUMIFS(СВЦЭМ!$F$33:$F$776,СВЦЭМ!$A$33:$A$776,$A254,СВЦЭМ!$B$33:$B$776,Q$226)+'СЕТ СН'!$F$15</f>
        <v>130.86339828999999</v>
      </c>
      <c r="R254" s="36">
        <f>SUMIFS(СВЦЭМ!$F$33:$F$776,СВЦЭМ!$A$33:$A$776,$A254,СВЦЭМ!$B$33:$B$776,R$226)+'СЕТ СН'!$F$15</f>
        <v>137.0664037</v>
      </c>
      <c r="S254" s="36">
        <f>SUMIFS(СВЦЭМ!$F$33:$F$776,СВЦЭМ!$A$33:$A$776,$A254,СВЦЭМ!$B$33:$B$776,S$226)+'СЕТ СН'!$F$15</f>
        <v>144.95561720000001</v>
      </c>
      <c r="T254" s="36">
        <f>SUMIFS(СВЦЭМ!$F$33:$F$776,СВЦЭМ!$A$33:$A$776,$A254,СВЦЭМ!$B$33:$B$776,T$226)+'СЕТ СН'!$F$15</f>
        <v>145.52081054000001</v>
      </c>
      <c r="U254" s="36">
        <f>SUMIFS(СВЦЭМ!$F$33:$F$776,СВЦЭМ!$A$33:$A$776,$A254,СВЦЭМ!$B$33:$B$776,U$226)+'СЕТ СН'!$F$15</f>
        <v>145.07069823</v>
      </c>
      <c r="V254" s="36">
        <f>SUMIFS(СВЦЭМ!$F$33:$F$776,СВЦЭМ!$A$33:$A$776,$A254,СВЦЭМ!$B$33:$B$776,V$226)+'СЕТ СН'!$F$15</f>
        <v>145.88890524000001</v>
      </c>
      <c r="W254" s="36">
        <f>SUMIFS(СВЦЭМ!$F$33:$F$776,СВЦЭМ!$A$33:$A$776,$A254,СВЦЭМ!$B$33:$B$776,W$226)+'СЕТ СН'!$F$15</f>
        <v>147.45234902999999</v>
      </c>
      <c r="X254" s="36">
        <f>SUMIFS(СВЦЭМ!$F$33:$F$776,СВЦЭМ!$A$33:$A$776,$A254,СВЦЭМ!$B$33:$B$776,X$226)+'СЕТ СН'!$F$15</f>
        <v>142.80904598000001</v>
      </c>
      <c r="Y254" s="36">
        <f>SUMIFS(СВЦЭМ!$F$33:$F$776,СВЦЭМ!$A$33:$A$776,$A254,СВЦЭМ!$B$33:$B$776,Y$226)+'СЕТ СН'!$F$15</f>
        <v>125.16193474000001</v>
      </c>
    </row>
    <row r="255" spans="1:25" ht="15.75" x14ac:dyDescent="0.2">
      <c r="A255" s="35">
        <f t="shared" si="6"/>
        <v>43706</v>
      </c>
      <c r="B255" s="36">
        <f>SUMIFS(СВЦЭМ!$F$33:$F$776,СВЦЭМ!$A$33:$A$776,$A255,СВЦЭМ!$B$33:$B$776,B$226)+'СЕТ СН'!$F$15</f>
        <v>123.49780939999999</v>
      </c>
      <c r="C255" s="36">
        <f>SUMIFS(СВЦЭМ!$F$33:$F$776,СВЦЭМ!$A$33:$A$776,$A255,СВЦЭМ!$B$33:$B$776,C$226)+'СЕТ СН'!$F$15</f>
        <v>128.84206062999999</v>
      </c>
      <c r="D255" s="36">
        <f>SUMIFS(СВЦЭМ!$F$33:$F$776,СВЦЭМ!$A$33:$A$776,$A255,СВЦЭМ!$B$33:$B$776,D$226)+'СЕТ СН'!$F$15</f>
        <v>133.59941311</v>
      </c>
      <c r="E255" s="36">
        <f>SUMIFS(СВЦЭМ!$F$33:$F$776,СВЦЭМ!$A$33:$A$776,$A255,СВЦЭМ!$B$33:$B$776,E$226)+'СЕТ СН'!$F$15</f>
        <v>136.41359987000001</v>
      </c>
      <c r="F255" s="36">
        <f>SUMIFS(СВЦЭМ!$F$33:$F$776,СВЦЭМ!$A$33:$A$776,$A255,СВЦЭМ!$B$33:$B$776,F$226)+'СЕТ СН'!$F$15</f>
        <v>139.04857883</v>
      </c>
      <c r="G255" s="36">
        <f>SUMIFS(СВЦЭМ!$F$33:$F$776,СВЦЭМ!$A$33:$A$776,$A255,СВЦЭМ!$B$33:$B$776,G$226)+'СЕТ СН'!$F$15</f>
        <v>135.42319463999999</v>
      </c>
      <c r="H255" s="36">
        <f>SUMIFS(СВЦЭМ!$F$33:$F$776,СВЦЭМ!$A$33:$A$776,$A255,СВЦЭМ!$B$33:$B$776,H$226)+'СЕТ СН'!$F$15</f>
        <v>130.01808069000001</v>
      </c>
      <c r="I255" s="36">
        <f>SUMIFS(СВЦЭМ!$F$33:$F$776,СВЦЭМ!$A$33:$A$776,$A255,СВЦЭМ!$B$33:$B$776,I$226)+'СЕТ СН'!$F$15</f>
        <v>123.74487148999999</v>
      </c>
      <c r="J255" s="36">
        <f>SUMIFS(СВЦЭМ!$F$33:$F$776,СВЦЭМ!$A$33:$A$776,$A255,СВЦЭМ!$B$33:$B$776,J$226)+'СЕТ СН'!$F$15</f>
        <v>125.70426003</v>
      </c>
      <c r="K255" s="36">
        <f>SUMIFS(СВЦЭМ!$F$33:$F$776,СВЦЭМ!$A$33:$A$776,$A255,СВЦЭМ!$B$33:$B$776,K$226)+'СЕТ СН'!$F$15</f>
        <v>128.19154409999999</v>
      </c>
      <c r="L255" s="36">
        <f>SUMIFS(СВЦЭМ!$F$33:$F$776,СВЦЭМ!$A$33:$A$776,$A255,СВЦЭМ!$B$33:$B$776,L$226)+'СЕТ СН'!$F$15</f>
        <v>131.36643208000001</v>
      </c>
      <c r="M255" s="36">
        <f>SUMIFS(СВЦЭМ!$F$33:$F$776,СВЦЭМ!$A$33:$A$776,$A255,СВЦЭМ!$B$33:$B$776,M$226)+'СЕТ СН'!$F$15</f>
        <v>131.24144459999999</v>
      </c>
      <c r="N255" s="36">
        <f>SUMIFS(СВЦЭМ!$F$33:$F$776,СВЦЭМ!$A$33:$A$776,$A255,СВЦЭМ!$B$33:$B$776,N$226)+'СЕТ СН'!$F$15</f>
        <v>129.46375319000001</v>
      </c>
      <c r="O255" s="36">
        <f>SUMIFS(СВЦЭМ!$F$33:$F$776,СВЦЭМ!$A$33:$A$776,$A255,СВЦЭМ!$B$33:$B$776,O$226)+'СЕТ СН'!$F$15</f>
        <v>129.44108924</v>
      </c>
      <c r="P255" s="36">
        <f>SUMIFS(СВЦЭМ!$F$33:$F$776,СВЦЭМ!$A$33:$A$776,$A255,СВЦЭМ!$B$33:$B$776,P$226)+'СЕТ СН'!$F$15</f>
        <v>129.65478680000001</v>
      </c>
      <c r="Q255" s="36">
        <f>SUMIFS(СВЦЭМ!$F$33:$F$776,СВЦЭМ!$A$33:$A$776,$A255,СВЦЭМ!$B$33:$B$776,Q$226)+'СЕТ СН'!$F$15</f>
        <v>129.53531666999999</v>
      </c>
      <c r="R255" s="36">
        <f>SUMIFS(СВЦЭМ!$F$33:$F$776,СВЦЭМ!$A$33:$A$776,$A255,СВЦЭМ!$B$33:$B$776,R$226)+'СЕТ СН'!$F$15</f>
        <v>134.24788638999999</v>
      </c>
      <c r="S255" s="36">
        <f>SUMIFS(СВЦЭМ!$F$33:$F$776,СВЦЭМ!$A$33:$A$776,$A255,СВЦЭМ!$B$33:$B$776,S$226)+'СЕТ СН'!$F$15</f>
        <v>140.77641528000001</v>
      </c>
      <c r="T255" s="36">
        <f>SUMIFS(СВЦЭМ!$F$33:$F$776,СВЦЭМ!$A$33:$A$776,$A255,СВЦЭМ!$B$33:$B$776,T$226)+'СЕТ СН'!$F$15</f>
        <v>141.14580760000001</v>
      </c>
      <c r="U255" s="36">
        <f>SUMIFS(СВЦЭМ!$F$33:$F$776,СВЦЭМ!$A$33:$A$776,$A255,СВЦЭМ!$B$33:$B$776,U$226)+'СЕТ СН'!$F$15</f>
        <v>141.53865612999999</v>
      </c>
      <c r="V255" s="36">
        <f>SUMIFS(СВЦЭМ!$F$33:$F$776,СВЦЭМ!$A$33:$A$776,$A255,СВЦЭМ!$B$33:$B$776,V$226)+'СЕТ СН'!$F$15</f>
        <v>143.36496349000001</v>
      </c>
      <c r="W255" s="36">
        <f>SUMIFS(СВЦЭМ!$F$33:$F$776,СВЦЭМ!$A$33:$A$776,$A255,СВЦЭМ!$B$33:$B$776,W$226)+'СЕТ СН'!$F$15</f>
        <v>143.53151654000001</v>
      </c>
      <c r="X255" s="36">
        <f>SUMIFS(СВЦЭМ!$F$33:$F$776,СВЦЭМ!$A$33:$A$776,$A255,СВЦЭМ!$B$33:$B$776,X$226)+'СЕТ СН'!$F$15</f>
        <v>135.87668459</v>
      </c>
      <c r="Y255" s="36">
        <f>SUMIFS(СВЦЭМ!$F$33:$F$776,СВЦЭМ!$A$33:$A$776,$A255,СВЦЭМ!$B$33:$B$776,Y$226)+'СЕТ СН'!$F$15</f>
        <v>122.93633367</v>
      </c>
    </row>
    <row r="256" spans="1:25" ht="15.75" x14ac:dyDescent="0.2">
      <c r="A256" s="35">
        <f t="shared" si="6"/>
        <v>43707</v>
      </c>
      <c r="B256" s="36">
        <f>SUMIFS(СВЦЭМ!$F$33:$F$776,СВЦЭМ!$A$33:$A$776,$A256,СВЦЭМ!$B$33:$B$776,B$226)+'СЕТ СН'!$F$15</f>
        <v>133.55035194999999</v>
      </c>
      <c r="C256" s="36">
        <f>SUMIFS(СВЦЭМ!$F$33:$F$776,СВЦЭМ!$A$33:$A$776,$A256,СВЦЭМ!$B$33:$B$776,C$226)+'СЕТ СН'!$F$15</f>
        <v>135.02298081999999</v>
      </c>
      <c r="D256" s="36">
        <f>SUMIFS(СВЦЭМ!$F$33:$F$776,СВЦЭМ!$A$33:$A$776,$A256,СВЦЭМ!$B$33:$B$776,D$226)+'СЕТ СН'!$F$15</f>
        <v>141.32781188999999</v>
      </c>
      <c r="E256" s="36">
        <f>SUMIFS(СВЦЭМ!$F$33:$F$776,СВЦЭМ!$A$33:$A$776,$A256,СВЦЭМ!$B$33:$B$776,E$226)+'СЕТ СН'!$F$15</f>
        <v>144.6430359</v>
      </c>
      <c r="F256" s="36">
        <f>SUMIFS(СВЦЭМ!$F$33:$F$776,СВЦЭМ!$A$33:$A$776,$A256,СВЦЭМ!$B$33:$B$776,F$226)+'СЕТ СН'!$F$15</f>
        <v>146.98462685999999</v>
      </c>
      <c r="G256" s="36">
        <f>SUMIFS(СВЦЭМ!$F$33:$F$776,СВЦЭМ!$A$33:$A$776,$A256,СВЦЭМ!$B$33:$B$776,G$226)+'СЕТ СН'!$F$15</f>
        <v>143.20487659</v>
      </c>
      <c r="H256" s="36">
        <f>SUMIFS(СВЦЭМ!$F$33:$F$776,СВЦЭМ!$A$33:$A$776,$A256,СВЦЭМ!$B$33:$B$776,H$226)+'СЕТ СН'!$F$15</f>
        <v>134.29040760999999</v>
      </c>
      <c r="I256" s="36">
        <f>SUMIFS(СВЦЭМ!$F$33:$F$776,СВЦЭМ!$A$33:$A$776,$A256,СВЦЭМ!$B$33:$B$776,I$226)+'СЕТ СН'!$F$15</f>
        <v>123.23698684</v>
      </c>
      <c r="J256" s="36">
        <f>SUMIFS(СВЦЭМ!$F$33:$F$776,СВЦЭМ!$A$33:$A$776,$A256,СВЦЭМ!$B$33:$B$776,J$226)+'СЕТ СН'!$F$15</f>
        <v>117.67260992</v>
      </c>
      <c r="K256" s="36">
        <f>SUMIFS(СВЦЭМ!$F$33:$F$776,СВЦЭМ!$A$33:$A$776,$A256,СВЦЭМ!$B$33:$B$776,K$226)+'СЕТ СН'!$F$15</f>
        <v>121.0024734</v>
      </c>
      <c r="L256" s="36">
        <f>SUMIFS(СВЦЭМ!$F$33:$F$776,СВЦЭМ!$A$33:$A$776,$A256,СВЦЭМ!$B$33:$B$776,L$226)+'СЕТ СН'!$F$15</f>
        <v>124.12232222999999</v>
      </c>
      <c r="M256" s="36">
        <f>SUMIFS(СВЦЭМ!$F$33:$F$776,СВЦЭМ!$A$33:$A$776,$A256,СВЦЭМ!$B$33:$B$776,M$226)+'СЕТ СН'!$F$15</f>
        <v>124.59840841</v>
      </c>
      <c r="N256" s="36">
        <f>SUMIFS(СВЦЭМ!$F$33:$F$776,СВЦЭМ!$A$33:$A$776,$A256,СВЦЭМ!$B$33:$B$776,N$226)+'СЕТ СН'!$F$15</f>
        <v>123.45179193</v>
      </c>
      <c r="O256" s="36">
        <f>SUMIFS(СВЦЭМ!$F$33:$F$776,СВЦЭМ!$A$33:$A$776,$A256,СВЦЭМ!$B$33:$B$776,O$226)+'СЕТ СН'!$F$15</f>
        <v>124.81565074</v>
      </c>
      <c r="P256" s="36">
        <f>SUMIFS(СВЦЭМ!$F$33:$F$776,СВЦЭМ!$A$33:$A$776,$A256,СВЦЭМ!$B$33:$B$776,P$226)+'СЕТ СН'!$F$15</f>
        <v>125.7429322</v>
      </c>
      <c r="Q256" s="36">
        <f>SUMIFS(СВЦЭМ!$F$33:$F$776,СВЦЭМ!$A$33:$A$776,$A256,СВЦЭМ!$B$33:$B$776,Q$226)+'СЕТ СН'!$F$15</f>
        <v>124.4670941</v>
      </c>
      <c r="R256" s="36">
        <f>SUMIFS(СВЦЭМ!$F$33:$F$776,СВЦЭМ!$A$33:$A$776,$A256,СВЦЭМ!$B$33:$B$776,R$226)+'СЕТ СН'!$F$15</f>
        <v>129.80957493</v>
      </c>
      <c r="S256" s="36">
        <f>SUMIFS(СВЦЭМ!$F$33:$F$776,СВЦЭМ!$A$33:$A$776,$A256,СВЦЭМ!$B$33:$B$776,S$226)+'СЕТ СН'!$F$15</f>
        <v>137.51160393999999</v>
      </c>
      <c r="T256" s="36">
        <f>SUMIFS(СВЦЭМ!$F$33:$F$776,СВЦЭМ!$A$33:$A$776,$A256,СВЦЭМ!$B$33:$B$776,T$226)+'СЕТ СН'!$F$15</f>
        <v>137.46987885999999</v>
      </c>
      <c r="U256" s="36">
        <f>SUMIFS(СВЦЭМ!$F$33:$F$776,СВЦЭМ!$A$33:$A$776,$A256,СВЦЭМ!$B$33:$B$776,U$226)+'СЕТ СН'!$F$15</f>
        <v>136.41697121000001</v>
      </c>
      <c r="V256" s="36">
        <f>SUMIFS(СВЦЭМ!$F$33:$F$776,СВЦЭМ!$A$33:$A$776,$A256,СВЦЭМ!$B$33:$B$776,V$226)+'СЕТ СН'!$F$15</f>
        <v>137.07522409000001</v>
      </c>
      <c r="W256" s="36">
        <f>SUMIFS(СВЦЭМ!$F$33:$F$776,СВЦЭМ!$A$33:$A$776,$A256,СВЦЭМ!$B$33:$B$776,W$226)+'СЕТ СН'!$F$15</f>
        <v>139.77268262999999</v>
      </c>
      <c r="X256" s="36">
        <f>SUMIFS(СВЦЭМ!$F$33:$F$776,СВЦЭМ!$A$33:$A$776,$A256,СВЦЭМ!$B$33:$B$776,X$226)+'СЕТ СН'!$F$15</f>
        <v>134.10585492999999</v>
      </c>
      <c r="Y256" s="36">
        <f>SUMIFS(СВЦЭМ!$F$33:$F$776,СВЦЭМ!$A$33:$A$776,$A256,СВЦЭМ!$B$33:$B$776,Y$226)+'СЕТ СН'!$F$15</f>
        <v>117.273611</v>
      </c>
    </row>
    <row r="257" spans="1:27" ht="15.75" x14ac:dyDescent="0.2">
      <c r="A257" s="35">
        <f t="shared" si="6"/>
        <v>43708</v>
      </c>
      <c r="B257" s="36">
        <f>SUMIFS(СВЦЭМ!$F$33:$F$776,СВЦЭМ!$A$33:$A$776,$A257,СВЦЭМ!$B$33:$B$776,B$226)+'СЕТ СН'!$F$15</f>
        <v>127.53629719</v>
      </c>
      <c r="C257" s="36">
        <f>SUMIFS(СВЦЭМ!$F$33:$F$776,СВЦЭМ!$A$33:$A$776,$A257,СВЦЭМ!$B$33:$B$776,C$226)+'СЕТ СН'!$F$15</f>
        <v>134.92903125000001</v>
      </c>
      <c r="D257" s="36">
        <f>SUMIFS(СВЦЭМ!$F$33:$F$776,СВЦЭМ!$A$33:$A$776,$A257,СВЦЭМ!$B$33:$B$776,D$226)+'СЕТ СН'!$F$15</f>
        <v>139.84990826999999</v>
      </c>
      <c r="E257" s="36">
        <f>SUMIFS(СВЦЭМ!$F$33:$F$776,СВЦЭМ!$A$33:$A$776,$A257,СВЦЭМ!$B$33:$B$776,E$226)+'СЕТ СН'!$F$15</f>
        <v>142.12437806</v>
      </c>
      <c r="F257" s="36">
        <f>SUMIFS(СВЦЭМ!$F$33:$F$776,СВЦЭМ!$A$33:$A$776,$A257,СВЦЭМ!$B$33:$B$776,F$226)+'СЕТ СН'!$F$15</f>
        <v>143.96691068999999</v>
      </c>
      <c r="G257" s="36">
        <f>SUMIFS(СВЦЭМ!$F$33:$F$776,СВЦЭМ!$A$33:$A$776,$A257,СВЦЭМ!$B$33:$B$776,G$226)+'СЕТ СН'!$F$15</f>
        <v>141.98062376999999</v>
      </c>
      <c r="H257" s="36">
        <f>SUMIFS(СВЦЭМ!$F$33:$F$776,СВЦЭМ!$A$33:$A$776,$A257,СВЦЭМ!$B$33:$B$776,H$226)+'СЕТ СН'!$F$15</f>
        <v>139.35957411999999</v>
      </c>
      <c r="I257" s="36">
        <f>SUMIFS(СВЦЭМ!$F$33:$F$776,СВЦЭМ!$A$33:$A$776,$A257,СВЦЭМ!$B$33:$B$776,I$226)+'СЕТ СН'!$F$15</f>
        <v>130.25141807</v>
      </c>
      <c r="J257" s="36">
        <f>SUMIFS(СВЦЭМ!$F$33:$F$776,СВЦЭМ!$A$33:$A$776,$A257,СВЦЭМ!$B$33:$B$776,J$226)+'СЕТ СН'!$F$15</f>
        <v>118.02027601</v>
      </c>
      <c r="K257" s="36">
        <f>SUMIFS(СВЦЭМ!$F$33:$F$776,СВЦЭМ!$A$33:$A$776,$A257,СВЦЭМ!$B$33:$B$776,K$226)+'СЕТ СН'!$F$15</f>
        <v>108.04266711</v>
      </c>
      <c r="L257" s="36">
        <f>SUMIFS(СВЦЭМ!$F$33:$F$776,СВЦЭМ!$A$33:$A$776,$A257,СВЦЭМ!$B$33:$B$776,L$226)+'СЕТ СН'!$F$15</f>
        <v>105.99530424</v>
      </c>
      <c r="M257" s="36">
        <f>SUMIFS(СВЦЭМ!$F$33:$F$776,СВЦЭМ!$A$33:$A$776,$A257,СВЦЭМ!$B$33:$B$776,M$226)+'СЕТ СН'!$F$15</f>
        <v>105.31575496000001</v>
      </c>
      <c r="N257" s="36">
        <f>SUMIFS(СВЦЭМ!$F$33:$F$776,СВЦЭМ!$A$33:$A$776,$A257,СВЦЭМ!$B$33:$B$776,N$226)+'СЕТ СН'!$F$15</f>
        <v>105.29716893</v>
      </c>
      <c r="O257" s="36">
        <f>SUMIFS(СВЦЭМ!$F$33:$F$776,СВЦЭМ!$A$33:$A$776,$A257,СВЦЭМ!$B$33:$B$776,O$226)+'СЕТ СН'!$F$15</f>
        <v>105.48853552</v>
      </c>
      <c r="P257" s="36">
        <f>SUMIFS(СВЦЭМ!$F$33:$F$776,СВЦЭМ!$A$33:$A$776,$A257,СВЦЭМ!$B$33:$B$776,P$226)+'СЕТ СН'!$F$15</f>
        <v>106.4122058</v>
      </c>
      <c r="Q257" s="36">
        <f>SUMIFS(СВЦЭМ!$F$33:$F$776,СВЦЭМ!$A$33:$A$776,$A257,СВЦЭМ!$B$33:$B$776,Q$226)+'СЕТ СН'!$F$15</f>
        <v>107.60827876</v>
      </c>
      <c r="R257" s="36">
        <f>SUMIFS(СВЦЭМ!$F$33:$F$776,СВЦЭМ!$A$33:$A$776,$A257,СВЦЭМ!$B$33:$B$776,R$226)+'СЕТ СН'!$F$15</f>
        <v>100.43675253000001</v>
      </c>
      <c r="S257" s="36">
        <f>SUMIFS(СВЦЭМ!$F$33:$F$776,СВЦЭМ!$A$33:$A$776,$A257,СВЦЭМ!$B$33:$B$776,S$226)+'СЕТ СН'!$F$15</f>
        <v>93.194124270000003</v>
      </c>
      <c r="T257" s="36">
        <f>SUMIFS(СВЦЭМ!$F$33:$F$776,СВЦЭМ!$A$33:$A$776,$A257,СВЦЭМ!$B$33:$B$776,T$226)+'СЕТ СН'!$F$15</f>
        <v>91.919598530000002</v>
      </c>
      <c r="U257" s="36">
        <f>SUMIFS(СВЦЭМ!$F$33:$F$776,СВЦЭМ!$A$33:$A$776,$A257,СВЦЭМ!$B$33:$B$776,U$226)+'СЕТ СН'!$F$15</f>
        <v>91.136294280000001</v>
      </c>
      <c r="V257" s="36">
        <f>SUMIFS(СВЦЭМ!$F$33:$F$776,СВЦЭМ!$A$33:$A$776,$A257,СВЦЭМ!$B$33:$B$776,V$226)+'СЕТ СН'!$F$15</f>
        <v>91.126947360000003</v>
      </c>
      <c r="W257" s="36">
        <f>SUMIFS(СВЦЭМ!$F$33:$F$776,СВЦЭМ!$A$33:$A$776,$A257,СВЦЭМ!$B$33:$B$776,W$226)+'СЕТ СН'!$F$15</f>
        <v>90.125996599999993</v>
      </c>
      <c r="X257" s="36">
        <f>SUMIFS(СВЦЭМ!$F$33:$F$776,СВЦЭМ!$A$33:$A$776,$A257,СВЦЭМ!$B$33:$B$776,X$226)+'СЕТ СН'!$F$15</f>
        <v>93.524990020000004</v>
      </c>
      <c r="Y257" s="36">
        <f>SUMIFS(СВЦЭМ!$F$33:$F$776,СВЦЭМ!$A$33:$A$776,$A257,СВЦЭМ!$B$33:$B$776,Y$226)+'СЕТ СН'!$F$15</f>
        <v>107.8092903</v>
      </c>
    </row>
    <row r="258" spans="1:27" ht="15.75" x14ac:dyDescent="0.2">
      <c r="A258" s="39"/>
      <c r="B258" s="39"/>
      <c r="C258" s="39"/>
      <c r="D258" s="39"/>
      <c r="E258" s="39"/>
      <c r="F258" s="39"/>
      <c r="G258" s="39"/>
      <c r="H258" s="39"/>
      <c r="I258" s="39"/>
      <c r="J258" s="39"/>
      <c r="K258" s="39"/>
      <c r="L258" s="39"/>
      <c r="M258" s="39"/>
      <c r="N258" s="39"/>
      <c r="O258" s="39"/>
      <c r="P258" s="39"/>
      <c r="Q258" s="39"/>
      <c r="R258" s="39"/>
      <c r="S258" s="39"/>
      <c r="T258" s="39"/>
      <c r="U258" s="39"/>
      <c r="V258" s="39"/>
      <c r="W258" s="39"/>
      <c r="X258" s="39"/>
      <c r="Y258" s="39"/>
    </row>
    <row r="259" spans="1:27" ht="12.75" hidden="1" customHeight="1" x14ac:dyDescent="0.2">
      <c r="A259" s="128" t="s">
        <v>7</v>
      </c>
      <c r="B259" s="131" t="s">
        <v>116</v>
      </c>
      <c r="C259" s="132"/>
      <c r="D259" s="132"/>
      <c r="E259" s="132"/>
      <c r="F259" s="132"/>
      <c r="G259" s="132"/>
      <c r="H259" s="132"/>
      <c r="I259" s="132"/>
      <c r="J259" s="132"/>
      <c r="K259" s="132"/>
      <c r="L259" s="132"/>
      <c r="M259" s="132"/>
      <c r="N259" s="132"/>
      <c r="O259" s="132"/>
      <c r="P259" s="132"/>
      <c r="Q259" s="132"/>
      <c r="R259" s="132"/>
      <c r="S259" s="132"/>
      <c r="T259" s="132"/>
      <c r="U259" s="132"/>
      <c r="V259" s="132"/>
      <c r="W259" s="132"/>
      <c r="X259" s="132"/>
      <c r="Y259" s="133"/>
    </row>
    <row r="260" spans="1:27" ht="12.75" hidden="1" customHeight="1" x14ac:dyDescent="0.2">
      <c r="A260" s="129"/>
      <c r="B260" s="134"/>
      <c r="C260" s="135"/>
      <c r="D260" s="135"/>
      <c r="E260" s="135"/>
      <c r="F260" s="135"/>
      <c r="G260" s="135"/>
      <c r="H260" s="135"/>
      <c r="I260" s="135"/>
      <c r="J260" s="135"/>
      <c r="K260" s="135"/>
      <c r="L260" s="135"/>
      <c r="M260" s="135"/>
      <c r="N260" s="135"/>
      <c r="O260" s="135"/>
      <c r="P260" s="135"/>
      <c r="Q260" s="135"/>
      <c r="R260" s="135"/>
      <c r="S260" s="135"/>
      <c r="T260" s="135"/>
      <c r="U260" s="135"/>
      <c r="V260" s="135"/>
      <c r="W260" s="135"/>
      <c r="X260" s="135"/>
      <c r="Y260" s="136"/>
    </row>
    <row r="261" spans="1:27" s="46" customFormat="1" ht="12.75" hidden="1" customHeight="1" x14ac:dyDescent="0.2">
      <c r="A261" s="130"/>
      <c r="B261" s="34">
        <v>1</v>
      </c>
      <c r="C261" s="34">
        <v>2</v>
      </c>
      <c r="D261" s="34">
        <v>3</v>
      </c>
      <c r="E261" s="34">
        <v>4</v>
      </c>
      <c r="F261" s="34">
        <v>5</v>
      </c>
      <c r="G261" s="34">
        <v>6</v>
      </c>
      <c r="H261" s="34">
        <v>7</v>
      </c>
      <c r="I261" s="34">
        <v>8</v>
      </c>
      <c r="J261" s="34">
        <v>9</v>
      </c>
      <c r="K261" s="34">
        <v>10</v>
      </c>
      <c r="L261" s="34">
        <v>11</v>
      </c>
      <c r="M261" s="34">
        <v>12</v>
      </c>
      <c r="N261" s="34">
        <v>13</v>
      </c>
      <c r="O261" s="34">
        <v>14</v>
      </c>
      <c r="P261" s="34">
        <v>15</v>
      </c>
      <c r="Q261" s="34">
        <v>16</v>
      </c>
      <c r="R261" s="34">
        <v>17</v>
      </c>
      <c r="S261" s="34">
        <v>18</v>
      </c>
      <c r="T261" s="34">
        <v>19</v>
      </c>
      <c r="U261" s="34">
        <v>20</v>
      </c>
      <c r="V261" s="34">
        <v>21</v>
      </c>
      <c r="W261" s="34">
        <v>22</v>
      </c>
      <c r="X261" s="34">
        <v>23</v>
      </c>
      <c r="Y261" s="34">
        <v>24</v>
      </c>
    </row>
    <row r="262" spans="1:27" ht="15.75" hidden="1" customHeight="1" x14ac:dyDescent="0.2">
      <c r="A262" s="35" t="str">
        <f>A227</f>
        <v>01.08.2019</v>
      </c>
      <c r="B262" s="36">
        <f>SUMIFS(СВЦЭМ!$G$34:$G$777,СВЦЭМ!$A$34:$A$777,$A262,СВЦЭМ!$B$33:$B$776,B$261)+'СЕТ СН'!$F$15</f>
        <v>0</v>
      </c>
      <c r="C262" s="36">
        <f>SUMIFS(СВЦЭМ!$G$34:$G$777,СВЦЭМ!$A$34:$A$777,$A262,СВЦЭМ!$B$33:$B$776,C$261)+'СЕТ СН'!$F$15</f>
        <v>0</v>
      </c>
      <c r="D262" s="36">
        <f>SUMIFS(СВЦЭМ!$G$34:$G$777,СВЦЭМ!$A$34:$A$777,$A262,СВЦЭМ!$B$33:$B$776,D$261)+'СЕТ СН'!$F$15</f>
        <v>0</v>
      </c>
      <c r="E262" s="36">
        <f>SUMIFS(СВЦЭМ!$G$34:$G$777,СВЦЭМ!$A$34:$A$777,$A262,СВЦЭМ!$B$33:$B$776,E$261)+'СЕТ СН'!$F$15</f>
        <v>0</v>
      </c>
      <c r="F262" s="36">
        <f>SUMIFS(СВЦЭМ!$G$34:$G$777,СВЦЭМ!$A$34:$A$777,$A262,СВЦЭМ!$B$33:$B$776,F$261)+'СЕТ СН'!$F$15</f>
        <v>0</v>
      </c>
      <c r="G262" s="36">
        <f>SUMIFS(СВЦЭМ!$G$34:$G$777,СВЦЭМ!$A$34:$A$777,$A262,СВЦЭМ!$B$33:$B$776,G$261)+'СЕТ СН'!$F$15</f>
        <v>0</v>
      </c>
      <c r="H262" s="36">
        <f>SUMIFS(СВЦЭМ!$G$34:$G$777,СВЦЭМ!$A$34:$A$777,$A262,СВЦЭМ!$B$33:$B$776,H$261)+'СЕТ СН'!$F$15</f>
        <v>0</v>
      </c>
      <c r="I262" s="36">
        <f>SUMIFS(СВЦЭМ!$G$34:$G$777,СВЦЭМ!$A$34:$A$777,$A262,СВЦЭМ!$B$33:$B$776,I$261)+'СЕТ СН'!$F$15</f>
        <v>0</v>
      </c>
      <c r="J262" s="36">
        <f>SUMIFS(СВЦЭМ!$G$34:$G$777,СВЦЭМ!$A$34:$A$777,$A262,СВЦЭМ!$B$33:$B$776,J$261)+'СЕТ СН'!$F$15</f>
        <v>0</v>
      </c>
      <c r="K262" s="36">
        <f>SUMIFS(СВЦЭМ!$G$34:$G$777,СВЦЭМ!$A$34:$A$777,$A262,СВЦЭМ!$B$33:$B$776,K$261)+'СЕТ СН'!$F$15</f>
        <v>0</v>
      </c>
      <c r="L262" s="36">
        <f>SUMIFS(СВЦЭМ!$G$34:$G$777,СВЦЭМ!$A$34:$A$777,$A262,СВЦЭМ!$B$33:$B$776,L$261)+'СЕТ СН'!$F$15</f>
        <v>0</v>
      </c>
      <c r="M262" s="36">
        <f>SUMIFS(СВЦЭМ!$G$34:$G$777,СВЦЭМ!$A$34:$A$777,$A262,СВЦЭМ!$B$33:$B$776,M$261)+'СЕТ СН'!$F$15</f>
        <v>0</v>
      </c>
      <c r="N262" s="36">
        <f>SUMIFS(СВЦЭМ!$G$34:$G$777,СВЦЭМ!$A$34:$A$777,$A262,СВЦЭМ!$B$33:$B$776,N$261)+'СЕТ СН'!$F$15</f>
        <v>0</v>
      </c>
      <c r="O262" s="36">
        <f>SUMIFS(СВЦЭМ!$G$34:$G$777,СВЦЭМ!$A$34:$A$777,$A262,СВЦЭМ!$B$33:$B$776,O$261)+'СЕТ СН'!$F$15</f>
        <v>0</v>
      </c>
      <c r="P262" s="36">
        <f>SUMIFS(СВЦЭМ!$G$34:$G$777,СВЦЭМ!$A$34:$A$777,$A262,СВЦЭМ!$B$33:$B$776,P$261)+'СЕТ СН'!$F$15</f>
        <v>0</v>
      </c>
      <c r="Q262" s="36">
        <f>SUMIFS(СВЦЭМ!$G$34:$G$777,СВЦЭМ!$A$34:$A$777,$A262,СВЦЭМ!$B$33:$B$776,Q$261)+'СЕТ СН'!$F$15</f>
        <v>0</v>
      </c>
      <c r="R262" s="36">
        <f>SUMIFS(СВЦЭМ!$G$34:$G$777,СВЦЭМ!$A$34:$A$777,$A262,СВЦЭМ!$B$33:$B$776,R$261)+'СЕТ СН'!$F$15</f>
        <v>0</v>
      </c>
      <c r="S262" s="36">
        <f>SUMIFS(СВЦЭМ!$G$34:$G$777,СВЦЭМ!$A$34:$A$777,$A262,СВЦЭМ!$B$33:$B$776,S$261)+'СЕТ СН'!$F$15</f>
        <v>0</v>
      </c>
      <c r="T262" s="36">
        <f>SUMIFS(СВЦЭМ!$G$34:$G$777,СВЦЭМ!$A$34:$A$777,$A262,СВЦЭМ!$B$33:$B$776,T$261)+'СЕТ СН'!$F$15</f>
        <v>0</v>
      </c>
      <c r="U262" s="36">
        <f>SUMIFS(СВЦЭМ!$G$34:$G$777,СВЦЭМ!$A$34:$A$777,$A262,СВЦЭМ!$B$33:$B$776,U$261)+'СЕТ СН'!$F$15</f>
        <v>0</v>
      </c>
      <c r="V262" s="36">
        <f>SUMIFS(СВЦЭМ!$G$34:$G$777,СВЦЭМ!$A$34:$A$777,$A262,СВЦЭМ!$B$33:$B$776,V$261)+'СЕТ СН'!$F$15</f>
        <v>0</v>
      </c>
      <c r="W262" s="36">
        <f>SUMIFS(СВЦЭМ!$G$34:$G$777,СВЦЭМ!$A$34:$A$777,$A262,СВЦЭМ!$B$33:$B$776,W$261)+'СЕТ СН'!$F$15</f>
        <v>0</v>
      </c>
      <c r="X262" s="36">
        <f>SUMIFS(СВЦЭМ!$G$34:$G$777,СВЦЭМ!$A$34:$A$777,$A262,СВЦЭМ!$B$33:$B$776,X$261)+'СЕТ СН'!$F$15</f>
        <v>0</v>
      </c>
      <c r="Y262" s="36">
        <f>SUMIFS(СВЦЭМ!$G$34:$G$777,СВЦЭМ!$A$34:$A$777,$A262,СВЦЭМ!$B$33:$B$776,Y$261)+'СЕТ СН'!$F$15</f>
        <v>0</v>
      </c>
      <c r="AA262" s="45"/>
    </row>
    <row r="263" spans="1:27" ht="15.75" hidden="1" x14ac:dyDescent="0.2">
      <c r="A263" s="35">
        <f>A262+1</f>
        <v>43679</v>
      </c>
      <c r="B263" s="36">
        <f>SUMIFS(СВЦЭМ!$G$34:$G$777,СВЦЭМ!$A$34:$A$777,$A263,СВЦЭМ!$B$33:$B$776,B$261)+'СЕТ СН'!$F$15</f>
        <v>0</v>
      </c>
      <c r="C263" s="36">
        <f>SUMIFS(СВЦЭМ!$G$34:$G$777,СВЦЭМ!$A$34:$A$777,$A263,СВЦЭМ!$B$33:$B$776,C$261)+'СЕТ СН'!$F$15</f>
        <v>0</v>
      </c>
      <c r="D263" s="36">
        <f>SUMIFS(СВЦЭМ!$G$34:$G$777,СВЦЭМ!$A$34:$A$777,$A263,СВЦЭМ!$B$33:$B$776,D$261)+'СЕТ СН'!$F$15</f>
        <v>0</v>
      </c>
      <c r="E263" s="36">
        <f>SUMIFS(СВЦЭМ!$G$34:$G$777,СВЦЭМ!$A$34:$A$777,$A263,СВЦЭМ!$B$33:$B$776,E$261)+'СЕТ СН'!$F$15</f>
        <v>0</v>
      </c>
      <c r="F263" s="36">
        <f>SUMIFS(СВЦЭМ!$G$34:$G$777,СВЦЭМ!$A$34:$A$777,$A263,СВЦЭМ!$B$33:$B$776,F$261)+'СЕТ СН'!$F$15</f>
        <v>0</v>
      </c>
      <c r="G263" s="36">
        <f>SUMIFS(СВЦЭМ!$G$34:$G$777,СВЦЭМ!$A$34:$A$777,$A263,СВЦЭМ!$B$33:$B$776,G$261)+'СЕТ СН'!$F$15</f>
        <v>0</v>
      </c>
      <c r="H263" s="36">
        <f>SUMIFS(СВЦЭМ!$G$34:$G$777,СВЦЭМ!$A$34:$A$777,$A263,СВЦЭМ!$B$33:$B$776,H$261)+'СЕТ СН'!$F$15</f>
        <v>0</v>
      </c>
      <c r="I263" s="36">
        <f>SUMIFS(СВЦЭМ!$G$34:$G$777,СВЦЭМ!$A$34:$A$777,$A263,СВЦЭМ!$B$33:$B$776,I$261)+'СЕТ СН'!$F$15</f>
        <v>0</v>
      </c>
      <c r="J263" s="36">
        <f>SUMIFS(СВЦЭМ!$G$34:$G$777,СВЦЭМ!$A$34:$A$777,$A263,СВЦЭМ!$B$33:$B$776,J$261)+'СЕТ СН'!$F$15</f>
        <v>0</v>
      </c>
      <c r="K263" s="36">
        <f>SUMIFS(СВЦЭМ!$G$34:$G$777,СВЦЭМ!$A$34:$A$777,$A263,СВЦЭМ!$B$33:$B$776,K$261)+'СЕТ СН'!$F$15</f>
        <v>0</v>
      </c>
      <c r="L263" s="36">
        <f>SUMIFS(СВЦЭМ!$G$34:$G$777,СВЦЭМ!$A$34:$A$777,$A263,СВЦЭМ!$B$33:$B$776,L$261)+'СЕТ СН'!$F$15</f>
        <v>0</v>
      </c>
      <c r="M263" s="36">
        <f>SUMIFS(СВЦЭМ!$G$34:$G$777,СВЦЭМ!$A$34:$A$777,$A263,СВЦЭМ!$B$33:$B$776,M$261)+'СЕТ СН'!$F$15</f>
        <v>0</v>
      </c>
      <c r="N263" s="36">
        <f>SUMIFS(СВЦЭМ!$G$34:$G$777,СВЦЭМ!$A$34:$A$777,$A263,СВЦЭМ!$B$33:$B$776,N$261)+'СЕТ СН'!$F$15</f>
        <v>0</v>
      </c>
      <c r="O263" s="36">
        <f>SUMIFS(СВЦЭМ!$G$34:$G$777,СВЦЭМ!$A$34:$A$777,$A263,СВЦЭМ!$B$33:$B$776,O$261)+'СЕТ СН'!$F$15</f>
        <v>0</v>
      </c>
      <c r="P263" s="36">
        <f>SUMIFS(СВЦЭМ!$G$34:$G$777,СВЦЭМ!$A$34:$A$777,$A263,СВЦЭМ!$B$33:$B$776,P$261)+'СЕТ СН'!$F$15</f>
        <v>0</v>
      </c>
      <c r="Q263" s="36">
        <f>SUMIFS(СВЦЭМ!$G$34:$G$777,СВЦЭМ!$A$34:$A$777,$A263,СВЦЭМ!$B$33:$B$776,Q$261)+'СЕТ СН'!$F$15</f>
        <v>0</v>
      </c>
      <c r="R263" s="36">
        <f>SUMIFS(СВЦЭМ!$G$34:$G$777,СВЦЭМ!$A$34:$A$777,$A263,СВЦЭМ!$B$33:$B$776,R$261)+'СЕТ СН'!$F$15</f>
        <v>0</v>
      </c>
      <c r="S263" s="36">
        <f>SUMIFS(СВЦЭМ!$G$34:$G$777,СВЦЭМ!$A$34:$A$777,$A263,СВЦЭМ!$B$33:$B$776,S$261)+'СЕТ СН'!$F$15</f>
        <v>0</v>
      </c>
      <c r="T263" s="36">
        <f>SUMIFS(СВЦЭМ!$G$34:$G$777,СВЦЭМ!$A$34:$A$777,$A263,СВЦЭМ!$B$33:$B$776,T$261)+'СЕТ СН'!$F$15</f>
        <v>0</v>
      </c>
      <c r="U263" s="36">
        <f>SUMIFS(СВЦЭМ!$G$34:$G$777,СВЦЭМ!$A$34:$A$777,$A263,СВЦЭМ!$B$33:$B$776,U$261)+'СЕТ СН'!$F$15</f>
        <v>0</v>
      </c>
      <c r="V263" s="36">
        <f>SUMIFS(СВЦЭМ!$G$34:$G$777,СВЦЭМ!$A$34:$A$777,$A263,СВЦЭМ!$B$33:$B$776,V$261)+'СЕТ СН'!$F$15</f>
        <v>0</v>
      </c>
      <c r="W263" s="36">
        <f>SUMIFS(СВЦЭМ!$G$34:$G$777,СВЦЭМ!$A$34:$A$777,$A263,СВЦЭМ!$B$33:$B$776,W$261)+'СЕТ СН'!$F$15</f>
        <v>0</v>
      </c>
      <c r="X263" s="36">
        <f>SUMIFS(СВЦЭМ!$G$34:$G$777,СВЦЭМ!$A$34:$A$777,$A263,СВЦЭМ!$B$33:$B$776,X$261)+'СЕТ СН'!$F$15</f>
        <v>0</v>
      </c>
      <c r="Y263" s="36">
        <f>SUMIFS(СВЦЭМ!$G$34:$G$777,СВЦЭМ!$A$34:$A$777,$A263,СВЦЭМ!$B$33:$B$776,Y$261)+'СЕТ СН'!$F$15</f>
        <v>0</v>
      </c>
    </row>
    <row r="264" spans="1:27" ht="15.75" hidden="1" x14ac:dyDescent="0.2">
      <c r="A264" s="35">
        <f t="shared" ref="A264:A292" si="7">A263+1</f>
        <v>43680</v>
      </c>
      <c r="B264" s="36">
        <f>SUMIFS(СВЦЭМ!$G$34:$G$777,СВЦЭМ!$A$34:$A$777,$A264,СВЦЭМ!$B$33:$B$776,B$261)+'СЕТ СН'!$F$15</f>
        <v>0</v>
      </c>
      <c r="C264" s="36">
        <f>SUMIFS(СВЦЭМ!$G$34:$G$777,СВЦЭМ!$A$34:$A$777,$A264,СВЦЭМ!$B$33:$B$776,C$261)+'СЕТ СН'!$F$15</f>
        <v>0</v>
      </c>
      <c r="D264" s="36">
        <f>SUMIFS(СВЦЭМ!$G$34:$G$777,СВЦЭМ!$A$34:$A$777,$A264,СВЦЭМ!$B$33:$B$776,D$261)+'СЕТ СН'!$F$15</f>
        <v>0</v>
      </c>
      <c r="E264" s="36">
        <f>SUMIFS(СВЦЭМ!$G$34:$G$777,СВЦЭМ!$A$34:$A$777,$A264,СВЦЭМ!$B$33:$B$776,E$261)+'СЕТ СН'!$F$15</f>
        <v>0</v>
      </c>
      <c r="F264" s="36">
        <f>SUMIFS(СВЦЭМ!$G$34:$G$777,СВЦЭМ!$A$34:$A$777,$A264,СВЦЭМ!$B$33:$B$776,F$261)+'СЕТ СН'!$F$15</f>
        <v>0</v>
      </c>
      <c r="G264" s="36">
        <f>SUMIFS(СВЦЭМ!$G$34:$G$777,СВЦЭМ!$A$34:$A$777,$A264,СВЦЭМ!$B$33:$B$776,G$261)+'СЕТ СН'!$F$15</f>
        <v>0</v>
      </c>
      <c r="H264" s="36">
        <f>SUMIFS(СВЦЭМ!$G$34:$G$777,СВЦЭМ!$A$34:$A$777,$A264,СВЦЭМ!$B$33:$B$776,H$261)+'СЕТ СН'!$F$15</f>
        <v>0</v>
      </c>
      <c r="I264" s="36">
        <f>SUMIFS(СВЦЭМ!$G$34:$G$777,СВЦЭМ!$A$34:$A$777,$A264,СВЦЭМ!$B$33:$B$776,I$261)+'СЕТ СН'!$F$15</f>
        <v>0</v>
      </c>
      <c r="J264" s="36">
        <f>SUMIFS(СВЦЭМ!$G$34:$G$777,СВЦЭМ!$A$34:$A$777,$A264,СВЦЭМ!$B$33:$B$776,J$261)+'СЕТ СН'!$F$15</f>
        <v>0</v>
      </c>
      <c r="K264" s="36">
        <f>SUMIFS(СВЦЭМ!$G$34:$G$777,СВЦЭМ!$A$34:$A$777,$A264,СВЦЭМ!$B$33:$B$776,K$261)+'СЕТ СН'!$F$15</f>
        <v>0</v>
      </c>
      <c r="L264" s="36">
        <f>SUMIFS(СВЦЭМ!$G$34:$G$777,СВЦЭМ!$A$34:$A$777,$A264,СВЦЭМ!$B$33:$B$776,L$261)+'СЕТ СН'!$F$15</f>
        <v>0</v>
      </c>
      <c r="M264" s="36">
        <f>SUMIFS(СВЦЭМ!$G$34:$G$777,СВЦЭМ!$A$34:$A$777,$A264,СВЦЭМ!$B$33:$B$776,M$261)+'СЕТ СН'!$F$15</f>
        <v>0</v>
      </c>
      <c r="N264" s="36">
        <f>SUMIFS(СВЦЭМ!$G$34:$G$777,СВЦЭМ!$A$34:$A$777,$A264,СВЦЭМ!$B$33:$B$776,N$261)+'СЕТ СН'!$F$15</f>
        <v>0</v>
      </c>
      <c r="O264" s="36">
        <f>SUMIFS(СВЦЭМ!$G$34:$G$777,СВЦЭМ!$A$34:$A$777,$A264,СВЦЭМ!$B$33:$B$776,O$261)+'СЕТ СН'!$F$15</f>
        <v>0</v>
      </c>
      <c r="P264" s="36">
        <f>SUMIFS(СВЦЭМ!$G$34:$G$777,СВЦЭМ!$A$34:$A$777,$A264,СВЦЭМ!$B$33:$B$776,P$261)+'СЕТ СН'!$F$15</f>
        <v>0</v>
      </c>
      <c r="Q264" s="36">
        <f>SUMIFS(СВЦЭМ!$G$34:$G$777,СВЦЭМ!$A$34:$A$777,$A264,СВЦЭМ!$B$33:$B$776,Q$261)+'СЕТ СН'!$F$15</f>
        <v>0</v>
      </c>
      <c r="R264" s="36">
        <f>SUMIFS(СВЦЭМ!$G$34:$G$777,СВЦЭМ!$A$34:$A$777,$A264,СВЦЭМ!$B$33:$B$776,R$261)+'СЕТ СН'!$F$15</f>
        <v>0</v>
      </c>
      <c r="S264" s="36">
        <f>SUMIFS(СВЦЭМ!$G$34:$G$777,СВЦЭМ!$A$34:$A$777,$A264,СВЦЭМ!$B$33:$B$776,S$261)+'СЕТ СН'!$F$15</f>
        <v>0</v>
      </c>
      <c r="T264" s="36">
        <f>SUMIFS(СВЦЭМ!$G$34:$G$777,СВЦЭМ!$A$34:$A$777,$A264,СВЦЭМ!$B$33:$B$776,T$261)+'СЕТ СН'!$F$15</f>
        <v>0</v>
      </c>
      <c r="U264" s="36">
        <f>SUMIFS(СВЦЭМ!$G$34:$G$777,СВЦЭМ!$A$34:$A$777,$A264,СВЦЭМ!$B$33:$B$776,U$261)+'СЕТ СН'!$F$15</f>
        <v>0</v>
      </c>
      <c r="V264" s="36">
        <f>SUMIFS(СВЦЭМ!$G$34:$G$777,СВЦЭМ!$A$34:$A$777,$A264,СВЦЭМ!$B$33:$B$776,V$261)+'СЕТ СН'!$F$15</f>
        <v>0</v>
      </c>
      <c r="W264" s="36">
        <f>SUMIFS(СВЦЭМ!$G$34:$G$777,СВЦЭМ!$A$34:$A$777,$A264,СВЦЭМ!$B$33:$B$776,W$261)+'СЕТ СН'!$F$15</f>
        <v>0</v>
      </c>
      <c r="X264" s="36">
        <f>SUMIFS(СВЦЭМ!$G$34:$G$777,СВЦЭМ!$A$34:$A$777,$A264,СВЦЭМ!$B$33:$B$776,X$261)+'СЕТ СН'!$F$15</f>
        <v>0</v>
      </c>
      <c r="Y264" s="36">
        <f>SUMIFS(СВЦЭМ!$G$34:$G$777,СВЦЭМ!$A$34:$A$777,$A264,СВЦЭМ!$B$33:$B$776,Y$261)+'СЕТ СН'!$F$15</f>
        <v>0</v>
      </c>
    </row>
    <row r="265" spans="1:27" ht="15.75" hidden="1" x14ac:dyDescent="0.2">
      <c r="A265" s="35">
        <f t="shared" si="7"/>
        <v>43681</v>
      </c>
      <c r="B265" s="36">
        <f>SUMIFS(СВЦЭМ!$G$34:$G$777,СВЦЭМ!$A$34:$A$777,$A265,СВЦЭМ!$B$33:$B$776,B$261)+'СЕТ СН'!$F$15</f>
        <v>0</v>
      </c>
      <c r="C265" s="36">
        <f>SUMIFS(СВЦЭМ!$G$34:$G$777,СВЦЭМ!$A$34:$A$777,$A265,СВЦЭМ!$B$33:$B$776,C$261)+'СЕТ СН'!$F$15</f>
        <v>0</v>
      </c>
      <c r="D265" s="36">
        <f>SUMIFS(СВЦЭМ!$G$34:$G$777,СВЦЭМ!$A$34:$A$777,$A265,СВЦЭМ!$B$33:$B$776,D$261)+'СЕТ СН'!$F$15</f>
        <v>0</v>
      </c>
      <c r="E265" s="36">
        <f>SUMIFS(СВЦЭМ!$G$34:$G$777,СВЦЭМ!$A$34:$A$777,$A265,СВЦЭМ!$B$33:$B$776,E$261)+'СЕТ СН'!$F$15</f>
        <v>0</v>
      </c>
      <c r="F265" s="36">
        <f>SUMIFS(СВЦЭМ!$G$34:$G$777,СВЦЭМ!$A$34:$A$777,$A265,СВЦЭМ!$B$33:$B$776,F$261)+'СЕТ СН'!$F$15</f>
        <v>0</v>
      </c>
      <c r="G265" s="36">
        <f>SUMIFS(СВЦЭМ!$G$34:$G$777,СВЦЭМ!$A$34:$A$777,$A265,СВЦЭМ!$B$33:$B$776,G$261)+'СЕТ СН'!$F$15</f>
        <v>0</v>
      </c>
      <c r="H265" s="36">
        <f>SUMIFS(СВЦЭМ!$G$34:$G$777,СВЦЭМ!$A$34:$A$777,$A265,СВЦЭМ!$B$33:$B$776,H$261)+'СЕТ СН'!$F$15</f>
        <v>0</v>
      </c>
      <c r="I265" s="36">
        <f>SUMIFS(СВЦЭМ!$G$34:$G$777,СВЦЭМ!$A$34:$A$777,$A265,СВЦЭМ!$B$33:$B$776,I$261)+'СЕТ СН'!$F$15</f>
        <v>0</v>
      </c>
      <c r="J265" s="36">
        <f>SUMIFS(СВЦЭМ!$G$34:$G$777,СВЦЭМ!$A$34:$A$777,$A265,СВЦЭМ!$B$33:$B$776,J$261)+'СЕТ СН'!$F$15</f>
        <v>0</v>
      </c>
      <c r="K265" s="36">
        <f>SUMIFS(СВЦЭМ!$G$34:$G$777,СВЦЭМ!$A$34:$A$777,$A265,СВЦЭМ!$B$33:$B$776,K$261)+'СЕТ СН'!$F$15</f>
        <v>0</v>
      </c>
      <c r="L265" s="36">
        <f>SUMIFS(СВЦЭМ!$G$34:$G$777,СВЦЭМ!$A$34:$A$777,$A265,СВЦЭМ!$B$33:$B$776,L$261)+'СЕТ СН'!$F$15</f>
        <v>0</v>
      </c>
      <c r="M265" s="36">
        <f>SUMIFS(СВЦЭМ!$G$34:$G$777,СВЦЭМ!$A$34:$A$777,$A265,СВЦЭМ!$B$33:$B$776,M$261)+'СЕТ СН'!$F$15</f>
        <v>0</v>
      </c>
      <c r="N265" s="36">
        <f>SUMIFS(СВЦЭМ!$G$34:$G$777,СВЦЭМ!$A$34:$A$777,$A265,СВЦЭМ!$B$33:$B$776,N$261)+'СЕТ СН'!$F$15</f>
        <v>0</v>
      </c>
      <c r="O265" s="36">
        <f>SUMIFS(СВЦЭМ!$G$34:$G$777,СВЦЭМ!$A$34:$A$777,$A265,СВЦЭМ!$B$33:$B$776,O$261)+'СЕТ СН'!$F$15</f>
        <v>0</v>
      </c>
      <c r="P265" s="36">
        <f>SUMIFS(СВЦЭМ!$G$34:$G$777,СВЦЭМ!$A$34:$A$777,$A265,СВЦЭМ!$B$33:$B$776,P$261)+'СЕТ СН'!$F$15</f>
        <v>0</v>
      </c>
      <c r="Q265" s="36">
        <f>SUMIFS(СВЦЭМ!$G$34:$G$777,СВЦЭМ!$A$34:$A$777,$A265,СВЦЭМ!$B$33:$B$776,Q$261)+'СЕТ СН'!$F$15</f>
        <v>0</v>
      </c>
      <c r="R265" s="36">
        <f>SUMIFS(СВЦЭМ!$G$34:$G$777,СВЦЭМ!$A$34:$A$777,$A265,СВЦЭМ!$B$33:$B$776,R$261)+'СЕТ СН'!$F$15</f>
        <v>0</v>
      </c>
      <c r="S265" s="36">
        <f>SUMIFS(СВЦЭМ!$G$34:$G$777,СВЦЭМ!$A$34:$A$777,$A265,СВЦЭМ!$B$33:$B$776,S$261)+'СЕТ СН'!$F$15</f>
        <v>0</v>
      </c>
      <c r="T265" s="36">
        <f>SUMIFS(СВЦЭМ!$G$34:$G$777,СВЦЭМ!$A$34:$A$777,$A265,СВЦЭМ!$B$33:$B$776,T$261)+'СЕТ СН'!$F$15</f>
        <v>0</v>
      </c>
      <c r="U265" s="36">
        <f>SUMIFS(СВЦЭМ!$G$34:$G$777,СВЦЭМ!$A$34:$A$777,$A265,СВЦЭМ!$B$33:$B$776,U$261)+'СЕТ СН'!$F$15</f>
        <v>0</v>
      </c>
      <c r="V265" s="36">
        <f>SUMIFS(СВЦЭМ!$G$34:$G$777,СВЦЭМ!$A$34:$A$777,$A265,СВЦЭМ!$B$33:$B$776,V$261)+'СЕТ СН'!$F$15</f>
        <v>0</v>
      </c>
      <c r="W265" s="36">
        <f>SUMIFS(СВЦЭМ!$G$34:$G$777,СВЦЭМ!$A$34:$A$777,$A265,СВЦЭМ!$B$33:$B$776,W$261)+'СЕТ СН'!$F$15</f>
        <v>0</v>
      </c>
      <c r="X265" s="36">
        <f>SUMIFS(СВЦЭМ!$G$34:$G$777,СВЦЭМ!$A$34:$A$777,$A265,СВЦЭМ!$B$33:$B$776,X$261)+'СЕТ СН'!$F$15</f>
        <v>0</v>
      </c>
      <c r="Y265" s="36">
        <f>SUMIFS(СВЦЭМ!$G$34:$G$777,СВЦЭМ!$A$34:$A$777,$A265,СВЦЭМ!$B$33:$B$776,Y$261)+'СЕТ СН'!$F$15</f>
        <v>0</v>
      </c>
    </row>
    <row r="266" spans="1:27" ht="15.75" hidden="1" x14ac:dyDescent="0.2">
      <c r="A266" s="35">
        <f t="shared" si="7"/>
        <v>43682</v>
      </c>
      <c r="B266" s="36">
        <f>SUMIFS(СВЦЭМ!$G$34:$G$777,СВЦЭМ!$A$34:$A$777,$A266,СВЦЭМ!$B$33:$B$776,B$261)+'СЕТ СН'!$F$15</f>
        <v>0</v>
      </c>
      <c r="C266" s="36">
        <f>SUMIFS(СВЦЭМ!$G$34:$G$777,СВЦЭМ!$A$34:$A$777,$A266,СВЦЭМ!$B$33:$B$776,C$261)+'СЕТ СН'!$F$15</f>
        <v>0</v>
      </c>
      <c r="D266" s="36">
        <f>SUMIFS(СВЦЭМ!$G$34:$G$777,СВЦЭМ!$A$34:$A$777,$A266,СВЦЭМ!$B$33:$B$776,D$261)+'СЕТ СН'!$F$15</f>
        <v>0</v>
      </c>
      <c r="E266" s="36">
        <f>SUMIFS(СВЦЭМ!$G$34:$G$777,СВЦЭМ!$A$34:$A$777,$A266,СВЦЭМ!$B$33:$B$776,E$261)+'СЕТ СН'!$F$15</f>
        <v>0</v>
      </c>
      <c r="F266" s="36">
        <f>SUMIFS(СВЦЭМ!$G$34:$G$777,СВЦЭМ!$A$34:$A$777,$A266,СВЦЭМ!$B$33:$B$776,F$261)+'СЕТ СН'!$F$15</f>
        <v>0</v>
      </c>
      <c r="G266" s="36">
        <f>SUMIFS(СВЦЭМ!$G$34:$G$777,СВЦЭМ!$A$34:$A$777,$A266,СВЦЭМ!$B$33:$B$776,G$261)+'СЕТ СН'!$F$15</f>
        <v>0</v>
      </c>
      <c r="H266" s="36">
        <f>SUMIFS(СВЦЭМ!$G$34:$G$777,СВЦЭМ!$A$34:$A$777,$A266,СВЦЭМ!$B$33:$B$776,H$261)+'СЕТ СН'!$F$15</f>
        <v>0</v>
      </c>
      <c r="I266" s="36">
        <f>SUMIFS(СВЦЭМ!$G$34:$G$777,СВЦЭМ!$A$34:$A$777,$A266,СВЦЭМ!$B$33:$B$776,I$261)+'СЕТ СН'!$F$15</f>
        <v>0</v>
      </c>
      <c r="J266" s="36">
        <f>SUMIFS(СВЦЭМ!$G$34:$G$777,СВЦЭМ!$A$34:$A$777,$A266,СВЦЭМ!$B$33:$B$776,J$261)+'СЕТ СН'!$F$15</f>
        <v>0</v>
      </c>
      <c r="K266" s="36">
        <f>SUMIFS(СВЦЭМ!$G$34:$G$777,СВЦЭМ!$A$34:$A$777,$A266,СВЦЭМ!$B$33:$B$776,K$261)+'СЕТ СН'!$F$15</f>
        <v>0</v>
      </c>
      <c r="L266" s="36">
        <f>SUMIFS(СВЦЭМ!$G$34:$G$777,СВЦЭМ!$A$34:$A$777,$A266,СВЦЭМ!$B$33:$B$776,L$261)+'СЕТ СН'!$F$15</f>
        <v>0</v>
      </c>
      <c r="M266" s="36">
        <f>SUMIFS(СВЦЭМ!$G$34:$G$777,СВЦЭМ!$A$34:$A$777,$A266,СВЦЭМ!$B$33:$B$776,M$261)+'СЕТ СН'!$F$15</f>
        <v>0</v>
      </c>
      <c r="N266" s="36">
        <f>SUMIFS(СВЦЭМ!$G$34:$G$777,СВЦЭМ!$A$34:$A$777,$A266,СВЦЭМ!$B$33:$B$776,N$261)+'СЕТ СН'!$F$15</f>
        <v>0</v>
      </c>
      <c r="O266" s="36">
        <f>SUMIFS(СВЦЭМ!$G$34:$G$777,СВЦЭМ!$A$34:$A$777,$A266,СВЦЭМ!$B$33:$B$776,O$261)+'СЕТ СН'!$F$15</f>
        <v>0</v>
      </c>
      <c r="P266" s="36">
        <f>SUMIFS(СВЦЭМ!$G$34:$G$777,СВЦЭМ!$A$34:$A$777,$A266,СВЦЭМ!$B$33:$B$776,P$261)+'СЕТ СН'!$F$15</f>
        <v>0</v>
      </c>
      <c r="Q266" s="36">
        <f>SUMIFS(СВЦЭМ!$G$34:$G$777,СВЦЭМ!$A$34:$A$777,$A266,СВЦЭМ!$B$33:$B$776,Q$261)+'СЕТ СН'!$F$15</f>
        <v>0</v>
      </c>
      <c r="R266" s="36">
        <f>SUMIFS(СВЦЭМ!$G$34:$G$777,СВЦЭМ!$A$34:$A$777,$A266,СВЦЭМ!$B$33:$B$776,R$261)+'СЕТ СН'!$F$15</f>
        <v>0</v>
      </c>
      <c r="S266" s="36">
        <f>SUMIFS(СВЦЭМ!$G$34:$G$777,СВЦЭМ!$A$34:$A$777,$A266,СВЦЭМ!$B$33:$B$776,S$261)+'СЕТ СН'!$F$15</f>
        <v>0</v>
      </c>
      <c r="T266" s="36">
        <f>SUMIFS(СВЦЭМ!$G$34:$G$777,СВЦЭМ!$A$34:$A$777,$A266,СВЦЭМ!$B$33:$B$776,T$261)+'СЕТ СН'!$F$15</f>
        <v>0</v>
      </c>
      <c r="U266" s="36">
        <f>SUMIFS(СВЦЭМ!$G$34:$G$777,СВЦЭМ!$A$34:$A$777,$A266,СВЦЭМ!$B$33:$B$776,U$261)+'СЕТ СН'!$F$15</f>
        <v>0</v>
      </c>
      <c r="V266" s="36">
        <f>SUMIFS(СВЦЭМ!$G$34:$G$777,СВЦЭМ!$A$34:$A$777,$A266,СВЦЭМ!$B$33:$B$776,V$261)+'СЕТ СН'!$F$15</f>
        <v>0</v>
      </c>
      <c r="W266" s="36">
        <f>SUMIFS(СВЦЭМ!$G$34:$G$777,СВЦЭМ!$A$34:$A$777,$A266,СВЦЭМ!$B$33:$B$776,W$261)+'СЕТ СН'!$F$15</f>
        <v>0</v>
      </c>
      <c r="X266" s="36">
        <f>SUMIFS(СВЦЭМ!$G$34:$G$777,СВЦЭМ!$A$34:$A$777,$A266,СВЦЭМ!$B$33:$B$776,X$261)+'СЕТ СН'!$F$15</f>
        <v>0</v>
      </c>
      <c r="Y266" s="36">
        <f>SUMIFS(СВЦЭМ!$G$34:$G$777,СВЦЭМ!$A$34:$A$777,$A266,СВЦЭМ!$B$33:$B$776,Y$261)+'СЕТ СН'!$F$15</f>
        <v>0</v>
      </c>
    </row>
    <row r="267" spans="1:27" ht="15.75" hidden="1" x14ac:dyDescent="0.2">
      <c r="A267" s="35">
        <f t="shared" si="7"/>
        <v>43683</v>
      </c>
      <c r="B267" s="36">
        <f>SUMIFS(СВЦЭМ!$G$34:$G$777,СВЦЭМ!$A$34:$A$777,$A267,СВЦЭМ!$B$33:$B$776,B$261)+'СЕТ СН'!$F$15</f>
        <v>0</v>
      </c>
      <c r="C267" s="36">
        <f>SUMIFS(СВЦЭМ!$G$34:$G$777,СВЦЭМ!$A$34:$A$777,$A267,СВЦЭМ!$B$33:$B$776,C$261)+'СЕТ СН'!$F$15</f>
        <v>0</v>
      </c>
      <c r="D267" s="36">
        <f>SUMIFS(СВЦЭМ!$G$34:$G$777,СВЦЭМ!$A$34:$A$777,$A267,СВЦЭМ!$B$33:$B$776,D$261)+'СЕТ СН'!$F$15</f>
        <v>0</v>
      </c>
      <c r="E267" s="36">
        <f>SUMIFS(СВЦЭМ!$G$34:$G$777,СВЦЭМ!$A$34:$A$777,$A267,СВЦЭМ!$B$33:$B$776,E$261)+'СЕТ СН'!$F$15</f>
        <v>0</v>
      </c>
      <c r="F267" s="36">
        <f>SUMIFS(СВЦЭМ!$G$34:$G$777,СВЦЭМ!$A$34:$A$777,$A267,СВЦЭМ!$B$33:$B$776,F$261)+'СЕТ СН'!$F$15</f>
        <v>0</v>
      </c>
      <c r="G267" s="36">
        <f>SUMIFS(СВЦЭМ!$G$34:$G$777,СВЦЭМ!$A$34:$A$777,$A267,СВЦЭМ!$B$33:$B$776,G$261)+'СЕТ СН'!$F$15</f>
        <v>0</v>
      </c>
      <c r="H267" s="36">
        <f>SUMIFS(СВЦЭМ!$G$34:$G$777,СВЦЭМ!$A$34:$A$777,$A267,СВЦЭМ!$B$33:$B$776,H$261)+'СЕТ СН'!$F$15</f>
        <v>0</v>
      </c>
      <c r="I267" s="36">
        <f>SUMIFS(СВЦЭМ!$G$34:$G$777,СВЦЭМ!$A$34:$A$777,$A267,СВЦЭМ!$B$33:$B$776,I$261)+'СЕТ СН'!$F$15</f>
        <v>0</v>
      </c>
      <c r="J267" s="36">
        <f>SUMIFS(СВЦЭМ!$G$34:$G$777,СВЦЭМ!$A$34:$A$777,$A267,СВЦЭМ!$B$33:$B$776,J$261)+'СЕТ СН'!$F$15</f>
        <v>0</v>
      </c>
      <c r="K267" s="36">
        <f>SUMIFS(СВЦЭМ!$G$34:$G$777,СВЦЭМ!$A$34:$A$777,$A267,СВЦЭМ!$B$33:$B$776,K$261)+'СЕТ СН'!$F$15</f>
        <v>0</v>
      </c>
      <c r="L267" s="36">
        <f>SUMIFS(СВЦЭМ!$G$34:$G$777,СВЦЭМ!$A$34:$A$777,$A267,СВЦЭМ!$B$33:$B$776,L$261)+'СЕТ СН'!$F$15</f>
        <v>0</v>
      </c>
      <c r="M267" s="36">
        <f>SUMIFS(СВЦЭМ!$G$34:$G$777,СВЦЭМ!$A$34:$A$777,$A267,СВЦЭМ!$B$33:$B$776,M$261)+'СЕТ СН'!$F$15</f>
        <v>0</v>
      </c>
      <c r="N267" s="36">
        <f>SUMIFS(СВЦЭМ!$G$34:$G$777,СВЦЭМ!$A$34:$A$777,$A267,СВЦЭМ!$B$33:$B$776,N$261)+'СЕТ СН'!$F$15</f>
        <v>0</v>
      </c>
      <c r="O267" s="36">
        <f>SUMIFS(СВЦЭМ!$G$34:$G$777,СВЦЭМ!$A$34:$A$777,$A267,СВЦЭМ!$B$33:$B$776,O$261)+'СЕТ СН'!$F$15</f>
        <v>0</v>
      </c>
      <c r="P267" s="36">
        <f>SUMIFS(СВЦЭМ!$G$34:$G$777,СВЦЭМ!$A$34:$A$777,$A267,СВЦЭМ!$B$33:$B$776,P$261)+'СЕТ СН'!$F$15</f>
        <v>0</v>
      </c>
      <c r="Q267" s="36">
        <f>SUMIFS(СВЦЭМ!$G$34:$G$777,СВЦЭМ!$A$34:$A$777,$A267,СВЦЭМ!$B$33:$B$776,Q$261)+'СЕТ СН'!$F$15</f>
        <v>0</v>
      </c>
      <c r="R267" s="36">
        <f>SUMIFS(СВЦЭМ!$G$34:$G$777,СВЦЭМ!$A$34:$A$777,$A267,СВЦЭМ!$B$33:$B$776,R$261)+'СЕТ СН'!$F$15</f>
        <v>0</v>
      </c>
      <c r="S267" s="36">
        <f>SUMIFS(СВЦЭМ!$G$34:$G$777,СВЦЭМ!$A$34:$A$777,$A267,СВЦЭМ!$B$33:$B$776,S$261)+'СЕТ СН'!$F$15</f>
        <v>0</v>
      </c>
      <c r="T267" s="36">
        <f>SUMIFS(СВЦЭМ!$G$34:$G$777,СВЦЭМ!$A$34:$A$777,$A267,СВЦЭМ!$B$33:$B$776,T$261)+'СЕТ СН'!$F$15</f>
        <v>0</v>
      </c>
      <c r="U267" s="36">
        <f>SUMIFS(СВЦЭМ!$G$34:$G$777,СВЦЭМ!$A$34:$A$777,$A267,СВЦЭМ!$B$33:$B$776,U$261)+'СЕТ СН'!$F$15</f>
        <v>0</v>
      </c>
      <c r="V267" s="36">
        <f>SUMIFS(СВЦЭМ!$G$34:$G$777,СВЦЭМ!$A$34:$A$777,$A267,СВЦЭМ!$B$33:$B$776,V$261)+'СЕТ СН'!$F$15</f>
        <v>0</v>
      </c>
      <c r="W267" s="36">
        <f>SUMIFS(СВЦЭМ!$G$34:$G$777,СВЦЭМ!$A$34:$A$777,$A267,СВЦЭМ!$B$33:$B$776,W$261)+'СЕТ СН'!$F$15</f>
        <v>0</v>
      </c>
      <c r="X267" s="36">
        <f>SUMIFS(СВЦЭМ!$G$34:$G$777,СВЦЭМ!$A$34:$A$777,$A267,СВЦЭМ!$B$33:$B$776,X$261)+'СЕТ СН'!$F$15</f>
        <v>0</v>
      </c>
      <c r="Y267" s="36">
        <f>SUMIFS(СВЦЭМ!$G$34:$G$777,СВЦЭМ!$A$34:$A$777,$A267,СВЦЭМ!$B$33:$B$776,Y$261)+'СЕТ СН'!$F$15</f>
        <v>0</v>
      </c>
    </row>
    <row r="268" spans="1:27" ht="15.75" hidden="1" x14ac:dyDescent="0.2">
      <c r="A268" s="35">
        <f t="shared" si="7"/>
        <v>43684</v>
      </c>
      <c r="B268" s="36">
        <f>SUMIFS(СВЦЭМ!$G$34:$G$777,СВЦЭМ!$A$34:$A$777,$A268,СВЦЭМ!$B$33:$B$776,B$261)+'СЕТ СН'!$F$15</f>
        <v>0</v>
      </c>
      <c r="C268" s="36">
        <f>SUMIFS(СВЦЭМ!$G$34:$G$777,СВЦЭМ!$A$34:$A$777,$A268,СВЦЭМ!$B$33:$B$776,C$261)+'СЕТ СН'!$F$15</f>
        <v>0</v>
      </c>
      <c r="D268" s="36">
        <f>SUMIFS(СВЦЭМ!$G$34:$G$777,СВЦЭМ!$A$34:$A$777,$A268,СВЦЭМ!$B$33:$B$776,D$261)+'СЕТ СН'!$F$15</f>
        <v>0</v>
      </c>
      <c r="E268" s="36">
        <f>SUMIFS(СВЦЭМ!$G$34:$G$777,СВЦЭМ!$A$34:$A$777,$A268,СВЦЭМ!$B$33:$B$776,E$261)+'СЕТ СН'!$F$15</f>
        <v>0</v>
      </c>
      <c r="F268" s="36">
        <f>SUMIFS(СВЦЭМ!$G$34:$G$777,СВЦЭМ!$A$34:$A$777,$A268,СВЦЭМ!$B$33:$B$776,F$261)+'СЕТ СН'!$F$15</f>
        <v>0</v>
      </c>
      <c r="G268" s="36">
        <f>SUMIFS(СВЦЭМ!$G$34:$G$777,СВЦЭМ!$A$34:$A$777,$A268,СВЦЭМ!$B$33:$B$776,G$261)+'СЕТ СН'!$F$15</f>
        <v>0</v>
      </c>
      <c r="H268" s="36">
        <f>SUMIFS(СВЦЭМ!$G$34:$G$777,СВЦЭМ!$A$34:$A$777,$A268,СВЦЭМ!$B$33:$B$776,H$261)+'СЕТ СН'!$F$15</f>
        <v>0</v>
      </c>
      <c r="I268" s="36">
        <f>SUMIFS(СВЦЭМ!$G$34:$G$777,СВЦЭМ!$A$34:$A$777,$A268,СВЦЭМ!$B$33:$B$776,I$261)+'СЕТ СН'!$F$15</f>
        <v>0</v>
      </c>
      <c r="J268" s="36">
        <f>SUMIFS(СВЦЭМ!$G$34:$G$777,СВЦЭМ!$A$34:$A$777,$A268,СВЦЭМ!$B$33:$B$776,J$261)+'СЕТ СН'!$F$15</f>
        <v>0</v>
      </c>
      <c r="K268" s="36">
        <f>SUMIFS(СВЦЭМ!$G$34:$G$777,СВЦЭМ!$A$34:$A$777,$A268,СВЦЭМ!$B$33:$B$776,K$261)+'СЕТ СН'!$F$15</f>
        <v>0</v>
      </c>
      <c r="L268" s="36">
        <f>SUMIFS(СВЦЭМ!$G$34:$G$777,СВЦЭМ!$A$34:$A$777,$A268,СВЦЭМ!$B$33:$B$776,L$261)+'СЕТ СН'!$F$15</f>
        <v>0</v>
      </c>
      <c r="M268" s="36">
        <f>SUMIFS(СВЦЭМ!$G$34:$G$777,СВЦЭМ!$A$34:$A$777,$A268,СВЦЭМ!$B$33:$B$776,M$261)+'СЕТ СН'!$F$15</f>
        <v>0</v>
      </c>
      <c r="N268" s="36">
        <f>SUMIFS(СВЦЭМ!$G$34:$G$777,СВЦЭМ!$A$34:$A$777,$A268,СВЦЭМ!$B$33:$B$776,N$261)+'СЕТ СН'!$F$15</f>
        <v>0</v>
      </c>
      <c r="O268" s="36">
        <f>SUMIFS(СВЦЭМ!$G$34:$G$777,СВЦЭМ!$A$34:$A$777,$A268,СВЦЭМ!$B$33:$B$776,O$261)+'СЕТ СН'!$F$15</f>
        <v>0</v>
      </c>
      <c r="P268" s="36">
        <f>SUMIFS(СВЦЭМ!$G$34:$G$777,СВЦЭМ!$A$34:$A$777,$A268,СВЦЭМ!$B$33:$B$776,P$261)+'СЕТ СН'!$F$15</f>
        <v>0</v>
      </c>
      <c r="Q268" s="36">
        <f>SUMIFS(СВЦЭМ!$G$34:$G$777,СВЦЭМ!$A$34:$A$777,$A268,СВЦЭМ!$B$33:$B$776,Q$261)+'СЕТ СН'!$F$15</f>
        <v>0</v>
      </c>
      <c r="R268" s="36">
        <f>SUMIFS(СВЦЭМ!$G$34:$G$777,СВЦЭМ!$A$34:$A$777,$A268,СВЦЭМ!$B$33:$B$776,R$261)+'СЕТ СН'!$F$15</f>
        <v>0</v>
      </c>
      <c r="S268" s="36">
        <f>SUMIFS(СВЦЭМ!$G$34:$G$777,СВЦЭМ!$A$34:$A$777,$A268,СВЦЭМ!$B$33:$B$776,S$261)+'СЕТ СН'!$F$15</f>
        <v>0</v>
      </c>
      <c r="T268" s="36">
        <f>SUMIFS(СВЦЭМ!$G$34:$G$777,СВЦЭМ!$A$34:$A$777,$A268,СВЦЭМ!$B$33:$B$776,T$261)+'СЕТ СН'!$F$15</f>
        <v>0</v>
      </c>
      <c r="U268" s="36">
        <f>SUMIFS(СВЦЭМ!$G$34:$G$777,СВЦЭМ!$A$34:$A$777,$A268,СВЦЭМ!$B$33:$B$776,U$261)+'СЕТ СН'!$F$15</f>
        <v>0</v>
      </c>
      <c r="V268" s="36">
        <f>SUMIFS(СВЦЭМ!$G$34:$G$777,СВЦЭМ!$A$34:$A$777,$A268,СВЦЭМ!$B$33:$B$776,V$261)+'СЕТ СН'!$F$15</f>
        <v>0</v>
      </c>
      <c r="W268" s="36">
        <f>SUMIFS(СВЦЭМ!$G$34:$G$777,СВЦЭМ!$A$34:$A$777,$A268,СВЦЭМ!$B$33:$B$776,W$261)+'СЕТ СН'!$F$15</f>
        <v>0</v>
      </c>
      <c r="X268" s="36">
        <f>SUMIFS(СВЦЭМ!$G$34:$G$777,СВЦЭМ!$A$34:$A$777,$A268,СВЦЭМ!$B$33:$B$776,X$261)+'СЕТ СН'!$F$15</f>
        <v>0</v>
      </c>
      <c r="Y268" s="36">
        <f>SUMIFS(СВЦЭМ!$G$34:$G$777,СВЦЭМ!$A$34:$A$777,$A268,СВЦЭМ!$B$33:$B$776,Y$261)+'СЕТ СН'!$F$15</f>
        <v>0</v>
      </c>
    </row>
    <row r="269" spans="1:27" ht="15.75" hidden="1" x14ac:dyDescent="0.2">
      <c r="A269" s="35">
        <f t="shared" si="7"/>
        <v>43685</v>
      </c>
      <c r="B269" s="36">
        <f>SUMIFS(СВЦЭМ!$G$34:$G$777,СВЦЭМ!$A$34:$A$777,$A269,СВЦЭМ!$B$33:$B$776,B$261)+'СЕТ СН'!$F$15</f>
        <v>0</v>
      </c>
      <c r="C269" s="36">
        <f>SUMIFS(СВЦЭМ!$G$34:$G$777,СВЦЭМ!$A$34:$A$777,$A269,СВЦЭМ!$B$33:$B$776,C$261)+'СЕТ СН'!$F$15</f>
        <v>0</v>
      </c>
      <c r="D269" s="36">
        <f>SUMIFS(СВЦЭМ!$G$34:$G$777,СВЦЭМ!$A$34:$A$777,$A269,СВЦЭМ!$B$33:$B$776,D$261)+'СЕТ СН'!$F$15</f>
        <v>0</v>
      </c>
      <c r="E269" s="36">
        <f>SUMIFS(СВЦЭМ!$G$34:$G$777,СВЦЭМ!$A$34:$A$777,$A269,СВЦЭМ!$B$33:$B$776,E$261)+'СЕТ СН'!$F$15</f>
        <v>0</v>
      </c>
      <c r="F269" s="36">
        <f>SUMIFS(СВЦЭМ!$G$34:$G$777,СВЦЭМ!$A$34:$A$777,$A269,СВЦЭМ!$B$33:$B$776,F$261)+'СЕТ СН'!$F$15</f>
        <v>0</v>
      </c>
      <c r="G269" s="36">
        <f>SUMIFS(СВЦЭМ!$G$34:$G$777,СВЦЭМ!$A$34:$A$777,$A269,СВЦЭМ!$B$33:$B$776,G$261)+'СЕТ СН'!$F$15</f>
        <v>0</v>
      </c>
      <c r="H269" s="36">
        <f>SUMIFS(СВЦЭМ!$G$34:$G$777,СВЦЭМ!$A$34:$A$777,$A269,СВЦЭМ!$B$33:$B$776,H$261)+'СЕТ СН'!$F$15</f>
        <v>0</v>
      </c>
      <c r="I269" s="36">
        <f>SUMIFS(СВЦЭМ!$G$34:$G$777,СВЦЭМ!$A$34:$A$777,$A269,СВЦЭМ!$B$33:$B$776,I$261)+'СЕТ СН'!$F$15</f>
        <v>0</v>
      </c>
      <c r="J269" s="36">
        <f>SUMIFS(СВЦЭМ!$G$34:$G$777,СВЦЭМ!$A$34:$A$777,$A269,СВЦЭМ!$B$33:$B$776,J$261)+'СЕТ СН'!$F$15</f>
        <v>0</v>
      </c>
      <c r="K269" s="36">
        <f>SUMIFS(СВЦЭМ!$G$34:$G$777,СВЦЭМ!$A$34:$A$777,$A269,СВЦЭМ!$B$33:$B$776,K$261)+'СЕТ СН'!$F$15</f>
        <v>0</v>
      </c>
      <c r="L269" s="36">
        <f>SUMIFS(СВЦЭМ!$G$34:$G$777,СВЦЭМ!$A$34:$A$777,$A269,СВЦЭМ!$B$33:$B$776,L$261)+'СЕТ СН'!$F$15</f>
        <v>0</v>
      </c>
      <c r="M269" s="36">
        <f>SUMIFS(СВЦЭМ!$G$34:$G$777,СВЦЭМ!$A$34:$A$777,$A269,СВЦЭМ!$B$33:$B$776,M$261)+'СЕТ СН'!$F$15</f>
        <v>0</v>
      </c>
      <c r="N269" s="36">
        <f>SUMIFS(СВЦЭМ!$G$34:$G$777,СВЦЭМ!$A$34:$A$777,$A269,СВЦЭМ!$B$33:$B$776,N$261)+'СЕТ СН'!$F$15</f>
        <v>0</v>
      </c>
      <c r="O269" s="36">
        <f>SUMIFS(СВЦЭМ!$G$34:$G$777,СВЦЭМ!$A$34:$A$777,$A269,СВЦЭМ!$B$33:$B$776,O$261)+'СЕТ СН'!$F$15</f>
        <v>0</v>
      </c>
      <c r="P269" s="36">
        <f>SUMIFS(СВЦЭМ!$G$34:$G$777,СВЦЭМ!$A$34:$A$777,$A269,СВЦЭМ!$B$33:$B$776,P$261)+'СЕТ СН'!$F$15</f>
        <v>0</v>
      </c>
      <c r="Q269" s="36">
        <f>SUMIFS(СВЦЭМ!$G$34:$G$777,СВЦЭМ!$A$34:$A$777,$A269,СВЦЭМ!$B$33:$B$776,Q$261)+'СЕТ СН'!$F$15</f>
        <v>0</v>
      </c>
      <c r="R269" s="36">
        <f>SUMIFS(СВЦЭМ!$G$34:$G$777,СВЦЭМ!$A$34:$A$777,$A269,СВЦЭМ!$B$33:$B$776,R$261)+'СЕТ СН'!$F$15</f>
        <v>0</v>
      </c>
      <c r="S269" s="36">
        <f>SUMIFS(СВЦЭМ!$G$34:$G$777,СВЦЭМ!$A$34:$A$777,$A269,СВЦЭМ!$B$33:$B$776,S$261)+'СЕТ СН'!$F$15</f>
        <v>0</v>
      </c>
      <c r="T269" s="36">
        <f>SUMIFS(СВЦЭМ!$G$34:$G$777,СВЦЭМ!$A$34:$A$777,$A269,СВЦЭМ!$B$33:$B$776,T$261)+'СЕТ СН'!$F$15</f>
        <v>0</v>
      </c>
      <c r="U269" s="36">
        <f>SUMIFS(СВЦЭМ!$G$34:$G$777,СВЦЭМ!$A$34:$A$777,$A269,СВЦЭМ!$B$33:$B$776,U$261)+'СЕТ СН'!$F$15</f>
        <v>0</v>
      </c>
      <c r="V269" s="36">
        <f>SUMIFS(СВЦЭМ!$G$34:$G$777,СВЦЭМ!$A$34:$A$777,$A269,СВЦЭМ!$B$33:$B$776,V$261)+'СЕТ СН'!$F$15</f>
        <v>0</v>
      </c>
      <c r="W269" s="36">
        <f>SUMIFS(СВЦЭМ!$G$34:$G$777,СВЦЭМ!$A$34:$A$777,$A269,СВЦЭМ!$B$33:$B$776,W$261)+'СЕТ СН'!$F$15</f>
        <v>0</v>
      </c>
      <c r="X269" s="36">
        <f>SUMIFS(СВЦЭМ!$G$34:$G$777,СВЦЭМ!$A$34:$A$777,$A269,СВЦЭМ!$B$33:$B$776,X$261)+'СЕТ СН'!$F$15</f>
        <v>0</v>
      </c>
      <c r="Y269" s="36">
        <f>SUMIFS(СВЦЭМ!$G$34:$G$777,СВЦЭМ!$A$34:$A$777,$A269,СВЦЭМ!$B$33:$B$776,Y$261)+'СЕТ СН'!$F$15</f>
        <v>0</v>
      </c>
    </row>
    <row r="270" spans="1:27" ht="15.75" hidden="1" x14ac:dyDescent="0.2">
      <c r="A270" s="35">
        <f t="shared" si="7"/>
        <v>43686</v>
      </c>
      <c r="B270" s="36">
        <f>SUMIFS(СВЦЭМ!$G$34:$G$777,СВЦЭМ!$A$34:$A$777,$A270,СВЦЭМ!$B$33:$B$776,B$261)+'СЕТ СН'!$F$15</f>
        <v>0</v>
      </c>
      <c r="C270" s="36">
        <f>SUMIFS(СВЦЭМ!$G$34:$G$777,СВЦЭМ!$A$34:$A$777,$A270,СВЦЭМ!$B$33:$B$776,C$261)+'СЕТ СН'!$F$15</f>
        <v>0</v>
      </c>
      <c r="D270" s="36">
        <f>SUMIFS(СВЦЭМ!$G$34:$G$777,СВЦЭМ!$A$34:$A$777,$A270,СВЦЭМ!$B$33:$B$776,D$261)+'СЕТ СН'!$F$15</f>
        <v>0</v>
      </c>
      <c r="E270" s="36">
        <f>SUMIFS(СВЦЭМ!$G$34:$G$777,СВЦЭМ!$A$34:$A$777,$A270,СВЦЭМ!$B$33:$B$776,E$261)+'СЕТ СН'!$F$15</f>
        <v>0</v>
      </c>
      <c r="F270" s="36">
        <f>SUMIFS(СВЦЭМ!$G$34:$G$777,СВЦЭМ!$A$34:$A$777,$A270,СВЦЭМ!$B$33:$B$776,F$261)+'СЕТ СН'!$F$15</f>
        <v>0</v>
      </c>
      <c r="G270" s="36">
        <f>SUMIFS(СВЦЭМ!$G$34:$G$777,СВЦЭМ!$A$34:$A$777,$A270,СВЦЭМ!$B$33:$B$776,G$261)+'СЕТ СН'!$F$15</f>
        <v>0</v>
      </c>
      <c r="H270" s="36">
        <f>SUMIFS(СВЦЭМ!$G$34:$G$777,СВЦЭМ!$A$34:$A$777,$A270,СВЦЭМ!$B$33:$B$776,H$261)+'СЕТ СН'!$F$15</f>
        <v>0</v>
      </c>
      <c r="I270" s="36">
        <f>SUMIFS(СВЦЭМ!$G$34:$G$777,СВЦЭМ!$A$34:$A$777,$A270,СВЦЭМ!$B$33:$B$776,I$261)+'СЕТ СН'!$F$15</f>
        <v>0</v>
      </c>
      <c r="J270" s="36">
        <f>SUMIFS(СВЦЭМ!$G$34:$G$777,СВЦЭМ!$A$34:$A$777,$A270,СВЦЭМ!$B$33:$B$776,J$261)+'СЕТ СН'!$F$15</f>
        <v>0</v>
      </c>
      <c r="K270" s="36">
        <f>SUMIFS(СВЦЭМ!$G$34:$G$777,СВЦЭМ!$A$34:$A$777,$A270,СВЦЭМ!$B$33:$B$776,K$261)+'СЕТ СН'!$F$15</f>
        <v>0</v>
      </c>
      <c r="L270" s="36">
        <f>SUMIFS(СВЦЭМ!$G$34:$G$777,СВЦЭМ!$A$34:$A$777,$A270,СВЦЭМ!$B$33:$B$776,L$261)+'СЕТ СН'!$F$15</f>
        <v>0</v>
      </c>
      <c r="M270" s="36">
        <f>SUMIFS(СВЦЭМ!$G$34:$G$777,СВЦЭМ!$A$34:$A$777,$A270,СВЦЭМ!$B$33:$B$776,M$261)+'СЕТ СН'!$F$15</f>
        <v>0</v>
      </c>
      <c r="N270" s="36">
        <f>SUMIFS(СВЦЭМ!$G$34:$G$777,СВЦЭМ!$A$34:$A$777,$A270,СВЦЭМ!$B$33:$B$776,N$261)+'СЕТ СН'!$F$15</f>
        <v>0</v>
      </c>
      <c r="O270" s="36">
        <f>SUMIFS(СВЦЭМ!$G$34:$G$777,СВЦЭМ!$A$34:$A$777,$A270,СВЦЭМ!$B$33:$B$776,O$261)+'СЕТ СН'!$F$15</f>
        <v>0</v>
      </c>
      <c r="P270" s="36">
        <f>SUMIFS(СВЦЭМ!$G$34:$G$777,СВЦЭМ!$A$34:$A$777,$A270,СВЦЭМ!$B$33:$B$776,P$261)+'СЕТ СН'!$F$15</f>
        <v>0</v>
      </c>
      <c r="Q270" s="36">
        <f>SUMIFS(СВЦЭМ!$G$34:$G$777,СВЦЭМ!$A$34:$A$777,$A270,СВЦЭМ!$B$33:$B$776,Q$261)+'СЕТ СН'!$F$15</f>
        <v>0</v>
      </c>
      <c r="R270" s="36">
        <f>SUMIFS(СВЦЭМ!$G$34:$G$777,СВЦЭМ!$A$34:$A$777,$A270,СВЦЭМ!$B$33:$B$776,R$261)+'СЕТ СН'!$F$15</f>
        <v>0</v>
      </c>
      <c r="S270" s="36">
        <f>SUMIFS(СВЦЭМ!$G$34:$G$777,СВЦЭМ!$A$34:$A$777,$A270,СВЦЭМ!$B$33:$B$776,S$261)+'СЕТ СН'!$F$15</f>
        <v>0</v>
      </c>
      <c r="T270" s="36">
        <f>SUMIFS(СВЦЭМ!$G$34:$G$777,СВЦЭМ!$A$34:$A$777,$A270,СВЦЭМ!$B$33:$B$776,T$261)+'СЕТ СН'!$F$15</f>
        <v>0</v>
      </c>
      <c r="U270" s="36">
        <f>SUMIFS(СВЦЭМ!$G$34:$G$777,СВЦЭМ!$A$34:$A$777,$A270,СВЦЭМ!$B$33:$B$776,U$261)+'СЕТ СН'!$F$15</f>
        <v>0</v>
      </c>
      <c r="V270" s="36">
        <f>SUMIFS(СВЦЭМ!$G$34:$G$777,СВЦЭМ!$A$34:$A$777,$A270,СВЦЭМ!$B$33:$B$776,V$261)+'СЕТ СН'!$F$15</f>
        <v>0</v>
      </c>
      <c r="W270" s="36">
        <f>SUMIFS(СВЦЭМ!$G$34:$G$777,СВЦЭМ!$A$34:$A$777,$A270,СВЦЭМ!$B$33:$B$776,W$261)+'СЕТ СН'!$F$15</f>
        <v>0</v>
      </c>
      <c r="X270" s="36">
        <f>SUMIFS(СВЦЭМ!$G$34:$G$777,СВЦЭМ!$A$34:$A$777,$A270,СВЦЭМ!$B$33:$B$776,X$261)+'СЕТ СН'!$F$15</f>
        <v>0</v>
      </c>
      <c r="Y270" s="36">
        <f>SUMIFS(СВЦЭМ!$G$34:$G$777,СВЦЭМ!$A$34:$A$777,$A270,СВЦЭМ!$B$33:$B$776,Y$261)+'СЕТ СН'!$F$15</f>
        <v>0</v>
      </c>
    </row>
    <row r="271" spans="1:27" ht="15.75" hidden="1" x14ac:dyDescent="0.2">
      <c r="A271" s="35">
        <f t="shared" si="7"/>
        <v>43687</v>
      </c>
      <c r="B271" s="36">
        <f>SUMIFS(СВЦЭМ!$G$34:$G$777,СВЦЭМ!$A$34:$A$777,$A271,СВЦЭМ!$B$33:$B$776,B$261)+'СЕТ СН'!$F$15</f>
        <v>0</v>
      </c>
      <c r="C271" s="36">
        <f>SUMIFS(СВЦЭМ!$G$34:$G$777,СВЦЭМ!$A$34:$A$777,$A271,СВЦЭМ!$B$33:$B$776,C$261)+'СЕТ СН'!$F$15</f>
        <v>0</v>
      </c>
      <c r="D271" s="36">
        <f>SUMIFS(СВЦЭМ!$G$34:$G$777,СВЦЭМ!$A$34:$A$777,$A271,СВЦЭМ!$B$33:$B$776,D$261)+'СЕТ СН'!$F$15</f>
        <v>0</v>
      </c>
      <c r="E271" s="36">
        <f>SUMIFS(СВЦЭМ!$G$34:$G$777,СВЦЭМ!$A$34:$A$777,$A271,СВЦЭМ!$B$33:$B$776,E$261)+'СЕТ СН'!$F$15</f>
        <v>0</v>
      </c>
      <c r="F271" s="36">
        <f>SUMIFS(СВЦЭМ!$G$34:$G$777,СВЦЭМ!$A$34:$A$777,$A271,СВЦЭМ!$B$33:$B$776,F$261)+'СЕТ СН'!$F$15</f>
        <v>0</v>
      </c>
      <c r="G271" s="36">
        <f>SUMIFS(СВЦЭМ!$G$34:$G$777,СВЦЭМ!$A$34:$A$777,$A271,СВЦЭМ!$B$33:$B$776,G$261)+'СЕТ СН'!$F$15</f>
        <v>0</v>
      </c>
      <c r="H271" s="36">
        <f>SUMIFS(СВЦЭМ!$G$34:$G$777,СВЦЭМ!$A$34:$A$777,$A271,СВЦЭМ!$B$33:$B$776,H$261)+'СЕТ СН'!$F$15</f>
        <v>0</v>
      </c>
      <c r="I271" s="36">
        <f>SUMIFS(СВЦЭМ!$G$34:$G$777,СВЦЭМ!$A$34:$A$777,$A271,СВЦЭМ!$B$33:$B$776,I$261)+'СЕТ СН'!$F$15</f>
        <v>0</v>
      </c>
      <c r="J271" s="36">
        <f>SUMIFS(СВЦЭМ!$G$34:$G$777,СВЦЭМ!$A$34:$A$777,$A271,СВЦЭМ!$B$33:$B$776,J$261)+'СЕТ СН'!$F$15</f>
        <v>0</v>
      </c>
      <c r="K271" s="36">
        <f>SUMIFS(СВЦЭМ!$G$34:$G$777,СВЦЭМ!$A$34:$A$777,$A271,СВЦЭМ!$B$33:$B$776,K$261)+'СЕТ СН'!$F$15</f>
        <v>0</v>
      </c>
      <c r="L271" s="36">
        <f>SUMIFS(СВЦЭМ!$G$34:$G$777,СВЦЭМ!$A$34:$A$777,$A271,СВЦЭМ!$B$33:$B$776,L$261)+'СЕТ СН'!$F$15</f>
        <v>0</v>
      </c>
      <c r="M271" s="36">
        <f>SUMIFS(СВЦЭМ!$G$34:$G$777,СВЦЭМ!$A$34:$A$777,$A271,СВЦЭМ!$B$33:$B$776,M$261)+'СЕТ СН'!$F$15</f>
        <v>0</v>
      </c>
      <c r="N271" s="36">
        <f>SUMIFS(СВЦЭМ!$G$34:$G$777,СВЦЭМ!$A$34:$A$777,$A271,СВЦЭМ!$B$33:$B$776,N$261)+'СЕТ СН'!$F$15</f>
        <v>0</v>
      </c>
      <c r="O271" s="36">
        <f>SUMIFS(СВЦЭМ!$G$34:$G$777,СВЦЭМ!$A$34:$A$777,$A271,СВЦЭМ!$B$33:$B$776,O$261)+'СЕТ СН'!$F$15</f>
        <v>0</v>
      </c>
      <c r="P271" s="36">
        <f>SUMIFS(СВЦЭМ!$G$34:$G$777,СВЦЭМ!$A$34:$A$777,$A271,СВЦЭМ!$B$33:$B$776,P$261)+'СЕТ СН'!$F$15</f>
        <v>0</v>
      </c>
      <c r="Q271" s="36">
        <f>SUMIFS(СВЦЭМ!$G$34:$G$777,СВЦЭМ!$A$34:$A$777,$A271,СВЦЭМ!$B$33:$B$776,Q$261)+'СЕТ СН'!$F$15</f>
        <v>0</v>
      </c>
      <c r="R271" s="36">
        <f>SUMIFS(СВЦЭМ!$G$34:$G$777,СВЦЭМ!$A$34:$A$777,$A271,СВЦЭМ!$B$33:$B$776,R$261)+'СЕТ СН'!$F$15</f>
        <v>0</v>
      </c>
      <c r="S271" s="36">
        <f>SUMIFS(СВЦЭМ!$G$34:$G$777,СВЦЭМ!$A$34:$A$777,$A271,СВЦЭМ!$B$33:$B$776,S$261)+'СЕТ СН'!$F$15</f>
        <v>0</v>
      </c>
      <c r="T271" s="36">
        <f>SUMIFS(СВЦЭМ!$G$34:$G$777,СВЦЭМ!$A$34:$A$777,$A271,СВЦЭМ!$B$33:$B$776,T$261)+'СЕТ СН'!$F$15</f>
        <v>0</v>
      </c>
      <c r="U271" s="36">
        <f>SUMIFS(СВЦЭМ!$G$34:$G$777,СВЦЭМ!$A$34:$A$777,$A271,СВЦЭМ!$B$33:$B$776,U$261)+'СЕТ СН'!$F$15</f>
        <v>0</v>
      </c>
      <c r="V271" s="36">
        <f>SUMIFS(СВЦЭМ!$G$34:$G$777,СВЦЭМ!$A$34:$A$777,$A271,СВЦЭМ!$B$33:$B$776,V$261)+'СЕТ СН'!$F$15</f>
        <v>0</v>
      </c>
      <c r="W271" s="36">
        <f>SUMIFS(СВЦЭМ!$G$34:$G$777,СВЦЭМ!$A$34:$A$777,$A271,СВЦЭМ!$B$33:$B$776,W$261)+'СЕТ СН'!$F$15</f>
        <v>0</v>
      </c>
      <c r="X271" s="36">
        <f>SUMIFS(СВЦЭМ!$G$34:$G$777,СВЦЭМ!$A$34:$A$777,$A271,СВЦЭМ!$B$33:$B$776,X$261)+'СЕТ СН'!$F$15</f>
        <v>0</v>
      </c>
      <c r="Y271" s="36">
        <f>SUMIFS(СВЦЭМ!$G$34:$G$777,СВЦЭМ!$A$34:$A$777,$A271,СВЦЭМ!$B$33:$B$776,Y$261)+'СЕТ СН'!$F$15</f>
        <v>0</v>
      </c>
    </row>
    <row r="272" spans="1:27" ht="15.75" hidden="1" x14ac:dyDescent="0.2">
      <c r="A272" s="35">
        <f t="shared" si="7"/>
        <v>43688</v>
      </c>
      <c r="B272" s="36">
        <f>SUMIFS(СВЦЭМ!$G$34:$G$777,СВЦЭМ!$A$34:$A$777,$A272,СВЦЭМ!$B$33:$B$776,B$261)+'СЕТ СН'!$F$15</f>
        <v>0</v>
      </c>
      <c r="C272" s="36">
        <f>SUMIFS(СВЦЭМ!$G$34:$G$777,СВЦЭМ!$A$34:$A$777,$A272,СВЦЭМ!$B$33:$B$776,C$261)+'СЕТ СН'!$F$15</f>
        <v>0</v>
      </c>
      <c r="D272" s="36">
        <f>SUMIFS(СВЦЭМ!$G$34:$G$777,СВЦЭМ!$A$34:$A$777,$A272,СВЦЭМ!$B$33:$B$776,D$261)+'СЕТ СН'!$F$15</f>
        <v>0</v>
      </c>
      <c r="E272" s="36">
        <f>SUMIFS(СВЦЭМ!$G$34:$G$777,СВЦЭМ!$A$34:$A$777,$A272,СВЦЭМ!$B$33:$B$776,E$261)+'СЕТ СН'!$F$15</f>
        <v>0</v>
      </c>
      <c r="F272" s="36">
        <f>SUMIFS(СВЦЭМ!$G$34:$G$777,СВЦЭМ!$A$34:$A$777,$A272,СВЦЭМ!$B$33:$B$776,F$261)+'СЕТ СН'!$F$15</f>
        <v>0</v>
      </c>
      <c r="G272" s="36">
        <f>SUMIFS(СВЦЭМ!$G$34:$G$777,СВЦЭМ!$A$34:$A$777,$A272,СВЦЭМ!$B$33:$B$776,G$261)+'СЕТ СН'!$F$15</f>
        <v>0</v>
      </c>
      <c r="H272" s="36">
        <f>SUMIFS(СВЦЭМ!$G$34:$G$777,СВЦЭМ!$A$34:$A$777,$A272,СВЦЭМ!$B$33:$B$776,H$261)+'СЕТ СН'!$F$15</f>
        <v>0</v>
      </c>
      <c r="I272" s="36">
        <f>SUMIFS(СВЦЭМ!$G$34:$G$777,СВЦЭМ!$A$34:$A$777,$A272,СВЦЭМ!$B$33:$B$776,I$261)+'СЕТ СН'!$F$15</f>
        <v>0</v>
      </c>
      <c r="J272" s="36">
        <f>SUMIFS(СВЦЭМ!$G$34:$G$777,СВЦЭМ!$A$34:$A$777,$A272,СВЦЭМ!$B$33:$B$776,J$261)+'СЕТ СН'!$F$15</f>
        <v>0</v>
      </c>
      <c r="K272" s="36">
        <f>SUMIFS(СВЦЭМ!$G$34:$G$777,СВЦЭМ!$A$34:$A$777,$A272,СВЦЭМ!$B$33:$B$776,K$261)+'СЕТ СН'!$F$15</f>
        <v>0</v>
      </c>
      <c r="L272" s="36">
        <f>SUMIFS(СВЦЭМ!$G$34:$G$777,СВЦЭМ!$A$34:$A$777,$A272,СВЦЭМ!$B$33:$B$776,L$261)+'СЕТ СН'!$F$15</f>
        <v>0</v>
      </c>
      <c r="M272" s="36">
        <f>SUMIFS(СВЦЭМ!$G$34:$G$777,СВЦЭМ!$A$34:$A$777,$A272,СВЦЭМ!$B$33:$B$776,M$261)+'СЕТ СН'!$F$15</f>
        <v>0</v>
      </c>
      <c r="N272" s="36">
        <f>SUMIFS(СВЦЭМ!$G$34:$G$777,СВЦЭМ!$A$34:$A$777,$A272,СВЦЭМ!$B$33:$B$776,N$261)+'СЕТ СН'!$F$15</f>
        <v>0</v>
      </c>
      <c r="O272" s="36">
        <f>SUMIFS(СВЦЭМ!$G$34:$G$777,СВЦЭМ!$A$34:$A$777,$A272,СВЦЭМ!$B$33:$B$776,O$261)+'СЕТ СН'!$F$15</f>
        <v>0</v>
      </c>
      <c r="P272" s="36">
        <f>SUMIFS(СВЦЭМ!$G$34:$G$777,СВЦЭМ!$A$34:$A$777,$A272,СВЦЭМ!$B$33:$B$776,P$261)+'СЕТ СН'!$F$15</f>
        <v>0</v>
      </c>
      <c r="Q272" s="36">
        <f>SUMIFS(СВЦЭМ!$G$34:$G$777,СВЦЭМ!$A$34:$A$777,$A272,СВЦЭМ!$B$33:$B$776,Q$261)+'СЕТ СН'!$F$15</f>
        <v>0</v>
      </c>
      <c r="R272" s="36">
        <f>SUMIFS(СВЦЭМ!$G$34:$G$777,СВЦЭМ!$A$34:$A$777,$A272,СВЦЭМ!$B$33:$B$776,R$261)+'СЕТ СН'!$F$15</f>
        <v>0</v>
      </c>
      <c r="S272" s="36">
        <f>SUMIFS(СВЦЭМ!$G$34:$G$777,СВЦЭМ!$A$34:$A$777,$A272,СВЦЭМ!$B$33:$B$776,S$261)+'СЕТ СН'!$F$15</f>
        <v>0</v>
      </c>
      <c r="T272" s="36">
        <f>SUMIFS(СВЦЭМ!$G$34:$G$777,СВЦЭМ!$A$34:$A$777,$A272,СВЦЭМ!$B$33:$B$776,T$261)+'СЕТ СН'!$F$15</f>
        <v>0</v>
      </c>
      <c r="U272" s="36">
        <f>SUMIFS(СВЦЭМ!$G$34:$G$777,СВЦЭМ!$A$34:$A$777,$A272,СВЦЭМ!$B$33:$B$776,U$261)+'СЕТ СН'!$F$15</f>
        <v>0</v>
      </c>
      <c r="V272" s="36">
        <f>SUMIFS(СВЦЭМ!$G$34:$G$777,СВЦЭМ!$A$34:$A$777,$A272,СВЦЭМ!$B$33:$B$776,V$261)+'СЕТ СН'!$F$15</f>
        <v>0</v>
      </c>
      <c r="W272" s="36">
        <f>SUMIFS(СВЦЭМ!$G$34:$G$777,СВЦЭМ!$A$34:$A$777,$A272,СВЦЭМ!$B$33:$B$776,W$261)+'СЕТ СН'!$F$15</f>
        <v>0</v>
      </c>
      <c r="X272" s="36">
        <f>SUMIFS(СВЦЭМ!$G$34:$G$777,СВЦЭМ!$A$34:$A$777,$A272,СВЦЭМ!$B$33:$B$776,X$261)+'СЕТ СН'!$F$15</f>
        <v>0</v>
      </c>
      <c r="Y272" s="36">
        <f>SUMIFS(СВЦЭМ!$G$34:$G$777,СВЦЭМ!$A$34:$A$777,$A272,СВЦЭМ!$B$33:$B$776,Y$261)+'СЕТ СН'!$F$15</f>
        <v>0</v>
      </c>
    </row>
    <row r="273" spans="1:25" ht="15.75" hidden="1" x14ac:dyDescent="0.2">
      <c r="A273" s="35">
        <f t="shared" si="7"/>
        <v>43689</v>
      </c>
      <c r="B273" s="36">
        <f>SUMIFS(СВЦЭМ!$G$34:$G$777,СВЦЭМ!$A$34:$A$777,$A273,СВЦЭМ!$B$33:$B$776,B$261)+'СЕТ СН'!$F$15</f>
        <v>0</v>
      </c>
      <c r="C273" s="36">
        <f>SUMIFS(СВЦЭМ!$G$34:$G$777,СВЦЭМ!$A$34:$A$777,$A273,СВЦЭМ!$B$33:$B$776,C$261)+'СЕТ СН'!$F$15</f>
        <v>0</v>
      </c>
      <c r="D273" s="36">
        <f>SUMIFS(СВЦЭМ!$G$34:$G$777,СВЦЭМ!$A$34:$A$777,$A273,СВЦЭМ!$B$33:$B$776,D$261)+'СЕТ СН'!$F$15</f>
        <v>0</v>
      </c>
      <c r="E273" s="36">
        <f>SUMIFS(СВЦЭМ!$G$34:$G$777,СВЦЭМ!$A$34:$A$777,$A273,СВЦЭМ!$B$33:$B$776,E$261)+'СЕТ СН'!$F$15</f>
        <v>0</v>
      </c>
      <c r="F273" s="36">
        <f>SUMIFS(СВЦЭМ!$G$34:$G$777,СВЦЭМ!$A$34:$A$777,$A273,СВЦЭМ!$B$33:$B$776,F$261)+'СЕТ СН'!$F$15</f>
        <v>0</v>
      </c>
      <c r="G273" s="36">
        <f>SUMIFS(СВЦЭМ!$G$34:$G$777,СВЦЭМ!$A$34:$A$777,$A273,СВЦЭМ!$B$33:$B$776,G$261)+'СЕТ СН'!$F$15</f>
        <v>0</v>
      </c>
      <c r="H273" s="36">
        <f>SUMIFS(СВЦЭМ!$G$34:$G$777,СВЦЭМ!$A$34:$A$777,$A273,СВЦЭМ!$B$33:$B$776,H$261)+'СЕТ СН'!$F$15</f>
        <v>0</v>
      </c>
      <c r="I273" s="36">
        <f>SUMIFS(СВЦЭМ!$G$34:$G$777,СВЦЭМ!$A$34:$A$777,$A273,СВЦЭМ!$B$33:$B$776,I$261)+'СЕТ СН'!$F$15</f>
        <v>0</v>
      </c>
      <c r="J273" s="36">
        <f>SUMIFS(СВЦЭМ!$G$34:$G$777,СВЦЭМ!$A$34:$A$777,$A273,СВЦЭМ!$B$33:$B$776,J$261)+'СЕТ СН'!$F$15</f>
        <v>0</v>
      </c>
      <c r="K273" s="36">
        <f>SUMIFS(СВЦЭМ!$G$34:$G$777,СВЦЭМ!$A$34:$A$777,$A273,СВЦЭМ!$B$33:$B$776,K$261)+'СЕТ СН'!$F$15</f>
        <v>0</v>
      </c>
      <c r="L273" s="36">
        <f>SUMIFS(СВЦЭМ!$G$34:$G$777,СВЦЭМ!$A$34:$A$777,$A273,СВЦЭМ!$B$33:$B$776,L$261)+'СЕТ СН'!$F$15</f>
        <v>0</v>
      </c>
      <c r="M273" s="36">
        <f>SUMIFS(СВЦЭМ!$G$34:$G$777,СВЦЭМ!$A$34:$A$777,$A273,СВЦЭМ!$B$33:$B$776,M$261)+'СЕТ СН'!$F$15</f>
        <v>0</v>
      </c>
      <c r="N273" s="36">
        <f>SUMIFS(СВЦЭМ!$G$34:$G$777,СВЦЭМ!$A$34:$A$777,$A273,СВЦЭМ!$B$33:$B$776,N$261)+'СЕТ СН'!$F$15</f>
        <v>0</v>
      </c>
      <c r="O273" s="36">
        <f>SUMIFS(СВЦЭМ!$G$34:$G$777,СВЦЭМ!$A$34:$A$777,$A273,СВЦЭМ!$B$33:$B$776,O$261)+'СЕТ СН'!$F$15</f>
        <v>0</v>
      </c>
      <c r="P273" s="36">
        <f>SUMIFS(СВЦЭМ!$G$34:$G$777,СВЦЭМ!$A$34:$A$777,$A273,СВЦЭМ!$B$33:$B$776,P$261)+'СЕТ СН'!$F$15</f>
        <v>0</v>
      </c>
      <c r="Q273" s="36">
        <f>SUMIFS(СВЦЭМ!$G$34:$G$777,СВЦЭМ!$A$34:$A$777,$A273,СВЦЭМ!$B$33:$B$776,Q$261)+'СЕТ СН'!$F$15</f>
        <v>0</v>
      </c>
      <c r="R273" s="36">
        <f>SUMIFS(СВЦЭМ!$G$34:$G$777,СВЦЭМ!$A$34:$A$777,$A273,СВЦЭМ!$B$33:$B$776,R$261)+'СЕТ СН'!$F$15</f>
        <v>0</v>
      </c>
      <c r="S273" s="36">
        <f>SUMIFS(СВЦЭМ!$G$34:$G$777,СВЦЭМ!$A$34:$A$777,$A273,СВЦЭМ!$B$33:$B$776,S$261)+'СЕТ СН'!$F$15</f>
        <v>0</v>
      </c>
      <c r="T273" s="36">
        <f>SUMIFS(СВЦЭМ!$G$34:$G$777,СВЦЭМ!$A$34:$A$777,$A273,СВЦЭМ!$B$33:$B$776,T$261)+'СЕТ СН'!$F$15</f>
        <v>0</v>
      </c>
      <c r="U273" s="36">
        <f>SUMIFS(СВЦЭМ!$G$34:$G$777,СВЦЭМ!$A$34:$A$777,$A273,СВЦЭМ!$B$33:$B$776,U$261)+'СЕТ СН'!$F$15</f>
        <v>0</v>
      </c>
      <c r="V273" s="36">
        <f>SUMIFS(СВЦЭМ!$G$34:$G$777,СВЦЭМ!$A$34:$A$777,$A273,СВЦЭМ!$B$33:$B$776,V$261)+'СЕТ СН'!$F$15</f>
        <v>0</v>
      </c>
      <c r="W273" s="36">
        <f>SUMIFS(СВЦЭМ!$G$34:$G$777,СВЦЭМ!$A$34:$A$777,$A273,СВЦЭМ!$B$33:$B$776,W$261)+'СЕТ СН'!$F$15</f>
        <v>0</v>
      </c>
      <c r="X273" s="36">
        <f>SUMIFS(СВЦЭМ!$G$34:$G$777,СВЦЭМ!$A$34:$A$777,$A273,СВЦЭМ!$B$33:$B$776,X$261)+'СЕТ СН'!$F$15</f>
        <v>0</v>
      </c>
      <c r="Y273" s="36">
        <f>SUMIFS(СВЦЭМ!$G$34:$G$777,СВЦЭМ!$A$34:$A$777,$A273,СВЦЭМ!$B$33:$B$776,Y$261)+'СЕТ СН'!$F$15</f>
        <v>0</v>
      </c>
    </row>
    <row r="274" spans="1:25" ht="15.75" hidden="1" x14ac:dyDescent="0.2">
      <c r="A274" s="35">
        <f t="shared" si="7"/>
        <v>43690</v>
      </c>
      <c r="B274" s="36">
        <f>SUMIFS(СВЦЭМ!$G$34:$G$777,СВЦЭМ!$A$34:$A$777,$A274,СВЦЭМ!$B$33:$B$776,B$261)+'СЕТ СН'!$F$15</f>
        <v>0</v>
      </c>
      <c r="C274" s="36">
        <f>SUMIFS(СВЦЭМ!$G$34:$G$777,СВЦЭМ!$A$34:$A$777,$A274,СВЦЭМ!$B$33:$B$776,C$261)+'СЕТ СН'!$F$15</f>
        <v>0</v>
      </c>
      <c r="D274" s="36">
        <f>SUMIFS(СВЦЭМ!$G$34:$G$777,СВЦЭМ!$A$34:$A$777,$A274,СВЦЭМ!$B$33:$B$776,D$261)+'СЕТ СН'!$F$15</f>
        <v>0</v>
      </c>
      <c r="E274" s="36">
        <f>SUMIFS(СВЦЭМ!$G$34:$G$777,СВЦЭМ!$A$34:$A$777,$A274,СВЦЭМ!$B$33:$B$776,E$261)+'СЕТ СН'!$F$15</f>
        <v>0</v>
      </c>
      <c r="F274" s="36">
        <f>SUMIFS(СВЦЭМ!$G$34:$G$777,СВЦЭМ!$A$34:$A$777,$A274,СВЦЭМ!$B$33:$B$776,F$261)+'СЕТ СН'!$F$15</f>
        <v>0</v>
      </c>
      <c r="G274" s="36">
        <f>SUMIFS(СВЦЭМ!$G$34:$G$777,СВЦЭМ!$A$34:$A$777,$A274,СВЦЭМ!$B$33:$B$776,G$261)+'СЕТ СН'!$F$15</f>
        <v>0</v>
      </c>
      <c r="H274" s="36">
        <f>SUMIFS(СВЦЭМ!$G$34:$G$777,СВЦЭМ!$A$34:$A$777,$A274,СВЦЭМ!$B$33:$B$776,H$261)+'СЕТ СН'!$F$15</f>
        <v>0</v>
      </c>
      <c r="I274" s="36">
        <f>SUMIFS(СВЦЭМ!$G$34:$G$777,СВЦЭМ!$A$34:$A$777,$A274,СВЦЭМ!$B$33:$B$776,I$261)+'СЕТ СН'!$F$15</f>
        <v>0</v>
      </c>
      <c r="J274" s="36">
        <f>SUMIFS(СВЦЭМ!$G$34:$G$777,СВЦЭМ!$A$34:$A$777,$A274,СВЦЭМ!$B$33:$B$776,J$261)+'СЕТ СН'!$F$15</f>
        <v>0</v>
      </c>
      <c r="K274" s="36">
        <f>SUMIFS(СВЦЭМ!$G$34:$G$777,СВЦЭМ!$A$34:$A$777,$A274,СВЦЭМ!$B$33:$B$776,K$261)+'СЕТ СН'!$F$15</f>
        <v>0</v>
      </c>
      <c r="L274" s="36">
        <f>SUMIFS(СВЦЭМ!$G$34:$G$777,СВЦЭМ!$A$34:$A$777,$A274,СВЦЭМ!$B$33:$B$776,L$261)+'СЕТ СН'!$F$15</f>
        <v>0</v>
      </c>
      <c r="M274" s="36">
        <f>SUMIFS(СВЦЭМ!$G$34:$G$777,СВЦЭМ!$A$34:$A$777,$A274,СВЦЭМ!$B$33:$B$776,M$261)+'СЕТ СН'!$F$15</f>
        <v>0</v>
      </c>
      <c r="N274" s="36">
        <f>SUMIFS(СВЦЭМ!$G$34:$G$777,СВЦЭМ!$A$34:$A$777,$A274,СВЦЭМ!$B$33:$B$776,N$261)+'СЕТ СН'!$F$15</f>
        <v>0</v>
      </c>
      <c r="O274" s="36">
        <f>SUMIFS(СВЦЭМ!$G$34:$G$777,СВЦЭМ!$A$34:$A$777,$A274,СВЦЭМ!$B$33:$B$776,O$261)+'СЕТ СН'!$F$15</f>
        <v>0</v>
      </c>
      <c r="P274" s="36">
        <f>SUMIFS(СВЦЭМ!$G$34:$G$777,СВЦЭМ!$A$34:$A$777,$A274,СВЦЭМ!$B$33:$B$776,P$261)+'СЕТ СН'!$F$15</f>
        <v>0</v>
      </c>
      <c r="Q274" s="36">
        <f>SUMIFS(СВЦЭМ!$G$34:$G$777,СВЦЭМ!$A$34:$A$777,$A274,СВЦЭМ!$B$33:$B$776,Q$261)+'СЕТ СН'!$F$15</f>
        <v>0</v>
      </c>
      <c r="R274" s="36">
        <f>SUMIFS(СВЦЭМ!$G$34:$G$777,СВЦЭМ!$A$34:$A$777,$A274,СВЦЭМ!$B$33:$B$776,R$261)+'СЕТ СН'!$F$15</f>
        <v>0</v>
      </c>
      <c r="S274" s="36">
        <f>SUMIFS(СВЦЭМ!$G$34:$G$777,СВЦЭМ!$A$34:$A$777,$A274,СВЦЭМ!$B$33:$B$776,S$261)+'СЕТ СН'!$F$15</f>
        <v>0</v>
      </c>
      <c r="T274" s="36">
        <f>SUMIFS(СВЦЭМ!$G$34:$G$777,СВЦЭМ!$A$34:$A$777,$A274,СВЦЭМ!$B$33:$B$776,T$261)+'СЕТ СН'!$F$15</f>
        <v>0</v>
      </c>
      <c r="U274" s="36">
        <f>SUMIFS(СВЦЭМ!$G$34:$G$777,СВЦЭМ!$A$34:$A$777,$A274,СВЦЭМ!$B$33:$B$776,U$261)+'СЕТ СН'!$F$15</f>
        <v>0</v>
      </c>
      <c r="V274" s="36">
        <f>SUMIFS(СВЦЭМ!$G$34:$G$777,СВЦЭМ!$A$34:$A$777,$A274,СВЦЭМ!$B$33:$B$776,V$261)+'СЕТ СН'!$F$15</f>
        <v>0</v>
      </c>
      <c r="W274" s="36">
        <f>SUMIFS(СВЦЭМ!$G$34:$G$777,СВЦЭМ!$A$34:$A$777,$A274,СВЦЭМ!$B$33:$B$776,W$261)+'СЕТ СН'!$F$15</f>
        <v>0</v>
      </c>
      <c r="X274" s="36">
        <f>SUMIFS(СВЦЭМ!$G$34:$G$777,СВЦЭМ!$A$34:$A$777,$A274,СВЦЭМ!$B$33:$B$776,X$261)+'СЕТ СН'!$F$15</f>
        <v>0</v>
      </c>
      <c r="Y274" s="36">
        <f>SUMIFS(СВЦЭМ!$G$34:$G$777,СВЦЭМ!$A$34:$A$777,$A274,СВЦЭМ!$B$33:$B$776,Y$261)+'СЕТ СН'!$F$15</f>
        <v>0</v>
      </c>
    </row>
    <row r="275" spans="1:25" ht="15.75" hidden="1" x14ac:dyDescent="0.2">
      <c r="A275" s="35">
        <f t="shared" si="7"/>
        <v>43691</v>
      </c>
      <c r="B275" s="36">
        <f>SUMIFS(СВЦЭМ!$G$34:$G$777,СВЦЭМ!$A$34:$A$777,$A275,СВЦЭМ!$B$33:$B$776,B$261)+'СЕТ СН'!$F$15</f>
        <v>0</v>
      </c>
      <c r="C275" s="36">
        <f>SUMIFS(СВЦЭМ!$G$34:$G$777,СВЦЭМ!$A$34:$A$777,$A275,СВЦЭМ!$B$33:$B$776,C$261)+'СЕТ СН'!$F$15</f>
        <v>0</v>
      </c>
      <c r="D275" s="36">
        <f>SUMIFS(СВЦЭМ!$G$34:$G$777,СВЦЭМ!$A$34:$A$777,$A275,СВЦЭМ!$B$33:$B$776,D$261)+'СЕТ СН'!$F$15</f>
        <v>0</v>
      </c>
      <c r="E275" s="36">
        <f>SUMIFS(СВЦЭМ!$G$34:$G$777,СВЦЭМ!$A$34:$A$777,$A275,СВЦЭМ!$B$33:$B$776,E$261)+'СЕТ СН'!$F$15</f>
        <v>0</v>
      </c>
      <c r="F275" s="36">
        <f>SUMIFS(СВЦЭМ!$G$34:$G$777,СВЦЭМ!$A$34:$A$777,$A275,СВЦЭМ!$B$33:$B$776,F$261)+'СЕТ СН'!$F$15</f>
        <v>0</v>
      </c>
      <c r="G275" s="36">
        <f>SUMIFS(СВЦЭМ!$G$34:$G$777,СВЦЭМ!$A$34:$A$777,$A275,СВЦЭМ!$B$33:$B$776,G$261)+'СЕТ СН'!$F$15</f>
        <v>0</v>
      </c>
      <c r="H275" s="36">
        <f>SUMIFS(СВЦЭМ!$G$34:$G$777,СВЦЭМ!$A$34:$A$777,$A275,СВЦЭМ!$B$33:$B$776,H$261)+'СЕТ СН'!$F$15</f>
        <v>0</v>
      </c>
      <c r="I275" s="36">
        <f>SUMIFS(СВЦЭМ!$G$34:$G$777,СВЦЭМ!$A$34:$A$777,$A275,СВЦЭМ!$B$33:$B$776,I$261)+'СЕТ СН'!$F$15</f>
        <v>0</v>
      </c>
      <c r="J275" s="36">
        <f>SUMIFS(СВЦЭМ!$G$34:$G$777,СВЦЭМ!$A$34:$A$777,$A275,СВЦЭМ!$B$33:$B$776,J$261)+'СЕТ СН'!$F$15</f>
        <v>0</v>
      </c>
      <c r="K275" s="36">
        <f>SUMIFS(СВЦЭМ!$G$34:$G$777,СВЦЭМ!$A$34:$A$777,$A275,СВЦЭМ!$B$33:$B$776,K$261)+'СЕТ СН'!$F$15</f>
        <v>0</v>
      </c>
      <c r="L275" s="36">
        <f>SUMIFS(СВЦЭМ!$G$34:$G$777,СВЦЭМ!$A$34:$A$777,$A275,СВЦЭМ!$B$33:$B$776,L$261)+'СЕТ СН'!$F$15</f>
        <v>0</v>
      </c>
      <c r="M275" s="36">
        <f>SUMIFS(СВЦЭМ!$G$34:$G$777,СВЦЭМ!$A$34:$A$777,$A275,СВЦЭМ!$B$33:$B$776,M$261)+'СЕТ СН'!$F$15</f>
        <v>0</v>
      </c>
      <c r="N275" s="36">
        <f>SUMIFS(СВЦЭМ!$G$34:$G$777,СВЦЭМ!$A$34:$A$777,$A275,СВЦЭМ!$B$33:$B$776,N$261)+'СЕТ СН'!$F$15</f>
        <v>0</v>
      </c>
      <c r="O275" s="36">
        <f>SUMIFS(СВЦЭМ!$G$34:$G$777,СВЦЭМ!$A$34:$A$777,$A275,СВЦЭМ!$B$33:$B$776,O$261)+'СЕТ СН'!$F$15</f>
        <v>0</v>
      </c>
      <c r="P275" s="36">
        <f>SUMIFS(СВЦЭМ!$G$34:$G$777,СВЦЭМ!$A$34:$A$777,$A275,СВЦЭМ!$B$33:$B$776,P$261)+'СЕТ СН'!$F$15</f>
        <v>0</v>
      </c>
      <c r="Q275" s="36">
        <f>SUMIFS(СВЦЭМ!$G$34:$G$777,СВЦЭМ!$A$34:$A$777,$A275,СВЦЭМ!$B$33:$B$776,Q$261)+'СЕТ СН'!$F$15</f>
        <v>0</v>
      </c>
      <c r="R275" s="36">
        <f>SUMIFS(СВЦЭМ!$G$34:$G$777,СВЦЭМ!$A$34:$A$777,$A275,СВЦЭМ!$B$33:$B$776,R$261)+'СЕТ СН'!$F$15</f>
        <v>0</v>
      </c>
      <c r="S275" s="36">
        <f>SUMIFS(СВЦЭМ!$G$34:$G$777,СВЦЭМ!$A$34:$A$777,$A275,СВЦЭМ!$B$33:$B$776,S$261)+'СЕТ СН'!$F$15</f>
        <v>0</v>
      </c>
      <c r="T275" s="36">
        <f>SUMIFS(СВЦЭМ!$G$34:$G$777,СВЦЭМ!$A$34:$A$777,$A275,СВЦЭМ!$B$33:$B$776,T$261)+'СЕТ СН'!$F$15</f>
        <v>0</v>
      </c>
      <c r="U275" s="36">
        <f>SUMIFS(СВЦЭМ!$G$34:$G$777,СВЦЭМ!$A$34:$A$777,$A275,СВЦЭМ!$B$33:$B$776,U$261)+'СЕТ СН'!$F$15</f>
        <v>0</v>
      </c>
      <c r="V275" s="36">
        <f>SUMIFS(СВЦЭМ!$G$34:$G$777,СВЦЭМ!$A$34:$A$777,$A275,СВЦЭМ!$B$33:$B$776,V$261)+'СЕТ СН'!$F$15</f>
        <v>0</v>
      </c>
      <c r="W275" s="36">
        <f>SUMIFS(СВЦЭМ!$G$34:$G$777,СВЦЭМ!$A$34:$A$777,$A275,СВЦЭМ!$B$33:$B$776,W$261)+'СЕТ СН'!$F$15</f>
        <v>0</v>
      </c>
      <c r="X275" s="36">
        <f>SUMIFS(СВЦЭМ!$G$34:$G$777,СВЦЭМ!$A$34:$A$777,$A275,СВЦЭМ!$B$33:$B$776,X$261)+'СЕТ СН'!$F$15</f>
        <v>0</v>
      </c>
      <c r="Y275" s="36">
        <f>SUMIFS(СВЦЭМ!$G$34:$G$777,СВЦЭМ!$A$34:$A$777,$A275,СВЦЭМ!$B$33:$B$776,Y$261)+'СЕТ СН'!$F$15</f>
        <v>0</v>
      </c>
    </row>
    <row r="276" spans="1:25" ht="15.75" hidden="1" x14ac:dyDescent="0.2">
      <c r="A276" s="35">
        <f t="shared" si="7"/>
        <v>43692</v>
      </c>
      <c r="B276" s="36">
        <f>SUMIFS(СВЦЭМ!$G$34:$G$777,СВЦЭМ!$A$34:$A$777,$A276,СВЦЭМ!$B$33:$B$776,B$261)+'СЕТ СН'!$F$15</f>
        <v>0</v>
      </c>
      <c r="C276" s="36">
        <f>SUMIFS(СВЦЭМ!$G$34:$G$777,СВЦЭМ!$A$34:$A$777,$A276,СВЦЭМ!$B$33:$B$776,C$261)+'СЕТ СН'!$F$15</f>
        <v>0</v>
      </c>
      <c r="D276" s="36">
        <f>SUMIFS(СВЦЭМ!$G$34:$G$777,СВЦЭМ!$A$34:$A$777,$A276,СВЦЭМ!$B$33:$B$776,D$261)+'СЕТ СН'!$F$15</f>
        <v>0</v>
      </c>
      <c r="E276" s="36">
        <f>SUMIFS(СВЦЭМ!$G$34:$G$777,СВЦЭМ!$A$34:$A$777,$A276,СВЦЭМ!$B$33:$B$776,E$261)+'СЕТ СН'!$F$15</f>
        <v>0</v>
      </c>
      <c r="F276" s="36">
        <f>SUMIFS(СВЦЭМ!$G$34:$G$777,СВЦЭМ!$A$34:$A$777,$A276,СВЦЭМ!$B$33:$B$776,F$261)+'СЕТ СН'!$F$15</f>
        <v>0</v>
      </c>
      <c r="G276" s="36">
        <f>SUMIFS(СВЦЭМ!$G$34:$G$777,СВЦЭМ!$A$34:$A$777,$A276,СВЦЭМ!$B$33:$B$776,G$261)+'СЕТ СН'!$F$15</f>
        <v>0</v>
      </c>
      <c r="H276" s="36">
        <f>SUMIFS(СВЦЭМ!$G$34:$G$777,СВЦЭМ!$A$34:$A$777,$A276,СВЦЭМ!$B$33:$B$776,H$261)+'СЕТ СН'!$F$15</f>
        <v>0</v>
      </c>
      <c r="I276" s="36">
        <f>SUMIFS(СВЦЭМ!$G$34:$G$777,СВЦЭМ!$A$34:$A$777,$A276,СВЦЭМ!$B$33:$B$776,I$261)+'СЕТ СН'!$F$15</f>
        <v>0</v>
      </c>
      <c r="J276" s="36">
        <f>SUMIFS(СВЦЭМ!$G$34:$G$777,СВЦЭМ!$A$34:$A$777,$A276,СВЦЭМ!$B$33:$B$776,J$261)+'СЕТ СН'!$F$15</f>
        <v>0</v>
      </c>
      <c r="K276" s="36">
        <f>SUMIFS(СВЦЭМ!$G$34:$G$777,СВЦЭМ!$A$34:$A$777,$A276,СВЦЭМ!$B$33:$B$776,K$261)+'СЕТ СН'!$F$15</f>
        <v>0</v>
      </c>
      <c r="L276" s="36">
        <f>SUMIFS(СВЦЭМ!$G$34:$G$777,СВЦЭМ!$A$34:$A$777,$A276,СВЦЭМ!$B$33:$B$776,L$261)+'СЕТ СН'!$F$15</f>
        <v>0</v>
      </c>
      <c r="M276" s="36">
        <f>SUMIFS(СВЦЭМ!$G$34:$G$777,СВЦЭМ!$A$34:$A$777,$A276,СВЦЭМ!$B$33:$B$776,M$261)+'СЕТ СН'!$F$15</f>
        <v>0</v>
      </c>
      <c r="N276" s="36">
        <f>SUMIFS(СВЦЭМ!$G$34:$G$777,СВЦЭМ!$A$34:$A$777,$A276,СВЦЭМ!$B$33:$B$776,N$261)+'СЕТ СН'!$F$15</f>
        <v>0</v>
      </c>
      <c r="O276" s="36">
        <f>SUMIFS(СВЦЭМ!$G$34:$G$777,СВЦЭМ!$A$34:$A$777,$A276,СВЦЭМ!$B$33:$B$776,O$261)+'СЕТ СН'!$F$15</f>
        <v>0</v>
      </c>
      <c r="P276" s="36">
        <f>SUMIFS(СВЦЭМ!$G$34:$G$777,СВЦЭМ!$A$34:$A$777,$A276,СВЦЭМ!$B$33:$B$776,P$261)+'СЕТ СН'!$F$15</f>
        <v>0</v>
      </c>
      <c r="Q276" s="36">
        <f>SUMIFS(СВЦЭМ!$G$34:$G$777,СВЦЭМ!$A$34:$A$777,$A276,СВЦЭМ!$B$33:$B$776,Q$261)+'СЕТ СН'!$F$15</f>
        <v>0</v>
      </c>
      <c r="R276" s="36">
        <f>SUMIFS(СВЦЭМ!$G$34:$G$777,СВЦЭМ!$A$34:$A$777,$A276,СВЦЭМ!$B$33:$B$776,R$261)+'СЕТ СН'!$F$15</f>
        <v>0</v>
      </c>
      <c r="S276" s="36">
        <f>SUMIFS(СВЦЭМ!$G$34:$G$777,СВЦЭМ!$A$34:$A$777,$A276,СВЦЭМ!$B$33:$B$776,S$261)+'СЕТ СН'!$F$15</f>
        <v>0</v>
      </c>
      <c r="T276" s="36">
        <f>SUMIFS(СВЦЭМ!$G$34:$G$777,СВЦЭМ!$A$34:$A$777,$A276,СВЦЭМ!$B$33:$B$776,T$261)+'СЕТ СН'!$F$15</f>
        <v>0</v>
      </c>
      <c r="U276" s="36">
        <f>SUMIFS(СВЦЭМ!$G$34:$G$777,СВЦЭМ!$A$34:$A$777,$A276,СВЦЭМ!$B$33:$B$776,U$261)+'СЕТ СН'!$F$15</f>
        <v>0</v>
      </c>
      <c r="V276" s="36">
        <f>SUMIFS(СВЦЭМ!$G$34:$G$777,СВЦЭМ!$A$34:$A$777,$A276,СВЦЭМ!$B$33:$B$776,V$261)+'СЕТ СН'!$F$15</f>
        <v>0</v>
      </c>
      <c r="W276" s="36">
        <f>SUMIFS(СВЦЭМ!$G$34:$G$777,СВЦЭМ!$A$34:$A$777,$A276,СВЦЭМ!$B$33:$B$776,W$261)+'СЕТ СН'!$F$15</f>
        <v>0</v>
      </c>
      <c r="X276" s="36">
        <f>SUMIFS(СВЦЭМ!$G$34:$G$777,СВЦЭМ!$A$34:$A$777,$A276,СВЦЭМ!$B$33:$B$776,X$261)+'СЕТ СН'!$F$15</f>
        <v>0</v>
      </c>
      <c r="Y276" s="36">
        <f>SUMIFS(СВЦЭМ!$G$34:$G$777,СВЦЭМ!$A$34:$A$777,$A276,СВЦЭМ!$B$33:$B$776,Y$261)+'СЕТ СН'!$F$15</f>
        <v>0</v>
      </c>
    </row>
    <row r="277" spans="1:25" ht="15.75" hidden="1" x14ac:dyDescent="0.2">
      <c r="A277" s="35">
        <f t="shared" si="7"/>
        <v>43693</v>
      </c>
      <c r="B277" s="36">
        <f>SUMIFS(СВЦЭМ!$G$34:$G$777,СВЦЭМ!$A$34:$A$777,$A277,СВЦЭМ!$B$33:$B$776,B$261)+'СЕТ СН'!$F$15</f>
        <v>0</v>
      </c>
      <c r="C277" s="36">
        <f>SUMIFS(СВЦЭМ!$G$34:$G$777,СВЦЭМ!$A$34:$A$777,$A277,СВЦЭМ!$B$33:$B$776,C$261)+'СЕТ СН'!$F$15</f>
        <v>0</v>
      </c>
      <c r="D277" s="36">
        <f>SUMIFS(СВЦЭМ!$G$34:$G$777,СВЦЭМ!$A$34:$A$777,$A277,СВЦЭМ!$B$33:$B$776,D$261)+'СЕТ СН'!$F$15</f>
        <v>0</v>
      </c>
      <c r="E277" s="36">
        <f>SUMIFS(СВЦЭМ!$G$34:$G$777,СВЦЭМ!$A$34:$A$777,$A277,СВЦЭМ!$B$33:$B$776,E$261)+'СЕТ СН'!$F$15</f>
        <v>0</v>
      </c>
      <c r="F277" s="36">
        <f>SUMIFS(СВЦЭМ!$G$34:$G$777,СВЦЭМ!$A$34:$A$777,$A277,СВЦЭМ!$B$33:$B$776,F$261)+'СЕТ СН'!$F$15</f>
        <v>0</v>
      </c>
      <c r="G277" s="36">
        <f>SUMIFS(СВЦЭМ!$G$34:$G$777,СВЦЭМ!$A$34:$A$777,$A277,СВЦЭМ!$B$33:$B$776,G$261)+'СЕТ СН'!$F$15</f>
        <v>0</v>
      </c>
      <c r="H277" s="36">
        <f>SUMIFS(СВЦЭМ!$G$34:$G$777,СВЦЭМ!$A$34:$A$777,$A277,СВЦЭМ!$B$33:$B$776,H$261)+'СЕТ СН'!$F$15</f>
        <v>0</v>
      </c>
      <c r="I277" s="36">
        <f>SUMIFS(СВЦЭМ!$G$34:$G$777,СВЦЭМ!$A$34:$A$777,$A277,СВЦЭМ!$B$33:$B$776,I$261)+'СЕТ СН'!$F$15</f>
        <v>0</v>
      </c>
      <c r="J277" s="36">
        <f>SUMIFS(СВЦЭМ!$G$34:$G$777,СВЦЭМ!$A$34:$A$777,$A277,СВЦЭМ!$B$33:$B$776,J$261)+'СЕТ СН'!$F$15</f>
        <v>0</v>
      </c>
      <c r="K277" s="36">
        <f>SUMIFS(СВЦЭМ!$G$34:$G$777,СВЦЭМ!$A$34:$A$777,$A277,СВЦЭМ!$B$33:$B$776,K$261)+'СЕТ СН'!$F$15</f>
        <v>0</v>
      </c>
      <c r="L277" s="36">
        <f>SUMIFS(СВЦЭМ!$G$34:$G$777,СВЦЭМ!$A$34:$A$777,$A277,СВЦЭМ!$B$33:$B$776,L$261)+'СЕТ СН'!$F$15</f>
        <v>0</v>
      </c>
      <c r="M277" s="36">
        <f>SUMIFS(СВЦЭМ!$G$34:$G$777,СВЦЭМ!$A$34:$A$777,$A277,СВЦЭМ!$B$33:$B$776,M$261)+'СЕТ СН'!$F$15</f>
        <v>0</v>
      </c>
      <c r="N277" s="36">
        <f>SUMIFS(СВЦЭМ!$G$34:$G$777,СВЦЭМ!$A$34:$A$777,$A277,СВЦЭМ!$B$33:$B$776,N$261)+'СЕТ СН'!$F$15</f>
        <v>0</v>
      </c>
      <c r="O277" s="36">
        <f>SUMIFS(СВЦЭМ!$G$34:$G$777,СВЦЭМ!$A$34:$A$777,$A277,СВЦЭМ!$B$33:$B$776,O$261)+'СЕТ СН'!$F$15</f>
        <v>0</v>
      </c>
      <c r="P277" s="36">
        <f>SUMIFS(СВЦЭМ!$G$34:$G$777,СВЦЭМ!$A$34:$A$777,$A277,СВЦЭМ!$B$33:$B$776,P$261)+'СЕТ СН'!$F$15</f>
        <v>0</v>
      </c>
      <c r="Q277" s="36">
        <f>SUMIFS(СВЦЭМ!$G$34:$G$777,СВЦЭМ!$A$34:$A$777,$A277,СВЦЭМ!$B$33:$B$776,Q$261)+'СЕТ СН'!$F$15</f>
        <v>0</v>
      </c>
      <c r="R277" s="36">
        <f>SUMIFS(СВЦЭМ!$G$34:$G$777,СВЦЭМ!$A$34:$A$777,$A277,СВЦЭМ!$B$33:$B$776,R$261)+'СЕТ СН'!$F$15</f>
        <v>0</v>
      </c>
      <c r="S277" s="36">
        <f>SUMIFS(СВЦЭМ!$G$34:$G$777,СВЦЭМ!$A$34:$A$777,$A277,СВЦЭМ!$B$33:$B$776,S$261)+'СЕТ СН'!$F$15</f>
        <v>0</v>
      </c>
      <c r="T277" s="36">
        <f>SUMIFS(СВЦЭМ!$G$34:$G$777,СВЦЭМ!$A$34:$A$777,$A277,СВЦЭМ!$B$33:$B$776,T$261)+'СЕТ СН'!$F$15</f>
        <v>0</v>
      </c>
      <c r="U277" s="36">
        <f>SUMIFS(СВЦЭМ!$G$34:$G$777,СВЦЭМ!$A$34:$A$777,$A277,СВЦЭМ!$B$33:$B$776,U$261)+'СЕТ СН'!$F$15</f>
        <v>0</v>
      </c>
      <c r="V277" s="36">
        <f>SUMIFS(СВЦЭМ!$G$34:$G$777,СВЦЭМ!$A$34:$A$777,$A277,СВЦЭМ!$B$33:$B$776,V$261)+'СЕТ СН'!$F$15</f>
        <v>0</v>
      </c>
      <c r="W277" s="36">
        <f>SUMIFS(СВЦЭМ!$G$34:$G$777,СВЦЭМ!$A$34:$A$777,$A277,СВЦЭМ!$B$33:$B$776,W$261)+'СЕТ СН'!$F$15</f>
        <v>0</v>
      </c>
      <c r="X277" s="36">
        <f>SUMIFS(СВЦЭМ!$G$34:$G$777,СВЦЭМ!$A$34:$A$777,$A277,СВЦЭМ!$B$33:$B$776,X$261)+'СЕТ СН'!$F$15</f>
        <v>0</v>
      </c>
      <c r="Y277" s="36">
        <f>SUMIFS(СВЦЭМ!$G$34:$G$777,СВЦЭМ!$A$34:$A$777,$A277,СВЦЭМ!$B$33:$B$776,Y$261)+'СЕТ СН'!$F$15</f>
        <v>0</v>
      </c>
    </row>
    <row r="278" spans="1:25" ht="15.75" hidden="1" x14ac:dyDescent="0.2">
      <c r="A278" s="35">
        <f t="shared" si="7"/>
        <v>43694</v>
      </c>
      <c r="B278" s="36">
        <f>SUMIFS(СВЦЭМ!$G$34:$G$777,СВЦЭМ!$A$34:$A$777,$A278,СВЦЭМ!$B$33:$B$776,B$261)+'СЕТ СН'!$F$15</f>
        <v>0</v>
      </c>
      <c r="C278" s="36">
        <f>SUMIFS(СВЦЭМ!$G$34:$G$777,СВЦЭМ!$A$34:$A$777,$A278,СВЦЭМ!$B$33:$B$776,C$261)+'СЕТ СН'!$F$15</f>
        <v>0</v>
      </c>
      <c r="D278" s="36">
        <f>SUMIFS(СВЦЭМ!$G$34:$G$777,СВЦЭМ!$A$34:$A$777,$A278,СВЦЭМ!$B$33:$B$776,D$261)+'СЕТ СН'!$F$15</f>
        <v>0</v>
      </c>
      <c r="E278" s="36">
        <f>SUMIFS(СВЦЭМ!$G$34:$G$777,СВЦЭМ!$A$34:$A$777,$A278,СВЦЭМ!$B$33:$B$776,E$261)+'СЕТ СН'!$F$15</f>
        <v>0</v>
      </c>
      <c r="F278" s="36">
        <f>SUMIFS(СВЦЭМ!$G$34:$G$777,СВЦЭМ!$A$34:$A$777,$A278,СВЦЭМ!$B$33:$B$776,F$261)+'СЕТ СН'!$F$15</f>
        <v>0</v>
      </c>
      <c r="G278" s="36">
        <f>SUMIFS(СВЦЭМ!$G$34:$G$777,СВЦЭМ!$A$34:$A$777,$A278,СВЦЭМ!$B$33:$B$776,G$261)+'СЕТ СН'!$F$15</f>
        <v>0</v>
      </c>
      <c r="H278" s="36">
        <f>SUMIFS(СВЦЭМ!$G$34:$G$777,СВЦЭМ!$A$34:$A$777,$A278,СВЦЭМ!$B$33:$B$776,H$261)+'СЕТ СН'!$F$15</f>
        <v>0</v>
      </c>
      <c r="I278" s="36">
        <f>SUMIFS(СВЦЭМ!$G$34:$G$777,СВЦЭМ!$A$34:$A$777,$A278,СВЦЭМ!$B$33:$B$776,I$261)+'СЕТ СН'!$F$15</f>
        <v>0</v>
      </c>
      <c r="J278" s="36">
        <f>SUMIFS(СВЦЭМ!$G$34:$G$777,СВЦЭМ!$A$34:$A$777,$A278,СВЦЭМ!$B$33:$B$776,J$261)+'СЕТ СН'!$F$15</f>
        <v>0</v>
      </c>
      <c r="K278" s="36">
        <f>SUMIFS(СВЦЭМ!$G$34:$G$777,СВЦЭМ!$A$34:$A$777,$A278,СВЦЭМ!$B$33:$B$776,K$261)+'СЕТ СН'!$F$15</f>
        <v>0</v>
      </c>
      <c r="L278" s="36">
        <f>SUMIFS(СВЦЭМ!$G$34:$G$777,СВЦЭМ!$A$34:$A$777,$A278,СВЦЭМ!$B$33:$B$776,L$261)+'СЕТ СН'!$F$15</f>
        <v>0</v>
      </c>
      <c r="M278" s="36">
        <f>SUMIFS(СВЦЭМ!$G$34:$G$777,СВЦЭМ!$A$34:$A$777,$A278,СВЦЭМ!$B$33:$B$776,M$261)+'СЕТ СН'!$F$15</f>
        <v>0</v>
      </c>
      <c r="N278" s="36">
        <f>SUMIFS(СВЦЭМ!$G$34:$G$777,СВЦЭМ!$A$34:$A$777,$A278,СВЦЭМ!$B$33:$B$776,N$261)+'СЕТ СН'!$F$15</f>
        <v>0</v>
      </c>
      <c r="O278" s="36">
        <f>SUMIFS(СВЦЭМ!$G$34:$G$777,СВЦЭМ!$A$34:$A$777,$A278,СВЦЭМ!$B$33:$B$776,O$261)+'СЕТ СН'!$F$15</f>
        <v>0</v>
      </c>
      <c r="P278" s="36">
        <f>SUMIFS(СВЦЭМ!$G$34:$G$777,СВЦЭМ!$A$34:$A$777,$A278,СВЦЭМ!$B$33:$B$776,P$261)+'СЕТ СН'!$F$15</f>
        <v>0</v>
      </c>
      <c r="Q278" s="36">
        <f>SUMIFS(СВЦЭМ!$G$34:$G$777,СВЦЭМ!$A$34:$A$777,$A278,СВЦЭМ!$B$33:$B$776,Q$261)+'СЕТ СН'!$F$15</f>
        <v>0</v>
      </c>
      <c r="R278" s="36">
        <f>SUMIFS(СВЦЭМ!$G$34:$G$777,СВЦЭМ!$A$34:$A$777,$A278,СВЦЭМ!$B$33:$B$776,R$261)+'СЕТ СН'!$F$15</f>
        <v>0</v>
      </c>
      <c r="S278" s="36">
        <f>SUMIFS(СВЦЭМ!$G$34:$G$777,СВЦЭМ!$A$34:$A$777,$A278,СВЦЭМ!$B$33:$B$776,S$261)+'СЕТ СН'!$F$15</f>
        <v>0</v>
      </c>
      <c r="T278" s="36">
        <f>SUMIFS(СВЦЭМ!$G$34:$G$777,СВЦЭМ!$A$34:$A$777,$A278,СВЦЭМ!$B$33:$B$776,T$261)+'СЕТ СН'!$F$15</f>
        <v>0</v>
      </c>
      <c r="U278" s="36">
        <f>SUMIFS(СВЦЭМ!$G$34:$G$777,СВЦЭМ!$A$34:$A$777,$A278,СВЦЭМ!$B$33:$B$776,U$261)+'СЕТ СН'!$F$15</f>
        <v>0</v>
      </c>
      <c r="V278" s="36">
        <f>SUMIFS(СВЦЭМ!$G$34:$G$777,СВЦЭМ!$A$34:$A$777,$A278,СВЦЭМ!$B$33:$B$776,V$261)+'СЕТ СН'!$F$15</f>
        <v>0</v>
      </c>
      <c r="W278" s="36">
        <f>SUMIFS(СВЦЭМ!$G$34:$G$777,СВЦЭМ!$A$34:$A$777,$A278,СВЦЭМ!$B$33:$B$776,W$261)+'СЕТ СН'!$F$15</f>
        <v>0</v>
      </c>
      <c r="X278" s="36">
        <f>SUMIFS(СВЦЭМ!$G$34:$G$777,СВЦЭМ!$A$34:$A$777,$A278,СВЦЭМ!$B$33:$B$776,X$261)+'СЕТ СН'!$F$15</f>
        <v>0</v>
      </c>
      <c r="Y278" s="36">
        <f>SUMIFS(СВЦЭМ!$G$34:$G$777,СВЦЭМ!$A$34:$A$777,$A278,СВЦЭМ!$B$33:$B$776,Y$261)+'СЕТ СН'!$F$15</f>
        <v>0</v>
      </c>
    </row>
    <row r="279" spans="1:25" ht="15.75" hidden="1" x14ac:dyDescent="0.2">
      <c r="A279" s="35">
        <f t="shared" si="7"/>
        <v>43695</v>
      </c>
      <c r="B279" s="36">
        <f>SUMIFS(СВЦЭМ!$G$34:$G$777,СВЦЭМ!$A$34:$A$777,$A279,СВЦЭМ!$B$33:$B$776,B$261)+'СЕТ СН'!$F$15</f>
        <v>0</v>
      </c>
      <c r="C279" s="36">
        <f>SUMIFS(СВЦЭМ!$G$34:$G$777,СВЦЭМ!$A$34:$A$777,$A279,СВЦЭМ!$B$33:$B$776,C$261)+'СЕТ СН'!$F$15</f>
        <v>0</v>
      </c>
      <c r="D279" s="36">
        <f>SUMIFS(СВЦЭМ!$G$34:$G$777,СВЦЭМ!$A$34:$A$777,$A279,СВЦЭМ!$B$33:$B$776,D$261)+'СЕТ СН'!$F$15</f>
        <v>0</v>
      </c>
      <c r="E279" s="36">
        <f>SUMIFS(СВЦЭМ!$G$34:$G$777,СВЦЭМ!$A$34:$A$777,$A279,СВЦЭМ!$B$33:$B$776,E$261)+'СЕТ СН'!$F$15</f>
        <v>0</v>
      </c>
      <c r="F279" s="36">
        <f>SUMIFS(СВЦЭМ!$G$34:$G$777,СВЦЭМ!$A$34:$A$777,$A279,СВЦЭМ!$B$33:$B$776,F$261)+'СЕТ СН'!$F$15</f>
        <v>0</v>
      </c>
      <c r="G279" s="36">
        <f>SUMIFS(СВЦЭМ!$G$34:$G$777,СВЦЭМ!$A$34:$A$777,$A279,СВЦЭМ!$B$33:$B$776,G$261)+'СЕТ СН'!$F$15</f>
        <v>0</v>
      </c>
      <c r="H279" s="36">
        <f>SUMIFS(СВЦЭМ!$G$34:$G$777,СВЦЭМ!$A$34:$A$777,$A279,СВЦЭМ!$B$33:$B$776,H$261)+'СЕТ СН'!$F$15</f>
        <v>0</v>
      </c>
      <c r="I279" s="36">
        <f>SUMIFS(СВЦЭМ!$G$34:$G$777,СВЦЭМ!$A$34:$A$777,$A279,СВЦЭМ!$B$33:$B$776,I$261)+'СЕТ СН'!$F$15</f>
        <v>0</v>
      </c>
      <c r="J279" s="36">
        <f>SUMIFS(СВЦЭМ!$G$34:$G$777,СВЦЭМ!$A$34:$A$777,$A279,СВЦЭМ!$B$33:$B$776,J$261)+'СЕТ СН'!$F$15</f>
        <v>0</v>
      </c>
      <c r="K279" s="36">
        <f>SUMIFS(СВЦЭМ!$G$34:$G$777,СВЦЭМ!$A$34:$A$777,$A279,СВЦЭМ!$B$33:$B$776,K$261)+'СЕТ СН'!$F$15</f>
        <v>0</v>
      </c>
      <c r="L279" s="36">
        <f>SUMIFS(СВЦЭМ!$G$34:$G$777,СВЦЭМ!$A$34:$A$777,$A279,СВЦЭМ!$B$33:$B$776,L$261)+'СЕТ СН'!$F$15</f>
        <v>0</v>
      </c>
      <c r="M279" s="36">
        <f>SUMIFS(СВЦЭМ!$G$34:$G$777,СВЦЭМ!$A$34:$A$777,$A279,СВЦЭМ!$B$33:$B$776,M$261)+'СЕТ СН'!$F$15</f>
        <v>0</v>
      </c>
      <c r="N279" s="36">
        <f>SUMIFS(СВЦЭМ!$G$34:$G$777,СВЦЭМ!$A$34:$A$777,$A279,СВЦЭМ!$B$33:$B$776,N$261)+'СЕТ СН'!$F$15</f>
        <v>0</v>
      </c>
      <c r="O279" s="36">
        <f>SUMIFS(СВЦЭМ!$G$34:$G$777,СВЦЭМ!$A$34:$A$777,$A279,СВЦЭМ!$B$33:$B$776,O$261)+'СЕТ СН'!$F$15</f>
        <v>0</v>
      </c>
      <c r="P279" s="36">
        <f>SUMIFS(СВЦЭМ!$G$34:$G$777,СВЦЭМ!$A$34:$A$777,$A279,СВЦЭМ!$B$33:$B$776,P$261)+'СЕТ СН'!$F$15</f>
        <v>0</v>
      </c>
      <c r="Q279" s="36">
        <f>SUMIFS(СВЦЭМ!$G$34:$G$777,СВЦЭМ!$A$34:$A$777,$A279,СВЦЭМ!$B$33:$B$776,Q$261)+'СЕТ СН'!$F$15</f>
        <v>0</v>
      </c>
      <c r="R279" s="36">
        <f>SUMIFS(СВЦЭМ!$G$34:$G$777,СВЦЭМ!$A$34:$A$777,$A279,СВЦЭМ!$B$33:$B$776,R$261)+'СЕТ СН'!$F$15</f>
        <v>0</v>
      </c>
      <c r="S279" s="36">
        <f>SUMIFS(СВЦЭМ!$G$34:$G$777,СВЦЭМ!$A$34:$A$777,$A279,СВЦЭМ!$B$33:$B$776,S$261)+'СЕТ СН'!$F$15</f>
        <v>0</v>
      </c>
      <c r="T279" s="36">
        <f>SUMIFS(СВЦЭМ!$G$34:$G$777,СВЦЭМ!$A$34:$A$777,$A279,СВЦЭМ!$B$33:$B$776,T$261)+'СЕТ СН'!$F$15</f>
        <v>0</v>
      </c>
      <c r="U279" s="36">
        <f>SUMIFS(СВЦЭМ!$G$34:$G$777,СВЦЭМ!$A$34:$A$777,$A279,СВЦЭМ!$B$33:$B$776,U$261)+'СЕТ СН'!$F$15</f>
        <v>0</v>
      </c>
      <c r="V279" s="36">
        <f>SUMIFS(СВЦЭМ!$G$34:$G$777,СВЦЭМ!$A$34:$A$777,$A279,СВЦЭМ!$B$33:$B$776,V$261)+'СЕТ СН'!$F$15</f>
        <v>0</v>
      </c>
      <c r="W279" s="36">
        <f>SUMIFS(СВЦЭМ!$G$34:$G$777,СВЦЭМ!$A$34:$A$777,$A279,СВЦЭМ!$B$33:$B$776,W$261)+'СЕТ СН'!$F$15</f>
        <v>0</v>
      </c>
      <c r="X279" s="36">
        <f>SUMIFS(СВЦЭМ!$G$34:$G$777,СВЦЭМ!$A$34:$A$777,$A279,СВЦЭМ!$B$33:$B$776,X$261)+'СЕТ СН'!$F$15</f>
        <v>0</v>
      </c>
      <c r="Y279" s="36">
        <f>SUMIFS(СВЦЭМ!$G$34:$G$777,СВЦЭМ!$A$34:$A$777,$A279,СВЦЭМ!$B$33:$B$776,Y$261)+'СЕТ СН'!$F$15</f>
        <v>0</v>
      </c>
    </row>
    <row r="280" spans="1:25" ht="15.75" hidden="1" x14ac:dyDescent="0.2">
      <c r="A280" s="35">
        <f t="shared" si="7"/>
        <v>43696</v>
      </c>
      <c r="B280" s="36">
        <f>SUMIFS(СВЦЭМ!$G$34:$G$777,СВЦЭМ!$A$34:$A$777,$A280,СВЦЭМ!$B$33:$B$776,B$261)+'СЕТ СН'!$F$15</f>
        <v>0</v>
      </c>
      <c r="C280" s="36">
        <f>SUMIFS(СВЦЭМ!$G$34:$G$777,СВЦЭМ!$A$34:$A$777,$A280,СВЦЭМ!$B$33:$B$776,C$261)+'СЕТ СН'!$F$15</f>
        <v>0</v>
      </c>
      <c r="D280" s="36">
        <f>SUMIFS(СВЦЭМ!$G$34:$G$777,СВЦЭМ!$A$34:$A$777,$A280,СВЦЭМ!$B$33:$B$776,D$261)+'СЕТ СН'!$F$15</f>
        <v>0</v>
      </c>
      <c r="E280" s="36">
        <f>SUMIFS(СВЦЭМ!$G$34:$G$777,СВЦЭМ!$A$34:$A$777,$A280,СВЦЭМ!$B$33:$B$776,E$261)+'СЕТ СН'!$F$15</f>
        <v>0</v>
      </c>
      <c r="F280" s="36">
        <f>SUMIFS(СВЦЭМ!$G$34:$G$777,СВЦЭМ!$A$34:$A$777,$A280,СВЦЭМ!$B$33:$B$776,F$261)+'СЕТ СН'!$F$15</f>
        <v>0</v>
      </c>
      <c r="G280" s="36">
        <f>SUMIFS(СВЦЭМ!$G$34:$G$777,СВЦЭМ!$A$34:$A$777,$A280,СВЦЭМ!$B$33:$B$776,G$261)+'СЕТ СН'!$F$15</f>
        <v>0</v>
      </c>
      <c r="H280" s="36">
        <f>SUMIFS(СВЦЭМ!$G$34:$G$777,СВЦЭМ!$A$34:$A$777,$A280,СВЦЭМ!$B$33:$B$776,H$261)+'СЕТ СН'!$F$15</f>
        <v>0</v>
      </c>
      <c r="I280" s="36">
        <f>SUMIFS(СВЦЭМ!$G$34:$G$777,СВЦЭМ!$A$34:$A$777,$A280,СВЦЭМ!$B$33:$B$776,I$261)+'СЕТ СН'!$F$15</f>
        <v>0</v>
      </c>
      <c r="J280" s="36">
        <f>SUMIFS(СВЦЭМ!$G$34:$G$777,СВЦЭМ!$A$34:$A$777,$A280,СВЦЭМ!$B$33:$B$776,J$261)+'СЕТ СН'!$F$15</f>
        <v>0</v>
      </c>
      <c r="K280" s="36">
        <f>SUMIFS(СВЦЭМ!$G$34:$G$777,СВЦЭМ!$A$34:$A$777,$A280,СВЦЭМ!$B$33:$B$776,K$261)+'СЕТ СН'!$F$15</f>
        <v>0</v>
      </c>
      <c r="L280" s="36">
        <f>SUMIFS(СВЦЭМ!$G$34:$G$777,СВЦЭМ!$A$34:$A$777,$A280,СВЦЭМ!$B$33:$B$776,L$261)+'СЕТ СН'!$F$15</f>
        <v>0</v>
      </c>
      <c r="M280" s="36">
        <f>SUMIFS(СВЦЭМ!$G$34:$G$777,СВЦЭМ!$A$34:$A$777,$A280,СВЦЭМ!$B$33:$B$776,M$261)+'СЕТ СН'!$F$15</f>
        <v>0</v>
      </c>
      <c r="N280" s="36">
        <f>SUMIFS(СВЦЭМ!$G$34:$G$777,СВЦЭМ!$A$34:$A$777,$A280,СВЦЭМ!$B$33:$B$776,N$261)+'СЕТ СН'!$F$15</f>
        <v>0</v>
      </c>
      <c r="O280" s="36">
        <f>SUMIFS(СВЦЭМ!$G$34:$G$777,СВЦЭМ!$A$34:$A$777,$A280,СВЦЭМ!$B$33:$B$776,O$261)+'СЕТ СН'!$F$15</f>
        <v>0</v>
      </c>
      <c r="P280" s="36">
        <f>SUMIFS(СВЦЭМ!$G$34:$G$777,СВЦЭМ!$A$34:$A$777,$A280,СВЦЭМ!$B$33:$B$776,P$261)+'СЕТ СН'!$F$15</f>
        <v>0</v>
      </c>
      <c r="Q280" s="36">
        <f>SUMIFS(СВЦЭМ!$G$34:$G$777,СВЦЭМ!$A$34:$A$777,$A280,СВЦЭМ!$B$33:$B$776,Q$261)+'СЕТ СН'!$F$15</f>
        <v>0</v>
      </c>
      <c r="R280" s="36">
        <f>SUMIFS(СВЦЭМ!$G$34:$G$777,СВЦЭМ!$A$34:$A$777,$A280,СВЦЭМ!$B$33:$B$776,R$261)+'СЕТ СН'!$F$15</f>
        <v>0</v>
      </c>
      <c r="S280" s="36">
        <f>SUMIFS(СВЦЭМ!$G$34:$G$777,СВЦЭМ!$A$34:$A$777,$A280,СВЦЭМ!$B$33:$B$776,S$261)+'СЕТ СН'!$F$15</f>
        <v>0</v>
      </c>
      <c r="T280" s="36">
        <f>SUMIFS(СВЦЭМ!$G$34:$G$777,СВЦЭМ!$A$34:$A$777,$A280,СВЦЭМ!$B$33:$B$776,T$261)+'СЕТ СН'!$F$15</f>
        <v>0</v>
      </c>
      <c r="U280" s="36">
        <f>SUMIFS(СВЦЭМ!$G$34:$G$777,СВЦЭМ!$A$34:$A$777,$A280,СВЦЭМ!$B$33:$B$776,U$261)+'СЕТ СН'!$F$15</f>
        <v>0</v>
      </c>
      <c r="V280" s="36">
        <f>SUMIFS(СВЦЭМ!$G$34:$G$777,СВЦЭМ!$A$34:$A$777,$A280,СВЦЭМ!$B$33:$B$776,V$261)+'СЕТ СН'!$F$15</f>
        <v>0</v>
      </c>
      <c r="W280" s="36">
        <f>SUMIFS(СВЦЭМ!$G$34:$G$777,СВЦЭМ!$A$34:$A$777,$A280,СВЦЭМ!$B$33:$B$776,W$261)+'СЕТ СН'!$F$15</f>
        <v>0</v>
      </c>
      <c r="X280" s="36">
        <f>SUMIFS(СВЦЭМ!$G$34:$G$777,СВЦЭМ!$A$34:$A$777,$A280,СВЦЭМ!$B$33:$B$776,X$261)+'СЕТ СН'!$F$15</f>
        <v>0</v>
      </c>
      <c r="Y280" s="36">
        <f>SUMIFS(СВЦЭМ!$G$34:$G$777,СВЦЭМ!$A$34:$A$777,$A280,СВЦЭМ!$B$33:$B$776,Y$261)+'СЕТ СН'!$F$15</f>
        <v>0</v>
      </c>
    </row>
    <row r="281" spans="1:25" ht="15.75" hidden="1" x14ac:dyDescent="0.2">
      <c r="A281" s="35">
        <f t="shared" si="7"/>
        <v>43697</v>
      </c>
      <c r="B281" s="36">
        <f>SUMIFS(СВЦЭМ!$G$34:$G$777,СВЦЭМ!$A$34:$A$777,$A281,СВЦЭМ!$B$33:$B$776,B$261)+'СЕТ СН'!$F$15</f>
        <v>0</v>
      </c>
      <c r="C281" s="36">
        <f>SUMIFS(СВЦЭМ!$G$34:$G$777,СВЦЭМ!$A$34:$A$777,$A281,СВЦЭМ!$B$33:$B$776,C$261)+'СЕТ СН'!$F$15</f>
        <v>0</v>
      </c>
      <c r="D281" s="36">
        <f>SUMIFS(СВЦЭМ!$G$34:$G$777,СВЦЭМ!$A$34:$A$777,$A281,СВЦЭМ!$B$33:$B$776,D$261)+'СЕТ СН'!$F$15</f>
        <v>0</v>
      </c>
      <c r="E281" s="36">
        <f>SUMIFS(СВЦЭМ!$G$34:$G$777,СВЦЭМ!$A$34:$A$777,$A281,СВЦЭМ!$B$33:$B$776,E$261)+'СЕТ СН'!$F$15</f>
        <v>0</v>
      </c>
      <c r="F281" s="36">
        <f>SUMIFS(СВЦЭМ!$G$34:$G$777,СВЦЭМ!$A$34:$A$777,$A281,СВЦЭМ!$B$33:$B$776,F$261)+'СЕТ СН'!$F$15</f>
        <v>0</v>
      </c>
      <c r="G281" s="36">
        <f>SUMIFS(СВЦЭМ!$G$34:$G$777,СВЦЭМ!$A$34:$A$777,$A281,СВЦЭМ!$B$33:$B$776,G$261)+'СЕТ СН'!$F$15</f>
        <v>0</v>
      </c>
      <c r="H281" s="36">
        <f>SUMIFS(СВЦЭМ!$G$34:$G$777,СВЦЭМ!$A$34:$A$777,$A281,СВЦЭМ!$B$33:$B$776,H$261)+'СЕТ СН'!$F$15</f>
        <v>0</v>
      </c>
      <c r="I281" s="36">
        <f>SUMIFS(СВЦЭМ!$G$34:$G$777,СВЦЭМ!$A$34:$A$777,$A281,СВЦЭМ!$B$33:$B$776,I$261)+'СЕТ СН'!$F$15</f>
        <v>0</v>
      </c>
      <c r="J281" s="36">
        <f>SUMIFS(СВЦЭМ!$G$34:$G$777,СВЦЭМ!$A$34:$A$777,$A281,СВЦЭМ!$B$33:$B$776,J$261)+'СЕТ СН'!$F$15</f>
        <v>0</v>
      </c>
      <c r="K281" s="36">
        <f>SUMIFS(СВЦЭМ!$G$34:$G$777,СВЦЭМ!$A$34:$A$777,$A281,СВЦЭМ!$B$33:$B$776,K$261)+'СЕТ СН'!$F$15</f>
        <v>0</v>
      </c>
      <c r="L281" s="36">
        <f>SUMIFS(СВЦЭМ!$G$34:$G$777,СВЦЭМ!$A$34:$A$777,$A281,СВЦЭМ!$B$33:$B$776,L$261)+'СЕТ СН'!$F$15</f>
        <v>0</v>
      </c>
      <c r="M281" s="36">
        <f>SUMIFS(СВЦЭМ!$G$34:$G$777,СВЦЭМ!$A$34:$A$777,$A281,СВЦЭМ!$B$33:$B$776,M$261)+'СЕТ СН'!$F$15</f>
        <v>0</v>
      </c>
      <c r="N281" s="36">
        <f>SUMIFS(СВЦЭМ!$G$34:$G$777,СВЦЭМ!$A$34:$A$777,$A281,СВЦЭМ!$B$33:$B$776,N$261)+'СЕТ СН'!$F$15</f>
        <v>0</v>
      </c>
      <c r="O281" s="36">
        <f>SUMIFS(СВЦЭМ!$G$34:$G$777,СВЦЭМ!$A$34:$A$777,$A281,СВЦЭМ!$B$33:$B$776,O$261)+'СЕТ СН'!$F$15</f>
        <v>0</v>
      </c>
      <c r="P281" s="36">
        <f>SUMIFS(СВЦЭМ!$G$34:$G$777,СВЦЭМ!$A$34:$A$777,$A281,СВЦЭМ!$B$33:$B$776,P$261)+'СЕТ СН'!$F$15</f>
        <v>0</v>
      </c>
      <c r="Q281" s="36">
        <f>SUMIFS(СВЦЭМ!$G$34:$G$777,СВЦЭМ!$A$34:$A$777,$A281,СВЦЭМ!$B$33:$B$776,Q$261)+'СЕТ СН'!$F$15</f>
        <v>0</v>
      </c>
      <c r="R281" s="36">
        <f>SUMIFS(СВЦЭМ!$G$34:$G$777,СВЦЭМ!$A$34:$A$777,$A281,СВЦЭМ!$B$33:$B$776,R$261)+'СЕТ СН'!$F$15</f>
        <v>0</v>
      </c>
      <c r="S281" s="36">
        <f>SUMIFS(СВЦЭМ!$G$34:$G$777,СВЦЭМ!$A$34:$A$777,$A281,СВЦЭМ!$B$33:$B$776,S$261)+'СЕТ СН'!$F$15</f>
        <v>0</v>
      </c>
      <c r="T281" s="36">
        <f>SUMIFS(СВЦЭМ!$G$34:$G$777,СВЦЭМ!$A$34:$A$777,$A281,СВЦЭМ!$B$33:$B$776,T$261)+'СЕТ СН'!$F$15</f>
        <v>0</v>
      </c>
      <c r="U281" s="36">
        <f>SUMIFS(СВЦЭМ!$G$34:$G$777,СВЦЭМ!$A$34:$A$777,$A281,СВЦЭМ!$B$33:$B$776,U$261)+'СЕТ СН'!$F$15</f>
        <v>0</v>
      </c>
      <c r="V281" s="36">
        <f>SUMIFS(СВЦЭМ!$G$34:$G$777,СВЦЭМ!$A$34:$A$777,$A281,СВЦЭМ!$B$33:$B$776,V$261)+'СЕТ СН'!$F$15</f>
        <v>0</v>
      </c>
      <c r="W281" s="36">
        <f>SUMIFS(СВЦЭМ!$G$34:$G$777,СВЦЭМ!$A$34:$A$777,$A281,СВЦЭМ!$B$33:$B$776,W$261)+'СЕТ СН'!$F$15</f>
        <v>0</v>
      </c>
      <c r="X281" s="36">
        <f>SUMIFS(СВЦЭМ!$G$34:$G$777,СВЦЭМ!$A$34:$A$777,$A281,СВЦЭМ!$B$33:$B$776,X$261)+'СЕТ СН'!$F$15</f>
        <v>0</v>
      </c>
      <c r="Y281" s="36">
        <f>SUMIFS(СВЦЭМ!$G$34:$G$777,СВЦЭМ!$A$34:$A$777,$A281,СВЦЭМ!$B$33:$B$776,Y$261)+'СЕТ СН'!$F$15</f>
        <v>0</v>
      </c>
    </row>
    <row r="282" spans="1:25" ht="15.75" hidden="1" x14ac:dyDescent="0.2">
      <c r="A282" s="35">
        <f t="shared" si="7"/>
        <v>43698</v>
      </c>
      <c r="B282" s="36">
        <f>SUMIFS(СВЦЭМ!$G$34:$G$777,СВЦЭМ!$A$34:$A$777,$A282,СВЦЭМ!$B$33:$B$776,B$261)+'СЕТ СН'!$F$15</f>
        <v>0</v>
      </c>
      <c r="C282" s="36">
        <f>SUMIFS(СВЦЭМ!$G$34:$G$777,СВЦЭМ!$A$34:$A$777,$A282,СВЦЭМ!$B$33:$B$776,C$261)+'СЕТ СН'!$F$15</f>
        <v>0</v>
      </c>
      <c r="D282" s="36">
        <f>SUMIFS(СВЦЭМ!$G$34:$G$777,СВЦЭМ!$A$34:$A$777,$A282,СВЦЭМ!$B$33:$B$776,D$261)+'СЕТ СН'!$F$15</f>
        <v>0</v>
      </c>
      <c r="E282" s="36">
        <f>SUMIFS(СВЦЭМ!$G$34:$G$777,СВЦЭМ!$A$34:$A$777,$A282,СВЦЭМ!$B$33:$B$776,E$261)+'СЕТ СН'!$F$15</f>
        <v>0</v>
      </c>
      <c r="F282" s="36">
        <f>SUMIFS(СВЦЭМ!$G$34:$G$777,СВЦЭМ!$A$34:$A$777,$A282,СВЦЭМ!$B$33:$B$776,F$261)+'СЕТ СН'!$F$15</f>
        <v>0</v>
      </c>
      <c r="G282" s="36">
        <f>SUMIFS(СВЦЭМ!$G$34:$G$777,СВЦЭМ!$A$34:$A$777,$A282,СВЦЭМ!$B$33:$B$776,G$261)+'СЕТ СН'!$F$15</f>
        <v>0</v>
      </c>
      <c r="H282" s="36">
        <f>SUMIFS(СВЦЭМ!$G$34:$G$777,СВЦЭМ!$A$34:$A$777,$A282,СВЦЭМ!$B$33:$B$776,H$261)+'СЕТ СН'!$F$15</f>
        <v>0</v>
      </c>
      <c r="I282" s="36">
        <f>SUMIFS(СВЦЭМ!$G$34:$G$777,СВЦЭМ!$A$34:$A$777,$A282,СВЦЭМ!$B$33:$B$776,I$261)+'СЕТ СН'!$F$15</f>
        <v>0</v>
      </c>
      <c r="J282" s="36">
        <f>SUMIFS(СВЦЭМ!$G$34:$G$777,СВЦЭМ!$A$34:$A$777,$A282,СВЦЭМ!$B$33:$B$776,J$261)+'СЕТ СН'!$F$15</f>
        <v>0</v>
      </c>
      <c r="K282" s="36">
        <f>SUMIFS(СВЦЭМ!$G$34:$G$777,СВЦЭМ!$A$34:$A$777,$A282,СВЦЭМ!$B$33:$B$776,K$261)+'СЕТ СН'!$F$15</f>
        <v>0</v>
      </c>
      <c r="L282" s="36">
        <f>SUMIFS(СВЦЭМ!$G$34:$G$777,СВЦЭМ!$A$34:$A$777,$A282,СВЦЭМ!$B$33:$B$776,L$261)+'СЕТ СН'!$F$15</f>
        <v>0</v>
      </c>
      <c r="M282" s="36">
        <f>SUMIFS(СВЦЭМ!$G$34:$G$777,СВЦЭМ!$A$34:$A$777,$A282,СВЦЭМ!$B$33:$B$776,M$261)+'СЕТ СН'!$F$15</f>
        <v>0</v>
      </c>
      <c r="N282" s="36">
        <f>SUMIFS(СВЦЭМ!$G$34:$G$777,СВЦЭМ!$A$34:$A$777,$A282,СВЦЭМ!$B$33:$B$776,N$261)+'СЕТ СН'!$F$15</f>
        <v>0</v>
      </c>
      <c r="O282" s="36">
        <f>SUMIFS(СВЦЭМ!$G$34:$G$777,СВЦЭМ!$A$34:$A$777,$A282,СВЦЭМ!$B$33:$B$776,O$261)+'СЕТ СН'!$F$15</f>
        <v>0</v>
      </c>
      <c r="P282" s="36">
        <f>SUMIFS(СВЦЭМ!$G$34:$G$777,СВЦЭМ!$A$34:$A$777,$A282,СВЦЭМ!$B$33:$B$776,P$261)+'СЕТ СН'!$F$15</f>
        <v>0</v>
      </c>
      <c r="Q282" s="36">
        <f>SUMIFS(СВЦЭМ!$G$34:$G$777,СВЦЭМ!$A$34:$A$777,$A282,СВЦЭМ!$B$33:$B$776,Q$261)+'СЕТ СН'!$F$15</f>
        <v>0</v>
      </c>
      <c r="R282" s="36">
        <f>SUMIFS(СВЦЭМ!$G$34:$G$777,СВЦЭМ!$A$34:$A$777,$A282,СВЦЭМ!$B$33:$B$776,R$261)+'СЕТ СН'!$F$15</f>
        <v>0</v>
      </c>
      <c r="S282" s="36">
        <f>SUMIFS(СВЦЭМ!$G$34:$G$777,СВЦЭМ!$A$34:$A$777,$A282,СВЦЭМ!$B$33:$B$776,S$261)+'СЕТ СН'!$F$15</f>
        <v>0</v>
      </c>
      <c r="T282" s="36">
        <f>SUMIFS(СВЦЭМ!$G$34:$G$777,СВЦЭМ!$A$34:$A$777,$A282,СВЦЭМ!$B$33:$B$776,T$261)+'СЕТ СН'!$F$15</f>
        <v>0</v>
      </c>
      <c r="U282" s="36">
        <f>SUMIFS(СВЦЭМ!$G$34:$G$777,СВЦЭМ!$A$34:$A$777,$A282,СВЦЭМ!$B$33:$B$776,U$261)+'СЕТ СН'!$F$15</f>
        <v>0</v>
      </c>
      <c r="V282" s="36">
        <f>SUMIFS(СВЦЭМ!$G$34:$G$777,СВЦЭМ!$A$34:$A$777,$A282,СВЦЭМ!$B$33:$B$776,V$261)+'СЕТ СН'!$F$15</f>
        <v>0</v>
      </c>
      <c r="W282" s="36">
        <f>SUMIFS(СВЦЭМ!$G$34:$G$777,СВЦЭМ!$A$34:$A$777,$A282,СВЦЭМ!$B$33:$B$776,W$261)+'СЕТ СН'!$F$15</f>
        <v>0</v>
      </c>
      <c r="X282" s="36">
        <f>SUMIFS(СВЦЭМ!$G$34:$G$777,СВЦЭМ!$A$34:$A$777,$A282,СВЦЭМ!$B$33:$B$776,X$261)+'СЕТ СН'!$F$15</f>
        <v>0</v>
      </c>
      <c r="Y282" s="36">
        <f>SUMIFS(СВЦЭМ!$G$34:$G$777,СВЦЭМ!$A$34:$A$777,$A282,СВЦЭМ!$B$33:$B$776,Y$261)+'СЕТ СН'!$F$15</f>
        <v>0</v>
      </c>
    </row>
    <row r="283" spans="1:25" ht="15.75" hidden="1" x14ac:dyDescent="0.2">
      <c r="A283" s="35">
        <f t="shared" si="7"/>
        <v>43699</v>
      </c>
      <c r="B283" s="36">
        <f>SUMIFS(СВЦЭМ!$G$34:$G$777,СВЦЭМ!$A$34:$A$777,$A283,СВЦЭМ!$B$33:$B$776,B$261)+'СЕТ СН'!$F$15</f>
        <v>0</v>
      </c>
      <c r="C283" s="36">
        <f>SUMIFS(СВЦЭМ!$G$34:$G$777,СВЦЭМ!$A$34:$A$777,$A283,СВЦЭМ!$B$33:$B$776,C$261)+'СЕТ СН'!$F$15</f>
        <v>0</v>
      </c>
      <c r="D283" s="36">
        <f>SUMIFS(СВЦЭМ!$G$34:$G$777,СВЦЭМ!$A$34:$A$777,$A283,СВЦЭМ!$B$33:$B$776,D$261)+'СЕТ СН'!$F$15</f>
        <v>0</v>
      </c>
      <c r="E283" s="36">
        <f>SUMIFS(СВЦЭМ!$G$34:$G$777,СВЦЭМ!$A$34:$A$777,$A283,СВЦЭМ!$B$33:$B$776,E$261)+'СЕТ СН'!$F$15</f>
        <v>0</v>
      </c>
      <c r="F283" s="36">
        <f>SUMIFS(СВЦЭМ!$G$34:$G$777,СВЦЭМ!$A$34:$A$777,$A283,СВЦЭМ!$B$33:$B$776,F$261)+'СЕТ СН'!$F$15</f>
        <v>0</v>
      </c>
      <c r="G283" s="36">
        <f>SUMIFS(СВЦЭМ!$G$34:$G$777,СВЦЭМ!$A$34:$A$777,$A283,СВЦЭМ!$B$33:$B$776,G$261)+'СЕТ СН'!$F$15</f>
        <v>0</v>
      </c>
      <c r="H283" s="36">
        <f>SUMIFS(СВЦЭМ!$G$34:$G$777,СВЦЭМ!$A$34:$A$777,$A283,СВЦЭМ!$B$33:$B$776,H$261)+'СЕТ СН'!$F$15</f>
        <v>0</v>
      </c>
      <c r="I283" s="36">
        <f>SUMIFS(СВЦЭМ!$G$34:$G$777,СВЦЭМ!$A$34:$A$777,$A283,СВЦЭМ!$B$33:$B$776,I$261)+'СЕТ СН'!$F$15</f>
        <v>0</v>
      </c>
      <c r="J283" s="36">
        <f>SUMIFS(СВЦЭМ!$G$34:$G$777,СВЦЭМ!$A$34:$A$777,$A283,СВЦЭМ!$B$33:$B$776,J$261)+'СЕТ СН'!$F$15</f>
        <v>0</v>
      </c>
      <c r="K283" s="36">
        <f>SUMIFS(СВЦЭМ!$G$34:$G$777,СВЦЭМ!$A$34:$A$777,$A283,СВЦЭМ!$B$33:$B$776,K$261)+'СЕТ СН'!$F$15</f>
        <v>0</v>
      </c>
      <c r="L283" s="36">
        <f>SUMIFS(СВЦЭМ!$G$34:$G$777,СВЦЭМ!$A$34:$A$777,$A283,СВЦЭМ!$B$33:$B$776,L$261)+'СЕТ СН'!$F$15</f>
        <v>0</v>
      </c>
      <c r="M283" s="36">
        <f>SUMIFS(СВЦЭМ!$G$34:$G$777,СВЦЭМ!$A$34:$A$777,$A283,СВЦЭМ!$B$33:$B$776,M$261)+'СЕТ СН'!$F$15</f>
        <v>0</v>
      </c>
      <c r="N283" s="36">
        <f>SUMIFS(СВЦЭМ!$G$34:$G$777,СВЦЭМ!$A$34:$A$777,$A283,СВЦЭМ!$B$33:$B$776,N$261)+'СЕТ СН'!$F$15</f>
        <v>0</v>
      </c>
      <c r="O283" s="36">
        <f>SUMIFS(СВЦЭМ!$G$34:$G$777,СВЦЭМ!$A$34:$A$777,$A283,СВЦЭМ!$B$33:$B$776,O$261)+'СЕТ СН'!$F$15</f>
        <v>0</v>
      </c>
      <c r="P283" s="36">
        <f>SUMIFS(СВЦЭМ!$G$34:$G$777,СВЦЭМ!$A$34:$A$777,$A283,СВЦЭМ!$B$33:$B$776,P$261)+'СЕТ СН'!$F$15</f>
        <v>0</v>
      </c>
      <c r="Q283" s="36">
        <f>SUMIFS(СВЦЭМ!$G$34:$G$777,СВЦЭМ!$A$34:$A$777,$A283,СВЦЭМ!$B$33:$B$776,Q$261)+'СЕТ СН'!$F$15</f>
        <v>0</v>
      </c>
      <c r="R283" s="36">
        <f>SUMIFS(СВЦЭМ!$G$34:$G$777,СВЦЭМ!$A$34:$A$777,$A283,СВЦЭМ!$B$33:$B$776,R$261)+'СЕТ СН'!$F$15</f>
        <v>0</v>
      </c>
      <c r="S283" s="36">
        <f>SUMIFS(СВЦЭМ!$G$34:$G$777,СВЦЭМ!$A$34:$A$777,$A283,СВЦЭМ!$B$33:$B$776,S$261)+'СЕТ СН'!$F$15</f>
        <v>0</v>
      </c>
      <c r="T283" s="36">
        <f>SUMIFS(СВЦЭМ!$G$34:$G$777,СВЦЭМ!$A$34:$A$777,$A283,СВЦЭМ!$B$33:$B$776,T$261)+'СЕТ СН'!$F$15</f>
        <v>0</v>
      </c>
      <c r="U283" s="36">
        <f>SUMIFS(СВЦЭМ!$G$34:$G$777,СВЦЭМ!$A$34:$A$777,$A283,СВЦЭМ!$B$33:$B$776,U$261)+'СЕТ СН'!$F$15</f>
        <v>0</v>
      </c>
      <c r="V283" s="36">
        <f>SUMIFS(СВЦЭМ!$G$34:$G$777,СВЦЭМ!$A$34:$A$777,$A283,СВЦЭМ!$B$33:$B$776,V$261)+'СЕТ СН'!$F$15</f>
        <v>0</v>
      </c>
      <c r="W283" s="36">
        <f>SUMIFS(СВЦЭМ!$G$34:$G$777,СВЦЭМ!$A$34:$A$777,$A283,СВЦЭМ!$B$33:$B$776,W$261)+'СЕТ СН'!$F$15</f>
        <v>0</v>
      </c>
      <c r="X283" s="36">
        <f>SUMIFS(СВЦЭМ!$G$34:$G$777,СВЦЭМ!$A$34:$A$777,$A283,СВЦЭМ!$B$33:$B$776,X$261)+'СЕТ СН'!$F$15</f>
        <v>0</v>
      </c>
      <c r="Y283" s="36">
        <f>SUMIFS(СВЦЭМ!$G$34:$G$777,СВЦЭМ!$A$34:$A$777,$A283,СВЦЭМ!$B$33:$B$776,Y$261)+'СЕТ СН'!$F$15</f>
        <v>0</v>
      </c>
    </row>
    <row r="284" spans="1:25" ht="15.75" hidden="1" x14ac:dyDescent="0.2">
      <c r="A284" s="35">
        <f t="shared" si="7"/>
        <v>43700</v>
      </c>
      <c r="B284" s="36">
        <f>SUMIFS(СВЦЭМ!$G$34:$G$777,СВЦЭМ!$A$34:$A$777,$A284,СВЦЭМ!$B$33:$B$776,B$261)+'СЕТ СН'!$F$15</f>
        <v>0</v>
      </c>
      <c r="C284" s="36">
        <f>SUMIFS(СВЦЭМ!$G$34:$G$777,СВЦЭМ!$A$34:$A$777,$A284,СВЦЭМ!$B$33:$B$776,C$261)+'СЕТ СН'!$F$15</f>
        <v>0</v>
      </c>
      <c r="D284" s="36">
        <f>SUMIFS(СВЦЭМ!$G$34:$G$777,СВЦЭМ!$A$34:$A$777,$A284,СВЦЭМ!$B$33:$B$776,D$261)+'СЕТ СН'!$F$15</f>
        <v>0</v>
      </c>
      <c r="E284" s="36">
        <f>SUMIFS(СВЦЭМ!$G$34:$G$777,СВЦЭМ!$A$34:$A$777,$A284,СВЦЭМ!$B$33:$B$776,E$261)+'СЕТ СН'!$F$15</f>
        <v>0</v>
      </c>
      <c r="F284" s="36">
        <f>SUMIFS(СВЦЭМ!$G$34:$G$777,СВЦЭМ!$A$34:$A$777,$A284,СВЦЭМ!$B$33:$B$776,F$261)+'СЕТ СН'!$F$15</f>
        <v>0</v>
      </c>
      <c r="G284" s="36">
        <f>SUMIFS(СВЦЭМ!$G$34:$G$777,СВЦЭМ!$A$34:$A$777,$A284,СВЦЭМ!$B$33:$B$776,G$261)+'СЕТ СН'!$F$15</f>
        <v>0</v>
      </c>
      <c r="H284" s="36">
        <f>SUMIFS(СВЦЭМ!$G$34:$G$777,СВЦЭМ!$A$34:$A$777,$A284,СВЦЭМ!$B$33:$B$776,H$261)+'СЕТ СН'!$F$15</f>
        <v>0</v>
      </c>
      <c r="I284" s="36">
        <f>SUMIFS(СВЦЭМ!$G$34:$G$777,СВЦЭМ!$A$34:$A$777,$A284,СВЦЭМ!$B$33:$B$776,I$261)+'СЕТ СН'!$F$15</f>
        <v>0</v>
      </c>
      <c r="J284" s="36">
        <f>SUMIFS(СВЦЭМ!$G$34:$G$777,СВЦЭМ!$A$34:$A$777,$A284,СВЦЭМ!$B$33:$B$776,J$261)+'СЕТ СН'!$F$15</f>
        <v>0</v>
      </c>
      <c r="K284" s="36">
        <f>SUMIFS(СВЦЭМ!$G$34:$G$777,СВЦЭМ!$A$34:$A$777,$A284,СВЦЭМ!$B$33:$B$776,K$261)+'СЕТ СН'!$F$15</f>
        <v>0</v>
      </c>
      <c r="L284" s="36">
        <f>SUMIFS(СВЦЭМ!$G$34:$G$777,СВЦЭМ!$A$34:$A$777,$A284,СВЦЭМ!$B$33:$B$776,L$261)+'СЕТ СН'!$F$15</f>
        <v>0</v>
      </c>
      <c r="M284" s="36">
        <f>SUMIFS(СВЦЭМ!$G$34:$G$777,СВЦЭМ!$A$34:$A$777,$A284,СВЦЭМ!$B$33:$B$776,M$261)+'СЕТ СН'!$F$15</f>
        <v>0</v>
      </c>
      <c r="N284" s="36">
        <f>SUMIFS(СВЦЭМ!$G$34:$G$777,СВЦЭМ!$A$34:$A$777,$A284,СВЦЭМ!$B$33:$B$776,N$261)+'СЕТ СН'!$F$15</f>
        <v>0</v>
      </c>
      <c r="O284" s="36">
        <f>SUMIFS(СВЦЭМ!$G$34:$G$777,СВЦЭМ!$A$34:$A$777,$A284,СВЦЭМ!$B$33:$B$776,O$261)+'СЕТ СН'!$F$15</f>
        <v>0</v>
      </c>
      <c r="P284" s="36">
        <f>SUMIFS(СВЦЭМ!$G$34:$G$777,СВЦЭМ!$A$34:$A$777,$A284,СВЦЭМ!$B$33:$B$776,P$261)+'СЕТ СН'!$F$15</f>
        <v>0</v>
      </c>
      <c r="Q284" s="36">
        <f>SUMIFS(СВЦЭМ!$G$34:$G$777,СВЦЭМ!$A$34:$A$777,$A284,СВЦЭМ!$B$33:$B$776,Q$261)+'СЕТ СН'!$F$15</f>
        <v>0</v>
      </c>
      <c r="R284" s="36">
        <f>SUMIFS(СВЦЭМ!$G$34:$G$777,СВЦЭМ!$A$34:$A$777,$A284,СВЦЭМ!$B$33:$B$776,R$261)+'СЕТ СН'!$F$15</f>
        <v>0</v>
      </c>
      <c r="S284" s="36">
        <f>SUMIFS(СВЦЭМ!$G$34:$G$777,СВЦЭМ!$A$34:$A$777,$A284,СВЦЭМ!$B$33:$B$776,S$261)+'СЕТ СН'!$F$15</f>
        <v>0</v>
      </c>
      <c r="T284" s="36">
        <f>SUMIFS(СВЦЭМ!$G$34:$G$777,СВЦЭМ!$A$34:$A$777,$A284,СВЦЭМ!$B$33:$B$776,T$261)+'СЕТ СН'!$F$15</f>
        <v>0</v>
      </c>
      <c r="U284" s="36">
        <f>SUMIFS(СВЦЭМ!$G$34:$G$777,СВЦЭМ!$A$34:$A$777,$A284,СВЦЭМ!$B$33:$B$776,U$261)+'СЕТ СН'!$F$15</f>
        <v>0</v>
      </c>
      <c r="V284" s="36">
        <f>SUMIFS(СВЦЭМ!$G$34:$G$777,СВЦЭМ!$A$34:$A$777,$A284,СВЦЭМ!$B$33:$B$776,V$261)+'СЕТ СН'!$F$15</f>
        <v>0</v>
      </c>
      <c r="W284" s="36">
        <f>SUMIFS(СВЦЭМ!$G$34:$G$777,СВЦЭМ!$A$34:$A$777,$A284,СВЦЭМ!$B$33:$B$776,W$261)+'СЕТ СН'!$F$15</f>
        <v>0</v>
      </c>
      <c r="X284" s="36">
        <f>SUMIFS(СВЦЭМ!$G$34:$G$777,СВЦЭМ!$A$34:$A$777,$A284,СВЦЭМ!$B$33:$B$776,X$261)+'СЕТ СН'!$F$15</f>
        <v>0</v>
      </c>
      <c r="Y284" s="36">
        <f>SUMIFS(СВЦЭМ!$G$34:$G$777,СВЦЭМ!$A$34:$A$777,$A284,СВЦЭМ!$B$33:$B$776,Y$261)+'СЕТ СН'!$F$15</f>
        <v>0</v>
      </c>
    </row>
    <row r="285" spans="1:25" ht="15.75" hidden="1" x14ac:dyDescent="0.2">
      <c r="A285" s="35">
        <f t="shared" si="7"/>
        <v>43701</v>
      </c>
      <c r="B285" s="36">
        <f>SUMIFS(СВЦЭМ!$G$34:$G$777,СВЦЭМ!$A$34:$A$777,$A285,СВЦЭМ!$B$33:$B$776,B$261)+'СЕТ СН'!$F$15</f>
        <v>0</v>
      </c>
      <c r="C285" s="36">
        <f>SUMIFS(СВЦЭМ!$G$34:$G$777,СВЦЭМ!$A$34:$A$777,$A285,СВЦЭМ!$B$33:$B$776,C$261)+'СЕТ СН'!$F$15</f>
        <v>0</v>
      </c>
      <c r="D285" s="36">
        <f>SUMIFS(СВЦЭМ!$G$34:$G$777,СВЦЭМ!$A$34:$A$777,$A285,СВЦЭМ!$B$33:$B$776,D$261)+'СЕТ СН'!$F$15</f>
        <v>0</v>
      </c>
      <c r="E285" s="36">
        <f>SUMIFS(СВЦЭМ!$G$34:$G$777,СВЦЭМ!$A$34:$A$777,$A285,СВЦЭМ!$B$33:$B$776,E$261)+'СЕТ СН'!$F$15</f>
        <v>0</v>
      </c>
      <c r="F285" s="36">
        <f>SUMIFS(СВЦЭМ!$G$34:$G$777,СВЦЭМ!$A$34:$A$777,$A285,СВЦЭМ!$B$33:$B$776,F$261)+'СЕТ СН'!$F$15</f>
        <v>0</v>
      </c>
      <c r="G285" s="36">
        <f>SUMIFS(СВЦЭМ!$G$34:$G$777,СВЦЭМ!$A$34:$A$777,$A285,СВЦЭМ!$B$33:$B$776,G$261)+'СЕТ СН'!$F$15</f>
        <v>0</v>
      </c>
      <c r="H285" s="36">
        <f>SUMIFS(СВЦЭМ!$G$34:$G$777,СВЦЭМ!$A$34:$A$777,$A285,СВЦЭМ!$B$33:$B$776,H$261)+'СЕТ СН'!$F$15</f>
        <v>0</v>
      </c>
      <c r="I285" s="36">
        <f>SUMIFS(СВЦЭМ!$G$34:$G$777,СВЦЭМ!$A$34:$A$777,$A285,СВЦЭМ!$B$33:$B$776,I$261)+'СЕТ СН'!$F$15</f>
        <v>0</v>
      </c>
      <c r="J285" s="36">
        <f>SUMIFS(СВЦЭМ!$G$34:$G$777,СВЦЭМ!$A$34:$A$777,$A285,СВЦЭМ!$B$33:$B$776,J$261)+'СЕТ СН'!$F$15</f>
        <v>0</v>
      </c>
      <c r="K285" s="36">
        <f>SUMIFS(СВЦЭМ!$G$34:$G$777,СВЦЭМ!$A$34:$A$777,$A285,СВЦЭМ!$B$33:$B$776,K$261)+'СЕТ СН'!$F$15</f>
        <v>0</v>
      </c>
      <c r="L285" s="36">
        <f>SUMIFS(СВЦЭМ!$G$34:$G$777,СВЦЭМ!$A$34:$A$777,$A285,СВЦЭМ!$B$33:$B$776,L$261)+'СЕТ СН'!$F$15</f>
        <v>0</v>
      </c>
      <c r="M285" s="36">
        <f>SUMIFS(СВЦЭМ!$G$34:$G$777,СВЦЭМ!$A$34:$A$777,$A285,СВЦЭМ!$B$33:$B$776,M$261)+'СЕТ СН'!$F$15</f>
        <v>0</v>
      </c>
      <c r="N285" s="36">
        <f>SUMIFS(СВЦЭМ!$G$34:$G$777,СВЦЭМ!$A$34:$A$777,$A285,СВЦЭМ!$B$33:$B$776,N$261)+'СЕТ СН'!$F$15</f>
        <v>0</v>
      </c>
      <c r="O285" s="36">
        <f>SUMIFS(СВЦЭМ!$G$34:$G$777,СВЦЭМ!$A$34:$A$777,$A285,СВЦЭМ!$B$33:$B$776,O$261)+'СЕТ СН'!$F$15</f>
        <v>0</v>
      </c>
      <c r="P285" s="36">
        <f>SUMIFS(СВЦЭМ!$G$34:$G$777,СВЦЭМ!$A$34:$A$777,$A285,СВЦЭМ!$B$33:$B$776,P$261)+'СЕТ СН'!$F$15</f>
        <v>0</v>
      </c>
      <c r="Q285" s="36">
        <f>SUMIFS(СВЦЭМ!$G$34:$G$777,СВЦЭМ!$A$34:$A$777,$A285,СВЦЭМ!$B$33:$B$776,Q$261)+'СЕТ СН'!$F$15</f>
        <v>0</v>
      </c>
      <c r="R285" s="36">
        <f>SUMIFS(СВЦЭМ!$G$34:$G$777,СВЦЭМ!$A$34:$A$777,$A285,СВЦЭМ!$B$33:$B$776,R$261)+'СЕТ СН'!$F$15</f>
        <v>0</v>
      </c>
      <c r="S285" s="36">
        <f>SUMIFS(СВЦЭМ!$G$34:$G$777,СВЦЭМ!$A$34:$A$777,$A285,СВЦЭМ!$B$33:$B$776,S$261)+'СЕТ СН'!$F$15</f>
        <v>0</v>
      </c>
      <c r="T285" s="36">
        <f>SUMIFS(СВЦЭМ!$G$34:$G$777,СВЦЭМ!$A$34:$A$777,$A285,СВЦЭМ!$B$33:$B$776,T$261)+'СЕТ СН'!$F$15</f>
        <v>0</v>
      </c>
      <c r="U285" s="36">
        <f>SUMIFS(СВЦЭМ!$G$34:$G$777,СВЦЭМ!$A$34:$A$777,$A285,СВЦЭМ!$B$33:$B$776,U$261)+'СЕТ СН'!$F$15</f>
        <v>0</v>
      </c>
      <c r="V285" s="36">
        <f>SUMIFS(СВЦЭМ!$G$34:$G$777,СВЦЭМ!$A$34:$A$777,$A285,СВЦЭМ!$B$33:$B$776,V$261)+'СЕТ СН'!$F$15</f>
        <v>0</v>
      </c>
      <c r="W285" s="36">
        <f>SUMIFS(СВЦЭМ!$G$34:$G$777,СВЦЭМ!$A$34:$A$777,$A285,СВЦЭМ!$B$33:$B$776,W$261)+'СЕТ СН'!$F$15</f>
        <v>0</v>
      </c>
      <c r="X285" s="36">
        <f>SUMIFS(СВЦЭМ!$G$34:$G$777,СВЦЭМ!$A$34:$A$777,$A285,СВЦЭМ!$B$33:$B$776,X$261)+'СЕТ СН'!$F$15</f>
        <v>0</v>
      </c>
      <c r="Y285" s="36">
        <f>SUMIFS(СВЦЭМ!$G$34:$G$777,СВЦЭМ!$A$34:$A$777,$A285,СВЦЭМ!$B$33:$B$776,Y$261)+'СЕТ СН'!$F$15</f>
        <v>0</v>
      </c>
    </row>
    <row r="286" spans="1:25" ht="15.75" hidden="1" x14ac:dyDescent="0.2">
      <c r="A286" s="35">
        <f t="shared" si="7"/>
        <v>43702</v>
      </c>
      <c r="B286" s="36">
        <f>SUMIFS(СВЦЭМ!$G$34:$G$777,СВЦЭМ!$A$34:$A$777,$A286,СВЦЭМ!$B$33:$B$776,B$261)+'СЕТ СН'!$F$15</f>
        <v>0</v>
      </c>
      <c r="C286" s="36">
        <f>SUMIFS(СВЦЭМ!$G$34:$G$777,СВЦЭМ!$A$34:$A$777,$A286,СВЦЭМ!$B$33:$B$776,C$261)+'СЕТ СН'!$F$15</f>
        <v>0</v>
      </c>
      <c r="D286" s="36">
        <f>SUMIFS(СВЦЭМ!$G$34:$G$777,СВЦЭМ!$A$34:$A$777,$A286,СВЦЭМ!$B$33:$B$776,D$261)+'СЕТ СН'!$F$15</f>
        <v>0</v>
      </c>
      <c r="E286" s="36">
        <f>SUMIFS(СВЦЭМ!$G$34:$G$777,СВЦЭМ!$A$34:$A$777,$A286,СВЦЭМ!$B$33:$B$776,E$261)+'СЕТ СН'!$F$15</f>
        <v>0</v>
      </c>
      <c r="F286" s="36">
        <f>SUMIFS(СВЦЭМ!$G$34:$G$777,СВЦЭМ!$A$34:$A$777,$A286,СВЦЭМ!$B$33:$B$776,F$261)+'СЕТ СН'!$F$15</f>
        <v>0</v>
      </c>
      <c r="G286" s="36">
        <f>SUMIFS(СВЦЭМ!$G$34:$G$777,СВЦЭМ!$A$34:$A$777,$A286,СВЦЭМ!$B$33:$B$776,G$261)+'СЕТ СН'!$F$15</f>
        <v>0</v>
      </c>
      <c r="H286" s="36">
        <f>SUMIFS(СВЦЭМ!$G$34:$G$777,СВЦЭМ!$A$34:$A$777,$A286,СВЦЭМ!$B$33:$B$776,H$261)+'СЕТ СН'!$F$15</f>
        <v>0</v>
      </c>
      <c r="I286" s="36">
        <f>SUMIFS(СВЦЭМ!$G$34:$G$777,СВЦЭМ!$A$34:$A$777,$A286,СВЦЭМ!$B$33:$B$776,I$261)+'СЕТ СН'!$F$15</f>
        <v>0</v>
      </c>
      <c r="J286" s="36">
        <f>SUMIFS(СВЦЭМ!$G$34:$G$777,СВЦЭМ!$A$34:$A$777,$A286,СВЦЭМ!$B$33:$B$776,J$261)+'СЕТ СН'!$F$15</f>
        <v>0</v>
      </c>
      <c r="K286" s="36">
        <f>SUMIFS(СВЦЭМ!$G$34:$G$777,СВЦЭМ!$A$34:$A$777,$A286,СВЦЭМ!$B$33:$B$776,K$261)+'СЕТ СН'!$F$15</f>
        <v>0</v>
      </c>
      <c r="L286" s="36">
        <f>SUMIFS(СВЦЭМ!$G$34:$G$777,СВЦЭМ!$A$34:$A$777,$A286,СВЦЭМ!$B$33:$B$776,L$261)+'СЕТ СН'!$F$15</f>
        <v>0</v>
      </c>
      <c r="M286" s="36">
        <f>SUMIFS(СВЦЭМ!$G$34:$G$777,СВЦЭМ!$A$34:$A$777,$A286,СВЦЭМ!$B$33:$B$776,M$261)+'СЕТ СН'!$F$15</f>
        <v>0</v>
      </c>
      <c r="N286" s="36">
        <f>SUMIFS(СВЦЭМ!$G$34:$G$777,СВЦЭМ!$A$34:$A$777,$A286,СВЦЭМ!$B$33:$B$776,N$261)+'СЕТ СН'!$F$15</f>
        <v>0</v>
      </c>
      <c r="O286" s="36">
        <f>SUMIFS(СВЦЭМ!$G$34:$G$777,СВЦЭМ!$A$34:$A$777,$A286,СВЦЭМ!$B$33:$B$776,O$261)+'СЕТ СН'!$F$15</f>
        <v>0</v>
      </c>
      <c r="P286" s="36">
        <f>SUMIFS(СВЦЭМ!$G$34:$G$777,СВЦЭМ!$A$34:$A$777,$A286,СВЦЭМ!$B$33:$B$776,P$261)+'СЕТ СН'!$F$15</f>
        <v>0</v>
      </c>
      <c r="Q286" s="36">
        <f>SUMIFS(СВЦЭМ!$G$34:$G$777,СВЦЭМ!$A$34:$A$777,$A286,СВЦЭМ!$B$33:$B$776,Q$261)+'СЕТ СН'!$F$15</f>
        <v>0</v>
      </c>
      <c r="R286" s="36">
        <f>SUMIFS(СВЦЭМ!$G$34:$G$777,СВЦЭМ!$A$34:$A$777,$A286,СВЦЭМ!$B$33:$B$776,R$261)+'СЕТ СН'!$F$15</f>
        <v>0</v>
      </c>
      <c r="S286" s="36">
        <f>SUMIFS(СВЦЭМ!$G$34:$G$777,СВЦЭМ!$A$34:$A$777,$A286,СВЦЭМ!$B$33:$B$776,S$261)+'СЕТ СН'!$F$15</f>
        <v>0</v>
      </c>
      <c r="T286" s="36">
        <f>SUMIFS(СВЦЭМ!$G$34:$G$777,СВЦЭМ!$A$34:$A$777,$A286,СВЦЭМ!$B$33:$B$776,T$261)+'СЕТ СН'!$F$15</f>
        <v>0</v>
      </c>
      <c r="U286" s="36">
        <f>SUMIFS(СВЦЭМ!$G$34:$G$777,СВЦЭМ!$A$34:$A$777,$A286,СВЦЭМ!$B$33:$B$776,U$261)+'СЕТ СН'!$F$15</f>
        <v>0</v>
      </c>
      <c r="V286" s="36">
        <f>SUMIFS(СВЦЭМ!$G$34:$G$777,СВЦЭМ!$A$34:$A$777,$A286,СВЦЭМ!$B$33:$B$776,V$261)+'СЕТ СН'!$F$15</f>
        <v>0</v>
      </c>
      <c r="W286" s="36">
        <f>SUMIFS(СВЦЭМ!$G$34:$G$777,СВЦЭМ!$A$34:$A$777,$A286,СВЦЭМ!$B$33:$B$776,W$261)+'СЕТ СН'!$F$15</f>
        <v>0</v>
      </c>
      <c r="X286" s="36">
        <f>SUMIFS(СВЦЭМ!$G$34:$G$777,СВЦЭМ!$A$34:$A$777,$A286,СВЦЭМ!$B$33:$B$776,X$261)+'СЕТ СН'!$F$15</f>
        <v>0</v>
      </c>
      <c r="Y286" s="36">
        <f>SUMIFS(СВЦЭМ!$G$34:$G$777,СВЦЭМ!$A$34:$A$777,$A286,СВЦЭМ!$B$33:$B$776,Y$261)+'СЕТ СН'!$F$15</f>
        <v>0</v>
      </c>
    </row>
    <row r="287" spans="1:25" ht="15.75" hidden="1" x14ac:dyDescent="0.2">
      <c r="A287" s="35">
        <f t="shared" si="7"/>
        <v>43703</v>
      </c>
      <c r="B287" s="36">
        <f>SUMIFS(СВЦЭМ!$G$34:$G$777,СВЦЭМ!$A$34:$A$777,$A287,СВЦЭМ!$B$33:$B$776,B$261)+'СЕТ СН'!$F$15</f>
        <v>0</v>
      </c>
      <c r="C287" s="36">
        <f>SUMIFS(СВЦЭМ!$G$34:$G$777,СВЦЭМ!$A$34:$A$777,$A287,СВЦЭМ!$B$33:$B$776,C$261)+'СЕТ СН'!$F$15</f>
        <v>0</v>
      </c>
      <c r="D287" s="36">
        <f>SUMIFS(СВЦЭМ!$G$34:$G$777,СВЦЭМ!$A$34:$A$777,$A287,СВЦЭМ!$B$33:$B$776,D$261)+'СЕТ СН'!$F$15</f>
        <v>0</v>
      </c>
      <c r="E287" s="36">
        <f>SUMIFS(СВЦЭМ!$G$34:$G$777,СВЦЭМ!$A$34:$A$777,$A287,СВЦЭМ!$B$33:$B$776,E$261)+'СЕТ СН'!$F$15</f>
        <v>0</v>
      </c>
      <c r="F287" s="36">
        <f>SUMIFS(СВЦЭМ!$G$34:$G$777,СВЦЭМ!$A$34:$A$777,$A287,СВЦЭМ!$B$33:$B$776,F$261)+'СЕТ СН'!$F$15</f>
        <v>0</v>
      </c>
      <c r="G287" s="36">
        <f>SUMIFS(СВЦЭМ!$G$34:$G$777,СВЦЭМ!$A$34:$A$777,$A287,СВЦЭМ!$B$33:$B$776,G$261)+'СЕТ СН'!$F$15</f>
        <v>0</v>
      </c>
      <c r="H287" s="36">
        <f>SUMIFS(СВЦЭМ!$G$34:$G$777,СВЦЭМ!$A$34:$A$777,$A287,СВЦЭМ!$B$33:$B$776,H$261)+'СЕТ СН'!$F$15</f>
        <v>0</v>
      </c>
      <c r="I287" s="36">
        <f>SUMIFS(СВЦЭМ!$G$34:$G$777,СВЦЭМ!$A$34:$A$777,$A287,СВЦЭМ!$B$33:$B$776,I$261)+'СЕТ СН'!$F$15</f>
        <v>0</v>
      </c>
      <c r="J287" s="36">
        <f>SUMIFS(СВЦЭМ!$G$34:$G$777,СВЦЭМ!$A$34:$A$777,$A287,СВЦЭМ!$B$33:$B$776,J$261)+'СЕТ СН'!$F$15</f>
        <v>0</v>
      </c>
      <c r="K287" s="36">
        <f>SUMIFS(СВЦЭМ!$G$34:$G$777,СВЦЭМ!$A$34:$A$777,$A287,СВЦЭМ!$B$33:$B$776,K$261)+'СЕТ СН'!$F$15</f>
        <v>0</v>
      </c>
      <c r="L287" s="36">
        <f>SUMIFS(СВЦЭМ!$G$34:$G$777,СВЦЭМ!$A$34:$A$777,$A287,СВЦЭМ!$B$33:$B$776,L$261)+'СЕТ СН'!$F$15</f>
        <v>0</v>
      </c>
      <c r="M287" s="36">
        <f>SUMIFS(СВЦЭМ!$G$34:$G$777,СВЦЭМ!$A$34:$A$777,$A287,СВЦЭМ!$B$33:$B$776,M$261)+'СЕТ СН'!$F$15</f>
        <v>0</v>
      </c>
      <c r="N287" s="36">
        <f>SUMIFS(СВЦЭМ!$G$34:$G$777,СВЦЭМ!$A$34:$A$777,$A287,СВЦЭМ!$B$33:$B$776,N$261)+'СЕТ СН'!$F$15</f>
        <v>0</v>
      </c>
      <c r="O287" s="36">
        <f>SUMIFS(СВЦЭМ!$G$34:$G$777,СВЦЭМ!$A$34:$A$777,$A287,СВЦЭМ!$B$33:$B$776,O$261)+'СЕТ СН'!$F$15</f>
        <v>0</v>
      </c>
      <c r="P287" s="36">
        <f>SUMIFS(СВЦЭМ!$G$34:$G$777,СВЦЭМ!$A$34:$A$777,$A287,СВЦЭМ!$B$33:$B$776,P$261)+'СЕТ СН'!$F$15</f>
        <v>0</v>
      </c>
      <c r="Q287" s="36">
        <f>SUMIFS(СВЦЭМ!$G$34:$G$777,СВЦЭМ!$A$34:$A$777,$A287,СВЦЭМ!$B$33:$B$776,Q$261)+'СЕТ СН'!$F$15</f>
        <v>0</v>
      </c>
      <c r="R287" s="36">
        <f>SUMIFS(СВЦЭМ!$G$34:$G$777,СВЦЭМ!$A$34:$A$777,$A287,СВЦЭМ!$B$33:$B$776,R$261)+'СЕТ СН'!$F$15</f>
        <v>0</v>
      </c>
      <c r="S287" s="36">
        <f>SUMIFS(СВЦЭМ!$G$34:$G$777,СВЦЭМ!$A$34:$A$777,$A287,СВЦЭМ!$B$33:$B$776,S$261)+'СЕТ СН'!$F$15</f>
        <v>0</v>
      </c>
      <c r="T287" s="36">
        <f>SUMIFS(СВЦЭМ!$G$34:$G$777,СВЦЭМ!$A$34:$A$777,$A287,СВЦЭМ!$B$33:$B$776,T$261)+'СЕТ СН'!$F$15</f>
        <v>0</v>
      </c>
      <c r="U287" s="36">
        <f>SUMIFS(СВЦЭМ!$G$34:$G$777,СВЦЭМ!$A$34:$A$777,$A287,СВЦЭМ!$B$33:$B$776,U$261)+'СЕТ СН'!$F$15</f>
        <v>0</v>
      </c>
      <c r="V287" s="36">
        <f>SUMIFS(СВЦЭМ!$G$34:$G$777,СВЦЭМ!$A$34:$A$777,$A287,СВЦЭМ!$B$33:$B$776,V$261)+'СЕТ СН'!$F$15</f>
        <v>0</v>
      </c>
      <c r="W287" s="36">
        <f>SUMIFS(СВЦЭМ!$G$34:$G$777,СВЦЭМ!$A$34:$A$777,$A287,СВЦЭМ!$B$33:$B$776,W$261)+'СЕТ СН'!$F$15</f>
        <v>0</v>
      </c>
      <c r="X287" s="36">
        <f>SUMIFS(СВЦЭМ!$G$34:$G$777,СВЦЭМ!$A$34:$A$777,$A287,СВЦЭМ!$B$33:$B$776,X$261)+'СЕТ СН'!$F$15</f>
        <v>0</v>
      </c>
      <c r="Y287" s="36">
        <f>SUMIFS(СВЦЭМ!$G$34:$G$777,СВЦЭМ!$A$34:$A$777,$A287,СВЦЭМ!$B$33:$B$776,Y$261)+'СЕТ СН'!$F$15</f>
        <v>0</v>
      </c>
    </row>
    <row r="288" spans="1:25" ht="15.75" hidden="1" x14ac:dyDescent="0.2">
      <c r="A288" s="35">
        <f t="shared" si="7"/>
        <v>43704</v>
      </c>
      <c r="B288" s="36">
        <f>SUMIFS(СВЦЭМ!$G$34:$G$777,СВЦЭМ!$A$34:$A$777,$A288,СВЦЭМ!$B$33:$B$776,B$261)+'СЕТ СН'!$F$15</f>
        <v>0</v>
      </c>
      <c r="C288" s="36">
        <f>SUMIFS(СВЦЭМ!$G$34:$G$777,СВЦЭМ!$A$34:$A$777,$A288,СВЦЭМ!$B$33:$B$776,C$261)+'СЕТ СН'!$F$15</f>
        <v>0</v>
      </c>
      <c r="D288" s="36">
        <f>SUMIFS(СВЦЭМ!$G$34:$G$777,СВЦЭМ!$A$34:$A$777,$A288,СВЦЭМ!$B$33:$B$776,D$261)+'СЕТ СН'!$F$15</f>
        <v>0</v>
      </c>
      <c r="E288" s="36">
        <f>SUMIFS(СВЦЭМ!$G$34:$G$777,СВЦЭМ!$A$34:$A$777,$A288,СВЦЭМ!$B$33:$B$776,E$261)+'СЕТ СН'!$F$15</f>
        <v>0</v>
      </c>
      <c r="F288" s="36">
        <f>SUMIFS(СВЦЭМ!$G$34:$G$777,СВЦЭМ!$A$34:$A$777,$A288,СВЦЭМ!$B$33:$B$776,F$261)+'СЕТ СН'!$F$15</f>
        <v>0</v>
      </c>
      <c r="G288" s="36">
        <f>SUMIFS(СВЦЭМ!$G$34:$G$777,СВЦЭМ!$A$34:$A$777,$A288,СВЦЭМ!$B$33:$B$776,G$261)+'СЕТ СН'!$F$15</f>
        <v>0</v>
      </c>
      <c r="H288" s="36">
        <f>SUMIFS(СВЦЭМ!$G$34:$G$777,СВЦЭМ!$A$34:$A$777,$A288,СВЦЭМ!$B$33:$B$776,H$261)+'СЕТ СН'!$F$15</f>
        <v>0</v>
      </c>
      <c r="I288" s="36">
        <f>SUMIFS(СВЦЭМ!$G$34:$G$777,СВЦЭМ!$A$34:$A$777,$A288,СВЦЭМ!$B$33:$B$776,I$261)+'СЕТ СН'!$F$15</f>
        <v>0</v>
      </c>
      <c r="J288" s="36">
        <f>SUMIFS(СВЦЭМ!$G$34:$G$777,СВЦЭМ!$A$34:$A$777,$A288,СВЦЭМ!$B$33:$B$776,J$261)+'СЕТ СН'!$F$15</f>
        <v>0</v>
      </c>
      <c r="K288" s="36">
        <f>SUMIFS(СВЦЭМ!$G$34:$G$777,СВЦЭМ!$A$34:$A$777,$A288,СВЦЭМ!$B$33:$B$776,K$261)+'СЕТ СН'!$F$15</f>
        <v>0</v>
      </c>
      <c r="L288" s="36">
        <f>SUMIFS(СВЦЭМ!$G$34:$G$777,СВЦЭМ!$A$34:$A$777,$A288,СВЦЭМ!$B$33:$B$776,L$261)+'СЕТ СН'!$F$15</f>
        <v>0</v>
      </c>
      <c r="M288" s="36">
        <f>SUMIFS(СВЦЭМ!$G$34:$G$777,СВЦЭМ!$A$34:$A$777,$A288,СВЦЭМ!$B$33:$B$776,M$261)+'СЕТ СН'!$F$15</f>
        <v>0</v>
      </c>
      <c r="N288" s="36">
        <f>SUMIFS(СВЦЭМ!$G$34:$G$777,СВЦЭМ!$A$34:$A$777,$A288,СВЦЭМ!$B$33:$B$776,N$261)+'СЕТ СН'!$F$15</f>
        <v>0</v>
      </c>
      <c r="O288" s="36">
        <f>SUMIFS(СВЦЭМ!$G$34:$G$777,СВЦЭМ!$A$34:$A$777,$A288,СВЦЭМ!$B$33:$B$776,O$261)+'СЕТ СН'!$F$15</f>
        <v>0</v>
      </c>
      <c r="P288" s="36">
        <f>SUMIFS(СВЦЭМ!$G$34:$G$777,СВЦЭМ!$A$34:$A$777,$A288,СВЦЭМ!$B$33:$B$776,P$261)+'СЕТ СН'!$F$15</f>
        <v>0</v>
      </c>
      <c r="Q288" s="36">
        <f>SUMIFS(СВЦЭМ!$G$34:$G$777,СВЦЭМ!$A$34:$A$777,$A288,СВЦЭМ!$B$33:$B$776,Q$261)+'СЕТ СН'!$F$15</f>
        <v>0</v>
      </c>
      <c r="R288" s="36">
        <f>SUMIFS(СВЦЭМ!$G$34:$G$777,СВЦЭМ!$A$34:$A$777,$A288,СВЦЭМ!$B$33:$B$776,R$261)+'СЕТ СН'!$F$15</f>
        <v>0</v>
      </c>
      <c r="S288" s="36">
        <f>SUMIFS(СВЦЭМ!$G$34:$G$777,СВЦЭМ!$A$34:$A$777,$A288,СВЦЭМ!$B$33:$B$776,S$261)+'СЕТ СН'!$F$15</f>
        <v>0</v>
      </c>
      <c r="T288" s="36">
        <f>SUMIFS(СВЦЭМ!$G$34:$G$777,СВЦЭМ!$A$34:$A$777,$A288,СВЦЭМ!$B$33:$B$776,T$261)+'СЕТ СН'!$F$15</f>
        <v>0</v>
      </c>
      <c r="U288" s="36">
        <f>SUMIFS(СВЦЭМ!$G$34:$G$777,СВЦЭМ!$A$34:$A$777,$A288,СВЦЭМ!$B$33:$B$776,U$261)+'СЕТ СН'!$F$15</f>
        <v>0</v>
      </c>
      <c r="V288" s="36">
        <f>SUMIFS(СВЦЭМ!$G$34:$G$777,СВЦЭМ!$A$34:$A$777,$A288,СВЦЭМ!$B$33:$B$776,V$261)+'СЕТ СН'!$F$15</f>
        <v>0</v>
      </c>
      <c r="W288" s="36">
        <f>SUMIFS(СВЦЭМ!$G$34:$G$777,СВЦЭМ!$A$34:$A$777,$A288,СВЦЭМ!$B$33:$B$776,W$261)+'СЕТ СН'!$F$15</f>
        <v>0</v>
      </c>
      <c r="X288" s="36">
        <f>SUMIFS(СВЦЭМ!$G$34:$G$777,СВЦЭМ!$A$34:$A$777,$A288,СВЦЭМ!$B$33:$B$776,X$261)+'СЕТ СН'!$F$15</f>
        <v>0</v>
      </c>
      <c r="Y288" s="36">
        <f>SUMIFS(СВЦЭМ!$G$34:$G$777,СВЦЭМ!$A$34:$A$777,$A288,СВЦЭМ!$B$33:$B$776,Y$261)+'СЕТ СН'!$F$15</f>
        <v>0</v>
      </c>
    </row>
    <row r="289" spans="1:27" ht="15.75" hidden="1" x14ac:dyDescent="0.2">
      <c r="A289" s="35">
        <f t="shared" si="7"/>
        <v>43705</v>
      </c>
      <c r="B289" s="36">
        <f>SUMIFS(СВЦЭМ!$G$34:$G$777,СВЦЭМ!$A$34:$A$777,$A289,СВЦЭМ!$B$33:$B$776,B$261)+'СЕТ СН'!$F$15</f>
        <v>0</v>
      </c>
      <c r="C289" s="36">
        <f>SUMIFS(СВЦЭМ!$G$34:$G$777,СВЦЭМ!$A$34:$A$777,$A289,СВЦЭМ!$B$33:$B$776,C$261)+'СЕТ СН'!$F$15</f>
        <v>0</v>
      </c>
      <c r="D289" s="36">
        <f>SUMIFS(СВЦЭМ!$G$34:$G$777,СВЦЭМ!$A$34:$A$777,$A289,СВЦЭМ!$B$33:$B$776,D$261)+'СЕТ СН'!$F$15</f>
        <v>0</v>
      </c>
      <c r="E289" s="36">
        <f>SUMIFS(СВЦЭМ!$G$34:$G$777,СВЦЭМ!$A$34:$A$777,$A289,СВЦЭМ!$B$33:$B$776,E$261)+'СЕТ СН'!$F$15</f>
        <v>0</v>
      </c>
      <c r="F289" s="36">
        <f>SUMIFS(СВЦЭМ!$G$34:$G$777,СВЦЭМ!$A$34:$A$777,$A289,СВЦЭМ!$B$33:$B$776,F$261)+'СЕТ СН'!$F$15</f>
        <v>0</v>
      </c>
      <c r="G289" s="36">
        <f>SUMIFS(СВЦЭМ!$G$34:$G$777,СВЦЭМ!$A$34:$A$777,$A289,СВЦЭМ!$B$33:$B$776,G$261)+'СЕТ СН'!$F$15</f>
        <v>0</v>
      </c>
      <c r="H289" s="36">
        <f>SUMIFS(СВЦЭМ!$G$34:$G$777,СВЦЭМ!$A$34:$A$777,$A289,СВЦЭМ!$B$33:$B$776,H$261)+'СЕТ СН'!$F$15</f>
        <v>0</v>
      </c>
      <c r="I289" s="36">
        <f>SUMIFS(СВЦЭМ!$G$34:$G$777,СВЦЭМ!$A$34:$A$777,$A289,СВЦЭМ!$B$33:$B$776,I$261)+'СЕТ СН'!$F$15</f>
        <v>0</v>
      </c>
      <c r="J289" s="36">
        <f>SUMIFS(СВЦЭМ!$G$34:$G$777,СВЦЭМ!$A$34:$A$777,$A289,СВЦЭМ!$B$33:$B$776,J$261)+'СЕТ СН'!$F$15</f>
        <v>0</v>
      </c>
      <c r="K289" s="36">
        <f>SUMIFS(СВЦЭМ!$G$34:$G$777,СВЦЭМ!$A$34:$A$777,$A289,СВЦЭМ!$B$33:$B$776,K$261)+'СЕТ СН'!$F$15</f>
        <v>0</v>
      </c>
      <c r="L289" s="36">
        <f>SUMIFS(СВЦЭМ!$G$34:$G$777,СВЦЭМ!$A$34:$A$777,$A289,СВЦЭМ!$B$33:$B$776,L$261)+'СЕТ СН'!$F$15</f>
        <v>0</v>
      </c>
      <c r="M289" s="36">
        <f>SUMIFS(СВЦЭМ!$G$34:$G$777,СВЦЭМ!$A$34:$A$777,$A289,СВЦЭМ!$B$33:$B$776,M$261)+'СЕТ СН'!$F$15</f>
        <v>0</v>
      </c>
      <c r="N289" s="36">
        <f>SUMIFS(СВЦЭМ!$G$34:$G$777,СВЦЭМ!$A$34:$A$777,$A289,СВЦЭМ!$B$33:$B$776,N$261)+'СЕТ СН'!$F$15</f>
        <v>0</v>
      </c>
      <c r="O289" s="36">
        <f>SUMIFS(СВЦЭМ!$G$34:$G$777,СВЦЭМ!$A$34:$A$777,$A289,СВЦЭМ!$B$33:$B$776,O$261)+'СЕТ СН'!$F$15</f>
        <v>0</v>
      </c>
      <c r="P289" s="36">
        <f>SUMIFS(СВЦЭМ!$G$34:$G$777,СВЦЭМ!$A$34:$A$777,$A289,СВЦЭМ!$B$33:$B$776,P$261)+'СЕТ СН'!$F$15</f>
        <v>0</v>
      </c>
      <c r="Q289" s="36">
        <f>SUMIFS(СВЦЭМ!$G$34:$G$777,СВЦЭМ!$A$34:$A$777,$A289,СВЦЭМ!$B$33:$B$776,Q$261)+'СЕТ СН'!$F$15</f>
        <v>0</v>
      </c>
      <c r="R289" s="36">
        <f>SUMIFS(СВЦЭМ!$G$34:$G$777,СВЦЭМ!$A$34:$A$777,$A289,СВЦЭМ!$B$33:$B$776,R$261)+'СЕТ СН'!$F$15</f>
        <v>0</v>
      </c>
      <c r="S289" s="36">
        <f>SUMIFS(СВЦЭМ!$G$34:$G$777,СВЦЭМ!$A$34:$A$777,$A289,СВЦЭМ!$B$33:$B$776,S$261)+'СЕТ СН'!$F$15</f>
        <v>0</v>
      </c>
      <c r="T289" s="36">
        <f>SUMIFS(СВЦЭМ!$G$34:$G$777,СВЦЭМ!$A$34:$A$777,$A289,СВЦЭМ!$B$33:$B$776,T$261)+'СЕТ СН'!$F$15</f>
        <v>0</v>
      </c>
      <c r="U289" s="36">
        <f>SUMIFS(СВЦЭМ!$G$34:$G$777,СВЦЭМ!$A$34:$A$777,$A289,СВЦЭМ!$B$33:$B$776,U$261)+'СЕТ СН'!$F$15</f>
        <v>0</v>
      </c>
      <c r="V289" s="36">
        <f>SUMIFS(СВЦЭМ!$G$34:$G$777,СВЦЭМ!$A$34:$A$777,$A289,СВЦЭМ!$B$33:$B$776,V$261)+'СЕТ СН'!$F$15</f>
        <v>0</v>
      </c>
      <c r="W289" s="36">
        <f>SUMIFS(СВЦЭМ!$G$34:$G$777,СВЦЭМ!$A$34:$A$777,$A289,СВЦЭМ!$B$33:$B$776,W$261)+'СЕТ СН'!$F$15</f>
        <v>0</v>
      </c>
      <c r="X289" s="36">
        <f>SUMIFS(СВЦЭМ!$G$34:$G$777,СВЦЭМ!$A$34:$A$777,$A289,СВЦЭМ!$B$33:$B$776,X$261)+'СЕТ СН'!$F$15</f>
        <v>0</v>
      </c>
      <c r="Y289" s="36">
        <f>SUMIFS(СВЦЭМ!$G$34:$G$777,СВЦЭМ!$A$34:$A$777,$A289,СВЦЭМ!$B$33:$B$776,Y$261)+'СЕТ СН'!$F$15</f>
        <v>0</v>
      </c>
    </row>
    <row r="290" spans="1:27" ht="15.75" hidden="1" x14ac:dyDescent="0.2">
      <c r="A290" s="35">
        <f t="shared" si="7"/>
        <v>43706</v>
      </c>
      <c r="B290" s="36">
        <f>SUMIFS(СВЦЭМ!$G$34:$G$777,СВЦЭМ!$A$34:$A$777,$A290,СВЦЭМ!$B$33:$B$776,B$261)+'СЕТ СН'!$F$15</f>
        <v>0</v>
      </c>
      <c r="C290" s="36">
        <f>SUMIFS(СВЦЭМ!$G$34:$G$777,СВЦЭМ!$A$34:$A$777,$A290,СВЦЭМ!$B$33:$B$776,C$261)+'СЕТ СН'!$F$15</f>
        <v>0</v>
      </c>
      <c r="D290" s="36">
        <f>SUMIFS(СВЦЭМ!$G$34:$G$777,СВЦЭМ!$A$34:$A$777,$A290,СВЦЭМ!$B$33:$B$776,D$261)+'СЕТ СН'!$F$15</f>
        <v>0</v>
      </c>
      <c r="E290" s="36">
        <f>SUMIFS(СВЦЭМ!$G$34:$G$777,СВЦЭМ!$A$34:$A$777,$A290,СВЦЭМ!$B$33:$B$776,E$261)+'СЕТ СН'!$F$15</f>
        <v>0</v>
      </c>
      <c r="F290" s="36">
        <f>SUMIFS(СВЦЭМ!$G$34:$G$777,СВЦЭМ!$A$34:$A$777,$A290,СВЦЭМ!$B$33:$B$776,F$261)+'СЕТ СН'!$F$15</f>
        <v>0</v>
      </c>
      <c r="G290" s="36">
        <f>SUMIFS(СВЦЭМ!$G$34:$G$777,СВЦЭМ!$A$34:$A$777,$A290,СВЦЭМ!$B$33:$B$776,G$261)+'СЕТ СН'!$F$15</f>
        <v>0</v>
      </c>
      <c r="H290" s="36">
        <f>SUMIFS(СВЦЭМ!$G$34:$G$777,СВЦЭМ!$A$34:$A$777,$A290,СВЦЭМ!$B$33:$B$776,H$261)+'СЕТ СН'!$F$15</f>
        <v>0</v>
      </c>
      <c r="I290" s="36">
        <f>SUMIFS(СВЦЭМ!$G$34:$G$777,СВЦЭМ!$A$34:$A$777,$A290,СВЦЭМ!$B$33:$B$776,I$261)+'СЕТ СН'!$F$15</f>
        <v>0</v>
      </c>
      <c r="J290" s="36">
        <f>SUMIFS(СВЦЭМ!$G$34:$G$777,СВЦЭМ!$A$34:$A$777,$A290,СВЦЭМ!$B$33:$B$776,J$261)+'СЕТ СН'!$F$15</f>
        <v>0</v>
      </c>
      <c r="K290" s="36">
        <f>SUMIFS(СВЦЭМ!$G$34:$G$777,СВЦЭМ!$A$34:$A$777,$A290,СВЦЭМ!$B$33:$B$776,K$261)+'СЕТ СН'!$F$15</f>
        <v>0</v>
      </c>
      <c r="L290" s="36">
        <f>SUMIFS(СВЦЭМ!$G$34:$G$777,СВЦЭМ!$A$34:$A$777,$A290,СВЦЭМ!$B$33:$B$776,L$261)+'СЕТ СН'!$F$15</f>
        <v>0</v>
      </c>
      <c r="M290" s="36">
        <f>SUMIFS(СВЦЭМ!$G$34:$G$777,СВЦЭМ!$A$34:$A$777,$A290,СВЦЭМ!$B$33:$B$776,M$261)+'СЕТ СН'!$F$15</f>
        <v>0</v>
      </c>
      <c r="N290" s="36">
        <f>SUMIFS(СВЦЭМ!$G$34:$G$777,СВЦЭМ!$A$34:$A$777,$A290,СВЦЭМ!$B$33:$B$776,N$261)+'СЕТ СН'!$F$15</f>
        <v>0</v>
      </c>
      <c r="O290" s="36">
        <f>SUMIFS(СВЦЭМ!$G$34:$G$777,СВЦЭМ!$A$34:$A$777,$A290,СВЦЭМ!$B$33:$B$776,O$261)+'СЕТ СН'!$F$15</f>
        <v>0</v>
      </c>
      <c r="P290" s="36">
        <f>SUMIFS(СВЦЭМ!$G$34:$G$777,СВЦЭМ!$A$34:$A$777,$A290,СВЦЭМ!$B$33:$B$776,P$261)+'СЕТ СН'!$F$15</f>
        <v>0</v>
      </c>
      <c r="Q290" s="36">
        <f>SUMIFS(СВЦЭМ!$G$34:$G$777,СВЦЭМ!$A$34:$A$777,$A290,СВЦЭМ!$B$33:$B$776,Q$261)+'СЕТ СН'!$F$15</f>
        <v>0</v>
      </c>
      <c r="R290" s="36">
        <f>SUMIFS(СВЦЭМ!$G$34:$G$777,СВЦЭМ!$A$34:$A$777,$A290,СВЦЭМ!$B$33:$B$776,R$261)+'СЕТ СН'!$F$15</f>
        <v>0</v>
      </c>
      <c r="S290" s="36">
        <f>SUMIFS(СВЦЭМ!$G$34:$G$777,СВЦЭМ!$A$34:$A$777,$A290,СВЦЭМ!$B$33:$B$776,S$261)+'СЕТ СН'!$F$15</f>
        <v>0</v>
      </c>
      <c r="T290" s="36">
        <f>SUMIFS(СВЦЭМ!$G$34:$G$777,СВЦЭМ!$A$34:$A$777,$A290,СВЦЭМ!$B$33:$B$776,T$261)+'СЕТ СН'!$F$15</f>
        <v>0</v>
      </c>
      <c r="U290" s="36">
        <f>SUMIFS(СВЦЭМ!$G$34:$G$777,СВЦЭМ!$A$34:$A$777,$A290,СВЦЭМ!$B$33:$B$776,U$261)+'СЕТ СН'!$F$15</f>
        <v>0</v>
      </c>
      <c r="V290" s="36">
        <f>SUMIFS(СВЦЭМ!$G$34:$G$777,СВЦЭМ!$A$34:$A$777,$A290,СВЦЭМ!$B$33:$B$776,V$261)+'СЕТ СН'!$F$15</f>
        <v>0</v>
      </c>
      <c r="W290" s="36">
        <f>SUMIFS(СВЦЭМ!$G$34:$G$777,СВЦЭМ!$A$34:$A$777,$A290,СВЦЭМ!$B$33:$B$776,W$261)+'СЕТ СН'!$F$15</f>
        <v>0</v>
      </c>
      <c r="X290" s="36">
        <f>SUMIFS(СВЦЭМ!$G$34:$G$777,СВЦЭМ!$A$34:$A$777,$A290,СВЦЭМ!$B$33:$B$776,X$261)+'СЕТ СН'!$F$15</f>
        <v>0</v>
      </c>
      <c r="Y290" s="36">
        <f>SUMIFS(СВЦЭМ!$G$34:$G$777,СВЦЭМ!$A$34:$A$777,$A290,СВЦЭМ!$B$33:$B$776,Y$261)+'СЕТ СН'!$F$15</f>
        <v>0</v>
      </c>
    </row>
    <row r="291" spans="1:27" ht="15.75" hidden="1" x14ac:dyDescent="0.2">
      <c r="A291" s="35">
        <f t="shared" si="7"/>
        <v>43707</v>
      </c>
      <c r="B291" s="36">
        <f>SUMIFS(СВЦЭМ!$G$34:$G$777,СВЦЭМ!$A$34:$A$777,$A291,СВЦЭМ!$B$33:$B$776,B$261)+'СЕТ СН'!$F$15</f>
        <v>0</v>
      </c>
      <c r="C291" s="36">
        <f>SUMIFS(СВЦЭМ!$G$34:$G$777,СВЦЭМ!$A$34:$A$777,$A291,СВЦЭМ!$B$33:$B$776,C$261)+'СЕТ СН'!$F$15</f>
        <v>0</v>
      </c>
      <c r="D291" s="36">
        <f>SUMIFS(СВЦЭМ!$G$34:$G$777,СВЦЭМ!$A$34:$A$777,$A291,СВЦЭМ!$B$33:$B$776,D$261)+'СЕТ СН'!$F$15</f>
        <v>0</v>
      </c>
      <c r="E291" s="36">
        <f>SUMIFS(СВЦЭМ!$G$34:$G$777,СВЦЭМ!$A$34:$A$777,$A291,СВЦЭМ!$B$33:$B$776,E$261)+'СЕТ СН'!$F$15</f>
        <v>0</v>
      </c>
      <c r="F291" s="36">
        <f>SUMIFS(СВЦЭМ!$G$34:$G$777,СВЦЭМ!$A$34:$A$777,$A291,СВЦЭМ!$B$33:$B$776,F$261)+'СЕТ СН'!$F$15</f>
        <v>0</v>
      </c>
      <c r="G291" s="36">
        <f>SUMIFS(СВЦЭМ!$G$34:$G$777,СВЦЭМ!$A$34:$A$777,$A291,СВЦЭМ!$B$33:$B$776,G$261)+'СЕТ СН'!$F$15</f>
        <v>0</v>
      </c>
      <c r="H291" s="36">
        <f>SUMIFS(СВЦЭМ!$G$34:$G$777,СВЦЭМ!$A$34:$A$777,$A291,СВЦЭМ!$B$33:$B$776,H$261)+'СЕТ СН'!$F$15</f>
        <v>0</v>
      </c>
      <c r="I291" s="36">
        <f>SUMIFS(СВЦЭМ!$G$34:$G$777,СВЦЭМ!$A$34:$A$777,$A291,СВЦЭМ!$B$33:$B$776,I$261)+'СЕТ СН'!$F$15</f>
        <v>0</v>
      </c>
      <c r="J291" s="36">
        <f>SUMIFS(СВЦЭМ!$G$34:$G$777,СВЦЭМ!$A$34:$A$777,$A291,СВЦЭМ!$B$33:$B$776,J$261)+'СЕТ СН'!$F$15</f>
        <v>0</v>
      </c>
      <c r="K291" s="36">
        <f>SUMIFS(СВЦЭМ!$G$34:$G$777,СВЦЭМ!$A$34:$A$777,$A291,СВЦЭМ!$B$33:$B$776,K$261)+'СЕТ СН'!$F$15</f>
        <v>0</v>
      </c>
      <c r="L291" s="36">
        <f>SUMIFS(СВЦЭМ!$G$34:$G$777,СВЦЭМ!$A$34:$A$777,$A291,СВЦЭМ!$B$33:$B$776,L$261)+'СЕТ СН'!$F$15</f>
        <v>0</v>
      </c>
      <c r="M291" s="36">
        <f>SUMIFS(СВЦЭМ!$G$34:$G$777,СВЦЭМ!$A$34:$A$777,$A291,СВЦЭМ!$B$33:$B$776,M$261)+'СЕТ СН'!$F$15</f>
        <v>0</v>
      </c>
      <c r="N291" s="36">
        <f>SUMIFS(СВЦЭМ!$G$34:$G$777,СВЦЭМ!$A$34:$A$777,$A291,СВЦЭМ!$B$33:$B$776,N$261)+'СЕТ СН'!$F$15</f>
        <v>0</v>
      </c>
      <c r="O291" s="36">
        <f>SUMIFS(СВЦЭМ!$G$34:$G$777,СВЦЭМ!$A$34:$A$777,$A291,СВЦЭМ!$B$33:$B$776,O$261)+'СЕТ СН'!$F$15</f>
        <v>0</v>
      </c>
      <c r="P291" s="36">
        <f>SUMIFS(СВЦЭМ!$G$34:$G$777,СВЦЭМ!$A$34:$A$777,$A291,СВЦЭМ!$B$33:$B$776,P$261)+'СЕТ СН'!$F$15</f>
        <v>0</v>
      </c>
      <c r="Q291" s="36">
        <f>SUMIFS(СВЦЭМ!$G$34:$G$777,СВЦЭМ!$A$34:$A$777,$A291,СВЦЭМ!$B$33:$B$776,Q$261)+'СЕТ СН'!$F$15</f>
        <v>0</v>
      </c>
      <c r="R291" s="36">
        <f>SUMIFS(СВЦЭМ!$G$34:$G$777,СВЦЭМ!$A$34:$A$777,$A291,СВЦЭМ!$B$33:$B$776,R$261)+'СЕТ СН'!$F$15</f>
        <v>0</v>
      </c>
      <c r="S291" s="36">
        <f>SUMIFS(СВЦЭМ!$G$34:$G$777,СВЦЭМ!$A$34:$A$777,$A291,СВЦЭМ!$B$33:$B$776,S$261)+'СЕТ СН'!$F$15</f>
        <v>0</v>
      </c>
      <c r="T291" s="36">
        <f>SUMIFS(СВЦЭМ!$G$34:$G$777,СВЦЭМ!$A$34:$A$777,$A291,СВЦЭМ!$B$33:$B$776,T$261)+'СЕТ СН'!$F$15</f>
        <v>0</v>
      </c>
      <c r="U291" s="36">
        <f>SUMIFS(СВЦЭМ!$G$34:$G$777,СВЦЭМ!$A$34:$A$777,$A291,СВЦЭМ!$B$33:$B$776,U$261)+'СЕТ СН'!$F$15</f>
        <v>0</v>
      </c>
      <c r="V291" s="36">
        <f>SUMIFS(СВЦЭМ!$G$34:$G$777,СВЦЭМ!$A$34:$A$777,$A291,СВЦЭМ!$B$33:$B$776,V$261)+'СЕТ СН'!$F$15</f>
        <v>0</v>
      </c>
      <c r="W291" s="36">
        <f>SUMIFS(СВЦЭМ!$G$34:$G$777,СВЦЭМ!$A$34:$A$777,$A291,СВЦЭМ!$B$33:$B$776,W$261)+'СЕТ СН'!$F$15</f>
        <v>0</v>
      </c>
      <c r="X291" s="36">
        <f>SUMIFS(СВЦЭМ!$G$34:$G$777,СВЦЭМ!$A$34:$A$777,$A291,СВЦЭМ!$B$33:$B$776,X$261)+'СЕТ СН'!$F$15</f>
        <v>0</v>
      </c>
      <c r="Y291" s="36">
        <f>SUMIFS(СВЦЭМ!$G$34:$G$777,СВЦЭМ!$A$34:$A$777,$A291,СВЦЭМ!$B$33:$B$776,Y$261)+'СЕТ СН'!$F$15</f>
        <v>0</v>
      </c>
    </row>
    <row r="292" spans="1:27" ht="15.75" hidden="1" x14ac:dyDescent="0.2">
      <c r="A292" s="35">
        <f t="shared" si="7"/>
        <v>43708</v>
      </c>
      <c r="B292" s="36">
        <f>SUMIFS(СВЦЭМ!$G$34:$G$777,СВЦЭМ!$A$34:$A$777,$A292,СВЦЭМ!$B$33:$B$776,B$261)+'СЕТ СН'!$F$15</f>
        <v>0</v>
      </c>
      <c r="C292" s="36">
        <f>SUMIFS(СВЦЭМ!$G$34:$G$777,СВЦЭМ!$A$34:$A$777,$A292,СВЦЭМ!$B$33:$B$776,C$261)+'СЕТ СН'!$F$15</f>
        <v>0</v>
      </c>
      <c r="D292" s="36">
        <f>SUMIFS(СВЦЭМ!$G$34:$G$777,СВЦЭМ!$A$34:$A$777,$A292,СВЦЭМ!$B$33:$B$776,D$261)+'СЕТ СН'!$F$15</f>
        <v>0</v>
      </c>
      <c r="E292" s="36">
        <f>SUMIFS(СВЦЭМ!$G$34:$G$777,СВЦЭМ!$A$34:$A$777,$A292,СВЦЭМ!$B$33:$B$776,E$261)+'СЕТ СН'!$F$15</f>
        <v>0</v>
      </c>
      <c r="F292" s="36">
        <f>SUMIFS(СВЦЭМ!$G$34:$G$777,СВЦЭМ!$A$34:$A$777,$A292,СВЦЭМ!$B$33:$B$776,F$261)+'СЕТ СН'!$F$15</f>
        <v>0</v>
      </c>
      <c r="G292" s="36">
        <f>SUMIFS(СВЦЭМ!$G$34:$G$777,СВЦЭМ!$A$34:$A$777,$A292,СВЦЭМ!$B$33:$B$776,G$261)+'СЕТ СН'!$F$15</f>
        <v>0</v>
      </c>
      <c r="H292" s="36">
        <f>SUMIFS(СВЦЭМ!$G$34:$G$777,СВЦЭМ!$A$34:$A$777,$A292,СВЦЭМ!$B$33:$B$776,H$261)+'СЕТ СН'!$F$15</f>
        <v>0</v>
      </c>
      <c r="I292" s="36">
        <f>SUMIFS(СВЦЭМ!$G$34:$G$777,СВЦЭМ!$A$34:$A$777,$A292,СВЦЭМ!$B$33:$B$776,I$261)+'СЕТ СН'!$F$15</f>
        <v>0</v>
      </c>
      <c r="J292" s="36">
        <f>SUMIFS(СВЦЭМ!$G$34:$G$777,СВЦЭМ!$A$34:$A$777,$A292,СВЦЭМ!$B$33:$B$776,J$261)+'СЕТ СН'!$F$15</f>
        <v>0</v>
      </c>
      <c r="K292" s="36">
        <f>SUMIFS(СВЦЭМ!$G$34:$G$777,СВЦЭМ!$A$34:$A$777,$A292,СВЦЭМ!$B$33:$B$776,K$261)+'СЕТ СН'!$F$15</f>
        <v>0</v>
      </c>
      <c r="L292" s="36">
        <f>SUMIFS(СВЦЭМ!$G$34:$G$777,СВЦЭМ!$A$34:$A$777,$A292,СВЦЭМ!$B$33:$B$776,L$261)+'СЕТ СН'!$F$15</f>
        <v>0</v>
      </c>
      <c r="M292" s="36">
        <f>SUMIFS(СВЦЭМ!$G$34:$G$777,СВЦЭМ!$A$34:$A$777,$A292,СВЦЭМ!$B$33:$B$776,M$261)+'СЕТ СН'!$F$15</f>
        <v>0</v>
      </c>
      <c r="N292" s="36">
        <f>SUMIFS(СВЦЭМ!$G$34:$G$777,СВЦЭМ!$A$34:$A$777,$A292,СВЦЭМ!$B$33:$B$776,N$261)+'СЕТ СН'!$F$15</f>
        <v>0</v>
      </c>
      <c r="O292" s="36">
        <f>SUMIFS(СВЦЭМ!$G$34:$G$777,СВЦЭМ!$A$34:$A$777,$A292,СВЦЭМ!$B$33:$B$776,O$261)+'СЕТ СН'!$F$15</f>
        <v>0</v>
      </c>
      <c r="P292" s="36">
        <f>SUMIFS(СВЦЭМ!$G$34:$G$777,СВЦЭМ!$A$34:$A$777,$A292,СВЦЭМ!$B$33:$B$776,P$261)+'СЕТ СН'!$F$15</f>
        <v>0</v>
      </c>
      <c r="Q292" s="36">
        <f>SUMIFS(СВЦЭМ!$G$34:$G$777,СВЦЭМ!$A$34:$A$777,$A292,СВЦЭМ!$B$33:$B$776,Q$261)+'СЕТ СН'!$F$15</f>
        <v>0</v>
      </c>
      <c r="R292" s="36">
        <f>SUMIFS(СВЦЭМ!$G$34:$G$777,СВЦЭМ!$A$34:$A$777,$A292,СВЦЭМ!$B$33:$B$776,R$261)+'СЕТ СН'!$F$15</f>
        <v>0</v>
      </c>
      <c r="S292" s="36">
        <f>SUMIFS(СВЦЭМ!$G$34:$G$777,СВЦЭМ!$A$34:$A$777,$A292,СВЦЭМ!$B$33:$B$776,S$261)+'СЕТ СН'!$F$15</f>
        <v>0</v>
      </c>
      <c r="T292" s="36">
        <f>SUMIFS(СВЦЭМ!$G$34:$G$777,СВЦЭМ!$A$34:$A$777,$A292,СВЦЭМ!$B$33:$B$776,T$261)+'СЕТ СН'!$F$15</f>
        <v>0</v>
      </c>
      <c r="U292" s="36">
        <f>SUMIFS(СВЦЭМ!$G$34:$G$777,СВЦЭМ!$A$34:$A$777,$A292,СВЦЭМ!$B$33:$B$776,U$261)+'СЕТ СН'!$F$15</f>
        <v>0</v>
      </c>
      <c r="V292" s="36">
        <f>SUMIFS(СВЦЭМ!$G$34:$G$777,СВЦЭМ!$A$34:$A$777,$A292,СВЦЭМ!$B$33:$B$776,V$261)+'СЕТ СН'!$F$15</f>
        <v>0</v>
      </c>
      <c r="W292" s="36">
        <f>SUMIFS(СВЦЭМ!$G$34:$G$777,СВЦЭМ!$A$34:$A$777,$A292,СВЦЭМ!$B$33:$B$776,W$261)+'СЕТ СН'!$F$15</f>
        <v>0</v>
      </c>
      <c r="X292" s="36">
        <f>SUMIFS(СВЦЭМ!$G$34:$G$777,СВЦЭМ!$A$34:$A$777,$A292,СВЦЭМ!$B$33:$B$776,X$261)+'СЕТ СН'!$F$15</f>
        <v>0</v>
      </c>
      <c r="Y292" s="36">
        <f>SUMIFS(СВЦЭМ!$G$34:$G$777,СВЦЭМ!$A$34:$A$777,$A292,СВЦЭМ!$B$33:$B$776,Y$261)+'СЕТ СН'!$F$15</f>
        <v>0</v>
      </c>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8" t="s">
        <v>7</v>
      </c>
      <c r="B294" s="131" t="s">
        <v>117</v>
      </c>
      <c r="C294" s="132"/>
      <c r="D294" s="132"/>
      <c r="E294" s="132"/>
      <c r="F294" s="132"/>
      <c r="G294" s="132"/>
      <c r="H294" s="132"/>
      <c r="I294" s="132"/>
      <c r="J294" s="132"/>
      <c r="K294" s="132"/>
      <c r="L294" s="132"/>
      <c r="M294" s="132"/>
      <c r="N294" s="132"/>
      <c r="O294" s="132"/>
      <c r="P294" s="132"/>
      <c r="Q294" s="132"/>
      <c r="R294" s="132"/>
      <c r="S294" s="132"/>
      <c r="T294" s="132"/>
      <c r="U294" s="132"/>
      <c r="V294" s="132"/>
      <c r="W294" s="132"/>
      <c r="X294" s="132"/>
      <c r="Y294" s="133"/>
    </row>
    <row r="295" spans="1:27" ht="12.75" hidden="1" customHeight="1" x14ac:dyDescent="0.2">
      <c r="A295" s="129"/>
      <c r="B295" s="134"/>
      <c r="C295" s="135"/>
      <c r="D295" s="135"/>
      <c r="E295" s="135"/>
      <c r="F295" s="135"/>
      <c r="G295" s="135"/>
      <c r="H295" s="135"/>
      <c r="I295" s="135"/>
      <c r="J295" s="135"/>
      <c r="K295" s="135"/>
      <c r="L295" s="135"/>
      <c r="M295" s="135"/>
      <c r="N295" s="135"/>
      <c r="O295" s="135"/>
      <c r="P295" s="135"/>
      <c r="Q295" s="135"/>
      <c r="R295" s="135"/>
      <c r="S295" s="135"/>
      <c r="T295" s="135"/>
      <c r="U295" s="135"/>
      <c r="V295" s="135"/>
      <c r="W295" s="135"/>
      <c r="X295" s="135"/>
      <c r="Y295" s="136"/>
    </row>
    <row r="296" spans="1:27" s="46" customFormat="1" ht="12.75" hidden="1" customHeight="1" x14ac:dyDescent="0.2">
      <c r="A296" s="130"/>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A262</f>
        <v>01.08.2019</v>
      </c>
      <c r="B297" s="36">
        <f>SUMIFS(СВЦЭМ!$H$34:$H$777,СВЦЭМ!$A$34:$A$777,$A297,СВЦЭМ!$B$33:$B$776,B$296)+'СЕТ СН'!$F$15</f>
        <v>0</v>
      </c>
      <c r="C297" s="36">
        <f>SUMIFS(СВЦЭМ!$H$34:$H$777,СВЦЭМ!$A$34:$A$777,$A297,СВЦЭМ!$B$33:$B$776,C$296)+'СЕТ СН'!$F$15</f>
        <v>0</v>
      </c>
      <c r="D297" s="36">
        <f>SUMIFS(СВЦЭМ!$H$34:$H$777,СВЦЭМ!$A$34:$A$777,$A297,СВЦЭМ!$B$33:$B$776,D$296)+'СЕТ СН'!$F$15</f>
        <v>0</v>
      </c>
      <c r="E297" s="36">
        <f>SUMIFS(СВЦЭМ!$H$34:$H$777,СВЦЭМ!$A$34:$A$777,$A297,СВЦЭМ!$B$33:$B$776,E$296)+'СЕТ СН'!$F$15</f>
        <v>0</v>
      </c>
      <c r="F297" s="36">
        <f>SUMIFS(СВЦЭМ!$H$34:$H$777,СВЦЭМ!$A$34:$A$777,$A297,СВЦЭМ!$B$33:$B$776,F$296)+'СЕТ СН'!$F$15</f>
        <v>0</v>
      </c>
      <c r="G297" s="36">
        <f>SUMIFS(СВЦЭМ!$H$34:$H$777,СВЦЭМ!$A$34:$A$777,$A297,СВЦЭМ!$B$33:$B$776,G$296)+'СЕТ СН'!$F$15</f>
        <v>0</v>
      </c>
      <c r="H297" s="36">
        <f>SUMIFS(СВЦЭМ!$H$34:$H$777,СВЦЭМ!$A$34:$A$777,$A297,СВЦЭМ!$B$33:$B$776,H$296)+'СЕТ СН'!$F$15</f>
        <v>0</v>
      </c>
      <c r="I297" s="36">
        <f>SUMIFS(СВЦЭМ!$H$34:$H$777,СВЦЭМ!$A$34:$A$777,$A297,СВЦЭМ!$B$33:$B$776,I$296)+'СЕТ СН'!$F$15</f>
        <v>0</v>
      </c>
      <c r="J297" s="36">
        <f>SUMIFS(СВЦЭМ!$H$34:$H$777,СВЦЭМ!$A$34:$A$777,$A297,СВЦЭМ!$B$33:$B$776,J$296)+'СЕТ СН'!$F$15</f>
        <v>0</v>
      </c>
      <c r="K297" s="36">
        <f>SUMIFS(СВЦЭМ!$H$34:$H$777,СВЦЭМ!$A$34:$A$777,$A297,СВЦЭМ!$B$33:$B$776,K$296)+'СЕТ СН'!$F$15</f>
        <v>0</v>
      </c>
      <c r="L297" s="36">
        <f>SUMIFS(СВЦЭМ!$H$34:$H$777,СВЦЭМ!$A$34:$A$777,$A297,СВЦЭМ!$B$33:$B$776,L$296)+'СЕТ СН'!$F$15</f>
        <v>0</v>
      </c>
      <c r="M297" s="36">
        <f>SUMIFS(СВЦЭМ!$H$34:$H$777,СВЦЭМ!$A$34:$A$777,$A297,СВЦЭМ!$B$33:$B$776,M$296)+'СЕТ СН'!$F$15</f>
        <v>0</v>
      </c>
      <c r="N297" s="36">
        <f>SUMIFS(СВЦЭМ!$H$34:$H$777,СВЦЭМ!$A$34:$A$777,$A297,СВЦЭМ!$B$33:$B$776,N$296)+'СЕТ СН'!$F$15</f>
        <v>0</v>
      </c>
      <c r="O297" s="36">
        <f>SUMIFS(СВЦЭМ!$H$34:$H$777,СВЦЭМ!$A$34:$A$777,$A297,СВЦЭМ!$B$33:$B$776,O$296)+'СЕТ СН'!$F$15</f>
        <v>0</v>
      </c>
      <c r="P297" s="36">
        <f>SUMIFS(СВЦЭМ!$H$34:$H$777,СВЦЭМ!$A$34:$A$777,$A297,СВЦЭМ!$B$33:$B$776,P$296)+'СЕТ СН'!$F$15</f>
        <v>0</v>
      </c>
      <c r="Q297" s="36">
        <f>SUMIFS(СВЦЭМ!$H$34:$H$777,СВЦЭМ!$A$34:$A$777,$A297,СВЦЭМ!$B$33:$B$776,Q$296)+'СЕТ СН'!$F$15</f>
        <v>0</v>
      </c>
      <c r="R297" s="36">
        <f>SUMIFS(СВЦЭМ!$H$34:$H$777,СВЦЭМ!$A$34:$A$777,$A297,СВЦЭМ!$B$33:$B$776,R$296)+'СЕТ СН'!$F$15</f>
        <v>0</v>
      </c>
      <c r="S297" s="36">
        <f>SUMIFS(СВЦЭМ!$H$34:$H$777,СВЦЭМ!$A$34:$A$777,$A297,СВЦЭМ!$B$33:$B$776,S$296)+'СЕТ СН'!$F$15</f>
        <v>0</v>
      </c>
      <c r="T297" s="36">
        <f>SUMIFS(СВЦЭМ!$H$34:$H$777,СВЦЭМ!$A$34:$A$777,$A297,СВЦЭМ!$B$33:$B$776,T$296)+'СЕТ СН'!$F$15</f>
        <v>0</v>
      </c>
      <c r="U297" s="36">
        <f>SUMIFS(СВЦЭМ!$H$34:$H$777,СВЦЭМ!$A$34:$A$777,$A297,СВЦЭМ!$B$33:$B$776,U$296)+'СЕТ СН'!$F$15</f>
        <v>0</v>
      </c>
      <c r="V297" s="36">
        <f>SUMIFS(СВЦЭМ!$H$34:$H$777,СВЦЭМ!$A$34:$A$777,$A297,СВЦЭМ!$B$33:$B$776,V$296)+'СЕТ СН'!$F$15</f>
        <v>0</v>
      </c>
      <c r="W297" s="36">
        <f>SUMIFS(СВЦЭМ!$H$34:$H$777,СВЦЭМ!$A$34:$A$777,$A297,СВЦЭМ!$B$33:$B$776,W$296)+'СЕТ СН'!$F$15</f>
        <v>0</v>
      </c>
      <c r="X297" s="36">
        <f>SUMIFS(СВЦЭМ!$H$34:$H$777,СВЦЭМ!$A$34:$A$777,$A297,СВЦЭМ!$B$33:$B$776,X$296)+'СЕТ СН'!$F$15</f>
        <v>0</v>
      </c>
      <c r="Y297" s="36">
        <f>SUMIFS(СВЦЭМ!$H$34:$H$777,СВЦЭМ!$A$34:$A$777,$A297,СВЦЭМ!$B$33:$B$776,Y$296)+'СЕТ СН'!$F$15</f>
        <v>0</v>
      </c>
      <c r="AA297" s="45"/>
    </row>
    <row r="298" spans="1:27" ht="15.75" hidden="1" x14ac:dyDescent="0.2">
      <c r="A298" s="35">
        <f>A297+1</f>
        <v>43679</v>
      </c>
      <c r="B298" s="36">
        <f>SUMIFS(СВЦЭМ!$H$34:$H$777,СВЦЭМ!$A$34:$A$777,$A298,СВЦЭМ!$B$33:$B$776,B$296)+'СЕТ СН'!$F$15</f>
        <v>0</v>
      </c>
      <c r="C298" s="36">
        <f>SUMIFS(СВЦЭМ!$H$34:$H$777,СВЦЭМ!$A$34:$A$777,$A298,СВЦЭМ!$B$33:$B$776,C$296)+'СЕТ СН'!$F$15</f>
        <v>0</v>
      </c>
      <c r="D298" s="36">
        <f>SUMIFS(СВЦЭМ!$H$34:$H$777,СВЦЭМ!$A$34:$A$777,$A298,СВЦЭМ!$B$33:$B$776,D$296)+'СЕТ СН'!$F$15</f>
        <v>0</v>
      </c>
      <c r="E298" s="36">
        <f>SUMIFS(СВЦЭМ!$H$34:$H$777,СВЦЭМ!$A$34:$A$777,$A298,СВЦЭМ!$B$33:$B$776,E$296)+'СЕТ СН'!$F$15</f>
        <v>0</v>
      </c>
      <c r="F298" s="36">
        <f>SUMIFS(СВЦЭМ!$H$34:$H$777,СВЦЭМ!$A$34:$A$777,$A298,СВЦЭМ!$B$33:$B$776,F$296)+'СЕТ СН'!$F$15</f>
        <v>0</v>
      </c>
      <c r="G298" s="36">
        <f>SUMIFS(СВЦЭМ!$H$34:$H$777,СВЦЭМ!$A$34:$A$777,$A298,СВЦЭМ!$B$33:$B$776,G$296)+'СЕТ СН'!$F$15</f>
        <v>0</v>
      </c>
      <c r="H298" s="36">
        <f>SUMIFS(СВЦЭМ!$H$34:$H$777,СВЦЭМ!$A$34:$A$777,$A298,СВЦЭМ!$B$33:$B$776,H$296)+'СЕТ СН'!$F$15</f>
        <v>0</v>
      </c>
      <c r="I298" s="36">
        <f>SUMIFS(СВЦЭМ!$H$34:$H$777,СВЦЭМ!$A$34:$A$777,$A298,СВЦЭМ!$B$33:$B$776,I$296)+'СЕТ СН'!$F$15</f>
        <v>0</v>
      </c>
      <c r="J298" s="36">
        <f>SUMIFS(СВЦЭМ!$H$34:$H$777,СВЦЭМ!$A$34:$A$777,$A298,СВЦЭМ!$B$33:$B$776,J$296)+'СЕТ СН'!$F$15</f>
        <v>0</v>
      </c>
      <c r="K298" s="36">
        <f>SUMIFS(СВЦЭМ!$H$34:$H$777,СВЦЭМ!$A$34:$A$777,$A298,СВЦЭМ!$B$33:$B$776,K$296)+'СЕТ СН'!$F$15</f>
        <v>0</v>
      </c>
      <c r="L298" s="36">
        <f>SUMIFS(СВЦЭМ!$H$34:$H$777,СВЦЭМ!$A$34:$A$777,$A298,СВЦЭМ!$B$33:$B$776,L$296)+'СЕТ СН'!$F$15</f>
        <v>0</v>
      </c>
      <c r="M298" s="36">
        <f>SUMIFS(СВЦЭМ!$H$34:$H$777,СВЦЭМ!$A$34:$A$777,$A298,СВЦЭМ!$B$33:$B$776,M$296)+'СЕТ СН'!$F$15</f>
        <v>0</v>
      </c>
      <c r="N298" s="36">
        <f>SUMIFS(СВЦЭМ!$H$34:$H$777,СВЦЭМ!$A$34:$A$777,$A298,СВЦЭМ!$B$33:$B$776,N$296)+'СЕТ СН'!$F$15</f>
        <v>0</v>
      </c>
      <c r="O298" s="36">
        <f>SUMIFS(СВЦЭМ!$H$34:$H$777,СВЦЭМ!$A$34:$A$777,$A298,СВЦЭМ!$B$33:$B$776,O$296)+'СЕТ СН'!$F$15</f>
        <v>0</v>
      </c>
      <c r="P298" s="36">
        <f>SUMIFS(СВЦЭМ!$H$34:$H$777,СВЦЭМ!$A$34:$A$777,$A298,СВЦЭМ!$B$33:$B$776,P$296)+'СЕТ СН'!$F$15</f>
        <v>0</v>
      </c>
      <c r="Q298" s="36">
        <f>SUMIFS(СВЦЭМ!$H$34:$H$777,СВЦЭМ!$A$34:$A$777,$A298,СВЦЭМ!$B$33:$B$776,Q$296)+'СЕТ СН'!$F$15</f>
        <v>0</v>
      </c>
      <c r="R298" s="36">
        <f>SUMIFS(СВЦЭМ!$H$34:$H$777,СВЦЭМ!$A$34:$A$777,$A298,СВЦЭМ!$B$33:$B$776,R$296)+'СЕТ СН'!$F$15</f>
        <v>0</v>
      </c>
      <c r="S298" s="36">
        <f>SUMIFS(СВЦЭМ!$H$34:$H$777,СВЦЭМ!$A$34:$A$777,$A298,СВЦЭМ!$B$33:$B$776,S$296)+'СЕТ СН'!$F$15</f>
        <v>0</v>
      </c>
      <c r="T298" s="36">
        <f>SUMIFS(СВЦЭМ!$H$34:$H$777,СВЦЭМ!$A$34:$A$777,$A298,СВЦЭМ!$B$33:$B$776,T$296)+'СЕТ СН'!$F$15</f>
        <v>0</v>
      </c>
      <c r="U298" s="36">
        <f>SUMIFS(СВЦЭМ!$H$34:$H$777,СВЦЭМ!$A$34:$A$777,$A298,СВЦЭМ!$B$33:$B$776,U$296)+'СЕТ СН'!$F$15</f>
        <v>0</v>
      </c>
      <c r="V298" s="36">
        <f>SUMIFS(СВЦЭМ!$H$34:$H$777,СВЦЭМ!$A$34:$A$777,$A298,СВЦЭМ!$B$33:$B$776,V$296)+'СЕТ СН'!$F$15</f>
        <v>0</v>
      </c>
      <c r="W298" s="36">
        <f>SUMIFS(СВЦЭМ!$H$34:$H$777,СВЦЭМ!$A$34:$A$777,$A298,СВЦЭМ!$B$33:$B$776,W$296)+'СЕТ СН'!$F$15</f>
        <v>0</v>
      </c>
      <c r="X298" s="36">
        <f>SUMIFS(СВЦЭМ!$H$34:$H$777,СВЦЭМ!$A$34:$A$777,$A298,СВЦЭМ!$B$33:$B$776,X$296)+'СЕТ СН'!$F$15</f>
        <v>0</v>
      </c>
      <c r="Y298" s="36">
        <f>SUMIFS(СВЦЭМ!$H$34:$H$777,СВЦЭМ!$A$34:$A$777,$A298,СВЦЭМ!$B$33:$B$776,Y$296)+'СЕТ СН'!$F$15</f>
        <v>0</v>
      </c>
    </row>
    <row r="299" spans="1:27" ht="15.75" hidden="1" x14ac:dyDescent="0.2">
      <c r="A299" s="35">
        <f t="shared" ref="A299:A327" si="8">A298+1</f>
        <v>43680</v>
      </c>
      <c r="B299" s="36">
        <f>SUMIFS(СВЦЭМ!$H$34:$H$777,СВЦЭМ!$A$34:$A$777,$A299,СВЦЭМ!$B$33:$B$776,B$296)+'СЕТ СН'!$F$15</f>
        <v>0</v>
      </c>
      <c r="C299" s="36">
        <f>SUMIFS(СВЦЭМ!$H$34:$H$777,СВЦЭМ!$A$34:$A$777,$A299,СВЦЭМ!$B$33:$B$776,C$296)+'СЕТ СН'!$F$15</f>
        <v>0</v>
      </c>
      <c r="D299" s="36">
        <f>SUMIFS(СВЦЭМ!$H$34:$H$777,СВЦЭМ!$A$34:$A$777,$A299,СВЦЭМ!$B$33:$B$776,D$296)+'СЕТ СН'!$F$15</f>
        <v>0</v>
      </c>
      <c r="E299" s="36">
        <f>SUMIFS(СВЦЭМ!$H$34:$H$777,СВЦЭМ!$A$34:$A$777,$A299,СВЦЭМ!$B$33:$B$776,E$296)+'СЕТ СН'!$F$15</f>
        <v>0</v>
      </c>
      <c r="F299" s="36">
        <f>SUMIFS(СВЦЭМ!$H$34:$H$777,СВЦЭМ!$A$34:$A$777,$A299,СВЦЭМ!$B$33:$B$776,F$296)+'СЕТ СН'!$F$15</f>
        <v>0</v>
      </c>
      <c r="G299" s="36">
        <f>SUMIFS(СВЦЭМ!$H$34:$H$777,СВЦЭМ!$A$34:$A$777,$A299,СВЦЭМ!$B$33:$B$776,G$296)+'СЕТ СН'!$F$15</f>
        <v>0</v>
      </c>
      <c r="H299" s="36">
        <f>SUMIFS(СВЦЭМ!$H$34:$H$777,СВЦЭМ!$A$34:$A$777,$A299,СВЦЭМ!$B$33:$B$776,H$296)+'СЕТ СН'!$F$15</f>
        <v>0</v>
      </c>
      <c r="I299" s="36">
        <f>SUMIFS(СВЦЭМ!$H$34:$H$777,СВЦЭМ!$A$34:$A$777,$A299,СВЦЭМ!$B$33:$B$776,I$296)+'СЕТ СН'!$F$15</f>
        <v>0</v>
      </c>
      <c r="J299" s="36">
        <f>SUMIFS(СВЦЭМ!$H$34:$H$777,СВЦЭМ!$A$34:$A$777,$A299,СВЦЭМ!$B$33:$B$776,J$296)+'СЕТ СН'!$F$15</f>
        <v>0</v>
      </c>
      <c r="K299" s="36">
        <f>SUMIFS(СВЦЭМ!$H$34:$H$777,СВЦЭМ!$A$34:$A$777,$A299,СВЦЭМ!$B$33:$B$776,K$296)+'СЕТ СН'!$F$15</f>
        <v>0</v>
      </c>
      <c r="L299" s="36">
        <f>SUMIFS(СВЦЭМ!$H$34:$H$777,СВЦЭМ!$A$34:$A$777,$A299,СВЦЭМ!$B$33:$B$776,L$296)+'СЕТ СН'!$F$15</f>
        <v>0</v>
      </c>
      <c r="M299" s="36">
        <f>SUMIFS(СВЦЭМ!$H$34:$H$777,СВЦЭМ!$A$34:$A$777,$A299,СВЦЭМ!$B$33:$B$776,M$296)+'СЕТ СН'!$F$15</f>
        <v>0</v>
      </c>
      <c r="N299" s="36">
        <f>SUMIFS(СВЦЭМ!$H$34:$H$777,СВЦЭМ!$A$34:$A$777,$A299,СВЦЭМ!$B$33:$B$776,N$296)+'СЕТ СН'!$F$15</f>
        <v>0</v>
      </c>
      <c r="O299" s="36">
        <f>SUMIFS(СВЦЭМ!$H$34:$H$777,СВЦЭМ!$A$34:$A$777,$A299,СВЦЭМ!$B$33:$B$776,O$296)+'СЕТ СН'!$F$15</f>
        <v>0</v>
      </c>
      <c r="P299" s="36">
        <f>SUMIFS(СВЦЭМ!$H$34:$H$777,СВЦЭМ!$A$34:$A$777,$A299,СВЦЭМ!$B$33:$B$776,P$296)+'СЕТ СН'!$F$15</f>
        <v>0</v>
      </c>
      <c r="Q299" s="36">
        <f>SUMIFS(СВЦЭМ!$H$34:$H$777,СВЦЭМ!$A$34:$A$777,$A299,СВЦЭМ!$B$33:$B$776,Q$296)+'СЕТ СН'!$F$15</f>
        <v>0</v>
      </c>
      <c r="R299" s="36">
        <f>SUMIFS(СВЦЭМ!$H$34:$H$777,СВЦЭМ!$A$34:$A$777,$A299,СВЦЭМ!$B$33:$B$776,R$296)+'СЕТ СН'!$F$15</f>
        <v>0</v>
      </c>
      <c r="S299" s="36">
        <f>SUMIFS(СВЦЭМ!$H$34:$H$777,СВЦЭМ!$A$34:$A$777,$A299,СВЦЭМ!$B$33:$B$776,S$296)+'СЕТ СН'!$F$15</f>
        <v>0</v>
      </c>
      <c r="T299" s="36">
        <f>SUMIFS(СВЦЭМ!$H$34:$H$777,СВЦЭМ!$A$34:$A$777,$A299,СВЦЭМ!$B$33:$B$776,T$296)+'СЕТ СН'!$F$15</f>
        <v>0</v>
      </c>
      <c r="U299" s="36">
        <f>SUMIFS(СВЦЭМ!$H$34:$H$777,СВЦЭМ!$A$34:$A$777,$A299,СВЦЭМ!$B$33:$B$776,U$296)+'СЕТ СН'!$F$15</f>
        <v>0</v>
      </c>
      <c r="V299" s="36">
        <f>SUMIFS(СВЦЭМ!$H$34:$H$777,СВЦЭМ!$A$34:$A$777,$A299,СВЦЭМ!$B$33:$B$776,V$296)+'СЕТ СН'!$F$15</f>
        <v>0</v>
      </c>
      <c r="W299" s="36">
        <f>SUMIFS(СВЦЭМ!$H$34:$H$777,СВЦЭМ!$A$34:$A$777,$A299,СВЦЭМ!$B$33:$B$776,W$296)+'СЕТ СН'!$F$15</f>
        <v>0</v>
      </c>
      <c r="X299" s="36">
        <f>SUMIFS(СВЦЭМ!$H$34:$H$777,СВЦЭМ!$A$34:$A$777,$A299,СВЦЭМ!$B$33:$B$776,X$296)+'СЕТ СН'!$F$15</f>
        <v>0</v>
      </c>
      <c r="Y299" s="36">
        <f>SUMIFS(СВЦЭМ!$H$34:$H$777,СВЦЭМ!$A$34:$A$777,$A299,СВЦЭМ!$B$33:$B$776,Y$296)+'СЕТ СН'!$F$15</f>
        <v>0</v>
      </c>
    </row>
    <row r="300" spans="1:27" ht="15.75" hidden="1" x14ac:dyDescent="0.2">
      <c r="A300" s="35">
        <f t="shared" si="8"/>
        <v>43681</v>
      </c>
      <c r="B300" s="36">
        <f>SUMIFS(СВЦЭМ!$H$34:$H$777,СВЦЭМ!$A$34:$A$777,$A300,СВЦЭМ!$B$33:$B$776,B$296)+'СЕТ СН'!$F$15</f>
        <v>0</v>
      </c>
      <c r="C300" s="36">
        <f>SUMIFS(СВЦЭМ!$H$34:$H$777,СВЦЭМ!$A$34:$A$777,$A300,СВЦЭМ!$B$33:$B$776,C$296)+'СЕТ СН'!$F$15</f>
        <v>0</v>
      </c>
      <c r="D300" s="36">
        <f>SUMIFS(СВЦЭМ!$H$34:$H$777,СВЦЭМ!$A$34:$A$777,$A300,СВЦЭМ!$B$33:$B$776,D$296)+'СЕТ СН'!$F$15</f>
        <v>0</v>
      </c>
      <c r="E300" s="36">
        <f>SUMIFS(СВЦЭМ!$H$34:$H$777,СВЦЭМ!$A$34:$A$777,$A300,СВЦЭМ!$B$33:$B$776,E$296)+'СЕТ СН'!$F$15</f>
        <v>0</v>
      </c>
      <c r="F300" s="36">
        <f>SUMIFS(СВЦЭМ!$H$34:$H$777,СВЦЭМ!$A$34:$A$777,$A300,СВЦЭМ!$B$33:$B$776,F$296)+'СЕТ СН'!$F$15</f>
        <v>0</v>
      </c>
      <c r="G300" s="36">
        <f>SUMIFS(СВЦЭМ!$H$34:$H$777,СВЦЭМ!$A$34:$A$777,$A300,СВЦЭМ!$B$33:$B$776,G$296)+'СЕТ СН'!$F$15</f>
        <v>0</v>
      </c>
      <c r="H300" s="36">
        <f>SUMIFS(СВЦЭМ!$H$34:$H$777,СВЦЭМ!$A$34:$A$777,$A300,СВЦЭМ!$B$33:$B$776,H$296)+'СЕТ СН'!$F$15</f>
        <v>0</v>
      </c>
      <c r="I300" s="36">
        <f>SUMIFS(СВЦЭМ!$H$34:$H$777,СВЦЭМ!$A$34:$A$777,$A300,СВЦЭМ!$B$33:$B$776,I$296)+'СЕТ СН'!$F$15</f>
        <v>0</v>
      </c>
      <c r="J300" s="36">
        <f>SUMIFS(СВЦЭМ!$H$34:$H$777,СВЦЭМ!$A$34:$A$777,$A300,СВЦЭМ!$B$33:$B$776,J$296)+'СЕТ СН'!$F$15</f>
        <v>0</v>
      </c>
      <c r="K300" s="36">
        <f>SUMIFS(СВЦЭМ!$H$34:$H$777,СВЦЭМ!$A$34:$A$777,$A300,СВЦЭМ!$B$33:$B$776,K$296)+'СЕТ СН'!$F$15</f>
        <v>0</v>
      </c>
      <c r="L300" s="36">
        <f>SUMIFS(СВЦЭМ!$H$34:$H$777,СВЦЭМ!$A$34:$A$777,$A300,СВЦЭМ!$B$33:$B$776,L$296)+'СЕТ СН'!$F$15</f>
        <v>0</v>
      </c>
      <c r="M300" s="36">
        <f>SUMIFS(СВЦЭМ!$H$34:$H$777,СВЦЭМ!$A$34:$A$777,$A300,СВЦЭМ!$B$33:$B$776,M$296)+'СЕТ СН'!$F$15</f>
        <v>0</v>
      </c>
      <c r="N300" s="36">
        <f>SUMIFS(СВЦЭМ!$H$34:$H$777,СВЦЭМ!$A$34:$A$777,$A300,СВЦЭМ!$B$33:$B$776,N$296)+'СЕТ СН'!$F$15</f>
        <v>0</v>
      </c>
      <c r="O300" s="36">
        <f>SUMIFS(СВЦЭМ!$H$34:$H$777,СВЦЭМ!$A$34:$A$777,$A300,СВЦЭМ!$B$33:$B$776,O$296)+'СЕТ СН'!$F$15</f>
        <v>0</v>
      </c>
      <c r="P300" s="36">
        <f>SUMIFS(СВЦЭМ!$H$34:$H$777,СВЦЭМ!$A$34:$A$777,$A300,СВЦЭМ!$B$33:$B$776,P$296)+'СЕТ СН'!$F$15</f>
        <v>0</v>
      </c>
      <c r="Q300" s="36">
        <f>SUMIFS(СВЦЭМ!$H$34:$H$777,СВЦЭМ!$A$34:$A$777,$A300,СВЦЭМ!$B$33:$B$776,Q$296)+'СЕТ СН'!$F$15</f>
        <v>0</v>
      </c>
      <c r="R300" s="36">
        <f>SUMIFS(СВЦЭМ!$H$34:$H$777,СВЦЭМ!$A$34:$A$777,$A300,СВЦЭМ!$B$33:$B$776,R$296)+'СЕТ СН'!$F$15</f>
        <v>0</v>
      </c>
      <c r="S300" s="36">
        <f>SUMIFS(СВЦЭМ!$H$34:$H$777,СВЦЭМ!$A$34:$A$777,$A300,СВЦЭМ!$B$33:$B$776,S$296)+'СЕТ СН'!$F$15</f>
        <v>0</v>
      </c>
      <c r="T300" s="36">
        <f>SUMIFS(СВЦЭМ!$H$34:$H$777,СВЦЭМ!$A$34:$A$777,$A300,СВЦЭМ!$B$33:$B$776,T$296)+'СЕТ СН'!$F$15</f>
        <v>0</v>
      </c>
      <c r="U300" s="36">
        <f>SUMIFS(СВЦЭМ!$H$34:$H$777,СВЦЭМ!$A$34:$A$777,$A300,СВЦЭМ!$B$33:$B$776,U$296)+'СЕТ СН'!$F$15</f>
        <v>0</v>
      </c>
      <c r="V300" s="36">
        <f>SUMIFS(СВЦЭМ!$H$34:$H$777,СВЦЭМ!$A$34:$A$777,$A300,СВЦЭМ!$B$33:$B$776,V$296)+'СЕТ СН'!$F$15</f>
        <v>0</v>
      </c>
      <c r="W300" s="36">
        <f>SUMIFS(СВЦЭМ!$H$34:$H$777,СВЦЭМ!$A$34:$A$777,$A300,СВЦЭМ!$B$33:$B$776,W$296)+'СЕТ СН'!$F$15</f>
        <v>0</v>
      </c>
      <c r="X300" s="36">
        <f>SUMIFS(СВЦЭМ!$H$34:$H$777,СВЦЭМ!$A$34:$A$777,$A300,СВЦЭМ!$B$33:$B$776,X$296)+'СЕТ СН'!$F$15</f>
        <v>0</v>
      </c>
      <c r="Y300" s="36">
        <f>SUMIFS(СВЦЭМ!$H$34:$H$777,СВЦЭМ!$A$34:$A$777,$A300,СВЦЭМ!$B$33:$B$776,Y$296)+'СЕТ СН'!$F$15</f>
        <v>0</v>
      </c>
    </row>
    <row r="301" spans="1:27" ht="15.75" hidden="1" x14ac:dyDescent="0.2">
      <c r="A301" s="35">
        <f t="shared" si="8"/>
        <v>43682</v>
      </c>
      <c r="B301" s="36">
        <f>SUMIFS(СВЦЭМ!$H$34:$H$777,СВЦЭМ!$A$34:$A$777,$A301,СВЦЭМ!$B$33:$B$776,B$296)+'СЕТ СН'!$F$15</f>
        <v>0</v>
      </c>
      <c r="C301" s="36">
        <f>SUMIFS(СВЦЭМ!$H$34:$H$777,СВЦЭМ!$A$34:$A$777,$A301,СВЦЭМ!$B$33:$B$776,C$296)+'СЕТ СН'!$F$15</f>
        <v>0</v>
      </c>
      <c r="D301" s="36">
        <f>SUMIFS(СВЦЭМ!$H$34:$H$777,СВЦЭМ!$A$34:$A$777,$A301,СВЦЭМ!$B$33:$B$776,D$296)+'СЕТ СН'!$F$15</f>
        <v>0</v>
      </c>
      <c r="E301" s="36">
        <f>SUMIFS(СВЦЭМ!$H$34:$H$777,СВЦЭМ!$A$34:$A$777,$A301,СВЦЭМ!$B$33:$B$776,E$296)+'СЕТ СН'!$F$15</f>
        <v>0</v>
      </c>
      <c r="F301" s="36">
        <f>SUMIFS(СВЦЭМ!$H$34:$H$777,СВЦЭМ!$A$34:$A$777,$A301,СВЦЭМ!$B$33:$B$776,F$296)+'СЕТ СН'!$F$15</f>
        <v>0</v>
      </c>
      <c r="G301" s="36">
        <f>SUMIFS(СВЦЭМ!$H$34:$H$777,СВЦЭМ!$A$34:$A$777,$A301,СВЦЭМ!$B$33:$B$776,G$296)+'СЕТ СН'!$F$15</f>
        <v>0</v>
      </c>
      <c r="H301" s="36">
        <f>SUMIFS(СВЦЭМ!$H$34:$H$777,СВЦЭМ!$A$34:$A$777,$A301,СВЦЭМ!$B$33:$B$776,H$296)+'СЕТ СН'!$F$15</f>
        <v>0</v>
      </c>
      <c r="I301" s="36">
        <f>SUMIFS(СВЦЭМ!$H$34:$H$777,СВЦЭМ!$A$34:$A$777,$A301,СВЦЭМ!$B$33:$B$776,I$296)+'СЕТ СН'!$F$15</f>
        <v>0</v>
      </c>
      <c r="J301" s="36">
        <f>SUMIFS(СВЦЭМ!$H$34:$H$777,СВЦЭМ!$A$34:$A$777,$A301,СВЦЭМ!$B$33:$B$776,J$296)+'СЕТ СН'!$F$15</f>
        <v>0</v>
      </c>
      <c r="K301" s="36">
        <f>SUMIFS(СВЦЭМ!$H$34:$H$777,СВЦЭМ!$A$34:$A$777,$A301,СВЦЭМ!$B$33:$B$776,K$296)+'СЕТ СН'!$F$15</f>
        <v>0</v>
      </c>
      <c r="L301" s="36">
        <f>SUMIFS(СВЦЭМ!$H$34:$H$777,СВЦЭМ!$A$34:$A$777,$A301,СВЦЭМ!$B$33:$B$776,L$296)+'СЕТ СН'!$F$15</f>
        <v>0</v>
      </c>
      <c r="M301" s="36">
        <f>SUMIFS(СВЦЭМ!$H$34:$H$777,СВЦЭМ!$A$34:$A$777,$A301,СВЦЭМ!$B$33:$B$776,M$296)+'СЕТ СН'!$F$15</f>
        <v>0</v>
      </c>
      <c r="N301" s="36">
        <f>SUMIFS(СВЦЭМ!$H$34:$H$777,СВЦЭМ!$A$34:$A$777,$A301,СВЦЭМ!$B$33:$B$776,N$296)+'СЕТ СН'!$F$15</f>
        <v>0</v>
      </c>
      <c r="O301" s="36">
        <f>SUMIFS(СВЦЭМ!$H$34:$H$777,СВЦЭМ!$A$34:$A$777,$A301,СВЦЭМ!$B$33:$B$776,O$296)+'СЕТ СН'!$F$15</f>
        <v>0</v>
      </c>
      <c r="P301" s="36">
        <f>SUMIFS(СВЦЭМ!$H$34:$H$777,СВЦЭМ!$A$34:$A$777,$A301,СВЦЭМ!$B$33:$B$776,P$296)+'СЕТ СН'!$F$15</f>
        <v>0</v>
      </c>
      <c r="Q301" s="36">
        <f>SUMIFS(СВЦЭМ!$H$34:$H$777,СВЦЭМ!$A$34:$A$777,$A301,СВЦЭМ!$B$33:$B$776,Q$296)+'СЕТ СН'!$F$15</f>
        <v>0</v>
      </c>
      <c r="R301" s="36">
        <f>SUMIFS(СВЦЭМ!$H$34:$H$777,СВЦЭМ!$A$34:$A$777,$A301,СВЦЭМ!$B$33:$B$776,R$296)+'СЕТ СН'!$F$15</f>
        <v>0</v>
      </c>
      <c r="S301" s="36">
        <f>SUMIFS(СВЦЭМ!$H$34:$H$777,СВЦЭМ!$A$34:$A$777,$A301,СВЦЭМ!$B$33:$B$776,S$296)+'СЕТ СН'!$F$15</f>
        <v>0</v>
      </c>
      <c r="T301" s="36">
        <f>SUMIFS(СВЦЭМ!$H$34:$H$777,СВЦЭМ!$A$34:$A$777,$A301,СВЦЭМ!$B$33:$B$776,T$296)+'СЕТ СН'!$F$15</f>
        <v>0</v>
      </c>
      <c r="U301" s="36">
        <f>SUMIFS(СВЦЭМ!$H$34:$H$777,СВЦЭМ!$A$34:$A$777,$A301,СВЦЭМ!$B$33:$B$776,U$296)+'СЕТ СН'!$F$15</f>
        <v>0</v>
      </c>
      <c r="V301" s="36">
        <f>SUMIFS(СВЦЭМ!$H$34:$H$777,СВЦЭМ!$A$34:$A$777,$A301,СВЦЭМ!$B$33:$B$776,V$296)+'СЕТ СН'!$F$15</f>
        <v>0</v>
      </c>
      <c r="W301" s="36">
        <f>SUMIFS(СВЦЭМ!$H$34:$H$777,СВЦЭМ!$A$34:$A$777,$A301,СВЦЭМ!$B$33:$B$776,W$296)+'СЕТ СН'!$F$15</f>
        <v>0</v>
      </c>
      <c r="X301" s="36">
        <f>SUMIFS(СВЦЭМ!$H$34:$H$777,СВЦЭМ!$A$34:$A$777,$A301,СВЦЭМ!$B$33:$B$776,X$296)+'СЕТ СН'!$F$15</f>
        <v>0</v>
      </c>
      <c r="Y301" s="36">
        <f>SUMIFS(СВЦЭМ!$H$34:$H$777,СВЦЭМ!$A$34:$A$777,$A301,СВЦЭМ!$B$33:$B$776,Y$296)+'СЕТ СН'!$F$15</f>
        <v>0</v>
      </c>
    </row>
    <row r="302" spans="1:27" ht="15.75" hidden="1" x14ac:dyDescent="0.2">
      <c r="A302" s="35">
        <f t="shared" si="8"/>
        <v>43683</v>
      </c>
      <c r="B302" s="36">
        <f>SUMIFS(СВЦЭМ!$H$34:$H$777,СВЦЭМ!$A$34:$A$777,$A302,СВЦЭМ!$B$33:$B$776,B$296)+'СЕТ СН'!$F$15</f>
        <v>0</v>
      </c>
      <c r="C302" s="36">
        <f>SUMIFS(СВЦЭМ!$H$34:$H$777,СВЦЭМ!$A$34:$A$777,$A302,СВЦЭМ!$B$33:$B$776,C$296)+'СЕТ СН'!$F$15</f>
        <v>0</v>
      </c>
      <c r="D302" s="36">
        <f>SUMIFS(СВЦЭМ!$H$34:$H$777,СВЦЭМ!$A$34:$A$777,$A302,СВЦЭМ!$B$33:$B$776,D$296)+'СЕТ СН'!$F$15</f>
        <v>0</v>
      </c>
      <c r="E302" s="36">
        <f>SUMIFS(СВЦЭМ!$H$34:$H$777,СВЦЭМ!$A$34:$A$777,$A302,СВЦЭМ!$B$33:$B$776,E$296)+'СЕТ СН'!$F$15</f>
        <v>0</v>
      </c>
      <c r="F302" s="36">
        <f>SUMIFS(СВЦЭМ!$H$34:$H$777,СВЦЭМ!$A$34:$A$777,$A302,СВЦЭМ!$B$33:$B$776,F$296)+'СЕТ СН'!$F$15</f>
        <v>0</v>
      </c>
      <c r="G302" s="36">
        <f>SUMIFS(СВЦЭМ!$H$34:$H$777,СВЦЭМ!$A$34:$A$777,$A302,СВЦЭМ!$B$33:$B$776,G$296)+'СЕТ СН'!$F$15</f>
        <v>0</v>
      </c>
      <c r="H302" s="36">
        <f>SUMIFS(СВЦЭМ!$H$34:$H$777,СВЦЭМ!$A$34:$A$777,$A302,СВЦЭМ!$B$33:$B$776,H$296)+'СЕТ СН'!$F$15</f>
        <v>0</v>
      </c>
      <c r="I302" s="36">
        <f>SUMIFS(СВЦЭМ!$H$34:$H$777,СВЦЭМ!$A$34:$A$777,$A302,СВЦЭМ!$B$33:$B$776,I$296)+'СЕТ СН'!$F$15</f>
        <v>0</v>
      </c>
      <c r="J302" s="36">
        <f>SUMIFS(СВЦЭМ!$H$34:$H$777,СВЦЭМ!$A$34:$A$777,$A302,СВЦЭМ!$B$33:$B$776,J$296)+'СЕТ СН'!$F$15</f>
        <v>0</v>
      </c>
      <c r="K302" s="36">
        <f>SUMIFS(СВЦЭМ!$H$34:$H$777,СВЦЭМ!$A$34:$A$777,$A302,СВЦЭМ!$B$33:$B$776,K$296)+'СЕТ СН'!$F$15</f>
        <v>0</v>
      </c>
      <c r="L302" s="36">
        <f>SUMIFS(СВЦЭМ!$H$34:$H$777,СВЦЭМ!$A$34:$A$777,$A302,СВЦЭМ!$B$33:$B$776,L$296)+'СЕТ СН'!$F$15</f>
        <v>0</v>
      </c>
      <c r="M302" s="36">
        <f>SUMIFS(СВЦЭМ!$H$34:$H$777,СВЦЭМ!$A$34:$A$777,$A302,СВЦЭМ!$B$33:$B$776,M$296)+'СЕТ СН'!$F$15</f>
        <v>0</v>
      </c>
      <c r="N302" s="36">
        <f>SUMIFS(СВЦЭМ!$H$34:$H$777,СВЦЭМ!$A$34:$A$777,$A302,СВЦЭМ!$B$33:$B$776,N$296)+'СЕТ СН'!$F$15</f>
        <v>0</v>
      </c>
      <c r="O302" s="36">
        <f>SUMIFS(СВЦЭМ!$H$34:$H$777,СВЦЭМ!$A$34:$A$777,$A302,СВЦЭМ!$B$33:$B$776,O$296)+'СЕТ СН'!$F$15</f>
        <v>0</v>
      </c>
      <c r="P302" s="36">
        <f>SUMIFS(СВЦЭМ!$H$34:$H$777,СВЦЭМ!$A$34:$A$777,$A302,СВЦЭМ!$B$33:$B$776,P$296)+'СЕТ СН'!$F$15</f>
        <v>0</v>
      </c>
      <c r="Q302" s="36">
        <f>SUMIFS(СВЦЭМ!$H$34:$H$777,СВЦЭМ!$A$34:$A$777,$A302,СВЦЭМ!$B$33:$B$776,Q$296)+'СЕТ СН'!$F$15</f>
        <v>0</v>
      </c>
      <c r="R302" s="36">
        <f>SUMIFS(СВЦЭМ!$H$34:$H$777,СВЦЭМ!$A$34:$A$777,$A302,СВЦЭМ!$B$33:$B$776,R$296)+'СЕТ СН'!$F$15</f>
        <v>0</v>
      </c>
      <c r="S302" s="36">
        <f>SUMIFS(СВЦЭМ!$H$34:$H$777,СВЦЭМ!$A$34:$A$777,$A302,СВЦЭМ!$B$33:$B$776,S$296)+'СЕТ СН'!$F$15</f>
        <v>0</v>
      </c>
      <c r="T302" s="36">
        <f>SUMIFS(СВЦЭМ!$H$34:$H$777,СВЦЭМ!$A$34:$A$777,$A302,СВЦЭМ!$B$33:$B$776,T$296)+'СЕТ СН'!$F$15</f>
        <v>0</v>
      </c>
      <c r="U302" s="36">
        <f>SUMIFS(СВЦЭМ!$H$34:$H$777,СВЦЭМ!$A$34:$A$777,$A302,СВЦЭМ!$B$33:$B$776,U$296)+'СЕТ СН'!$F$15</f>
        <v>0</v>
      </c>
      <c r="V302" s="36">
        <f>SUMIFS(СВЦЭМ!$H$34:$H$777,СВЦЭМ!$A$34:$A$777,$A302,СВЦЭМ!$B$33:$B$776,V$296)+'СЕТ СН'!$F$15</f>
        <v>0</v>
      </c>
      <c r="W302" s="36">
        <f>SUMIFS(СВЦЭМ!$H$34:$H$777,СВЦЭМ!$A$34:$A$777,$A302,СВЦЭМ!$B$33:$B$776,W$296)+'СЕТ СН'!$F$15</f>
        <v>0</v>
      </c>
      <c r="X302" s="36">
        <f>SUMIFS(СВЦЭМ!$H$34:$H$777,СВЦЭМ!$A$34:$A$777,$A302,СВЦЭМ!$B$33:$B$776,X$296)+'СЕТ СН'!$F$15</f>
        <v>0</v>
      </c>
      <c r="Y302" s="36">
        <f>SUMIFS(СВЦЭМ!$H$34:$H$777,СВЦЭМ!$A$34:$A$777,$A302,СВЦЭМ!$B$33:$B$776,Y$296)+'СЕТ СН'!$F$15</f>
        <v>0</v>
      </c>
    </row>
    <row r="303" spans="1:27" ht="15.75" hidden="1" x14ac:dyDescent="0.2">
      <c r="A303" s="35">
        <f t="shared" si="8"/>
        <v>43684</v>
      </c>
      <c r="B303" s="36">
        <f>SUMIFS(СВЦЭМ!$H$34:$H$777,СВЦЭМ!$A$34:$A$777,$A303,СВЦЭМ!$B$33:$B$776,B$296)+'СЕТ СН'!$F$15</f>
        <v>0</v>
      </c>
      <c r="C303" s="36">
        <f>SUMIFS(СВЦЭМ!$H$34:$H$777,СВЦЭМ!$A$34:$A$777,$A303,СВЦЭМ!$B$33:$B$776,C$296)+'СЕТ СН'!$F$15</f>
        <v>0</v>
      </c>
      <c r="D303" s="36">
        <f>SUMIFS(СВЦЭМ!$H$34:$H$777,СВЦЭМ!$A$34:$A$777,$A303,СВЦЭМ!$B$33:$B$776,D$296)+'СЕТ СН'!$F$15</f>
        <v>0</v>
      </c>
      <c r="E303" s="36">
        <f>SUMIFS(СВЦЭМ!$H$34:$H$777,СВЦЭМ!$A$34:$A$777,$A303,СВЦЭМ!$B$33:$B$776,E$296)+'СЕТ СН'!$F$15</f>
        <v>0</v>
      </c>
      <c r="F303" s="36">
        <f>SUMIFS(СВЦЭМ!$H$34:$H$777,СВЦЭМ!$A$34:$A$777,$A303,СВЦЭМ!$B$33:$B$776,F$296)+'СЕТ СН'!$F$15</f>
        <v>0</v>
      </c>
      <c r="G303" s="36">
        <f>SUMIFS(СВЦЭМ!$H$34:$H$777,СВЦЭМ!$A$34:$A$777,$A303,СВЦЭМ!$B$33:$B$776,G$296)+'СЕТ СН'!$F$15</f>
        <v>0</v>
      </c>
      <c r="H303" s="36">
        <f>SUMIFS(СВЦЭМ!$H$34:$H$777,СВЦЭМ!$A$34:$A$777,$A303,СВЦЭМ!$B$33:$B$776,H$296)+'СЕТ СН'!$F$15</f>
        <v>0</v>
      </c>
      <c r="I303" s="36">
        <f>SUMIFS(СВЦЭМ!$H$34:$H$777,СВЦЭМ!$A$34:$A$777,$A303,СВЦЭМ!$B$33:$B$776,I$296)+'СЕТ СН'!$F$15</f>
        <v>0</v>
      </c>
      <c r="J303" s="36">
        <f>SUMIFS(СВЦЭМ!$H$34:$H$777,СВЦЭМ!$A$34:$A$777,$A303,СВЦЭМ!$B$33:$B$776,J$296)+'СЕТ СН'!$F$15</f>
        <v>0</v>
      </c>
      <c r="K303" s="36">
        <f>SUMIFS(СВЦЭМ!$H$34:$H$777,СВЦЭМ!$A$34:$A$777,$A303,СВЦЭМ!$B$33:$B$776,K$296)+'СЕТ СН'!$F$15</f>
        <v>0</v>
      </c>
      <c r="L303" s="36">
        <f>SUMIFS(СВЦЭМ!$H$34:$H$777,СВЦЭМ!$A$34:$A$777,$A303,СВЦЭМ!$B$33:$B$776,L$296)+'СЕТ СН'!$F$15</f>
        <v>0</v>
      </c>
      <c r="M303" s="36">
        <f>SUMIFS(СВЦЭМ!$H$34:$H$777,СВЦЭМ!$A$34:$A$777,$A303,СВЦЭМ!$B$33:$B$776,M$296)+'СЕТ СН'!$F$15</f>
        <v>0</v>
      </c>
      <c r="N303" s="36">
        <f>SUMIFS(СВЦЭМ!$H$34:$H$777,СВЦЭМ!$A$34:$A$777,$A303,СВЦЭМ!$B$33:$B$776,N$296)+'СЕТ СН'!$F$15</f>
        <v>0</v>
      </c>
      <c r="O303" s="36">
        <f>SUMIFS(СВЦЭМ!$H$34:$H$777,СВЦЭМ!$A$34:$A$777,$A303,СВЦЭМ!$B$33:$B$776,O$296)+'СЕТ СН'!$F$15</f>
        <v>0</v>
      </c>
      <c r="P303" s="36">
        <f>SUMIFS(СВЦЭМ!$H$34:$H$777,СВЦЭМ!$A$34:$A$777,$A303,СВЦЭМ!$B$33:$B$776,P$296)+'СЕТ СН'!$F$15</f>
        <v>0</v>
      </c>
      <c r="Q303" s="36">
        <f>SUMIFS(СВЦЭМ!$H$34:$H$777,СВЦЭМ!$A$34:$A$777,$A303,СВЦЭМ!$B$33:$B$776,Q$296)+'СЕТ СН'!$F$15</f>
        <v>0</v>
      </c>
      <c r="R303" s="36">
        <f>SUMIFS(СВЦЭМ!$H$34:$H$777,СВЦЭМ!$A$34:$A$777,$A303,СВЦЭМ!$B$33:$B$776,R$296)+'СЕТ СН'!$F$15</f>
        <v>0</v>
      </c>
      <c r="S303" s="36">
        <f>SUMIFS(СВЦЭМ!$H$34:$H$777,СВЦЭМ!$A$34:$A$777,$A303,СВЦЭМ!$B$33:$B$776,S$296)+'СЕТ СН'!$F$15</f>
        <v>0</v>
      </c>
      <c r="T303" s="36">
        <f>SUMIFS(СВЦЭМ!$H$34:$H$777,СВЦЭМ!$A$34:$A$777,$A303,СВЦЭМ!$B$33:$B$776,T$296)+'СЕТ СН'!$F$15</f>
        <v>0</v>
      </c>
      <c r="U303" s="36">
        <f>SUMIFS(СВЦЭМ!$H$34:$H$777,СВЦЭМ!$A$34:$A$777,$A303,СВЦЭМ!$B$33:$B$776,U$296)+'СЕТ СН'!$F$15</f>
        <v>0</v>
      </c>
      <c r="V303" s="36">
        <f>SUMIFS(СВЦЭМ!$H$34:$H$777,СВЦЭМ!$A$34:$A$777,$A303,СВЦЭМ!$B$33:$B$776,V$296)+'СЕТ СН'!$F$15</f>
        <v>0</v>
      </c>
      <c r="W303" s="36">
        <f>SUMIFS(СВЦЭМ!$H$34:$H$777,СВЦЭМ!$A$34:$A$777,$A303,СВЦЭМ!$B$33:$B$776,W$296)+'СЕТ СН'!$F$15</f>
        <v>0</v>
      </c>
      <c r="X303" s="36">
        <f>SUMIFS(СВЦЭМ!$H$34:$H$777,СВЦЭМ!$A$34:$A$777,$A303,СВЦЭМ!$B$33:$B$776,X$296)+'СЕТ СН'!$F$15</f>
        <v>0</v>
      </c>
      <c r="Y303" s="36">
        <f>SUMIFS(СВЦЭМ!$H$34:$H$777,СВЦЭМ!$A$34:$A$777,$A303,СВЦЭМ!$B$33:$B$776,Y$296)+'СЕТ СН'!$F$15</f>
        <v>0</v>
      </c>
    </row>
    <row r="304" spans="1:27" ht="15.75" hidden="1" x14ac:dyDescent="0.2">
      <c r="A304" s="35">
        <f t="shared" si="8"/>
        <v>43685</v>
      </c>
      <c r="B304" s="36">
        <f>SUMIFS(СВЦЭМ!$H$34:$H$777,СВЦЭМ!$A$34:$A$777,$A304,СВЦЭМ!$B$33:$B$776,B$296)+'СЕТ СН'!$F$15</f>
        <v>0</v>
      </c>
      <c r="C304" s="36">
        <f>SUMIFS(СВЦЭМ!$H$34:$H$777,СВЦЭМ!$A$34:$A$777,$A304,СВЦЭМ!$B$33:$B$776,C$296)+'СЕТ СН'!$F$15</f>
        <v>0</v>
      </c>
      <c r="D304" s="36">
        <f>SUMIFS(СВЦЭМ!$H$34:$H$777,СВЦЭМ!$A$34:$A$777,$A304,СВЦЭМ!$B$33:$B$776,D$296)+'СЕТ СН'!$F$15</f>
        <v>0</v>
      </c>
      <c r="E304" s="36">
        <f>SUMIFS(СВЦЭМ!$H$34:$H$777,СВЦЭМ!$A$34:$A$777,$A304,СВЦЭМ!$B$33:$B$776,E$296)+'СЕТ СН'!$F$15</f>
        <v>0</v>
      </c>
      <c r="F304" s="36">
        <f>SUMIFS(СВЦЭМ!$H$34:$H$777,СВЦЭМ!$A$34:$A$777,$A304,СВЦЭМ!$B$33:$B$776,F$296)+'СЕТ СН'!$F$15</f>
        <v>0</v>
      </c>
      <c r="G304" s="36">
        <f>SUMIFS(СВЦЭМ!$H$34:$H$777,СВЦЭМ!$A$34:$A$777,$A304,СВЦЭМ!$B$33:$B$776,G$296)+'СЕТ СН'!$F$15</f>
        <v>0</v>
      </c>
      <c r="H304" s="36">
        <f>SUMIFS(СВЦЭМ!$H$34:$H$777,СВЦЭМ!$A$34:$A$777,$A304,СВЦЭМ!$B$33:$B$776,H$296)+'СЕТ СН'!$F$15</f>
        <v>0</v>
      </c>
      <c r="I304" s="36">
        <f>SUMIFS(СВЦЭМ!$H$34:$H$777,СВЦЭМ!$A$34:$A$777,$A304,СВЦЭМ!$B$33:$B$776,I$296)+'СЕТ СН'!$F$15</f>
        <v>0</v>
      </c>
      <c r="J304" s="36">
        <f>SUMIFS(СВЦЭМ!$H$34:$H$777,СВЦЭМ!$A$34:$A$777,$A304,СВЦЭМ!$B$33:$B$776,J$296)+'СЕТ СН'!$F$15</f>
        <v>0</v>
      </c>
      <c r="K304" s="36">
        <f>SUMIFS(СВЦЭМ!$H$34:$H$777,СВЦЭМ!$A$34:$A$777,$A304,СВЦЭМ!$B$33:$B$776,K$296)+'СЕТ СН'!$F$15</f>
        <v>0</v>
      </c>
      <c r="L304" s="36">
        <f>SUMIFS(СВЦЭМ!$H$34:$H$777,СВЦЭМ!$A$34:$A$777,$A304,СВЦЭМ!$B$33:$B$776,L$296)+'СЕТ СН'!$F$15</f>
        <v>0</v>
      </c>
      <c r="M304" s="36">
        <f>SUMIFS(СВЦЭМ!$H$34:$H$777,СВЦЭМ!$A$34:$A$777,$A304,СВЦЭМ!$B$33:$B$776,M$296)+'СЕТ СН'!$F$15</f>
        <v>0</v>
      </c>
      <c r="N304" s="36">
        <f>SUMIFS(СВЦЭМ!$H$34:$H$777,СВЦЭМ!$A$34:$A$777,$A304,СВЦЭМ!$B$33:$B$776,N$296)+'СЕТ СН'!$F$15</f>
        <v>0</v>
      </c>
      <c r="O304" s="36">
        <f>SUMIFS(СВЦЭМ!$H$34:$H$777,СВЦЭМ!$A$34:$A$777,$A304,СВЦЭМ!$B$33:$B$776,O$296)+'СЕТ СН'!$F$15</f>
        <v>0</v>
      </c>
      <c r="P304" s="36">
        <f>SUMIFS(СВЦЭМ!$H$34:$H$777,СВЦЭМ!$A$34:$A$777,$A304,СВЦЭМ!$B$33:$B$776,P$296)+'СЕТ СН'!$F$15</f>
        <v>0</v>
      </c>
      <c r="Q304" s="36">
        <f>SUMIFS(СВЦЭМ!$H$34:$H$777,СВЦЭМ!$A$34:$A$777,$A304,СВЦЭМ!$B$33:$B$776,Q$296)+'СЕТ СН'!$F$15</f>
        <v>0</v>
      </c>
      <c r="R304" s="36">
        <f>SUMIFS(СВЦЭМ!$H$34:$H$777,СВЦЭМ!$A$34:$A$777,$A304,СВЦЭМ!$B$33:$B$776,R$296)+'СЕТ СН'!$F$15</f>
        <v>0</v>
      </c>
      <c r="S304" s="36">
        <f>SUMIFS(СВЦЭМ!$H$34:$H$777,СВЦЭМ!$A$34:$A$777,$A304,СВЦЭМ!$B$33:$B$776,S$296)+'СЕТ СН'!$F$15</f>
        <v>0</v>
      </c>
      <c r="T304" s="36">
        <f>SUMIFS(СВЦЭМ!$H$34:$H$777,СВЦЭМ!$A$34:$A$777,$A304,СВЦЭМ!$B$33:$B$776,T$296)+'СЕТ СН'!$F$15</f>
        <v>0</v>
      </c>
      <c r="U304" s="36">
        <f>SUMIFS(СВЦЭМ!$H$34:$H$777,СВЦЭМ!$A$34:$A$777,$A304,СВЦЭМ!$B$33:$B$776,U$296)+'СЕТ СН'!$F$15</f>
        <v>0</v>
      </c>
      <c r="V304" s="36">
        <f>SUMIFS(СВЦЭМ!$H$34:$H$777,СВЦЭМ!$A$34:$A$777,$A304,СВЦЭМ!$B$33:$B$776,V$296)+'СЕТ СН'!$F$15</f>
        <v>0</v>
      </c>
      <c r="W304" s="36">
        <f>SUMIFS(СВЦЭМ!$H$34:$H$777,СВЦЭМ!$A$34:$A$777,$A304,СВЦЭМ!$B$33:$B$776,W$296)+'СЕТ СН'!$F$15</f>
        <v>0</v>
      </c>
      <c r="X304" s="36">
        <f>SUMIFS(СВЦЭМ!$H$34:$H$777,СВЦЭМ!$A$34:$A$777,$A304,СВЦЭМ!$B$33:$B$776,X$296)+'СЕТ СН'!$F$15</f>
        <v>0</v>
      </c>
      <c r="Y304" s="36">
        <f>SUMIFS(СВЦЭМ!$H$34:$H$777,СВЦЭМ!$A$34:$A$777,$A304,СВЦЭМ!$B$33:$B$776,Y$296)+'СЕТ СН'!$F$15</f>
        <v>0</v>
      </c>
    </row>
    <row r="305" spans="1:25" ht="15.75" hidden="1" x14ac:dyDescent="0.2">
      <c r="A305" s="35">
        <f t="shared" si="8"/>
        <v>43686</v>
      </c>
      <c r="B305" s="36">
        <f>SUMIFS(СВЦЭМ!$H$34:$H$777,СВЦЭМ!$A$34:$A$777,$A305,СВЦЭМ!$B$33:$B$776,B$296)+'СЕТ СН'!$F$15</f>
        <v>0</v>
      </c>
      <c r="C305" s="36">
        <f>SUMIFS(СВЦЭМ!$H$34:$H$777,СВЦЭМ!$A$34:$A$777,$A305,СВЦЭМ!$B$33:$B$776,C$296)+'СЕТ СН'!$F$15</f>
        <v>0</v>
      </c>
      <c r="D305" s="36">
        <f>SUMIFS(СВЦЭМ!$H$34:$H$777,СВЦЭМ!$A$34:$A$777,$A305,СВЦЭМ!$B$33:$B$776,D$296)+'СЕТ СН'!$F$15</f>
        <v>0</v>
      </c>
      <c r="E305" s="36">
        <f>SUMIFS(СВЦЭМ!$H$34:$H$777,СВЦЭМ!$A$34:$A$777,$A305,СВЦЭМ!$B$33:$B$776,E$296)+'СЕТ СН'!$F$15</f>
        <v>0</v>
      </c>
      <c r="F305" s="36">
        <f>SUMIFS(СВЦЭМ!$H$34:$H$777,СВЦЭМ!$A$34:$A$777,$A305,СВЦЭМ!$B$33:$B$776,F$296)+'СЕТ СН'!$F$15</f>
        <v>0</v>
      </c>
      <c r="G305" s="36">
        <f>SUMIFS(СВЦЭМ!$H$34:$H$777,СВЦЭМ!$A$34:$A$777,$A305,СВЦЭМ!$B$33:$B$776,G$296)+'СЕТ СН'!$F$15</f>
        <v>0</v>
      </c>
      <c r="H305" s="36">
        <f>SUMIFS(СВЦЭМ!$H$34:$H$777,СВЦЭМ!$A$34:$A$777,$A305,СВЦЭМ!$B$33:$B$776,H$296)+'СЕТ СН'!$F$15</f>
        <v>0</v>
      </c>
      <c r="I305" s="36">
        <f>SUMIFS(СВЦЭМ!$H$34:$H$777,СВЦЭМ!$A$34:$A$777,$A305,СВЦЭМ!$B$33:$B$776,I$296)+'СЕТ СН'!$F$15</f>
        <v>0</v>
      </c>
      <c r="J305" s="36">
        <f>SUMIFS(СВЦЭМ!$H$34:$H$777,СВЦЭМ!$A$34:$A$777,$A305,СВЦЭМ!$B$33:$B$776,J$296)+'СЕТ СН'!$F$15</f>
        <v>0</v>
      </c>
      <c r="K305" s="36">
        <f>SUMIFS(СВЦЭМ!$H$34:$H$777,СВЦЭМ!$A$34:$A$777,$A305,СВЦЭМ!$B$33:$B$776,K$296)+'СЕТ СН'!$F$15</f>
        <v>0</v>
      </c>
      <c r="L305" s="36">
        <f>SUMIFS(СВЦЭМ!$H$34:$H$777,СВЦЭМ!$A$34:$A$777,$A305,СВЦЭМ!$B$33:$B$776,L$296)+'СЕТ СН'!$F$15</f>
        <v>0</v>
      </c>
      <c r="M305" s="36">
        <f>SUMIFS(СВЦЭМ!$H$34:$H$777,СВЦЭМ!$A$34:$A$777,$A305,СВЦЭМ!$B$33:$B$776,M$296)+'СЕТ СН'!$F$15</f>
        <v>0</v>
      </c>
      <c r="N305" s="36">
        <f>SUMIFS(СВЦЭМ!$H$34:$H$777,СВЦЭМ!$A$34:$A$777,$A305,СВЦЭМ!$B$33:$B$776,N$296)+'СЕТ СН'!$F$15</f>
        <v>0</v>
      </c>
      <c r="O305" s="36">
        <f>SUMIFS(СВЦЭМ!$H$34:$H$777,СВЦЭМ!$A$34:$A$777,$A305,СВЦЭМ!$B$33:$B$776,O$296)+'СЕТ СН'!$F$15</f>
        <v>0</v>
      </c>
      <c r="P305" s="36">
        <f>SUMIFS(СВЦЭМ!$H$34:$H$777,СВЦЭМ!$A$34:$A$777,$A305,СВЦЭМ!$B$33:$B$776,P$296)+'СЕТ СН'!$F$15</f>
        <v>0</v>
      </c>
      <c r="Q305" s="36">
        <f>SUMIFS(СВЦЭМ!$H$34:$H$777,СВЦЭМ!$A$34:$A$777,$A305,СВЦЭМ!$B$33:$B$776,Q$296)+'СЕТ СН'!$F$15</f>
        <v>0</v>
      </c>
      <c r="R305" s="36">
        <f>SUMIFS(СВЦЭМ!$H$34:$H$777,СВЦЭМ!$A$34:$A$777,$A305,СВЦЭМ!$B$33:$B$776,R$296)+'СЕТ СН'!$F$15</f>
        <v>0</v>
      </c>
      <c r="S305" s="36">
        <f>SUMIFS(СВЦЭМ!$H$34:$H$777,СВЦЭМ!$A$34:$A$777,$A305,СВЦЭМ!$B$33:$B$776,S$296)+'СЕТ СН'!$F$15</f>
        <v>0</v>
      </c>
      <c r="T305" s="36">
        <f>SUMIFS(СВЦЭМ!$H$34:$H$777,СВЦЭМ!$A$34:$A$777,$A305,СВЦЭМ!$B$33:$B$776,T$296)+'СЕТ СН'!$F$15</f>
        <v>0</v>
      </c>
      <c r="U305" s="36">
        <f>SUMIFS(СВЦЭМ!$H$34:$H$777,СВЦЭМ!$A$34:$A$777,$A305,СВЦЭМ!$B$33:$B$776,U$296)+'СЕТ СН'!$F$15</f>
        <v>0</v>
      </c>
      <c r="V305" s="36">
        <f>SUMIFS(СВЦЭМ!$H$34:$H$777,СВЦЭМ!$A$34:$A$777,$A305,СВЦЭМ!$B$33:$B$776,V$296)+'СЕТ СН'!$F$15</f>
        <v>0</v>
      </c>
      <c r="W305" s="36">
        <f>SUMIFS(СВЦЭМ!$H$34:$H$777,СВЦЭМ!$A$34:$A$777,$A305,СВЦЭМ!$B$33:$B$776,W$296)+'СЕТ СН'!$F$15</f>
        <v>0</v>
      </c>
      <c r="X305" s="36">
        <f>SUMIFS(СВЦЭМ!$H$34:$H$777,СВЦЭМ!$A$34:$A$777,$A305,СВЦЭМ!$B$33:$B$776,X$296)+'СЕТ СН'!$F$15</f>
        <v>0</v>
      </c>
      <c r="Y305" s="36">
        <f>SUMIFS(СВЦЭМ!$H$34:$H$777,СВЦЭМ!$A$34:$A$777,$A305,СВЦЭМ!$B$33:$B$776,Y$296)+'СЕТ СН'!$F$15</f>
        <v>0</v>
      </c>
    </row>
    <row r="306" spans="1:25" ht="15.75" hidden="1" x14ac:dyDescent="0.2">
      <c r="A306" s="35">
        <f t="shared" si="8"/>
        <v>43687</v>
      </c>
      <c r="B306" s="36">
        <f>SUMIFS(СВЦЭМ!$H$34:$H$777,СВЦЭМ!$A$34:$A$777,$A306,СВЦЭМ!$B$33:$B$776,B$296)+'СЕТ СН'!$F$15</f>
        <v>0</v>
      </c>
      <c r="C306" s="36">
        <f>SUMIFS(СВЦЭМ!$H$34:$H$777,СВЦЭМ!$A$34:$A$777,$A306,СВЦЭМ!$B$33:$B$776,C$296)+'СЕТ СН'!$F$15</f>
        <v>0</v>
      </c>
      <c r="D306" s="36">
        <f>SUMIFS(СВЦЭМ!$H$34:$H$777,СВЦЭМ!$A$34:$A$777,$A306,СВЦЭМ!$B$33:$B$776,D$296)+'СЕТ СН'!$F$15</f>
        <v>0</v>
      </c>
      <c r="E306" s="36">
        <f>SUMIFS(СВЦЭМ!$H$34:$H$777,СВЦЭМ!$A$34:$A$777,$A306,СВЦЭМ!$B$33:$B$776,E$296)+'СЕТ СН'!$F$15</f>
        <v>0</v>
      </c>
      <c r="F306" s="36">
        <f>SUMIFS(СВЦЭМ!$H$34:$H$777,СВЦЭМ!$A$34:$A$777,$A306,СВЦЭМ!$B$33:$B$776,F$296)+'СЕТ СН'!$F$15</f>
        <v>0</v>
      </c>
      <c r="G306" s="36">
        <f>SUMIFS(СВЦЭМ!$H$34:$H$777,СВЦЭМ!$A$34:$A$777,$A306,СВЦЭМ!$B$33:$B$776,G$296)+'СЕТ СН'!$F$15</f>
        <v>0</v>
      </c>
      <c r="H306" s="36">
        <f>SUMIFS(СВЦЭМ!$H$34:$H$777,СВЦЭМ!$A$34:$A$777,$A306,СВЦЭМ!$B$33:$B$776,H$296)+'СЕТ СН'!$F$15</f>
        <v>0</v>
      </c>
      <c r="I306" s="36">
        <f>SUMIFS(СВЦЭМ!$H$34:$H$777,СВЦЭМ!$A$34:$A$777,$A306,СВЦЭМ!$B$33:$B$776,I$296)+'СЕТ СН'!$F$15</f>
        <v>0</v>
      </c>
      <c r="J306" s="36">
        <f>SUMIFS(СВЦЭМ!$H$34:$H$777,СВЦЭМ!$A$34:$A$777,$A306,СВЦЭМ!$B$33:$B$776,J$296)+'СЕТ СН'!$F$15</f>
        <v>0</v>
      </c>
      <c r="K306" s="36">
        <f>SUMIFS(СВЦЭМ!$H$34:$H$777,СВЦЭМ!$A$34:$A$777,$A306,СВЦЭМ!$B$33:$B$776,K$296)+'СЕТ СН'!$F$15</f>
        <v>0</v>
      </c>
      <c r="L306" s="36">
        <f>SUMIFS(СВЦЭМ!$H$34:$H$777,СВЦЭМ!$A$34:$A$777,$A306,СВЦЭМ!$B$33:$B$776,L$296)+'СЕТ СН'!$F$15</f>
        <v>0</v>
      </c>
      <c r="M306" s="36">
        <f>SUMIFS(СВЦЭМ!$H$34:$H$777,СВЦЭМ!$A$34:$A$777,$A306,СВЦЭМ!$B$33:$B$776,M$296)+'СЕТ СН'!$F$15</f>
        <v>0</v>
      </c>
      <c r="N306" s="36">
        <f>SUMIFS(СВЦЭМ!$H$34:$H$777,СВЦЭМ!$A$34:$A$777,$A306,СВЦЭМ!$B$33:$B$776,N$296)+'СЕТ СН'!$F$15</f>
        <v>0</v>
      </c>
      <c r="O306" s="36">
        <f>SUMIFS(СВЦЭМ!$H$34:$H$777,СВЦЭМ!$A$34:$A$777,$A306,СВЦЭМ!$B$33:$B$776,O$296)+'СЕТ СН'!$F$15</f>
        <v>0</v>
      </c>
      <c r="P306" s="36">
        <f>SUMIFS(СВЦЭМ!$H$34:$H$777,СВЦЭМ!$A$34:$A$777,$A306,СВЦЭМ!$B$33:$B$776,P$296)+'СЕТ СН'!$F$15</f>
        <v>0</v>
      </c>
      <c r="Q306" s="36">
        <f>SUMIFS(СВЦЭМ!$H$34:$H$777,СВЦЭМ!$A$34:$A$777,$A306,СВЦЭМ!$B$33:$B$776,Q$296)+'СЕТ СН'!$F$15</f>
        <v>0</v>
      </c>
      <c r="R306" s="36">
        <f>SUMIFS(СВЦЭМ!$H$34:$H$777,СВЦЭМ!$A$34:$A$777,$A306,СВЦЭМ!$B$33:$B$776,R$296)+'СЕТ СН'!$F$15</f>
        <v>0</v>
      </c>
      <c r="S306" s="36">
        <f>SUMIFS(СВЦЭМ!$H$34:$H$777,СВЦЭМ!$A$34:$A$777,$A306,СВЦЭМ!$B$33:$B$776,S$296)+'СЕТ СН'!$F$15</f>
        <v>0</v>
      </c>
      <c r="T306" s="36">
        <f>SUMIFS(СВЦЭМ!$H$34:$H$777,СВЦЭМ!$A$34:$A$777,$A306,СВЦЭМ!$B$33:$B$776,T$296)+'СЕТ СН'!$F$15</f>
        <v>0</v>
      </c>
      <c r="U306" s="36">
        <f>SUMIFS(СВЦЭМ!$H$34:$H$777,СВЦЭМ!$A$34:$A$777,$A306,СВЦЭМ!$B$33:$B$776,U$296)+'СЕТ СН'!$F$15</f>
        <v>0</v>
      </c>
      <c r="V306" s="36">
        <f>SUMIFS(СВЦЭМ!$H$34:$H$777,СВЦЭМ!$A$34:$A$777,$A306,СВЦЭМ!$B$33:$B$776,V$296)+'СЕТ СН'!$F$15</f>
        <v>0</v>
      </c>
      <c r="W306" s="36">
        <f>SUMIFS(СВЦЭМ!$H$34:$H$777,СВЦЭМ!$A$34:$A$777,$A306,СВЦЭМ!$B$33:$B$776,W$296)+'СЕТ СН'!$F$15</f>
        <v>0</v>
      </c>
      <c r="X306" s="36">
        <f>SUMIFS(СВЦЭМ!$H$34:$H$777,СВЦЭМ!$A$34:$A$777,$A306,СВЦЭМ!$B$33:$B$776,X$296)+'СЕТ СН'!$F$15</f>
        <v>0</v>
      </c>
      <c r="Y306" s="36">
        <f>SUMIFS(СВЦЭМ!$H$34:$H$777,СВЦЭМ!$A$34:$A$777,$A306,СВЦЭМ!$B$33:$B$776,Y$296)+'СЕТ СН'!$F$15</f>
        <v>0</v>
      </c>
    </row>
    <row r="307" spans="1:25" ht="15.75" hidden="1" x14ac:dyDescent="0.2">
      <c r="A307" s="35">
        <f t="shared" si="8"/>
        <v>43688</v>
      </c>
      <c r="B307" s="36">
        <f>SUMIFS(СВЦЭМ!$H$34:$H$777,СВЦЭМ!$A$34:$A$777,$A307,СВЦЭМ!$B$33:$B$776,B$296)+'СЕТ СН'!$F$15</f>
        <v>0</v>
      </c>
      <c r="C307" s="36">
        <f>SUMIFS(СВЦЭМ!$H$34:$H$777,СВЦЭМ!$A$34:$A$777,$A307,СВЦЭМ!$B$33:$B$776,C$296)+'СЕТ СН'!$F$15</f>
        <v>0</v>
      </c>
      <c r="D307" s="36">
        <f>SUMIFS(СВЦЭМ!$H$34:$H$777,СВЦЭМ!$A$34:$A$777,$A307,СВЦЭМ!$B$33:$B$776,D$296)+'СЕТ СН'!$F$15</f>
        <v>0</v>
      </c>
      <c r="E307" s="36">
        <f>SUMIFS(СВЦЭМ!$H$34:$H$777,СВЦЭМ!$A$34:$A$777,$A307,СВЦЭМ!$B$33:$B$776,E$296)+'СЕТ СН'!$F$15</f>
        <v>0</v>
      </c>
      <c r="F307" s="36">
        <f>SUMIFS(СВЦЭМ!$H$34:$H$777,СВЦЭМ!$A$34:$A$777,$A307,СВЦЭМ!$B$33:$B$776,F$296)+'СЕТ СН'!$F$15</f>
        <v>0</v>
      </c>
      <c r="G307" s="36">
        <f>SUMIFS(СВЦЭМ!$H$34:$H$777,СВЦЭМ!$A$34:$A$777,$A307,СВЦЭМ!$B$33:$B$776,G$296)+'СЕТ СН'!$F$15</f>
        <v>0</v>
      </c>
      <c r="H307" s="36">
        <f>SUMIFS(СВЦЭМ!$H$34:$H$777,СВЦЭМ!$A$34:$A$777,$A307,СВЦЭМ!$B$33:$B$776,H$296)+'СЕТ СН'!$F$15</f>
        <v>0</v>
      </c>
      <c r="I307" s="36">
        <f>SUMIFS(СВЦЭМ!$H$34:$H$777,СВЦЭМ!$A$34:$A$777,$A307,СВЦЭМ!$B$33:$B$776,I$296)+'СЕТ СН'!$F$15</f>
        <v>0</v>
      </c>
      <c r="J307" s="36">
        <f>SUMIFS(СВЦЭМ!$H$34:$H$777,СВЦЭМ!$A$34:$A$777,$A307,СВЦЭМ!$B$33:$B$776,J$296)+'СЕТ СН'!$F$15</f>
        <v>0</v>
      </c>
      <c r="K307" s="36">
        <f>SUMIFS(СВЦЭМ!$H$34:$H$777,СВЦЭМ!$A$34:$A$777,$A307,СВЦЭМ!$B$33:$B$776,K$296)+'СЕТ СН'!$F$15</f>
        <v>0</v>
      </c>
      <c r="L307" s="36">
        <f>SUMIFS(СВЦЭМ!$H$34:$H$777,СВЦЭМ!$A$34:$A$777,$A307,СВЦЭМ!$B$33:$B$776,L$296)+'СЕТ СН'!$F$15</f>
        <v>0</v>
      </c>
      <c r="M307" s="36">
        <f>SUMIFS(СВЦЭМ!$H$34:$H$777,СВЦЭМ!$A$34:$A$777,$A307,СВЦЭМ!$B$33:$B$776,M$296)+'СЕТ СН'!$F$15</f>
        <v>0</v>
      </c>
      <c r="N307" s="36">
        <f>SUMIFS(СВЦЭМ!$H$34:$H$777,СВЦЭМ!$A$34:$A$777,$A307,СВЦЭМ!$B$33:$B$776,N$296)+'СЕТ СН'!$F$15</f>
        <v>0</v>
      </c>
      <c r="O307" s="36">
        <f>SUMIFS(СВЦЭМ!$H$34:$H$777,СВЦЭМ!$A$34:$A$777,$A307,СВЦЭМ!$B$33:$B$776,O$296)+'СЕТ СН'!$F$15</f>
        <v>0</v>
      </c>
      <c r="P307" s="36">
        <f>SUMIFS(СВЦЭМ!$H$34:$H$777,СВЦЭМ!$A$34:$A$777,$A307,СВЦЭМ!$B$33:$B$776,P$296)+'СЕТ СН'!$F$15</f>
        <v>0</v>
      </c>
      <c r="Q307" s="36">
        <f>SUMIFS(СВЦЭМ!$H$34:$H$777,СВЦЭМ!$A$34:$A$777,$A307,СВЦЭМ!$B$33:$B$776,Q$296)+'СЕТ СН'!$F$15</f>
        <v>0</v>
      </c>
      <c r="R307" s="36">
        <f>SUMIFS(СВЦЭМ!$H$34:$H$777,СВЦЭМ!$A$34:$A$777,$A307,СВЦЭМ!$B$33:$B$776,R$296)+'СЕТ СН'!$F$15</f>
        <v>0</v>
      </c>
      <c r="S307" s="36">
        <f>SUMIFS(СВЦЭМ!$H$34:$H$777,СВЦЭМ!$A$34:$A$777,$A307,СВЦЭМ!$B$33:$B$776,S$296)+'СЕТ СН'!$F$15</f>
        <v>0</v>
      </c>
      <c r="T307" s="36">
        <f>SUMIFS(СВЦЭМ!$H$34:$H$777,СВЦЭМ!$A$34:$A$777,$A307,СВЦЭМ!$B$33:$B$776,T$296)+'СЕТ СН'!$F$15</f>
        <v>0</v>
      </c>
      <c r="U307" s="36">
        <f>SUMIFS(СВЦЭМ!$H$34:$H$777,СВЦЭМ!$A$34:$A$777,$A307,СВЦЭМ!$B$33:$B$776,U$296)+'СЕТ СН'!$F$15</f>
        <v>0</v>
      </c>
      <c r="V307" s="36">
        <f>SUMIFS(СВЦЭМ!$H$34:$H$777,СВЦЭМ!$A$34:$A$777,$A307,СВЦЭМ!$B$33:$B$776,V$296)+'СЕТ СН'!$F$15</f>
        <v>0</v>
      </c>
      <c r="W307" s="36">
        <f>SUMIFS(СВЦЭМ!$H$34:$H$777,СВЦЭМ!$A$34:$A$777,$A307,СВЦЭМ!$B$33:$B$776,W$296)+'СЕТ СН'!$F$15</f>
        <v>0</v>
      </c>
      <c r="X307" s="36">
        <f>SUMIFS(СВЦЭМ!$H$34:$H$777,СВЦЭМ!$A$34:$A$777,$A307,СВЦЭМ!$B$33:$B$776,X$296)+'СЕТ СН'!$F$15</f>
        <v>0</v>
      </c>
      <c r="Y307" s="36">
        <f>SUMIFS(СВЦЭМ!$H$34:$H$777,СВЦЭМ!$A$34:$A$777,$A307,СВЦЭМ!$B$33:$B$776,Y$296)+'СЕТ СН'!$F$15</f>
        <v>0</v>
      </c>
    </row>
    <row r="308" spans="1:25" ht="15.75" hidden="1" x14ac:dyDescent="0.2">
      <c r="A308" s="35">
        <f t="shared" si="8"/>
        <v>43689</v>
      </c>
      <c r="B308" s="36">
        <f>SUMIFS(СВЦЭМ!$H$34:$H$777,СВЦЭМ!$A$34:$A$777,$A308,СВЦЭМ!$B$33:$B$776,B$296)+'СЕТ СН'!$F$15</f>
        <v>0</v>
      </c>
      <c r="C308" s="36">
        <f>SUMIFS(СВЦЭМ!$H$34:$H$777,СВЦЭМ!$A$34:$A$777,$A308,СВЦЭМ!$B$33:$B$776,C$296)+'СЕТ СН'!$F$15</f>
        <v>0</v>
      </c>
      <c r="D308" s="36">
        <f>SUMIFS(СВЦЭМ!$H$34:$H$777,СВЦЭМ!$A$34:$A$777,$A308,СВЦЭМ!$B$33:$B$776,D$296)+'СЕТ СН'!$F$15</f>
        <v>0</v>
      </c>
      <c r="E308" s="36">
        <f>SUMIFS(СВЦЭМ!$H$34:$H$777,СВЦЭМ!$A$34:$A$777,$A308,СВЦЭМ!$B$33:$B$776,E$296)+'СЕТ СН'!$F$15</f>
        <v>0</v>
      </c>
      <c r="F308" s="36">
        <f>SUMIFS(СВЦЭМ!$H$34:$H$777,СВЦЭМ!$A$34:$A$777,$A308,СВЦЭМ!$B$33:$B$776,F$296)+'СЕТ СН'!$F$15</f>
        <v>0</v>
      </c>
      <c r="G308" s="36">
        <f>SUMIFS(СВЦЭМ!$H$34:$H$777,СВЦЭМ!$A$34:$A$777,$A308,СВЦЭМ!$B$33:$B$776,G$296)+'СЕТ СН'!$F$15</f>
        <v>0</v>
      </c>
      <c r="H308" s="36">
        <f>SUMIFS(СВЦЭМ!$H$34:$H$777,СВЦЭМ!$A$34:$A$777,$A308,СВЦЭМ!$B$33:$B$776,H$296)+'СЕТ СН'!$F$15</f>
        <v>0</v>
      </c>
      <c r="I308" s="36">
        <f>SUMIFS(СВЦЭМ!$H$34:$H$777,СВЦЭМ!$A$34:$A$777,$A308,СВЦЭМ!$B$33:$B$776,I$296)+'СЕТ СН'!$F$15</f>
        <v>0</v>
      </c>
      <c r="J308" s="36">
        <f>SUMIFS(СВЦЭМ!$H$34:$H$777,СВЦЭМ!$A$34:$A$777,$A308,СВЦЭМ!$B$33:$B$776,J$296)+'СЕТ СН'!$F$15</f>
        <v>0</v>
      </c>
      <c r="K308" s="36">
        <f>SUMIFS(СВЦЭМ!$H$34:$H$777,СВЦЭМ!$A$34:$A$777,$A308,СВЦЭМ!$B$33:$B$776,K$296)+'СЕТ СН'!$F$15</f>
        <v>0</v>
      </c>
      <c r="L308" s="36">
        <f>SUMIFS(СВЦЭМ!$H$34:$H$777,СВЦЭМ!$A$34:$A$777,$A308,СВЦЭМ!$B$33:$B$776,L$296)+'СЕТ СН'!$F$15</f>
        <v>0</v>
      </c>
      <c r="M308" s="36">
        <f>SUMIFS(СВЦЭМ!$H$34:$H$777,СВЦЭМ!$A$34:$A$777,$A308,СВЦЭМ!$B$33:$B$776,M$296)+'СЕТ СН'!$F$15</f>
        <v>0</v>
      </c>
      <c r="N308" s="36">
        <f>SUMIFS(СВЦЭМ!$H$34:$H$777,СВЦЭМ!$A$34:$A$777,$A308,СВЦЭМ!$B$33:$B$776,N$296)+'СЕТ СН'!$F$15</f>
        <v>0</v>
      </c>
      <c r="O308" s="36">
        <f>SUMIFS(СВЦЭМ!$H$34:$H$777,СВЦЭМ!$A$34:$A$777,$A308,СВЦЭМ!$B$33:$B$776,O$296)+'СЕТ СН'!$F$15</f>
        <v>0</v>
      </c>
      <c r="P308" s="36">
        <f>SUMIFS(СВЦЭМ!$H$34:$H$777,СВЦЭМ!$A$34:$A$777,$A308,СВЦЭМ!$B$33:$B$776,P$296)+'СЕТ СН'!$F$15</f>
        <v>0</v>
      </c>
      <c r="Q308" s="36">
        <f>SUMIFS(СВЦЭМ!$H$34:$H$777,СВЦЭМ!$A$34:$A$777,$A308,СВЦЭМ!$B$33:$B$776,Q$296)+'СЕТ СН'!$F$15</f>
        <v>0</v>
      </c>
      <c r="R308" s="36">
        <f>SUMIFS(СВЦЭМ!$H$34:$H$777,СВЦЭМ!$A$34:$A$777,$A308,СВЦЭМ!$B$33:$B$776,R$296)+'СЕТ СН'!$F$15</f>
        <v>0</v>
      </c>
      <c r="S308" s="36">
        <f>SUMIFS(СВЦЭМ!$H$34:$H$777,СВЦЭМ!$A$34:$A$777,$A308,СВЦЭМ!$B$33:$B$776,S$296)+'СЕТ СН'!$F$15</f>
        <v>0</v>
      </c>
      <c r="T308" s="36">
        <f>SUMIFS(СВЦЭМ!$H$34:$H$777,СВЦЭМ!$A$34:$A$777,$A308,СВЦЭМ!$B$33:$B$776,T$296)+'СЕТ СН'!$F$15</f>
        <v>0</v>
      </c>
      <c r="U308" s="36">
        <f>SUMIFS(СВЦЭМ!$H$34:$H$777,СВЦЭМ!$A$34:$A$777,$A308,СВЦЭМ!$B$33:$B$776,U$296)+'СЕТ СН'!$F$15</f>
        <v>0</v>
      </c>
      <c r="V308" s="36">
        <f>SUMIFS(СВЦЭМ!$H$34:$H$777,СВЦЭМ!$A$34:$A$777,$A308,СВЦЭМ!$B$33:$B$776,V$296)+'СЕТ СН'!$F$15</f>
        <v>0</v>
      </c>
      <c r="W308" s="36">
        <f>SUMIFS(СВЦЭМ!$H$34:$H$777,СВЦЭМ!$A$34:$A$777,$A308,СВЦЭМ!$B$33:$B$776,W$296)+'СЕТ СН'!$F$15</f>
        <v>0</v>
      </c>
      <c r="X308" s="36">
        <f>SUMIFS(СВЦЭМ!$H$34:$H$777,СВЦЭМ!$A$34:$A$777,$A308,СВЦЭМ!$B$33:$B$776,X$296)+'СЕТ СН'!$F$15</f>
        <v>0</v>
      </c>
      <c r="Y308" s="36">
        <f>SUMIFS(СВЦЭМ!$H$34:$H$777,СВЦЭМ!$A$34:$A$777,$A308,СВЦЭМ!$B$33:$B$776,Y$296)+'СЕТ СН'!$F$15</f>
        <v>0</v>
      </c>
    </row>
    <row r="309" spans="1:25" ht="15.75" hidden="1" x14ac:dyDescent="0.2">
      <c r="A309" s="35">
        <f t="shared" si="8"/>
        <v>43690</v>
      </c>
      <c r="B309" s="36">
        <f>SUMIFS(СВЦЭМ!$H$34:$H$777,СВЦЭМ!$A$34:$A$777,$A309,СВЦЭМ!$B$33:$B$776,B$296)+'СЕТ СН'!$F$15</f>
        <v>0</v>
      </c>
      <c r="C309" s="36">
        <f>SUMIFS(СВЦЭМ!$H$34:$H$777,СВЦЭМ!$A$34:$A$777,$A309,СВЦЭМ!$B$33:$B$776,C$296)+'СЕТ СН'!$F$15</f>
        <v>0</v>
      </c>
      <c r="D309" s="36">
        <f>SUMIFS(СВЦЭМ!$H$34:$H$777,СВЦЭМ!$A$34:$A$777,$A309,СВЦЭМ!$B$33:$B$776,D$296)+'СЕТ СН'!$F$15</f>
        <v>0</v>
      </c>
      <c r="E309" s="36">
        <f>SUMIFS(СВЦЭМ!$H$34:$H$777,СВЦЭМ!$A$34:$A$777,$A309,СВЦЭМ!$B$33:$B$776,E$296)+'СЕТ СН'!$F$15</f>
        <v>0</v>
      </c>
      <c r="F309" s="36">
        <f>SUMIFS(СВЦЭМ!$H$34:$H$777,СВЦЭМ!$A$34:$A$777,$A309,СВЦЭМ!$B$33:$B$776,F$296)+'СЕТ СН'!$F$15</f>
        <v>0</v>
      </c>
      <c r="G309" s="36">
        <f>SUMIFS(СВЦЭМ!$H$34:$H$777,СВЦЭМ!$A$34:$A$777,$A309,СВЦЭМ!$B$33:$B$776,G$296)+'СЕТ СН'!$F$15</f>
        <v>0</v>
      </c>
      <c r="H309" s="36">
        <f>SUMIFS(СВЦЭМ!$H$34:$H$777,СВЦЭМ!$A$34:$A$777,$A309,СВЦЭМ!$B$33:$B$776,H$296)+'СЕТ СН'!$F$15</f>
        <v>0</v>
      </c>
      <c r="I309" s="36">
        <f>SUMIFS(СВЦЭМ!$H$34:$H$777,СВЦЭМ!$A$34:$A$777,$A309,СВЦЭМ!$B$33:$B$776,I$296)+'СЕТ СН'!$F$15</f>
        <v>0</v>
      </c>
      <c r="J309" s="36">
        <f>SUMIFS(СВЦЭМ!$H$34:$H$777,СВЦЭМ!$A$34:$A$777,$A309,СВЦЭМ!$B$33:$B$776,J$296)+'СЕТ СН'!$F$15</f>
        <v>0</v>
      </c>
      <c r="K309" s="36">
        <f>SUMIFS(СВЦЭМ!$H$34:$H$777,СВЦЭМ!$A$34:$A$777,$A309,СВЦЭМ!$B$33:$B$776,K$296)+'СЕТ СН'!$F$15</f>
        <v>0</v>
      </c>
      <c r="L309" s="36">
        <f>SUMIFS(СВЦЭМ!$H$34:$H$777,СВЦЭМ!$A$34:$A$777,$A309,СВЦЭМ!$B$33:$B$776,L$296)+'СЕТ СН'!$F$15</f>
        <v>0</v>
      </c>
      <c r="M309" s="36">
        <f>SUMIFS(СВЦЭМ!$H$34:$H$777,СВЦЭМ!$A$34:$A$777,$A309,СВЦЭМ!$B$33:$B$776,M$296)+'СЕТ СН'!$F$15</f>
        <v>0</v>
      </c>
      <c r="N309" s="36">
        <f>SUMIFS(СВЦЭМ!$H$34:$H$777,СВЦЭМ!$A$34:$A$777,$A309,СВЦЭМ!$B$33:$B$776,N$296)+'СЕТ СН'!$F$15</f>
        <v>0</v>
      </c>
      <c r="O309" s="36">
        <f>SUMIFS(СВЦЭМ!$H$34:$H$777,СВЦЭМ!$A$34:$A$777,$A309,СВЦЭМ!$B$33:$B$776,O$296)+'СЕТ СН'!$F$15</f>
        <v>0</v>
      </c>
      <c r="P309" s="36">
        <f>SUMIFS(СВЦЭМ!$H$34:$H$777,СВЦЭМ!$A$34:$A$777,$A309,СВЦЭМ!$B$33:$B$776,P$296)+'СЕТ СН'!$F$15</f>
        <v>0</v>
      </c>
      <c r="Q309" s="36">
        <f>SUMIFS(СВЦЭМ!$H$34:$H$777,СВЦЭМ!$A$34:$A$777,$A309,СВЦЭМ!$B$33:$B$776,Q$296)+'СЕТ СН'!$F$15</f>
        <v>0</v>
      </c>
      <c r="R309" s="36">
        <f>SUMIFS(СВЦЭМ!$H$34:$H$777,СВЦЭМ!$A$34:$A$777,$A309,СВЦЭМ!$B$33:$B$776,R$296)+'СЕТ СН'!$F$15</f>
        <v>0</v>
      </c>
      <c r="S309" s="36">
        <f>SUMIFS(СВЦЭМ!$H$34:$H$777,СВЦЭМ!$A$34:$A$777,$A309,СВЦЭМ!$B$33:$B$776,S$296)+'СЕТ СН'!$F$15</f>
        <v>0</v>
      </c>
      <c r="T309" s="36">
        <f>SUMIFS(СВЦЭМ!$H$34:$H$777,СВЦЭМ!$A$34:$A$777,$A309,СВЦЭМ!$B$33:$B$776,T$296)+'СЕТ СН'!$F$15</f>
        <v>0</v>
      </c>
      <c r="U309" s="36">
        <f>SUMIFS(СВЦЭМ!$H$34:$H$777,СВЦЭМ!$A$34:$A$777,$A309,СВЦЭМ!$B$33:$B$776,U$296)+'СЕТ СН'!$F$15</f>
        <v>0</v>
      </c>
      <c r="V309" s="36">
        <f>SUMIFS(СВЦЭМ!$H$34:$H$777,СВЦЭМ!$A$34:$A$777,$A309,СВЦЭМ!$B$33:$B$776,V$296)+'СЕТ СН'!$F$15</f>
        <v>0</v>
      </c>
      <c r="W309" s="36">
        <f>SUMIFS(СВЦЭМ!$H$34:$H$777,СВЦЭМ!$A$34:$A$777,$A309,СВЦЭМ!$B$33:$B$776,W$296)+'СЕТ СН'!$F$15</f>
        <v>0</v>
      </c>
      <c r="X309" s="36">
        <f>SUMIFS(СВЦЭМ!$H$34:$H$777,СВЦЭМ!$A$34:$A$777,$A309,СВЦЭМ!$B$33:$B$776,X$296)+'СЕТ СН'!$F$15</f>
        <v>0</v>
      </c>
      <c r="Y309" s="36">
        <f>SUMIFS(СВЦЭМ!$H$34:$H$777,СВЦЭМ!$A$34:$A$777,$A309,СВЦЭМ!$B$33:$B$776,Y$296)+'СЕТ СН'!$F$15</f>
        <v>0</v>
      </c>
    </row>
    <row r="310" spans="1:25" ht="15.75" hidden="1" x14ac:dyDescent="0.2">
      <c r="A310" s="35">
        <f t="shared" si="8"/>
        <v>43691</v>
      </c>
      <c r="B310" s="36">
        <f>SUMIFS(СВЦЭМ!$H$34:$H$777,СВЦЭМ!$A$34:$A$777,$A310,СВЦЭМ!$B$33:$B$776,B$296)+'СЕТ СН'!$F$15</f>
        <v>0</v>
      </c>
      <c r="C310" s="36">
        <f>SUMIFS(СВЦЭМ!$H$34:$H$777,СВЦЭМ!$A$34:$A$777,$A310,СВЦЭМ!$B$33:$B$776,C$296)+'СЕТ СН'!$F$15</f>
        <v>0</v>
      </c>
      <c r="D310" s="36">
        <f>SUMIFS(СВЦЭМ!$H$34:$H$777,СВЦЭМ!$A$34:$A$777,$A310,СВЦЭМ!$B$33:$B$776,D$296)+'СЕТ СН'!$F$15</f>
        <v>0</v>
      </c>
      <c r="E310" s="36">
        <f>SUMIFS(СВЦЭМ!$H$34:$H$777,СВЦЭМ!$A$34:$A$777,$A310,СВЦЭМ!$B$33:$B$776,E$296)+'СЕТ СН'!$F$15</f>
        <v>0</v>
      </c>
      <c r="F310" s="36">
        <f>SUMIFS(СВЦЭМ!$H$34:$H$777,СВЦЭМ!$A$34:$A$777,$A310,СВЦЭМ!$B$33:$B$776,F$296)+'СЕТ СН'!$F$15</f>
        <v>0</v>
      </c>
      <c r="G310" s="36">
        <f>SUMIFS(СВЦЭМ!$H$34:$H$777,СВЦЭМ!$A$34:$A$777,$A310,СВЦЭМ!$B$33:$B$776,G$296)+'СЕТ СН'!$F$15</f>
        <v>0</v>
      </c>
      <c r="H310" s="36">
        <f>SUMIFS(СВЦЭМ!$H$34:$H$777,СВЦЭМ!$A$34:$A$777,$A310,СВЦЭМ!$B$33:$B$776,H$296)+'СЕТ СН'!$F$15</f>
        <v>0</v>
      </c>
      <c r="I310" s="36">
        <f>SUMIFS(СВЦЭМ!$H$34:$H$777,СВЦЭМ!$A$34:$A$777,$A310,СВЦЭМ!$B$33:$B$776,I$296)+'СЕТ СН'!$F$15</f>
        <v>0</v>
      </c>
      <c r="J310" s="36">
        <f>SUMIFS(СВЦЭМ!$H$34:$H$777,СВЦЭМ!$A$34:$A$777,$A310,СВЦЭМ!$B$33:$B$776,J$296)+'СЕТ СН'!$F$15</f>
        <v>0</v>
      </c>
      <c r="K310" s="36">
        <f>SUMIFS(СВЦЭМ!$H$34:$H$777,СВЦЭМ!$A$34:$A$777,$A310,СВЦЭМ!$B$33:$B$776,K$296)+'СЕТ СН'!$F$15</f>
        <v>0</v>
      </c>
      <c r="L310" s="36">
        <f>SUMIFS(СВЦЭМ!$H$34:$H$777,СВЦЭМ!$A$34:$A$777,$A310,СВЦЭМ!$B$33:$B$776,L$296)+'СЕТ СН'!$F$15</f>
        <v>0</v>
      </c>
      <c r="M310" s="36">
        <f>SUMIFS(СВЦЭМ!$H$34:$H$777,СВЦЭМ!$A$34:$A$777,$A310,СВЦЭМ!$B$33:$B$776,M$296)+'СЕТ СН'!$F$15</f>
        <v>0</v>
      </c>
      <c r="N310" s="36">
        <f>SUMIFS(СВЦЭМ!$H$34:$H$777,СВЦЭМ!$A$34:$A$777,$A310,СВЦЭМ!$B$33:$B$776,N$296)+'СЕТ СН'!$F$15</f>
        <v>0</v>
      </c>
      <c r="O310" s="36">
        <f>SUMIFS(СВЦЭМ!$H$34:$H$777,СВЦЭМ!$A$34:$A$777,$A310,СВЦЭМ!$B$33:$B$776,O$296)+'СЕТ СН'!$F$15</f>
        <v>0</v>
      </c>
      <c r="P310" s="36">
        <f>SUMIFS(СВЦЭМ!$H$34:$H$777,СВЦЭМ!$A$34:$A$777,$A310,СВЦЭМ!$B$33:$B$776,P$296)+'СЕТ СН'!$F$15</f>
        <v>0</v>
      </c>
      <c r="Q310" s="36">
        <f>SUMIFS(СВЦЭМ!$H$34:$H$777,СВЦЭМ!$A$34:$A$777,$A310,СВЦЭМ!$B$33:$B$776,Q$296)+'СЕТ СН'!$F$15</f>
        <v>0</v>
      </c>
      <c r="R310" s="36">
        <f>SUMIFS(СВЦЭМ!$H$34:$H$777,СВЦЭМ!$A$34:$A$777,$A310,СВЦЭМ!$B$33:$B$776,R$296)+'СЕТ СН'!$F$15</f>
        <v>0</v>
      </c>
      <c r="S310" s="36">
        <f>SUMIFS(СВЦЭМ!$H$34:$H$777,СВЦЭМ!$A$34:$A$777,$A310,СВЦЭМ!$B$33:$B$776,S$296)+'СЕТ СН'!$F$15</f>
        <v>0</v>
      </c>
      <c r="T310" s="36">
        <f>SUMIFS(СВЦЭМ!$H$34:$H$777,СВЦЭМ!$A$34:$A$777,$A310,СВЦЭМ!$B$33:$B$776,T$296)+'СЕТ СН'!$F$15</f>
        <v>0</v>
      </c>
      <c r="U310" s="36">
        <f>SUMIFS(СВЦЭМ!$H$34:$H$777,СВЦЭМ!$A$34:$A$777,$A310,СВЦЭМ!$B$33:$B$776,U$296)+'СЕТ СН'!$F$15</f>
        <v>0</v>
      </c>
      <c r="V310" s="36">
        <f>SUMIFS(СВЦЭМ!$H$34:$H$777,СВЦЭМ!$A$34:$A$777,$A310,СВЦЭМ!$B$33:$B$776,V$296)+'СЕТ СН'!$F$15</f>
        <v>0</v>
      </c>
      <c r="W310" s="36">
        <f>SUMIFS(СВЦЭМ!$H$34:$H$777,СВЦЭМ!$A$34:$A$777,$A310,СВЦЭМ!$B$33:$B$776,W$296)+'СЕТ СН'!$F$15</f>
        <v>0</v>
      </c>
      <c r="X310" s="36">
        <f>SUMIFS(СВЦЭМ!$H$34:$H$777,СВЦЭМ!$A$34:$A$777,$A310,СВЦЭМ!$B$33:$B$776,X$296)+'СЕТ СН'!$F$15</f>
        <v>0</v>
      </c>
      <c r="Y310" s="36">
        <f>SUMIFS(СВЦЭМ!$H$34:$H$777,СВЦЭМ!$A$34:$A$777,$A310,СВЦЭМ!$B$33:$B$776,Y$296)+'СЕТ СН'!$F$15</f>
        <v>0</v>
      </c>
    </row>
    <row r="311" spans="1:25" ht="15.75" hidden="1" x14ac:dyDescent="0.2">
      <c r="A311" s="35">
        <f t="shared" si="8"/>
        <v>43692</v>
      </c>
      <c r="B311" s="36">
        <f>SUMIFS(СВЦЭМ!$H$34:$H$777,СВЦЭМ!$A$34:$A$777,$A311,СВЦЭМ!$B$33:$B$776,B$296)+'СЕТ СН'!$F$15</f>
        <v>0</v>
      </c>
      <c r="C311" s="36">
        <f>SUMIFS(СВЦЭМ!$H$34:$H$777,СВЦЭМ!$A$34:$A$777,$A311,СВЦЭМ!$B$33:$B$776,C$296)+'СЕТ СН'!$F$15</f>
        <v>0</v>
      </c>
      <c r="D311" s="36">
        <f>SUMIFS(СВЦЭМ!$H$34:$H$777,СВЦЭМ!$A$34:$A$777,$A311,СВЦЭМ!$B$33:$B$776,D$296)+'СЕТ СН'!$F$15</f>
        <v>0</v>
      </c>
      <c r="E311" s="36">
        <f>SUMIFS(СВЦЭМ!$H$34:$H$777,СВЦЭМ!$A$34:$A$777,$A311,СВЦЭМ!$B$33:$B$776,E$296)+'СЕТ СН'!$F$15</f>
        <v>0</v>
      </c>
      <c r="F311" s="36">
        <f>SUMIFS(СВЦЭМ!$H$34:$H$777,СВЦЭМ!$A$34:$A$777,$A311,СВЦЭМ!$B$33:$B$776,F$296)+'СЕТ СН'!$F$15</f>
        <v>0</v>
      </c>
      <c r="G311" s="36">
        <f>SUMIFS(СВЦЭМ!$H$34:$H$777,СВЦЭМ!$A$34:$A$777,$A311,СВЦЭМ!$B$33:$B$776,G$296)+'СЕТ СН'!$F$15</f>
        <v>0</v>
      </c>
      <c r="H311" s="36">
        <f>SUMIFS(СВЦЭМ!$H$34:$H$777,СВЦЭМ!$A$34:$A$777,$A311,СВЦЭМ!$B$33:$B$776,H$296)+'СЕТ СН'!$F$15</f>
        <v>0</v>
      </c>
      <c r="I311" s="36">
        <f>SUMIFS(СВЦЭМ!$H$34:$H$777,СВЦЭМ!$A$34:$A$777,$A311,СВЦЭМ!$B$33:$B$776,I$296)+'СЕТ СН'!$F$15</f>
        <v>0</v>
      </c>
      <c r="J311" s="36">
        <f>SUMIFS(СВЦЭМ!$H$34:$H$777,СВЦЭМ!$A$34:$A$777,$A311,СВЦЭМ!$B$33:$B$776,J$296)+'СЕТ СН'!$F$15</f>
        <v>0</v>
      </c>
      <c r="K311" s="36">
        <f>SUMIFS(СВЦЭМ!$H$34:$H$777,СВЦЭМ!$A$34:$A$777,$A311,СВЦЭМ!$B$33:$B$776,K$296)+'СЕТ СН'!$F$15</f>
        <v>0</v>
      </c>
      <c r="L311" s="36">
        <f>SUMIFS(СВЦЭМ!$H$34:$H$777,СВЦЭМ!$A$34:$A$777,$A311,СВЦЭМ!$B$33:$B$776,L$296)+'СЕТ СН'!$F$15</f>
        <v>0</v>
      </c>
      <c r="M311" s="36">
        <f>SUMIFS(СВЦЭМ!$H$34:$H$777,СВЦЭМ!$A$34:$A$777,$A311,СВЦЭМ!$B$33:$B$776,M$296)+'СЕТ СН'!$F$15</f>
        <v>0</v>
      </c>
      <c r="N311" s="36">
        <f>SUMIFS(СВЦЭМ!$H$34:$H$777,СВЦЭМ!$A$34:$A$777,$A311,СВЦЭМ!$B$33:$B$776,N$296)+'СЕТ СН'!$F$15</f>
        <v>0</v>
      </c>
      <c r="O311" s="36">
        <f>SUMIFS(СВЦЭМ!$H$34:$H$777,СВЦЭМ!$A$34:$A$777,$A311,СВЦЭМ!$B$33:$B$776,O$296)+'СЕТ СН'!$F$15</f>
        <v>0</v>
      </c>
      <c r="P311" s="36">
        <f>SUMIFS(СВЦЭМ!$H$34:$H$777,СВЦЭМ!$A$34:$A$777,$A311,СВЦЭМ!$B$33:$B$776,P$296)+'СЕТ СН'!$F$15</f>
        <v>0</v>
      </c>
      <c r="Q311" s="36">
        <f>SUMIFS(СВЦЭМ!$H$34:$H$777,СВЦЭМ!$A$34:$A$777,$A311,СВЦЭМ!$B$33:$B$776,Q$296)+'СЕТ СН'!$F$15</f>
        <v>0</v>
      </c>
      <c r="R311" s="36">
        <f>SUMIFS(СВЦЭМ!$H$34:$H$777,СВЦЭМ!$A$34:$A$777,$A311,СВЦЭМ!$B$33:$B$776,R$296)+'СЕТ СН'!$F$15</f>
        <v>0</v>
      </c>
      <c r="S311" s="36">
        <f>SUMIFS(СВЦЭМ!$H$34:$H$777,СВЦЭМ!$A$34:$A$777,$A311,СВЦЭМ!$B$33:$B$776,S$296)+'СЕТ СН'!$F$15</f>
        <v>0</v>
      </c>
      <c r="T311" s="36">
        <f>SUMIFS(СВЦЭМ!$H$34:$H$777,СВЦЭМ!$A$34:$A$777,$A311,СВЦЭМ!$B$33:$B$776,T$296)+'СЕТ СН'!$F$15</f>
        <v>0</v>
      </c>
      <c r="U311" s="36">
        <f>SUMIFS(СВЦЭМ!$H$34:$H$777,СВЦЭМ!$A$34:$A$777,$A311,СВЦЭМ!$B$33:$B$776,U$296)+'СЕТ СН'!$F$15</f>
        <v>0</v>
      </c>
      <c r="V311" s="36">
        <f>SUMIFS(СВЦЭМ!$H$34:$H$777,СВЦЭМ!$A$34:$A$777,$A311,СВЦЭМ!$B$33:$B$776,V$296)+'СЕТ СН'!$F$15</f>
        <v>0</v>
      </c>
      <c r="W311" s="36">
        <f>SUMIFS(СВЦЭМ!$H$34:$H$777,СВЦЭМ!$A$34:$A$777,$A311,СВЦЭМ!$B$33:$B$776,W$296)+'СЕТ СН'!$F$15</f>
        <v>0</v>
      </c>
      <c r="X311" s="36">
        <f>SUMIFS(СВЦЭМ!$H$34:$H$777,СВЦЭМ!$A$34:$A$777,$A311,СВЦЭМ!$B$33:$B$776,X$296)+'СЕТ СН'!$F$15</f>
        <v>0</v>
      </c>
      <c r="Y311" s="36">
        <f>SUMIFS(СВЦЭМ!$H$34:$H$777,СВЦЭМ!$A$34:$A$777,$A311,СВЦЭМ!$B$33:$B$776,Y$296)+'СЕТ СН'!$F$15</f>
        <v>0</v>
      </c>
    </row>
    <row r="312" spans="1:25" ht="15.75" hidden="1" x14ac:dyDescent="0.2">
      <c r="A312" s="35">
        <f t="shared" si="8"/>
        <v>43693</v>
      </c>
      <c r="B312" s="36">
        <f>SUMIFS(СВЦЭМ!$H$34:$H$777,СВЦЭМ!$A$34:$A$777,$A312,СВЦЭМ!$B$33:$B$776,B$296)+'СЕТ СН'!$F$15</f>
        <v>0</v>
      </c>
      <c r="C312" s="36">
        <f>SUMIFS(СВЦЭМ!$H$34:$H$777,СВЦЭМ!$A$34:$A$777,$A312,СВЦЭМ!$B$33:$B$776,C$296)+'СЕТ СН'!$F$15</f>
        <v>0</v>
      </c>
      <c r="D312" s="36">
        <f>SUMIFS(СВЦЭМ!$H$34:$H$777,СВЦЭМ!$A$34:$A$777,$A312,СВЦЭМ!$B$33:$B$776,D$296)+'СЕТ СН'!$F$15</f>
        <v>0</v>
      </c>
      <c r="E312" s="36">
        <f>SUMIFS(СВЦЭМ!$H$34:$H$777,СВЦЭМ!$A$34:$A$777,$A312,СВЦЭМ!$B$33:$B$776,E$296)+'СЕТ СН'!$F$15</f>
        <v>0</v>
      </c>
      <c r="F312" s="36">
        <f>SUMIFS(СВЦЭМ!$H$34:$H$777,СВЦЭМ!$A$34:$A$777,$A312,СВЦЭМ!$B$33:$B$776,F$296)+'СЕТ СН'!$F$15</f>
        <v>0</v>
      </c>
      <c r="G312" s="36">
        <f>SUMIFS(СВЦЭМ!$H$34:$H$777,СВЦЭМ!$A$34:$A$777,$A312,СВЦЭМ!$B$33:$B$776,G$296)+'СЕТ СН'!$F$15</f>
        <v>0</v>
      </c>
      <c r="H312" s="36">
        <f>SUMIFS(СВЦЭМ!$H$34:$H$777,СВЦЭМ!$A$34:$A$777,$A312,СВЦЭМ!$B$33:$B$776,H$296)+'СЕТ СН'!$F$15</f>
        <v>0</v>
      </c>
      <c r="I312" s="36">
        <f>SUMIFS(СВЦЭМ!$H$34:$H$777,СВЦЭМ!$A$34:$A$777,$A312,СВЦЭМ!$B$33:$B$776,I$296)+'СЕТ СН'!$F$15</f>
        <v>0</v>
      </c>
      <c r="J312" s="36">
        <f>SUMIFS(СВЦЭМ!$H$34:$H$777,СВЦЭМ!$A$34:$A$777,$A312,СВЦЭМ!$B$33:$B$776,J$296)+'СЕТ СН'!$F$15</f>
        <v>0</v>
      </c>
      <c r="K312" s="36">
        <f>SUMIFS(СВЦЭМ!$H$34:$H$777,СВЦЭМ!$A$34:$A$777,$A312,СВЦЭМ!$B$33:$B$776,K$296)+'СЕТ СН'!$F$15</f>
        <v>0</v>
      </c>
      <c r="L312" s="36">
        <f>SUMIFS(СВЦЭМ!$H$34:$H$777,СВЦЭМ!$A$34:$A$777,$A312,СВЦЭМ!$B$33:$B$776,L$296)+'СЕТ СН'!$F$15</f>
        <v>0</v>
      </c>
      <c r="M312" s="36">
        <f>SUMIFS(СВЦЭМ!$H$34:$H$777,СВЦЭМ!$A$34:$A$777,$A312,СВЦЭМ!$B$33:$B$776,M$296)+'СЕТ СН'!$F$15</f>
        <v>0</v>
      </c>
      <c r="N312" s="36">
        <f>SUMIFS(СВЦЭМ!$H$34:$H$777,СВЦЭМ!$A$34:$A$777,$A312,СВЦЭМ!$B$33:$B$776,N$296)+'СЕТ СН'!$F$15</f>
        <v>0</v>
      </c>
      <c r="O312" s="36">
        <f>SUMIFS(СВЦЭМ!$H$34:$H$777,СВЦЭМ!$A$34:$A$777,$A312,СВЦЭМ!$B$33:$B$776,O$296)+'СЕТ СН'!$F$15</f>
        <v>0</v>
      </c>
      <c r="P312" s="36">
        <f>SUMIFS(СВЦЭМ!$H$34:$H$777,СВЦЭМ!$A$34:$A$777,$A312,СВЦЭМ!$B$33:$B$776,P$296)+'СЕТ СН'!$F$15</f>
        <v>0</v>
      </c>
      <c r="Q312" s="36">
        <f>SUMIFS(СВЦЭМ!$H$34:$H$777,СВЦЭМ!$A$34:$A$777,$A312,СВЦЭМ!$B$33:$B$776,Q$296)+'СЕТ СН'!$F$15</f>
        <v>0</v>
      </c>
      <c r="R312" s="36">
        <f>SUMIFS(СВЦЭМ!$H$34:$H$777,СВЦЭМ!$A$34:$A$777,$A312,СВЦЭМ!$B$33:$B$776,R$296)+'СЕТ СН'!$F$15</f>
        <v>0</v>
      </c>
      <c r="S312" s="36">
        <f>SUMIFS(СВЦЭМ!$H$34:$H$777,СВЦЭМ!$A$34:$A$777,$A312,СВЦЭМ!$B$33:$B$776,S$296)+'СЕТ СН'!$F$15</f>
        <v>0</v>
      </c>
      <c r="T312" s="36">
        <f>SUMIFS(СВЦЭМ!$H$34:$H$777,СВЦЭМ!$A$34:$A$777,$A312,СВЦЭМ!$B$33:$B$776,T$296)+'СЕТ СН'!$F$15</f>
        <v>0</v>
      </c>
      <c r="U312" s="36">
        <f>SUMIFS(СВЦЭМ!$H$34:$H$777,СВЦЭМ!$A$34:$A$777,$A312,СВЦЭМ!$B$33:$B$776,U$296)+'СЕТ СН'!$F$15</f>
        <v>0</v>
      </c>
      <c r="V312" s="36">
        <f>SUMIFS(СВЦЭМ!$H$34:$H$777,СВЦЭМ!$A$34:$A$777,$A312,СВЦЭМ!$B$33:$B$776,V$296)+'СЕТ СН'!$F$15</f>
        <v>0</v>
      </c>
      <c r="W312" s="36">
        <f>SUMIFS(СВЦЭМ!$H$34:$H$777,СВЦЭМ!$A$34:$A$777,$A312,СВЦЭМ!$B$33:$B$776,W$296)+'СЕТ СН'!$F$15</f>
        <v>0</v>
      </c>
      <c r="X312" s="36">
        <f>SUMIFS(СВЦЭМ!$H$34:$H$777,СВЦЭМ!$A$34:$A$777,$A312,СВЦЭМ!$B$33:$B$776,X$296)+'СЕТ СН'!$F$15</f>
        <v>0</v>
      </c>
      <c r="Y312" s="36">
        <f>SUMIFS(СВЦЭМ!$H$34:$H$777,СВЦЭМ!$A$34:$A$777,$A312,СВЦЭМ!$B$33:$B$776,Y$296)+'СЕТ СН'!$F$15</f>
        <v>0</v>
      </c>
    </row>
    <row r="313" spans="1:25" ht="15.75" hidden="1" x14ac:dyDescent="0.2">
      <c r="A313" s="35">
        <f t="shared" si="8"/>
        <v>43694</v>
      </c>
      <c r="B313" s="36">
        <f>SUMIFS(СВЦЭМ!$H$34:$H$777,СВЦЭМ!$A$34:$A$777,$A313,СВЦЭМ!$B$33:$B$776,B$296)+'СЕТ СН'!$F$15</f>
        <v>0</v>
      </c>
      <c r="C313" s="36">
        <f>SUMIFS(СВЦЭМ!$H$34:$H$777,СВЦЭМ!$A$34:$A$777,$A313,СВЦЭМ!$B$33:$B$776,C$296)+'СЕТ СН'!$F$15</f>
        <v>0</v>
      </c>
      <c r="D313" s="36">
        <f>SUMIFS(СВЦЭМ!$H$34:$H$777,СВЦЭМ!$A$34:$A$777,$A313,СВЦЭМ!$B$33:$B$776,D$296)+'СЕТ СН'!$F$15</f>
        <v>0</v>
      </c>
      <c r="E313" s="36">
        <f>SUMIFS(СВЦЭМ!$H$34:$H$777,СВЦЭМ!$A$34:$A$777,$A313,СВЦЭМ!$B$33:$B$776,E$296)+'СЕТ СН'!$F$15</f>
        <v>0</v>
      </c>
      <c r="F313" s="36">
        <f>SUMIFS(СВЦЭМ!$H$34:$H$777,СВЦЭМ!$A$34:$A$777,$A313,СВЦЭМ!$B$33:$B$776,F$296)+'СЕТ СН'!$F$15</f>
        <v>0</v>
      </c>
      <c r="G313" s="36">
        <f>SUMIFS(СВЦЭМ!$H$34:$H$777,СВЦЭМ!$A$34:$A$777,$A313,СВЦЭМ!$B$33:$B$776,G$296)+'СЕТ СН'!$F$15</f>
        <v>0</v>
      </c>
      <c r="H313" s="36">
        <f>SUMIFS(СВЦЭМ!$H$34:$H$777,СВЦЭМ!$A$34:$A$777,$A313,СВЦЭМ!$B$33:$B$776,H$296)+'СЕТ СН'!$F$15</f>
        <v>0</v>
      </c>
      <c r="I313" s="36">
        <f>SUMIFS(СВЦЭМ!$H$34:$H$777,СВЦЭМ!$A$34:$A$777,$A313,СВЦЭМ!$B$33:$B$776,I$296)+'СЕТ СН'!$F$15</f>
        <v>0</v>
      </c>
      <c r="J313" s="36">
        <f>SUMIFS(СВЦЭМ!$H$34:$H$777,СВЦЭМ!$A$34:$A$777,$A313,СВЦЭМ!$B$33:$B$776,J$296)+'СЕТ СН'!$F$15</f>
        <v>0</v>
      </c>
      <c r="K313" s="36">
        <f>SUMIFS(СВЦЭМ!$H$34:$H$777,СВЦЭМ!$A$34:$A$777,$A313,СВЦЭМ!$B$33:$B$776,K$296)+'СЕТ СН'!$F$15</f>
        <v>0</v>
      </c>
      <c r="L313" s="36">
        <f>SUMIFS(СВЦЭМ!$H$34:$H$777,СВЦЭМ!$A$34:$A$777,$A313,СВЦЭМ!$B$33:$B$776,L$296)+'СЕТ СН'!$F$15</f>
        <v>0</v>
      </c>
      <c r="M313" s="36">
        <f>SUMIFS(СВЦЭМ!$H$34:$H$777,СВЦЭМ!$A$34:$A$777,$A313,СВЦЭМ!$B$33:$B$776,M$296)+'СЕТ СН'!$F$15</f>
        <v>0</v>
      </c>
      <c r="N313" s="36">
        <f>SUMIFS(СВЦЭМ!$H$34:$H$777,СВЦЭМ!$A$34:$A$777,$A313,СВЦЭМ!$B$33:$B$776,N$296)+'СЕТ СН'!$F$15</f>
        <v>0</v>
      </c>
      <c r="O313" s="36">
        <f>SUMIFS(СВЦЭМ!$H$34:$H$777,СВЦЭМ!$A$34:$A$777,$A313,СВЦЭМ!$B$33:$B$776,O$296)+'СЕТ СН'!$F$15</f>
        <v>0</v>
      </c>
      <c r="P313" s="36">
        <f>SUMIFS(СВЦЭМ!$H$34:$H$777,СВЦЭМ!$A$34:$A$777,$A313,СВЦЭМ!$B$33:$B$776,P$296)+'СЕТ СН'!$F$15</f>
        <v>0</v>
      </c>
      <c r="Q313" s="36">
        <f>SUMIFS(СВЦЭМ!$H$34:$H$777,СВЦЭМ!$A$34:$A$777,$A313,СВЦЭМ!$B$33:$B$776,Q$296)+'СЕТ СН'!$F$15</f>
        <v>0</v>
      </c>
      <c r="R313" s="36">
        <f>SUMIFS(СВЦЭМ!$H$34:$H$777,СВЦЭМ!$A$34:$A$777,$A313,СВЦЭМ!$B$33:$B$776,R$296)+'СЕТ СН'!$F$15</f>
        <v>0</v>
      </c>
      <c r="S313" s="36">
        <f>SUMIFS(СВЦЭМ!$H$34:$H$777,СВЦЭМ!$A$34:$A$777,$A313,СВЦЭМ!$B$33:$B$776,S$296)+'СЕТ СН'!$F$15</f>
        <v>0</v>
      </c>
      <c r="T313" s="36">
        <f>SUMIFS(СВЦЭМ!$H$34:$H$777,СВЦЭМ!$A$34:$A$777,$A313,СВЦЭМ!$B$33:$B$776,T$296)+'СЕТ СН'!$F$15</f>
        <v>0</v>
      </c>
      <c r="U313" s="36">
        <f>SUMIFS(СВЦЭМ!$H$34:$H$777,СВЦЭМ!$A$34:$A$777,$A313,СВЦЭМ!$B$33:$B$776,U$296)+'СЕТ СН'!$F$15</f>
        <v>0</v>
      </c>
      <c r="V313" s="36">
        <f>SUMIFS(СВЦЭМ!$H$34:$H$777,СВЦЭМ!$A$34:$A$777,$A313,СВЦЭМ!$B$33:$B$776,V$296)+'СЕТ СН'!$F$15</f>
        <v>0</v>
      </c>
      <c r="W313" s="36">
        <f>SUMIFS(СВЦЭМ!$H$34:$H$777,СВЦЭМ!$A$34:$A$777,$A313,СВЦЭМ!$B$33:$B$776,W$296)+'СЕТ СН'!$F$15</f>
        <v>0</v>
      </c>
      <c r="X313" s="36">
        <f>SUMIFS(СВЦЭМ!$H$34:$H$777,СВЦЭМ!$A$34:$A$777,$A313,СВЦЭМ!$B$33:$B$776,X$296)+'СЕТ СН'!$F$15</f>
        <v>0</v>
      </c>
      <c r="Y313" s="36">
        <f>SUMIFS(СВЦЭМ!$H$34:$H$777,СВЦЭМ!$A$34:$A$777,$A313,СВЦЭМ!$B$33:$B$776,Y$296)+'СЕТ СН'!$F$15</f>
        <v>0</v>
      </c>
    </row>
    <row r="314" spans="1:25" ht="15.75" hidden="1" x14ac:dyDescent="0.2">
      <c r="A314" s="35">
        <f t="shared" si="8"/>
        <v>43695</v>
      </c>
      <c r="B314" s="36">
        <f>SUMIFS(СВЦЭМ!$H$34:$H$777,СВЦЭМ!$A$34:$A$777,$A314,СВЦЭМ!$B$33:$B$776,B$296)+'СЕТ СН'!$F$15</f>
        <v>0</v>
      </c>
      <c r="C314" s="36">
        <f>SUMIFS(СВЦЭМ!$H$34:$H$777,СВЦЭМ!$A$34:$A$777,$A314,СВЦЭМ!$B$33:$B$776,C$296)+'СЕТ СН'!$F$15</f>
        <v>0</v>
      </c>
      <c r="D314" s="36">
        <f>SUMIFS(СВЦЭМ!$H$34:$H$777,СВЦЭМ!$A$34:$A$777,$A314,СВЦЭМ!$B$33:$B$776,D$296)+'СЕТ СН'!$F$15</f>
        <v>0</v>
      </c>
      <c r="E314" s="36">
        <f>SUMIFS(СВЦЭМ!$H$34:$H$777,СВЦЭМ!$A$34:$A$777,$A314,СВЦЭМ!$B$33:$B$776,E$296)+'СЕТ СН'!$F$15</f>
        <v>0</v>
      </c>
      <c r="F314" s="36">
        <f>SUMIFS(СВЦЭМ!$H$34:$H$777,СВЦЭМ!$A$34:$A$777,$A314,СВЦЭМ!$B$33:$B$776,F$296)+'СЕТ СН'!$F$15</f>
        <v>0</v>
      </c>
      <c r="G314" s="36">
        <f>SUMIFS(СВЦЭМ!$H$34:$H$777,СВЦЭМ!$A$34:$A$777,$A314,СВЦЭМ!$B$33:$B$776,G$296)+'СЕТ СН'!$F$15</f>
        <v>0</v>
      </c>
      <c r="H314" s="36">
        <f>SUMIFS(СВЦЭМ!$H$34:$H$777,СВЦЭМ!$A$34:$A$777,$A314,СВЦЭМ!$B$33:$B$776,H$296)+'СЕТ СН'!$F$15</f>
        <v>0</v>
      </c>
      <c r="I314" s="36">
        <f>SUMIFS(СВЦЭМ!$H$34:$H$777,СВЦЭМ!$A$34:$A$777,$A314,СВЦЭМ!$B$33:$B$776,I$296)+'СЕТ СН'!$F$15</f>
        <v>0</v>
      </c>
      <c r="J314" s="36">
        <f>SUMIFS(СВЦЭМ!$H$34:$H$777,СВЦЭМ!$A$34:$A$777,$A314,СВЦЭМ!$B$33:$B$776,J$296)+'СЕТ СН'!$F$15</f>
        <v>0</v>
      </c>
      <c r="K314" s="36">
        <f>SUMIFS(СВЦЭМ!$H$34:$H$777,СВЦЭМ!$A$34:$A$777,$A314,СВЦЭМ!$B$33:$B$776,K$296)+'СЕТ СН'!$F$15</f>
        <v>0</v>
      </c>
      <c r="L314" s="36">
        <f>SUMIFS(СВЦЭМ!$H$34:$H$777,СВЦЭМ!$A$34:$A$777,$A314,СВЦЭМ!$B$33:$B$776,L$296)+'СЕТ СН'!$F$15</f>
        <v>0</v>
      </c>
      <c r="M314" s="36">
        <f>SUMIFS(СВЦЭМ!$H$34:$H$777,СВЦЭМ!$A$34:$A$777,$A314,СВЦЭМ!$B$33:$B$776,M$296)+'СЕТ СН'!$F$15</f>
        <v>0</v>
      </c>
      <c r="N314" s="36">
        <f>SUMIFS(СВЦЭМ!$H$34:$H$777,СВЦЭМ!$A$34:$A$777,$A314,СВЦЭМ!$B$33:$B$776,N$296)+'СЕТ СН'!$F$15</f>
        <v>0</v>
      </c>
      <c r="O314" s="36">
        <f>SUMIFS(СВЦЭМ!$H$34:$H$777,СВЦЭМ!$A$34:$A$777,$A314,СВЦЭМ!$B$33:$B$776,O$296)+'СЕТ СН'!$F$15</f>
        <v>0</v>
      </c>
      <c r="P314" s="36">
        <f>SUMIFS(СВЦЭМ!$H$34:$H$777,СВЦЭМ!$A$34:$A$777,$A314,СВЦЭМ!$B$33:$B$776,P$296)+'СЕТ СН'!$F$15</f>
        <v>0</v>
      </c>
      <c r="Q314" s="36">
        <f>SUMIFS(СВЦЭМ!$H$34:$H$777,СВЦЭМ!$A$34:$A$777,$A314,СВЦЭМ!$B$33:$B$776,Q$296)+'СЕТ СН'!$F$15</f>
        <v>0</v>
      </c>
      <c r="R314" s="36">
        <f>SUMIFS(СВЦЭМ!$H$34:$H$777,СВЦЭМ!$A$34:$A$777,$A314,СВЦЭМ!$B$33:$B$776,R$296)+'СЕТ СН'!$F$15</f>
        <v>0</v>
      </c>
      <c r="S314" s="36">
        <f>SUMIFS(СВЦЭМ!$H$34:$H$777,СВЦЭМ!$A$34:$A$777,$A314,СВЦЭМ!$B$33:$B$776,S$296)+'СЕТ СН'!$F$15</f>
        <v>0</v>
      </c>
      <c r="T314" s="36">
        <f>SUMIFS(СВЦЭМ!$H$34:$H$777,СВЦЭМ!$A$34:$A$777,$A314,СВЦЭМ!$B$33:$B$776,T$296)+'СЕТ СН'!$F$15</f>
        <v>0</v>
      </c>
      <c r="U314" s="36">
        <f>SUMIFS(СВЦЭМ!$H$34:$H$777,СВЦЭМ!$A$34:$A$777,$A314,СВЦЭМ!$B$33:$B$776,U$296)+'СЕТ СН'!$F$15</f>
        <v>0</v>
      </c>
      <c r="V314" s="36">
        <f>SUMIFS(СВЦЭМ!$H$34:$H$777,СВЦЭМ!$A$34:$A$777,$A314,СВЦЭМ!$B$33:$B$776,V$296)+'СЕТ СН'!$F$15</f>
        <v>0</v>
      </c>
      <c r="W314" s="36">
        <f>SUMIFS(СВЦЭМ!$H$34:$H$777,СВЦЭМ!$A$34:$A$777,$A314,СВЦЭМ!$B$33:$B$776,W$296)+'СЕТ СН'!$F$15</f>
        <v>0</v>
      </c>
      <c r="X314" s="36">
        <f>SUMIFS(СВЦЭМ!$H$34:$H$777,СВЦЭМ!$A$34:$A$777,$A314,СВЦЭМ!$B$33:$B$776,X$296)+'СЕТ СН'!$F$15</f>
        <v>0</v>
      </c>
      <c r="Y314" s="36">
        <f>SUMIFS(СВЦЭМ!$H$34:$H$777,СВЦЭМ!$A$34:$A$777,$A314,СВЦЭМ!$B$33:$B$776,Y$296)+'СЕТ СН'!$F$15</f>
        <v>0</v>
      </c>
    </row>
    <row r="315" spans="1:25" ht="15.75" hidden="1" x14ac:dyDescent="0.2">
      <c r="A315" s="35">
        <f t="shared" si="8"/>
        <v>43696</v>
      </c>
      <c r="B315" s="36">
        <f>SUMIFS(СВЦЭМ!$H$34:$H$777,СВЦЭМ!$A$34:$A$777,$A315,СВЦЭМ!$B$33:$B$776,B$296)+'СЕТ СН'!$F$15</f>
        <v>0</v>
      </c>
      <c r="C315" s="36">
        <f>SUMIFS(СВЦЭМ!$H$34:$H$777,СВЦЭМ!$A$34:$A$777,$A315,СВЦЭМ!$B$33:$B$776,C$296)+'СЕТ СН'!$F$15</f>
        <v>0</v>
      </c>
      <c r="D315" s="36">
        <f>SUMIFS(СВЦЭМ!$H$34:$H$777,СВЦЭМ!$A$34:$A$777,$A315,СВЦЭМ!$B$33:$B$776,D$296)+'СЕТ СН'!$F$15</f>
        <v>0</v>
      </c>
      <c r="E315" s="36">
        <f>SUMIFS(СВЦЭМ!$H$34:$H$777,СВЦЭМ!$A$34:$A$777,$A315,СВЦЭМ!$B$33:$B$776,E$296)+'СЕТ СН'!$F$15</f>
        <v>0</v>
      </c>
      <c r="F315" s="36">
        <f>SUMIFS(СВЦЭМ!$H$34:$H$777,СВЦЭМ!$A$34:$A$777,$A315,СВЦЭМ!$B$33:$B$776,F$296)+'СЕТ СН'!$F$15</f>
        <v>0</v>
      </c>
      <c r="G315" s="36">
        <f>SUMIFS(СВЦЭМ!$H$34:$H$777,СВЦЭМ!$A$34:$A$777,$A315,СВЦЭМ!$B$33:$B$776,G$296)+'СЕТ СН'!$F$15</f>
        <v>0</v>
      </c>
      <c r="H315" s="36">
        <f>SUMIFS(СВЦЭМ!$H$34:$H$777,СВЦЭМ!$A$34:$A$777,$A315,СВЦЭМ!$B$33:$B$776,H$296)+'СЕТ СН'!$F$15</f>
        <v>0</v>
      </c>
      <c r="I315" s="36">
        <f>SUMIFS(СВЦЭМ!$H$34:$H$777,СВЦЭМ!$A$34:$A$777,$A315,СВЦЭМ!$B$33:$B$776,I$296)+'СЕТ СН'!$F$15</f>
        <v>0</v>
      </c>
      <c r="J315" s="36">
        <f>SUMIFS(СВЦЭМ!$H$34:$H$777,СВЦЭМ!$A$34:$A$777,$A315,СВЦЭМ!$B$33:$B$776,J$296)+'СЕТ СН'!$F$15</f>
        <v>0</v>
      </c>
      <c r="K315" s="36">
        <f>SUMIFS(СВЦЭМ!$H$34:$H$777,СВЦЭМ!$A$34:$A$777,$A315,СВЦЭМ!$B$33:$B$776,K$296)+'СЕТ СН'!$F$15</f>
        <v>0</v>
      </c>
      <c r="L315" s="36">
        <f>SUMIFS(СВЦЭМ!$H$34:$H$777,СВЦЭМ!$A$34:$A$777,$A315,СВЦЭМ!$B$33:$B$776,L$296)+'СЕТ СН'!$F$15</f>
        <v>0</v>
      </c>
      <c r="M315" s="36">
        <f>SUMIFS(СВЦЭМ!$H$34:$H$777,СВЦЭМ!$A$34:$A$777,$A315,СВЦЭМ!$B$33:$B$776,M$296)+'СЕТ СН'!$F$15</f>
        <v>0</v>
      </c>
      <c r="N315" s="36">
        <f>SUMIFS(СВЦЭМ!$H$34:$H$777,СВЦЭМ!$A$34:$A$777,$A315,СВЦЭМ!$B$33:$B$776,N$296)+'СЕТ СН'!$F$15</f>
        <v>0</v>
      </c>
      <c r="O315" s="36">
        <f>SUMIFS(СВЦЭМ!$H$34:$H$777,СВЦЭМ!$A$34:$A$777,$A315,СВЦЭМ!$B$33:$B$776,O$296)+'СЕТ СН'!$F$15</f>
        <v>0</v>
      </c>
      <c r="P315" s="36">
        <f>SUMIFS(СВЦЭМ!$H$34:$H$777,СВЦЭМ!$A$34:$A$777,$A315,СВЦЭМ!$B$33:$B$776,P$296)+'СЕТ СН'!$F$15</f>
        <v>0</v>
      </c>
      <c r="Q315" s="36">
        <f>SUMIFS(СВЦЭМ!$H$34:$H$777,СВЦЭМ!$A$34:$A$777,$A315,СВЦЭМ!$B$33:$B$776,Q$296)+'СЕТ СН'!$F$15</f>
        <v>0</v>
      </c>
      <c r="R315" s="36">
        <f>SUMIFS(СВЦЭМ!$H$34:$H$777,СВЦЭМ!$A$34:$A$777,$A315,СВЦЭМ!$B$33:$B$776,R$296)+'СЕТ СН'!$F$15</f>
        <v>0</v>
      </c>
      <c r="S315" s="36">
        <f>SUMIFS(СВЦЭМ!$H$34:$H$777,СВЦЭМ!$A$34:$A$777,$A315,СВЦЭМ!$B$33:$B$776,S$296)+'СЕТ СН'!$F$15</f>
        <v>0</v>
      </c>
      <c r="T315" s="36">
        <f>SUMIFS(СВЦЭМ!$H$34:$H$777,СВЦЭМ!$A$34:$A$777,$A315,СВЦЭМ!$B$33:$B$776,T$296)+'СЕТ СН'!$F$15</f>
        <v>0</v>
      </c>
      <c r="U315" s="36">
        <f>SUMIFS(СВЦЭМ!$H$34:$H$777,СВЦЭМ!$A$34:$A$777,$A315,СВЦЭМ!$B$33:$B$776,U$296)+'СЕТ СН'!$F$15</f>
        <v>0</v>
      </c>
      <c r="V315" s="36">
        <f>SUMIFS(СВЦЭМ!$H$34:$H$777,СВЦЭМ!$A$34:$A$777,$A315,СВЦЭМ!$B$33:$B$776,V$296)+'СЕТ СН'!$F$15</f>
        <v>0</v>
      </c>
      <c r="W315" s="36">
        <f>SUMIFS(СВЦЭМ!$H$34:$H$777,СВЦЭМ!$A$34:$A$777,$A315,СВЦЭМ!$B$33:$B$776,W$296)+'СЕТ СН'!$F$15</f>
        <v>0</v>
      </c>
      <c r="X315" s="36">
        <f>SUMIFS(СВЦЭМ!$H$34:$H$777,СВЦЭМ!$A$34:$A$777,$A315,СВЦЭМ!$B$33:$B$776,X$296)+'СЕТ СН'!$F$15</f>
        <v>0</v>
      </c>
      <c r="Y315" s="36">
        <f>SUMIFS(СВЦЭМ!$H$34:$H$777,СВЦЭМ!$A$34:$A$777,$A315,СВЦЭМ!$B$33:$B$776,Y$296)+'СЕТ СН'!$F$15</f>
        <v>0</v>
      </c>
    </row>
    <row r="316" spans="1:25" ht="15.75" hidden="1" x14ac:dyDescent="0.2">
      <c r="A316" s="35">
        <f t="shared" si="8"/>
        <v>43697</v>
      </c>
      <c r="B316" s="36">
        <f>SUMIFS(СВЦЭМ!$H$34:$H$777,СВЦЭМ!$A$34:$A$777,$A316,СВЦЭМ!$B$33:$B$776,B$296)+'СЕТ СН'!$F$15</f>
        <v>0</v>
      </c>
      <c r="C316" s="36">
        <f>SUMIFS(СВЦЭМ!$H$34:$H$777,СВЦЭМ!$A$34:$A$777,$A316,СВЦЭМ!$B$33:$B$776,C$296)+'СЕТ СН'!$F$15</f>
        <v>0</v>
      </c>
      <c r="D316" s="36">
        <f>SUMIFS(СВЦЭМ!$H$34:$H$777,СВЦЭМ!$A$34:$A$777,$A316,СВЦЭМ!$B$33:$B$776,D$296)+'СЕТ СН'!$F$15</f>
        <v>0</v>
      </c>
      <c r="E316" s="36">
        <f>SUMIFS(СВЦЭМ!$H$34:$H$777,СВЦЭМ!$A$34:$A$777,$A316,СВЦЭМ!$B$33:$B$776,E$296)+'СЕТ СН'!$F$15</f>
        <v>0</v>
      </c>
      <c r="F316" s="36">
        <f>SUMIFS(СВЦЭМ!$H$34:$H$777,СВЦЭМ!$A$34:$A$777,$A316,СВЦЭМ!$B$33:$B$776,F$296)+'СЕТ СН'!$F$15</f>
        <v>0</v>
      </c>
      <c r="G316" s="36">
        <f>SUMIFS(СВЦЭМ!$H$34:$H$777,СВЦЭМ!$A$34:$A$777,$A316,СВЦЭМ!$B$33:$B$776,G$296)+'СЕТ СН'!$F$15</f>
        <v>0</v>
      </c>
      <c r="H316" s="36">
        <f>SUMIFS(СВЦЭМ!$H$34:$H$777,СВЦЭМ!$A$34:$A$777,$A316,СВЦЭМ!$B$33:$B$776,H$296)+'СЕТ СН'!$F$15</f>
        <v>0</v>
      </c>
      <c r="I316" s="36">
        <f>SUMIFS(СВЦЭМ!$H$34:$H$777,СВЦЭМ!$A$34:$A$777,$A316,СВЦЭМ!$B$33:$B$776,I$296)+'СЕТ СН'!$F$15</f>
        <v>0</v>
      </c>
      <c r="J316" s="36">
        <f>SUMIFS(СВЦЭМ!$H$34:$H$777,СВЦЭМ!$A$34:$A$777,$A316,СВЦЭМ!$B$33:$B$776,J$296)+'СЕТ СН'!$F$15</f>
        <v>0</v>
      </c>
      <c r="K316" s="36">
        <f>SUMIFS(СВЦЭМ!$H$34:$H$777,СВЦЭМ!$A$34:$A$777,$A316,СВЦЭМ!$B$33:$B$776,K$296)+'СЕТ СН'!$F$15</f>
        <v>0</v>
      </c>
      <c r="L316" s="36">
        <f>SUMIFS(СВЦЭМ!$H$34:$H$777,СВЦЭМ!$A$34:$A$777,$A316,СВЦЭМ!$B$33:$B$776,L$296)+'СЕТ СН'!$F$15</f>
        <v>0</v>
      </c>
      <c r="M316" s="36">
        <f>SUMIFS(СВЦЭМ!$H$34:$H$777,СВЦЭМ!$A$34:$A$777,$A316,СВЦЭМ!$B$33:$B$776,M$296)+'СЕТ СН'!$F$15</f>
        <v>0</v>
      </c>
      <c r="N316" s="36">
        <f>SUMIFS(СВЦЭМ!$H$34:$H$777,СВЦЭМ!$A$34:$A$777,$A316,СВЦЭМ!$B$33:$B$776,N$296)+'СЕТ СН'!$F$15</f>
        <v>0</v>
      </c>
      <c r="O316" s="36">
        <f>SUMIFS(СВЦЭМ!$H$34:$H$777,СВЦЭМ!$A$34:$A$777,$A316,СВЦЭМ!$B$33:$B$776,O$296)+'СЕТ СН'!$F$15</f>
        <v>0</v>
      </c>
      <c r="P316" s="36">
        <f>SUMIFS(СВЦЭМ!$H$34:$H$777,СВЦЭМ!$A$34:$A$777,$A316,СВЦЭМ!$B$33:$B$776,P$296)+'СЕТ СН'!$F$15</f>
        <v>0</v>
      </c>
      <c r="Q316" s="36">
        <f>SUMIFS(СВЦЭМ!$H$34:$H$777,СВЦЭМ!$A$34:$A$777,$A316,СВЦЭМ!$B$33:$B$776,Q$296)+'СЕТ СН'!$F$15</f>
        <v>0</v>
      </c>
      <c r="R316" s="36">
        <f>SUMIFS(СВЦЭМ!$H$34:$H$777,СВЦЭМ!$A$34:$A$777,$A316,СВЦЭМ!$B$33:$B$776,R$296)+'СЕТ СН'!$F$15</f>
        <v>0</v>
      </c>
      <c r="S316" s="36">
        <f>SUMIFS(СВЦЭМ!$H$34:$H$777,СВЦЭМ!$A$34:$A$777,$A316,СВЦЭМ!$B$33:$B$776,S$296)+'СЕТ СН'!$F$15</f>
        <v>0</v>
      </c>
      <c r="T316" s="36">
        <f>SUMIFS(СВЦЭМ!$H$34:$H$777,СВЦЭМ!$A$34:$A$777,$A316,СВЦЭМ!$B$33:$B$776,T$296)+'СЕТ СН'!$F$15</f>
        <v>0</v>
      </c>
      <c r="U316" s="36">
        <f>SUMIFS(СВЦЭМ!$H$34:$H$777,СВЦЭМ!$A$34:$A$777,$A316,СВЦЭМ!$B$33:$B$776,U$296)+'СЕТ СН'!$F$15</f>
        <v>0</v>
      </c>
      <c r="V316" s="36">
        <f>SUMIFS(СВЦЭМ!$H$34:$H$777,СВЦЭМ!$A$34:$A$777,$A316,СВЦЭМ!$B$33:$B$776,V$296)+'СЕТ СН'!$F$15</f>
        <v>0</v>
      </c>
      <c r="W316" s="36">
        <f>SUMIFS(СВЦЭМ!$H$34:$H$777,СВЦЭМ!$A$34:$A$777,$A316,СВЦЭМ!$B$33:$B$776,W$296)+'СЕТ СН'!$F$15</f>
        <v>0</v>
      </c>
      <c r="X316" s="36">
        <f>SUMIFS(СВЦЭМ!$H$34:$H$777,СВЦЭМ!$A$34:$A$777,$A316,СВЦЭМ!$B$33:$B$776,X$296)+'СЕТ СН'!$F$15</f>
        <v>0</v>
      </c>
      <c r="Y316" s="36">
        <f>SUMIFS(СВЦЭМ!$H$34:$H$777,СВЦЭМ!$A$34:$A$777,$A316,СВЦЭМ!$B$33:$B$776,Y$296)+'СЕТ СН'!$F$15</f>
        <v>0</v>
      </c>
    </row>
    <row r="317" spans="1:25" ht="15.75" hidden="1" x14ac:dyDescent="0.2">
      <c r="A317" s="35">
        <f t="shared" si="8"/>
        <v>43698</v>
      </c>
      <c r="B317" s="36">
        <f>SUMIFS(СВЦЭМ!$H$34:$H$777,СВЦЭМ!$A$34:$A$777,$A317,СВЦЭМ!$B$33:$B$776,B$296)+'СЕТ СН'!$F$15</f>
        <v>0</v>
      </c>
      <c r="C317" s="36">
        <f>SUMIFS(СВЦЭМ!$H$34:$H$777,СВЦЭМ!$A$34:$A$777,$A317,СВЦЭМ!$B$33:$B$776,C$296)+'СЕТ СН'!$F$15</f>
        <v>0</v>
      </c>
      <c r="D317" s="36">
        <f>SUMIFS(СВЦЭМ!$H$34:$H$777,СВЦЭМ!$A$34:$A$777,$A317,СВЦЭМ!$B$33:$B$776,D$296)+'СЕТ СН'!$F$15</f>
        <v>0</v>
      </c>
      <c r="E317" s="36">
        <f>SUMIFS(СВЦЭМ!$H$34:$H$777,СВЦЭМ!$A$34:$A$777,$A317,СВЦЭМ!$B$33:$B$776,E$296)+'СЕТ СН'!$F$15</f>
        <v>0</v>
      </c>
      <c r="F317" s="36">
        <f>SUMIFS(СВЦЭМ!$H$34:$H$777,СВЦЭМ!$A$34:$A$777,$A317,СВЦЭМ!$B$33:$B$776,F$296)+'СЕТ СН'!$F$15</f>
        <v>0</v>
      </c>
      <c r="G317" s="36">
        <f>SUMIFS(СВЦЭМ!$H$34:$H$777,СВЦЭМ!$A$34:$A$777,$A317,СВЦЭМ!$B$33:$B$776,G$296)+'СЕТ СН'!$F$15</f>
        <v>0</v>
      </c>
      <c r="H317" s="36">
        <f>SUMIFS(СВЦЭМ!$H$34:$H$777,СВЦЭМ!$A$34:$A$777,$A317,СВЦЭМ!$B$33:$B$776,H$296)+'СЕТ СН'!$F$15</f>
        <v>0</v>
      </c>
      <c r="I317" s="36">
        <f>SUMIFS(СВЦЭМ!$H$34:$H$777,СВЦЭМ!$A$34:$A$777,$A317,СВЦЭМ!$B$33:$B$776,I$296)+'СЕТ СН'!$F$15</f>
        <v>0</v>
      </c>
      <c r="J317" s="36">
        <f>SUMIFS(СВЦЭМ!$H$34:$H$777,СВЦЭМ!$A$34:$A$777,$A317,СВЦЭМ!$B$33:$B$776,J$296)+'СЕТ СН'!$F$15</f>
        <v>0</v>
      </c>
      <c r="K317" s="36">
        <f>SUMIFS(СВЦЭМ!$H$34:$H$777,СВЦЭМ!$A$34:$A$777,$A317,СВЦЭМ!$B$33:$B$776,K$296)+'СЕТ СН'!$F$15</f>
        <v>0</v>
      </c>
      <c r="L317" s="36">
        <f>SUMIFS(СВЦЭМ!$H$34:$H$777,СВЦЭМ!$A$34:$A$777,$A317,СВЦЭМ!$B$33:$B$776,L$296)+'СЕТ СН'!$F$15</f>
        <v>0</v>
      </c>
      <c r="M317" s="36">
        <f>SUMIFS(СВЦЭМ!$H$34:$H$777,СВЦЭМ!$A$34:$A$777,$A317,СВЦЭМ!$B$33:$B$776,M$296)+'СЕТ СН'!$F$15</f>
        <v>0</v>
      </c>
      <c r="N317" s="36">
        <f>SUMIFS(СВЦЭМ!$H$34:$H$777,СВЦЭМ!$A$34:$A$777,$A317,СВЦЭМ!$B$33:$B$776,N$296)+'СЕТ СН'!$F$15</f>
        <v>0</v>
      </c>
      <c r="O317" s="36">
        <f>SUMIFS(СВЦЭМ!$H$34:$H$777,СВЦЭМ!$A$34:$A$777,$A317,СВЦЭМ!$B$33:$B$776,O$296)+'СЕТ СН'!$F$15</f>
        <v>0</v>
      </c>
      <c r="P317" s="36">
        <f>SUMIFS(СВЦЭМ!$H$34:$H$777,СВЦЭМ!$A$34:$A$777,$A317,СВЦЭМ!$B$33:$B$776,P$296)+'СЕТ СН'!$F$15</f>
        <v>0</v>
      </c>
      <c r="Q317" s="36">
        <f>SUMIFS(СВЦЭМ!$H$34:$H$777,СВЦЭМ!$A$34:$A$777,$A317,СВЦЭМ!$B$33:$B$776,Q$296)+'СЕТ СН'!$F$15</f>
        <v>0</v>
      </c>
      <c r="R317" s="36">
        <f>SUMIFS(СВЦЭМ!$H$34:$H$777,СВЦЭМ!$A$34:$A$777,$A317,СВЦЭМ!$B$33:$B$776,R$296)+'СЕТ СН'!$F$15</f>
        <v>0</v>
      </c>
      <c r="S317" s="36">
        <f>SUMIFS(СВЦЭМ!$H$34:$H$777,СВЦЭМ!$A$34:$A$777,$A317,СВЦЭМ!$B$33:$B$776,S$296)+'СЕТ СН'!$F$15</f>
        <v>0</v>
      </c>
      <c r="T317" s="36">
        <f>SUMIFS(СВЦЭМ!$H$34:$H$777,СВЦЭМ!$A$34:$A$777,$A317,СВЦЭМ!$B$33:$B$776,T$296)+'СЕТ СН'!$F$15</f>
        <v>0</v>
      </c>
      <c r="U317" s="36">
        <f>SUMIFS(СВЦЭМ!$H$34:$H$777,СВЦЭМ!$A$34:$A$777,$A317,СВЦЭМ!$B$33:$B$776,U$296)+'СЕТ СН'!$F$15</f>
        <v>0</v>
      </c>
      <c r="V317" s="36">
        <f>SUMIFS(СВЦЭМ!$H$34:$H$777,СВЦЭМ!$A$34:$A$777,$A317,СВЦЭМ!$B$33:$B$776,V$296)+'СЕТ СН'!$F$15</f>
        <v>0</v>
      </c>
      <c r="W317" s="36">
        <f>SUMIFS(СВЦЭМ!$H$34:$H$777,СВЦЭМ!$A$34:$A$777,$A317,СВЦЭМ!$B$33:$B$776,W$296)+'СЕТ СН'!$F$15</f>
        <v>0</v>
      </c>
      <c r="X317" s="36">
        <f>SUMIFS(СВЦЭМ!$H$34:$H$777,СВЦЭМ!$A$34:$A$777,$A317,СВЦЭМ!$B$33:$B$776,X$296)+'СЕТ СН'!$F$15</f>
        <v>0</v>
      </c>
      <c r="Y317" s="36">
        <f>SUMIFS(СВЦЭМ!$H$34:$H$777,СВЦЭМ!$A$34:$A$777,$A317,СВЦЭМ!$B$33:$B$776,Y$296)+'СЕТ СН'!$F$15</f>
        <v>0</v>
      </c>
    </row>
    <row r="318" spans="1:25" ht="15.75" hidden="1" x14ac:dyDescent="0.2">
      <c r="A318" s="35">
        <f t="shared" si="8"/>
        <v>43699</v>
      </c>
      <c r="B318" s="36">
        <f>SUMIFS(СВЦЭМ!$H$34:$H$777,СВЦЭМ!$A$34:$A$777,$A318,СВЦЭМ!$B$33:$B$776,B$296)+'СЕТ СН'!$F$15</f>
        <v>0</v>
      </c>
      <c r="C318" s="36">
        <f>SUMIFS(СВЦЭМ!$H$34:$H$777,СВЦЭМ!$A$34:$A$777,$A318,СВЦЭМ!$B$33:$B$776,C$296)+'СЕТ СН'!$F$15</f>
        <v>0</v>
      </c>
      <c r="D318" s="36">
        <f>SUMIFS(СВЦЭМ!$H$34:$H$777,СВЦЭМ!$A$34:$A$777,$A318,СВЦЭМ!$B$33:$B$776,D$296)+'СЕТ СН'!$F$15</f>
        <v>0</v>
      </c>
      <c r="E318" s="36">
        <f>SUMIFS(СВЦЭМ!$H$34:$H$777,СВЦЭМ!$A$34:$A$777,$A318,СВЦЭМ!$B$33:$B$776,E$296)+'СЕТ СН'!$F$15</f>
        <v>0</v>
      </c>
      <c r="F318" s="36">
        <f>SUMIFS(СВЦЭМ!$H$34:$H$777,СВЦЭМ!$A$34:$A$777,$A318,СВЦЭМ!$B$33:$B$776,F$296)+'СЕТ СН'!$F$15</f>
        <v>0</v>
      </c>
      <c r="G318" s="36">
        <f>SUMIFS(СВЦЭМ!$H$34:$H$777,СВЦЭМ!$A$34:$A$777,$A318,СВЦЭМ!$B$33:$B$776,G$296)+'СЕТ СН'!$F$15</f>
        <v>0</v>
      </c>
      <c r="H318" s="36">
        <f>SUMIFS(СВЦЭМ!$H$34:$H$777,СВЦЭМ!$A$34:$A$777,$A318,СВЦЭМ!$B$33:$B$776,H$296)+'СЕТ СН'!$F$15</f>
        <v>0</v>
      </c>
      <c r="I318" s="36">
        <f>SUMIFS(СВЦЭМ!$H$34:$H$777,СВЦЭМ!$A$34:$A$777,$A318,СВЦЭМ!$B$33:$B$776,I$296)+'СЕТ СН'!$F$15</f>
        <v>0</v>
      </c>
      <c r="J318" s="36">
        <f>SUMIFS(СВЦЭМ!$H$34:$H$777,СВЦЭМ!$A$34:$A$777,$A318,СВЦЭМ!$B$33:$B$776,J$296)+'СЕТ СН'!$F$15</f>
        <v>0</v>
      </c>
      <c r="K318" s="36">
        <f>SUMIFS(СВЦЭМ!$H$34:$H$777,СВЦЭМ!$A$34:$A$777,$A318,СВЦЭМ!$B$33:$B$776,K$296)+'СЕТ СН'!$F$15</f>
        <v>0</v>
      </c>
      <c r="L318" s="36">
        <f>SUMIFS(СВЦЭМ!$H$34:$H$777,СВЦЭМ!$A$34:$A$777,$A318,СВЦЭМ!$B$33:$B$776,L$296)+'СЕТ СН'!$F$15</f>
        <v>0</v>
      </c>
      <c r="M318" s="36">
        <f>SUMIFS(СВЦЭМ!$H$34:$H$777,СВЦЭМ!$A$34:$A$777,$A318,СВЦЭМ!$B$33:$B$776,M$296)+'СЕТ СН'!$F$15</f>
        <v>0</v>
      </c>
      <c r="N318" s="36">
        <f>SUMIFS(СВЦЭМ!$H$34:$H$777,СВЦЭМ!$A$34:$A$777,$A318,СВЦЭМ!$B$33:$B$776,N$296)+'СЕТ СН'!$F$15</f>
        <v>0</v>
      </c>
      <c r="O318" s="36">
        <f>SUMIFS(СВЦЭМ!$H$34:$H$777,СВЦЭМ!$A$34:$A$777,$A318,СВЦЭМ!$B$33:$B$776,O$296)+'СЕТ СН'!$F$15</f>
        <v>0</v>
      </c>
      <c r="P318" s="36">
        <f>SUMIFS(СВЦЭМ!$H$34:$H$777,СВЦЭМ!$A$34:$A$777,$A318,СВЦЭМ!$B$33:$B$776,P$296)+'СЕТ СН'!$F$15</f>
        <v>0</v>
      </c>
      <c r="Q318" s="36">
        <f>SUMIFS(СВЦЭМ!$H$34:$H$777,СВЦЭМ!$A$34:$A$777,$A318,СВЦЭМ!$B$33:$B$776,Q$296)+'СЕТ СН'!$F$15</f>
        <v>0</v>
      </c>
      <c r="R318" s="36">
        <f>SUMIFS(СВЦЭМ!$H$34:$H$777,СВЦЭМ!$A$34:$A$777,$A318,СВЦЭМ!$B$33:$B$776,R$296)+'СЕТ СН'!$F$15</f>
        <v>0</v>
      </c>
      <c r="S318" s="36">
        <f>SUMIFS(СВЦЭМ!$H$34:$H$777,СВЦЭМ!$A$34:$A$777,$A318,СВЦЭМ!$B$33:$B$776,S$296)+'СЕТ СН'!$F$15</f>
        <v>0</v>
      </c>
      <c r="T318" s="36">
        <f>SUMIFS(СВЦЭМ!$H$34:$H$777,СВЦЭМ!$A$34:$A$777,$A318,СВЦЭМ!$B$33:$B$776,T$296)+'СЕТ СН'!$F$15</f>
        <v>0</v>
      </c>
      <c r="U318" s="36">
        <f>SUMIFS(СВЦЭМ!$H$34:$H$777,СВЦЭМ!$A$34:$A$777,$A318,СВЦЭМ!$B$33:$B$776,U$296)+'СЕТ СН'!$F$15</f>
        <v>0</v>
      </c>
      <c r="V318" s="36">
        <f>SUMIFS(СВЦЭМ!$H$34:$H$777,СВЦЭМ!$A$34:$A$777,$A318,СВЦЭМ!$B$33:$B$776,V$296)+'СЕТ СН'!$F$15</f>
        <v>0</v>
      </c>
      <c r="W318" s="36">
        <f>SUMIFS(СВЦЭМ!$H$34:$H$777,СВЦЭМ!$A$34:$A$777,$A318,СВЦЭМ!$B$33:$B$776,W$296)+'СЕТ СН'!$F$15</f>
        <v>0</v>
      </c>
      <c r="X318" s="36">
        <f>SUMIFS(СВЦЭМ!$H$34:$H$777,СВЦЭМ!$A$34:$A$777,$A318,СВЦЭМ!$B$33:$B$776,X$296)+'СЕТ СН'!$F$15</f>
        <v>0</v>
      </c>
      <c r="Y318" s="36">
        <f>SUMIFS(СВЦЭМ!$H$34:$H$777,СВЦЭМ!$A$34:$A$777,$A318,СВЦЭМ!$B$33:$B$776,Y$296)+'СЕТ СН'!$F$15</f>
        <v>0</v>
      </c>
    </row>
    <row r="319" spans="1:25" ht="15.75" hidden="1" x14ac:dyDescent="0.2">
      <c r="A319" s="35">
        <f t="shared" si="8"/>
        <v>43700</v>
      </c>
      <c r="B319" s="36">
        <f>SUMIFS(СВЦЭМ!$H$34:$H$777,СВЦЭМ!$A$34:$A$777,$A319,СВЦЭМ!$B$33:$B$776,B$296)+'СЕТ СН'!$F$15</f>
        <v>0</v>
      </c>
      <c r="C319" s="36">
        <f>SUMIFS(СВЦЭМ!$H$34:$H$777,СВЦЭМ!$A$34:$A$777,$A319,СВЦЭМ!$B$33:$B$776,C$296)+'СЕТ СН'!$F$15</f>
        <v>0</v>
      </c>
      <c r="D319" s="36">
        <f>SUMIFS(СВЦЭМ!$H$34:$H$777,СВЦЭМ!$A$34:$A$777,$A319,СВЦЭМ!$B$33:$B$776,D$296)+'СЕТ СН'!$F$15</f>
        <v>0</v>
      </c>
      <c r="E319" s="36">
        <f>SUMIFS(СВЦЭМ!$H$34:$H$777,СВЦЭМ!$A$34:$A$777,$A319,СВЦЭМ!$B$33:$B$776,E$296)+'СЕТ СН'!$F$15</f>
        <v>0</v>
      </c>
      <c r="F319" s="36">
        <f>SUMIFS(СВЦЭМ!$H$34:$H$777,СВЦЭМ!$A$34:$A$777,$A319,СВЦЭМ!$B$33:$B$776,F$296)+'СЕТ СН'!$F$15</f>
        <v>0</v>
      </c>
      <c r="G319" s="36">
        <f>SUMIFS(СВЦЭМ!$H$34:$H$777,СВЦЭМ!$A$34:$A$777,$A319,СВЦЭМ!$B$33:$B$776,G$296)+'СЕТ СН'!$F$15</f>
        <v>0</v>
      </c>
      <c r="H319" s="36">
        <f>SUMIFS(СВЦЭМ!$H$34:$H$777,СВЦЭМ!$A$34:$A$777,$A319,СВЦЭМ!$B$33:$B$776,H$296)+'СЕТ СН'!$F$15</f>
        <v>0</v>
      </c>
      <c r="I319" s="36">
        <f>SUMIFS(СВЦЭМ!$H$34:$H$777,СВЦЭМ!$A$34:$A$777,$A319,СВЦЭМ!$B$33:$B$776,I$296)+'СЕТ СН'!$F$15</f>
        <v>0</v>
      </c>
      <c r="J319" s="36">
        <f>SUMIFS(СВЦЭМ!$H$34:$H$777,СВЦЭМ!$A$34:$A$777,$A319,СВЦЭМ!$B$33:$B$776,J$296)+'СЕТ СН'!$F$15</f>
        <v>0</v>
      </c>
      <c r="K319" s="36">
        <f>SUMIFS(СВЦЭМ!$H$34:$H$777,СВЦЭМ!$A$34:$A$777,$A319,СВЦЭМ!$B$33:$B$776,K$296)+'СЕТ СН'!$F$15</f>
        <v>0</v>
      </c>
      <c r="L319" s="36">
        <f>SUMIFS(СВЦЭМ!$H$34:$H$777,СВЦЭМ!$A$34:$A$777,$A319,СВЦЭМ!$B$33:$B$776,L$296)+'СЕТ СН'!$F$15</f>
        <v>0</v>
      </c>
      <c r="M319" s="36">
        <f>SUMIFS(СВЦЭМ!$H$34:$H$777,СВЦЭМ!$A$34:$A$777,$A319,СВЦЭМ!$B$33:$B$776,M$296)+'СЕТ СН'!$F$15</f>
        <v>0</v>
      </c>
      <c r="N319" s="36">
        <f>SUMIFS(СВЦЭМ!$H$34:$H$777,СВЦЭМ!$A$34:$A$777,$A319,СВЦЭМ!$B$33:$B$776,N$296)+'СЕТ СН'!$F$15</f>
        <v>0</v>
      </c>
      <c r="O319" s="36">
        <f>SUMIFS(СВЦЭМ!$H$34:$H$777,СВЦЭМ!$A$34:$A$777,$A319,СВЦЭМ!$B$33:$B$776,O$296)+'СЕТ СН'!$F$15</f>
        <v>0</v>
      </c>
      <c r="P319" s="36">
        <f>SUMIFS(СВЦЭМ!$H$34:$H$777,СВЦЭМ!$A$34:$A$777,$A319,СВЦЭМ!$B$33:$B$776,P$296)+'СЕТ СН'!$F$15</f>
        <v>0</v>
      </c>
      <c r="Q319" s="36">
        <f>SUMIFS(СВЦЭМ!$H$34:$H$777,СВЦЭМ!$A$34:$A$777,$A319,СВЦЭМ!$B$33:$B$776,Q$296)+'СЕТ СН'!$F$15</f>
        <v>0</v>
      </c>
      <c r="R319" s="36">
        <f>SUMIFS(СВЦЭМ!$H$34:$H$777,СВЦЭМ!$A$34:$A$777,$A319,СВЦЭМ!$B$33:$B$776,R$296)+'СЕТ СН'!$F$15</f>
        <v>0</v>
      </c>
      <c r="S319" s="36">
        <f>SUMIFS(СВЦЭМ!$H$34:$H$777,СВЦЭМ!$A$34:$A$777,$A319,СВЦЭМ!$B$33:$B$776,S$296)+'СЕТ СН'!$F$15</f>
        <v>0</v>
      </c>
      <c r="T319" s="36">
        <f>SUMIFS(СВЦЭМ!$H$34:$H$777,СВЦЭМ!$A$34:$A$777,$A319,СВЦЭМ!$B$33:$B$776,T$296)+'СЕТ СН'!$F$15</f>
        <v>0</v>
      </c>
      <c r="U319" s="36">
        <f>SUMIFS(СВЦЭМ!$H$34:$H$777,СВЦЭМ!$A$34:$A$777,$A319,СВЦЭМ!$B$33:$B$776,U$296)+'СЕТ СН'!$F$15</f>
        <v>0</v>
      </c>
      <c r="V319" s="36">
        <f>SUMIFS(СВЦЭМ!$H$34:$H$777,СВЦЭМ!$A$34:$A$777,$A319,СВЦЭМ!$B$33:$B$776,V$296)+'СЕТ СН'!$F$15</f>
        <v>0</v>
      </c>
      <c r="W319" s="36">
        <f>SUMIFS(СВЦЭМ!$H$34:$H$777,СВЦЭМ!$A$34:$A$777,$A319,СВЦЭМ!$B$33:$B$776,W$296)+'СЕТ СН'!$F$15</f>
        <v>0</v>
      </c>
      <c r="X319" s="36">
        <f>SUMIFS(СВЦЭМ!$H$34:$H$777,СВЦЭМ!$A$34:$A$777,$A319,СВЦЭМ!$B$33:$B$776,X$296)+'СЕТ СН'!$F$15</f>
        <v>0</v>
      </c>
      <c r="Y319" s="36">
        <f>SUMIFS(СВЦЭМ!$H$34:$H$777,СВЦЭМ!$A$34:$A$777,$A319,СВЦЭМ!$B$33:$B$776,Y$296)+'СЕТ СН'!$F$15</f>
        <v>0</v>
      </c>
    </row>
    <row r="320" spans="1:25" ht="15.75" hidden="1" x14ac:dyDescent="0.2">
      <c r="A320" s="35">
        <f t="shared" si="8"/>
        <v>43701</v>
      </c>
      <c r="B320" s="36">
        <f>SUMIFS(СВЦЭМ!$H$34:$H$777,СВЦЭМ!$A$34:$A$777,$A320,СВЦЭМ!$B$33:$B$776,B$296)+'СЕТ СН'!$F$15</f>
        <v>0</v>
      </c>
      <c r="C320" s="36">
        <f>SUMIFS(СВЦЭМ!$H$34:$H$777,СВЦЭМ!$A$34:$A$777,$A320,СВЦЭМ!$B$33:$B$776,C$296)+'СЕТ СН'!$F$15</f>
        <v>0</v>
      </c>
      <c r="D320" s="36">
        <f>SUMIFS(СВЦЭМ!$H$34:$H$777,СВЦЭМ!$A$34:$A$777,$A320,СВЦЭМ!$B$33:$B$776,D$296)+'СЕТ СН'!$F$15</f>
        <v>0</v>
      </c>
      <c r="E320" s="36">
        <f>SUMIFS(СВЦЭМ!$H$34:$H$777,СВЦЭМ!$A$34:$A$777,$A320,СВЦЭМ!$B$33:$B$776,E$296)+'СЕТ СН'!$F$15</f>
        <v>0</v>
      </c>
      <c r="F320" s="36">
        <f>SUMIFS(СВЦЭМ!$H$34:$H$777,СВЦЭМ!$A$34:$A$777,$A320,СВЦЭМ!$B$33:$B$776,F$296)+'СЕТ СН'!$F$15</f>
        <v>0</v>
      </c>
      <c r="G320" s="36">
        <f>SUMIFS(СВЦЭМ!$H$34:$H$777,СВЦЭМ!$A$34:$A$777,$A320,СВЦЭМ!$B$33:$B$776,G$296)+'СЕТ СН'!$F$15</f>
        <v>0</v>
      </c>
      <c r="H320" s="36">
        <f>SUMIFS(СВЦЭМ!$H$34:$H$777,СВЦЭМ!$A$34:$A$777,$A320,СВЦЭМ!$B$33:$B$776,H$296)+'СЕТ СН'!$F$15</f>
        <v>0</v>
      </c>
      <c r="I320" s="36">
        <f>SUMIFS(СВЦЭМ!$H$34:$H$777,СВЦЭМ!$A$34:$A$777,$A320,СВЦЭМ!$B$33:$B$776,I$296)+'СЕТ СН'!$F$15</f>
        <v>0</v>
      </c>
      <c r="J320" s="36">
        <f>SUMIFS(СВЦЭМ!$H$34:$H$777,СВЦЭМ!$A$34:$A$777,$A320,СВЦЭМ!$B$33:$B$776,J$296)+'СЕТ СН'!$F$15</f>
        <v>0</v>
      </c>
      <c r="K320" s="36">
        <f>SUMIFS(СВЦЭМ!$H$34:$H$777,СВЦЭМ!$A$34:$A$777,$A320,СВЦЭМ!$B$33:$B$776,K$296)+'СЕТ СН'!$F$15</f>
        <v>0</v>
      </c>
      <c r="L320" s="36">
        <f>SUMIFS(СВЦЭМ!$H$34:$H$777,СВЦЭМ!$A$34:$A$777,$A320,СВЦЭМ!$B$33:$B$776,L$296)+'СЕТ СН'!$F$15</f>
        <v>0</v>
      </c>
      <c r="M320" s="36">
        <f>SUMIFS(СВЦЭМ!$H$34:$H$777,СВЦЭМ!$A$34:$A$777,$A320,СВЦЭМ!$B$33:$B$776,M$296)+'СЕТ СН'!$F$15</f>
        <v>0</v>
      </c>
      <c r="N320" s="36">
        <f>SUMIFS(СВЦЭМ!$H$34:$H$777,СВЦЭМ!$A$34:$A$777,$A320,СВЦЭМ!$B$33:$B$776,N$296)+'СЕТ СН'!$F$15</f>
        <v>0</v>
      </c>
      <c r="O320" s="36">
        <f>SUMIFS(СВЦЭМ!$H$34:$H$777,СВЦЭМ!$A$34:$A$777,$A320,СВЦЭМ!$B$33:$B$776,O$296)+'СЕТ СН'!$F$15</f>
        <v>0</v>
      </c>
      <c r="P320" s="36">
        <f>SUMIFS(СВЦЭМ!$H$34:$H$777,СВЦЭМ!$A$34:$A$777,$A320,СВЦЭМ!$B$33:$B$776,P$296)+'СЕТ СН'!$F$15</f>
        <v>0</v>
      </c>
      <c r="Q320" s="36">
        <f>SUMIFS(СВЦЭМ!$H$34:$H$777,СВЦЭМ!$A$34:$A$777,$A320,СВЦЭМ!$B$33:$B$776,Q$296)+'СЕТ СН'!$F$15</f>
        <v>0</v>
      </c>
      <c r="R320" s="36">
        <f>SUMIFS(СВЦЭМ!$H$34:$H$777,СВЦЭМ!$A$34:$A$777,$A320,СВЦЭМ!$B$33:$B$776,R$296)+'СЕТ СН'!$F$15</f>
        <v>0</v>
      </c>
      <c r="S320" s="36">
        <f>SUMIFS(СВЦЭМ!$H$34:$H$777,СВЦЭМ!$A$34:$A$777,$A320,СВЦЭМ!$B$33:$B$776,S$296)+'СЕТ СН'!$F$15</f>
        <v>0</v>
      </c>
      <c r="T320" s="36">
        <f>SUMIFS(СВЦЭМ!$H$34:$H$777,СВЦЭМ!$A$34:$A$777,$A320,СВЦЭМ!$B$33:$B$776,T$296)+'СЕТ СН'!$F$15</f>
        <v>0</v>
      </c>
      <c r="U320" s="36">
        <f>SUMIFS(СВЦЭМ!$H$34:$H$777,СВЦЭМ!$A$34:$A$777,$A320,СВЦЭМ!$B$33:$B$776,U$296)+'СЕТ СН'!$F$15</f>
        <v>0</v>
      </c>
      <c r="V320" s="36">
        <f>SUMIFS(СВЦЭМ!$H$34:$H$777,СВЦЭМ!$A$34:$A$777,$A320,СВЦЭМ!$B$33:$B$776,V$296)+'СЕТ СН'!$F$15</f>
        <v>0</v>
      </c>
      <c r="W320" s="36">
        <f>SUMIFS(СВЦЭМ!$H$34:$H$777,СВЦЭМ!$A$34:$A$777,$A320,СВЦЭМ!$B$33:$B$776,W$296)+'СЕТ СН'!$F$15</f>
        <v>0</v>
      </c>
      <c r="X320" s="36">
        <f>SUMIFS(СВЦЭМ!$H$34:$H$777,СВЦЭМ!$A$34:$A$777,$A320,СВЦЭМ!$B$33:$B$776,X$296)+'СЕТ СН'!$F$15</f>
        <v>0</v>
      </c>
      <c r="Y320" s="36">
        <f>SUMIFS(СВЦЭМ!$H$34:$H$777,СВЦЭМ!$A$34:$A$777,$A320,СВЦЭМ!$B$33:$B$776,Y$296)+'СЕТ СН'!$F$15</f>
        <v>0</v>
      </c>
    </row>
    <row r="321" spans="1:27" ht="15.75" hidden="1" x14ac:dyDescent="0.2">
      <c r="A321" s="35">
        <f t="shared" si="8"/>
        <v>43702</v>
      </c>
      <c r="B321" s="36">
        <f>SUMIFS(СВЦЭМ!$H$34:$H$777,СВЦЭМ!$A$34:$A$777,$A321,СВЦЭМ!$B$33:$B$776,B$296)+'СЕТ СН'!$F$15</f>
        <v>0</v>
      </c>
      <c r="C321" s="36">
        <f>SUMIFS(СВЦЭМ!$H$34:$H$777,СВЦЭМ!$A$34:$A$777,$A321,СВЦЭМ!$B$33:$B$776,C$296)+'СЕТ СН'!$F$15</f>
        <v>0</v>
      </c>
      <c r="D321" s="36">
        <f>SUMIFS(СВЦЭМ!$H$34:$H$777,СВЦЭМ!$A$34:$A$777,$A321,СВЦЭМ!$B$33:$B$776,D$296)+'СЕТ СН'!$F$15</f>
        <v>0</v>
      </c>
      <c r="E321" s="36">
        <f>SUMIFS(СВЦЭМ!$H$34:$H$777,СВЦЭМ!$A$34:$A$777,$A321,СВЦЭМ!$B$33:$B$776,E$296)+'СЕТ СН'!$F$15</f>
        <v>0</v>
      </c>
      <c r="F321" s="36">
        <f>SUMIFS(СВЦЭМ!$H$34:$H$777,СВЦЭМ!$A$34:$A$777,$A321,СВЦЭМ!$B$33:$B$776,F$296)+'СЕТ СН'!$F$15</f>
        <v>0</v>
      </c>
      <c r="G321" s="36">
        <f>SUMIFS(СВЦЭМ!$H$34:$H$777,СВЦЭМ!$A$34:$A$777,$A321,СВЦЭМ!$B$33:$B$776,G$296)+'СЕТ СН'!$F$15</f>
        <v>0</v>
      </c>
      <c r="H321" s="36">
        <f>SUMIFS(СВЦЭМ!$H$34:$H$777,СВЦЭМ!$A$34:$A$777,$A321,СВЦЭМ!$B$33:$B$776,H$296)+'СЕТ СН'!$F$15</f>
        <v>0</v>
      </c>
      <c r="I321" s="36">
        <f>SUMIFS(СВЦЭМ!$H$34:$H$777,СВЦЭМ!$A$34:$A$777,$A321,СВЦЭМ!$B$33:$B$776,I$296)+'СЕТ СН'!$F$15</f>
        <v>0</v>
      </c>
      <c r="J321" s="36">
        <f>SUMIFS(СВЦЭМ!$H$34:$H$777,СВЦЭМ!$A$34:$A$777,$A321,СВЦЭМ!$B$33:$B$776,J$296)+'СЕТ СН'!$F$15</f>
        <v>0</v>
      </c>
      <c r="K321" s="36">
        <f>SUMIFS(СВЦЭМ!$H$34:$H$777,СВЦЭМ!$A$34:$A$777,$A321,СВЦЭМ!$B$33:$B$776,K$296)+'СЕТ СН'!$F$15</f>
        <v>0</v>
      </c>
      <c r="L321" s="36">
        <f>SUMIFS(СВЦЭМ!$H$34:$H$777,СВЦЭМ!$A$34:$A$777,$A321,СВЦЭМ!$B$33:$B$776,L$296)+'СЕТ СН'!$F$15</f>
        <v>0</v>
      </c>
      <c r="M321" s="36">
        <f>SUMIFS(СВЦЭМ!$H$34:$H$777,СВЦЭМ!$A$34:$A$777,$A321,СВЦЭМ!$B$33:$B$776,M$296)+'СЕТ СН'!$F$15</f>
        <v>0</v>
      </c>
      <c r="N321" s="36">
        <f>SUMIFS(СВЦЭМ!$H$34:$H$777,СВЦЭМ!$A$34:$A$777,$A321,СВЦЭМ!$B$33:$B$776,N$296)+'СЕТ СН'!$F$15</f>
        <v>0</v>
      </c>
      <c r="O321" s="36">
        <f>SUMIFS(СВЦЭМ!$H$34:$H$777,СВЦЭМ!$A$34:$A$777,$A321,СВЦЭМ!$B$33:$B$776,O$296)+'СЕТ СН'!$F$15</f>
        <v>0</v>
      </c>
      <c r="P321" s="36">
        <f>SUMIFS(СВЦЭМ!$H$34:$H$777,СВЦЭМ!$A$34:$A$777,$A321,СВЦЭМ!$B$33:$B$776,P$296)+'СЕТ СН'!$F$15</f>
        <v>0</v>
      </c>
      <c r="Q321" s="36">
        <f>SUMIFS(СВЦЭМ!$H$34:$H$777,СВЦЭМ!$A$34:$A$777,$A321,СВЦЭМ!$B$33:$B$776,Q$296)+'СЕТ СН'!$F$15</f>
        <v>0</v>
      </c>
      <c r="R321" s="36">
        <f>SUMIFS(СВЦЭМ!$H$34:$H$777,СВЦЭМ!$A$34:$A$777,$A321,СВЦЭМ!$B$33:$B$776,R$296)+'СЕТ СН'!$F$15</f>
        <v>0</v>
      </c>
      <c r="S321" s="36">
        <f>SUMIFS(СВЦЭМ!$H$34:$H$777,СВЦЭМ!$A$34:$A$777,$A321,СВЦЭМ!$B$33:$B$776,S$296)+'СЕТ СН'!$F$15</f>
        <v>0</v>
      </c>
      <c r="T321" s="36">
        <f>SUMIFS(СВЦЭМ!$H$34:$H$777,СВЦЭМ!$A$34:$A$777,$A321,СВЦЭМ!$B$33:$B$776,T$296)+'СЕТ СН'!$F$15</f>
        <v>0</v>
      </c>
      <c r="U321" s="36">
        <f>SUMIFS(СВЦЭМ!$H$34:$H$777,СВЦЭМ!$A$34:$A$777,$A321,СВЦЭМ!$B$33:$B$776,U$296)+'СЕТ СН'!$F$15</f>
        <v>0</v>
      </c>
      <c r="V321" s="36">
        <f>SUMIFS(СВЦЭМ!$H$34:$H$777,СВЦЭМ!$A$34:$A$777,$A321,СВЦЭМ!$B$33:$B$776,V$296)+'СЕТ СН'!$F$15</f>
        <v>0</v>
      </c>
      <c r="W321" s="36">
        <f>SUMIFS(СВЦЭМ!$H$34:$H$777,СВЦЭМ!$A$34:$A$777,$A321,СВЦЭМ!$B$33:$B$776,W$296)+'СЕТ СН'!$F$15</f>
        <v>0</v>
      </c>
      <c r="X321" s="36">
        <f>SUMIFS(СВЦЭМ!$H$34:$H$777,СВЦЭМ!$A$34:$A$777,$A321,СВЦЭМ!$B$33:$B$776,X$296)+'СЕТ СН'!$F$15</f>
        <v>0</v>
      </c>
      <c r="Y321" s="36">
        <f>SUMIFS(СВЦЭМ!$H$34:$H$777,СВЦЭМ!$A$34:$A$777,$A321,СВЦЭМ!$B$33:$B$776,Y$296)+'СЕТ СН'!$F$15</f>
        <v>0</v>
      </c>
    </row>
    <row r="322" spans="1:27" ht="15.75" hidden="1" x14ac:dyDescent="0.2">
      <c r="A322" s="35">
        <f t="shared" si="8"/>
        <v>43703</v>
      </c>
      <c r="B322" s="36">
        <f>SUMIFS(СВЦЭМ!$H$34:$H$777,СВЦЭМ!$A$34:$A$777,$A322,СВЦЭМ!$B$33:$B$776,B$296)+'СЕТ СН'!$F$15</f>
        <v>0</v>
      </c>
      <c r="C322" s="36">
        <f>SUMIFS(СВЦЭМ!$H$34:$H$777,СВЦЭМ!$A$34:$A$777,$A322,СВЦЭМ!$B$33:$B$776,C$296)+'СЕТ СН'!$F$15</f>
        <v>0</v>
      </c>
      <c r="D322" s="36">
        <f>SUMIFS(СВЦЭМ!$H$34:$H$777,СВЦЭМ!$A$34:$A$777,$A322,СВЦЭМ!$B$33:$B$776,D$296)+'СЕТ СН'!$F$15</f>
        <v>0</v>
      </c>
      <c r="E322" s="36">
        <f>SUMIFS(СВЦЭМ!$H$34:$H$777,СВЦЭМ!$A$34:$A$777,$A322,СВЦЭМ!$B$33:$B$776,E$296)+'СЕТ СН'!$F$15</f>
        <v>0</v>
      </c>
      <c r="F322" s="36">
        <f>SUMIFS(СВЦЭМ!$H$34:$H$777,СВЦЭМ!$A$34:$A$777,$A322,СВЦЭМ!$B$33:$B$776,F$296)+'СЕТ СН'!$F$15</f>
        <v>0</v>
      </c>
      <c r="G322" s="36">
        <f>SUMIFS(СВЦЭМ!$H$34:$H$777,СВЦЭМ!$A$34:$A$777,$A322,СВЦЭМ!$B$33:$B$776,G$296)+'СЕТ СН'!$F$15</f>
        <v>0</v>
      </c>
      <c r="H322" s="36">
        <f>SUMIFS(СВЦЭМ!$H$34:$H$777,СВЦЭМ!$A$34:$A$777,$A322,СВЦЭМ!$B$33:$B$776,H$296)+'СЕТ СН'!$F$15</f>
        <v>0</v>
      </c>
      <c r="I322" s="36">
        <f>SUMIFS(СВЦЭМ!$H$34:$H$777,СВЦЭМ!$A$34:$A$777,$A322,СВЦЭМ!$B$33:$B$776,I$296)+'СЕТ СН'!$F$15</f>
        <v>0</v>
      </c>
      <c r="J322" s="36">
        <f>SUMIFS(СВЦЭМ!$H$34:$H$777,СВЦЭМ!$A$34:$A$777,$A322,СВЦЭМ!$B$33:$B$776,J$296)+'СЕТ СН'!$F$15</f>
        <v>0</v>
      </c>
      <c r="K322" s="36">
        <f>SUMIFS(СВЦЭМ!$H$34:$H$777,СВЦЭМ!$A$34:$A$777,$A322,СВЦЭМ!$B$33:$B$776,K$296)+'СЕТ СН'!$F$15</f>
        <v>0</v>
      </c>
      <c r="L322" s="36">
        <f>SUMIFS(СВЦЭМ!$H$34:$H$777,СВЦЭМ!$A$34:$A$777,$A322,СВЦЭМ!$B$33:$B$776,L$296)+'СЕТ СН'!$F$15</f>
        <v>0</v>
      </c>
      <c r="M322" s="36">
        <f>SUMIFS(СВЦЭМ!$H$34:$H$777,СВЦЭМ!$A$34:$A$777,$A322,СВЦЭМ!$B$33:$B$776,M$296)+'СЕТ СН'!$F$15</f>
        <v>0</v>
      </c>
      <c r="N322" s="36">
        <f>SUMIFS(СВЦЭМ!$H$34:$H$777,СВЦЭМ!$A$34:$A$777,$A322,СВЦЭМ!$B$33:$B$776,N$296)+'СЕТ СН'!$F$15</f>
        <v>0</v>
      </c>
      <c r="O322" s="36">
        <f>SUMIFS(СВЦЭМ!$H$34:$H$777,СВЦЭМ!$A$34:$A$777,$A322,СВЦЭМ!$B$33:$B$776,O$296)+'СЕТ СН'!$F$15</f>
        <v>0</v>
      </c>
      <c r="P322" s="36">
        <f>SUMIFS(СВЦЭМ!$H$34:$H$777,СВЦЭМ!$A$34:$A$777,$A322,СВЦЭМ!$B$33:$B$776,P$296)+'СЕТ СН'!$F$15</f>
        <v>0</v>
      </c>
      <c r="Q322" s="36">
        <f>SUMIFS(СВЦЭМ!$H$34:$H$777,СВЦЭМ!$A$34:$A$777,$A322,СВЦЭМ!$B$33:$B$776,Q$296)+'СЕТ СН'!$F$15</f>
        <v>0</v>
      </c>
      <c r="R322" s="36">
        <f>SUMIFS(СВЦЭМ!$H$34:$H$777,СВЦЭМ!$A$34:$A$777,$A322,СВЦЭМ!$B$33:$B$776,R$296)+'СЕТ СН'!$F$15</f>
        <v>0</v>
      </c>
      <c r="S322" s="36">
        <f>SUMIFS(СВЦЭМ!$H$34:$H$777,СВЦЭМ!$A$34:$A$777,$A322,СВЦЭМ!$B$33:$B$776,S$296)+'СЕТ СН'!$F$15</f>
        <v>0</v>
      </c>
      <c r="T322" s="36">
        <f>SUMIFS(СВЦЭМ!$H$34:$H$777,СВЦЭМ!$A$34:$A$777,$A322,СВЦЭМ!$B$33:$B$776,T$296)+'СЕТ СН'!$F$15</f>
        <v>0</v>
      </c>
      <c r="U322" s="36">
        <f>SUMIFS(СВЦЭМ!$H$34:$H$777,СВЦЭМ!$A$34:$A$777,$A322,СВЦЭМ!$B$33:$B$776,U$296)+'СЕТ СН'!$F$15</f>
        <v>0</v>
      </c>
      <c r="V322" s="36">
        <f>SUMIFS(СВЦЭМ!$H$34:$H$777,СВЦЭМ!$A$34:$A$777,$A322,СВЦЭМ!$B$33:$B$776,V$296)+'СЕТ СН'!$F$15</f>
        <v>0</v>
      </c>
      <c r="W322" s="36">
        <f>SUMIFS(СВЦЭМ!$H$34:$H$777,СВЦЭМ!$A$34:$A$777,$A322,СВЦЭМ!$B$33:$B$776,W$296)+'СЕТ СН'!$F$15</f>
        <v>0</v>
      </c>
      <c r="X322" s="36">
        <f>SUMIFS(СВЦЭМ!$H$34:$H$777,СВЦЭМ!$A$34:$A$777,$A322,СВЦЭМ!$B$33:$B$776,X$296)+'СЕТ СН'!$F$15</f>
        <v>0</v>
      </c>
      <c r="Y322" s="36">
        <f>SUMIFS(СВЦЭМ!$H$34:$H$777,СВЦЭМ!$A$34:$A$777,$A322,СВЦЭМ!$B$33:$B$776,Y$296)+'СЕТ СН'!$F$15</f>
        <v>0</v>
      </c>
    </row>
    <row r="323" spans="1:27" ht="15.75" hidden="1" x14ac:dyDescent="0.2">
      <c r="A323" s="35">
        <f t="shared" si="8"/>
        <v>43704</v>
      </c>
      <c r="B323" s="36">
        <f>SUMIFS(СВЦЭМ!$H$34:$H$777,СВЦЭМ!$A$34:$A$777,$A323,СВЦЭМ!$B$33:$B$776,B$296)+'СЕТ СН'!$F$15</f>
        <v>0</v>
      </c>
      <c r="C323" s="36">
        <f>SUMIFS(СВЦЭМ!$H$34:$H$777,СВЦЭМ!$A$34:$A$777,$A323,СВЦЭМ!$B$33:$B$776,C$296)+'СЕТ СН'!$F$15</f>
        <v>0</v>
      </c>
      <c r="D323" s="36">
        <f>SUMIFS(СВЦЭМ!$H$34:$H$777,СВЦЭМ!$A$34:$A$777,$A323,СВЦЭМ!$B$33:$B$776,D$296)+'СЕТ СН'!$F$15</f>
        <v>0</v>
      </c>
      <c r="E323" s="36">
        <f>SUMIFS(СВЦЭМ!$H$34:$H$777,СВЦЭМ!$A$34:$A$777,$A323,СВЦЭМ!$B$33:$B$776,E$296)+'СЕТ СН'!$F$15</f>
        <v>0</v>
      </c>
      <c r="F323" s="36">
        <f>SUMIFS(СВЦЭМ!$H$34:$H$777,СВЦЭМ!$A$34:$A$777,$A323,СВЦЭМ!$B$33:$B$776,F$296)+'СЕТ СН'!$F$15</f>
        <v>0</v>
      </c>
      <c r="G323" s="36">
        <f>SUMIFS(СВЦЭМ!$H$34:$H$777,СВЦЭМ!$A$34:$A$777,$A323,СВЦЭМ!$B$33:$B$776,G$296)+'СЕТ СН'!$F$15</f>
        <v>0</v>
      </c>
      <c r="H323" s="36">
        <f>SUMIFS(СВЦЭМ!$H$34:$H$777,СВЦЭМ!$A$34:$A$777,$A323,СВЦЭМ!$B$33:$B$776,H$296)+'СЕТ СН'!$F$15</f>
        <v>0</v>
      </c>
      <c r="I323" s="36">
        <f>SUMIFS(СВЦЭМ!$H$34:$H$777,СВЦЭМ!$A$34:$A$777,$A323,СВЦЭМ!$B$33:$B$776,I$296)+'СЕТ СН'!$F$15</f>
        <v>0</v>
      </c>
      <c r="J323" s="36">
        <f>SUMIFS(СВЦЭМ!$H$34:$H$777,СВЦЭМ!$A$34:$A$777,$A323,СВЦЭМ!$B$33:$B$776,J$296)+'СЕТ СН'!$F$15</f>
        <v>0</v>
      </c>
      <c r="K323" s="36">
        <f>SUMIFS(СВЦЭМ!$H$34:$H$777,СВЦЭМ!$A$34:$A$777,$A323,СВЦЭМ!$B$33:$B$776,K$296)+'СЕТ СН'!$F$15</f>
        <v>0</v>
      </c>
      <c r="L323" s="36">
        <f>SUMIFS(СВЦЭМ!$H$34:$H$777,СВЦЭМ!$A$34:$A$777,$A323,СВЦЭМ!$B$33:$B$776,L$296)+'СЕТ СН'!$F$15</f>
        <v>0</v>
      </c>
      <c r="M323" s="36">
        <f>SUMIFS(СВЦЭМ!$H$34:$H$777,СВЦЭМ!$A$34:$A$777,$A323,СВЦЭМ!$B$33:$B$776,M$296)+'СЕТ СН'!$F$15</f>
        <v>0</v>
      </c>
      <c r="N323" s="36">
        <f>SUMIFS(СВЦЭМ!$H$34:$H$777,СВЦЭМ!$A$34:$A$777,$A323,СВЦЭМ!$B$33:$B$776,N$296)+'СЕТ СН'!$F$15</f>
        <v>0</v>
      </c>
      <c r="O323" s="36">
        <f>SUMIFS(СВЦЭМ!$H$34:$H$777,СВЦЭМ!$A$34:$A$777,$A323,СВЦЭМ!$B$33:$B$776,O$296)+'СЕТ СН'!$F$15</f>
        <v>0</v>
      </c>
      <c r="P323" s="36">
        <f>SUMIFS(СВЦЭМ!$H$34:$H$777,СВЦЭМ!$A$34:$A$777,$A323,СВЦЭМ!$B$33:$B$776,P$296)+'СЕТ СН'!$F$15</f>
        <v>0</v>
      </c>
      <c r="Q323" s="36">
        <f>SUMIFS(СВЦЭМ!$H$34:$H$777,СВЦЭМ!$A$34:$A$777,$A323,СВЦЭМ!$B$33:$B$776,Q$296)+'СЕТ СН'!$F$15</f>
        <v>0</v>
      </c>
      <c r="R323" s="36">
        <f>SUMIFS(СВЦЭМ!$H$34:$H$777,СВЦЭМ!$A$34:$A$777,$A323,СВЦЭМ!$B$33:$B$776,R$296)+'СЕТ СН'!$F$15</f>
        <v>0</v>
      </c>
      <c r="S323" s="36">
        <f>SUMIFS(СВЦЭМ!$H$34:$H$777,СВЦЭМ!$A$34:$A$777,$A323,СВЦЭМ!$B$33:$B$776,S$296)+'СЕТ СН'!$F$15</f>
        <v>0</v>
      </c>
      <c r="T323" s="36">
        <f>SUMIFS(СВЦЭМ!$H$34:$H$777,СВЦЭМ!$A$34:$A$777,$A323,СВЦЭМ!$B$33:$B$776,T$296)+'СЕТ СН'!$F$15</f>
        <v>0</v>
      </c>
      <c r="U323" s="36">
        <f>SUMIFS(СВЦЭМ!$H$34:$H$777,СВЦЭМ!$A$34:$A$777,$A323,СВЦЭМ!$B$33:$B$776,U$296)+'СЕТ СН'!$F$15</f>
        <v>0</v>
      </c>
      <c r="V323" s="36">
        <f>SUMIFS(СВЦЭМ!$H$34:$H$777,СВЦЭМ!$A$34:$A$777,$A323,СВЦЭМ!$B$33:$B$776,V$296)+'СЕТ СН'!$F$15</f>
        <v>0</v>
      </c>
      <c r="W323" s="36">
        <f>SUMIFS(СВЦЭМ!$H$34:$H$777,СВЦЭМ!$A$34:$A$777,$A323,СВЦЭМ!$B$33:$B$776,W$296)+'СЕТ СН'!$F$15</f>
        <v>0</v>
      </c>
      <c r="X323" s="36">
        <f>SUMIFS(СВЦЭМ!$H$34:$H$777,СВЦЭМ!$A$34:$A$777,$A323,СВЦЭМ!$B$33:$B$776,X$296)+'СЕТ СН'!$F$15</f>
        <v>0</v>
      </c>
      <c r="Y323" s="36">
        <f>SUMIFS(СВЦЭМ!$H$34:$H$777,СВЦЭМ!$A$34:$A$777,$A323,СВЦЭМ!$B$33:$B$776,Y$296)+'СЕТ СН'!$F$15</f>
        <v>0</v>
      </c>
    </row>
    <row r="324" spans="1:27" ht="15.75" hidden="1" x14ac:dyDescent="0.2">
      <c r="A324" s="35">
        <f t="shared" si="8"/>
        <v>43705</v>
      </c>
      <c r="B324" s="36">
        <f>SUMIFS(СВЦЭМ!$H$34:$H$777,СВЦЭМ!$A$34:$A$777,$A324,СВЦЭМ!$B$33:$B$776,B$296)+'СЕТ СН'!$F$15</f>
        <v>0</v>
      </c>
      <c r="C324" s="36">
        <f>SUMIFS(СВЦЭМ!$H$34:$H$777,СВЦЭМ!$A$34:$A$777,$A324,СВЦЭМ!$B$33:$B$776,C$296)+'СЕТ СН'!$F$15</f>
        <v>0</v>
      </c>
      <c r="D324" s="36">
        <f>SUMIFS(СВЦЭМ!$H$34:$H$777,СВЦЭМ!$A$34:$A$777,$A324,СВЦЭМ!$B$33:$B$776,D$296)+'СЕТ СН'!$F$15</f>
        <v>0</v>
      </c>
      <c r="E324" s="36">
        <f>SUMIFS(СВЦЭМ!$H$34:$H$777,СВЦЭМ!$A$34:$A$777,$A324,СВЦЭМ!$B$33:$B$776,E$296)+'СЕТ СН'!$F$15</f>
        <v>0</v>
      </c>
      <c r="F324" s="36">
        <f>SUMIFS(СВЦЭМ!$H$34:$H$777,СВЦЭМ!$A$34:$A$777,$A324,СВЦЭМ!$B$33:$B$776,F$296)+'СЕТ СН'!$F$15</f>
        <v>0</v>
      </c>
      <c r="G324" s="36">
        <f>SUMIFS(СВЦЭМ!$H$34:$H$777,СВЦЭМ!$A$34:$A$777,$A324,СВЦЭМ!$B$33:$B$776,G$296)+'СЕТ СН'!$F$15</f>
        <v>0</v>
      </c>
      <c r="H324" s="36">
        <f>SUMIFS(СВЦЭМ!$H$34:$H$777,СВЦЭМ!$A$34:$A$777,$A324,СВЦЭМ!$B$33:$B$776,H$296)+'СЕТ СН'!$F$15</f>
        <v>0</v>
      </c>
      <c r="I324" s="36">
        <f>SUMIFS(СВЦЭМ!$H$34:$H$777,СВЦЭМ!$A$34:$A$777,$A324,СВЦЭМ!$B$33:$B$776,I$296)+'СЕТ СН'!$F$15</f>
        <v>0</v>
      </c>
      <c r="J324" s="36">
        <f>SUMIFS(СВЦЭМ!$H$34:$H$777,СВЦЭМ!$A$34:$A$777,$A324,СВЦЭМ!$B$33:$B$776,J$296)+'СЕТ СН'!$F$15</f>
        <v>0</v>
      </c>
      <c r="K324" s="36">
        <f>SUMIFS(СВЦЭМ!$H$34:$H$777,СВЦЭМ!$A$34:$A$777,$A324,СВЦЭМ!$B$33:$B$776,K$296)+'СЕТ СН'!$F$15</f>
        <v>0</v>
      </c>
      <c r="L324" s="36">
        <f>SUMIFS(СВЦЭМ!$H$34:$H$777,СВЦЭМ!$A$34:$A$777,$A324,СВЦЭМ!$B$33:$B$776,L$296)+'СЕТ СН'!$F$15</f>
        <v>0</v>
      </c>
      <c r="M324" s="36">
        <f>SUMIFS(СВЦЭМ!$H$34:$H$777,СВЦЭМ!$A$34:$A$777,$A324,СВЦЭМ!$B$33:$B$776,M$296)+'СЕТ СН'!$F$15</f>
        <v>0</v>
      </c>
      <c r="N324" s="36">
        <f>SUMIFS(СВЦЭМ!$H$34:$H$777,СВЦЭМ!$A$34:$A$777,$A324,СВЦЭМ!$B$33:$B$776,N$296)+'СЕТ СН'!$F$15</f>
        <v>0</v>
      </c>
      <c r="O324" s="36">
        <f>SUMIFS(СВЦЭМ!$H$34:$H$777,СВЦЭМ!$A$34:$A$777,$A324,СВЦЭМ!$B$33:$B$776,O$296)+'СЕТ СН'!$F$15</f>
        <v>0</v>
      </c>
      <c r="P324" s="36">
        <f>SUMIFS(СВЦЭМ!$H$34:$H$777,СВЦЭМ!$A$34:$A$777,$A324,СВЦЭМ!$B$33:$B$776,P$296)+'СЕТ СН'!$F$15</f>
        <v>0</v>
      </c>
      <c r="Q324" s="36">
        <f>SUMIFS(СВЦЭМ!$H$34:$H$777,СВЦЭМ!$A$34:$A$777,$A324,СВЦЭМ!$B$33:$B$776,Q$296)+'СЕТ СН'!$F$15</f>
        <v>0</v>
      </c>
      <c r="R324" s="36">
        <f>SUMIFS(СВЦЭМ!$H$34:$H$777,СВЦЭМ!$A$34:$A$777,$A324,СВЦЭМ!$B$33:$B$776,R$296)+'СЕТ СН'!$F$15</f>
        <v>0</v>
      </c>
      <c r="S324" s="36">
        <f>SUMIFS(СВЦЭМ!$H$34:$H$777,СВЦЭМ!$A$34:$A$777,$A324,СВЦЭМ!$B$33:$B$776,S$296)+'СЕТ СН'!$F$15</f>
        <v>0</v>
      </c>
      <c r="T324" s="36">
        <f>SUMIFS(СВЦЭМ!$H$34:$H$777,СВЦЭМ!$A$34:$A$777,$A324,СВЦЭМ!$B$33:$B$776,T$296)+'СЕТ СН'!$F$15</f>
        <v>0</v>
      </c>
      <c r="U324" s="36">
        <f>SUMIFS(СВЦЭМ!$H$34:$H$777,СВЦЭМ!$A$34:$A$777,$A324,СВЦЭМ!$B$33:$B$776,U$296)+'СЕТ СН'!$F$15</f>
        <v>0</v>
      </c>
      <c r="V324" s="36">
        <f>SUMIFS(СВЦЭМ!$H$34:$H$777,СВЦЭМ!$A$34:$A$777,$A324,СВЦЭМ!$B$33:$B$776,V$296)+'СЕТ СН'!$F$15</f>
        <v>0</v>
      </c>
      <c r="W324" s="36">
        <f>SUMIFS(СВЦЭМ!$H$34:$H$777,СВЦЭМ!$A$34:$A$777,$A324,СВЦЭМ!$B$33:$B$776,W$296)+'СЕТ СН'!$F$15</f>
        <v>0</v>
      </c>
      <c r="X324" s="36">
        <f>SUMIFS(СВЦЭМ!$H$34:$H$777,СВЦЭМ!$A$34:$A$777,$A324,СВЦЭМ!$B$33:$B$776,X$296)+'СЕТ СН'!$F$15</f>
        <v>0</v>
      </c>
      <c r="Y324" s="36">
        <f>SUMIFS(СВЦЭМ!$H$34:$H$777,СВЦЭМ!$A$34:$A$777,$A324,СВЦЭМ!$B$33:$B$776,Y$296)+'СЕТ СН'!$F$15</f>
        <v>0</v>
      </c>
    </row>
    <row r="325" spans="1:27" ht="15.75" hidden="1" x14ac:dyDescent="0.2">
      <c r="A325" s="35">
        <f t="shared" si="8"/>
        <v>43706</v>
      </c>
      <c r="B325" s="36">
        <f>SUMIFS(СВЦЭМ!$H$34:$H$777,СВЦЭМ!$A$34:$A$777,$A325,СВЦЭМ!$B$33:$B$776,B$296)+'СЕТ СН'!$F$15</f>
        <v>0</v>
      </c>
      <c r="C325" s="36">
        <f>SUMIFS(СВЦЭМ!$H$34:$H$777,СВЦЭМ!$A$34:$A$777,$A325,СВЦЭМ!$B$33:$B$776,C$296)+'СЕТ СН'!$F$15</f>
        <v>0</v>
      </c>
      <c r="D325" s="36">
        <f>SUMIFS(СВЦЭМ!$H$34:$H$777,СВЦЭМ!$A$34:$A$777,$A325,СВЦЭМ!$B$33:$B$776,D$296)+'СЕТ СН'!$F$15</f>
        <v>0</v>
      </c>
      <c r="E325" s="36">
        <f>SUMIFS(СВЦЭМ!$H$34:$H$777,СВЦЭМ!$A$34:$A$777,$A325,СВЦЭМ!$B$33:$B$776,E$296)+'СЕТ СН'!$F$15</f>
        <v>0</v>
      </c>
      <c r="F325" s="36">
        <f>SUMIFS(СВЦЭМ!$H$34:$H$777,СВЦЭМ!$A$34:$A$777,$A325,СВЦЭМ!$B$33:$B$776,F$296)+'СЕТ СН'!$F$15</f>
        <v>0</v>
      </c>
      <c r="G325" s="36">
        <f>SUMIFS(СВЦЭМ!$H$34:$H$777,СВЦЭМ!$A$34:$A$777,$A325,СВЦЭМ!$B$33:$B$776,G$296)+'СЕТ СН'!$F$15</f>
        <v>0</v>
      </c>
      <c r="H325" s="36">
        <f>SUMIFS(СВЦЭМ!$H$34:$H$777,СВЦЭМ!$A$34:$A$777,$A325,СВЦЭМ!$B$33:$B$776,H$296)+'СЕТ СН'!$F$15</f>
        <v>0</v>
      </c>
      <c r="I325" s="36">
        <f>SUMIFS(СВЦЭМ!$H$34:$H$777,СВЦЭМ!$A$34:$A$777,$A325,СВЦЭМ!$B$33:$B$776,I$296)+'СЕТ СН'!$F$15</f>
        <v>0</v>
      </c>
      <c r="J325" s="36">
        <f>SUMIFS(СВЦЭМ!$H$34:$H$777,СВЦЭМ!$A$34:$A$777,$A325,СВЦЭМ!$B$33:$B$776,J$296)+'СЕТ СН'!$F$15</f>
        <v>0</v>
      </c>
      <c r="K325" s="36">
        <f>SUMIFS(СВЦЭМ!$H$34:$H$777,СВЦЭМ!$A$34:$A$777,$A325,СВЦЭМ!$B$33:$B$776,K$296)+'СЕТ СН'!$F$15</f>
        <v>0</v>
      </c>
      <c r="L325" s="36">
        <f>SUMIFS(СВЦЭМ!$H$34:$H$777,СВЦЭМ!$A$34:$A$777,$A325,СВЦЭМ!$B$33:$B$776,L$296)+'СЕТ СН'!$F$15</f>
        <v>0</v>
      </c>
      <c r="M325" s="36">
        <f>SUMIFS(СВЦЭМ!$H$34:$H$777,СВЦЭМ!$A$34:$A$777,$A325,СВЦЭМ!$B$33:$B$776,M$296)+'СЕТ СН'!$F$15</f>
        <v>0</v>
      </c>
      <c r="N325" s="36">
        <f>SUMIFS(СВЦЭМ!$H$34:$H$777,СВЦЭМ!$A$34:$A$777,$A325,СВЦЭМ!$B$33:$B$776,N$296)+'СЕТ СН'!$F$15</f>
        <v>0</v>
      </c>
      <c r="O325" s="36">
        <f>SUMIFS(СВЦЭМ!$H$34:$H$777,СВЦЭМ!$A$34:$A$777,$A325,СВЦЭМ!$B$33:$B$776,O$296)+'СЕТ СН'!$F$15</f>
        <v>0</v>
      </c>
      <c r="P325" s="36">
        <f>SUMIFS(СВЦЭМ!$H$34:$H$777,СВЦЭМ!$A$34:$A$777,$A325,СВЦЭМ!$B$33:$B$776,P$296)+'СЕТ СН'!$F$15</f>
        <v>0</v>
      </c>
      <c r="Q325" s="36">
        <f>SUMIFS(СВЦЭМ!$H$34:$H$777,СВЦЭМ!$A$34:$A$777,$A325,СВЦЭМ!$B$33:$B$776,Q$296)+'СЕТ СН'!$F$15</f>
        <v>0</v>
      </c>
      <c r="R325" s="36">
        <f>SUMIFS(СВЦЭМ!$H$34:$H$777,СВЦЭМ!$A$34:$A$777,$A325,СВЦЭМ!$B$33:$B$776,R$296)+'СЕТ СН'!$F$15</f>
        <v>0</v>
      </c>
      <c r="S325" s="36">
        <f>SUMIFS(СВЦЭМ!$H$34:$H$777,СВЦЭМ!$A$34:$A$777,$A325,СВЦЭМ!$B$33:$B$776,S$296)+'СЕТ СН'!$F$15</f>
        <v>0</v>
      </c>
      <c r="T325" s="36">
        <f>SUMIFS(СВЦЭМ!$H$34:$H$777,СВЦЭМ!$A$34:$A$777,$A325,СВЦЭМ!$B$33:$B$776,T$296)+'СЕТ СН'!$F$15</f>
        <v>0</v>
      </c>
      <c r="U325" s="36">
        <f>SUMIFS(СВЦЭМ!$H$34:$H$777,СВЦЭМ!$A$34:$A$777,$A325,СВЦЭМ!$B$33:$B$776,U$296)+'СЕТ СН'!$F$15</f>
        <v>0</v>
      </c>
      <c r="V325" s="36">
        <f>SUMIFS(СВЦЭМ!$H$34:$H$777,СВЦЭМ!$A$34:$A$777,$A325,СВЦЭМ!$B$33:$B$776,V$296)+'СЕТ СН'!$F$15</f>
        <v>0</v>
      </c>
      <c r="W325" s="36">
        <f>SUMIFS(СВЦЭМ!$H$34:$H$777,СВЦЭМ!$A$34:$A$777,$A325,СВЦЭМ!$B$33:$B$776,W$296)+'СЕТ СН'!$F$15</f>
        <v>0</v>
      </c>
      <c r="X325" s="36">
        <f>SUMIFS(СВЦЭМ!$H$34:$H$777,СВЦЭМ!$A$34:$A$777,$A325,СВЦЭМ!$B$33:$B$776,X$296)+'СЕТ СН'!$F$15</f>
        <v>0</v>
      </c>
      <c r="Y325" s="36">
        <f>SUMIFS(СВЦЭМ!$H$34:$H$777,СВЦЭМ!$A$34:$A$777,$A325,СВЦЭМ!$B$33:$B$776,Y$296)+'СЕТ СН'!$F$15</f>
        <v>0</v>
      </c>
    </row>
    <row r="326" spans="1:27" ht="15.75" hidden="1" x14ac:dyDescent="0.2">
      <c r="A326" s="35">
        <f t="shared" si="8"/>
        <v>43707</v>
      </c>
      <c r="B326" s="36">
        <f>SUMIFS(СВЦЭМ!$H$34:$H$777,СВЦЭМ!$A$34:$A$777,$A326,СВЦЭМ!$B$33:$B$776,B$296)+'СЕТ СН'!$F$15</f>
        <v>0</v>
      </c>
      <c r="C326" s="36">
        <f>SUMIFS(СВЦЭМ!$H$34:$H$777,СВЦЭМ!$A$34:$A$777,$A326,СВЦЭМ!$B$33:$B$776,C$296)+'СЕТ СН'!$F$15</f>
        <v>0</v>
      </c>
      <c r="D326" s="36">
        <f>SUMIFS(СВЦЭМ!$H$34:$H$777,СВЦЭМ!$A$34:$A$777,$A326,СВЦЭМ!$B$33:$B$776,D$296)+'СЕТ СН'!$F$15</f>
        <v>0</v>
      </c>
      <c r="E326" s="36">
        <f>SUMIFS(СВЦЭМ!$H$34:$H$777,СВЦЭМ!$A$34:$A$777,$A326,СВЦЭМ!$B$33:$B$776,E$296)+'СЕТ СН'!$F$15</f>
        <v>0</v>
      </c>
      <c r="F326" s="36">
        <f>SUMIFS(СВЦЭМ!$H$34:$H$777,СВЦЭМ!$A$34:$A$777,$A326,СВЦЭМ!$B$33:$B$776,F$296)+'СЕТ СН'!$F$15</f>
        <v>0</v>
      </c>
      <c r="G326" s="36">
        <f>SUMIFS(СВЦЭМ!$H$34:$H$777,СВЦЭМ!$A$34:$A$777,$A326,СВЦЭМ!$B$33:$B$776,G$296)+'СЕТ СН'!$F$15</f>
        <v>0</v>
      </c>
      <c r="H326" s="36">
        <f>SUMIFS(СВЦЭМ!$H$34:$H$777,СВЦЭМ!$A$34:$A$777,$A326,СВЦЭМ!$B$33:$B$776,H$296)+'СЕТ СН'!$F$15</f>
        <v>0</v>
      </c>
      <c r="I326" s="36">
        <f>SUMIFS(СВЦЭМ!$H$34:$H$777,СВЦЭМ!$A$34:$A$777,$A326,СВЦЭМ!$B$33:$B$776,I$296)+'СЕТ СН'!$F$15</f>
        <v>0</v>
      </c>
      <c r="J326" s="36">
        <f>SUMIFS(СВЦЭМ!$H$34:$H$777,СВЦЭМ!$A$34:$A$777,$A326,СВЦЭМ!$B$33:$B$776,J$296)+'СЕТ СН'!$F$15</f>
        <v>0</v>
      </c>
      <c r="K326" s="36">
        <f>SUMIFS(СВЦЭМ!$H$34:$H$777,СВЦЭМ!$A$34:$A$777,$A326,СВЦЭМ!$B$33:$B$776,K$296)+'СЕТ СН'!$F$15</f>
        <v>0</v>
      </c>
      <c r="L326" s="36">
        <f>SUMIFS(СВЦЭМ!$H$34:$H$777,СВЦЭМ!$A$34:$A$777,$A326,СВЦЭМ!$B$33:$B$776,L$296)+'СЕТ СН'!$F$15</f>
        <v>0</v>
      </c>
      <c r="M326" s="36">
        <f>SUMIFS(СВЦЭМ!$H$34:$H$777,СВЦЭМ!$A$34:$A$777,$A326,СВЦЭМ!$B$33:$B$776,M$296)+'СЕТ СН'!$F$15</f>
        <v>0</v>
      </c>
      <c r="N326" s="36">
        <f>SUMIFS(СВЦЭМ!$H$34:$H$777,СВЦЭМ!$A$34:$A$777,$A326,СВЦЭМ!$B$33:$B$776,N$296)+'СЕТ СН'!$F$15</f>
        <v>0</v>
      </c>
      <c r="O326" s="36">
        <f>SUMIFS(СВЦЭМ!$H$34:$H$777,СВЦЭМ!$A$34:$A$777,$A326,СВЦЭМ!$B$33:$B$776,O$296)+'СЕТ СН'!$F$15</f>
        <v>0</v>
      </c>
      <c r="P326" s="36">
        <f>SUMIFS(СВЦЭМ!$H$34:$H$777,СВЦЭМ!$A$34:$A$777,$A326,СВЦЭМ!$B$33:$B$776,P$296)+'СЕТ СН'!$F$15</f>
        <v>0</v>
      </c>
      <c r="Q326" s="36">
        <f>SUMIFS(СВЦЭМ!$H$34:$H$777,СВЦЭМ!$A$34:$A$777,$A326,СВЦЭМ!$B$33:$B$776,Q$296)+'СЕТ СН'!$F$15</f>
        <v>0</v>
      </c>
      <c r="R326" s="36">
        <f>SUMIFS(СВЦЭМ!$H$34:$H$777,СВЦЭМ!$A$34:$A$777,$A326,СВЦЭМ!$B$33:$B$776,R$296)+'СЕТ СН'!$F$15</f>
        <v>0</v>
      </c>
      <c r="S326" s="36">
        <f>SUMIFS(СВЦЭМ!$H$34:$H$777,СВЦЭМ!$A$34:$A$777,$A326,СВЦЭМ!$B$33:$B$776,S$296)+'СЕТ СН'!$F$15</f>
        <v>0</v>
      </c>
      <c r="T326" s="36">
        <f>SUMIFS(СВЦЭМ!$H$34:$H$777,СВЦЭМ!$A$34:$A$777,$A326,СВЦЭМ!$B$33:$B$776,T$296)+'СЕТ СН'!$F$15</f>
        <v>0</v>
      </c>
      <c r="U326" s="36">
        <f>SUMIFS(СВЦЭМ!$H$34:$H$777,СВЦЭМ!$A$34:$A$777,$A326,СВЦЭМ!$B$33:$B$776,U$296)+'СЕТ СН'!$F$15</f>
        <v>0</v>
      </c>
      <c r="V326" s="36">
        <f>SUMIFS(СВЦЭМ!$H$34:$H$777,СВЦЭМ!$A$34:$A$777,$A326,СВЦЭМ!$B$33:$B$776,V$296)+'СЕТ СН'!$F$15</f>
        <v>0</v>
      </c>
      <c r="W326" s="36">
        <f>SUMIFS(СВЦЭМ!$H$34:$H$777,СВЦЭМ!$A$34:$A$777,$A326,СВЦЭМ!$B$33:$B$776,W$296)+'СЕТ СН'!$F$15</f>
        <v>0</v>
      </c>
      <c r="X326" s="36">
        <f>SUMIFS(СВЦЭМ!$H$34:$H$777,СВЦЭМ!$A$34:$A$777,$A326,СВЦЭМ!$B$33:$B$776,X$296)+'СЕТ СН'!$F$15</f>
        <v>0</v>
      </c>
      <c r="Y326" s="36">
        <f>SUMIFS(СВЦЭМ!$H$34:$H$777,СВЦЭМ!$A$34:$A$777,$A326,СВЦЭМ!$B$33:$B$776,Y$296)+'СЕТ СН'!$F$15</f>
        <v>0</v>
      </c>
    </row>
    <row r="327" spans="1:27" ht="15.75" hidden="1" x14ac:dyDescent="0.2">
      <c r="A327" s="35">
        <f t="shared" si="8"/>
        <v>43708</v>
      </c>
      <c r="B327" s="36">
        <f>SUMIFS(СВЦЭМ!$H$34:$H$777,СВЦЭМ!$A$34:$A$777,$A327,СВЦЭМ!$B$33:$B$776,B$296)+'СЕТ СН'!$F$15</f>
        <v>0</v>
      </c>
      <c r="C327" s="36">
        <f>SUMIFS(СВЦЭМ!$H$34:$H$777,СВЦЭМ!$A$34:$A$777,$A327,СВЦЭМ!$B$33:$B$776,C$296)+'СЕТ СН'!$F$15</f>
        <v>0</v>
      </c>
      <c r="D327" s="36">
        <f>SUMIFS(СВЦЭМ!$H$34:$H$777,СВЦЭМ!$A$34:$A$777,$A327,СВЦЭМ!$B$33:$B$776,D$296)+'СЕТ СН'!$F$15</f>
        <v>0</v>
      </c>
      <c r="E327" s="36">
        <f>SUMIFS(СВЦЭМ!$H$34:$H$777,СВЦЭМ!$A$34:$A$777,$A327,СВЦЭМ!$B$33:$B$776,E$296)+'СЕТ СН'!$F$15</f>
        <v>0</v>
      </c>
      <c r="F327" s="36">
        <f>SUMIFS(СВЦЭМ!$H$34:$H$777,СВЦЭМ!$A$34:$A$777,$A327,СВЦЭМ!$B$33:$B$776,F$296)+'СЕТ СН'!$F$15</f>
        <v>0</v>
      </c>
      <c r="G327" s="36">
        <f>SUMIFS(СВЦЭМ!$H$34:$H$777,СВЦЭМ!$A$34:$A$777,$A327,СВЦЭМ!$B$33:$B$776,G$296)+'СЕТ СН'!$F$15</f>
        <v>0</v>
      </c>
      <c r="H327" s="36">
        <f>SUMIFS(СВЦЭМ!$H$34:$H$777,СВЦЭМ!$A$34:$A$777,$A327,СВЦЭМ!$B$33:$B$776,H$296)+'СЕТ СН'!$F$15</f>
        <v>0</v>
      </c>
      <c r="I327" s="36">
        <f>SUMIFS(СВЦЭМ!$H$34:$H$777,СВЦЭМ!$A$34:$A$777,$A327,СВЦЭМ!$B$33:$B$776,I$296)+'СЕТ СН'!$F$15</f>
        <v>0</v>
      </c>
      <c r="J327" s="36">
        <f>SUMIFS(СВЦЭМ!$H$34:$H$777,СВЦЭМ!$A$34:$A$777,$A327,СВЦЭМ!$B$33:$B$776,J$296)+'СЕТ СН'!$F$15</f>
        <v>0</v>
      </c>
      <c r="K327" s="36">
        <f>SUMIFS(СВЦЭМ!$H$34:$H$777,СВЦЭМ!$A$34:$A$777,$A327,СВЦЭМ!$B$33:$B$776,K$296)+'СЕТ СН'!$F$15</f>
        <v>0</v>
      </c>
      <c r="L327" s="36">
        <f>SUMIFS(СВЦЭМ!$H$34:$H$777,СВЦЭМ!$A$34:$A$777,$A327,СВЦЭМ!$B$33:$B$776,L$296)+'СЕТ СН'!$F$15</f>
        <v>0</v>
      </c>
      <c r="M327" s="36">
        <f>SUMIFS(СВЦЭМ!$H$34:$H$777,СВЦЭМ!$A$34:$A$777,$A327,СВЦЭМ!$B$33:$B$776,M$296)+'СЕТ СН'!$F$15</f>
        <v>0</v>
      </c>
      <c r="N327" s="36">
        <f>SUMIFS(СВЦЭМ!$H$34:$H$777,СВЦЭМ!$A$34:$A$777,$A327,СВЦЭМ!$B$33:$B$776,N$296)+'СЕТ СН'!$F$15</f>
        <v>0</v>
      </c>
      <c r="O327" s="36">
        <f>SUMIFS(СВЦЭМ!$H$34:$H$777,СВЦЭМ!$A$34:$A$777,$A327,СВЦЭМ!$B$33:$B$776,O$296)+'СЕТ СН'!$F$15</f>
        <v>0</v>
      </c>
      <c r="P327" s="36">
        <f>SUMIFS(СВЦЭМ!$H$34:$H$777,СВЦЭМ!$A$34:$A$777,$A327,СВЦЭМ!$B$33:$B$776,P$296)+'СЕТ СН'!$F$15</f>
        <v>0</v>
      </c>
      <c r="Q327" s="36">
        <f>SUMIFS(СВЦЭМ!$H$34:$H$777,СВЦЭМ!$A$34:$A$777,$A327,СВЦЭМ!$B$33:$B$776,Q$296)+'СЕТ СН'!$F$15</f>
        <v>0</v>
      </c>
      <c r="R327" s="36">
        <f>SUMIFS(СВЦЭМ!$H$34:$H$777,СВЦЭМ!$A$34:$A$777,$A327,СВЦЭМ!$B$33:$B$776,R$296)+'СЕТ СН'!$F$15</f>
        <v>0</v>
      </c>
      <c r="S327" s="36">
        <f>SUMIFS(СВЦЭМ!$H$34:$H$777,СВЦЭМ!$A$34:$A$777,$A327,СВЦЭМ!$B$33:$B$776,S$296)+'СЕТ СН'!$F$15</f>
        <v>0</v>
      </c>
      <c r="T327" s="36">
        <f>SUMIFS(СВЦЭМ!$H$34:$H$777,СВЦЭМ!$A$34:$A$777,$A327,СВЦЭМ!$B$33:$B$776,T$296)+'СЕТ СН'!$F$15</f>
        <v>0</v>
      </c>
      <c r="U327" s="36">
        <f>SUMIFS(СВЦЭМ!$H$34:$H$777,СВЦЭМ!$A$34:$A$777,$A327,СВЦЭМ!$B$33:$B$776,U$296)+'СЕТ СН'!$F$15</f>
        <v>0</v>
      </c>
      <c r="V327" s="36">
        <f>SUMIFS(СВЦЭМ!$H$34:$H$777,СВЦЭМ!$A$34:$A$777,$A327,СВЦЭМ!$B$33:$B$776,V$296)+'СЕТ СН'!$F$15</f>
        <v>0</v>
      </c>
      <c r="W327" s="36">
        <f>SUMIFS(СВЦЭМ!$H$34:$H$777,СВЦЭМ!$A$34:$A$777,$A327,СВЦЭМ!$B$33:$B$776,W$296)+'СЕТ СН'!$F$15</f>
        <v>0</v>
      </c>
      <c r="X327" s="36">
        <f>SUMIFS(СВЦЭМ!$H$34:$H$777,СВЦЭМ!$A$34:$A$777,$A327,СВЦЭМ!$B$33:$B$776,X$296)+'СЕТ СН'!$F$15</f>
        <v>0</v>
      </c>
      <c r="Y327" s="36">
        <f>SUMIFS(СВЦЭМ!$H$34:$H$777,СВЦЭМ!$A$34:$A$777,$A327,СВЦЭМ!$B$33:$B$776,Y$296)+'СЕТ СН'!$F$15</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row>
    <row r="329" spans="1:27" ht="15.75" hidden="1" x14ac:dyDescent="0.2">
      <c r="A329" s="39"/>
      <c r="B329" s="39"/>
      <c r="C329" s="39"/>
      <c r="D329" s="39"/>
      <c r="E329" s="39"/>
      <c r="F329" s="39"/>
      <c r="G329" s="39"/>
      <c r="H329" s="39"/>
      <c r="I329" s="39"/>
      <c r="J329" s="39"/>
      <c r="K329" s="39"/>
      <c r="L329" s="39"/>
      <c r="M329" s="39"/>
      <c r="N329" s="39"/>
      <c r="O329" s="39"/>
      <c r="P329" s="39"/>
      <c r="Q329" s="39"/>
      <c r="R329" s="39"/>
      <c r="S329" s="39"/>
      <c r="T329" s="39"/>
      <c r="U329" s="39"/>
      <c r="V329" s="39"/>
      <c r="W329" s="39"/>
      <c r="X329" s="39"/>
      <c r="Y329" s="39"/>
    </row>
    <row r="330" spans="1:27" ht="12.75" hidden="1" customHeight="1" x14ac:dyDescent="0.2">
      <c r="A330" s="128" t="s">
        <v>7</v>
      </c>
      <c r="B330" s="131" t="s">
        <v>118</v>
      </c>
      <c r="C330" s="132"/>
      <c r="D330" s="132"/>
      <c r="E330" s="132"/>
      <c r="F330" s="132"/>
      <c r="G330" s="132"/>
      <c r="H330" s="132"/>
      <c r="I330" s="132"/>
      <c r="J330" s="132"/>
      <c r="K330" s="132"/>
      <c r="L330" s="132"/>
      <c r="M330" s="132"/>
      <c r="N330" s="132"/>
      <c r="O330" s="132"/>
      <c r="P330" s="132"/>
      <c r="Q330" s="132"/>
      <c r="R330" s="132"/>
      <c r="S330" s="132"/>
      <c r="T330" s="132"/>
      <c r="U330" s="132"/>
      <c r="V330" s="132"/>
      <c r="W330" s="132"/>
      <c r="X330" s="132"/>
      <c r="Y330" s="133"/>
    </row>
    <row r="331" spans="1:27" ht="12.75" hidden="1" customHeight="1" x14ac:dyDescent="0.2">
      <c r="A331" s="129"/>
      <c r="B331" s="134"/>
      <c r="C331" s="135"/>
      <c r="D331" s="135"/>
      <c r="E331" s="135"/>
      <c r="F331" s="135"/>
      <c r="G331" s="135"/>
      <c r="H331" s="135"/>
      <c r="I331" s="135"/>
      <c r="J331" s="135"/>
      <c r="K331" s="135"/>
      <c r="L331" s="135"/>
      <c r="M331" s="135"/>
      <c r="N331" s="135"/>
      <c r="O331" s="135"/>
      <c r="P331" s="135"/>
      <c r="Q331" s="135"/>
      <c r="R331" s="135"/>
      <c r="S331" s="135"/>
      <c r="T331" s="135"/>
      <c r="U331" s="135"/>
      <c r="V331" s="135"/>
      <c r="W331" s="135"/>
      <c r="X331" s="135"/>
      <c r="Y331" s="136"/>
    </row>
    <row r="332" spans="1:27" s="46" customFormat="1" ht="12.75" hidden="1" customHeight="1" x14ac:dyDescent="0.2">
      <c r="A332" s="130"/>
      <c r="B332" s="34">
        <v>1</v>
      </c>
      <c r="C332" s="34">
        <v>2</v>
      </c>
      <c r="D332" s="34">
        <v>3</v>
      </c>
      <c r="E332" s="34">
        <v>4</v>
      </c>
      <c r="F332" s="34">
        <v>5</v>
      </c>
      <c r="G332" s="34">
        <v>6</v>
      </c>
      <c r="H332" s="34">
        <v>7</v>
      </c>
      <c r="I332" s="34">
        <v>8</v>
      </c>
      <c r="J332" s="34">
        <v>9</v>
      </c>
      <c r="K332" s="34">
        <v>10</v>
      </c>
      <c r="L332" s="34">
        <v>11</v>
      </c>
      <c r="M332" s="34">
        <v>12</v>
      </c>
      <c r="N332" s="34">
        <v>13</v>
      </c>
      <c r="O332" s="34">
        <v>14</v>
      </c>
      <c r="P332" s="34">
        <v>15</v>
      </c>
      <c r="Q332" s="34">
        <v>16</v>
      </c>
      <c r="R332" s="34">
        <v>17</v>
      </c>
      <c r="S332" s="34">
        <v>18</v>
      </c>
      <c r="T332" s="34">
        <v>19</v>
      </c>
      <c r="U332" s="34">
        <v>20</v>
      </c>
      <c r="V332" s="34">
        <v>21</v>
      </c>
      <c r="W332" s="34">
        <v>22</v>
      </c>
      <c r="X332" s="34">
        <v>23</v>
      </c>
      <c r="Y332" s="34">
        <v>24</v>
      </c>
    </row>
    <row r="333" spans="1:27" ht="15.75" hidden="1" customHeight="1" x14ac:dyDescent="0.2">
      <c r="A333" s="35" t="str">
        <f>A297</f>
        <v>01.08.2019</v>
      </c>
      <c r="B333" s="36">
        <f>SUMIFS(СВЦЭМ!$I$34:$I$777,СВЦЭМ!$A$34:$A$777,$A333,СВЦЭМ!$B$33:$B$776,B$332)+'СЕТ СН'!$F$16</f>
        <v>0</v>
      </c>
      <c r="C333" s="36">
        <f>SUMIFS(СВЦЭМ!$I$34:$I$777,СВЦЭМ!$A$34:$A$777,$A333,СВЦЭМ!$B$33:$B$776,C$332)+'СЕТ СН'!$F$16</f>
        <v>0</v>
      </c>
      <c r="D333" s="36">
        <f>SUMIFS(СВЦЭМ!$I$34:$I$777,СВЦЭМ!$A$34:$A$777,$A333,СВЦЭМ!$B$33:$B$776,D$332)+'СЕТ СН'!$F$16</f>
        <v>0</v>
      </c>
      <c r="E333" s="36">
        <f>SUMIFS(СВЦЭМ!$I$34:$I$777,СВЦЭМ!$A$34:$A$777,$A333,СВЦЭМ!$B$33:$B$776,E$332)+'СЕТ СН'!$F$16</f>
        <v>0</v>
      </c>
      <c r="F333" s="36">
        <f>SUMIFS(СВЦЭМ!$I$34:$I$777,СВЦЭМ!$A$34:$A$777,$A333,СВЦЭМ!$B$33:$B$776,F$332)+'СЕТ СН'!$F$16</f>
        <v>0</v>
      </c>
      <c r="G333" s="36">
        <f>SUMIFS(СВЦЭМ!$I$34:$I$777,СВЦЭМ!$A$34:$A$777,$A333,СВЦЭМ!$B$33:$B$776,G$332)+'СЕТ СН'!$F$16</f>
        <v>0</v>
      </c>
      <c r="H333" s="36">
        <f>SUMIFS(СВЦЭМ!$I$34:$I$777,СВЦЭМ!$A$34:$A$777,$A333,СВЦЭМ!$B$33:$B$776,H$332)+'СЕТ СН'!$F$16</f>
        <v>0</v>
      </c>
      <c r="I333" s="36">
        <f>SUMIFS(СВЦЭМ!$I$34:$I$777,СВЦЭМ!$A$34:$A$777,$A333,СВЦЭМ!$B$33:$B$776,I$332)+'СЕТ СН'!$F$16</f>
        <v>0</v>
      </c>
      <c r="J333" s="36">
        <f>SUMIFS(СВЦЭМ!$I$34:$I$777,СВЦЭМ!$A$34:$A$777,$A333,СВЦЭМ!$B$33:$B$776,J$332)+'СЕТ СН'!$F$16</f>
        <v>0</v>
      </c>
      <c r="K333" s="36">
        <f>SUMIFS(СВЦЭМ!$I$34:$I$777,СВЦЭМ!$A$34:$A$777,$A333,СВЦЭМ!$B$33:$B$776,K$332)+'СЕТ СН'!$F$16</f>
        <v>0</v>
      </c>
      <c r="L333" s="36">
        <f>SUMIFS(СВЦЭМ!$I$34:$I$777,СВЦЭМ!$A$34:$A$777,$A333,СВЦЭМ!$B$33:$B$776,L$332)+'СЕТ СН'!$F$16</f>
        <v>0</v>
      </c>
      <c r="M333" s="36">
        <f>SUMIFS(СВЦЭМ!$I$34:$I$777,СВЦЭМ!$A$34:$A$777,$A333,СВЦЭМ!$B$33:$B$776,M$332)+'СЕТ СН'!$F$16</f>
        <v>0</v>
      </c>
      <c r="N333" s="36">
        <f>SUMIFS(СВЦЭМ!$I$34:$I$777,СВЦЭМ!$A$34:$A$777,$A333,СВЦЭМ!$B$33:$B$776,N$332)+'СЕТ СН'!$F$16</f>
        <v>0</v>
      </c>
      <c r="O333" s="36">
        <f>SUMIFS(СВЦЭМ!$I$34:$I$777,СВЦЭМ!$A$34:$A$777,$A333,СВЦЭМ!$B$33:$B$776,O$332)+'СЕТ СН'!$F$16</f>
        <v>0</v>
      </c>
      <c r="P333" s="36">
        <f>SUMIFS(СВЦЭМ!$I$34:$I$777,СВЦЭМ!$A$34:$A$777,$A333,СВЦЭМ!$B$33:$B$776,P$332)+'СЕТ СН'!$F$16</f>
        <v>0</v>
      </c>
      <c r="Q333" s="36">
        <f>SUMIFS(СВЦЭМ!$I$34:$I$777,СВЦЭМ!$A$34:$A$777,$A333,СВЦЭМ!$B$33:$B$776,Q$332)+'СЕТ СН'!$F$16</f>
        <v>0</v>
      </c>
      <c r="R333" s="36">
        <f>SUMIFS(СВЦЭМ!$I$34:$I$777,СВЦЭМ!$A$34:$A$777,$A333,СВЦЭМ!$B$33:$B$776,R$332)+'СЕТ СН'!$F$16</f>
        <v>0</v>
      </c>
      <c r="S333" s="36">
        <f>SUMIFS(СВЦЭМ!$I$34:$I$777,СВЦЭМ!$A$34:$A$777,$A333,СВЦЭМ!$B$33:$B$776,S$332)+'СЕТ СН'!$F$16</f>
        <v>0</v>
      </c>
      <c r="T333" s="36">
        <f>SUMIFS(СВЦЭМ!$I$34:$I$777,СВЦЭМ!$A$34:$A$777,$A333,СВЦЭМ!$B$33:$B$776,T$332)+'СЕТ СН'!$F$16</f>
        <v>0</v>
      </c>
      <c r="U333" s="36">
        <f>SUMIFS(СВЦЭМ!$I$34:$I$777,СВЦЭМ!$A$34:$A$777,$A333,СВЦЭМ!$B$33:$B$776,U$332)+'СЕТ СН'!$F$16</f>
        <v>0</v>
      </c>
      <c r="V333" s="36">
        <f>SUMIFS(СВЦЭМ!$I$34:$I$777,СВЦЭМ!$A$34:$A$777,$A333,СВЦЭМ!$B$33:$B$776,V$332)+'СЕТ СН'!$F$16</f>
        <v>0</v>
      </c>
      <c r="W333" s="36">
        <f>SUMIFS(СВЦЭМ!$I$34:$I$777,СВЦЭМ!$A$34:$A$777,$A333,СВЦЭМ!$B$33:$B$776,W$332)+'СЕТ СН'!$F$16</f>
        <v>0</v>
      </c>
      <c r="X333" s="36">
        <f>SUMIFS(СВЦЭМ!$I$34:$I$777,СВЦЭМ!$A$34:$A$777,$A333,СВЦЭМ!$B$33:$B$776,X$332)+'СЕТ СН'!$F$16</f>
        <v>0</v>
      </c>
      <c r="Y333" s="36">
        <f>SUMIFS(СВЦЭМ!$I$34:$I$777,СВЦЭМ!$A$34:$A$777,$A333,СВЦЭМ!$B$33:$B$776,Y$332)+'СЕТ СН'!$F$16</f>
        <v>0</v>
      </c>
      <c r="AA333" s="45"/>
    </row>
    <row r="334" spans="1:27" ht="15.75" hidden="1" x14ac:dyDescent="0.2">
      <c r="A334" s="35">
        <f>A333+1</f>
        <v>43679</v>
      </c>
      <c r="B334" s="36">
        <f>SUMIFS(СВЦЭМ!$I$34:$I$777,СВЦЭМ!$A$34:$A$777,$A334,СВЦЭМ!$B$33:$B$776,B$332)+'СЕТ СН'!$F$16</f>
        <v>0</v>
      </c>
      <c r="C334" s="36">
        <f>SUMIFS(СВЦЭМ!$I$34:$I$777,СВЦЭМ!$A$34:$A$777,$A334,СВЦЭМ!$B$33:$B$776,C$332)+'СЕТ СН'!$F$16</f>
        <v>0</v>
      </c>
      <c r="D334" s="36">
        <f>SUMIFS(СВЦЭМ!$I$34:$I$777,СВЦЭМ!$A$34:$A$777,$A334,СВЦЭМ!$B$33:$B$776,D$332)+'СЕТ СН'!$F$16</f>
        <v>0</v>
      </c>
      <c r="E334" s="36">
        <f>SUMIFS(СВЦЭМ!$I$34:$I$777,СВЦЭМ!$A$34:$A$777,$A334,СВЦЭМ!$B$33:$B$776,E$332)+'СЕТ СН'!$F$16</f>
        <v>0</v>
      </c>
      <c r="F334" s="36">
        <f>SUMIFS(СВЦЭМ!$I$34:$I$777,СВЦЭМ!$A$34:$A$777,$A334,СВЦЭМ!$B$33:$B$776,F$332)+'СЕТ СН'!$F$16</f>
        <v>0</v>
      </c>
      <c r="G334" s="36">
        <f>SUMIFS(СВЦЭМ!$I$34:$I$777,СВЦЭМ!$A$34:$A$777,$A334,СВЦЭМ!$B$33:$B$776,G$332)+'СЕТ СН'!$F$16</f>
        <v>0</v>
      </c>
      <c r="H334" s="36">
        <f>SUMIFS(СВЦЭМ!$I$34:$I$777,СВЦЭМ!$A$34:$A$777,$A334,СВЦЭМ!$B$33:$B$776,H$332)+'СЕТ СН'!$F$16</f>
        <v>0</v>
      </c>
      <c r="I334" s="36">
        <f>SUMIFS(СВЦЭМ!$I$34:$I$777,СВЦЭМ!$A$34:$A$777,$A334,СВЦЭМ!$B$33:$B$776,I$332)+'СЕТ СН'!$F$16</f>
        <v>0</v>
      </c>
      <c r="J334" s="36">
        <f>SUMIFS(СВЦЭМ!$I$34:$I$777,СВЦЭМ!$A$34:$A$777,$A334,СВЦЭМ!$B$33:$B$776,J$332)+'СЕТ СН'!$F$16</f>
        <v>0</v>
      </c>
      <c r="K334" s="36">
        <f>SUMIFS(СВЦЭМ!$I$34:$I$777,СВЦЭМ!$A$34:$A$777,$A334,СВЦЭМ!$B$33:$B$776,K$332)+'СЕТ СН'!$F$16</f>
        <v>0</v>
      </c>
      <c r="L334" s="36">
        <f>SUMIFS(СВЦЭМ!$I$34:$I$777,СВЦЭМ!$A$34:$A$777,$A334,СВЦЭМ!$B$33:$B$776,L$332)+'СЕТ СН'!$F$16</f>
        <v>0</v>
      </c>
      <c r="M334" s="36">
        <f>SUMIFS(СВЦЭМ!$I$34:$I$777,СВЦЭМ!$A$34:$A$777,$A334,СВЦЭМ!$B$33:$B$776,M$332)+'СЕТ СН'!$F$16</f>
        <v>0</v>
      </c>
      <c r="N334" s="36">
        <f>SUMIFS(СВЦЭМ!$I$34:$I$777,СВЦЭМ!$A$34:$A$777,$A334,СВЦЭМ!$B$33:$B$776,N$332)+'СЕТ СН'!$F$16</f>
        <v>0</v>
      </c>
      <c r="O334" s="36">
        <f>SUMIFS(СВЦЭМ!$I$34:$I$777,СВЦЭМ!$A$34:$A$777,$A334,СВЦЭМ!$B$33:$B$776,O$332)+'СЕТ СН'!$F$16</f>
        <v>0</v>
      </c>
      <c r="P334" s="36">
        <f>SUMIFS(СВЦЭМ!$I$34:$I$777,СВЦЭМ!$A$34:$A$777,$A334,СВЦЭМ!$B$33:$B$776,P$332)+'СЕТ СН'!$F$16</f>
        <v>0</v>
      </c>
      <c r="Q334" s="36">
        <f>SUMIFS(СВЦЭМ!$I$34:$I$777,СВЦЭМ!$A$34:$A$777,$A334,СВЦЭМ!$B$33:$B$776,Q$332)+'СЕТ СН'!$F$16</f>
        <v>0</v>
      </c>
      <c r="R334" s="36">
        <f>SUMIFS(СВЦЭМ!$I$34:$I$777,СВЦЭМ!$A$34:$A$777,$A334,СВЦЭМ!$B$33:$B$776,R$332)+'СЕТ СН'!$F$16</f>
        <v>0</v>
      </c>
      <c r="S334" s="36">
        <f>SUMIFS(СВЦЭМ!$I$34:$I$777,СВЦЭМ!$A$34:$A$777,$A334,СВЦЭМ!$B$33:$B$776,S$332)+'СЕТ СН'!$F$16</f>
        <v>0</v>
      </c>
      <c r="T334" s="36">
        <f>SUMIFS(СВЦЭМ!$I$34:$I$777,СВЦЭМ!$A$34:$A$777,$A334,СВЦЭМ!$B$33:$B$776,T$332)+'СЕТ СН'!$F$16</f>
        <v>0</v>
      </c>
      <c r="U334" s="36">
        <f>SUMIFS(СВЦЭМ!$I$34:$I$777,СВЦЭМ!$A$34:$A$777,$A334,СВЦЭМ!$B$33:$B$776,U$332)+'СЕТ СН'!$F$16</f>
        <v>0</v>
      </c>
      <c r="V334" s="36">
        <f>SUMIFS(СВЦЭМ!$I$34:$I$777,СВЦЭМ!$A$34:$A$777,$A334,СВЦЭМ!$B$33:$B$776,V$332)+'СЕТ СН'!$F$16</f>
        <v>0</v>
      </c>
      <c r="W334" s="36">
        <f>SUMIFS(СВЦЭМ!$I$34:$I$777,СВЦЭМ!$A$34:$A$777,$A334,СВЦЭМ!$B$33:$B$776,W$332)+'СЕТ СН'!$F$16</f>
        <v>0</v>
      </c>
      <c r="X334" s="36">
        <f>SUMIFS(СВЦЭМ!$I$34:$I$777,СВЦЭМ!$A$34:$A$777,$A334,СВЦЭМ!$B$33:$B$776,X$332)+'СЕТ СН'!$F$16</f>
        <v>0</v>
      </c>
      <c r="Y334" s="36">
        <f>SUMIFS(СВЦЭМ!$I$34:$I$777,СВЦЭМ!$A$34:$A$777,$A334,СВЦЭМ!$B$33:$B$776,Y$332)+'СЕТ СН'!$F$16</f>
        <v>0</v>
      </c>
    </row>
    <row r="335" spans="1:27" ht="15.75" hidden="1" x14ac:dyDescent="0.2">
      <c r="A335" s="35">
        <f t="shared" ref="A335:A363" si="9">A334+1</f>
        <v>43680</v>
      </c>
      <c r="B335" s="36">
        <f>SUMIFS(СВЦЭМ!$I$34:$I$777,СВЦЭМ!$A$34:$A$777,$A335,СВЦЭМ!$B$33:$B$776,B$332)+'СЕТ СН'!$F$16</f>
        <v>0</v>
      </c>
      <c r="C335" s="36">
        <f>SUMIFS(СВЦЭМ!$I$34:$I$777,СВЦЭМ!$A$34:$A$777,$A335,СВЦЭМ!$B$33:$B$776,C$332)+'СЕТ СН'!$F$16</f>
        <v>0</v>
      </c>
      <c r="D335" s="36">
        <f>SUMIFS(СВЦЭМ!$I$34:$I$777,СВЦЭМ!$A$34:$A$777,$A335,СВЦЭМ!$B$33:$B$776,D$332)+'СЕТ СН'!$F$16</f>
        <v>0</v>
      </c>
      <c r="E335" s="36">
        <f>SUMIFS(СВЦЭМ!$I$34:$I$777,СВЦЭМ!$A$34:$A$777,$A335,СВЦЭМ!$B$33:$B$776,E$332)+'СЕТ СН'!$F$16</f>
        <v>0</v>
      </c>
      <c r="F335" s="36">
        <f>SUMIFS(СВЦЭМ!$I$34:$I$777,СВЦЭМ!$A$34:$A$777,$A335,СВЦЭМ!$B$33:$B$776,F$332)+'СЕТ СН'!$F$16</f>
        <v>0</v>
      </c>
      <c r="G335" s="36">
        <f>SUMIFS(СВЦЭМ!$I$34:$I$777,СВЦЭМ!$A$34:$A$777,$A335,СВЦЭМ!$B$33:$B$776,G$332)+'СЕТ СН'!$F$16</f>
        <v>0</v>
      </c>
      <c r="H335" s="36">
        <f>SUMIFS(СВЦЭМ!$I$34:$I$777,СВЦЭМ!$A$34:$A$777,$A335,СВЦЭМ!$B$33:$B$776,H$332)+'СЕТ СН'!$F$16</f>
        <v>0</v>
      </c>
      <c r="I335" s="36">
        <f>SUMIFS(СВЦЭМ!$I$34:$I$777,СВЦЭМ!$A$34:$A$777,$A335,СВЦЭМ!$B$33:$B$776,I$332)+'СЕТ СН'!$F$16</f>
        <v>0</v>
      </c>
      <c r="J335" s="36">
        <f>SUMIFS(СВЦЭМ!$I$34:$I$777,СВЦЭМ!$A$34:$A$777,$A335,СВЦЭМ!$B$33:$B$776,J$332)+'СЕТ СН'!$F$16</f>
        <v>0</v>
      </c>
      <c r="K335" s="36">
        <f>SUMIFS(СВЦЭМ!$I$34:$I$777,СВЦЭМ!$A$34:$A$777,$A335,СВЦЭМ!$B$33:$B$776,K$332)+'СЕТ СН'!$F$16</f>
        <v>0</v>
      </c>
      <c r="L335" s="36">
        <f>SUMIFS(СВЦЭМ!$I$34:$I$777,СВЦЭМ!$A$34:$A$777,$A335,СВЦЭМ!$B$33:$B$776,L$332)+'СЕТ СН'!$F$16</f>
        <v>0</v>
      </c>
      <c r="M335" s="36">
        <f>SUMIFS(СВЦЭМ!$I$34:$I$777,СВЦЭМ!$A$34:$A$777,$A335,СВЦЭМ!$B$33:$B$776,M$332)+'СЕТ СН'!$F$16</f>
        <v>0</v>
      </c>
      <c r="N335" s="36">
        <f>SUMIFS(СВЦЭМ!$I$34:$I$777,СВЦЭМ!$A$34:$A$777,$A335,СВЦЭМ!$B$33:$B$776,N$332)+'СЕТ СН'!$F$16</f>
        <v>0</v>
      </c>
      <c r="O335" s="36">
        <f>SUMIFS(СВЦЭМ!$I$34:$I$777,СВЦЭМ!$A$34:$A$777,$A335,СВЦЭМ!$B$33:$B$776,O$332)+'СЕТ СН'!$F$16</f>
        <v>0</v>
      </c>
      <c r="P335" s="36">
        <f>SUMIFS(СВЦЭМ!$I$34:$I$777,СВЦЭМ!$A$34:$A$777,$A335,СВЦЭМ!$B$33:$B$776,P$332)+'СЕТ СН'!$F$16</f>
        <v>0</v>
      </c>
      <c r="Q335" s="36">
        <f>SUMIFS(СВЦЭМ!$I$34:$I$777,СВЦЭМ!$A$34:$A$777,$A335,СВЦЭМ!$B$33:$B$776,Q$332)+'СЕТ СН'!$F$16</f>
        <v>0</v>
      </c>
      <c r="R335" s="36">
        <f>SUMIFS(СВЦЭМ!$I$34:$I$777,СВЦЭМ!$A$34:$A$777,$A335,СВЦЭМ!$B$33:$B$776,R$332)+'СЕТ СН'!$F$16</f>
        <v>0</v>
      </c>
      <c r="S335" s="36">
        <f>SUMIFS(СВЦЭМ!$I$34:$I$777,СВЦЭМ!$A$34:$A$777,$A335,СВЦЭМ!$B$33:$B$776,S$332)+'СЕТ СН'!$F$16</f>
        <v>0</v>
      </c>
      <c r="T335" s="36">
        <f>SUMIFS(СВЦЭМ!$I$34:$I$777,СВЦЭМ!$A$34:$A$777,$A335,СВЦЭМ!$B$33:$B$776,T$332)+'СЕТ СН'!$F$16</f>
        <v>0</v>
      </c>
      <c r="U335" s="36">
        <f>SUMIFS(СВЦЭМ!$I$34:$I$777,СВЦЭМ!$A$34:$A$777,$A335,СВЦЭМ!$B$33:$B$776,U$332)+'СЕТ СН'!$F$16</f>
        <v>0</v>
      </c>
      <c r="V335" s="36">
        <f>SUMIFS(СВЦЭМ!$I$34:$I$777,СВЦЭМ!$A$34:$A$777,$A335,СВЦЭМ!$B$33:$B$776,V$332)+'СЕТ СН'!$F$16</f>
        <v>0</v>
      </c>
      <c r="W335" s="36">
        <f>SUMIFS(СВЦЭМ!$I$34:$I$777,СВЦЭМ!$A$34:$A$777,$A335,СВЦЭМ!$B$33:$B$776,W$332)+'СЕТ СН'!$F$16</f>
        <v>0</v>
      </c>
      <c r="X335" s="36">
        <f>SUMIFS(СВЦЭМ!$I$34:$I$777,СВЦЭМ!$A$34:$A$777,$A335,СВЦЭМ!$B$33:$B$776,X$332)+'СЕТ СН'!$F$16</f>
        <v>0</v>
      </c>
      <c r="Y335" s="36">
        <f>SUMIFS(СВЦЭМ!$I$34:$I$777,СВЦЭМ!$A$34:$A$777,$A335,СВЦЭМ!$B$33:$B$776,Y$332)+'СЕТ СН'!$F$16</f>
        <v>0</v>
      </c>
    </row>
    <row r="336" spans="1:27" ht="15.75" hidden="1" x14ac:dyDescent="0.2">
      <c r="A336" s="35">
        <f t="shared" si="9"/>
        <v>43681</v>
      </c>
      <c r="B336" s="36">
        <f>SUMIFS(СВЦЭМ!$I$34:$I$777,СВЦЭМ!$A$34:$A$777,$A336,СВЦЭМ!$B$33:$B$776,B$332)+'СЕТ СН'!$F$16</f>
        <v>0</v>
      </c>
      <c r="C336" s="36">
        <f>SUMIFS(СВЦЭМ!$I$34:$I$777,СВЦЭМ!$A$34:$A$777,$A336,СВЦЭМ!$B$33:$B$776,C$332)+'СЕТ СН'!$F$16</f>
        <v>0</v>
      </c>
      <c r="D336" s="36">
        <f>SUMIFS(СВЦЭМ!$I$34:$I$777,СВЦЭМ!$A$34:$A$777,$A336,СВЦЭМ!$B$33:$B$776,D$332)+'СЕТ СН'!$F$16</f>
        <v>0</v>
      </c>
      <c r="E336" s="36">
        <f>SUMIFS(СВЦЭМ!$I$34:$I$777,СВЦЭМ!$A$34:$A$777,$A336,СВЦЭМ!$B$33:$B$776,E$332)+'СЕТ СН'!$F$16</f>
        <v>0</v>
      </c>
      <c r="F336" s="36">
        <f>SUMIFS(СВЦЭМ!$I$34:$I$777,СВЦЭМ!$A$34:$A$777,$A336,СВЦЭМ!$B$33:$B$776,F$332)+'СЕТ СН'!$F$16</f>
        <v>0</v>
      </c>
      <c r="G336" s="36">
        <f>SUMIFS(СВЦЭМ!$I$34:$I$777,СВЦЭМ!$A$34:$A$777,$A336,СВЦЭМ!$B$33:$B$776,G$332)+'СЕТ СН'!$F$16</f>
        <v>0</v>
      </c>
      <c r="H336" s="36">
        <f>SUMIFS(СВЦЭМ!$I$34:$I$777,СВЦЭМ!$A$34:$A$777,$A336,СВЦЭМ!$B$33:$B$776,H$332)+'СЕТ СН'!$F$16</f>
        <v>0</v>
      </c>
      <c r="I336" s="36">
        <f>SUMIFS(СВЦЭМ!$I$34:$I$777,СВЦЭМ!$A$34:$A$777,$A336,СВЦЭМ!$B$33:$B$776,I$332)+'СЕТ СН'!$F$16</f>
        <v>0</v>
      </c>
      <c r="J336" s="36">
        <f>SUMIFS(СВЦЭМ!$I$34:$I$777,СВЦЭМ!$A$34:$A$777,$A336,СВЦЭМ!$B$33:$B$776,J$332)+'СЕТ СН'!$F$16</f>
        <v>0</v>
      </c>
      <c r="K336" s="36">
        <f>SUMIFS(СВЦЭМ!$I$34:$I$777,СВЦЭМ!$A$34:$A$777,$A336,СВЦЭМ!$B$33:$B$776,K$332)+'СЕТ СН'!$F$16</f>
        <v>0</v>
      </c>
      <c r="L336" s="36">
        <f>SUMIFS(СВЦЭМ!$I$34:$I$777,СВЦЭМ!$A$34:$A$777,$A336,СВЦЭМ!$B$33:$B$776,L$332)+'СЕТ СН'!$F$16</f>
        <v>0</v>
      </c>
      <c r="M336" s="36">
        <f>SUMIFS(СВЦЭМ!$I$34:$I$777,СВЦЭМ!$A$34:$A$777,$A336,СВЦЭМ!$B$33:$B$776,M$332)+'СЕТ СН'!$F$16</f>
        <v>0</v>
      </c>
      <c r="N336" s="36">
        <f>SUMIFS(СВЦЭМ!$I$34:$I$777,СВЦЭМ!$A$34:$A$777,$A336,СВЦЭМ!$B$33:$B$776,N$332)+'СЕТ СН'!$F$16</f>
        <v>0</v>
      </c>
      <c r="O336" s="36">
        <f>SUMIFS(СВЦЭМ!$I$34:$I$777,СВЦЭМ!$A$34:$A$777,$A336,СВЦЭМ!$B$33:$B$776,O$332)+'СЕТ СН'!$F$16</f>
        <v>0</v>
      </c>
      <c r="P336" s="36">
        <f>SUMIFS(СВЦЭМ!$I$34:$I$777,СВЦЭМ!$A$34:$A$777,$A336,СВЦЭМ!$B$33:$B$776,P$332)+'СЕТ СН'!$F$16</f>
        <v>0</v>
      </c>
      <c r="Q336" s="36">
        <f>SUMIFS(СВЦЭМ!$I$34:$I$777,СВЦЭМ!$A$34:$A$777,$A336,СВЦЭМ!$B$33:$B$776,Q$332)+'СЕТ СН'!$F$16</f>
        <v>0</v>
      </c>
      <c r="R336" s="36">
        <f>SUMIFS(СВЦЭМ!$I$34:$I$777,СВЦЭМ!$A$34:$A$777,$A336,СВЦЭМ!$B$33:$B$776,R$332)+'СЕТ СН'!$F$16</f>
        <v>0</v>
      </c>
      <c r="S336" s="36">
        <f>SUMIFS(СВЦЭМ!$I$34:$I$777,СВЦЭМ!$A$34:$A$777,$A336,СВЦЭМ!$B$33:$B$776,S$332)+'СЕТ СН'!$F$16</f>
        <v>0</v>
      </c>
      <c r="T336" s="36">
        <f>SUMIFS(СВЦЭМ!$I$34:$I$777,СВЦЭМ!$A$34:$A$777,$A336,СВЦЭМ!$B$33:$B$776,T$332)+'СЕТ СН'!$F$16</f>
        <v>0</v>
      </c>
      <c r="U336" s="36">
        <f>SUMIFS(СВЦЭМ!$I$34:$I$777,СВЦЭМ!$A$34:$A$777,$A336,СВЦЭМ!$B$33:$B$776,U$332)+'СЕТ СН'!$F$16</f>
        <v>0</v>
      </c>
      <c r="V336" s="36">
        <f>SUMIFS(СВЦЭМ!$I$34:$I$777,СВЦЭМ!$A$34:$A$777,$A336,СВЦЭМ!$B$33:$B$776,V$332)+'СЕТ СН'!$F$16</f>
        <v>0</v>
      </c>
      <c r="W336" s="36">
        <f>SUMIFS(СВЦЭМ!$I$34:$I$777,СВЦЭМ!$A$34:$A$777,$A336,СВЦЭМ!$B$33:$B$776,W$332)+'СЕТ СН'!$F$16</f>
        <v>0</v>
      </c>
      <c r="X336" s="36">
        <f>SUMIFS(СВЦЭМ!$I$34:$I$777,СВЦЭМ!$A$34:$A$777,$A336,СВЦЭМ!$B$33:$B$776,X$332)+'СЕТ СН'!$F$16</f>
        <v>0</v>
      </c>
      <c r="Y336" s="36">
        <f>SUMIFS(СВЦЭМ!$I$34:$I$777,СВЦЭМ!$A$34:$A$777,$A336,СВЦЭМ!$B$33:$B$776,Y$332)+'СЕТ СН'!$F$16</f>
        <v>0</v>
      </c>
    </row>
    <row r="337" spans="1:25" ht="15.75" hidden="1" x14ac:dyDescent="0.2">
      <c r="A337" s="35">
        <f t="shared" si="9"/>
        <v>43682</v>
      </c>
      <c r="B337" s="36">
        <f>SUMIFS(СВЦЭМ!$I$34:$I$777,СВЦЭМ!$A$34:$A$777,$A337,СВЦЭМ!$B$33:$B$776,B$332)+'СЕТ СН'!$F$16</f>
        <v>0</v>
      </c>
      <c r="C337" s="36">
        <f>SUMIFS(СВЦЭМ!$I$34:$I$777,СВЦЭМ!$A$34:$A$777,$A337,СВЦЭМ!$B$33:$B$776,C$332)+'СЕТ СН'!$F$16</f>
        <v>0</v>
      </c>
      <c r="D337" s="36">
        <f>SUMIFS(СВЦЭМ!$I$34:$I$777,СВЦЭМ!$A$34:$A$777,$A337,СВЦЭМ!$B$33:$B$776,D$332)+'СЕТ СН'!$F$16</f>
        <v>0</v>
      </c>
      <c r="E337" s="36">
        <f>SUMIFS(СВЦЭМ!$I$34:$I$777,СВЦЭМ!$A$34:$A$777,$A337,СВЦЭМ!$B$33:$B$776,E$332)+'СЕТ СН'!$F$16</f>
        <v>0</v>
      </c>
      <c r="F337" s="36">
        <f>SUMIFS(СВЦЭМ!$I$34:$I$777,СВЦЭМ!$A$34:$A$777,$A337,СВЦЭМ!$B$33:$B$776,F$332)+'СЕТ СН'!$F$16</f>
        <v>0</v>
      </c>
      <c r="G337" s="36">
        <f>SUMIFS(СВЦЭМ!$I$34:$I$777,СВЦЭМ!$A$34:$A$777,$A337,СВЦЭМ!$B$33:$B$776,G$332)+'СЕТ СН'!$F$16</f>
        <v>0</v>
      </c>
      <c r="H337" s="36">
        <f>SUMIFS(СВЦЭМ!$I$34:$I$777,СВЦЭМ!$A$34:$A$777,$A337,СВЦЭМ!$B$33:$B$776,H$332)+'СЕТ СН'!$F$16</f>
        <v>0</v>
      </c>
      <c r="I337" s="36">
        <f>SUMIFS(СВЦЭМ!$I$34:$I$777,СВЦЭМ!$A$34:$A$777,$A337,СВЦЭМ!$B$33:$B$776,I$332)+'СЕТ СН'!$F$16</f>
        <v>0</v>
      </c>
      <c r="J337" s="36">
        <f>SUMIFS(СВЦЭМ!$I$34:$I$777,СВЦЭМ!$A$34:$A$777,$A337,СВЦЭМ!$B$33:$B$776,J$332)+'СЕТ СН'!$F$16</f>
        <v>0</v>
      </c>
      <c r="K337" s="36">
        <f>SUMIFS(СВЦЭМ!$I$34:$I$777,СВЦЭМ!$A$34:$A$777,$A337,СВЦЭМ!$B$33:$B$776,K$332)+'СЕТ СН'!$F$16</f>
        <v>0</v>
      </c>
      <c r="L337" s="36">
        <f>SUMIFS(СВЦЭМ!$I$34:$I$777,СВЦЭМ!$A$34:$A$777,$A337,СВЦЭМ!$B$33:$B$776,L$332)+'СЕТ СН'!$F$16</f>
        <v>0</v>
      </c>
      <c r="M337" s="36">
        <f>SUMIFS(СВЦЭМ!$I$34:$I$777,СВЦЭМ!$A$34:$A$777,$A337,СВЦЭМ!$B$33:$B$776,M$332)+'СЕТ СН'!$F$16</f>
        <v>0</v>
      </c>
      <c r="N337" s="36">
        <f>SUMIFS(СВЦЭМ!$I$34:$I$777,СВЦЭМ!$A$34:$A$777,$A337,СВЦЭМ!$B$33:$B$776,N$332)+'СЕТ СН'!$F$16</f>
        <v>0</v>
      </c>
      <c r="O337" s="36">
        <f>SUMIFS(СВЦЭМ!$I$34:$I$777,СВЦЭМ!$A$34:$A$777,$A337,СВЦЭМ!$B$33:$B$776,O$332)+'СЕТ СН'!$F$16</f>
        <v>0</v>
      </c>
      <c r="P337" s="36">
        <f>SUMIFS(СВЦЭМ!$I$34:$I$777,СВЦЭМ!$A$34:$A$777,$A337,СВЦЭМ!$B$33:$B$776,P$332)+'СЕТ СН'!$F$16</f>
        <v>0</v>
      </c>
      <c r="Q337" s="36">
        <f>SUMIFS(СВЦЭМ!$I$34:$I$777,СВЦЭМ!$A$34:$A$777,$A337,СВЦЭМ!$B$33:$B$776,Q$332)+'СЕТ СН'!$F$16</f>
        <v>0</v>
      </c>
      <c r="R337" s="36">
        <f>SUMIFS(СВЦЭМ!$I$34:$I$777,СВЦЭМ!$A$34:$A$777,$A337,СВЦЭМ!$B$33:$B$776,R$332)+'СЕТ СН'!$F$16</f>
        <v>0</v>
      </c>
      <c r="S337" s="36">
        <f>SUMIFS(СВЦЭМ!$I$34:$I$777,СВЦЭМ!$A$34:$A$777,$A337,СВЦЭМ!$B$33:$B$776,S$332)+'СЕТ СН'!$F$16</f>
        <v>0</v>
      </c>
      <c r="T337" s="36">
        <f>SUMIFS(СВЦЭМ!$I$34:$I$777,СВЦЭМ!$A$34:$A$777,$A337,СВЦЭМ!$B$33:$B$776,T$332)+'СЕТ СН'!$F$16</f>
        <v>0</v>
      </c>
      <c r="U337" s="36">
        <f>SUMIFS(СВЦЭМ!$I$34:$I$777,СВЦЭМ!$A$34:$A$777,$A337,СВЦЭМ!$B$33:$B$776,U$332)+'СЕТ СН'!$F$16</f>
        <v>0</v>
      </c>
      <c r="V337" s="36">
        <f>SUMIFS(СВЦЭМ!$I$34:$I$777,СВЦЭМ!$A$34:$A$777,$A337,СВЦЭМ!$B$33:$B$776,V$332)+'СЕТ СН'!$F$16</f>
        <v>0</v>
      </c>
      <c r="W337" s="36">
        <f>SUMIFS(СВЦЭМ!$I$34:$I$777,СВЦЭМ!$A$34:$A$777,$A337,СВЦЭМ!$B$33:$B$776,W$332)+'СЕТ СН'!$F$16</f>
        <v>0</v>
      </c>
      <c r="X337" s="36">
        <f>SUMIFS(СВЦЭМ!$I$34:$I$777,СВЦЭМ!$A$34:$A$777,$A337,СВЦЭМ!$B$33:$B$776,X$332)+'СЕТ СН'!$F$16</f>
        <v>0</v>
      </c>
      <c r="Y337" s="36">
        <f>SUMIFS(СВЦЭМ!$I$34:$I$777,СВЦЭМ!$A$34:$A$777,$A337,СВЦЭМ!$B$33:$B$776,Y$332)+'СЕТ СН'!$F$16</f>
        <v>0</v>
      </c>
    </row>
    <row r="338" spans="1:25" ht="15.75" hidden="1" x14ac:dyDescent="0.2">
      <c r="A338" s="35">
        <f t="shared" si="9"/>
        <v>43683</v>
      </c>
      <c r="B338" s="36">
        <f>SUMIFS(СВЦЭМ!$I$34:$I$777,СВЦЭМ!$A$34:$A$777,$A338,СВЦЭМ!$B$33:$B$776,B$332)+'СЕТ СН'!$F$16</f>
        <v>0</v>
      </c>
      <c r="C338" s="36">
        <f>SUMIFS(СВЦЭМ!$I$34:$I$777,СВЦЭМ!$A$34:$A$777,$A338,СВЦЭМ!$B$33:$B$776,C$332)+'СЕТ СН'!$F$16</f>
        <v>0</v>
      </c>
      <c r="D338" s="36">
        <f>SUMIFS(СВЦЭМ!$I$34:$I$777,СВЦЭМ!$A$34:$A$777,$A338,СВЦЭМ!$B$33:$B$776,D$332)+'СЕТ СН'!$F$16</f>
        <v>0</v>
      </c>
      <c r="E338" s="36">
        <f>SUMIFS(СВЦЭМ!$I$34:$I$777,СВЦЭМ!$A$34:$A$777,$A338,СВЦЭМ!$B$33:$B$776,E$332)+'СЕТ СН'!$F$16</f>
        <v>0</v>
      </c>
      <c r="F338" s="36">
        <f>SUMIFS(СВЦЭМ!$I$34:$I$777,СВЦЭМ!$A$34:$A$777,$A338,СВЦЭМ!$B$33:$B$776,F$332)+'СЕТ СН'!$F$16</f>
        <v>0</v>
      </c>
      <c r="G338" s="36">
        <f>SUMIFS(СВЦЭМ!$I$34:$I$777,СВЦЭМ!$A$34:$A$777,$A338,СВЦЭМ!$B$33:$B$776,G$332)+'СЕТ СН'!$F$16</f>
        <v>0</v>
      </c>
      <c r="H338" s="36">
        <f>SUMIFS(СВЦЭМ!$I$34:$I$777,СВЦЭМ!$A$34:$A$777,$A338,СВЦЭМ!$B$33:$B$776,H$332)+'СЕТ СН'!$F$16</f>
        <v>0</v>
      </c>
      <c r="I338" s="36">
        <f>SUMIFS(СВЦЭМ!$I$34:$I$777,СВЦЭМ!$A$34:$A$777,$A338,СВЦЭМ!$B$33:$B$776,I$332)+'СЕТ СН'!$F$16</f>
        <v>0</v>
      </c>
      <c r="J338" s="36">
        <f>SUMIFS(СВЦЭМ!$I$34:$I$777,СВЦЭМ!$A$34:$A$777,$A338,СВЦЭМ!$B$33:$B$776,J$332)+'СЕТ СН'!$F$16</f>
        <v>0</v>
      </c>
      <c r="K338" s="36">
        <f>SUMIFS(СВЦЭМ!$I$34:$I$777,СВЦЭМ!$A$34:$A$777,$A338,СВЦЭМ!$B$33:$B$776,K$332)+'СЕТ СН'!$F$16</f>
        <v>0</v>
      </c>
      <c r="L338" s="36">
        <f>SUMIFS(СВЦЭМ!$I$34:$I$777,СВЦЭМ!$A$34:$A$777,$A338,СВЦЭМ!$B$33:$B$776,L$332)+'СЕТ СН'!$F$16</f>
        <v>0</v>
      </c>
      <c r="M338" s="36">
        <f>SUMIFS(СВЦЭМ!$I$34:$I$777,СВЦЭМ!$A$34:$A$777,$A338,СВЦЭМ!$B$33:$B$776,M$332)+'СЕТ СН'!$F$16</f>
        <v>0</v>
      </c>
      <c r="N338" s="36">
        <f>SUMIFS(СВЦЭМ!$I$34:$I$777,СВЦЭМ!$A$34:$A$777,$A338,СВЦЭМ!$B$33:$B$776,N$332)+'СЕТ СН'!$F$16</f>
        <v>0</v>
      </c>
      <c r="O338" s="36">
        <f>SUMIFS(СВЦЭМ!$I$34:$I$777,СВЦЭМ!$A$34:$A$777,$A338,СВЦЭМ!$B$33:$B$776,O$332)+'СЕТ СН'!$F$16</f>
        <v>0</v>
      </c>
      <c r="P338" s="36">
        <f>SUMIFS(СВЦЭМ!$I$34:$I$777,СВЦЭМ!$A$34:$A$777,$A338,СВЦЭМ!$B$33:$B$776,P$332)+'СЕТ СН'!$F$16</f>
        <v>0</v>
      </c>
      <c r="Q338" s="36">
        <f>SUMIFS(СВЦЭМ!$I$34:$I$777,СВЦЭМ!$A$34:$A$777,$A338,СВЦЭМ!$B$33:$B$776,Q$332)+'СЕТ СН'!$F$16</f>
        <v>0</v>
      </c>
      <c r="R338" s="36">
        <f>SUMIFS(СВЦЭМ!$I$34:$I$777,СВЦЭМ!$A$34:$A$777,$A338,СВЦЭМ!$B$33:$B$776,R$332)+'СЕТ СН'!$F$16</f>
        <v>0</v>
      </c>
      <c r="S338" s="36">
        <f>SUMIFS(СВЦЭМ!$I$34:$I$777,СВЦЭМ!$A$34:$A$777,$A338,СВЦЭМ!$B$33:$B$776,S$332)+'СЕТ СН'!$F$16</f>
        <v>0</v>
      </c>
      <c r="T338" s="36">
        <f>SUMIFS(СВЦЭМ!$I$34:$I$777,СВЦЭМ!$A$34:$A$777,$A338,СВЦЭМ!$B$33:$B$776,T$332)+'СЕТ СН'!$F$16</f>
        <v>0</v>
      </c>
      <c r="U338" s="36">
        <f>SUMIFS(СВЦЭМ!$I$34:$I$777,СВЦЭМ!$A$34:$A$777,$A338,СВЦЭМ!$B$33:$B$776,U$332)+'СЕТ СН'!$F$16</f>
        <v>0</v>
      </c>
      <c r="V338" s="36">
        <f>SUMIFS(СВЦЭМ!$I$34:$I$777,СВЦЭМ!$A$34:$A$777,$A338,СВЦЭМ!$B$33:$B$776,V$332)+'СЕТ СН'!$F$16</f>
        <v>0</v>
      </c>
      <c r="W338" s="36">
        <f>SUMIFS(СВЦЭМ!$I$34:$I$777,СВЦЭМ!$A$34:$A$777,$A338,СВЦЭМ!$B$33:$B$776,W$332)+'СЕТ СН'!$F$16</f>
        <v>0</v>
      </c>
      <c r="X338" s="36">
        <f>SUMIFS(СВЦЭМ!$I$34:$I$777,СВЦЭМ!$A$34:$A$777,$A338,СВЦЭМ!$B$33:$B$776,X$332)+'СЕТ СН'!$F$16</f>
        <v>0</v>
      </c>
      <c r="Y338" s="36">
        <f>SUMIFS(СВЦЭМ!$I$34:$I$777,СВЦЭМ!$A$34:$A$777,$A338,СВЦЭМ!$B$33:$B$776,Y$332)+'СЕТ СН'!$F$16</f>
        <v>0</v>
      </c>
    </row>
    <row r="339" spans="1:25" ht="15.75" hidden="1" x14ac:dyDescent="0.2">
      <c r="A339" s="35">
        <f t="shared" si="9"/>
        <v>43684</v>
      </c>
      <c r="B339" s="36">
        <f>SUMIFS(СВЦЭМ!$I$34:$I$777,СВЦЭМ!$A$34:$A$777,$A339,СВЦЭМ!$B$33:$B$776,B$332)+'СЕТ СН'!$F$16</f>
        <v>0</v>
      </c>
      <c r="C339" s="36">
        <f>SUMIFS(СВЦЭМ!$I$34:$I$777,СВЦЭМ!$A$34:$A$777,$A339,СВЦЭМ!$B$33:$B$776,C$332)+'СЕТ СН'!$F$16</f>
        <v>0</v>
      </c>
      <c r="D339" s="36">
        <f>SUMIFS(СВЦЭМ!$I$34:$I$777,СВЦЭМ!$A$34:$A$777,$A339,СВЦЭМ!$B$33:$B$776,D$332)+'СЕТ СН'!$F$16</f>
        <v>0</v>
      </c>
      <c r="E339" s="36">
        <f>SUMIFS(СВЦЭМ!$I$34:$I$777,СВЦЭМ!$A$34:$A$777,$A339,СВЦЭМ!$B$33:$B$776,E$332)+'СЕТ СН'!$F$16</f>
        <v>0</v>
      </c>
      <c r="F339" s="36">
        <f>SUMIFS(СВЦЭМ!$I$34:$I$777,СВЦЭМ!$A$34:$A$777,$A339,СВЦЭМ!$B$33:$B$776,F$332)+'СЕТ СН'!$F$16</f>
        <v>0</v>
      </c>
      <c r="G339" s="36">
        <f>SUMIFS(СВЦЭМ!$I$34:$I$777,СВЦЭМ!$A$34:$A$777,$A339,СВЦЭМ!$B$33:$B$776,G$332)+'СЕТ СН'!$F$16</f>
        <v>0</v>
      </c>
      <c r="H339" s="36">
        <f>SUMIFS(СВЦЭМ!$I$34:$I$777,СВЦЭМ!$A$34:$A$777,$A339,СВЦЭМ!$B$33:$B$776,H$332)+'СЕТ СН'!$F$16</f>
        <v>0</v>
      </c>
      <c r="I339" s="36">
        <f>SUMIFS(СВЦЭМ!$I$34:$I$777,СВЦЭМ!$A$34:$A$777,$A339,СВЦЭМ!$B$33:$B$776,I$332)+'СЕТ СН'!$F$16</f>
        <v>0</v>
      </c>
      <c r="J339" s="36">
        <f>SUMIFS(СВЦЭМ!$I$34:$I$777,СВЦЭМ!$A$34:$A$777,$A339,СВЦЭМ!$B$33:$B$776,J$332)+'СЕТ СН'!$F$16</f>
        <v>0</v>
      </c>
      <c r="K339" s="36">
        <f>SUMIFS(СВЦЭМ!$I$34:$I$777,СВЦЭМ!$A$34:$A$777,$A339,СВЦЭМ!$B$33:$B$776,K$332)+'СЕТ СН'!$F$16</f>
        <v>0</v>
      </c>
      <c r="L339" s="36">
        <f>SUMIFS(СВЦЭМ!$I$34:$I$777,СВЦЭМ!$A$34:$A$777,$A339,СВЦЭМ!$B$33:$B$776,L$332)+'СЕТ СН'!$F$16</f>
        <v>0</v>
      </c>
      <c r="M339" s="36">
        <f>SUMIFS(СВЦЭМ!$I$34:$I$777,СВЦЭМ!$A$34:$A$777,$A339,СВЦЭМ!$B$33:$B$776,M$332)+'СЕТ СН'!$F$16</f>
        <v>0</v>
      </c>
      <c r="N339" s="36">
        <f>SUMIFS(СВЦЭМ!$I$34:$I$777,СВЦЭМ!$A$34:$A$777,$A339,СВЦЭМ!$B$33:$B$776,N$332)+'СЕТ СН'!$F$16</f>
        <v>0</v>
      </c>
      <c r="O339" s="36">
        <f>SUMIFS(СВЦЭМ!$I$34:$I$777,СВЦЭМ!$A$34:$A$777,$A339,СВЦЭМ!$B$33:$B$776,O$332)+'СЕТ СН'!$F$16</f>
        <v>0</v>
      </c>
      <c r="P339" s="36">
        <f>SUMIFS(СВЦЭМ!$I$34:$I$777,СВЦЭМ!$A$34:$A$777,$A339,СВЦЭМ!$B$33:$B$776,P$332)+'СЕТ СН'!$F$16</f>
        <v>0</v>
      </c>
      <c r="Q339" s="36">
        <f>SUMIFS(СВЦЭМ!$I$34:$I$777,СВЦЭМ!$A$34:$A$777,$A339,СВЦЭМ!$B$33:$B$776,Q$332)+'СЕТ СН'!$F$16</f>
        <v>0</v>
      </c>
      <c r="R339" s="36">
        <f>SUMIFS(СВЦЭМ!$I$34:$I$777,СВЦЭМ!$A$34:$A$777,$A339,СВЦЭМ!$B$33:$B$776,R$332)+'СЕТ СН'!$F$16</f>
        <v>0</v>
      </c>
      <c r="S339" s="36">
        <f>SUMIFS(СВЦЭМ!$I$34:$I$777,СВЦЭМ!$A$34:$A$777,$A339,СВЦЭМ!$B$33:$B$776,S$332)+'СЕТ СН'!$F$16</f>
        <v>0</v>
      </c>
      <c r="T339" s="36">
        <f>SUMIFS(СВЦЭМ!$I$34:$I$777,СВЦЭМ!$A$34:$A$777,$A339,СВЦЭМ!$B$33:$B$776,T$332)+'СЕТ СН'!$F$16</f>
        <v>0</v>
      </c>
      <c r="U339" s="36">
        <f>SUMIFS(СВЦЭМ!$I$34:$I$777,СВЦЭМ!$A$34:$A$777,$A339,СВЦЭМ!$B$33:$B$776,U$332)+'СЕТ СН'!$F$16</f>
        <v>0</v>
      </c>
      <c r="V339" s="36">
        <f>SUMIFS(СВЦЭМ!$I$34:$I$777,СВЦЭМ!$A$34:$A$777,$A339,СВЦЭМ!$B$33:$B$776,V$332)+'СЕТ СН'!$F$16</f>
        <v>0</v>
      </c>
      <c r="W339" s="36">
        <f>SUMIFS(СВЦЭМ!$I$34:$I$777,СВЦЭМ!$A$34:$A$777,$A339,СВЦЭМ!$B$33:$B$776,W$332)+'СЕТ СН'!$F$16</f>
        <v>0</v>
      </c>
      <c r="X339" s="36">
        <f>SUMIFS(СВЦЭМ!$I$34:$I$777,СВЦЭМ!$A$34:$A$777,$A339,СВЦЭМ!$B$33:$B$776,X$332)+'СЕТ СН'!$F$16</f>
        <v>0</v>
      </c>
      <c r="Y339" s="36">
        <f>SUMIFS(СВЦЭМ!$I$34:$I$777,СВЦЭМ!$A$34:$A$777,$A339,СВЦЭМ!$B$33:$B$776,Y$332)+'СЕТ СН'!$F$16</f>
        <v>0</v>
      </c>
    </row>
    <row r="340" spans="1:25" ht="15.75" hidden="1" x14ac:dyDescent="0.2">
      <c r="A340" s="35">
        <f t="shared" si="9"/>
        <v>43685</v>
      </c>
      <c r="B340" s="36">
        <f>SUMIFS(СВЦЭМ!$I$34:$I$777,СВЦЭМ!$A$34:$A$777,$A340,СВЦЭМ!$B$33:$B$776,B$332)+'СЕТ СН'!$F$16</f>
        <v>0</v>
      </c>
      <c r="C340" s="36">
        <f>SUMIFS(СВЦЭМ!$I$34:$I$777,СВЦЭМ!$A$34:$A$777,$A340,СВЦЭМ!$B$33:$B$776,C$332)+'СЕТ СН'!$F$16</f>
        <v>0</v>
      </c>
      <c r="D340" s="36">
        <f>SUMIFS(СВЦЭМ!$I$34:$I$777,СВЦЭМ!$A$34:$A$777,$A340,СВЦЭМ!$B$33:$B$776,D$332)+'СЕТ СН'!$F$16</f>
        <v>0</v>
      </c>
      <c r="E340" s="36">
        <f>SUMIFS(СВЦЭМ!$I$34:$I$777,СВЦЭМ!$A$34:$A$777,$A340,СВЦЭМ!$B$33:$B$776,E$332)+'СЕТ СН'!$F$16</f>
        <v>0</v>
      </c>
      <c r="F340" s="36">
        <f>SUMIFS(СВЦЭМ!$I$34:$I$777,СВЦЭМ!$A$34:$A$777,$A340,СВЦЭМ!$B$33:$B$776,F$332)+'СЕТ СН'!$F$16</f>
        <v>0</v>
      </c>
      <c r="G340" s="36">
        <f>SUMIFS(СВЦЭМ!$I$34:$I$777,СВЦЭМ!$A$34:$A$777,$A340,СВЦЭМ!$B$33:$B$776,G$332)+'СЕТ СН'!$F$16</f>
        <v>0</v>
      </c>
      <c r="H340" s="36">
        <f>SUMIFS(СВЦЭМ!$I$34:$I$777,СВЦЭМ!$A$34:$A$777,$A340,СВЦЭМ!$B$33:$B$776,H$332)+'СЕТ СН'!$F$16</f>
        <v>0</v>
      </c>
      <c r="I340" s="36">
        <f>SUMIFS(СВЦЭМ!$I$34:$I$777,СВЦЭМ!$A$34:$A$777,$A340,СВЦЭМ!$B$33:$B$776,I$332)+'СЕТ СН'!$F$16</f>
        <v>0</v>
      </c>
      <c r="J340" s="36">
        <f>SUMIFS(СВЦЭМ!$I$34:$I$777,СВЦЭМ!$A$34:$A$777,$A340,СВЦЭМ!$B$33:$B$776,J$332)+'СЕТ СН'!$F$16</f>
        <v>0</v>
      </c>
      <c r="K340" s="36">
        <f>SUMIFS(СВЦЭМ!$I$34:$I$777,СВЦЭМ!$A$34:$A$777,$A340,СВЦЭМ!$B$33:$B$776,K$332)+'СЕТ СН'!$F$16</f>
        <v>0</v>
      </c>
      <c r="L340" s="36">
        <f>SUMIFS(СВЦЭМ!$I$34:$I$777,СВЦЭМ!$A$34:$A$777,$A340,СВЦЭМ!$B$33:$B$776,L$332)+'СЕТ СН'!$F$16</f>
        <v>0</v>
      </c>
      <c r="M340" s="36">
        <f>SUMIFS(СВЦЭМ!$I$34:$I$777,СВЦЭМ!$A$34:$A$777,$A340,СВЦЭМ!$B$33:$B$776,M$332)+'СЕТ СН'!$F$16</f>
        <v>0</v>
      </c>
      <c r="N340" s="36">
        <f>SUMIFS(СВЦЭМ!$I$34:$I$777,СВЦЭМ!$A$34:$A$777,$A340,СВЦЭМ!$B$33:$B$776,N$332)+'СЕТ СН'!$F$16</f>
        <v>0</v>
      </c>
      <c r="O340" s="36">
        <f>SUMIFS(СВЦЭМ!$I$34:$I$777,СВЦЭМ!$A$34:$A$777,$A340,СВЦЭМ!$B$33:$B$776,O$332)+'СЕТ СН'!$F$16</f>
        <v>0</v>
      </c>
      <c r="P340" s="36">
        <f>SUMIFS(СВЦЭМ!$I$34:$I$777,СВЦЭМ!$A$34:$A$777,$A340,СВЦЭМ!$B$33:$B$776,P$332)+'СЕТ СН'!$F$16</f>
        <v>0</v>
      </c>
      <c r="Q340" s="36">
        <f>SUMIFS(СВЦЭМ!$I$34:$I$777,СВЦЭМ!$A$34:$A$777,$A340,СВЦЭМ!$B$33:$B$776,Q$332)+'СЕТ СН'!$F$16</f>
        <v>0</v>
      </c>
      <c r="R340" s="36">
        <f>SUMIFS(СВЦЭМ!$I$34:$I$777,СВЦЭМ!$A$34:$A$777,$A340,СВЦЭМ!$B$33:$B$776,R$332)+'СЕТ СН'!$F$16</f>
        <v>0</v>
      </c>
      <c r="S340" s="36">
        <f>SUMIFS(СВЦЭМ!$I$34:$I$777,СВЦЭМ!$A$34:$A$777,$A340,СВЦЭМ!$B$33:$B$776,S$332)+'СЕТ СН'!$F$16</f>
        <v>0</v>
      </c>
      <c r="T340" s="36">
        <f>SUMIFS(СВЦЭМ!$I$34:$I$777,СВЦЭМ!$A$34:$A$777,$A340,СВЦЭМ!$B$33:$B$776,T$332)+'СЕТ СН'!$F$16</f>
        <v>0</v>
      </c>
      <c r="U340" s="36">
        <f>SUMIFS(СВЦЭМ!$I$34:$I$777,СВЦЭМ!$A$34:$A$777,$A340,СВЦЭМ!$B$33:$B$776,U$332)+'СЕТ СН'!$F$16</f>
        <v>0</v>
      </c>
      <c r="V340" s="36">
        <f>SUMIFS(СВЦЭМ!$I$34:$I$777,СВЦЭМ!$A$34:$A$777,$A340,СВЦЭМ!$B$33:$B$776,V$332)+'СЕТ СН'!$F$16</f>
        <v>0</v>
      </c>
      <c r="W340" s="36">
        <f>SUMIFS(СВЦЭМ!$I$34:$I$777,СВЦЭМ!$A$34:$A$777,$A340,СВЦЭМ!$B$33:$B$776,W$332)+'СЕТ СН'!$F$16</f>
        <v>0</v>
      </c>
      <c r="X340" s="36">
        <f>SUMIFS(СВЦЭМ!$I$34:$I$777,СВЦЭМ!$A$34:$A$777,$A340,СВЦЭМ!$B$33:$B$776,X$332)+'СЕТ СН'!$F$16</f>
        <v>0</v>
      </c>
      <c r="Y340" s="36">
        <f>SUMIFS(СВЦЭМ!$I$34:$I$777,СВЦЭМ!$A$34:$A$777,$A340,СВЦЭМ!$B$33:$B$776,Y$332)+'СЕТ СН'!$F$16</f>
        <v>0</v>
      </c>
    </row>
    <row r="341" spans="1:25" ht="15.75" hidden="1" x14ac:dyDescent="0.2">
      <c r="A341" s="35">
        <f t="shared" si="9"/>
        <v>43686</v>
      </c>
      <c r="B341" s="36">
        <f>SUMIFS(СВЦЭМ!$I$34:$I$777,СВЦЭМ!$A$34:$A$777,$A341,СВЦЭМ!$B$33:$B$776,B$332)+'СЕТ СН'!$F$16</f>
        <v>0</v>
      </c>
      <c r="C341" s="36">
        <f>SUMIFS(СВЦЭМ!$I$34:$I$777,СВЦЭМ!$A$34:$A$777,$A341,СВЦЭМ!$B$33:$B$776,C$332)+'СЕТ СН'!$F$16</f>
        <v>0</v>
      </c>
      <c r="D341" s="36">
        <f>SUMIFS(СВЦЭМ!$I$34:$I$777,СВЦЭМ!$A$34:$A$777,$A341,СВЦЭМ!$B$33:$B$776,D$332)+'СЕТ СН'!$F$16</f>
        <v>0</v>
      </c>
      <c r="E341" s="36">
        <f>SUMIFS(СВЦЭМ!$I$34:$I$777,СВЦЭМ!$A$34:$A$777,$A341,СВЦЭМ!$B$33:$B$776,E$332)+'СЕТ СН'!$F$16</f>
        <v>0</v>
      </c>
      <c r="F341" s="36">
        <f>SUMIFS(СВЦЭМ!$I$34:$I$777,СВЦЭМ!$A$34:$A$777,$A341,СВЦЭМ!$B$33:$B$776,F$332)+'СЕТ СН'!$F$16</f>
        <v>0</v>
      </c>
      <c r="G341" s="36">
        <f>SUMIFS(СВЦЭМ!$I$34:$I$777,СВЦЭМ!$A$34:$A$777,$A341,СВЦЭМ!$B$33:$B$776,G$332)+'СЕТ СН'!$F$16</f>
        <v>0</v>
      </c>
      <c r="H341" s="36">
        <f>SUMIFS(СВЦЭМ!$I$34:$I$777,СВЦЭМ!$A$34:$A$777,$A341,СВЦЭМ!$B$33:$B$776,H$332)+'СЕТ СН'!$F$16</f>
        <v>0</v>
      </c>
      <c r="I341" s="36">
        <f>SUMIFS(СВЦЭМ!$I$34:$I$777,СВЦЭМ!$A$34:$A$777,$A341,СВЦЭМ!$B$33:$B$776,I$332)+'СЕТ СН'!$F$16</f>
        <v>0</v>
      </c>
      <c r="J341" s="36">
        <f>SUMIFS(СВЦЭМ!$I$34:$I$777,СВЦЭМ!$A$34:$A$777,$A341,СВЦЭМ!$B$33:$B$776,J$332)+'СЕТ СН'!$F$16</f>
        <v>0</v>
      </c>
      <c r="K341" s="36">
        <f>SUMIFS(СВЦЭМ!$I$34:$I$777,СВЦЭМ!$A$34:$A$777,$A341,СВЦЭМ!$B$33:$B$776,K$332)+'СЕТ СН'!$F$16</f>
        <v>0</v>
      </c>
      <c r="L341" s="36">
        <f>SUMIFS(СВЦЭМ!$I$34:$I$777,СВЦЭМ!$A$34:$A$777,$A341,СВЦЭМ!$B$33:$B$776,L$332)+'СЕТ СН'!$F$16</f>
        <v>0</v>
      </c>
      <c r="M341" s="36">
        <f>SUMIFS(СВЦЭМ!$I$34:$I$777,СВЦЭМ!$A$34:$A$777,$A341,СВЦЭМ!$B$33:$B$776,M$332)+'СЕТ СН'!$F$16</f>
        <v>0</v>
      </c>
      <c r="N341" s="36">
        <f>SUMIFS(СВЦЭМ!$I$34:$I$777,СВЦЭМ!$A$34:$A$777,$A341,СВЦЭМ!$B$33:$B$776,N$332)+'СЕТ СН'!$F$16</f>
        <v>0</v>
      </c>
      <c r="O341" s="36">
        <f>SUMIFS(СВЦЭМ!$I$34:$I$777,СВЦЭМ!$A$34:$A$777,$A341,СВЦЭМ!$B$33:$B$776,O$332)+'СЕТ СН'!$F$16</f>
        <v>0</v>
      </c>
      <c r="P341" s="36">
        <f>SUMIFS(СВЦЭМ!$I$34:$I$777,СВЦЭМ!$A$34:$A$777,$A341,СВЦЭМ!$B$33:$B$776,P$332)+'СЕТ СН'!$F$16</f>
        <v>0</v>
      </c>
      <c r="Q341" s="36">
        <f>SUMIFS(СВЦЭМ!$I$34:$I$777,СВЦЭМ!$A$34:$A$777,$A341,СВЦЭМ!$B$33:$B$776,Q$332)+'СЕТ СН'!$F$16</f>
        <v>0</v>
      </c>
      <c r="R341" s="36">
        <f>SUMIFS(СВЦЭМ!$I$34:$I$777,СВЦЭМ!$A$34:$A$777,$A341,СВЦЭМ!$B$33:$B$776,R$332)+'СЕТ СН'!$F$16</f>
        <v>0</v>
      </c>
      <c r="S341" s="36">
        <f>SUMIFS(СВЦЭМ!$I$34:$I$777,СВЦЭМ!$A$34:$A$777,$A341,СВЦЭМ!$B$33:$B$776,S$332)+'СЕТ СН'!$F$16</f>
        <v>0</v>
      </c>
      <c r="T341" s="36">
        <f>SUMIFS(СВЦЭМ!$I$34:$I$777,СВЦЭМ!$A$34:$A$777,$A341,СВЦЭМ!$B$33:$B$776,T$332)+'СЕТ СН'!$F$16</f>
        <v>0</v>
      </c>
      <c r="U341" s="36">
        <f>SUMIFS(СВЦЭМ!$I$34:$I$777,СВЦЭМ!$A$34:$A$777,$A341,СВЦЭМ!$B$33:$B$776,U$332)+'СЕТ СН'!$F$16</f>
        <v>0</v>
      </c>
      <c r="V341" s="36">
        <f>SUMIFS(СВЦЭМ!$I$34:$I$777,СВЦЭМ!$A$34:$A$777,$A341,СВЦЭМ!$B$33:$B$776,V$332)+'СЕТ СН'!$F$16</f>
        <v>0</v>
      </c>
      <c r="W341" s="36">
        <f>SUMIFS(СВЦЭМ!$I$34:$I$777,СВЦЭМ!$A$34:$A$777,$A341,СВЦЭМ!$B$33:$B$776,W$332)+'СЕТ СН'!$F$16</f>
        <v>0</v>
      </c>
      <c r="X341" s="36">
        <f>SUMIFS(СВЦЭМ!$I$34:$I$777,СВЦЭМ!$A$34:$A$777,$A341,СВЦЭМ!$B$33:$B$776,X$332)+'СЕТ СН'!$F$16</f>
        <v>0</v>
      </c>
      <c r="Y341" s="36">
        <f>SUMIFS(СВЦЭМ!$I$34:$I$777,СВЦЭМ!$A$34:$A$777,$A341,СВЦЭМ!$B$33:$B$776,Y$332)+'СЕТ СН'!$F$16</f>
        <v>0</v>
      </c>
    </row>
    <row r="342" spans="1:25" ht="15.75" hidden="1" x14ac:dyDescent="0.2">
      <c r="A342" s="35">
        <f t="shared" si="9"/>
        <v>43687</v>
      </c>
      <c r="B342" s="36">
        <f>SUMIFS(СВЦЭМ!$I$34:$I$777,СВЦЭМ!$A$34:$A$777,$A342,СВЦЭМ!$B$33:$B$776,B$332)+'СЕТ СН'!$F$16</f>
        <v>0</v>
      </c>
      <c r="C342" s="36">
        <f>SUMIFS(СВЦЭМ!$I$34:$I$777,СВЦЭМ!$A$34:$A$777,$A342,СВЦЭМ!$B$33:$B$776,C$332)+'СЕТ СН'!$F$16</f>
        <v>0</v>
      </c>
      <c r="D342" s="36">
        <f>SUMIFS(СВЦЭМ!$I$34:$I$777,СВЦЭМ!$A$34:$A$777,$A342,СВЦЭМ!$B$33:$B$776,D$332)+'СЕТ СН'!$F$16</f>
        <v>0</v>
      </c>
      <c r="E342" s="36">
        <f>SUMIFS(СВЦЭМ!$I$34:$I$777,СВЦЭМ!$A$34:$A$777,$A342,СВЦЭМ!$B$33:$B$776,E$332)+'СЕТ СН'!$F$16</f>
        <v>0</v>
      </c>
      <c r="F342" s="36">
        <f>SUMIFS(СВЦЭМ!$I$34:$I$777,СВЦЭМ!$A$34:$A$777,$A342,СВЦЭМ!$B$33:$B$776,F$332)+'СЕТ СН'!$F$16</f>
        <v>0</v>
      </c>
      <c r="G342" s="36">
        <f>SUMIFS(СВЦЭМ!$I$34:$I$777,СВЦЭМ!$A$34:$A$777,$A342,СВЦЭМ!$B$33:$B$776,G$332)+'СЕТ СН'!$F$16</f>
        <v>0</v>
      </c>
      <c r="H342" s="36">
        <f>SUMIFS(СВЦЭМ!$I$34:$I$777,СВЦЭМ!$A$34:$A$777,$A342,СВЦЭМ!$B$33:$B$776,H$332)+'СЕТ СН'!$F$16</f>
        <v>0</v>
      </c>
      <c r="I342" s="36">
        <f>SUMIFS(СВЦЭМ!$I$34:$I$777,СВЦЭМ!$A$34:$A$777,$A342,СВЦЭМ!$B$33:$B$776,I$332)+'СЕТ СН'!$F$16</f>
        <v>0</v>
      </c>
      <c r="J342" s="36">
        <f>SUMIFS(СВЦЭМ!$I$34:$I$777,СВЦЭМ!$A$34:$A$777,$A342,СВЦЭМ!$B$33:$B$776,J$332)+'СЕТ СН'!$F$16</f>
        <v>0</v>
      </c>
      <c r="K342" s="36">
        <f>SUMIFS(СВЦЭМ!$I$34:$I$777,СВЦЭМ!$A$34:$A$777,$A342,СВЦЭМ!$B$33:$B$776,K$332)+'СЕТ СН'!$F$16</f>
        <v>0</v>
      </c>
      <c r="L342" s="36">
        <f>SUMIFS(СВЦЭМ!$I$34:$I$777,СВЦЭМ!$A$34:$A$777,$A342,СВЦЭМ!$B$33:$B$776,L$332)+'СЕТ СН'!$F$16</f>
        <v>0</v>
      </c>
      <c r="M342" s="36">
        <f>SUMIFS(СВЦЭМ!$I$34:$I$777,СВЦЭМ!$A$34:$A$777,$A342,СВЦЭМ!$B$33:$B$776,M$332)+'СЕТ СН'!$F$16</f>
        <v>0</v>
      </c>
      <c r="N342" s="36">
        <f>SUMIFS(СВЦЭМ!$I$34:$I$777,СВЦЭМ!$A$34:$A$777,$A342,СВЦЭМ!$B$33:$B$776,N$332)+'СЕТ СН'!$F$16</f>
        <v>0</v>
      </c>
      <c r="O342" s="36">
        <f>SUMIFS(СВЦЭМ!$I$34:$I$777,СВЦЭМ!$A$34:$A$777,$A342,СВЦЭМ!$B$33:$B$776,O$332)+'СЕТ СН'!$F$16</f>
        <v>0</v>
      </c>
      <c r="P342" s="36">
        <f>SUMIFS(СВЦЭМ!$I$34:$I$777,СВЦЭМ!$A$34:$A$777,$A342,СВЦЭМ!$B$33:$B$776,P$332)+'СЕТ СН'!$F$16</f>
        <v>0</v>
      </c>
      <c r="Q342" s="36">
        <f>SUMIFS(СВЦЭМ!$I$34:$I$777,СВЦЭМ!$A$34:$A$777,$A342,СВЦЭМ!$B$33:$B$776,Q$332)+'СЕТ СН'!$F$16</f>
        <v>0</v>
      </c>
      <c r="R342" s="36">
        <f>SUMIFS(СВЦЭМ!$I$34:$I$777,СВЦЭМ!$A$34:$A$777,$A342,СВЦЭМ!$B$33:$B$776,R$332)+'СЕТ СН'!$F$16</f>
        <v>0</v>
      </c>
      <c r="S342" s="36">
        <f>SUMIFS(СВЦЭМ!$I$34:$I$777,СВЦЭМ!$A$34:$A$777,$A342,СВЦЭМ!$B$33:$B$776,S$332)+'СЕТ СН'!$F$16</f>
        <v>0</v>
      </c>
      <c r="T342" s="36">
        <f>SUMIFS(СВЦЭМ!$I$34:$I$777,СВЦЭМ!$A$34:$A$777,$A342,СВЦЭМ!$B$33:$B$776,T$332)+'СЕТ СН'!$F$16</f>
        <v>0</v>
      </c>
      <c r="U342" s="36">
        <f>SUMIFS(СВЦЭМ!$I$34:$I$777,СВЦЭМ!$A$34:$A$777,$A342,СВЦЭМ!$B$33:$B$776,U$332)+'СЕТ СН'!$F$16</f>
        <v>0</v>
      </c>
      <c r="V342" s="36">
        <f>SUMIFS(СВЦЭМ!$I$34:$I$777,СВЦЭМ!$A$34:$A$777,$A342,СВЦЭМ!$B$33:$B$776,V$332)+'СЕТ СН'!$F$16</f>
        <v>0</v>
      </c>
      <c r="W342" s="36">
        <f>SUMIFS(СВЦЭМ!$I$34:$I$777,СВЦЭМ!$A$34:$A$777,$A342,СВЦЭМ!$B$33:$B$776,W$332)+'СЕТ СН'!$F$16</f>
        <v>0</v>
      </c>
      <c r="X342" s="36">
        <f>SUMIFS(СВЦЭМ!$I$34:$I$777,СВЦЭМ!$A$34:$A$777,$A342,СВЦЭМ!$B$33:$B$776,X$332)+'СЕТ СН'!$F$16</f>
        <v>0</v>
      </c>
      <c r="Y342" s="36">
        <f>SUMIFS(СВЦЭМ!$I$34:$I$777,СВЦЭМ!$A$34:$A$777,$A342,СВЦЭМ!$B$33:$B$776,Y$332)+'СЕТ СН'!$F$16</f>
        <v>0</v>
      </c>
    </row>
    <row r="343" spans="1:25" ht="15.75" hidden="1" x14ac:dyDescent="0.2">
      <c r="A343" s="35">
        <f t="shared" si="9"/>
        <v>43688</v>
      </c>
      <c r="B343" s="36">
        <f>SUMIFS(СВЦЭМ!$I$34:$I$777,СВЦЭМ!$A$34:$A$777,$A343,СВЦЭМ!$B$33:$B$776,B$332)+'СЕТ СН'!$F$16</f>
        <v>0</v>
      </c>
      <c r="C343" s="36">
        <f>SUMIFS(СВЦЭМ!$I$34:$I$777,СВЦЭМ!$A$34:$A$777,$A343,СВЦЭМ!$B$33:$B$776,C$332)+'СЕТ СН'!$F$16</f>
        <v>0</v>
      </c>
      <c r="D343" s="36">
        <f>SUMIFS(СВЦЭМ!$I$34:$I$777,СВЦЭМ!$A$34:$A$777,$A343,СВЦЭМ!$B$33:$B$776,D$332)+'СЕТ СН'!$F$16</f>
        <v>0</v>
      </c>
      <c r="E343" s="36">
        <f>SUMIFS(СВЦЭМ!$I$34:$I$777,СВЦЭМ!$A$34:$A$777,$A343,СВЦЭМ!$B$33:$B$776,E$332)+'СЕТ СН'!$F$16</f>
        <v>0</v>
      </c>
      <c r="F343" s="36">
        <f>SUMIFS(СВЦЭМ!$I$34:$I$777,СВЦЭМ!$A$34:$A$777,$A343,СВЦЭМ!$B$33:$B$776,F$332)+'СЕТ СН'!$F$16</f>
        <v>0</v>
      </c>
      <c r="G343" s="36">
        <f>SUMIFS(СВЦЭМ!$I$34:$I$777,СВЦЭМ!$A$34:$A$777,$A343,СВЦЭМ!$B$33:$B$776,G$332)+'СЕТ СН'!$F$16</f>
        <v>0</v>
      </c>
      <c r="H343" s="36">
        <f>SUMIFS(СВЦЭМ!$I$34:$I$777,СВЦЭМ!$A$34:$A$777,$A343,СВЦЭМ!$B$33:$B$776,H$332)+'СЕТ СН'!$F$16</f>
        <v>0</v>
      </c>
      <c r="I343" s="36">
        <f>SUMIFS(СВЦЭМ!$I$34:$I$777,СВЦЭМ!$A$34:$A$777,$A343,СВЦЭМ!$B$33:$B$776,I$332)+'СЕТ СН'!$F$16</f>
        <v>0</v>
      </c>
      <c r="J343" s="36">
        <f>SUMIFS(СВЦЭМ!$I$34:$I$777,СВЦЭМ!$A$34:$A$777,$A343,СВЦЭМ!$B$33:$B$776,J$332)+'СЕТ СН'!$F$16</f>
        <v>0</v>
      </c>
      <c r="K343" s="36">
        <f>SUMIFS(СВЦЭМ!$I$34:$I$777,СВЦЭМ!$A$34:$A$777,$A343,СВЦЭМ!$B$33:$B$776,K$332)+'СЕТ СН'!$F$16</f>
        <v>0</v>
      </c>
      <c r="L343" s="36">
        <f>SUMIFS(СВЦЭМ!$I$34:$I$777,СВЦЭМ!$A$34:$A$777,$A343,СВЦЭМ!$B$33:$B$776,L$332)+'СЕТ СН'!$F$16</f>
        <v>0</v>
      </c>
      <c r="M343" s="36">
        <f>SUMIFS(СВЦЭМ!$I$34:$I$777,СВЦЭМ!$A$34:$A$777,$A343,СВЦЭМ!$B$33:$B$776,M$332)+'СЕТ СН'!$F$16</f>
        <v>0</v>
      </c>
      <c r="N343" s="36">
        <f>SUMIFS(СВЦЭМ!$I$34:$I$777,СВЦЭМ!$A$34:$A$777,$A343,СВЦЭМ!$B$33:$B$776,N$332)+'СЕТ СН'!$F$16</f>
        <v>0</v>
      </c>
      <c r="O343" s="36">
        <f>SUMIFS(СВЦЭМ!$I$34:$I$777,СВЦЭМ!$A$34:$A$777,$A343,СВЦЭМ!$B$33:$B$776,O$332)+'СЕТ СН'!$F$16</f>
        <v>0</v>
      </c>
      <c r="P343" s="36">
        <f>SUMIFS(СВЦЭМ!$I$34:$I$777,СВЦЭМ!$A$34:$A$777,$A343,СВЦЭМ!$B$33:$B$776,P$332)+'СЕТ СН'!$F$16</f>
        <v>0</v>
      </c>
      <c r="Q343" s="36">
        <f>SUMIFS(СВЦЭМ!$I$34:$I$777,СВЦЭМ!$A$34:$A$777,$A343,СВЦЭМ!$B$33:$B$776,Q$332)+'СЕТ СН'!$F$16</f>
        <v>0</v>
      </c>
      <c r="R343" s="36">
        <f>SUMIFS(СВЦЭМ!$I$34:$I$777,СВЦЭМ!$A$34:$A$777,$A343,СВЦЭМ!$B$33:$B$776,R$332)+'СЕТ СН'!$F$16</f>
        <v>0</v>
      </c>
      <c r="S343" s="36">
        <f>SUMIFS(СВЦЭМ!$I$34:$I$777,СВЦЭМ!$A$34:$A$777,$A343,СВЦЭМ!$B$33:$B$776,S$332)+'СЕТ СН'!$F$16</f>
        <v>0</v>
      </c>
      <c r="T343" s="36">
        <f>SUMIFS(СВЦЭМ!$I$34:$I$777,СВЦЭМ!$A$34:$A$777,$A343,СВЦЭМ!$B$33:$B$776,T$332)+'СЕТ СН'!$F$16</f>
        <v>0</v>
      </c>
      <c r="U343" s="36">
        <f>SUMIFS(СВЦЭМ!$I$34:$I$777,СВЦЭМ!$A$34:$A$777,$A343,СВЦЭМ!$B$33:$B$776,U$332)+'СЕТ СН'!$F$16</f>
        <v>0</v>
      </c>
      <c r="V343" s="36">
        <f>SUMIFS(СВЦЭМ!$I$34:$I$777,СВЦЭМ!$A$34:$A$777,$A343,СВЦЭМ!$B$33:$B$776,V$332)+'СЕТ СН'!$F$16</f>
        <v>0</v>
      </c>
      <c r="W343" s="36">
        <f>SUMIFS(СВЦЭМ!$I$34:$I$777,СВЦЭМ!$A$34:$A$777,$A343,СВЦЭМ!$B$33:$B$776,W$332)+'СЕТ СН'!$F$16</f>
        <v>0</v>
      </c>
      <c r="X343" s="36">
        <f>SUMIFS(СВЦЭМ!$I$34:$I$777,СВЦЭМ!$A$34:$A$777,$A343,СВЦЭМ!$B$33:$B$776,X$332)+'СЕТ СН'!$F$16</f>
        <v>0</v>
      </c>
      <c r="Y343" s="36">
        <f>SUMIFS(СВЦЭМ!$I$34:$I$777,СВЦЭМ!$A$34:$A$777,$A343,СВЦЭМ!$B$33:$B$776,Y$332)+'СЕТ СН'!$F$16</f>
        <v>0</v>
      </c>
    </row>
    <row r="344" spans="1:25" ht="15.75" hidden="1" x14ac:dyDescent="0.2">
      <c r="A344" s="35">
        <f t="shared" si="9"/>
        <v>43689</v>
      </c>
      <c r="B344" s="36">
        <f>SUMIFS(СВЦЭМ!$I$34:$I$777,СВЦЭМ!$A$34:$A$777,$A344,СВЦЭМ!$B$33:$B$776,B$332)+'СЕТ СН'!$F$16</f>
        <v>0</v>
      </c>
      <c r="C344" s="36">
        <f>SUMIFS(СВЦЭМ!$I$34:$I$777,СВЦЭМ!$A$34:$A$777,$A344,СВЦЭМ!$B$33:$B$776,C$332)+'СЕТ СН'!$F$16</f>
        <v>0</v>
      </c>
      <c r="D344" s="36">
        <f>SUMIFS(СВЦЭМ!$I$34:$I$777,СВЦЭМ!$A$34:$A$777,$A344,СВЦЭМ!$B$33:$B$776,D$332)+'СЕТ СН'!$F$16</f>
        <v>0</v>
      </c>
      <c r="E344" s="36">
        <f>SUMIFS(СВЦЭМ!$I$34:$I$777,СВЦЭМ!$A$34:$A$777,$A344,СВЦЭМ!$B$33:$B$776,E$332)+'СЕТ СН'!$F$16</f>
        <v>0</v>
      </c>
      <c r="F344" s="36">
        <f>SUMIFS(СВЦЭМ!$I$34:$I$777,СВЦЭМ!$A$34:$A$777,$A344,СВЦЭМ!$B$33:$B$776,F$332)+'СЕТ СН'!$F$16</f>
        <v>0</v>
      </c>
      <c r="G344" s="36">
        <f>SUMIFS(СВЦЭМ!$I$34:$I$777,СВЦЭМ!$A$34:$A$777,$A344,СВЦЭМ!$B$33:$B$776,G$332)+'СЕТ СН'!$F$16</f>
        <v>0</v>
      </c>
      <c r="H344" s="36">
        <f>SUMIFS(СВЦЭМ!$I$34:$I$777,СВЦЭМ!$A$34:$A$777,$A344,СВЦЭМ!$B$33:$B$776,H$332)+'СЕТ СН'!$F$16</f>
        <v>0</v>
      </c>
      <c r="I344" s="36">
        <f>SUMIFS(СВЦЭМ!$I$34:$I$777,СВЦЭМ!$A$34:$A$777,$A344,СВЦЭМ!$B$33:$B$776,I$332)+'СЕТ СН'!$F$16</f>
        <v>0</v>
      </c>
      <c r="J344" s="36">
        <f>SUMIFS(СВЦЭМ!$I$34:$I$777,СВЦЭМ!$A$34:$A$777,$A344,СВЦЭМ!$B$33:$B$776,J$332)+'СЕТ СН'!$F$16</f>
        <v>0</v>
      </c>
      <c r="K344" s="36">
        <f>SUMIFS(СВЦЭМ!$I$34:$I$777,СВЦЭМ!$A$34:$A$777,$A344,СВЦЭМ!$B$33:$B$776,K$332)+'СЕТ СН'!$F$16</f>
        <v>0</v>
      </c>
      <c r="L344" s="36">
        <f>SUMIFS(СВЦЭМ!$I$34:$I$777,СВЦЭМ!$A$34:$A$777,$A344,СВЦЭМ!$B$33:$B$776,L$332)+'СЕТ СН'!$F$16</f>
        <v>0</v>
      </c>
      <c r="M344" s="36">
        <f>SUMIFS(СВЦЭМ!$I$34:$I$777,СВЦЭМ!$A$34:$A$777,$A344,СВЦЭМ!$B$33:$B$776,M$332)+'СЕТ СН'!$F$16</f>
        <v>0</v>
      </c>
      <c r="N344" s="36">
        <f>SUMIFS(СВЦЭМ!$I$34:$I$777,СВЦЭМ!$A$34:$A$777,$A344,СВЦЭМ!$B$33:$B$776,N$332)+'СЕТ СН'!$F$16</f>
        <v>0</v>
      </c>
      <c r="O344" s="36">
        <f>SUMIFS(СВЦЭМ!$I$34:$I$777,СВЦЭМ!$A$34:$A$777,$A344,СВЦЭМ!$B$33:$B$776,O$332)+'СЕТ СН'!$F$16</f>
        <v>0</v>
      </c>
      <c r="P344" s="36">
        <f>SUMIFS(СВЦЭМ!$I$34:$I$777,СВЦЭМ!$A$34:$A$777,$A344,СВЦЭМ!$B$33:$B$776,P$332)+'СЕТ СН'!$F$16</f>
        <v>0</v>
      </c>
      <c r="Q344" s="36">
        <f>SUMIFS(СВЦЭМ!$I$34:$I$777,СВЦЭМ!$A$34:$A$777,$A344,СВЦЭМ!$B$33:$B$776,Q$332)+'СЕТ СН'!$F$16</f>
        <v>0</v>
      </c>
      <c r="R344" s="36">
        <f>SUMIFS(СВЦЭМ!$I$34:$I$777,СВЦЭМ!$A$34:$A$777,$A344,СВЦЭМ!$B$33:$B$776,R$332)+'СЕТ СН'!$F$16</f>
        <v>0</v>
      </c>
      <c r="S344" s="36">
        <f>SUMIFS(СВЦЭМ!$I$34:$I$777,СВЦЭМ!$A$34:$A$777,$A344,СВЦЭМ!$B$33:$B$776,S$332)+'СЕТ СН'!$F$16</f>
        <v>0</v>
      </c>
      <c r="T344" s="36">
        <f>SUMIFS(СВЦЭМ!$I$34:$I$777,СВЦЭМ!$A$34:$A$777,$A344,СВЦЭМ!$B$33:$B$776,T$332)+'СЕТ СН'!$F$16</f>
        <v>0</v>
      </c>
      <c r="U344" s="36">
        <f>SUMIFS(СВЦЭМ!$I$34:$I$777,СВЦЭМ!$A$34:$A$777,$A344,СВЦЭМ!$B$33:$B$776,U$332)+'СЕТ СН'!$F$16</f>
        <v>0</v>
      </c>
      <c r="V344" s="36">
        <f>SUMIFS(СВЦЭМ!$I$34:$I$777,СВЦЭМ!$A$34:$A$777,$A344,СВЦЭМ!$B$33:$B$776,V$332)+'СЕТ СН'!$F$16</f>
        <v>0</v>
      </c>
      <c r="W344" s="36">
        <f>SUMIFS(СВЦЭМ!$I$34:$I$777,СВЦЭМ!$A$34:$A$777,$A344,СВЦЭМ!$B$33:$B$776,W$332)+'СЕТ СН'!$F$16</f>
        <v>0</v>
      </c>
      <c r="X344" s="36">
        <f>SUMIFS(СВЦЭМ!$I$34:$I$777,СВЦЭМ!$A$34:$A$777,$A344,СВЦЭМ!$B$33:$B$776,X$332)+'СЕТ СН'!$F$16</f>
        <v>0</v>
      </c>
      <c r="Y344" s="36">
        <f>SUMIFS(СВЦЭМ!$I$34:$I$777,СВЦЭМ!$A$34:$A$777,$A344,СВЦЭМ!$B$33:$B$776,Y$332)+'СЕТ СН'!$F$16</f>
        <v>0</v>
      </c>
    </row>
    <row r="345" spans="1:25" ht="15.75" hidden="1" x14ac:dyDescent="0.2">
      <c r="A345" s="35">
        <f t="shared" si="9"/>
        <v>43690</v>
      </c>
      <c r="B345" s="36">
        <f>SUMIFS(СВЦЭМ!$I$34:$I$777,СВЦЭМ!$A$34:$A$777,$A345,СВЦЭМ!$B$33:$B$776,B$332)+'СЕТ СН'!$F$16</f>
        <v>0</v>
      </c>
      <c r="C345" s="36">
        <f>SUMIFS(СВЦЭМ!$I$34:$I$777,СВЦЭМ!$A$34:$A$777,$A345,СВЦЭМ!$B$33:$B$776,C$332)+'СЕТ СН'!$F$16</f>
        <v>0</v>
      </c>
      <c r="D345" s="36">
        <f>SUMIFS(СВЦЭМ!$I$34:$I$777,СВЦЭМ!$A$34:$A$777,$A345,СВЦЭМ!$B$33:$B$776,D$332)+'СЕТ СН'!$F$16</f>
        <v>0</v>
      </c>
      <c r="E345" s="36">
        <f>SUMIFS(СВЦЭМ!$I$34:$I$777,СВЦЭМ!$A$34:$A$777,$A345,СВЦЭМ!$B$33:$B$776,E$332)+'СЕТ СН'!$F$16</f>
        <v>0</v>
      </c>
      <c r="F345" s="36">
        <f>SUMIFS(СВЦЭМ!$I$34:$I$777,СВЦЭМ!$A$34:$A$777,$A345,СВЦЭМ!$B$33:$B$776,F$332)+'СЕТ СН'!$F$16</f>
        <v>0</v>
      </c>
      <c r="G345" s="36">
        <f>SUMIFS(СВЦЭМ!$I$34:$I$777,СВЦЭМ!$A$34:$A$777,$A345,СВЦЭМ!$B$33:$B$776,G$332)+'СЕТ СН'!$F$16</f>
        <v>0</v>
      </c>
      <c r="H345" s="36">
        <f>SUMIFS(СВЦЭМ!$I$34:$I$777,СВЦЭМ!$A$34:$A$777,$A345,СВЦЭМ!$B$33:$B$776,H$332)+'СЕТ СН'!$F$16</f>
        <v>0</v>
      </c>
      <c r="I345" s="36">
        <f>SUMIFS(СВЦЭМ!$I$34:$I$777,СВЦЭМ!$A$34:$A$777,$A345,СВЦЭМ!$B$33:$B$776,I$332)+'СЕТ СН'!$F$16</f>
        <v>0</v>
      </c>
      <c r="J345" s="36">
        <f>SUMIFS(СВЦЭМ!$I$34:$I$777,СВЦЭМ!$A$34:$A$777,$A345,СВЦЭМ!$B$33:$B$776,J$332)+'СЕТ СН'!$F$16</f>
        <v>0</v>
      </c>
      <c r="K345" s="36">
        <f>SUMIFS(СВЦЭМ!$I$34:$I$777,СВЦЭМ!$A$34:$A$777,$A345,СВЦЭМ!$B$33:$B$776,K$332)+'СЕТ СН'!$F$16</f>
        <v>0</v>
      </c>
      <c r="L345" s="36">
        <f>SUMIFS(СВЦЭМ!$I$34:$I$777,СВЦЭМ!$A$34:$A$777,$A345,СВЦЭМ!$B$33:$B$776,L$332)+'СЕТ СН'!$F$16</f>
        <v>0</v>
      </c>
      <c r="M345" s="36">
        <f>SUMIFS(СВЦЭМ!$I$34:$I$777,СВЦЭМ!$A$34:$A$777,$A345,СВЦЭМ!$B$33:$B$776,M$332)+'СЕТ СН'!$F$16</f>
        <v>0</v>
      </c>
      <c r="N345" s="36">
        <f>SUMIFS(СВЦЭМ!$I$34:$I$777,СВЦЭМ!$A$34:$A$777,$A345,СВЦЭМ!$B$33:$B$776,N$332)+'СЕТ СН'!$F$16</f>
        <v>0</v>
      </c>
      <c r="O345" s="36">
        <f>SUMIFS(СВЦЭМ!$I$34:$I$777,СВЦЭМ!$A$34:$A$777,$A345,СВЦЭМ!$B$33:$B$776,O$332)+'СЕТ СН'!$F$16</f>
        <v>0</v>
      </c>
      <c r="P345" s="36">
        <f>SUMIFS(СВЦЭМ!$I$34:$I$777,СВЦЭМ!$A$34:$A$777,$A345,СВЦЭМ!$B$33:$B$776,P$332)+'СЕТ СН'!$F$16</f>
        <v>0</v>
      </c>
      <c r="Q345" s="36">
        <f>SUMIFS(СВЦЭМ!$I$34:$I$777,СВЦЭМ!$A$34:$A$777,$A345,СВЦЭМ!$B$33:$B$776,Q$332)+'СЕТ СН'!$F$16</f>
        <v>0</v>
      </c>
      <c r="R345" s="36">
        <f>SUMIFS(СВЦЭМ!$I$34:$I$777,СВЦЭМ!$A$34:$A$777,$A345,СВЦЭМ!$B$33:$B$776,R$332)+'СЕТ СН'!$F$16</f>
        <v>0</v>
      </c>
      <c r="S345" s="36">
        <f>SUMIFS(СВЦЭМ!$I$34:$I$777,СВЦЭМ!$A$34:$A$777,$A345,СВЦЭМ!$B$33:$B$776,S$332)+'СЕТ СН'!$F$16</f>
        <v>0</v>
      </c>
      <c r="T345" s="36">
        <f>SUMIFS(СВЦЭМ!$I$34:$I$777,СВЦЭМ!$A$34:$A$777,$A345,СВЦЭМ!$B$33:$B$776,T$332)+'СЕТ СН'!$F$16</f>
        <v>0</v>
      </c>
      <c r="U345" s="36">
        <f>SUMIFS(СВЦЭМ!$I$34:$I$777,СВЦЭМ!$A$34:$A$777,$A345,СВЦЭМ!$B$33:$B$776,U$332)+'СЕТ СН'!$F$16</f>
        <v>0</v>
      </c>
      <c r="V345" s="36">
        <f>SUMIFS(СВЦЭМ!$I$34:$I$777,СВЦЭМ!$A$34:$A$777,$A345,СВЦЭМ!$B$33:$B$776,V$332)+'СЕТ СН'!$F$16</f>
        <v>0</v>
      </c>
      <c r="W345" s="36">
        <f>SUMIFS(СВЦЭМ!$I$34:$I$777,СВЦЭМ!$A$34:$A$777,$A345,СВЦЭМ!$B$33:$B$776,W$332)+'СЕТ СН'!$F$16</f>
        <v>0</v>
      </c>
      <c r="X345" s="36">
        <f>SUMIFS(СВЦЭМ!$I$34:$I$777,СВЦЭМ!$A$34:$A$777,$A345,СВЦЭМ!$B$33:$B$776,X$332)+'СЕТ СН'!$F$16</f>
        <v>0</v>
      </c>
      <c r="Y345" s="36">
        <f>SUMIFS(СВЦЭМ!$I$34:$I$777,СВЦЭМ!$A$34:$A$777,$A345,СВЦЭМ!$B$33:$B$776,Y$332)+'СЕТ СН'!$F$16</f>
        <v>0</v>
      </c>
    </row>
    <row r="346" spans="1:25" ht="15.75" hidden="1" x14ac:dyDescent="0.2">
      <c r="A346" s="35">
        <f t="shared" si="9"/>
        <v>43691</v>
      </c>
      <c r="B346" s="36">
        <f>SUMIFS(СВЦЭМ!$I$34:$I$777,СВЦЭМ!$A$34:$A$777,$A346,СВЦЭМ!$B$33:$B$776,B$332)+'СЕТ СН'!$F$16</f>
        <v>0</v>
      </c>
      <c r="C346" s="36">
        <f>SUMIFS(СВЦЭМ!$I$34:$I$777,СВЦЭМ!$A$34:$A$777,$A346,СВЦЭМ!$B$33:$B$776,C$332)+'СЕТ СН'!$F$16</f>
        <v>0</v>
      </c>
      <c r="D346" s="36">
        <f>SUMIFS(СВЦЭМ!$I$34:$I$777,СВЦЭМ!$A$34:$A$777,$A346,СВЦЭМ!$B$33:$B$776,D$332)+'СЕТ СН'!$F$16</f>
        <v>0</v>
      </c>
      <c r="E346" s="36">
        <f>SUMIFS(СВЦЭМ!$I$34:$I$777,СВЦЭМ!$A$34:$A$777,$A346,СВЦЭМ!$B$33:$B$776,E$332)+'СЕТ СН'!$F$16</f>
        <v>0</v>
      </c>
      <c r="F346" s="36">
        <f>SUMIFS(СВЦЭМ!$I$34:$I$777,СВЦЭМ!$A$34:$A$777,$A346,СВЦЭМ!$B$33:$B$776,F$332)+'СЕТ СН'!$F$16</f>
        <v>0</v>
      </c>
      <c r="G346" s="36">
        <f>SUMIFS(СВЦЭМ!$I$34:$I$777,СВЦЭМ!$A$34:$A$777,$A346,СВЦЭМ!$B$33:$B$776,G$332)+'СЕТ СН'!$F$16</f>
        <v>0</v>
      </c>
      <c r="H346" s="36">
        <f>SUMIFS(СВЦЭМ!$I$34:$I$777,СВЦЭМ!$A$34:$A$777,$A346,СВЦЭМ!$B$33:$B$776,H$332)+'СЕТ СН'!$F$16</f>
        <v>0</v>
      </c>
      <c r="I346" s="36">
        <f>SUMIFS(СВЦЭМ!$I$34:$I$777,СВЦЭМ!$A$34:$A$777,$A346,СВЦЭМ!$B$33:$B$776,I$332)+'СЕТ СН'!$F$16</f>
        <v>0</v>
      </c>
      <c r="J346" s="36">
        <f>SUMIFS(СВЦЭМ!$I$34:$I$777,СВЦЭМ!$A$34:$A$777,$A346,СВЦЭМ!$B$33:$B$776,J$332)+'СЕТ СН'!$F$16</f>
        <v>0</v>
      </c>
      <c r="K346" s="36">
        <f>SUMIFS(СВЦЭМ!$I$34:$I$777,СВЦЭМ!$A$34:$A$777,$A346,СВЦЭМ!$B$33:$B$776,K$332)+'СЕТ СН'!$F$16</f>
        <v>0</v>
      </c>
      <c r="L346" s="36">
        <f>SUMIFS(СВЦЭМ!$I$34:$I$777,СВЦЭМ!$A$34:$A$777,$A346,СВЦЭМ!$B$33:$B$776,L$332)+'СЕТ СН'!$F$16</f>
        <v>0</v>
      </c>
      <c r="M346" s="36">
        <f>SUMIFS(СВЦЭМ!$I$34:$I$777,СВЦЭМ!$A$34:$A$777,$A346,СВЦЭМ!$B$33:$B$776,M$332)+'СЕТ СН'!$F$16</f>
        <v>0</v>
      </c>
      <c r="N346" s="36">
        <f>SUMIFS(СВЦЭМ!$I$34:$I$777,СВЦЭМ!$A$34:$A$777,$A346,СВЦЭМ!$B$33:$B$776,N$332)+'СЕТ СН'!$F$16</f>
        <v>0</v>
      </c>
      <c r="O346" s="36">
        <f>SUMIFS(СВЦЭМ!$I$34:$I$777,СВЦЭМ!$A$34:$A$777,$A346,СВЦЭМ!$B$33:$B$776,O$332)+'СЕТ СН'!$F$16</f>
        <v>0</v>
      </c>
      <c r="P346" s="36">
        <f>SUMIFS(СВЦЭМ!$I$34:$I$777,СВЦЭМ!$A$34:$A$777,$A346,СВЦЭМ!$B$33:$B$776,P$332)+'СЕТ СН'!$F$16</f>
        <v>0</v>
      </c>
      <c r="Q346" s="36">
        <f>SUMIFS(СВЦЭМ!$I$34:$I$777,СВЦЭМ!$A$34:$A$777,$A346,СВЦЭМ!$B$33:$B$776,Q$332)+'СЕТ СН'!$F$16</f>
        <v>0</v>
      </c>
      <c r="R346" s="36">
        <f>SUMIFS(СВЦЭМ!$I$34:$I$777,СВЦЭМ!$A$34:$A$777,$A346,СВЦЭМ!$B$33:$B$776,R$332)+'СЕТ СН'!$F$16</f>
        <v>0</v>
      </c>
      <c r="S346" s="36">
        <f>SUMIFS(СВЦЭМ!$I$34:$I$777,СВЦЭМ!$A$34:$A$777,$A346,СВЦЭМ!$B$33:$B$776,S$332)+'СЕТ СН'!$F$16</f>
        <v>0</v>
      </c>
      <c r="T346" s="36">
        <f>SUMIFS(СВЦЭМ!$I$34:$I$777,СВЦЭМ!$A$34:$A$777,$A346,СВЦЭМ!$B$33:$B$776,T$332)+'СЕТ СН'!$F$16</f>
        <v>0</v>
      </c>
      <c r="U346" s="36">
        <f>SUMIFS(СВЦЭМ!$I$34:$I$777,СВЦЭМ!$A$34:$A$777,$A346,СВЦЭМ!$B$33:$B$776,U$332)+'СЕТ СН'!$F$16</f>
        <v>0</v>
      </c>
      <c r="V346" s="36">
        <f>SUMIFS(СВЦЭМ!$I$34:$I$777,СВЦЭМ!$A$34:$A$777,$A346,СВЦЭМ!$B$33:$B$776,V$332)+'СЕТ СН'!$F$16</f>
        <v>0</v>
      </c>
      <c r="W346" s="36">
        <f>SUMIFS(СВЦЭМ!$I$34:$I$777,СВЦЭМ!$A$34:$A$777,$A346,СВЦЭМ!$B$33:$B$776,W$332)+'СЕТ СН'!$F$16</f>
        <v>0</v>
      </c>
      <c r="X346" s="36">
        <f>SUMIFS(СВЦЭМ!$I$34:$I$777,СВЦЭМ!$A$34:$A$777,$A346,СВЦЭМ!$B$33:$B$776,X$332)+'СЕТ СН'!$F$16</f>
        <v>0</v>
      </c>
      <c r="Y346" s="36">
        <f>SUMIFS(СВЦЭМ!$I$34:$I$777,СВЦЭМ!$A$34:$A$777,$A346,СВЦЭМ!$B$33:$B$776,Y$332)+'СЕТ СН'!$F$16</f>
        <v>0</v>
      </c>
    </row>
    <row r="347" spans="1:25" ht="15.75" hidden="1" x14ac:dyDescent="0.2">
      <c r="A347" s="35">
        <f t="shared" si="9"/>
        <v>43692</v>
      </c>
      <c r="B347" s="36">
        <f>SUMIFS(СВЦЭМ!$I$34:$I$777,СВЦЭМ!$A$34:$A$777,$A347,СВЦЭМ!$B$33:$B$776,B$332)+'СЕТ СН'!$F$16</f>
        <v>0</v>
      </c>
      <c r="C347" s="36">
        <f>SUMIFS(СВЦЭМ!$I$34:$I$777,СВЦЭМ!$A$34:$A$777,$A347,СВЦЭМ!$B$33:$B$776,C$332)+'СЕТ СН'!$F$16</f>
        <v>0</v>
      </c>
      <c r="D347" s="36">
        <f>SUMIFS(СВЦЭМ!$I$34:$I$777,СВЦЭМ!$A$34:$A$777,$A347,СВЦЭМ!$B$33:$B$776,D$332)+'СЕТ СН'!$F$16</f>
        <v>0</v>
      </c>
      <c r="E347" s="36">
        <f>SUMIFS(СВЦЭМ!$I$34:$I$777,СВЦЭМ!$A$34:$A$777,$A347,СВЦЭМ!$B$33:$B$776,E$332)+'СЕТ СН'!$F$16</f>
        <v>0</v>
      </c>
      <c r="F347" s="36">
        <f>SUMIFS(СВЦЭМ!$I$34:$I$777,СВЦЭМ!$A$34:$A$777,$A347,СВЦЭМ!$B$33:$B$776,F$332)+'СЕТ СН'!$F$16</f>
        <v>0</v>
      </c>
      <c r="G347" s="36">
        <f>SUMIFS(СВЦЭМ!$I$34:$I$777,СВЦЭМ!$A$34:$A$777,$A347,СВЦЭМ!$B$33:$B$776,G$332)+'СЕТ СН'!$F$16</f>
        <v>0</v>
      </c>
      <c r="H347" s="36">
        <f>SUMIFS(СВЦЭМ!$I$34:$I$777,СВЦЭМ!$A$34:$A$777,$A347,СВЦЭМ!$B$33:$B$776,H$332)+'СЕТ СН'!$F$16</f>
        <v>0</v>
      </c>
      <c r="I347" s="36">
        <f>SUMIFS(СВЦЭМ!$I$34:$I$777,СВЦЭМ!$A$34:$A$777,$A347,СВЦЭМ!$B$33:$B$776,I$332)+'СЕТ СН'!$F$16</f>
        <v>0</v>
      </c>
      <c r="J347" s="36">
        <f>SUMIFS(СВЦЭМ!$I$34:$I$777,СВЦЭМ!$A$34:$A$777,$A347,СВЦЭМ!$B$33:$B$776,J$332)+'СЕТ СН'!$F$16</f>
        <v>0</v>
      </c>
      <c r="K347" s="36">
        <f>SUMIFS(СВЦЭМ!$I$34:$I$777,СВЦЭМ!$A$34:$A$777,$A347,СВЦЭМ!$B$33:$B$776,K$332)+'СЕТ СН'!$F$16</f>
        <v>0</v>
      </c>
      <c r="L347" s="36">
        <f>SUMIFS(СВЦЭМ!$I$34:$I$777,СВЦЭМ!$A$34:$A$777,$A347,СВЦЭМ!$B$33:$B$776,L$332)+'СЕТ СН'!$F$16</f>
        <v>0</v>
      </c>
      <c r="M347" s="36">
        <f>SUMIFS(СВЦЭМ!$I$34:$I$777,СВЦЭМ!$A$34:$A$777,$A347,СВЦЭМ!$B$33:$B$776,M$332)+'СЕТ СН'!$F$16</f>
        <v>0</v>
      </c>
      <c r="N347" s="36">
        <f>SUMIFS(СВЦЭМ!$I$34:$I$777,СВЦЭМ!$A$34:$A$777,$A347,СВЦЭМ!$B$33:$B$776,N$332)+'СЕТ СН'!$F$16</f>
        <v>0</v>
      </c>
      <c r="O347" s="36">
        <f>SUMIFS(СВЦЭМ!$I$34:$I$777,СВЦЭМ!$A$34:$A$777,$A347,СВЦЭМ!$B$33:$B$776,O$332)+'СЕТ СН'!$F$16</f>
        <v>0</v>
      </c>
      <c r="P347" s="36">
        <f>SUMIFS(СВЦЭМ!$I$34:$I$777,СВЦЭМ!$A$34:$A$777,$A347,СВЦЭМ!$B$33:$B$776,P$332)+'СЕТ СН'!$F$16</f>
        <v>0</v>
      </c>
      <c r="Q347" s="36">
        <f>SUMIFS(СВЦЭМ!$I$34:$I$777,СВЦЭМ!$A$34:$A$777,$A347,СВЦЭМ!$B$33:$B$776,Q$332)+'СЕТ СН'!$F$16</f>
        <v>0</v>
      </c>
      <c r="R347" s="36">
        <f>SUMIFS(СВЦЭМ!$I$34:$I$777,СВЦЭМ!$A$34:$A$777,$A347,СВЦЭМ!$B$33:$B$776,R$332)+'СЕТ СН'!$F$16</f>
        <v>0</v>
      </c>
      <c r="S347" s="36">
        <f>SUMIFS(СВЦЭМ!$I$34:$I$777,СВЦЭМ!$A$34:$A$777,$A347,СВЦЭМ!$B$33:$B$776,S$332)+'СЕТ СН'!$F$16</f>
        <v>0</v>
      </c>
      <c r="T347" s="36">
        <f>SUMIFS(СВЦЭМ!$I$34:$I$777,СВЦЭМ!$A$34:$A$777,$A347,СВЦЭМ!$B$33:$B$776,T$332)+'СЕТ СН'!$F$16</f>
        <v>0</v>
      </c>
      <c r="U347" s="36">
        <f>SUMIFS(СВЦЭМ!$I$34:$I$777,СВЦЭМ!$A$34:$A$777,$A347,СВЦЭМ!$B$33:$B$776,U$332)+'СЕТ СН'!$F$16</f>
        <v>0</v>
      </c>
      <c r="V347" s="36">
        <f>SUMIFS(СВЦЭМ!$I$34:$I$777,СВЦЭМ!$A$34:$A$777,$A347,СВЦЭМ!$B$33:$B$776,V$332)+'СЕТ СН'!$F$16</f>
        <v>0</v>
      </c>
      <c r="W347" s="36">
        <f>SUMIFS(СВЦЭМ!$I$34:$I$777,СВЦЭМ!$A$34:$A$777,$A347,СВЦЭМ!$B$33:$B$776,W$332)+'СЕТ СН'!$F$16</f>
        <v>0</v>
      </c>
      <c r="X347" s="36">
        <f>SUMIFS(СВЦЭМ!$I$34:$I$777,СВЦЭМ!$A$34:$A$777,$A347,СВЦЭМ!$B$33:$B$776,X$332)+'СЕТ СН'!$F$16</f>
        <v>0</v>
      </c>
      <c r="Y347" s="36">
        <f>SUMIFS(СВЦЭМ!$I$34:$I$777,СВЦЭМ!$A$34:$A$777,$A347,СВЦЭМ!$B$33:$B$776,Y$332)+'СЕТ СН'!$F$16</f>
        <v>0</v>
      </c>
    </row>
    <row r="348" spans="1:25" ht="15.75" hidden="1" x14ac:dyDescent="0.2">
      <c r="A348" s="35">
        <f t="shared" si="9"/>
        <v>43693</v>
      </c>
      <c r="B348" s="36">
        <f>SUMIFS(СВЦЭМ!$I$34:$I$777,СВЦЭМ!$A$34:$A$777,$A348,СВЦЭМ!$B$33:$B$776,B$332)+'СЕТ СН'!$F$16</f>
        <v>0</v>
      </c>
      <c r="C348" s="36">
        <f>SUMIFS(СВЦЭМ!$I$34:$I$777,СВЦЭМ!$A$34:$A$777,$A348,СВЦЭМ!$B$33:$B$776,C$332)+'СЕТ СН'!$F$16</f>
        <v>0</v>
      </c>
      <c r="D348" s="36">
        <f>SUMIFS(СВЦЭМ!$I$34:$I$777,СВЦЭМ!$A$34:$A$777,$A348,СВЦЭМ!$B$33:$B$776,D$332)+'СЕТ СН'!$F$16</f>
        <v>0</v>
      </c>
      <c r="E348" s="36">
        <f>SUMIFS(СВЦЭМ!$I$34:$I$777,СВЦЭМ!$A$34:$A$777,$A348,СВЦЭМ!$B$33:$B$776,E$332)+'СЕТ СН'!$F$16</f>
        <v>0</v>
      </c>
      <c r="F348" s="36">
        <f>SUMIFS(СВЦЭМ!$I$34:$I$777,СВЦЭМ!$A$34:$A$777,$A348,СВЦЭМ!$B$33:$B$776,F$332)+'СЕТ СН'!$F$16</f>
        <v>0</v>
      </c>
      <c r="G348" s="36">
        <f>SUMIFS(СВЦЭМ!$I$34:$I$777,СВЦЭМ!$A$34:$A$777,$A348,СВЦЭМ!$B$33:$B$776,G$332)+'СЕТ СН'!$F$16</f>
        <v>0</v>
      </c>
      <c r="H348" s="36">
        <f>SUMIFS(СВЦЭМ!$I$34:$I$777,СВЦЭМ!$A$34:$A$777,$A348,СВЦЭМ!$B$33:$B$776,H$332)+'СЕТ СН'!$F$16</f>
        <v>0</v>
      </c>
      <c r="I348" s="36">
        <f>SUMIFS(СВЦЭМ!$I$34:$I$777,СВЦЭМ!$A$34:$A$777,$A348,СВЦЭМ!$B$33:$B$776,I$332)+'СЕТ СН'!$F$16</f>
        <v>0</v>
      </c>
      <c r="J348" s="36">
        <f>SUMIFS(СВЦЭМ!$I$34:$I$777,СВЦЭМ!$A$34:$A$777,$A348,СВЦЭМ!$B$33:$B$776,J$332)+'СЕТ СН'!$F$16</f>
        <v>0</v>
      </c>
      <c r="K348" s="36">
        <f>SUMIFS(СВЦЭМ!$I$34:$I$777,СВЦЭМ!$A$34:$A$777,$A348,СВЦЭМ!$B$33:$B$776,K$332)+'СЕТ СН'!$F$16</f>
        <v>0</v>
      </c>
      <c r="L348" s="36">
        <f>SUMIFS(СВЦЭМ!$I$34:$I$777,СВЦЭМ!$A$34:$A$777,$A348,СВЦЭМ!$B$33:$B$776,L$332)+'СЕТ СН'!$F$16</f>
        <v>0</v>
      </c>
      <c r="M348" s="36">
        <f>SUMIFS(СВЦЭМ!$I$34:$I$777,СВЦЭМ!$A$34:$A$777,$A348,СВЦЭМ!$B$33:$B$776,M$332)+'СЕТ СН'!$F$16</f>
        <v>0</v>
      </c>
      <c r="N348" s="36">
        <f>SUMIFS(СВЦЭМ!$I$34:$I$777,СВЦЭМ!$A$34:$A$777,$A348,СВЦЭМ!$B$33:$B$776,N$332)+'СЕТ СН'!$F$16</f>
        <v>0</v>
      </c>
      <c r="O348" s="36">
        <f>SUMIFS(СВЦЭМ!$I$34:$I$777,СВЦЭМ!$A$34:$A$777,$A348,СВЦЭМ!$B$33:$B$776,O$332)+'СЕТ СН'!$F$16</f>
        <v>0</v>
      </c>
      <c r="P348" s="36">
        <f>SUMIFS(СВЦЭМ!$I$34:$I$777,СВЦЭМ!$A$34:$A$777,$A348,СВЦЭМ!$B$33:$B$776,P$332)+'СЕТ СН'!$F$16</f>
        <v>0</v>
      </c>
      <c r="Q348" s="36">
        <f>SUMIFS(СВЦЭМ!$I$34:$I$777,СВЦЭМ!$A$34:$A$777,$A348,СВЦЭМ!$B$33:$B$776,Q$332)+'СЕТ СН'!$F$16</f>
        <v>0</v>
      </c>
      <c r="R348" s="36">
        <f>SUMIFS(СВЦЭМ!$I$34:$I$777,СВЦЭМ!$A$34:$A$777,$A348,СВЦЭМ!$B$33:$B$776,R$332)+'СЕТ СН'!$F$16</f>
        <v>0</v>
      </c>
      <c r="S348" s="36">
        <f>SUMIFS(СВЦЭМ!$I$34:$I$777,СВЦЭМ!$A$34:$A$777,$A348,СВЦЭМ!$B$33:$B$776,S$332)+'СЕТ СН'!$F$16</f>
        <v>0</v>
      </c>
      <c r="T348" s="36">
        <f>SUMIFS(СВЦЭМ!$I$34:$I$777,СВЦЭМ!$A$34:$A$777,$A348,СВЦЭМ!$B$33:$B$776,T$332)+'СЕТ СН'!$F$16</f>
        <v>0</v>
      </c>
      <c r="U348" s="36">
        <f>SUMIFS(СВЦЭМ!$I$34:$I$777,СВЦЭМ!$A$34:$A$777,$A348,СВЦЭМ!$B$33:$B$776,U$332)+'СЕТ СН'!$F$16</f>
        <v>0</v>
      </c>
      <c r="V348" s="36">
        <f>SUMIFS(СВЦЭМ!$I$34:$I$777,СВЦЭМ!$A$34:$A$777,$A348,СВЦЭМ!$B$33:$B$776,V$332)+'СЕТ СН'!$F$16</f>
        <v>0</v>
      </c>
      <c r="W348" s="36">
        <f>SUMIFS(СВЦЭМ!$I$34:$I$777,СВЦЭМ!$A$34:$A$777,$A348,СВЦЭМ!$B$33:$B$776,W$332)+'СЕТ СН'!$F$16</f>
        <v>0</v>
      </c>
      <c r="X348" s="36">
        <f>SUMIFS(СВЦЭМ!$I$34:$I$777,СВЦЭМ!$A$34:$A$777,$A348,СВЦЭМ!$B$33:$B$776,X$332)+'СЕТ СН'!$F$16</f>
        <v>0</v>
      </c>
      <c r="Y348" s="36">
        <f>SUMIFS(СВЦЭМ!$I$34:$I$777,СВЦЭМ!$A$34:$A$777,$A348,СВЦЭМ!$B$33:$B$776,Y$332)+'СЕТ СН'!$F$16</f>
        <v>0</v>
      </c>
    </row>
    <row r="349" spans="1:25" ht="15.75" hidden="1" x14ac:dyDescent="0.2">
      <c r="A349" s="35">
        <f t="shared" si="9"/>
        <v>43694</v>
      </c>
      <c r="B349" s="36">
        <f>SUMIFS(СВЦЭМ!$I$34:$I$777,СВЦЭМ!$A$34:$A$777,$A349,СВЦЭМ!$B$33:$B$776,B$332)+'СЕТ СН'!$F$16</f>
        <v>0</v>
      </c>
      <c r="C349" s="36">
        <f>SUMIFS(СВЦЭМ!$I$34:$I$777,СВЦЭМ!$A$34:$A$777,$A349,СВЦЭМ!$B$33:$B$776,C$332)+'СЕТ СН'!$F$16</f>
        <v>0</v>
      </c>
      <c r="D349" s="36">
        <f>SUMIFS(СВЦЭМ!$I$34:$I$777,СВЦЭМ!$A$34:$A$777,$A349,СВЦЭМ!$B$33:$B$776,D$332)+'СЕТ СН'!$F$16</f>
        <v>0</v>
      </c>
      <c r="E349" s="36">
        <f>SUMIFS(СВЦЭМ!$I$34:$I$777,СВЦЭМ!$A$34:$A$777,$A349,СВЦЭМ!$B$33:$B$776,E$332)+'СЕТ СН'!$F$16</f>
        <v>0</v>
      </c>
      <c r="F349" s="36">
        <f>SUMIFS(СВЦЭМ!$I$34:$I$777,СВЦЭМ!$A$34:$A$777,$A349,СВЦЭМ!$B$33:$B$776,F$332)+'СЕТ СН'!$F$16</f>
        <v>0</v>
      </c>
      <c r="G349" s="36">
        <f>SUMIFS(СВЦЭМ!$I$34:$I$777,СВЦЭМ!$A$34:$A$777,$A349,СВЦЭМ!$B$33:$B$776,G$332)+'СЕТ СН'!$F$16</f>
        <v>0</v>
      </c>
      <c r="H349" s="36">
        <f>SUMIFS(СВЦЭМ!$I$34:$I$777,СВЦЭМ!$A$34:$A$777,$A349,СВЦЭМ!$B$33:$B$776,H$332)+'СЕТ СН'!$F$16</f>
        <v>0</v>
      </c>
      <c r="I349" s="36">
        <f>SUMIFS(СВЦЭМ!$I$34:$I$777,СВЦЭМ!$A$34:$A$777,$A349,СВЦЭМ!$B$33:$B$776,I$332)+'СЕТ СН'!$F$16</f>
        <v>0</v>
      </c>
      <c r="J349" s="36">
        <f>SUMIFS(СВЦЭМ!$I$34:$I$777,СВЦЭМ!$A$34:$A$777,$A349,СВЦЭМ!$B$33:$B$776,J$332)+'СЕТ СН'!$F$16</f>
        <v>0</v>
      </c>
      <c r="K349" s="36">
        <f>SUMIFS(СВЦЭМ!$I$34:$I$777,СВЦЭМ!$A$34:$A$777,$A349,СВЦЭМ!$B$33:$B$776,K$332)+'СЕТ СН'!$F$16</f>
        <v>0</v>
      </c>
      <c r="L349" s="36">
        <f>SUMIFS(СВЦЭМ!$I$34:$I$777,СВЦЭМ!$A$34:$A$777,$A349,СВЦЭМ!$B$33:$B$776,L$332)+'СЕТ СН'!$F$16</f>
        <v>0</v>
      </c>
      <c r="M349" s="36">
        <f>SUMIFS(СВЦЭМ!$I$34:$I$777,СВЦЭМ!$A$34:$A$777,$A349,СВЦЭМ!$B$33:$B$776,M$332)+'СЕТ СН'!$F$16</f>
        <v>0</v>
      </c>
      <c r="N349" s="36">
        <f>SUMIFS(СВЦЭМ!$I$34:$I$777,СВЦЭМ!$A$34:$A$777,$A349,СВЦЭМ!$B$33:$B$776,N$332)+'СЕТ СН'!$F$16</f>
        <v>0</v>
      </c>
      <c r="O349" s="36">
        <f>SUMIFS(СВЦЭМ!$I$34:$I$777,СВЦЭМ!$A$34:$A$777,$A349,СВЦЭМ!$B$33:$B$776,O$332)+'СЕТ СН'!$F$16</f>
        <v>0</v>
      </c>
      <c r="P349" s="36">
        <f>SUMIFS(СВЦЭМ!$I$34:$I$777,СВЦЭМ!$A$34:$A$777,$A349,СВЦЭМ!$B$33:$B$776,P$332)+'СЕТ СН'!$F$16</f>
        <v>0</v>
      </c>
      <c r="Q349" s="36">
        <f>SUMIFS(СВЦЭМ!$I$34:$I$777,СВЦЭМ!$A$34:$A$777,$A349,СВЦЭМ!$B$33:$B$776,Q$332)+'СЕТ СН'!$F$16</f>
        <v>0</v>
      </c>
      <c r="R349" s="36">
        <f>SUMIFS(СВЦЭМ!$I$34:$I$777,СВЦЭМ!$A$34:$A$777,$A349,СВЦЭМ!$B$33:$B$776,R$332)+'СЕТ СН'!$F$16</f>
        <v>0</v>
      </c>
      <c r="S349" s="36">
        <f>SUMIFS(СВЦЭМ!$I$34:$I$777,СВЦЭМ!$A$34:$A$777,$A349,СВЦЭМ!$B$33:$B$776,S$332)+'СЕТ СН'!$F$16</f>
        <v>0</v>
      </c>
      <c r="T349" s="36">
        <f>SUMIFS(СВЦЭМ!$I$34:$I$777,СВЦЭМ!$A$34:$A$777,$A349,СВЦЭМ!$B$33:$B$776,T$332)+'СЕТ СН'!$F$16</f>
        <v>0</v>
      </c>
      <c r="U349" s="36">
        <f>SUMIFS(СВЦЭМ!$I$34:$I$777,СВЦЭМ!$A$34:$A$777,$A349,СВЦЭМ!$B$33:$B$776,U$332)+'СЕТ СН'!$F$16</f>
        <v>0</v>
      </c>
      <c r="V349" s="36">
        <f>SUMIFS(СВЦЭМ!$I$34:$I$777,СВЦЭМ!$A$34:$A$777,$A349,СВЦЭМ!$B$33:$B$776,V$332)+'СЕТ СН'!$F$16</f>
        <v>0</v>
      </c>
      <c r="W349" s="36">
        <f>SUMIFS(СВЦЭМ!$I$34:$I$777,СВЦЭМ!$A$34:$A$777,$A349,СВЦЭМ!$B$33:$B$776,W$332)+'СЕТ СН'!$F$16</f>
        <v>0</v>
      </c>
      <c r="X349" s="36">
        <f>SUMIFS(СВЦЭМ!$I$34:$I$777,СВЦЭМ!$A$34:$A$777,$A349,СВЦЭМ!$B$33:$B$776,X$332)+'СЕТ СН'!$F$16</f>
        <v>0</v>
      </c>
      <c r="Y349" s="36">
        <f>SUMIFS(СВЦЭМ!$I$34:$I$777,СВЦЭМ!$A$34:$A$777,$A349,СВЦЭМ!$B$33:$B$776,Y$332)+'СЕТ СН'!$F$16</f>
        <v>0</v>
      </c>
    </row>
    <row r="350" spans="1:25" ht="15.75" hidden="1" x14ac:dyDescent="0.2">
      <c r="A350" s="35">
        <f t="shared" si="9"/>
        <v>43695</v>
      </c>
      <c r="B350" s="36">
        <f>SUMIFS(СВЦЭМ!$I$34:$I$777,СВЦЭМ!$A$34:$A$777,$A350,СВЦЭМ!$B$33:$B$776,B$332)+'СЕТ СН'!$F$16</f>
        <v>0</v>
      </c>
      <c r="C350" s="36">
        <f>SUMIFS(СВЦЭМ!$I$34:$I$777,СВЦЭМ!$A$34:$A$777,$A350,СВЦЭМ!$B$33:$B$776,C$332)+'СЕТ СН'!$F$16</f>
        <v>0</v>
      </c>
      <c r="D350" s="36">
        <f>SUMIFS(СВЦЭМ!$I$34:$I$777,СВЦЭМ!$A$34:$A$777,$A350,СВЦЭМ!$B$33:$B$776,D$332)+'СЕТ СН'!$F$16</f>
        <v>0</v>
      </c>
      <c r="E350" s="36">
        <f>SUMIFS(СВЦЭМ!$I$34:$I$777,СВЦЭМ!$A$34:$A$777,$A350,СВЦЭМ!$B$33:$B$776,E$332)+'СЕТ СН'!$F$16</f>
        <v>0</v>
      </c>
      <c r="F350" s="36">
        <f>SUMIFS(СВЦЭМ!$I$34:$I$777,СВЦЭМ!$A$34:$A$777,$A350,СВЦЭМ!$B$33:$B$776,F$332)+'СЕТ СН'!$F$16</f>
        <v>0</v>
      </c>
      <c r="G350" s="36">
        <f>SUMIFS(СВЦЭМ!$I$34:$I$777,СВЦЭМ!$A$34:$A$777,$A350,СВЦЭМ!$B$33:$B$776,G$332)+'СЕТ СН'!$F$16</f>
        <v>0</v>
      </c>
      <c r="H350" s="36">
        <f>SUMIFS(СВЦЭМ!$I$34:$I$777,СВЦЭМ!$A$34:$A$777,$A350,СВЦЭМ!$B$33:$B$776,H$332)+'СЕТ СН'!$F$16</f>
        <v>0</v>
      </c>
      <c r="I350" s="36">
        <f>SUMIFS(СВЦЭМ!$I$34:$I$777,СВЦЭМ!$A$34:$A$777,$A350,СВЦЭМ!$B$33:$B$776,I$332)+'СЕТ СН'!$F$16</f>
        <v>0</v>
      </c>
      <c r="J350" s="36">
        <f>SUMIFS(СВЦЭМ!$I$34:$I$777,СВЦЭМ!$A$34:$A$777,$A350,СВЦЭМ!$B$33:$B$776,J$332)+'СЕТ СН'!$F$16</f>
        <v>0</v>
      </c>
      <c r="K350" s="36">
        <f>SUMIFS(СВЦЭМ!$I$34:$I$777,СВЦЭМ!$A$34:$A$777,$A350,СВЦЭМ!$B$33:$B$776,K$332)+'СЕТ СН'!$F$16</f>
        <v>0</v>
      </c>
      <c r="L350" s="36">
        <f>SUMIFS(СВЦЭМ!$I$34:$I$777,СВЦЭМ!$A$34:$A$777,$A350,СВЦЭМ!$B$33:$B$776,L$332)+'СЕТ СН'!$F$16</f>
        <v>0</v>
      </c>
      <c r="M350" s="36">
        <f>SUMIFS(СВЦЭМ!$I$34:$I$777,СВЦЭМ!$A$34:$A$777,$A350,СВЦЭМ!$B$33:$B$776,M$332)+'СЕТ СН'!$F$16</f>
        <v>0</v>
      </c>
      <c r="N350" s="36">
        <f>SUMIFS(СВЦЭМ!$I$34:$I$777,СВЦЭМ!$A$34:$A$777,$A350,СВЦЭМ!$B$33:$B$776,N$332)+'СЕТ СН'!$F$16</f>
        <v>0</v>
      </c>
      <c r="O350" s="36">
        <f>SUMIFS(СВЦЭМ!$I$34:$I$777,СВЦЭМ!$A$34:$A$777,$A350,СВЦЭМ!$B$33:$B$776,O$332)+'СЕТ СН'!$F$16</f>
        <v>0</v>
      </c>
      <c r="P350" s="36">
        <f>SUMIFS(СВЦЭМ!$I$34:$I$777,СВЦЭМ!$A$34:$A$777,$A350,СВЦЭМ!$B$33:$B$776,P$332)+'СЕТ СН'!$F$16</f>
        <v>0</v>
      </c>
      <c r="Q350" s="36">
        <f>SUMIFS(СВЦЭМ!$I$34:$I$777,СВЦЭМ!$A$34:$A$777,$A350,СВЦЭМ!$B$33:$B$776,Q$332)+'СЕТ СН'!$F$16</f>
        <v>0</v>
      </c>
      <c r="R350" s="36">
        <f>SUMIFS(СВЦЭМ!$I$34:$I$777,СВЦЭМ!$A$34:$A$777,$A350,СВЦЭМ!$B$33:$B$776,R$332)+'СЕТ СН'!$F$16</f>
        <v>0</v>
      </c>
      <c r="S350" s="36">
        <f>SUMIFS(СВЦЭМ!$I$34:$I$777,СВЦЭМ!$A$34:$A$777,$A350,СВЦЭМ!$B$33:$B$776,S$332)+'СЕТ СН'!$F$16</f>
        <v>0</v>
      </c>
      <c r="T350" s="36">
        <f>SUMIFS(СВЦЭМ!$I$34:$I$777,СВЦЭМ!$A$34:$A$777,$A350,СВЦЭМ!$B$33:$B$776,T$332)+'СЕТ СН'!$F$16</f>
        <v>0</v>
      </c>
      <c r="U350" s="36">
        <f>SUMIFS(СВЦЭМ!$I$34:$I$777,СВЦЭМ!$A$34:$A$777,$A350,СВЦЭМ!$B$33:$B$776,U$332)+'СЕТ СН'!$F$16</f>
        <v>0</v>
      </c>
      <c r="V350" s="36">
        <f>SUMIFS(СВЦЭМ!$I$34:$I$777,СВЦЭМ!$A$34:$A$777,$A350,СВЦЭМ!$B$33:$B$776,V$332)+'СЕТ СН'!$F$16</f>
        <v>0</v>
      </c>
      <c r="W350" s="36">
        <f>SUMIFS(СВЦЭМ!$I$34:$I$777,СВЦЭМ!$A$34:$A$777,$A350,СВЦЭМ!$B$33:$B$776,W$332)+'СЕТ СН'!$F$16</f>
        <v>0</v>
      </c>
      <c r="X350" s="36">
        <f>SUMIFS(СВЦЭМ!$I$34:$I$777,СВЦЭМ!$A$34:$A$777,$A350,СВЦЭМ!$B$33:$B$776,X$332)+'СЕТ СН'!$F$16</f>
        <v>0</v>
      </c>
      <c r="Y350" s="36">
        <f>SUMIFS(СВЦЭМ!$I$34:$I$777,СВЦЭМ!$A$34:$A$777,$A350,СВЦЭМ!$B$33:$B$776,Y$332)+'СЕТ СН'!$F$16</f>
        <v>0</v>
      </c>
    </row>
    <row r="351" spans="1:25" ht="15.75" hidden="1" x14ac:dyDescent="0.2">
      <c r="A351" s="35">
        <f t="shared" si="9"/>
        <v>43696</v>
      </c>
      <c r="B351" s="36">
        <f>SUMIFS(СВЦЭМ!$I$34:$I$777,СВЦЭМ!$A$34:$A$777,$A351,СВЦЭМ!$B$33:$B$776,B$332)+'СЕТ СН'!$F$16</f>
        <v>0</v>
      </c>
      <c r="C351" s="36">
        <f>SUMIFS(СВЦЭМ!$I$34:$I$777,СВЦЭМ!$A$34:$A$777,$A351,СВЦЭМ!$B$33:$B$776,C$332)+'СЕТ СН'!$F$16</f>
        <v>0</v>
      </c>
      <c r="D351" s="36">
        <f>SUMIFS(СВЦЭМ!$I$34:$I$777,СВЦЭМ!$A$34:$A$777,$A351,СВЦЭМ!$B$33:$B$776,D$332)+'СЕТ СН'!$F$16</f>
        <v>0</v>
      </c>
      <c r="E351" s="36">
        <f>SUMIFS(СВЦЭМ!$I$34:$I$777,СВЦЭМ!$A$34:$A$777,$A351,СВЦЭМ!$B$33:$B$776,E$332)+'СЕТ СН'!$F$16</f>
        <v>0</v>
      </c>
      <c r="F351" s="36">
        <f>SUMIFS(СВЦЭМ!$I$34:$I$777,СВЦЭМ!$A$34:$A$777,$A351,СВЦЭМ!$B$33:$B$776,F$332)+'СЕТ СН'!$F$16</f>
        <v>0</v>
      </c>
      <c r="G351" s="36">
        <f>SUMIFS(СВЦЭМ!$I$34:$I$777,СВЦЭМ!$A$34:$A$777,$A351,СВЦЭМ!$B$33:$B$776,G$332)+'СЕТ СН'!$F$16</f>
        <v>0</v>
      </c>
      <c r="H351" s="36">
        <f>SUMIFS(СВЦЭМ!$I$34:$I$777,СВЦЭМ!$A$34:$A$777,$A351,СВЦЭМ!$B$33:$B$776,H$332)+'СЕТ СН'!$F$16</f>
        <v>0</v>
      </c>
      <c r="I351" s="36">
        <f>SUMIFS(СВЦЭМ!$I$34:$I$777,СВЦЭМ!$A$34:$A$777,$A351,СВЦЭМ!$B$33:$B$776,I$332)+'СЕТ СН'!$F$16</f>
        <v>0</v>
      </c>
      <c r="J351" s="36">
        <f>SUMIFS(СВЦЭМ!$I$34:$I$777,СВЦЭМ!$A$34:$A$777,$A351,СВЦЭМ!$B$33:$B$776,J$332)+'СЕТ СН'!$F$16</f>
        <v>0</v>
      </c>
      <c r="K351" s="36">
        <f>SUMIFS(СВЦЭМ!$I$34:$I$777,СВЦЭМ!$A$34:$A$777,$A351,СВЦЭМ!$B$33:$B$776,K$332)+'СЕТ СН'!$F$16</f>
        <v>0</v>
      </c>
      <c r="L351" s="36">
        <f>SUMIFS(СВЦЭМ!$I$34:$I$777,СВЦЭМ!$A$34:$A$777,$A351,СВЦЭМ!$B$33:$B$776,L$332)+'СЕТ СН'!$F$16</f>
        <v>0</v>
      </c>
      <c r="M351" s="36">
        <f>SUMIFS(СВЦЭМ!$I$34:$I$777,СВЦЭМ!$A$34:$A$777,$A351,СВЦЭМ!$B$33:$B$776,M$332)+'СЕТ СН'!$F$16</f>
        <v>0</v>
      </c>
      <c r="N351" s="36">
        <f>SUMIFS(СВЦЭМ!$I$34:$I$777,СВЦЭМ!$A$34:$A$777,$A351,СВЦЭМ!$B$33:$B$776,N$332)+'СЕТ СН'!$F$16</f>
        <v>0</v>
      </c>
      <c r="O351" s="36">
        <f>SUMIFS(СВЦЭМ!$I$34:$I$777,СВЦЭМ!$A$34:$A$777,$A351,СВЦЭМ!$B$33:$B$776,O$332)+'СЕТ СН'!$F$16</f>
        <v>0</v>
      </c>
      <c r="P351" s="36">
        <f>SUMIFS(СВЦЭМ!$I$34:$I$777,СВЦЭМ!$A$34:$A$777,$A351,СВЦЭМ!$B$33:$B$776,P$332)+'СЕТ СН'!$F$16</f>
        <v>0</v>
      </c>
      <c r="Q351" s="36">
        <f>SUMIFS(СВЦЭМ!$I$34:$I$777,СВЦЭМ!$A$34:$A$777,$A351,СВЦЭМ!$B$33:$B$776,Q$332)+'СЕТ СН'!$F$16</f>
        <v>0</v>
      </c>
      <c r="R351" s="36">
        <f>SUMIFS(СВЦЭМ!$I$34:$I$777,СВЦЭМ!$A$34:$A$777,$A351,СВЦЭМ!$B$33:$B$776,R$332)+'СЕТ СН'!$F$16</f>
        <v>0</v>
      </c>
      <c r="S351" s="36">
        <f>SUMIFS(СВЦЭМ!$I$34:$I$777,СВЦЭМ!$A$34:$A$777,$A351,СВЦЭМ!$B$33:$B$776,S$332)+'СЕТ СН'!$F$16</f>
        <v>0</v>
      </c>
      <c r="T351" s="36">
        <f>SUMIFS(СВЦЭМ!$I$34:$I$777,СВЦЭМ!$A$34:$A$777,$A351,СВЦЭМ!$B$33:$B$776,T$332)+'СЕТ СН'!$F$16</f>
        <v>0</v>
      </c>
      <c r="U351" s="36">
        <f>SUMIFS(СВЦЭМ!$I$34:$I$777,СВЦЭМ!$A$34:$A$777,$A351,СВЦЭМ!$B$33:$B$776,U$332)+'СЕТ СН'!$F$16</f>
        <v>0</v>
      </c>
      <c r="V351" s="36">
        <f>SUMIFS(СВЦЭМ!$I$34:$I$777,СВЦЭМ!$A$34:$A$777,$A351,СВЦЭМ!$B$33:$B$776,V$332)+'СЕТ СН'!$F$16</f>
        <v>0</v>
      </c>
      <c r="W351" s="36">
        <f>SUMIFS(СВЦЭМ!$I$34:$I$777,СВЦЭМ!$A$34:$A$777,$A351,СВЦЭМ!$B$33:$B$776,W$332)+'СЕТ СН'!$F$16</f>
        <v>0</v>
      </c>
      <c r="X351" s="36">
        <f>SUMIFS(СВЦЭМ!$I$34:$I$777,СВЦЭМ!$A$34:$A$777,$A351,СВЦЭМ!$B$33:$B$776,X$332)+'СЕТ СН'!$F$16</f>
        <v>0</v>
      </c>
      <c r="Y351" s="36">
        <f>SUMIFS(СВЦЭМ!$I$34:$I$777,СВЦЭМ!$A$34:$A$777,$A351,СВЦЭМ!$B$33:$B$776,Y$332)+'СЕТ СН'!$F$16</f>
        <v>0</v>
      </c>
    </row>
    <row r="352" spans="1:25" ht="15.75" hidden="1" x14ac:dyDescent="0.2">
      <c r="A352" s="35">
        <f t="shared" si="9"/>
        <v>43697</v>
      </c>
      <c r="B352" s="36">
        <f>SUMIFS(СВЦЭМ!$I$34:$I$777,СВЦЭМ!$A$34:$A$777,$A352,СВЦЭМ!$B$33:$B$776,B$332)+'СЕТ СН'!$F$16</f>
        <v>0</v>
      </c>
      <c r="C352" s="36">
        <f>SUMIFS(СВЦЭМ!$I$34:$I$777,СВЦЭМ!$A$34:$A$777,$A352,СВЦЭМ!$B$33:$B$776,C$332)+'СЕТ СН'!$F$16</f>
        <v>0</v>
      </c>
      <c r="D352" s="36">
        <f>SUMIFS(СВЦЭМ!$I$34:$I$777,СВЦЭМ!$A$34:$A$777,$A352,СВЦЭМ!$B$33:$B$776,D$332)+'СЕТ СН'!$F$16</f>
        <v>0</v>
      </c>
      <c r="E352" s="36">
        <f>SUMIFS(СВЦЭМ!$I$34:$I$777,СВЦЭМ!$A$34:$A$777,$A352,СВЦЭМ!$B$33:$B$776,E$332)+'СЕТ СН'!$F$16</f>
        <v>0</v>
      </c>
      <c r="F352" s="36">
        <f>SUMIFS(СВЦЭМ!$I$34:$I$777,СВЦЭМ!$A$34:$A$777,$A352,СВЦЭМ!$B$33:$B$776,F$332)+'СЕТ СН'!$F$16</f>
        <v>0</v>
      </c>
      <c r="G352" s="36">
        <f>SUMIFS(СВЦЭМ!$I$34:$I$777,СВЦЭМ!$A$34:$A$777,$A352,СВЦЭМ!$B$33:$B$776,G$332)+'СЕТ СН'!$F$16</f>
        <v>0</v>
      </c>
      <c r="H352" s="36">
        <f>SUMIFS(СВЦЭМ!$I$34:$I$777,СВЦЭМ!$A$34:$A$777,$A352,СВЦЭМ!$B$33:$B$776,H$332)+'СЕТ СН'!$F$16</f>
        <v>0</v>
      </c>
      <c r="I352" s="36">
        <f>SUMIFS(СВЦЭМ!$I$34:$I$777,СВЦЭМ!$A$34:$A$777,$A352,СВЦЭМ!$B$33:$B$776,I$332)+'СЕТ СН'!$F$16</f>
        <v>0</v>
      </c>
      <c r="J352" s="36">
        <f>SUMIFS(СВЦЭМ!$I$34:$I$777,СВЦЭМ!$A$34:$A$777,$A352,СВЦЭМ!$B$33:$B$776,J$332)+'СЕТ СН'!$F$16</f>
        <v>0</v>
      </c>
      <c r="K352" s="36">
        <f>SUMIFS(СВЦЭМ!$I$34:$I$777,СВЦЭМ!$A$34:$A$777,$A352,СВЦЭМ!$B$33:$B$776,K$332)+'СЕТ СН'!$F$16</f>
        <v>0</v>
      </c>
      <c r="L352" s="36">
        <f>SUMIFS(СВЦЭМ!$I$34:$I$777,СВЦЭМ!$A$34:$A$777,$A352,СВЦЭМ!$B$33:$B$776,L$332)+'СЕТ СН'!$F$16</f>
        <v>0</v>
      </c>
      <c r="M352" s="36">
        <f>SUMIFS(СВЦЭМ!$I$34:$I$777,СВЦЭМ!$A$34:$A$777,$A352,СВЦЭМ!$B$33:$B$776,M$332)+'СЕТ СН'!$F$16</f>
        <v>0</v>
      </c>
      <c r="N352" s="36">
        <f>SUMIFS(СВЦЭМ!$I$34:$I$777,СВЦЭМ!$A$34:$A$777,$A352,СВЦЭМ!$B$33:$B$776,N$332)+'СЕТ СН'!$F$16</f>
        <v>0</v>
      </c>
      <c r="O352" s="36">
        <f>SUMIFS(СВЦЭМ!$I$34:$I$777,СВЦЭМ!$A$34:$A$777,$A352,СВЦЭМ!$B$33:$B$776,O$332)+'СЕТ СН'!$F$16</f>
        <v>0</v>
      </c>
      <c r="P352" s="36">
        <f>SUMIFS(СВЦЭМ!$I$34:$I$777,СВЦЭМ!$A$34:$A$777,$A352,СВЦЭМ!$B$33:$B$776,P$332)+'СЕТ СН'!$F$16</f>
        <v>0</v>
      </c>
      <c r="Q352" s="36">
        <f>SUMIFS(СВЦЭМ!$I$34:$I$777,СВЦЭМ!$A$34:$A$777,$A352,СВЦЭМ!$B$33:$B$776,Q$332)+'СЕТ СН'!$F$16</f>
        <v>0</v>
      </c>
      <c r="R352" s="36">
        <f>SUMIFS(СВЦЭМ!$I$34:$I$777,СВЦЭМ!$A$34:$A$777,$A352,СВЦЭМ!$B$33:$B$776,R$332)+'СЕТ СН'!$F$16</f>
        <v>0</v>
      </c>
      <c r="S352" s="36">
        <f>SUMIFS(СВЦЭМ!$I$34:$I$777,СВЦЭМ!$A$34:$A$777,$A352,СВЦЭМ!$B$33:$B$776,S$332)+'СЕТ СН'!$F$16</f>
        <v>0</v>
      </c>
      <c r="T352" s="36">
        <f>SUMIFS(СВЦЭМ!$I$34:$I$777,СВЦЭМ!$A$34:$A$777,$A352,СВЦЭМ!$B$33:$B$776,T$332)+'СЕТ СН'!$F$16</f>
        <v>0</v>
      </c>
      <c r="U352" s="36">
        <f>SUMIFS(СВЦЭМ!$I$34:$I$777,СВЦЭМ!$A$34:$A$777,$A352,СВЦЭМ!$B$33:$B$776,U$332)+'СЕТ СН'!$F$16</f>
        <v>0</v>
      </c>
      <c r="V352" s="36">
        <f>SUMIFS(СВЦЭМ!$I$34:$I$777,СВЦЭМ!$A$34:$A$777,$A352,СВЦЭМ!$B$33:$B$776,V$332)+'СЕТ СН'!$F$16</f>
        <v>0</v>
      </c>
      <c r="W352" s="36">
        <f>SUMIFS(СВЦЭМ!$I$34:$I$777,СВЦЭМ!$A$34:$A$777,$A352,СВЦЭМ!$B$33:$B$776,W$332)+'СЕТ СН'!$F$16</f>
        <v>0</v>
      </c>
      <c r="X352" s="36">
        <f>SUMIFS(СВЦЭМ!$I$34:$I$777,СВЦЭМ!$A$34:$A$777,$A352,СВЦЭМ!$B$33:$B$776,X$332)+'СЕТ СН'!$F$16</f>
        <v>0</v>
      </c>
      <c r="Y352" s="36">
        <f>SUMIFS(СВЦЭМ!$I$34:$I$777,СВЦЭМ!$A$34:$A$777,$A352,СВЦЭМ!$B$33:$B$776,Y$332)+'СЕТ СН'!$F$16</f>
        <v>0</v>
      </c>
    </row>
    <row r="353" spans="1:27" ht="15.75" hidden="1" x14ac:dyDescent="0.2">
      <c r="A353" s="35">
        <f t="shared" si="9"/>
        <v>43698</v>
      </c>
      <c r="B353" s="36">
        <f>SUMIFS(СВЦЭМ!$I$34:$I$777,СВЦЭМ!$A$34:$A$777,$A353,СВЦЭМ!$B$33:$B$776,B$332)+'СЕТ СН'!$F$16</f>
        <v>0</v>
      </c>
      <c r="C353" s="36">
        <f>SUMIFS(СВЦЭМ!$I$34:$I$777,СВЦЭМ!$A$34:$A$777,$A353,СВЦЭМ!$B$33:$B$776,C$332)+'СЕТ СН'!$F$16</f>
        <v>0</v>
      </c>
      <c r="D353" s="36">
        <f>SUMIFS(СВЦЭМ!$I$34:$I$777,СВЦЭМ!$A$34:$A$777,$A353,СВЦЭМ!$B$33:$B$776,D$332)+'СЕТ СН'!$F$16</f>
        <v>0</v>
      </c>
      <c r="E353" s="36">
        <f>SUMIFS(СВЦЭМ!$I$34:$I$777,СВЦЭМ!$A$34:$A$777,$A353,СВЦЭМ!$B$33:$B$776,E$332)+'СЕТ СН'!$F$16</f>
        <v>0</v>
      </c>
      <c r="F353" s="36">
        <f>SUMIFS(СВЦЭМ!$I$34:$I$777,СВЦЭМ!$A$34:$A$777,$A353,СВЦЭМ!$B$33:$B$776,F$332)+'СЕТ СН'!$F$16</f>
        <v>0</v>
      </c>
      <c r="G353" s="36">
        <f>SUMIFS(СВЦЭМ!$I$34:$I$777,СВЦЭМ!$A$34:$A$777,$A353,СВЦЭМ!$B$33:$B$776,G$332)+'СЕТ СН'!$F$16</f>
        <v>0</v>
      </c>
      <c r="H353" s="36">
        <f>SUMIFS(СВЦЭМ!$I$34:$I$777,СВЦЭМ!$A$34:$A$777,$A353,СВЦЭМ!$B$33:$B$776,H$332)+'СЕТ СН'!$F$16</f>
        <v>0</v>
      </c>
      <c r="I353" s="36">
        <f>SUMIFS(СВЦЭМ!$I$34:$I$777,СВЦЭМ!$A$34:$A$777,$A353,СВЦЭМ!$B$33:$B$776,I$332)+'СЕТ СН'!$F$16</f>
        <v>0</v>
      </c>
      <c r="J353" s="36">
        <f>SUMIFS(СВЦЭМ!$I$34:$I$777,СВЦЭМ!$A$34:$A$777,$A353,СВЦЭМ!$B$33:$B$776,J$332)+'СЕТ СН'!$F$16</f>
        <v>0</v>
      </c>
      <c r="K353" s="36">
        <f>SUMIFS(СВЦЭМ!$I$34:$I$777,СВЦЭМ!$A$34:$A$777,$A353,СВЦЭМ!$B$33:$B$776,K$332)+'СЕТ СН'!$F$16</f>
        <v>0</v>
      </c>
      <c r="L353" s="36">
        <f>SUMIFS(СВЦЭМ!$I$34:$I$777,СВЦЭМ!$A$34:$A$777,$A353,СВЦЭМ!$B$33:$B$776,L$332)+'СЕТ СН'!$F$16</f>
        <v>0</v>
      </c>
      <c r="M353" s="36">
        <f>SUMIFS(СВЦЭМ!$I$34:$I$777,СВЦЭМ!$A$34:$A$777,$A353,СВЦЭМ!$B$33:$B$776,M$332)+'СЕТ СН'!$F$16</f>
        <v>0</v>
      </c>
      <c r="N353" s="36">
        <f>SUMIFS(СВЦЭМ!$I$34:$I$777,СВЦЭМ!$A$34:$A$777,$A353,СВЦЭМ!$B$33:$B$776,N$332)+'СЕТ СН'!$F$16</f>
        <v>0</v>
      </c>
      <c r="O353" s="36">
        <f>SUMIFS(СВЦЭМ!$I$34:$I$777,СВЦЭМ!$A$34:$A$777,$A353,СВЦЭМ!$B$33:$B$776,O$332)+'СЕТ СН'!$F$16</f>
        <v>0</v>
      </c>
      <c r="P353" s="36">
        <f>SUMIFS(СВЦЭМ!$I$34:$I$777,СВЦЭМ!$A$34:$A$777,$A353,СВЦЭМ!$B$33:$B$776,P$332)+'СЕТ СН'!$F$16</f>
        <v>0</v>
      </c>
      <c r="Q353" s="36">
        <f>SUMIFS(СВЦЭМ!$I$34:$I$777,СВЦЭМ!$A$34:$A$777,$A353,СВЦЭМ!$B$33:$B$776,Q$332)+'СЕТ СН'!$F$16</f>
        <v>0</v>
      </c>
      <c r="R353" s="36">
        <f>SUMIFS(СВЦЭМ!$I$34:$I$777,СВЦЭМ!$A$34:$A$777,$A353,СВЦЭМ!$B$33:$B$776,R$332)+'СЕТ СН'!$F$16</f>
        <v>0</v>
      </c>
      <c r="S353" s="36">
        <f>SUMIFS(СВЦЭМ!$I$34:$I$777,СВЦЭМ!$A$34:$A$777,$A353,СВЦЭМ!$B$33:$B$776,S$332)+'СЕТ СН'!$F$16</f>
        <v>0</v>
      </c>
      <c r="T353" s="36">
        <f>SUMIFS(СВЦЭМ!$I$34:$I$777,СВЦЭМ!$A$34:$A$777,$A353,СВЦЭМ!$B$33:$B$776,T$332)+'СЕТ СН'!$F$16</f>
        <v>0</v>
      </c>
      <c r="U353" s="36">
        <f>SUMIFS(СВЦЭМ!$I$34:$I$777,СВЦЭМ!$A$34:$A$777,$A353,СВЦЭМ!$B$33:$B$776,U$332)+'СЕТ СН'!$F$16</f>
        <v>0</v>
      </c>
      <c r="V353" s="36">
        <f>SUMIFS(СВЦЭМ!$I$34:$I$777,СВЦЭМ!$A$34:$A$777,$A353,СВЦЭМ!$B$33:$B$776,V$332)+'СЕТ СН'!$F$16</f>
        <v>0</v>
      </c>
      <c r="W353" s="36">
        <f>SUMIFS(СВЦЭМ!$I$34:$I$777,СВЦЭМ!$A$34:$A$777,$A353,СВЦЭМ!$B$33:$B$776,W$332)+'СЕТ СН'!$F$16</f>
        <v>0</v>
      </c>
      <c r="X353" s="36">
        <f>SUMIFS(СВЦЭМ!$I$34:$I$777,СВЦЭМ!$A$34:$A$777,$A353,СВЦЭМ!$B$33:$B$776,X$332)+'СЕТ СН'!$F$16</f>
        <v>0</v>
      </c>
      <c r="Y353" s="36">
        <f>SUMIFS(СВЦЭМ!$I$34:$I$777,СВЦЭМ!$A$34:$A$777,$A353,СВЦЭМ!$B$33:$B$776,Y$332)+'СЕТ СН'!$F$16</f>
        <v>0</v>
      </c>
    </row>
    <row r="354" spans="1:27" ht="15.75" hidden="1" x14ac:dyDescent="0.2">
      <c r="A354" s="35">
        <f t="shared" si="9"/>
        <v>43699</v>
      </c>
      <c r="B354" s="36">
        <f>SUMIFS(СВЦЭМ!$I$34:$I$777,СВЦЭМ!$A$34:$A$777,$A354,СВЦЭМ!$B$33:$B$776,B$332)+'СЕТ СН'!$F$16</f>
        <v>0</v>
      </c>
      <c r="C354" s="36">
        <f>SUMIFS(СВЦЭМ!$I$34:$I$777,СВЦЭМ!$A$34:$A$777,$A354,СВЦЭМ!$B$33:$B$776,C$332)+'СЕТ СН'!$F$16</f>
        <v>0</v>
      </c>
      <c r="D354" s="36">
        <f>SUMIFS(СВЦЭМ!$I$34:$I$777,СВЦЭМ!$A$34:$A$777,$A354,СВЦЭМ!$B$33:$B$776,D$332)+'СЕТ СН'!$F$16</f>
        <v>0</v>
      </c>
      <c r="E354" s="36">
        <f>SUMIFS(СВЦЭМ!$I$34:$I$777,СВЦЭМ!$A$34:$A$777,$A354,СВЦЭМ!$B$33:$B$776,E$332)+'СЕТ СН'!$F$16</f>
        <v>0</v>
      </c>
      <c r="F354" s="36">
        <f>SUMIFS(СВЦЭМ!$I$34:$I$777,СВЦЭМ!$A$34:$A$777,$A354,СВЦЭМ!$B$33:$B$776,F$332)+'СЕТ СН'!$F$16</f>
        <v>0</v>
      </c>
      <c r="G354" s="36">
        <f>SUMIFS(СВЦЭМ!$I$34:$I$777,СВЦЭМ!$A$34:$A$777,$A354,СВЦЭМ!$B$33:$B$776,G$332)+'СЕТ СН'!$F$16</f>
        <v>0</v>
      </c>
      <c r="H354" s="36">
        <f>SUMIFS(СВЦЭМ!$I$34:$I$777,СВЦЭМ!$A$34:$A$777,$A354,СВЦЭМ!$B$33:$B$776,H$332)+'СЕТ СН'!$F$16</f>
        <v>0</v>
      </c>
      <c r="I354" s="36">
        <f>SUMIFS(СВЦЭМ!$I$34:$I$777,СВЦЭМ!$A$34:$A$777,$A354,СВЦЭМ!$B$33:$B$776,I$332)+'СЕТ СН'!$F$16</f>
        <v>0</v>
      </c>
      <c r="J354" s="36">
        <f>SUMIFS(СВЦЭМ!$I$34:$I$777,СВЦЭМ!$A$34:$A$777,$A354,СВЦЭМ!$B$33:$B$776,J$332)+'СЕТ СН'!$F$16</f>
        <v>0</v>
      </c>
      <c r="K354" s="36">
        <f>SUMIFS(СВЦЭМ!$I$34:$I$777,СВЦЭМ!$A$34:$A$777,$A354,СВЦЭМ!$B$33:$B$776,K$332)+'СЕТ СН'!$F$16</f>
        <v>0</v>
      </c>
      <c r="L354" s="36">
        <f>SUMIFS(СВЦЭМ!$I$34:$I$777,СВЦЭМ!$A$34:$A$777,$A354,СВЦЭМ!$B$33:$B$776,L$332)+'СЕТ СН'!$F$16</f>
        <v>0</v>
      </c>
      <c r="M354" s="36">
        <f>SUMIFS(СВЦЭМ!$I$34:$I$777,СВЦЭМ!$A$34:$A$777,$A354,СВЦЭМ!$B$33:$B$776,M$332)+'СЕТ СН'!$F$16</f>
        <v>0</v>
      </c>
      <c r="N354" s="36">
        <f>SUMIFS(СВЦЭМ!$I$34:$I$777,СВЦЭМ!$A$34:$A$777,$A354,СВЦЭМ!$B$33:$B$776,N$332)+'СЕТ СН'!$F$16</f>
        <v>0</v>
      </c>
      <c r="O354" s="36">
        <f>SUMIFS(СВЦЭМ!$I$34:$I$777,СВЦЭМ!$A$34:$A$777,$A354,СВЦЭМ!$B$33:$B$776,O$332)+'СЕТ СН'!$F$16</f>
        <v>0</v>
      </c>
      <c r="P354" s="36">
        <f>SUMIFS(СВЦЭМ!$I$34:$I$777,СВЦЭМ!$A$34:$A$777,$A354,СВЦЭМ!$B$33:$B$776,P$332)+'СЕТ СН'!$F$16</f>
        <v>0</v>
      </c>
      <c r="Q354" s="36">
        <f>SUMIFS(СВЦЭМ!$I$34:$I$777,СВЦЭМ!$A$34:$A$777,$A354,СВЦЭМ!$B$33:$B$776,Q$332)+'СЕТ СН'!$F$16</f>
        <v>0</v>
      </c>
      <c r="R354" s="36">
        <f>SUMIFS(СВЦЭМ!$I$34:$I$777,СВЦЭМ!$A$34:$A$777,$A354,СВЦЭМ!$B$33:$B$776,R$332)+'СЕТ СН'!$F$16</f>
        <v>0</v>
      </c>
      <c r="S354" s="36">
        <f>SUMIFS(СВЦЭМ!$I$34:$I$777,СВЦЭМ!$A$34:$A$777,$A354,СВЦЭМ!$B$33:$B$776,S$332)+'СЕТ СН'!$F$16</f>
        <v>0</v>
      </c>
      <c r="T354" s="36">
        <f>SUMIFS(СВЦЭМ!$I$34:$I$777,СВЦЭМ!$A$34:$A$777,$A354,СВЦЭМ!$B$33:$B$776,T$332)+'СЕТ СН'!$F$16</f>
        <v>0</v>
      </c>
      <c r="U354" s="36">
        <f>SUMIFS(СВЦЭМ!$I$34:$I$777,СВЦЭМ!$A$34:$A$777,$A354,СВЦЭМ!$B$33:$B$776,U$332)+'СЕТ СН'!$F$16</f>
        <v>0</v>
      </c>
      <c r="V354" s="36">
        <f>SUMIFS(СВЦЭМ!$I$34:$I$777,СВЦЭМ!$A$34:$A$777,$A354,СВЦЭМ!$B$33:$B$776,V$332)+'СЕТ СН'!$F$16</f>
        <v>0</v>
      </c>
      <c r="W354" s="36">
        <f>SUMIFS(СВЦЭМ!$I$34:$I$777,СВЦЭМ!$A$34:$A$777,$A354,СВЦЭМ!$B$33:$B$776,W$332)+'СЕТ СН'!$F$16</f>
        <v>0</v>
      </c>
      <c r="X354" s="36">
        <f>SUMIFS(СВЦЭМ!$I$34:$I$777,СВЦЭМ!$A$34:$A$777,$A354,СВЦЭМ!$B$33:$B$776,X$332)+'СЕТ СН'!$F$16</f>
        <v>0</v>
      </c>
      <c r="Y354" s="36">
        <f>SUMIFS(СВЦЭМ!$I$34:$I$777,СВЦЭМ!$A$34:$A$777,$A354,СВЦЭМ!$B$33:$B$776,Y$332)+'СЕТ СН'!$F$16</f>
        <v>0</v>
      </c>
    </row>
    <row r="355" spans="1:27" ht="15.75" hidden="1" x14ac:dyDescent="0.2">
      <c r="A355" s="35">
        <f t="shared" si="9"/>
        <v>43700</v>
      </c>
      <c r="B355" s="36">
        <f>SUMIFS(СВЦЭМ!$I$34:$I$777,СВЦЭМ!$A$34:$A$777,$A355,СВЦЭМ!$B$33:$B$776,B$332)+'СЕТ СН'!$F$16</f>
        <v>0</v>
      </c>
      <c r="C355" s="36">
        <f>SUMIFS(СВЦЭМ!$I$34:$I$777,СВЦЭМ!$A$34:$A$777,$A355,СВЦЭМ!$B$33:$B$776,C$332)+'СЕТ СН'!$F$16</f>
        <v>0</v>
      </c>
      <c r="D355" s="36">
        <f>SUMIFS(СВЦЭМ!$I$34:$I$777,СВЦЭМ!$A$34:$A$777,$A355,СВЦЭМ!$B$33:$B$776,D$332)+'СЕТ СН'!$F$16</f>
        <v>0</v>
      </c>
      <c r="E355" s="36">
        <f>SUMIFS(СВЦЭМ!$I$34:$I$777,СВЦЭМ!$A$34:$A$777,$A355,СВЦЭМ!$B$33:$B$776,E$332)+'СЕТ СН'!$F$16</f>
        <v>0</v>
      </c>
      <c r="F355" s="36">
        <f>SUMIFS(СВЦЭМ!$I$34:$I$777,СВЦЭМ!$A$34:$A$777,$A355,СВЦЭМ!$B$33:$B$776,F$332)+'СЕТ СН'!$F$16</f>
        <v>0</v>
      </c>
      <c r="G355" s="36">
        <f>SUMIFS(СВЦЭМ!$I$34:$I$777,СВЦЭМ!$A$34:$A$777,$A355,СВЦЭМ!$B$33:$B$776,G$332)+'СЕТ СН'!$F$16</f>
        <v>0</v>
      </c>
      <c r="H355" s="36">
        <f>SUMIFS(СВЦЭМ!$I$34:$I$777,СВЦЭМ!$A$34:$A$777,$A355,СВЦЭМ!$B$33:$B$776,H$332)+'СЕТ СН'!$F$16</f>
        <v>0</v>
      </c>
      <c r="I355" s="36">
        <f>SUMIFS(СВЦЭМ!$I$34:$I$777,СВЦЭМ!$A$34:$A$777,$A355,СВЦЭМ!$B$33:$B$776,I$332)+'СЕТ СН'!$F$16</f>
        <v>0</v>
      </c>
      <c r="J355" s="36">
        <f>SUMIFS(СВЦЭМ!$I$34:$I$777,СВЦЭМ!$A$34:$A$777,$A355,СВЦЭМ!$B$33:$B$776,J$332)+'СЕТ СН'!$F$16</f>
        <v>0</v>
      </c>
      <c r="K355" s="36">
        <f>SUMIFS(СВЦЭМ!$I$34:$I$777,СВЦЭМ!$A$34:$A$777,$A355,СВЦЭМ!$B$33:$B$776,K$332)+'СЕТ СН'!$F$16</f>
        <v>0</v>
      </c>
      <c r="L355" s="36">
        <f>SUMIFS(СВЦЭМ!$I$34:$I$777,СВЦЭМ!$A$34:$A$777,$A355,СВЦЭМ!$B$33:$B$776,L$332)+'СЕТ СН'!$F$16</f>
        <v>0</v>
      </c>
      <c r="M355" s="36">
        <f>SUMIFS(СВЦЭМ!$I$34:$I$777,СВЦЭМ!$A$34:$A$777,$A355,СВЦЭМ!$B$33:$B$776,M$332)+'СЕТ СН'!$F$16</f>
        <v>0</v>
      </c>
      <c r="N355" s="36">
        <f>SUMIFS(СВЦЭМ!$I$34:$I$777,СВЦЭМ!$A$34:$A$777,$A355,СВЦЭМ!$B$33:$B$776,N$332)+'СЕТ СН'!$F$16</f>
        <v>0</v>
      </c>
      <c r="O355" s="36">
        <f>SUMIFS(СВЦЭМ!$I$34:$I$777,СВЦЭМ!$A$34:$A$777,$A355,СВЦЭМ!$B$33:$B$776,O$332)+'СЕТ СН'!$F$16</f>
        <v>0</v>
      </c>
      <c r="P355" s="36">
        <f>SUMIFS(СВЦЭМ!$I$34:$I$777,СВЦЭМ!$A$34:$A$777,$A355,СВЦЭМ!$B$33:$B$776,P$332)+'СЕТ СН'!$F$16</f>
        <v>0</v>
      </c>
      <c r="Q355" s="36">
        <f>SUMIFS(СВЦЭМ!$I$34:$I$777,СВЦЭМ!$A$34:$A$777,$A355,СВЦЭМ!$B$33:$B$776,Q$332)+'СЕТ СН'!$F$16</f>
        <v>0</v>
      </c>
      <c r="R355" s="36">
        <f>SUMIFS(СВЦЭМ!$I$34:$I$777,СВЦЭМ!$A$34:$A$777,$A355,СВЦЭМ!$B$33:$B$776,R$332)+'СЕТ СН'!$F$16</f>
        <v>0</v>
      </c>
      <c r="S355" s="36">
        <f>SUMIFS(СВЦЭМ!$I$34:$I$777,СВЦЭМ!$A$34:$A$777,$A355,СВЦЭМ!$B$33:$B$776,S$332)+'СЕТ СН'!$F$16</f>
        <v>0</v>
      </c>
      <c r="T355" s="36">
        <f>SUMIFS(СВЦЭМ!$I$34:$I$777,СВЦЭМ!$A$34:$A$777,$A355,СВЦЭМ!$B$33:$B$776,T$332)+'СЕТ СН'!$F$16</f>
        <v>0</v>
      </c>
      <c r="U355" s="36">
        <f>SUMIFS(СВЦЭМ!$I$34:$I$777,СВЦЭМ!$A$34:$A$777,$A355,СВЦЭМ!$B$33:$B$776,U$332)+'СЕТ СН'!$F$16</f>
        <v>0</v>
      </c>
      <c r="V355" s="36">
        <f>SUMIFS(СВЦЭМ!$I$34:$I$777,СВЦЭМ!$A$34:$A$777,$A355,СВЦЭМ!$B$33:$B$776,V$332)+'СЕТ СН'!$F$16</f>
        <v>0</v>
      </c>
      <c r="W355" s="36">
        <f>SUMIFS(СВЦЭМ!$I$34:$I$777,СВЦЭМ!$A$34:$A$777,$A355,СВЦЭМ!$B$33:$B$776,W$332)+'СЕТ СН'!$F$16</f>
        <v>0</v>
      </c>
      <c r="X355" s="36">
        <f>SUMIFS(СВЦЭМ!$I$34:$I$777,СВЦЭМ!$A$34:$A$777,$A355,СВЦЭМ!$B$33:$B$776,X$332)+'СЕТ СН'!$F$16</f>
        <v>0</v>
      </c>
      <c r="Y355" s="36">
        <f>SUMIFS(СВЦЭМ!$I$34:$I$777,СВЦЭМ!$A$34:$A$777,$A355,СВЦЭМ!$B$33:$B$776,Y$332)+'СЕТ СН'!$F$16</f>
        <v>0</v>
      </c>
    </row>
    <row r="356" spans="1:27" ht="15.75" hidden="1" x14ac:dyDescent="0.2">
      <c r="A356" s="35">
        <f t="shared" si="9"/>
        <v>43701</v>
      </c>
      <c r="B356" s="36">
        <f>SUMIFS(СВЦЭМ!$I$34:$I$777,СВЦЭМ!$A$34:$A$777,$A356,СВЦЭМ!$B$33:$B$776,B$332)+'СЕТ СН'!$F$16</f>
        <v>0</v>
      </c>
      <c r="C356" s="36">
        <f>SUMIFS(СВЦЭМ!$I$34:$I$777,СВЦЭМ!$A$34:$A$777,$A356,СВЦЭМ!$B$33:$B$776,C$332)+'СЕТ СН'!$F$16</f>
        <v>0</v>
      </c>
      <c r="D356" s="36">
        <f>SUMIFS(СВЦЭМ!$I$34:$I$777,СВЦЭМ!$A$34:$A$777,$A356,СВЦЭМ!$B$33:$B$776,D$332)+'СЕТ СН'!$F$16</f>
        <v>0</v>
      </c>
      <c r="E356" s="36">
        <f>SUMIFS(СВЦЭМ!$I$34:$I$777,СВЦЭМ!$A$34:$A$777,$A356,СВЦЭМ!$B$33:$B$776,E$332)+'СЕТ СН'!$F$16</f>
        <v>0</v>
      </c>
      <c r="F356" s="36">
        <f>SUMIFS(СВЦЭМ!$I$34:$I$777,СВЦЭМ!$A$34:$A$777,$A356,СВЦЭМ!$B$33:$B$776,F$332)+'СЕТ СН'!$F$16</f>
        <v>0</v>
      </c>
      <c r="G356" s="36">
        <f>SUMIFS(СВЦЭМ!$I$34:$I$777,СВЦЭМ!$A$34:$A$777,$A356,СВЦЭМ!$B$33:$B$776,G$332)+'СЕТ СН'!$F$16</f>
        <v>0</v>
      </c>
      <c r="H356" s="36">
        <f>SUMIFS(СВЦЭМ!$I$34:$I$777,СВЦЭМ!$A$34:$A$777,$A356,СВЦЭМ!$B$33:$B$776,H$332)+'СЕТ СН'!$F$16</f>
        <v>0</v>
      </c>
      <c r="I356" s="36">
        <f>SUMIFS(СВЦЭМ!$I$34:$I$777,СВЦЭМ!$A$34:$A$777,$A356,СВЦЭМ!$B$33:$B$776,I$332)+'СЕТ СН'!$F$16</f>
        <v>0</v>
      </c>
      <c r="J356" s="36">
        <f>SUMIFS(СВЦЭМ!$I$34:$I$777,СВЦЭМ!$A$34:$A$777,$A356,СВЦЭМ!$B$33:$B$776,J$332)+'СЕТ СН'!$F$16</f>
        <v>0</v>
      </c>
      <c r="K356" s="36">
        <f>SUMIFS(СВЦЭМ!$I$34:$I$777,СВЦЭМ!$A$34:$A$777,$A356,СВЦЭМ!$B$33:$B$776,K$332)+'СЕТ СН'!$F$16</f>
        <v>0</v>
      </c>
      <c r="L356" s="36">
        <f>SUMIFS(СВЦЭМ!$I$34:$I$777,СВЦЭМ!$A$34:$A$777,$A356,СВЦЭМ!$B$33:$B$776,L$332)+'СЕТ СН'!$F$16</f>
        <v>0</v>
      </c>
      <c r="M356" s="36">
        <f>SUMIFS(СВЦЭМ!$I$34:$I$777,СВЦЭМ!$A$34:$A$777,$A356,СВЦЭМ!$B$33:$B$776,M$332)+'СЕТ СН'!$F$16</f>
        <v>0</v>
      </c>
      <c r="N356" s="36">
        <f>SUMIFS(СВЦЭМ!$I$34:$I$777,СВЦЭМ!$A$34:$A$777,$A356,СВЦЭМ!$B$33:$B$776,N$332)+'СЕТ СН'!$F$16</f>
        <v>0</v>
      </c>
      <c r="O356" s="36">
        <f>SUMIFS(СВЦЭМ!$I$34:$I$777,СВЦЭМ!$A$34:$A$777,$A356,СВЦЭМ!$B$33:$B$776,O$332)+'СЕТ СН'!$F$16</f>
        <v>0</v>
      </c>
      <c r="P356" s="36">
        <f>SUMIFS(СВЦЭМ!$I$34:$I$777,СВЦЭМ!$A$34:$A$777,$A356,СВЦЭМ!$B$33:$B$776,P$332)+'СЕТ СН'!$F$16</f>
        <v>0</v>
      </c>
      <c r="Q356" s="36">
        <f>SUMIFS(СВЦЭМ!$I$34:$I$777,СВЦЭМ!$A$34:$A$777,$A356,СВЦЭМ!$B$33:$B$776,Q$332)+'СЕТ СН'!$F$16</f>
        <v>0</v>
      </c>
      <c r="R356" s="36">
        <f>SUMIFS(СВЦЭМ!$I$34:$I$777,СВЦЭМ!$A$34:$A$777,$A356,СВЦЭМ!$B$33:$B$776,R$332)+'СЕТ СН'!$F$16</f>
        <v>0</v>
      </c>
      <c r="S356" s="36">
        <f>SUMIFS(СВЦЭМ!$I$34:$I$777,СВЦЭМ!$A$34:$A$777,$A356,СВЦЭМ!$B$33:$B$776,S$332)+'СЕТ СН'!$F$16</f>
        <v>0</v>
      </c>
      <c r="T356" s="36">
        <f>SUMIFS(СВЦЭМ!$I$34:$I$777,СВЦЭМ!$A$34:$A$777,$A356,СВЦЭМ!$B$33:$B$776,T$332)+'СЕТ СН'!$F$16</f>
        <v>0</v>
      </c>
      <c r="U356" s="36">
        <f>SUMIFS(СВЦЭМ!$I$34:$I$777,СВЦЭМ!$A$34:$A$777,$A356,СВЦЭМ!$B$33:$B$776,U$332)+'СЕТ СН'!$F$16</f>
        <v>0</v>
      </c>
      <c r="V356" s="36">
        <f>SUMIFS(СВЦЭМ!$I$34:$I$777,СВЦЭМ!$A$34:$A$777,$A356,СВЦЭМ!$B$33:$B$776,V$332)+'СЕТ СН'!$F$16</f>
        <v>0</v>
      </c>
      <c r="W356" s="36">
        <f>SUMIFS(СВЦЭМ!$I$34:$I$777,СВЦЭМ!$A$34:$A$777,$A356,СВЦЭМ!$B$33:$B$776,W$332)+'СЕТ СН'!$F$16</f>
        <v>0</v>
      </c>
      <c r="X356" s="36">
        <f>SUMIFS(СВЦЭМ!$I$34:$I$777,СВЦЭМ!$A$34:$A$777,$A356,СВЦЭМ!$B$33:$B$776,X$332)+'СЕТ СН'!$F$16</f>
        <v>0</v>
      </c>
      <c r="Y356" s="36">
        <f>SUMIFS(СВЦЭМ!$I$34:$I$777,СВЦЭМ!$A$34:$A$777,$A356,СВЦЭМ!$B$33:$B$776,Y$332)+'СЕТ СН'!$F$16</f>
        <v>0</v>
      </c>
    </row>
    <row r="357" spans="1:27" ht="15.75" hidden="1" x14ac:dyDescent="0.2">
      <c r="A357" s="35">
        <f t="shared" si="9"/>
        <v>43702</v>
      </c>
      <c r="B357" s="36">
        <f>SUMIFS(СВЦЭМ!$I$34:$I$777,СВЦЭМ!$A$34:$A$777,$A357,СВЦЭМ!$B$33:$B$776,B$332)+'СЕТ СН'!$F$16</f>
        <v>0</v>
      </c>
      <c r="C357" s="36">
        <f>SUMIFS(СВЦЭМ!$I$34:$I$777,СВЦЭМ!$A$34:$A$777,$A357,СВЦЭМ!$B$33:$B$776,C$332)+'СЕТ СН'!$F$16</f>
        <v>0</v>
      </c>
      <c r="D357" s="36">
        <f>SUMIFS(СВЦЭМ!$I$34:$I$777,СВЦЭМ!$A$34:$A$777,$A357,СВЦЭМ!$B$33:$B$776,D$332)+'СЕТ СН'!$F$16</f>
        <v>0</v>
      </c>
      <c r="E357" s="36">
        <f>SUMIFS(СВЦЭМ!$I$34:$I$777,СВЦЭМ!$A$34:$A$777,$A357,СВЦЭМ!$B$33:$B$776,E$332)+'СЕТ СН'!$F$16</f>
        <v>0</v>
      </c>
      <c r="F357" s="36">
        <f>SUMIFS(СВЦЭМ!$I$34:$I$777,СВЦЭМ!$A$34:$A$777,$A357,СВЦЭМ!$B$33:$B$776,F$332)+'СЕТ СН'!$F$16</f>
        <v>0</v>
      </c>
      <c r="G357" s="36">
        <f>SUMIFS(СВЦЭМ!$I$34:$I$777,СВЦЭМ!$A$34:$A$777,$A357,СВЦЭМ!$B$33:$B$776,G$332)+'СЕТ СН'!$F$16</f>
        <v>0</v>
      </c>
      <c r="H357" s="36">
        <f>SUMIFS(СВЦЭМ!$I$34:$I$777,СВЦЭМ!$A$34:$A$777,$A357,СВЦЭМ!$B$33:$B$776,H$332)+'СЕТ СН'!$F$16</f>
        <v>0</v>
      </c>
      <c r="I357" s="36">
        <f>SUMIFS(СВЦЭМ!$I$34:$I$777,СВЦЭМ!$A$34:$A$777,$A357,СВЦЭМ!$B$33:$B$776,I$332)+'СЕТ СН'!$F$16</f>
        <v>0</v>
      </c>
      <c r="J357" s="36">
        <f>SUMIFS(СВЦЭМ!$I$34:$I$777,СВЦЭМ!$A$34:$A$777,$A357,СВЦЭМ!$B$33:$B$776,J$332)+'СЕТ СН'!$F$16</f>
        <v>0</v>
      </c>
      <c r="K357" s="36">
        <f>SUMIFS(СВЦЭМ!$I$34:$I$777,СВЦЭМ!$A$34:$A$777,$A357,СВЦЭМ!$B$33:$B$776,K$332)+'СЕТ СН'!$F$16</f>
        <v>0</v>
      </c>
      <c r="L357" s="36">
        <f>SUMIFS(СВЦЭМ!$I$34:$I$777,СВЦЭМ!$A$34:$A$777,$A357,СВЦЭМ!$B$33:$B$776,L$332)+'СЕТ СН'!$F$16</f>
        <v>0</v>
      </c>
      <c r="M357" s="36">
        <f>SUMIFS(СВЦЭМ!$I$34:$I$777,СВЦЭМ!$A$34:$A$777,$A357,СВЦЭМ!$B$33:$B$776,M$332)+'СЕТ СН'!$F$16</f>
        <v>0</v>
      </c>
      <c r="N357" s="36">
        <f>SUMIFS(СВЦЭМ!$I$34:$I$777,СВЦЭМ!$A$34:$A$777,$A357,СВЦЭМ!$B$33:$B$776,N$332)+'СЕТ СН'!$F$16</f>
        <v>0</v>
      </c>
      <c r="O357" s="36">
        <f>SUMIFS(СВЦЭМ!$I$34:$I$777,СВЦЭМ!$A$34:$A$777,$A357,СВЦЭМ!$B$33:$B$776,O$332)+'СЕТ СН'!$F$16</f>
        <v>0</v>
      </c>
      <c r="P357" s="36">
        <f>SUMIFS(СВЦЭМ!$I$34:$I$777,СВЦЭМ!$A$34:$A$777,$A357,СВЦЭМ!$B$33:$B$776,P$332)+'СЕТ СН'!$F$16</f>
        <v>0</v>
      </c>
      <c r="Q357" s="36">
        <f>SUMIFS(СВЦЭМ!$I$34:$I$777,СВЦЭМ!$A$34:$A$777,$A357,СВЦЭМ!$B$33:$B$776,Q$332)+'СЕТ СН'!$F$16</f>
        <v>0</v>
      </c>
      <c r="R357" s="36">
        <f>SUMIFS(СВЦЭМ!$I$34:$I$777,СВЦЭМ!$A$34:$A$777,$A357,СВЦЭМ!$B$33:$B$776,R$332)+'СЕТ СН'!$F$16</f>
        <v>0</v>
      </c>
      <c r="S357" s="36">
        <f>SUMIFS(СВЦЭМ!$I$34:$I$777,СВЦЭМ!$A$34:$A$777,$A357,СВЦЭМ!$B$33:$B$776,S$332)+'СЕТ СН'!$F$16</f>
        <v>0</v>
      </c>
      <c r="T357" s="36">
        <f>SUMIFS(СВЦЭМ!$I$34:$I$777,СВЦЭМ!$A$34:$A$777,$A357,СВЦЭМ!$B$33:$B$776,T$332)+'СЕТ СН'!$F$16</f>
        <v>0</v>
      </c>
      <c r="U357" s="36">
        <f>SUMIFS(СВЦЭМ!$I$34:$I$777,СВЦЭМ!$A$34:$A$777,$A357,СВЦЭМ!$B$33:$B$776,U$332)+'СЕТ СН'!$F$16</f>
        <v>0</v>
      </c>
      <c r="V357" s="36">
        <f>SUMIFS(СВЦЭМ!$I$34:$I$777,СВЦЭМ!$A$34:$A$777,$A357,СВЦЭМ!$B$33:$B$776,V$332)+'СЕТ СН'!$F$16</f>
        <v>0</v>
      </c>
      <c r="W357" s="36">
        <f>SUMIFS(СВЦЭМ!$I$34:$I$777,СВЦЭМ!$A$34:$A$777,$A357,СВЦЭМ!$B$33:$B$776,W$332)+'СЕТ СН'!$F$16</f>
        <v>0</v>
      </c>
      <c r="X357" s="36">
        <f>SUMIFS(СВЦЭМ!$I$34:$I$777,СВЦЭМ!$A$34:$A$777,$A357,СВЦЭМ!$B$33:$B$776,X$332)+'СЕТ СН'!$F$16</f>
        <v>0</v>
      </c>
      <c r="Y357" s="36">
        <f>SUMIFS(СВЦЭМ!$I$34:$I$777,СВЦЭМ!$A$34:$A$777,$A357,СВЦЭМ!$B$33:$B$776,Y$332)+'СЕТ СН'!$F$16</f>
        <v>0</v>
      </c>
    </row>
    <row r="358" spans="1:27" ht="15.75" hidden="1" x14ac:dyDescent="0.2">
      <c r="A358" s="35">
        <f t="shared" si="9"/>
        <v>43703</v>
      </c>
      <c r="B358" s="36">
        <f>SUMIFS(СВЦЭМ!$I$34:$I$777,СВЦЭМ!$A$34:$A$777,$A358,СВЦЭМ!$B$33:$B$776,B$332)+'СЕТ СН'!$F$16</f>
        <v>0</v>
      </c>
      <c r="C358" s="36">
        <f>SUMIFS(СВЦЭМ!$I$34:$I$777,СВЦЭМ!$A$34:$A$777,$A358,СВЦЭМ!$B$33:$B$776,C$332)+'СЕТ СН'!$F$16</f>
        <v>0</v>
      </c>
      <c r="D358" s="36">
        <f>SUMIFS(СВЦЭМ!$I$34:$I$777,СВЦЭМ!$A$34:$A$777,$A358,СВЦЭМ!$B$33:$B$776,D$332)+'СЕТ СН'!$F$16</f>
        <v>0</v>
      </c>
      <c r="E358" s="36">
        <f>SUMIFS(СВЦЭМ!$I$34:$I$777,СВЦЭМ!$A$34:$A$777,$A358,СВЦЭМ!$B$33:$B$776,E$332)+'СЕТ СН'!$F$16</f>
        <v>0</v>
      </c>
      <c r="F358" s="36">
        <f>SUMIFS(СВЦЭМ!$I$34:$I$777,СВЦЭМ!$A$34:$A$777,$A358,СВЦЭМ!$B$33:$B$776,F$332)+'СЕТ СН'!$F$16</f>
        <v>0</v>
      </c>
      <c r="G358" s="36">
        <f>SUMIFS(СВЦЭМ!$I$34:$I$777,СВЦЭМ!$A$34:$A$777,$A358,СВЦЭМ!$B$33:$B$776,G$332)+'СЕТ СН'!$F$16</f>
        <v>0</v>
      </c>
      <c r="H358" s="36">
        <f>SUMIFS(СВЦЭМ!$I$34:$I$777,СВЦЭМ!$A$34:$A$777,$A358,СВЦЭМ!$B$33:$B$776,H$332)+'СЕТ СН'!$F$16</f>
        <v>0</v>
      </c>
      <c r="I358" s="36">
        <f>SUMIFS(СВЦЭМ!$I$34:$I$777,СВЦЭМ!$A$34:$A$777,$A358,СВЦЭМ!$B$33:$B$776,I$332)+'СЕТ СН'!$F$16</f>
        <v>0</v>
      </c>
      <c r="J358" s="36">
        <f>SUMIFS(СВЦЭМ!$I$34:$I$777,СВЦЭМ!$A$34:$A$777,$A358,СВЦЭМ!$B$33:$B$776,J$332)+'СЕТ СН'!$F$16</f>
        <v>0</v>
      </c>
      <c r="K358" s="36">
        <f>SUMIFS(СВЦЭМ!$I$34:$I$777,СВЦЭМ!$A$34:$A$777,$A358,СВЦЭМ!$B$33:$B$776,K$332)+'СЕТ СН'!$F$16</f>
        <v>0</v>
      </c>
      <c r="L358" s="36">
        <f>SUMIFS(СВЦЭМ!$I$34:$I$777,СВЦЭМ!$A$34:$A$777,$A358,СВЦЭМ!$B$33:$B$776,L$332)+'СЕТ СН'!$F$16</f>
        <v>0</v>
      </c>
      <c r="M358" s="36">
        <f>SUMIFS(СВЦЭМ!$I$34:$I$777,СВЦЭМ!$A$34:$A$777,$A358,СВЦЭМ!$B$33:$B$776,M$332)+'СЕТ СН'!$F$16</f>
        <v>0</v>
      </c>
      <c r="N358" s="36">
        <f>SUMIFS(СВЦЭМ!$I$34:$I$777,СВЦЭМ!$A$34:$A$777,$A358,СВЦЭМ!$B$33:$B$776,N$332)+'СЕТ СН'!$F$16</f>
        <v>0</v>
      </c>
      <c r="O358" s="36">
        <f>SUMIFS(СВЦЭМ!$I$34:$I$777,СВЦЭМ!$A$34:$A$777,$A358,СВЦЭМ!$B$33:$B$776,O$332)+'СЕТ СН'!$F$16</f>
        <v>0</v>
      </c>
      <c r="P358" s="36">
        <f>SUMIFS(СВЦЭМ!$I$34:$I$777,СВЦЭМ!$A$34:$A$777,$A358,СВЦЭМ!$B$33:$B$776,P$332)+'СЕТ СН'!$F$16</f>
        <v>0</v>
      </c>
      <c r="Q358" s="36">
        <f>SUMIFS(СВЦЭМ!$I$34:$I$777,СВЦЭМ!$A$34:$A$777,$A358,СВЦЭМ!$B$33:$B$776,Q$332)+'СЕТ СН'!$F$16</f>
        <v>0</v>
      </c>
      <c r="R358" s="36">
        <f>SUMIFS(СВЦЭМ!$I$34:$I$777,СВЦЭМ!$A$34:$A$777,$A358,СВЦЭМ!$B$33:$B$776,R$332)+'СЕТ СН'!$F$16</f>
        <v>0</v>
      </c>
      <c r="S358" s="36">
        <f>SUMIFS(СВЦЭМ!$I$34:$I$777,СВЦЭМ!$A$34:$A$777,$A358,СВЦЭМ!$B$33:$B$776,S$332)+'СЕТ СН'!$F$16</f>
        <v>0</v>
      </c>
      <c r="T358" s="36">
        <f>SUMIFS(СВЦЭМ!$I$34:$I$777,СВЦЭМ!$A$34:$A$777,$A358,СВЦЭМ!$B$33:$B$776,T$332)+'СЕТ СН'!$F$16</f>
        <v>0</v>
      </c>
      <c r="U358" s="36">
        <f>SUMIFS(СВЦЭМ!$I$34:$I$777,СВЦЭМ!$A$34:$A$777,$A358,СВЦЭМ!$B$33:$B$776,U$332)+'СЕТ СН'!$F$16</f>
        <v>0</v>
      </c>
      <c r="V358" s="36">
        <f>SUMIFS(СВЦЭМ!$I$34:$I$777,СВЦЭМ!$A$34:$A$777,$A358,СВЦЭМ!$B$33:$B$776,V$332)+'СЕТ СН'!$F$16</f>
        <v>0</v>
      </c>
      <c r="W358" s="36">
        <f>SUMIFS(СВЦЭМ!$I$34:$I$777,СВЦЭМ!$A$34:$A$777,$A358,СВЦЭМ!$B$33:$B$776,W$332)+'СЕТ СН'!$F$16</f>
        <v>0</v>
      </c>
      <c r="X358" s="36">
        <f>SUMIFS(СВЦЭМ!$I$34:$I$777,СВЦЭМ!$A$34:$A$777,$A358,СВЦЭМ!$B$33:$B$776,X$332)+'СЕТ СН'!$F$16</f>
        <v>0</v>
      </c>
      <c r="Y358" s="36">
        <f>SUMIFS(СВЦЭМ!$I$34:$I$777,СВЦЭМ!$A$34:$A$777,$A358,СВЦЭМ!$B$33:$B$776,Y$332)+'СЕТ СН'!$F$16</f>
        <v>0</v>
      </c>
    </row>
    <row r="359" spans="1:27" ht="15.75" hidden="1" x14ac:dyDescent="0.2">
      <c r="A359" s="35">
        <f t="shared" si="9"/>
        <v>43704</v>
      </c>
      <c r="B359" s="36">
        <f>SUMIFS(СВЦЭМ!$I$34:$I$777,СВЦЭМ!$A$34:$A$777,$A359,СВЦЭМ!$B$33:$B$776,B$332)+'СЕТ СН'!$F$16</f>
        <v>0</v>
      </c>
      <c r="C359" s="36">
        <f>SUMIFS(СВЦЭМ!$I$34:$I$777,СВЦЭМ!$A$34:$A$777,$A359,СВЦЭМ!$B$33:$B$776,C$332)+'СЕТ СН'!$F$16</f>
        <v>0</v>
      </c>
      <c r="D359" s="36">
        <f>SUMIFS(СВЦЭМ!$I$34:$I$777,СВЦЭМ!$A$34:$A$777,$A359,СВЦЭМ!$B$33:$B$776,D$332)+'СЕТ СН'!$F$16</f>
        <v>0</v>
      </c>
      <c r="E359" s="36">
        <f>SUMIFS(СВЦЭМ!$I$34:$I$777,СВЦЭМ!$A$34:$A$777,$A359,СВЦЭМ!$B$33:$B$776,E$332)+'СЕТ СН'!$F$16</f>
        <v>0</v>
      </c>
      <c r="F359" s="36">
        <f>SUMIFS(СВЦЭМ!$I$34:$I$777,СВЦЭМ!$A$34:$A$777,$A359,СВЦЭМ!$B$33:$B$776,F$332)+'СЕТ СН'!$F$16</f>
        <v>0</v>
      </c>
      <c r="G359" s="36">
        <f>SUMIFS(СВЦЭМ!$I$34:$I$777,СВЦЭМ!$A$34:$A$777,$A359,СВЦЭМ!$B$33:$B$776,G$332)+'СЕТ СН'!$F$16</f>
        <v>0</v>
      </c>
      <c r="H359" s="36">
        <f>SUMIFS(СВЦЭМ!$I$34:$I$777,СВЦЭМ!$A$34:$A$777,$A359,СВЦЭМ!$B$33:$B$776,H$332)+'СЕТ СН'!$F$16</f>
        <v>0</v>
      </c>
      <c r="I359" s="36">
        <f>SUMIFS(СВЦЭМ!$I$34:$I$777,СВЦЭМ!$A$34:$A$777,$A359,СВЦЭМ!$B$33:$B$776,I$332)+'СЕТ СН'!$F$16</f>
        <v>0</v>
      </c>
      <c r="J359" s="36">
        <f>SUMIFS(СВЦЭМ!$I$34:$I$777,СВЦЭМ!$A$34:$A$777,$A359,СВЦЭМ!$B$33:$B$776,J$332)+'СЕТ СН'!$F$16</f>
        <v>0</v>
      </c>
      <c r="K359" s="36">
        <f>SUMIFS(СВЦЭМ!$I$34:$I$777,СВЦЭМ!$A$34:$A$777,$A359,СВЦЭМ!$B$33:$B$776,K$332)+'СЕТ СН'!$F$16</f>
        <v>0</v>
      </c>
      <c r="L359" s="36">
        <f>SUMIFS(СВЦЭМ!$I$34:$I$777,СВЦЭМ!$A$34:$A$777,$A359,СВЦЭМ!$B$33:$B$776,L$332)+'СЕТ СН'!$F$16</f>
        <v>0</v>
      </c>
      <c r="M359" s="36">
        <f>SUMIFS(СВЦЭМ!$I$34:$I$777,СВЦЭМ!$A$34:$A$777,$A359,СВЦЭМ!$B$33:$B$776,M$332)+'СЕТ СН'!$F$16</f>
        <v>0</v>
      </c>
      <c r="N359" s="36">
        <f>SUMIFS(СВЦЭМ!$I$34:$I$777,СВЦЭМ!$A$34:$A$777,$A359,СВЦЭМ!$B$33:$B$776,N$332)+'СЕТ СН'!$F$16</f>
        <v>0</v>
      </c>
      <c r="O359" s="36">
        <f>SUMIFS(СВЦЭМ!$I$34:$I$777,СВЦЭМ!$A$34:$A$777,$A359,СВЦЭМ!$B$33:$B$776,O$332)+'СЕТ СН'!$F$16</f>
        <v>0</v>
      </c>
      <c r="P359" s="36">
        <f>SUMIFS(СВЦЭМ!$I$34:$I$777,СВЦЭМ!$A$34:$A$777,$A359,СВЦЭМ!$B$33:$B$776,P$332)+'СЕТ СН'!$F$16</f>
        <v>0</v>
      </c>
      <c r="Q359" s="36">
        <f>SUMIFS(СВЦЭМ!$I$34:$I$777,СВЦЭМ!$A$34:$A$777,$A359,СВЦЭМ!$B$33:$B$776,Q$332)+'СЕТ СН'!$F$16</f>
        <v>0</v>
      </c>
      <c r="R359" s="36">
        <f>SUMIFS(СВЦЭМ!$I$34:$I$777,СВЦЭМ!$A$34:$A$777,$A359,СВЦЭМ!$B$33:$B$776,R$332)+'СЕТ СН'!$F$16</f>
        <v>0</v>
      </c>
      <c r="S359" s="36">
        <f>SUMIFS(СВЦЭМ!$I$34:$I$777,СВЦЭМ!$A$34:$A$777,$A359,СВЦЭМ!$B$33:$B$776,S$332)+'СЕТ СН'!$F$16</f>
        <v>0</v>
      </c>
      <c r="T359" s="36">
        <f>SUMIFS(СВЦЭМ!$I$34:$I$777,СВЦЭМ!$A$34:$A$777,$A359,СВЦЭМ!$B$33:$B$776,T$332)+'СЕТ СН'!$F$16</f>
        <v>0</v>
      </c>
      <c r="U359" s="36">
        <f>SUMIFS(СВЦЭМ!$I$34:$I$777,СВЦЭМ!$A$34:$A$777,$A359,СВЦЭМ!$B$33:$B$776,U$332)+'СЕТ СН'!$F$16</f>
        <v>0</v>
      </c>
      <c r="V359" s="36">
        <f>SUMIFS(СВЦЭМ!$I$34:$I$777,СВЦЭМ!$A$34:$A$777,$A359,СВЦЭМ!$B$33:$B$776,V$332)+'СЕТ СН'!$F$16</f>
        <v>0</v>
      </c>
      <c r="W359" s="36">
        <f>SUMIFS(СВЦЭМ!$I$34:$I$777,СВЦЭМ!$A$34:$A$777,$A359,СВЦЭМ!$B$33:$B$776,W$332)+'СЕТ СН'!$F$16</f>
        <v>0</v>
      </c>
      <c r="X359" s="36">
        <f>SUMIFS(СВЦЭМ!$I$34:$I$777,СВЦЭМ!$A$34:$A$777,$A359,СВЦЭМ!$B$33:$B$776,X$332)+'СЕТ СН'!$F$16</f>
        <v>0</v>
      </c>
      <c r="Y359" s="36">
        <f>SUMIFS(СВЦЭМ!$I$34:$I$777,СВЦЭМ!$A$34:$A$777,$A359,СВЦЭМ!$B$33:$B$776,Y$332)+'СЕТ СН'!$F$16</f>
        <v>0</v>
      </c>
    </row>
    <row r="360" spans="1:27" ht="15.75" hidden="1" x14ac:dyDescent="0.2">
      <c r="A360" s="35">
        <f t="shared" si="9"/>
        <v>43705</v>
      </c>
      <c r="B360" s="36">
        <f>SUMIFS(СВЦЭМ!$I$34:$I$777,СВЦЭМ!$A$34:$A$777,$A360,СВЦЭМ!$B$33:$B$776,B$332)+'СЕТ СН'!$F$16</f>
        <v>0</v>
      </c>
      <c r="C360" s="36">
        <f>SUMIFS(СВЦЭМ!$I$34:$I$777,СВЦЭМ!$A$34:$A$777,$A360,СВЦЭМ!$B$33:$B$776,C$332)+'СЕТ СН'!$F$16</f>
        <v>0</v>
      </c>
      <c r="D360" s="36">
        <f>SUMIFS(СВЦЭМ!$I$34:$I$777,СВЦЭМ!$A$34:$A$777,$A360,СВЦЭМ!$B$33:$B$776,D$332)+'СЕТ СН'!$F$16</f>
        <v>0</v>
      </c>
      <c r="E360" s="36">
        <f>SUMIFS(СВЦЭМ!$I$34:$I$777,СВЦЭМ!$A$34:$A$777,$A360,СВЦЭМ!$B$33:$B$776,E$332)+'СЕТ СН'!$F$16</f>
        <v>0</v>
      </c>
      <c r="F360" s="36">
        <f>SUMIFS(СВЦЭМ!$I$34:$I$777,СВЦЭМ!$A$34:$A$777,$A360,СВЦЭМ!$B$33:$B$776,F$332)+'СЕТ СН'!$F$16</f>
        <v>0</v>
      </c>
      <c r="G360" s="36">
        <f>SUMIFS(СВЦЭМ!$I$34:$I$777,СВЦЭМ!$A$34:$A$777,$A360,СВЦЭМ!$B$33:$B$776,G$332)+'СЕТ СН'!$F$16</f>
        <v>0</v>
      </c>
      <c r="H360" s="36">
        <f>SUMIFS(СВЦЭМ!$I$34:$I$777,СВЦЭМ!$A$34:$A$777,$A360,СВЦЭМ!$B$33:$B$776,H$332)+'СЕТ СН'!$F$16</f>
        <v>0</v>
      </c>
      <c r="I360" s="36">
        <f>SUMIFS(СВЦЭМ!$I$34:$I$777,СВЦЭМ!$A$34:$A$777,$A360,СВЦЭМ!$B$33:$B$776,I$332)+'СЕТ СН'!$F$16</f>
        <v>0</v>
      </c>
      <c r="J360" s="36">
        <f>SUMIFS(СВЦЭМ!$I$34:$I$777,СВЦЭМ!$A$34:$A$777,$A360,СВЦЭМ!$B$33:$B$776,J$332)+'СЕТ СН'!$F$16</f>
        <v>0</v>
      </c>
      <c r="K360" s="36">
        <f>SUMIFS(СВЦЭМ!$I$34:$I$777,СВЦЭМ!$A$34:$A$777,$A360,СВЦЭМ!$B$33:$B$776,K$332)+'СЕТ СН'!$F$16</f>
        <v>0</v>
      </c>
      <c r="L360" s="36">
        <f>SUMIFS(СВЦЭМ!$I$34:$I$777,СВЦЭМ!$A$34:$A$777,$A360,СВЦЭМ!$B$33:$B$776,L$332)+'СЕТ СН'!$F$16</f>
        <v>0</v>
      </c>
      <c r="M360" s="36">
        <f>SUMIFS(СВЦЭМ!$I$34:$I$777,СВЦЭМ!$A$34:$A$777,$A360,СВЦЭМ!$B$33:$B$776,M$332)+'СЕТ СН'!$F$16</f>
        <v>0</v>
      </c>
      <c r="N360" s="36">
        <f>SUMIFS(СВЦЭМ!$I$34:$I$777,СВЦЭМ!$A$34:$A$777,$A360,СВЦЭМ!$B$33:$B$776,N$332)+'СЕТ СН'!$F$16</f>
        <v>0</v>
      </c>
      <c r="O360" s="36">
        <f>SUMIFS(СВЦЭМ!$I$34:$I$777,СВЦЭМ!$A$34:$A$777,$A360,СВЦЭМ!$B$33:$B$776,O$332)+'СЕТ СН'!$F$16</f>
        <v>0</v>
      </c>
      <c r="P360" s="36">
        <f>SUMIFS(СВЦЭМ!$I$34:$I$777,СВЦЭМ!$A$34:$A$777,$A360,СВЦЭМ!$B$33:$B$776,P$332)+'СЕТ СН'!$F$16</f>
        <v>0</v>
      </c>
      <c r="Q360" s="36">
        <f>SUMIFS(СВЦЭМ!$I$34:$I$777,СВЦЭМ!$A$34:$A$777,$A360,СВЦЭМ!$B$33:$B$776,Q$332)+'СЕТ СН'!$F$16</f>
        <v>0</v>
      </c>
      <c r="R360" s="36">
        <f>SUMIFS(СВЦЭМ!$I$34:$I$777,СВЦЭМ!$A$34:$A$777,$A360,СВЦЭМ!$B$33:$B$776,R$332)+'СЕТ СН'!$F$16</f>
        <v>0</v>
      </c>
      <c r="S360" s="36">
        <f>SUMIFS(СВЦЭМ!$I$34:$I$777,СВЦЭМ!$A$34:$A$777,$A360,СВЦЭМ!$B$33:$B$776,S$332)+'СЕТ СН'!$F$16</f>
        <v>0</v>
      </c>
      <c r="T360" s="36">
        <f>SUMIFS(СВЦЭМ!$I$34:$I$777,СВЦЭМ!$A$34:$A$777,$A360,СВЦЭМ!$B$33:$B$776,T$332)+'СЕТ СН'!$F$16</f>
        <v>0</v>
      </c>
      <c r="U360" s="36">
        <f>SUMIFS(СВЦЭМ!$I$34:$I$777,СВЦЭМ!$A$34:$A$777,$A360,СВЦЭМ!$B$33:$B$776,U$332)+'СЕТ СН'!$F$16</f>
        <v>0</v>
      </c>
      <c r="V360" s="36">
        <f>SUMIFS(СВЦЭМ!$I$34:$I$777,СВЦЭМ!$A$34:$A$777,$A360,СВЦЭМ!$B$33:$B$776,V$332)+'СЕТ СН'!$F$16</f>
        <v>0</v>
      </c>
      <c r="W360" s="36">
        <f>SUMIFS(СВЦЭМ!$I$34:$I$777,СВЦЭМ!$A$34:$A$777,$A360,СВЦЭМ!$B$33:$B$776,W$332)+'СЕТ СН'!$F$16</f>
        <v>0</v>
      </c>
      <c r="X360" s="36">
        <f>SUMIFS(СВЦЭМ!$I$34:$I$777,СВЦЭМ!$A$34:$A$777,$A360,СВЦЭМ!$B$33:$B$776,X$332)+'СЕТ СН'!$F$16</f>
        <v>0</v>
      </c>
      <c r="Y360" s="36">
        <f>SUMIFS(СВЦЭМ!$I$34:$I$777,СВЦЭМ!$A$34:$A$777,$A360,СВЦЭМ!$B$33:$B$776,Y$332)+'СЕТ СН'!$F$16</f>
        <v>0</v>
      </c>
    </row>
    <row r="361" spans="1:27" ht="15.75" hidden="1" x14ac:dyDescent="0.2">
      <c r="A361" s="35">
        <f t="shared" si="9"/>
        <v>43706</v>
      </c>
      <c r="B361" s="36">
        <f>SUMIFS(СВЦЭМ!$I$34:$I$777,СВЦЭМ!$A$34:$A$777,$A361,СВЦЭМ!$B$33:$B$776,B$332)+'СЕТ СН'!$F$16</f>
        <v>0</v>
      </c>
      <c r="C361" s="36">
        <f>SUMIFS(СВЦЭМ!$I$34:$I$777,СВЦЭМ!$A$34:$A$777,$A361,СВЦЭМ!$B$33:$B$776,C$332)+'СЕТ СН'!$F$16</f>
        <v>0</v>
      </c>
      <c r="D361" s="36">
        <f>SUMIFS(СВЦЭМ!$I$34:$I$777,СВЦЭМ!$A$34:$A$777,$A361,СВЦЭМ!$B$33:$B$776,D$332)+'СЕТ СН'!$F$16</f>
        <v>0</v>
      </c>
      <c r="E361" s="36">
        <f>SUMIFS(СВЦЭМ!$I$34:$I$777,СВЦЭМ!$A$34:$A$777,$A361,СВЦЭМ!$B$33:$B$776,E$332)+'СЕТ СН'!$F$16</f>
        <v>0</v>
      </c>
      <c r="F361" s="36">
        <f>SUMIFS(СВЦЭМ!$I$34:$I$777,СВЦЭМ!$A$34:$A$777,$A361,СВЦЭМ!$B$33:$B$776,F$332)+'СЕТ СН'!$F$16</f>
        <v>0</v>
      </c>
      <c r="G361" s="36">
        <f>SUMIFS(СВЦЭМ!$I$34:$I$777,СВЦЭМ!$A$34:$A$777,$A361,СВЦЭМ!$B$33:$B$776,G$332)+'СЕТ СН'!$F$16</f>
        <v>0</v>
      </c>
      <c r="H361" s="36">
        <f>SUMIFS(СВЦЭМ!$I$34:$I$777,СВЦЭМ!$A$34:$A$777,$A361,СВЦЭМ!$B$33:$B$776,H$332)+'СЕТ СН'!$F$16</f>
        <v>0</v>
      </c>
      <c r="I361" s="36">
        <f>SUMIFS(СВЦЭМ!$I$34:$I$777,СВЦЭМ!$A$34:$A$777,$A361,СВЦЭМ!$B$33:$B$776,I$332)+'СЕТ СН'!$F$16</f>
        <v>0</v>
      </c>
      <c r="J361" s="36">
        <f>SUMIFS(СВЦЭМ!$I$34:$I$777,СВЦЭМ!$A$34:$A$777,$A361,СВЦЭМ!$B$33:$B$776,J$332)+'СЕТ СН'!$F$16</f>
        <v>0</v>
      </c>
      <c r="K361" s="36">
        <f>SUMIFS(СВЦЭМ!$I$34:$I$777,СВЦЭМ!$A$34:$A$777,$A361,СВЦЭМ!$B$33:$B$776,K$332)+'СЕТ СН'!$F$16</f>
        <v>0</v>
      </c>
      <c r="L361" s="36">
        <f>SUMIFS(СВЦЭМ!$I$34:$I$777,СВЦЭМ!$A$34:$A$777,$A361,СВЦЭМ!$B$33:$B$776,L$332)+'СЕТ СН'!$F$16</f>
        <v>0</v>
      </c>
      <c r="M361" s="36">
        <f>SUMIFS(СВЦЭМ!$I$34:$I$777,СВЦЭМ!$A$34:$A$777,$A361,СВЦЭМ!$B$33:$B$776,M$332)+'СЕТ СН'!$F$16</f>
        <v>0</v>
      </c>
      <c r="N361" s="36">
        <f>SUMIFS(СВЦЭМ!$I$34:$I$777,СВЦЭМ!$A$34:$A$777,$A361,СВЦЭМ!$B$33:$B$776,N$332)+'СЕТ СН'!$F$16</f>
        <v>0</v>
      </c>
      <c r="O361" s="36">
        <f>SUMIFS(СВЦЭМ!$I$34:$I$777,СВЦЭМ!$A$34:$A$777,$A361,СВЦЭМ!$B$33:$B$776,O$332)+'СЕТ СН'!$F$16</f>
        <v>0</v>
      </c>
      <c r="P361" s="36">
        <f>SUMIFS(СВЦЭМ!$I$34:$I$777,СВЦЭМ!$A$34:$A$777,$A361,СВЦЭМ!$B$33:$B$776,P$332)+'СЕТ СН'!$F$16</f>
        <v>0</v>
      </c>
      <c r="Q361" s="36">
        <f>SUMIFS(СВЦЭМ!$I$34:$I$777,СВЦЭМ!$A$34:$A$777,$A361,СВЦЭМ!$B$33:$B$776,Q$332)+'СЕТ СН'!$F$16</f>
        <v>0</v>
      </c>
      <c r="R361" s="36">
        <f>SUMIFS(СВЦЭМ!$I$34:$I$777,СВЦЭМ!$A$34:$A$777,$A361,СВЦЭМ!$B$33:$B$776,R$332)+'СЕТ СН'!$F$16</f>
        <v>0</v>
      </c>
      <c r="S361" s="36">
        <f>SUMIFS(СВЦЭМ!$I$34:$I$777,СВЦЭМ!$A$34:$A$777,$A361,СВЦЭМ!$B$33:$B$776,S$332)+'СЕТ СН'!$F$16</f>
        <v>0</v>
      </c>
      <c r="T361" s="36">
        <f>SUMIFS(СВЦЭМ!$I$34:$I$777,СВЦЭМ!$A$34:$A$777,$A361,СВЦЭМ!$B$33:$B$776,T$332)+'СЕТ СН'!$F$16</f>
        <v>0</v>
      </c>
      <c r="U361" s="36">
        <f>SUMIFS(СВЦЭМ!$I$34:$I$777,СВЦЭМ!$A$34:$A$777,$A361,СВЦЭМ!$B$33:$B$776,U$332)+'СЕТ СН'!$F$16</f>
        <v>0</v>
      </c>
      <c r="V361" s="36">
        <f>SUMIFS(СВЦЭМ!$I$34:$I$777,СВЦЭМ!$A$34:$A$777,$A361,СВЦЭМ!$B$33:$B$776,V$332)+'СЕТ СН'!$F$16</f>
        <v>0</v>
      </c>
      <c r="W361" s="36">
        <f>SUMIFS(СВЦЭМ!$I$34:$I$777,СВЦЭМ!$A$34:$A$777,$A361,СВЦЭМ!$B$33:$B$776,W$332)+'СЕТ СН'!$F$16</f>
        <v>0</v>
      </c>
      <c r="X361" s="36">
        <f>SUMIFS(СВЦЭМ!$I$34:$I$777,СВЦЭМ!$A$34:$A$777,$A361,СВЦЭМ!$B$33:$B$776,X$332)+'СЕТ СН'!$F$16</f>
        <v>0</v>
      </c>
      <c r="Y361" s="36">
        <f>SUMIFS(СВЦЭМ!$I$34:$I$777,СВЦЭМ!$A$34:$A$777,$A361,СВЦЭМ!$B$33:$B$776,Y$332)+'СЕТ СН'!$F$16</f>
        <v>0</v>
      </c>
    </row>
    <row r="362" spans="1:27" ht="15.75" hidden="1" x14ac:dyDescent="0.2">
      <c r="A362" s="35">
        <f t="shared" si="9"/>
        <v>43707</v>
      </c>
      <c r="B362" s="36">
        <f>SUMIFS(СВЦЭМ!$I$34:$I$777,СВЦЭМ!$A$34:$A$777,$A362,СВЦЭМ!$B$33:$B$776,B$332)+'СЕТ СН'!$F$16</f>
        <v>0</v>
      </c>
      <c r="C362" s="36">
        <f>SUMIFS(СВЦЭМ!$I$34:$I$777,СВЦЭМ!$A$34:$A$777,$A362,СВЦЭМ!$B$33:$B$776,C$332)+'СЕТ СН'!$F$16</f>
        <v>0</v>
      </c>
      <c r="D362" s="36">
        <f>SUMIFS(СВЦЭМ!$I$34:$I$777,СВЦЭМ!$A$34:$A$777,$A362,СВЦЭМ!$B$33:$B$776,D$332)+'СЕТ СН'!$F$16</f>
        <v>0</v>
      </c>
      <c r="E362" s="36">
        <f>SUMIFS(СВЦЭМ!$I$34:$I$777,СВЦЭМ!$A$34:$A$777,$A362,СВЦЭМ!$B$33:$B$776,E$332)+'СЕТ СН'!$F$16</f>
        <v>0</v>
      </c>
      <c r="F362" s="36">
        <f>SUMIFS(СВЦЭМ!$I$34:$I$777,СВЦЭМ!$A$34:$A$777,$A362,СВЦЭМ!$B$33:$B$776,F$332)+'СЕТ СН'!$F$16</f>
        <v>0</v>
      </c>
      <c r="G362" s="36">
        <f>SUMIFS(СВЦЭМ!$I$34:$I$777,СВЦЭМ!$A$34:$A$777,$A362,СВЦЭМ!$B$33:$B$776,G$332)+'СЕТ СН'!$F$16</f>
        <v>0</v>
      </c>
      <c r="H362" s="36">
        <f>SUMIFS(СВЦЭМ!$I$34:$I$777,СВЦЭМ!$A$34:$A$777,$A362,СВЦЭМ!$B$33:$B$776,H$332)+'СЕТ СН'!$F$16</f>
        <v>0</v>
      </c>
      <c r="I362" s="36">
        <f>SUMIFS(СВЦЭМ!$I$34:$I$777,СВЦЭМ!$A$34:$A$777,$A362,СВЦЭМ!$B$33:$B$776,I$332)+'СЕТ СН'!$F$16</f>
        <v>0</v>
      </c>
      <c r="J362" s="36">
        <f>SUMIFS(СВЦЭМ!$I$34:$I$777,СВЦЭМ!$A$34:$A$777,$A362,СВЦЭМ!$B$33:$B$776,J$332)+'СЕТ СН'!$F$16</f>
        <v>0</v>
      </c>
      <c r="K362" s="36">
        <f>SUMIFS(СВЦЭМ!$I$34:$I$777,СВЦЭМ!$A$34:$A$777,$A362,СВЦЭМ!$B$33:$B$776,K$332)+'СЕТ СН'!$F$16</f>
        <v>0</v>
      </c>
      <c r="L362" s="36">
        <f>SUMIFS(СВЦЭМ!$I$34:$I$777,СВЦЭМ!$A$34:$A$777,$A362,СВЦЭМ!$B$33:$B$776,L$332)+'СЕТ СН'!$F$16</f>
        <v>0</v>
      </c>
      <c r="M362" s="36">
        <f>SUMIFS(СВЦЭМ!$I$34:$I$777,СВЦЭМ!$A$34:$A$777,$A362,СВЦЭМ!$B$33:$B$776,M$332)+'СЕТ СН'!$F$16</f>
        <v>0</v>
      </c>
      <c r="N362" s="36">
        <f>SUMIFS(СВЦЭМ!$I$34:$I$777,СВЦЭМ!$A$34:$A$777,$A362,СВЦЭМ!$B$33:$B$776,N$332)+'СЕТ СН'!$F$16</f>
        <v>0</v>
      </c>
      <c r="O362" s="36">
        <f>SUMIFS(СВЦЭМ!$I$34:$I$777,СВЦЭМ!$A$34:$A$777,$A362,СВЦЭМ!$B$33:$B$776,O$332)+'СЕТ СН'!$F$16</f>
        <v>0</v>
      </c>
      <c r="P362" s="36">
        <f>SUMIFS(СВЦЭМ!$I$34:$I$777,СВЦЭМ!$A$34:$A$777,$A362,СВЦЭМ!$B$33:$B$776,P$332)+'СЕТ СН'!$F$16</f>
        <v>0</v>
      </c>
      <c r="Q362" s="36">
        <f>SUMIFS(СВЦЭМ!$I$34:$I$777,СВЦЭМ!$A$34:$A$777,$A362,СВЦЭМ!$B$33:$B$776,Q$332)+'СЕТ СН'!$F$16</f>
        <v>0</v>
      </c>
      <c r="R362" s="36">
        <f>SUMIFS(СВЦЭМ!$I$34:$I$777,СВЦЭМ!$A$34:$A$777,$A362,СВЦЭМ!$B$33:$B$776,R$332)+'СЕТ СН'!$F$16</f>
        <v>0</v>
      </c>
      <c r="S362" s="36">
        <f>SUMIFS(СВЦЭМ!$I$34:$I$777,СВЦЭМ!$A$34:$A$777,$A362,СВЦЭМ!$B$33:$B$776,S$332)+'СЕТ СН'!$F$16</f>
        <v>0</v>
      </c>
      <c r="T362" s="36">
        <f>SUMIFS(СВЦЭМ!$I$34:$I$777,СВЦЭМ!$A$34:$A$777,$A362,СВЦЭМ!$B$33:$B$776,T$332)+'СЕТ СН'!$F$16</f>
        <v>0</v>
      </c>
      <c r="U362" s="36">
        <f>SUMIFS(СВЦЭМ!$I$34:$I$777,СВЦЭМ!$A$34:$A$777,$A362,СВЦЭМ!$B$33:$B$776,U$332)+'СЕТ СН'!$F$16</f>
        <v>0</v>
      </c>
      <c r="V362" s="36">
        <f>SUMIFS(СВЦЭМ!$I$34:$I$777,СВЦЭМ!$A$34:$A$777,$A362,СВЦЭМ!$B$33:$B$776,V$332)+'СЕТ СН'!$F$16</f>
        <v>0</v>
      </c>
      <c r="W362" s="36">
        <f>SUMIFS(СВЦЭМ!$I$34:$I$777,СВЦЭМ!$A$34:$A$777,$A362,СВЦЭМ!$B$33:$B$776,W$332)+'СЕТ СН'!$F$16</f>
        <v>0</v>
      </c>
      <c r="X362" s="36">
        <f>SUMIFS(СВЦЭМ!$I$34:$I$777,СВЦЭМ!$A$34:$A$777,$A362,СВЦЭМ!$B$33:$B$776,X$332)+'СЕТ СН'!$F$16</f>
        <v>0</v>
      </c>
      <c r="Y362" s="36">
        <f>SUMIFS(СВЦЭМ!$I$34:$I$777,СВЦЭМ!$A$34:$A$777,$A362,СВЦЭМ!$B$33:$B$776,Y$332)+'СЕТ СН'!$F$16</f>
        <v>0</v>
      </c>
    </row>
    <row r="363" spans="1:27" ht="15.75" hidden="1" x14ac:dyDescent="0.2">
      <c r="A363" s="35">
        <f t="shared" si="9"/>
        <v>43708</v>
      </c>
      <c r="B363" s="36">
        <f>SUMIFS(СВЦЭМ!$I$34:$I$777,СВЦЭМ!$A$34:$A$777,$A363,СВЦЭМ!$B$33:$B$776,B$332)+'СЕТ СН'!$F$16</f>
        <v>0</v>
      </c>
      <c r="C363" s="36">
        <f>SUMIFS(СВЦЭМ!$I$34:$I$777,СВЦЭМ!$A$34:$A$777,$A363,СВЦЭМ!$B$33:$B$776,C$332)+'СЕТ СН'!$F$16</f>
        <v>0</v>
      </c>
      <c r="D363" s="36">
        <f>SUMIFS(СВЦЭМ!$I$34:$I$777,СВЦЭМ!$A$34:$A$777,$A363,СВЦЭМ!$B$33:$B$776,D$332)+'СЕТ СН'!$F$16</f>
        <v>0</v>
      </c>
      <c r="E363" s="36">
        <f>SUMIFS(СВЦЭМ!$I$34:$I$777,СВЦЭМ!$A$34:$A$777,$A363,СВЦЭМ!$B$33:$B$776,E$332)+'СЕТ СН'!$F$16</f>
        <v>0</v>
      </c>
      <c r="F363" s="36">
        <f>SUMIFS(СВЦЭМ!$I$34:$I$777,СВЦЭМ!$A$34:$A$777,$A363,СВЦЭМ!$B$33:$B$776,F$332)+'СЕТ СН'!$F$16</f>
        <v>0</v>
      </c>
      <c r="G363" s="36">
        <f>SUMIFS(СВЦЭМ!$I$34:$I$777,СВЦЭМ!$A$34:$A$777,$A363,СВЦЭМ!$B$33:$B$776,G$332)+'СЕТ СН'!$F$16</f>
        <v>0</v>
      </c>
      <c r="H363" s="36">
        <f>SUMIFS(СВЦЭМ!$I$34:$I$777,СВЦЭМ!$A$34:$A$777,$A363,СВЦЭМ!$B$33:$B$776,H$332)+'СЕТ СН'!$F$16</f>
        <v>0</v>
      </c>
      <c r="I363" s="36">
        <f>SUMIFS(СВЦЭМ!$I$34:$I$777,СВЦЭМ!$A$34:$A$777,$A363,СВЦЭМ!$B$33:$B$776,I$332)+'СЕТ СН'!$F$16</f>
        <v>0</v>
      </c>
      <c r="J363" s="36">
        <f>SUMIFS(СВЦЭМ!$I$34:$I$777,СВЦЭМ!$A$34:$A$777,$A363,СВЦЭМ!$B$33:$B$776,J$332)+'СЕТ СН'!$F$16</f>
        <v>0</v>
      </c>
      <c r="K363" s="36">
        <f>SUMIFS(СВЦЭМ!$I$34:$I$777,СВЦЭМ!$A$34:$A$777,$A363,СВЦЭМ!$B$33:$B$776,K$332)+'СЕТ СН'!$F$16</f>
        <v>0</v>
      </c>
      <c r="L363" s="36">
        <f>SUMIFS(СВЦЭМ!$I$34:$I$777,СВЦЭМ!$A$34:$A$777,$A363,СВЦЭМ!$B$33:$B$776,L$332)+'СЕТ СН'!$F$16</f>
        <v>0</v>
      </c>
      <c r="M363" s="36">
        <f>SUMIFS(СВЦЭМ!$I$34:$I$777,СВЦЭМ!$A$34:$A$777,$A363,СВЦЭМ!$B$33:$B$776,M$332)+'СЕТ СН'!$F$16</f>
        <v>0</v>
      </c>
      <c r="N363" s="36">
        <f>SUMIFS(СВЦЭМ!$I$34:$I$777,СВЦЭМ!$A$34:$A$777,$A363,СВЦЭМ!$B$33:$B$776,N$332)+'СЕТ СН'!$F$16</f>
        <v>0</v>
      </c>
      <c r="O363" s="36">
        <f>SUMIFS(СВЦЭМ!$I$34:$I$777,СВЦЭМ!$A$34:$A$777,$A363,СВЦЭМ!$B$33:$B$776,O$332)+'СЕТ СН'!$F$16</f>
        <v>0</v>
      </c>
      <c r="P363" s="36">
        <f>SUMIFS(СВЦЭМ!$I$34:$I$777,СВЦЭМ!$A$34:$A$777,$A363,СВЦЭМ!$B$33:$B$776,P$332)+'СЕТ СН'!$F$16</f>
        <v>0</v>
      </c>
      <c r="Q363" s="36">
        <f>SUMIFS(СВЦЭМ!$I$34:$I$777,СВЦЭМ!$A$34:$A$777,$A363,СВЦЭМ!$B$33:$B$776,Q$332)+'СЕТ СН'!$F$16</f>
        <v>0</v>
      </c>
      <c r="R363" s="36">
        <f>SUMIFS(СВЦЭМ!$I$34:$I$777,СВЦЭМ!$A$34:$A$777,$A363,СВЦЭМ!$B$33:$B$776,R$332)+'СЕТ СН'!$F$16</f>
        <v>0</v>
      </c>
      <c r="S363" s="36">
        <f>SUMIFS(СВЦЭМ!$I$34:$I$777,СВЦЭМ!$A$34:$A$777,$A363,СВЦЭМ!$B$33:$B$776,S$332)+'СЕТ СН'!$F$16</f>
        <v>0</v>
      </c>
      <c r="T363" s="36">
        <f>SUMIFS(СВЦЭМ!$I$34:$I$777,СВЦЭМ!$A$34:$A$777,$A363,СВЦЭМ!$B$33:$B$776,T$332)+'СЕТ СН'!$F$16</f>
        <v>0</v>
      </c>
      <c r="U363" s="36">
        <f>SUMIFS(СВЦЭМ!$I$34:$I$777,СВЦЭМ!$A$34:$A$777,$A363,СВЦЭМ!$B$33:$B$776,U$332)+'СЕТ СН'!$F$16</f>
        <v>0</v>
      </c>
      <c r="V363" s="36">
        <f>SUMIFS(СВЦЭМ!$I$34:$I$777,СВЦЭМ!$A$34:$A$777,$A363,СВЦЭМ!$B$33:$B$776,V$332)+'СЕТ СН'!$F$16</f>
        <v>0</v>
      </c>
      <c r="W363" s="36">
        <f>SUMIFS(СВЦЭМ!$I$34:$I$777,СВЦЭМ!$A$34:$A$777,$A363,СВЦЭМ!$B$33:$B$776,W$332)+'СЕТ СН'!$F$16</f>
        <v>0</v>
      </c>
      <c r="X363" s="36">
        <f>SUMIFS(СВЦЭМ!$I$34:$I$777,СВЦЭМ!$A$34:$A$777,$A363,СВЦЭМ!$B$33:$B$776,X$332)+'СЕТ СН'!$F$16</f>
        <v>0</v>
      </c>
      <c r="Y363" s="36">
        <f>SUMIFS(СВЦЭМ!$I$34:$I$777,СВЦЭМ!$A$34:$A$777,$A363,СВЦЭМ!$B$33:$B$776,Y$332)+'СЕТ СН'!$F$16</f>
        <v>0</v>
      </c>
    </row>
    <row r="364" spans="1:27" ht="15.75" hidden="1" x14ac:dyDescent="0.2">
      <c r="A364" s="39"/>
      <c r="B364" s="39"/>
      <c r="C364" s="39"/>
      <c r="D364" s="39"/>
      <c r="E364" s="39"/>
      <c r="F364" s="39"/>
      <c r="G364" s="39"/>
      <c r="H364" s="39"/>
      <c r="I364" s="39"/>
      <c r="J364" s="39"/>
      <c r="K364" s="39"/>
      <c r="L364" s="39"/>
      <c r="M364" s="39"/>
      <c r="N364" s="39"/>
      <c r="O364" s="39"/>
      <c r="P364" s="39"/>
      <c r="Q364" s="39"/>
      <c r="R364" s="39"/>
      <c r="S364" s="39"/>
      <c r="T364" s="39"/>
      <c r="U364" s="39"/>
      <c r="V364" s="39"/>
      <c r="W364" s="39"/>
      <c r="X364" s="39"/>
      <c r="Y364" s="39"/>
      <c r="Z364" s="39"/>
    </row>
    <row r="365" spans="1:27" ht="12.75" hidden="1" customHeight="1" x14ac:dyDescent="0.2">
      <c r="A365" s="128" t="s">
        <v>7</v>
      </c>
      <c r="B365" s="131" t="s">
        <v>119</v>
      </c>
      <c r="C365" s="132"/>
      <c r="D365" s="132"/>
      <c r="E365" s="132"/>
      <c r="F365" s="132"/>
      <c r="G365" s="132"/>
      <c r="H365" s="132"/>
      <c r="I365" s="132"/>
      <c r="J365" s="132"/>
      <c r="K365" s="132"/>
      <c r="L365" s="132"/>
      <c r="M365" s="132"/>
      <c r="N365" s="132"/>
      <c r="O365" s="132"/>
      <c r="P365" s="132"/>
      <c r="Q365" s="132"/>
      <c r="R365" s="132"/>
      <c r="S365" s="132"/>
      <c r="T365" s="132"/>
      <c r="U365" s="132"/>
      <c r="V365" s="132"/>
      <c r="W365" s="132"/>
      <c r="X365" s="132"/>
      <c r="Y365" s="133"/>
    </row>
    <row r="366" spans="1:27" ht="12.75" hidden="1" customHeight="1" x14ac:dyDescent="0.2">
      <c r="A366" s="129"/>
      <c r="B366" s="134"/>
      <c r="C366" s="135"/>
      <c r="D366" s="135"/>
      <c r="E366" s="135"/>
      <c r="F366" s="135"/>
      <c r="G366" s="135"/>
      <c r="H366" s="135"/>
      <c r="I366" s="135"/>
      <c r="J366" s="135"/>
      <c r="K366" s="135"/>
      <c r="L366" s="135"/>
      <c r="M366" s="135"/>
      <c r="N366" s="135"/>
      <c r="O366" s="135"/>
      <c r="P366" s="135"/>
      <c r="Q366" s="135"/>
      <c r="R366" s="135"/>
      <c r="S366" s="135"/>
      <c r="T366" s="135"/>
      <c r="U366" s="135"/>
      <c r="V366" s="135"/>
      <c r="W366" s="135"/>
      <c r="X366" s="135"/>
      <c r="Y366" s="136"/>
    </row>
    <row r="367" spans="1:27" s="46" customFormat="1" ht="12.75" hidden="1" customHeight="1" x14ac:dyDescent="0.2">
      <c r="A367" s="130"/>
      <c r="B367" s="34">
        <v>1</v>
      </c>
      <c r="C367" s="34">
        <v>2</v>
      </c>
      <c r="D367" s="34">
        <v>3</v>
      </c>
      <c r="E367" s="34">
        <v>4</v>
      </c>
      <c r="F367" s="34">
        <v>5</v>
      </c>
      <c r="G367" s="34">
        <v>6</v>
      </c>
      <c r="H367" s="34">
        <v>7</v>
      </c>
      <c r="I367" s="34">
        <v>8</v>
      </c>
      <c r="J367" s="34">
        <v>9</v>
      </c>
      <c r="K367" s="34">
        <v>10</v>
      </c>
      <c r="L367" s="34">
        <v>11</v>
      </c>
      <c r="M367" s="34">
        <v>12</v>
      </c>
      <c r="N367" s="34">
        <v>13</v>
      </c>
      <c r="O367" s="34">
        <v>14</v>
      </c>
      <c r="P367" s="34">
        <v>15</v>
      </c>
      <c r="Q367" s="34">
        <v>16</v>
      </c>
      <c r="R367" s="34">
        <v>17</v>
      </c>
      <c r="S367" s="34">
        <v>18</v>
      </c>
      <c r="T367" s="34">
        <v>19</v>
      </c>
      <c r="U367" s="34">
        <v>20</v>
      </c>
      <c r="V367" s="34">
        <v>21</v>
      </c>
      <c r="W367" s="34">
        <v>22</v>
      </c>
      <c r="X367" s="34">
        <v>23</v>
      </c>
      <c r="Y367" s="34">
        <v>24</v>
      </c>
    </row>
    <row r="368" spans="1:27" ht="15.75" hidden="1" customHeight="1" x14ac:dyDescent="0.2">
      <c r="A368" s="35" t="str">
        <f>A333</f>
        <v>01.08.2019</v>
      </c>
      <c r="B368" s="36">
        <f>SUMIFS(СВЦЭМ!$J$34:$J$777,СВЦЭМ!$A$34:$A$777,$A368,СВЦЭМ!$B$33:$B$776,B$367)+'СЕТ СН'!$F$16</f>
        <v>0</v>
      </c>
      <c r="C368" s="36">
        <f>SUMIFS(СВЦЭМ!$J$34:$J$777,СВЦЭМ!$A$34:$A$777,$A368,СВЦЭМ!$B$33:$B$776,C$367)+'СЕТ СН'!$F$16</f>
        <v>0</v>
      </c>
      <c r="D368" s="36">
        <f>SUMIFS(СВЦЭМ!$J$34:$J$777,СВЦЭМ!$A$34:$A$777,$A368,СВЦЭМ!$B$33:$B$776,D$367)+'СЕТ СН'!$F$16</f>
        <v>0</v>
      </c>
      <c r="E368" s="36">
        <f>SUMIFS(СВЦЭМ!$J$34:$J$777,СВЦЭМ!$A$34:$A$777,$A368,СВЦЭМ!$B$33:$B$776,E$367)+'СЕТ СН'!$F$16</f>
        <v>0</v>
      </c>
      <c r="F368" s="36">
        <f>SUMIFS(СВЦЭМ!$J$34:$J$777,СВЦЭМ!$A$34:$A$777,$A368,СВЦЭМ!$B$33:$B$776,F$367)+'СЕТ СН'!$F$16</f>
        <v>0</v>
      </c>
      <c r="G368" s="36">
        <f>SUMIFS(СВЦЭМ!$J$34:$J$777,СВЦЭМ!$A$34:$A$777,$A368,СВЦЭМ!$B$33:$B$776,G$367)+'СЕТ СН'!$F$16</f>
        <v>0</v>
      </c>
      <c r="H368" s="36">
        <f>SUMIFS(СВЦЭМ!$J$34:$J$777,СВЦЭМ!$A$34:$A$777,$A368,СВЦЭМ!$B$33:$B$776,H$367)+'СЕТ СН'!$F$16</f>
        <v>0</v>
      </c>
      <c r="I368" s="36">
        <f>SUMIFS(СВЦЭМ!$J$34:$J$777,СВЦЭМ!$A$34:$A$777,$A368,СВЦЭМ!$B$33:$B$776,I$367)+'СЕТ СН'!$F$16</f>
        <v>0</v>
      </c>
      <c r="J368" s="36">
        <f>SUMIFS(СВЦЭМ!$J$34:$J$777,СВЦЭМ!$A$34:$A$777,$A368,СВЦЭМ!$B$33:$B$776,J$367)+'СЕТ СН'!$F$16</f>
        <v>0</v>
      </c>
      <c r="K368" s="36">
        <f>SUMIFS(СВЦЭМ!$J$34:$J$777,СВЦЭМ!$A$34:$A$777,$A368,СВЦЭМ!$B$33:$B$776,K$367)+'СЕТ СН'!$F$16</f>
        <v>0</v>
      </c>
      <c r="L368" s="36">
        <f>SUMIFS(СВЦЭМ!$J$34:$J$777,СВЦЭМ!$A$34:$A$777,$A368,СВЦЭМ!$B$33:$B$776,L$367)+'СЕТ СН'!$F$16</f>
        <v>0</v>
      </c>
      <c r="M368" s="36">
        <f>SUMIFS(СВЦЭМ!$J$34:$J$777,СВЦЭМ!$A$34:$A$777,$A368,СВЦЭМ!$B$33:$B$776,M$367)+'СЕТ СН'!$F$16</f>
        <v>0</v>
      </c>
      <c r="N368" s="36">
        <f>SUMIFS(СВЦЭМ!$J$34:$J$777,СВЦЭМ!$A$34:$A$777,$A368,СВЦЭМ!$B$33:$B$776,N$367)+'СЕТ СН'!$F$16</f>
        <v>0</v>
      </c>
      <c r="O368" s="36">
        <f>SUMIFS(СВЦЭМ!$J$34:$J$777,СВЦЭМ!$A$34:$A$777,$A368,СВЦЭМ!$B$33:$B$776,O$367)+'СЕТ СН'!$F$16</f>
        <v>0</v>
      </c>
      <c r="P368" s="36">
        <f>SUMIFS(СВЦЭМ!$J$34:$J$777,СВЦЭМ!$A$34:$A$777,$A368,СВЦЭМ!$B$33:$B$776,P$367)+'СЕТ СН'!$F$16</f>
        <v>0</v>
      </c>
      <c r="Q368" s="36">
        <f>SUMIFS(СВЦЭМ!$J$34:$J$777,СВЦЭМ!$A$34:$A$777,$A368,СВЦЭМ!$B$33:$B$776,Q$367)+'СЕТ СН'!$F$16</f>
        <v>0</v>
      </c>
      <c r="R368" s="36">
        <f>SUMIFS(СВЦЭМ!$J$34:$J$777,СВЦЭМ!$A$34:$A$777,$A368,СВЦЭМ!$B$33:$B$776,R$367)+'СЕТ СН'!$F$16</f>
        <v>0</v>
      </c>
      <c r="S368" s="36">
        <f>SUMIFS(СВЦЭМ!$J$34:$J$777,СВЦЭМ!$A$34:$A$777,$A368,СВЦЭМ!$B$33:$B$776,S$367)+'СЕТ СН'!$F$16</f>
        <v>0</v>
      </c>
      <c r="T368" s="36">
        <f>SUMIFS(СВЦЭМ!$J$34:$J$777,СВЦЭМ!$A$34:$A$777,$A368,СВЦЭМ!$B$33:$B$776,T$367)+'СЕТ СН'!$F$16</f>
        <v>0</v>
      </c>
      <c r="U368" s="36">
        <f>SUMIFS(СВЦЭМ!$J$34:$J$777,СВЦЭМ!$A$34:$A$777,$A368,СВЦЭМ!$B$33:$B$776,U$367)+'СЕТ СН'!$F$16</f>
        <v>0</v>
      </c>
      <c r="V368" s="36">
        <f>SUMIFS(СВЦЭМ!$J$34:$J$777,СВЦЭМ!$A$34:$A$777,$A368,СВЦЭМ!$B$33:$B$776,V$367)+'СЕТ СН'!$F$16</f>
        <v>0</v>
      </c>
      <c r="W368" s="36">
        <f>SUMIFS(СВЦЭМ!$J$34:$J$777,СВЦЭМ!$A$34:$A$777,$A368,СВЦЭМ!$B$33:$B$776,W$367)+'СЕТ СН'!$F$16</f>
        <v>0</v>
      </c>
      <c r="X368" s="36">
        <f>SUMIFS(СВЦЭМ!$J$34:$J$777,СВЦЭМ!$A$34:$A$777,$A368,СВЦЭМ!$B$33:$B$776,X$367)+'СЕТ СН'!$F$16</f>
        <v>0</v>
      </c>
      <c r="Y368" s="36">
        <f>SUMIFS(СВЦЭМ!$J$34:$J$777,СВЦЭМ!$A$34:$A$777,$A368,СВЦЭМ!$B$33:$B$776,Y$367)+'СЕТ СН'!$F$16</f>
        <v>0</v>
      </c>
      <c r="AA368" s="45"/>
    </row>
    <row r="369" spans="1:25" ht="15.75" hidden="1" x14ac:dyDescent="0.2">
      <c r="A369" s="35">
        <f>A368+1</f>
        <v>43679</v>
      </c>
      <c r="B369" s="36">
        <f>SUMIFS(СВЦЭМ!$J$34:$J$777,СВЦЭМ!$A$34:$A$777,$A369,СВЦЭМ!$B$33:$B$776,B$367)+'СЕТ СН'!$F$16</f>
        <v>0</v>
      </c>
      <c r="C369" s="36">
        <f>SUMIFS(СВЦЭМ!$J$34:$J$777,СВЦЭМ!$A$34:$A$777,$A369,СВЦЭМ!$B$33:$B$776,C$367)+'СЕТ СН'!$F$16</f>
        <v>0</v>
      </c>
      <c r="D369" s="36">
        <f>SUMIFS(СВЦЭМ!$J$34:$J$777,СВЦЭМ!$A$34:$A$777,$A369,СВЦЭМ!$B$33:$B$776,D$367)+'СЕТ СН'!$F$16</f>
        <v>0</v>
      </c>
      <c r="E369" s="36">
        <f>SUMIFS(СВЦЭМ!$J$34:$J$777,СВЦЭМ!$A$34:$A$777,$A369,СВЦЭМ!$B$33:$B$776,E$367)+'СЕТ СН'!$F$16</f>
        <v>0</v>
      </c>
      <c r="F369" s="36">
        <f>SUMIFS(СВЦЭМ!$J$34:$J$777,СВЦЭМ!$A$34:$A$777,$A369,СВЦЭМ!$B$33:$B$776,F$367)+'СЕТ СН'!$F$16</f>
        <v>0</v>
      </c>
      <c r="G369" s="36">
        <f>SUMIFS(СВЦЭМ!$J$34:$J$777,СВЦЭМ!$A$34:$A$777,$A369,СВЦЭМ!$B$33:$B$776,G$367)+'СЕТ СН'!$F$16</f>
        <v>0</v>
      </c>
      <c r="H369" s="36">
        <f>SUMIFS(СВЦЭМ!$J$34:$J$777,СВЦЭМ!$A$34:$A$777,$A369,СВЦЭМ!$B$33:$B$776,H$367)+'СЕТ СН'!$F$16</f>
        <v>0</v>
      </c>
      <c r="I369" s="36">
        <f>SUMIFS(СВЦЭМ!$J$34:$J$777,СВЦЭМ!$A$34:$A$777,$A369,СВЦЭМ!$B$33:$B$776,I$367)+'СЕТ СН'!$F$16</f>
        <v>0</v>
      </c>
      <c r="J369" s="36">
        <f>SUMIFS(СВЦЭМ!$J$34:$J$777,СВЦЭМ!$A$34:$A$777,$A369,СВЦЭМ!$B$33:$B$776,J$367)+'СЕТ СН'!$F$16</f>
        <v>0</v>
      </c>
      <c r="K369" s="36">
        <f>SUMIFS(СВЦЭМ!$J$34:$J$777,СВЦЭМ!$A$34:$A$777,$A369,СВЦЭМ!$B$33:$B$776,K$367)+'СЕТ СН'!$F$16</f>
        <v>0</v>
      </c>
      <c r="L369" s="36">
        <f>SUMIFS(СВЦЭМ!$J$34:$J$777,СВЦЭМ!$A$34:$A$777,$A369,СВЦЭМ!$B$33:$B$776,L$367)+'СЕТ СН'!$F$16</f>
        <v>0</v>
      </c>
      <c r="M369" s="36">
        <f>SUMIFS(СВЦЭМ!$J$34:$J$777,СВЦЭМ!$A$34:$A$777,$A369,СВЦЭМ!$B$33:$B$776,M$367)+'СЕТ СН'!$F$16</f>
        <v>0</v>
      </c>
      <c r="N369" s="36">
        <f>SUMIFS(СВЦЭМ!$J$34:$J$777,СВЦЭМ!$A$34:$A$777,$A369,СВЦЭМ!$B$33:$B$776,N$367)+'СЕТ СН'!$F$16</f>
        <v>0</v>
      </c>
      <c r="O369" s="36">
        <f>SUMIFS(СВЦЭМ!$J$34:$J$777,СВЦЭМ!$A$34:$A$777,$A369,СВЦЭМ!$B$33:$B$776,O$367)+'СЕТ СН'!$F$16</f>
        <v>0</v>
      </c>
      <c r="P369" s="36">
        <f>SUMIFS(СВЦЭМ!$J$34:$J$777,СВЦЭМ!$A$34:$A$777,$A369,СВЦЭМ!$B$33:$B$776,P$367)+'СЕТ СН'!$F$16</f>
        <v>0</v>
      </c>
      <c r="Q369" s="36">
        <f>SUMIFS(СВЦЭМ!$J$34:$J$777,СВЦЭМ!$A$34:$A$777,$A369,СВЦЭМ!$B$33:$B$776,Q$367)+'СЕТ СН'!$F$16</f>
        <v>0</v>
      </c>
      <c r="R369" s="36">
        <f>SUMIFS(СВЦЭМ!$J$34:$J$777,СВЦЭМ!$A$34:$A$777,$A369,СВЦЭМ!$B$33:$B$776,R$367)+'СЕТ СН'!$F$16</f>
        <v>0</v>
      </c>
      <c r="S369" s="36">
        <f>SUMIFS(СВЦЭМ!$J$34:$J$777,СВЦЭМ!$A$34:$A$777,$A369,СВЦЭМ!$B$33:$B$776,S$367)+'СЕТ СН'!$F$16</f>
        <v>0</v>
      </c>
      <c r="T369" s="36">
        <f>SUMIFS(СВЦЭМ!$J$34:$J$777,СВЦЭМ!$A$34:$A$777,$A369,СВЦЭМ!$B$33:$B$776,T$367)+'СЕТ СН'!$F$16</f>
        <v>0</v>
      </c>
      <c r="U369" s="36">
        <f>SUMIFS(СВЦЭМ!$J$34:$J$777,СВЦЭМ!$A$34:$A$777,$A369,СВЦЭМ!$B$33:$B$776,U$367)+'СЕТ СН'!$F$16</f>
        <v>0</v>
      </c>
      <c r="V369" s="36">
        <f>SUMIFS(СВЦЭМ!$J$34:$J$777,СВЦЭМ!$A$34:$A$777,$A369,СВЦЭМ!$B$33:$B$776,V$367)+'СЕТ СН'!$F$16</f>
        <v>0</v>
      </c>
      <c r="W369" s="36">
        <f>SUMIFS(СВЦЭМ!$J$34:$J$777,СВЦЭМ!$A$34:$A$777,$A369,СВЦЭМ!$B$33:$B$776,W$367)+'СЕТ СН'!$F$16</f>
        <v>0</v>
      </c>
      <c r="X369" s="36">
        <f>SUMIFS(СВЦЭМ!$J$34:$J$777,СВЦЭМ!$A$34:$A$777,$A369,СВЦЭМ!$B$33:$B$776,X$367)+'СЕТ СН'!$F$16</f>
        <v>0</v>
      </c>
      <c r="Y369" s="36">
        <f>SUMIFS(СВЦЭМ!$J$34:$J$777,СВЦЭМ!$A$34:$A$777,$A369,СВЦЭМ!$B$33:$B$776,Y$367)+'СЕТ СН'!$F$16</f>
        <v>0</v>
      </c>
    </row>
    <row r="370" spans="1:25" ht="15.75" hidden="1" x14ac:dyDescent="0.2">
      <c r="A370" s="35">
        <f t="shared" ref="A370:A398" si="10">A369+1</f>
        <v>43680</v>
      </c>
      <c r="B370" s="36">
        <f>SUMIFS(СВЦЭМ!$J$34:$J$777,СВЦЭМ!$A$34:$A$777,$A370,СВЦЭМ!$B$33:$B$776,B$367)+'СЕТ СН'!$F$16</f>
        <v>0</v>
      </c>
      <c r="C370" s="36">
        <f>SUMIFS(СВЦЭМ!$J$34:$J$777,СВЦЭМ!$A$34:$A$777,$A370,СВЦЭМ!$B$33:$B$776,C$367)+'СЕТ СН'!$F$16</f>
        <v>0</v>
      </c>
      <c r="D370" s="36">
        <f>SUMIFS(СВЦЭМ!$J$34:$J$777,СВЦЭМ!$A$34:$A$777,$A370,СВЦЭМ!$B$33:$B$776,D$367)+'СЕТ СН'!$F$16</f>
        <v>0</v>
      </c>
      <c r="E370" s="36">
        <f>SUMIFS(СВЦЭМ!$J$34:$J$777,СВЦЭМ!$A$34:$A$777,$A370,СВЦЭМ!$B$33:$B$776,E$367)+'СЕТ СН'!$F$16</f>
        <v>0</v>
      </c>
      <c r="F370" s="36">
        <f>SUMIFS(СВЦЭМ!$J$34:$J$777,СВЦЭМ!$A$34:$A$777,$A370,СВЦЭМ!$B$33:$B$776,F$367)+'СЕТ СН'!$F$16</f>
        <v>0</v>
      </c>
      <c r="G370" s="36">
        <f>SUMIFS(СВЦЭМ!$J$34:$J$777,СВЦЭМ!$A$34:$A$777,$A370,СВЦЭМ!$B$33:$B$776,G$367)+'СЕТ СН'!$F$16</f>
        <v>0</v>
      </c>
      <c r="H370" s="36">
        <f>SUMIFS(СВЦЭМ!$J$34:$J$777,СВЦЭМ!$A$34:$A$777,$A370,СВЦЭМ!$B$33:$B$776,H$367)+'СЕТ СН'!$F$16</f>
        <v>0</v>
      </c>
      <c r="I370" s="36">
        <f>SUMIFS(СВЦЭМ!$J$34:$J$777,СВЦЭМ!$A$34:$A$777,$A370,СВЦЭМ!$B$33:$B$776,I$367)+'СЕТ СН'!$F$16</f>
        <v>0</v>
      </c>
      <c r="J370" s="36">
        <f>SUMIFS(СВЦЭМ!$J$34:$J$777,СВЦЭМ!$A$34:$A$777,$A370,СВЦЭМ!$B$33:$B$776,J$367)+'СЕТ СН'!$F$16</f>
        <v>0</v>
      </c>
      <c r="K370" s="36">
        <f>SUMIFS(СВЦЭМ!$J$34:$J$777,СВЦЭМ!$A$34:$A$777,$A370,СВЦЭМ!$B$33:$B$776,K$367)+'СЕТ СН'!$F$16</f>
        <v>0</v>
      </c>
      <c r="L370" s="36">
        <f>SUMIFS(СВЦЭМ!$J$34:$J$777,СВЦЭМ!$A$34:$A$777,$A370,СВЦЭМ!$B$33:$B$776,L$367)+'СЕТ СН'!$F$16</f>
        <v>0</v>
      </c>
      <c r="M370" s="36">
        <f>SUMIFS(СВЦЭМ!$J$34:$J$777,СВЦЭМ!$A$34:$A$777,$A370,СВЦЭМ!$B$33:$B$776,M$367)+'СЕТ СН'!$F$16</f>
        <v>0</v>
      </c>
      <c r="N370" s="36">
        <f>SUMIFS(СВЦЭМ!$J$34:$J$777,СВЦЭМ!$A$34:$A$777,$A370,СВЦЭМ!$B$33:$B$776,N$367)+'СЕТ СН'!$F$16</f>
        <v>0</v>
      </c>
      <c r="O370" s="36">
        <f>SUMIFS(СВЦЭМ!$J$34:$J$777,СВЦЭМ!$A$34:$A$777,$A370,СВЦЭМ!$B$33:$B$776,O$367)+'СЕТ СН'!$F$16</f>
        <v>0</v>
      </c>
      <c r="P370" s="36">
        <f>SUMIFS(СВЦЭМ!$J$34:$J$777,СВЦЭМ!$A$34:$A$777,$A370,СВЦЭМ!$B$33:$B$776,P$367)+'СЕТ СН'!$F$16</f>
        <v>0</v>
      </c>
      <c r="Q370" s="36">
        <f>SUMIFS(СВЦЭМ!$J$34:$J$777,СВЦЭМ!$A$34:$A$777,$A370,СВЦЭМ!$B$33:$B$776,Q$367)+'СЕТ СН'!$F$16</f>
        <v>0</v>
      </c>
      <c r="R370" s="36">
        <f>SUMIFS(СВЦЭМ!$J$34:$J$777,СВЦЭМ!$A$34:$A$777,$A370,СВЦЭМ!$B$33:$B$776,R$367)+'СЕТ СН'!$F$16</f>
        <v>0</v>
      </c>
      <c r="S370" s="36">
        <f>SUMIFS(СВЦЭМ!$J$34:$J$777,СВЦЭМ!$A$34:$A$777,$A370,СВЦЭМ!$B$33:$B$776,S$367)+'СЕТ СН'!$F$16</f>
        <v>0</v>
      </c>
      <c r="T370" s="36">
        <f>SUMIFS(СВЦЭМ!$J$34:$J$777,СВЦЭМ!$A$34:$A$777,$A370,СВЦЭМ!$B$33:$B$776,T$367)+'СЕТ СН'!$F$16</f>
        <v>0</v>
      </c>
      <c r="U370" s="36">
        <f>SUMIFS(СВЦЭМ!$J$34:$J$777,СВЦЭМ!$A$34:$A$777,$A370,СВЦЭМ!$B$33:$B$776,U$367)+'СЕТ СН'!$F$16</f>
        <v>0</v>
      </c>
      <c r="V370" s="36">
        <f>SUMIFS(СВЦЭМ!$J$34:$J$777,СВЦЭМ!$A$34:$A$777,$A370,СВЦЭМ!$B$33:$B$776,V$367)+'СЕТ СН'!$F$16</f>
        <v>0</v>
      </c>
      <c r="W370" s="36">
        <f>SUMIFS(СВЦЭМ!$J$34:$J$777,СВЦЭМ!$A$34:$A$777,$A370,СВЦЭМ!$B$33:$B$776,W$367)+'СЕТ СН'!$F$16</f>
        <v>0</v>
      </c>
      <c r="X370" s="36">
        <f>SUMIFS(СВЦЭМ!$J$34:$J$777,СВЦЭМ!$A$34:$A$777,$A370,СВЦЭМ!$B$33:$B$776,X$367)+'СЕТ СН'!$F$16</f>
        <v>0</v>
      </c>
      <c r="Y370" s="36">
        <f>SUMIFS(СВЦЭМ!$J$34:$J$777,СВЦЭМ!$A$34:$A$777,$A370,СВЦЭМ!$B$33:$B$776,Y$367)+'СЕТ СН'!$F$16</f>
        <v>0</v>
      </c>
    </row>
    <row r="371" spans="1:25" ht="15.75" hidden="1" x14ac:dyDescent="0.2">
      <c r="A371" s="35">
        <f t="shared" si="10"/>
        <v>43681</v>
      </c>
      <c r="B371" s="36">
        <f>SUMIFS(СВЦЭМ!$J$34:$J$777,СВЦЭМ!$A$34:$A$777,$A371,СВЦЭМ!$B$33:$B$776,B$367)+'СЕТ СН'!$F$16</f>
        <v>0</v>
      </c>
      <c r="C371" s="36">
        <f>SUMIFS(СВЦЭМ!$J$34:$J$777,СВЦЭМ!$A$34:$A$777,$A371,СВЦЭМ!$B$33:$B$776,C$367)+'СЕТ СН'!$F$16</f>
        <v>0</v>
      </c>
      <c r="D371" s="36">
        <f>SUMIFS(СВЦЭМ!$J$34:$J$777,СВЦЭМ!$A$34:$A$777,$A371,СВЦЭМ!$B$33:$B$776,D$367)+'СЕТ СН'!$F$16</f>
        <v>0</v>
      </c>
      <c r="E371" s="36">
        <f>SUMIFS(СВЦЭМ!$J$34:$J$777,СВЦЭМ!$A$34:$A$777,$A371,СВЦЭМ!$B$33:$B$776,E$367)+'СЕТ СН'!$F$16</f>
        <v>0</v>
      </c>
      <c r="F371" s="36">
        <f>SUMIFS(СВЦЭМ!$J$34:$J$777,СВЦЭМ!$A$34:$A$777,$A371,СВЦЭМ!$B$33:$B$776,F$367)+'СЕТ СН'!$F$16</f>
        <v>0</v>
      </c>
      <c r="G371" s="36">
        <f>SUMIFS(СВЦЭМ!$J$34:$J$777,СВЦЭМ!$A$34:$A$777,$A371,СВЦЭМ!$B$33:$B$776,G$367)+'СЕТ СН'!$F$16</f>
        <v>0</v>
      </c>
      <c r="H371" s="36">
        <f>SUMIFS(СВЦЭМ!$J$34:$J$777,СВЦЭМ!$A$34:$A$777,$A371,СВЦЭМ!$B$33:$B$776,H$367)+'СЕТ СН'!$F$16</f>
        <v>0</v>
      </c>
      <c r="I371" s="36">
        <f>SUMIFS(СВЦЭМ!$J$34:$J$777,СВЦЭМ!$A$34:$A$777,$A371,СВЦЭМ!$B$33:$B$776,I$367)+'СЕТ СН'!$F$16</f>
        <v>0</v>
      </c>
      <c r="J371" s="36">
        <f>SUMIFS(СВЦЭМ!$J$34:$J$777,СВЦЭМ!$A$34:$A$777,$A371,СВЦЭМ!$B$33:$B$776,J$367)+'СЕТ СН'!$F$16</f>
        <v>0</v>
      </c>
      <c r="K371" s="36">
        <f>SUMIFS(СВЦЭМ!$J$34:$J$777,СВЦЭМ!$A$34:$A$777,$A371,СВЦЭМ!$B$33:$B$776,K$367)+'СЕТ СН'!$F$16</f>
        <v>0</v>
      </c>
      <c r="L371" s="36">
        <f>SUMIFS(СВЦЭМ!$J$34:$J$777,СВЦЭМ!$A$34:$A$777,$A371,СВЦЭМ!$B$33:$B$776,L$367)+'СЕТ СН'!$F$16</f>
        <v>0</v>
      </c>
      <c r="M371" s="36">
        <f>SUMIFS(СВЦЭМ!$J$34:$J$777,СВЦЭМ!$A$34:$A$777,$A371,СВЦЭМ!$B$33:$B$776,M$367)+'СЕТ СН'!$F$16</f>
        <v>0</v>
      </c>
      <c r="N371" s="36">
        <f>SUMIFS(СВЦЭМ!$J$34:$J$777,СВЦЭМ!$A$34:$A$777,$A371,СВЦЭМ!$B$33:$B$776,N$367)+'СЕТ СН'!$F$16</f>
        <v>0</v>
      </c>
      <c r="O371" s="36">
        <f>SUMIFS(СВЦЭМ!$J$34:$J$777,СВЦЭМ!$A$34:$A$777,$A371,СВЦЭМ!$B$33:$B$776,O$367)+'СЕТ СН'!$F$16</f>
        <v>0</v>
      </c>
      <c r="P371" s="36">
        <f>SUMIFS(СВЦЭМ!$J$34:$J$777,СВЦЭМ!$A$34:$A$777,$A371,СВЦЭМ!$B$33:$B$776,P$367)+'СЕТ СН'!$F$16</f>
        <v>0</v>
      </c>
      <c r="Q371" s="36">
        <f>SUMIFS(СВЦЭМ!$J$34:$J$777,СВЦЭМ!$A$34:$A$777,$A371,СВЦЭМ!$B$33:$B$776,Q$367)+'СЕТ СН'!$F$16</f>
        <v>0</v>
      </c>
      <c r="R371" s="36">
        <f>SUMIFS(СВЦЭМ!$J$34:$J$777,СВЦЭМ!$A$34:$A$777,$A371,СВЦЭМ!$B$33:$B$776,R$367)+'СЕТ СН'!$F$16</f>
        <v>0</v>
      </c>
      <c r="S371" s="36">
        <f>SUMIFS(СВЦЭМ!$J$34:$J$777,СВЦЭМ!$A$34:$A$777,$A371,СВЦЭМ!$B$33:$B$776,S$367)+'СЕТ СН'!$F$16</f>
        <v>0</v>
      </c>
      <c r="T371" s="36">
        <f>SUMIFS(СВЦЭМ!$J$34:$J$777,СВЦЭМ!$A$34:$A$777,$A371,СВЦЭМ!$B$33:$B$776,T$367)+'СЕТ СН'!$F$16</f>
        <v>0</v>
      </c>
      <c r="U371" s="36">
        <f>SUMIFS(СВЦЭМ!$J$34:$J$777,СВЦЭМ!$A$34:$A$777,$A371,СВЦЭМ!$B$33:$B$776,U$367)+'СЕТ СН'!$F$16</f>
        <v>0</v>
      </c>
      <c r="V371" s="36">
        <f>SUMIFS(СВЦЭМ!$J$34:$J$777,СВЦЭМ!$A$34:$A$777,$A371,СВЦЭМ!$B$33:$B$776,V$367)+'СЕТ СН'!$F$16</f>
        <v>0</v>
      </c>
      <c r="W371" s="36">
        <f>SUMIFS(СВЦЭМ!$J$34:$J$777,СВЦЭМ!$A$34:$A$777,$A371,СВЦЭМ!$B$33:$B$776,W$367)+'СЕТ СН'!$F$16</f>
        <v>0</v>
      </c>
      <c r="X371" s="36">
        <f>SUMIFS(СВЦЭМ!$J$34:$J$777,СВЦЭМ!$A$34:$A$777,$A371,СВЦЭМ!$B$33:$B$776,X$367)+'СЕТ СН'!$F$16</f>
        <v>0</v>
      </c>
      <c r="Y371" s="36">
        <f>SUMIFS(СВЦЭМ!$J$34:$J$777,СВЦЭМ!$A$34:$A$777,$A371,СВЦЭМ!$B$33:$B$776,Y$367)+'СЕТ СН'!$F$16</f>
        <v>0</v>
      </c>
    </row>
    <row r="372" spans="1:25" ht="15.75" hidden="1" x14ac:dyDescent="0.2">
      <c r="A372" s="35">
        <f t="shared" si="10"/>
        <v>43682</v>
      </c>
      <c r="B372" s="36">
        <f>SUMIFS(СВЦЭМ!$J$34:$J$777,СВЦЭМ!$A$34:$A$777,$A372,СВЦЭМ!$B$33:$B$776,B$367)+'СЕТ СН'!$F$16</f>
        <v>0</v>
      </c>
      <c r="C372" s="36">
        <f>SUMIFS(СВЦЭМ!$J$34:$J$777,СВЦЭМ!$A$34:$A$777,$A372,СВЦЭМ!$B$33:$B$776,C$367)+'СЕТ СН'!$F$16</f>
        <v>0</v>
      </c>
      <c r="D372" s="36">
        <f>SUMIFS(СВЦЭМ!$J$34:$J$777,СВЦЭМ!$A$34:$A$777,$A372,СВЦЭМ!$B$33:$B$776,D$367)+'СЕТ СН'!$F$16</f>
        <v>0</v>
      </c>
      <c r="E372" s="36">
        <f>SUMIFS(СВЦЭМ!$J$34:$J$777,СВЦЭМ!$A$34:$A$777,$A372,СВЦЭМ!$B$33:$B$776,E$367)+'СЕТ СН'!$F$16</f>
        <v>0</v>
      </c>
      <c r="F372" s="36">
        <f>SUMIFS(СВЦЭМ!$J$34:$J$777,СВЦЭМ!$A$34:$A$777,$A372,СВЦЭМ!$B$33:$B$776,F$367)+'СЕТ СН'!$F$16</f>
        <v>0</v>
      </c>
      <c r="G372" s="36">
        <f>SUMIFS(СВЦЭМ!$J$34:$J$777,СВЦЭМ!$A$34:$A$777,$A372,СВЦЭМ!$B$33:$B$776,G$367)+'СЕТ СН'!$F$16</f>
        <v>0</v>
      </c>
      <c r="H372" s="36">
        <f>SUMIFS(СВЦЭМ!$J$34:$J$777,СВЦЭМ!$A$34:$A$777,$A372,СВЦЭМ!$B$33:$B$776,H$367)+'СЕТ СН'!$F$16</f>
        <v>0</v>
      </c>
      <c r="I372" s="36">
        <f>SUMIFS(СВЦЭМ!$J$34:$J$777,СВЦЭМ!$A$34:$A$777,$A372,СВЦЭМ!$B$33:$B$776,I$367)+'СЕТ СН'!$F$16</f>
        <v>0</v>
      </c>
      <c r="J372" s="36">
        <f>SUMIFS(СВЦЭМ!$J$34:$J$777,СВЦЭМ!$A$34:$A$777,$A372,СВЦЭМ!$B$33:$B$776,J$367)+'СЕТ СН'!$F$16</f>
        <v>0</v>
      </c>
      <c r="K372" s="36">
        <f>SUMIFS(СВЦЭМ!$J$34:$J$777,СВЦЭМ!$A$34:$A$777,$A372,СВЦЭМ!$B$33:$B$776,K$367)+'СЕТ СН'!$F$16</f>
        <v>0</v>
      </c>
      <c r="L372" s="36">
        <f>SUMIFS(СВЦЭМ!$J$34:$J$777,СВЦЭМ!$A$34:$A$777,$A372,СВЦЭМ!$B$33:$B$776,L$367)+'СЕТ СН'!$F$16</f>
        <v>0</v>
      </c>
      <c r="M372" s="36">
        <f>SUMIFS(СВЦЭМ!$J$34:$J$777,СВЦЭМ!$A$34:$A$777,$A372,СВЦЭМ!$B$33:$B$776,M$367)+'СЕТ СН'!$F$16</f>
        <v>0</v>
      </c>
      <c r="N372" s="36">
        <f>SUMIFS(СВЦЭМ!$J$34:$J$777,СВЦЭМ!$A$34:$A$777,$A372,СВЦЭМ!$B$33:$B$776,N$367)+'СЕТ СН'!$F$16</f>
        <v>0</v>
      </c>
      <c r="O372" s="36">
        <f>SUMIFS(СВЦЭМ!$J$34:$J$777,СВЦЭМ!$A$34:$A$777,$A372,СВЦЭМ!$B$33:$B$776,O$367)+'СЕТ СН'!$F$16</f>
        <v>0</v>
      </c>
      <c r="P372" s="36">
        <f>SUMIFS(СВЦЭМ!$J$34:$J$777,СВЦЭМ!$A$34:$A$777,$A372,СВЦЭМ!$B$33:$B$776,P$367)+'СЕТ СН'!$F$16</f>
        <v>0</v>
      </c>
      <c r="Q372" s="36">
        <f>SUMIFS(СВЦЭМ!$J$34:$J$777,СВЦЭМ!$A$34:$A$777,$A372,СВЦЭМ!$B$33:$B$776,Q$367)+'СЕТ СН'!$F$16</f>
        <v>0</v>
      </c>
      <c r="R372" s="36">
        <f>SUMIFS(СВЦЭМ!$J$34:$J$777,СВЦЭМ!$A$34:$A$777,$A372,СВЦЭМ!$B$33:$B$776,R$367)+'СЕТ СН'!$F$16</f>
        <v>0</v>
      </c>
      <c r="S372" s="36">
        <f>SUMIFS(СВЦЭМ!$J$34:$J$777,СВЦЭМ!$A$34:$A$777,$A372,СВЦЭМ!$B$33:$B$776,S$367)+'СЕТ СН'!$F$16</f>
        <v>0</v>
      </c>
      <c r="T372" s="36">
        <f>SUMIFS(СВЦЭМ!$J$34:$J$777,СВЦЭМ!$A$34:$A$777,$A372,СВЦЭМ!$B$33:$B$776,T$367)+'СЕТ СН'!$F$16</f>
        <v>0</v>
      </c>
      <c r="U372" s="36">
        <f>SUMIFS(СВЦЭМ!$J$34:$J$777,СВЦЭМ!$A$34:$A$777,$A372,СВЦЭМ!$B$33:$B$776,U$367)+'СЕТ СН'!$F$16</f>
        <v>0</v>
      </c>
      <c r="V372" s="36">
        <f>SUMIFS(СВЦЭМ!$J$34:$J$777,СВЦЭМ!$A$34:$A$777,$A372,СВЦЭМ!$B$33:$B$776,V$367)+'СЕТ СН'!$F$16</f>
        <v>0</v>
      </c>
      <c r="W372" s="36">
        <f>SUMIFS(СВЦЭМ!$J$34:$J$777,СВЦЭМ!$A$34:$A$777,$A372,СВЦЭМ!$B$33:$B$776,W$367)+'СЕТ СН'!$F$16</f>
        <v>0</v>
      </c>
      <c r="X372" s="36">
        <f>SUMIFS(СВЦЭМ!$J$34:$J$777,СВЦЭМ!$A$34:$A$777,$A372,СВЦЭМ!$B$33:$B$776,X$367)+'СЕТ СН'!$F$16</f>
        <v>0</v>
      </c>
      <c r="Y372" s="36">
        <f>SUMIFS(СВЦЭМ!$J$34:$J$777,СВЦЭМ!$A$34:$A$777,$A372,СВЦЭМ!$B$33:$B$776,Y$367)+'СЕТ СН'!$F$16</f>
        <v>0</v>
      </c>
    </row>
    <row r="373" spans="1:25" ht="15.75" hidden="1" x14ac:dyDescent="0.2">
      <c r="A373" s="35">
        <f t="shared" si="10"/>
        <v>43683</v>
      </c>
      <c r="B373" s="36">
        <f>SUMIFS(СВЦЭМ!$J$34:$J$777,СВЦЭМ!$A$34:$A$777,$A373,СВЦЭМ!$B$33:$B$776,B$367)+'СЕТ СН'!$F$16</f>
        <v>0</v>
      </c>
      <c r="C373" s="36">
        <f>SUMIFS(СВЦЭМ!$J$34:$J$777,СВЦЭМ!$A$34:$A$777,$A373,СВЦЭМ!$B$33:$B$776,C$367)+'СЕТ СН'!$F$16</f>
        <v>0</v>
      </c>
      <c r="D373" s="36">
        <f>SUMIFS(СВЦЭМ!$J$34:$J$777,СВЦЭМ!$A$34:$A$777,$A373,СВЦЭМ!$B$33:$B$776,D$367)+'СЕТ СН'!$F$16</f>
        <v>0</v>
      </c>
      <c r="E373" s="36">
        <f>SUMIFS(СВЦЭМ!$J$34:$J$777,СВЦЭМ!$A$34:$A$777,$A373,СВЦЭМ!$B$33:$B$776,E$367)+'СЕТ СН'!$F$16</f>
        <v>0</v>
      </c>
      <c r="F373" s="36">
        <f>SUMIFS(СВЦЭМ!$J$34:$J$777,СВЦЭМ!$A$34:$A$777,$A373,СВЦЭМ!$B$33:$B$776,F$367)+'СЕТ СН'!$F$16</f>
        <v>0</v>
      </c>
      <c r="G373" s="36">
        <f>SUMIFS(СВЦЭМ!$J$34:$J$777,СВЦЭМ!$A$34:$A$777,$A373,СВЦЭМ!$B$33:$B$776,G$367)+'СЕТ СН'!$F$16</f>
        <v>0</v>
      </c>
      <c r="H373" s="36">
        <f>SUMIFS(СВЦЭМ!$J$34:$J$777,СВЦЭМ!$A$34:$A$777,$A373,СВЦЭМ!$B$33:$B$776,H$367)+'СЕТ СН'!$F$16</f>
        <v>0</v>
      </c>
      <c r="I373" s="36">
        <f>SUMIFS(СВЦЭМ!$J$34:$J$777,СВЦЭМ!$A$34:$A$777,$A373,СВЦЭМ!$B$33:$B$776,I$367)+'СЕТ СН'!$F$16</f>
        <v>0</v>
      </c>
      <c r="J373" s="36">
        <f>SUMIFS(СВЦЭМ!$J$34:$J$777,СВЦЭМ!$A$34:$A$777,$A373,СВЦЭМ!$B$33:$B$776,J$367)+'СЕТ СН'!$F$16</f>
        <v>0</v>
      </c>
      <c r="K373" s="36">
        <f>SUMIFS(СВЦЭМ!$J$34:$J$777,СВЦЭМ!$A$34:$A$777,$A373,СВЦЭМ!$B$33:$B$776,K$367)+'СЕТ СН'!$F$16</f>
        <v>0</v>
      </c>
      <c r="L373" s="36">
        <f>SUMIFS(СВЦЭМ!$J$34:$J$777,СВЦЭМ!$A$34:$A$777,$A373,СВЦЭМ!$B$33:$B$776,L$367)+'СЕТ СН'!$F$16</f>
        <v>0</v>
      </c>
      <c r="M373" s="36">
        <f>SUMIFS(СВЦЭМ!$J$34:$J$777,СВЦЭМ!$A$34:$A$777,$A373,СВЦЭМ!$B$33:$B$776,M$367)+'СЕТ СН'!$F$16</f>
        <v>0</v>
      </c>
      <c r="N373" s="36">
        <f>SUMIFS(СВЦЭМ!$J$34:$J$777,СВЦЭМ!$A$34:$A$777,$A373,СВЦЭМ!$B$33:$B$776,N$367)+'СЕТ СН'!$F$16</f>
        <v>0</v>
      </c>
      <c r="O373" s="36">
        <f>SUMIFS(СВЦЭМ!$J$34:$J$777,СВЦЭМ!$A$34:$A$777,$A373,СВЦЭМ!$B$33:$B$776,O$367)+'СЕТ СН'!$F$16</f>
        <v>0</v>
      </c>
      <c r="P373" s="36">
        <f>SUMIFS(СВЦЭМ!$J$34:$J$777,СВЦЭМ!$A$34:$A$777,$A373,СВЦЭМ!$B$33:$B$776,P$367)+'СЕТ СН'!$F$16</f>
        <v>0</v>
      </c>
      <c r="Q373" s="36">
        <f>SUMIFS(СВЦЭМ!$J$34:$J$777,СВЦЭМ!$A$34:$A$777,$A373,СВЦЭМ!$B$33:$B$776,Q$367)+'СЕТ СН'!$F$16</f>
        <v>0</v>
      </c>
      <c r="R373" s="36">
        <f>SUMIFS(СВЦЭМ!$J$34:$J$777,СВЦЭМ!$A$34:$A$777,$A373,СВЦЭМ!$B$33:$B$776,R$367)+'СЕТ СН'!$F$16</f>
        <v>0</v>
      </c>
      <c r="S373" s="36">
        <f>SUMIFS(СВЦЭМ!$J$34:$J$777,СВЦЭМ!$A$34:$A$777,$A373,СВЦЭМ!$B$33:$B$776,S$367)+'СЕТ СН'!$F$16</f>
        <v>0</v>
      </c>
      <c r="T373" s="36">
        <f>SUMIFS(СВЦЭМ!$J$34:$J$777,СВЦЭМ!$A$34:$A$777,$A373,СВЦЭМ!$B$33:$B$776,T$367)+'СЕТ СН'!$F$16</f>
        <v>0</v>
      </c>
      <c r="U373" s="36">
        <f>SUMIFS(СВЦЭМ!$J$34:$J$777,СВЦЭМ!$A$34:$A$777,$A373,СВЦЭМ!$B$33:$B$776,U$367)+'СЕТ СН'!$F$16</f>
        <v>0</v>
      </c>
      <c r="V373" s="36">
        <f>SUMIFS(СВЦЭМ!$J$34:$J$777,СВЦЭМ!$A$34:$A$777,$A373,СВЦЭМ!$B$33:$B$776,V$367)+'СЕТ СН'!$F$16</f>
        <v>0</v>
      </c>
      <c r="W373" s="36">
        <f>SUMIFS(СВЦЭМ!$J$34:$J$777,СВЦЭМ!$A$34:$A$777,$A373,СВЦЭМ!$B$33:$B$776,W$367)+'СЕТ СН'!$F$16</f>
        <v>0</v>
      </c>
      <c r="X373" s="36">
        <f>SUMIFS(СВЦЭМ!$J$34:$J$777,СВЦЭМ!$A$34:$A$777,$A373,СВЦЭМ!$B$33:$B$776,X$367)+'СЕТ СН'!$F$16</f>
        <v>0</v>
      </c>
      <c r="Y373" s="36">
        <f>SUMIFS(СВЦЭМ!$J$34:$J$777,СВЦЭМ!$A$34:$A$777,$A373,СВЦЭМ!$B$33:$B$776,Y$367)+'СЕТ СН'!$F$16</f>
        <v>0</v>
      </c>
    </row>
    <row r="374" spans="1:25" ht="15.75" hidden="1" x14ac:dyDescent="0.2">
      <c r="A374" s="35">
        <f t="shared" si="10"/>
        <v>43684</v>
      </c>
      <c r="B374" s="36">
        <f>SUMIFS(СВЦЭМ!$J$34:$J$777,СВЦЭМ!$A$34:$A$777,$A374,СВЦЭМ!$B$33:$B$776,B$367)+'СЕТ СН'!$F$16</f>
        <v>0</v>
      </c>
      <c r="C374" s="36">
        <f>SUMIFS(СВЦЭМ!$J$34:$J$777,СВЦЭМ!$A$34:$A$777,$A374,СВЦЭМ!$B$33:$B$776,C$367)+'СЕТ СН'!$F$16</f>
        <v>0</v>
      </c>
      <c r="D374" s="36">
        <f>SUMIFS(СВЦЭМ!$J$34:$J$777,СВЦЭМ!$A$34:$A$777,$A374,СВЦЭМ!$B$33:$B$776,D$367)+'СЕТ СН'!$F$16</f>
        <v>0</v>
      </c>
      <c r="E374" s="36">
        <f>SUMIFS(СВЦЭМ!$J$34:$J$777,СВЦЭМ!$A$34:$A$777,$A374,СВЦЭМ!$B$33:$B$776,E$367)+'СЕТ СН'!$F$16</f>
        <v>0</v>
      </c>
      <c r="F374" s="36">
        <f>SUMIFS(СВЦЭМ!$J$34:$J$777,СВЦЭМ!$A$34:$A$777,$A374,СВЦЭМ!$B$33:$B$776,F$367)+'СЕТ СН'!$F$16</f>
        <v>0</v>
      </c>
      <c r="G374" s="36">
        <f>SUMIFS(СВЦЭМ!$J$34:$J$777,СВЦЭМ!$A$34:$A$777,$A374,СВЦЭМ!$B$33:$B$776,G$367)+'СЕТ СН'!$F$16</f>
        <v>0</v>
      </c>
      <c r="H374" s="36">
        <f>SUMIFS(СВЦЭМ!$J$34:$J$777,СВЦЭМ!$A$34:$A$777,$A374,СВЦЭМ!$B$33:$B$776,H$367)+'СЕТ СН'!$F$16</f>
        <v>0</v>
      </c>
      <c r="I374" s="36">
        <f>SUMIFS(СВЦЭМ!$J$34:$J$777,СВЦЭМ!$A$34:$A$777,$A374,СВЦЭМ!$B$33:$B$776,I$367)+'СЕТ СН'!$F$16</f>
        <v>0</v>
      </c>
      <c r="J374" s="36">
        <f>SUMIFS(СВЦЭМ!$J$34:$J$777,СВЦЭМ!$A$34:$A$777,$A374,СВЦЭМ!$B$33:$B$776,J$367)+'СЕТ СН'!$F$16</f>
        <v>0</v>
      </c>
      <c r="K374" s="36">
        <f>SUMIFS(СВЦЭМ!$J$34:$J$777,СВЦЭМ!$A$34:$A$777,$A374,СВЦЭМ!$B$33:$B$776,K$367)+'СЕТ СН'!$F$16</f>
        <v>0</v>
      </c>
      <c r="L374" s="36">
        <f>SUMIFS(СВЦЭМ!$J$34:$J$777,СВЦЭМ!$A$34:$A$777,$A374,СВЦЭМ!$B$33:$B$776,L$367)+'СЕТ СН'!$F$16</f>
        <v>0</v>
      </c>
      <c r="M374" s="36">
        <f>SUMIFS(СВЦЭМ!$J$34:$J$777,СВЦЭМ!$A$34:$A$777,$A374,СВЦЭМ!$B$33:$B$776,M$367)+'СЕТ СН'!$F$16</f>
        <v>0</v>
      </c>
      <c r="N374" s="36">
        <f>SUMIFS(СВЦЭМ!$J$34:$J$777,СВЦЭМ!$A$34:$A$777,$A374,СВЦЭМ!$B$33:$B$776,N$367)+'СЕТ СН'!$F$16</f>
        <v>0</v>
      </c>
      <c r="O374" s="36">
        <f>SUMIFS(СВЦЭМ!$J$34:$J$777,СВЦЭМ!$A$34:$A$777,$A374,СВЦЭМ!$B$33:$B$776,O$367)+'СЕТ СН'!$F$16</f>
        <v>0</v>
      </c>
      <c r="P374" s="36">
        <f>SUMIFS(СВЦЭМ!$J$34:$J$777,СВЦЭМ!$A$34:$A$777,$A374,СВЦЭМ!$B$33:$B$776,P$367)+'СЕТ СН'!$F$16</f>
        <v>0</v>
      </c>
      <c r="Q374" s="36">
        <f>SUMIFS(СВЦЭМ!$J$34:$J$777,СВЦЭМ!$A$34:$A$777,$A374,СВЦЭМ!$B$33:$B$776,Q$367)+'СЕТ СН'!$F$16</f>
        <v>0</v>
      </c>
      <c r="R374" s="36">
        <f>SUMIFS(СВЦЭМ!$J$34:$J$777,СВЦЭМ!$A$34:$A$777,$A374,СВЦЭМ!$B$33:$B$776,R$367)+'СЕТ СН'!$F$16</f>
        <v>0</v>
      </c>
      <c r="S374" s="36">
        <f>SUMIFS(СВЦЭМ!$J$34:$J$777,СВЦЭМ!$A$34:$A$777,$A374,СВЦЭМ!$B$33:$B$776,S$367)+'СЕТ СН'!$F$16</f>
        <v>0</v>
      </c>
      <c r="T374" s="36">
        <f>SUMIFS(СВЦЭМ!$J$34:$J$777,СВЦЭМ!$A$34:$A$777,$A374,СВЦЭМ!$B$33:$B$776,T$367)+'СЕТ СН'!$F$16</f>
        <v>0</v>
      </c>
      <c r="U374" s="36">
        <f>SUMIFS(СВЦЭМ!$J$34:$J$777,СВЦЭМ!$A$34:$A$777,$A374,СВЦЭМ!$B$33:$B$776,U$367)+'СЕТ СН'!$F$16</f>
        <v>0</v>
      </c>
      <c r="V374" s="36">
        <f>SUMIFS(СВЦЭМ!$J$34:$J$777,СВЦЭМ!$A$34:$A$777,$A374,СВЦЭМ!$B$33:$B$776,V$367)+'СЕТ СН'!$F$16</f>
        <v>0</v>
      </c>
      <c r="W374" s="36">
        <f>SUMIFS(СВЦЭМ!$J$34:$J$777,СВЦЭМ!$A$34:$A$777,$A374,СВЦЭМ!$B$33:$B$776,W$367)+'СЕТ СН'!$F$16</f>
        <v>0</v>
      </c>
      <c r="X374" s="36">
        <f>SUMIFS(СВЦЭМ!$J$34:$J$777,СВЦЭМ!$A$34:$A$777,$A374,СВЦЭМ!$B$33:$B$776,X$367)+'СЕТ СН'!$F$16</f>
        <v>0</v>
      </c>
      <c r="Y374" s="36">
        <f>SUMIFS(СВЦЭМ!$J$34:$J$777,СВЦЭМ!$A$34:$A$777,$A374,СВЦЭМ!$B$33:$B$776,Y$367)+'СЕТ СН'!$F$16</f>
        <v>0</v>
      </c>
    </row>
    <row r="375" spans="1:25" ht="15.75" hidden="1" x14ac:dyDescent="0.2">
      <c r="A375" s="35">
        <f t="shared" si="10"/>
        <v>43685</v>
      </c>
      <c r="B375" s="36">
        <f>SUMIFS(СВЦЭМ!$J$34:$J$777,СВЦЭМ!$A$34:$A$777,$A375,СВЦЭМ!$B$33:$B$776,B$367)+'СЕТ СН'!$F$16</f>
        <v>0</v>
      </c>
      <c r="C375" s="36">
        <f>SUMIFS(СВЦЭМ!$J$34:$J$777,СВЦЭМ!$A$34:$A$777,$A375,СВЦЭМ!$B$33:$B$776,C$367)+'СЕТ СН'!$F$16</f>
        <v>0</v>
      </c>
      <c r="D375" s="36">
        <f>SUMIFS(СВЦЭМ!$J$34:$J$777,СВЦЭМ!$A$34:$A$777,$A375,СВЦЭМ!$B$33:$B$776,D$367)+'СЕТ СН'!$F$16</f>
        <v>0</v>
      </c>
      <c r="E375" s="36">
        <f>SUMIFS(СВЦЭМ!$J$34:$J$777,СВЦЭМ!$A$34:$A$777,$A375,СВЦЭМ!$B$33:$B$776,E$367)+'СЕТ СН'!$F$16</f>
        <v>0</v>
      </c>
      <c r="F375" s="36">
        <f>SUMIFS(СВЦЭМ!$J$34:$J$777,СВЦЭМ!$A$34:$A$777,$A375,СВЦЭМ!$B$33:$B$776,F$367)+'СЕТ СН'!$F$16</f>
        <v>0</v>
      </c>
      <c r="G375" s="36">
        <f>SUMIFS(СВЦЭМ!$J$34:$J$777,СВЦЭМ!$A$34:$A$777,$A375,СВЦЭМ!$B$33:$B$776,G$367)+'СЕТ СН'!$F$16</f>
        <v>0</v>
      </c>
      <c r="H375" s="36">
        <f>SUMIFS(СВЦЭМ!$J$34:$J$777,СВЦЭМ!$A$34:$A$777,$A375,СВЦЭМ!$B$33:$B$776,H$367)+'СЕТ СН'!$F$16</f>
        <v>0</v>
      </c>
      <c r="I375" s="36">
        <f>SUMIFS(СВЦЭМ!$J$34:$J$777,СВЦЭМ!$A$34:$A$777,$A375,СВЦЭМ!$B$33:$B$776,I$367)+'СЕТ СН'!$F$16</f>
        <v>0</v>
      </c>
      <c r="J375" s="36">
        <f>SUMIFS(СВЦЭМ!$J$34:$J$777,СВЦЭМ!$A$34:$A$777,$A375,СВЦЭМ!$B$33:$B$776,J$367)+'СЕТ СН'!$F$16</f>
        <v>0</v>
      </c>
      <c r="K375" s="36">
        <f>SUMIFS(СВЦЭМ!$J$34:$J$777,СВЦЭМ!$A$34:$A$777,$A375,СВЦЭМ!$B$33:$B$776,K$367)+'СЕТ СН'!$F$16</f>
        <v>0</v>
      </c>
      <c r="L375" s="36">
        <f>SUMIFS(СВЦЭМ!$J$34:$J$777,СВЦЭМ!$A$34:$A$777,$A375,СВЦЭМ!$B$33:$B$776,L$367)+'СЕТ СН'!$F$16</f>
        <v>0</v>
      </c>
      <c r="M375" s="36">
        <f>SUMIFS(СВЦЭМ!$J$34:$J$777,СВЦЭМ!$A$34:$A$777,$A375,СВЦЭМ!$B$33:$B$776,M$367)+'СЕТ СН'!$F$16</f>
        <v>0</v>
      </c>
      <c r="N375" s="36">
        <f>SUMIFS(СВЦЭМ!$J$34:$J$777,СВЦЭМ!$A$34:$A$777,$A375,СВЦЭМ!$B$33:$B$776,N$367)+'СЕТ СН'!$F$16</f>
        <v>0</v>
      </c>
      <c r="O375" s="36">
        <f>SUMIFS(СВЦЭМ!$J$34:$J$777,СВЦЭМ!$A$34:$A$777,$A375,СВЦЭМ!$B$33:$B$776,O$367)+'СЕТ СН'!$F$16</f>
        <v>0</v>
      </c>
      <c r="P375" s="36">
        <f>SUMIFS(СВЦЭМ!$J$34:$J$777,СВЦЭМ!$A$34:$A$777,$A375,СВЦЭМ!$B$33:$B$776,P$367)+'СЕТ СН'!$F$16</f>
        <v>0</v>
      </c>
      <c r="Q375" s="36">
        <f>SUMIFS(СВЦЭМ!$J$34:$J$777,СВЦЭМ!$A$34:$A$777,$A375,СВЦЭМ!$B$33:$B$776,Q$367)+'СЕТ СН'!$F$16</f>
        <v>0</v>
      </c>
      <c r="R375" s="36">
        <f>SUMIFS(СВЦЭМ!$J$34:$J$777,СВЦЭМ!$A$34:$A$777,$A375,СВЦЭМ!$B$33:$B$776,R$367)+'СЕТ СН'!$F$16</f>
        <v>0</v>
      </c>
      <c r="S375" s="36">
        <f>SUMIFS(СВЦЭМ!$J$34:$J$777,СВЦЭМ!$A$34:$A$777,$A375,СВЦЭМ!$B$33:$B$776,S$367)+'СЕТ СН'!$F$16</f>
        <v>0</v>
      </c>
      <c r="T375" s="36">
        <f>SUMIFS(СВЦЭМ!$J$34:$J$777,СВЦЭМ!$A$34:$A$777,$A375,СВЦЭМ!$B$33:$B$776,T$367)+'СЕТ СН'!$F$16</f>
        <v>0</v>
      </c>
      <c r="U375" s="36">
        <f>SUMIFS(СВЦЭМ!$J$34:$J$777,СВЦЭМ!$A$34:$A$777,$A375,СВЦЭМ!$B$33:$B$776,U$367)+'СЕТ СН'!$F$16</f>
        <v>0</v>
      </c>
      <c r="V375" s="36">
        <f>SUMIFS(СВЦЭМ!$J$34:$J$777,СВЦЭМ!$A$34:$A$777,$A375,СВЦЭМ!$B$33:$B$776,V$367)+'СЕТ СН'!$F$16</f>
        <v>0</v>
      </c>
      <c r="W375" s="36">
        <f>SUMIFS(СВЦЭМ!$J$34:$J$777,СВЦЭМ!$A$34:$A$777,$A375,СВЦЭМ!$B$33:$B$776,W$367)+'СЕТ СН'!$F$16</f>
        <v>0</v>
      </c>
      <c r="X375" s="36">
        <f>SUMIFS(СВЦЭМ!$J$34:$J$777,СВЦЭМ!$A$34:$A$777,$A375,СВЦЭМ!$B$33:$B$776,X$367)+'СЕТ СН'!$F$16</f>
        <v>0</v>
      </c>
      <c r="Y375" s="36">
        <f>SUMIFS(СВЦЭМ!$J$34:$J$777,СВЦЭМ!$A$34:$A$777,$A375,СВЦЭМ!$B$33:$B$776,Y$367)+'СЕТ СН'!$F$16</f>
        <v>0</v>
      </c>
    </row>
    <row r="376" spans="1:25" ht="15.75" hidden="1" x14ac:dyDescent="0.2">
      <c r="A376" s="35">
        <f t="shared" si="10"/>
        <v>43686</v>
      </c>
      <c r="B376" s="36">
        <f>SUMIFS(СВЦЭМ!$J$34:$J$777,СВЦЭМ!$A$34:$A$777,$A376,СВЦЭМ!$B$33:$B$776,B$367)+'СЕТ СН'!$F$16</f>
        <v>0</v>
      </c>
      <c r="C376" s="36">
        <f>SUMIFS(СВЦЭМ!$J$34:$J$777,СВЦЭМ!$A$34:$A$777,$A376,СВЦЭМ!$B$33:$B$776,C$367)+'СЕТ СН'!$F$16</f>
        <v>0</v>
      </c>
      <c r="D376" s="36">
        <f>SUMIFS(СВЦЭМ!$J$34:$J$777,СВЦЭМ!$A$34:$A$777,$A376,СВЦЭМ!$B$33:$B$776,D$367)+'СЕТ СН'!$F$16</f>
        <v>0</v>
      </c>
      <c r="E376" s="36">
        <f>SUMIFS(СВЦЭМ!$J$34:$J$777,СВЦЭМ!$A$34:$A$777,$A376,СВЦЭМ!$B$33:$B$776,E$367)+'СЕТ СН'!$F$16</f>
        <v>0</v>
      </c>
      <c r="F376" s="36">
        <f>SUMIFS(СВЦЭМ!$J$34:$J$777,СВЦЭМ!$A$34:$A$777,$A376,СВЦЭМ!$B$33:$B$776,F$367)+'СЕТ СН'!$F$16</f>
        <v>0</v>
      </c>
      <c r="G376" s="36">
        <f>SUMIFS(СВЦЭМ!$J$34:$J$777,СВЦЭМ!$A$34:$A$777,$A376,СВЦЭМ!$B$33:$B$776,G$367)+'СЕТ СН'!$F$16</f>
        <v>0</v>
      </c>
      <c r="H376" s="36">
        <f>SUMIFS(СВЦЭМ!$J$34:$J$777,СВЦЭМ!$A$34:$A$777,$A376,СВЦЭМ!$B$33:$B$776,H$367)+'СЕТ СН'!$F$16</f>
        <v>0</v>
      </c>
      <c r="I376" s="36">
        <f>SUMIFS(СВЦЭМ!$J$34:$J$777,СВЦЭМ!$A$34:$A$777,$A376,СВЦЭМ!$B$33:$B$776,I$367)+'СЕТ СН'!$F$16</f>
        <v>0</v>
      </c>
      <c r="J376" s="36">
        <f>SUMIFS(СВЦЭМ!$J$34:$J$777,СВЦЭМ!$A$34:$A$777,$A376,СВЦЭМ!$B$33:$B$776,J$367)+'СЕТ СН'!$F$16</f>
        <v>0</v>
      </c>
      <c r="K376" s="36">
        <f>SUMIFS(СВЦЭМ!$J$34:$J$777,СВЦЭМ!$A$34:$A$777,$A376,СВЦЭМ!$B$33:$B$776,K$367)+'СЕТ СН'!$F$16</f>
        <v>0</v>
      </c>
      <c r="L376" s="36">
        <f>SUMIFS(СВЦЭМ!$J$34:$J$777,СВЦЭМ!$A$34:$A$777,$A376,СВЦЭМ!$B$33:$B$776,L$367)+'СЕТ СН'!$F$16</f>
        <v>0</v>
      </c>
      <c r="M376" s="36">
        <f>SUMIFS(СВЦЭМ!$J$34:$J$777,СВЦЭМ!$A$34:$A$777,$A376,СВЦЭМ!$B$33:$B$776,M$367)+'СЕТ СН'!$F$16</f>
        <v>0</v>
      </c>
      <c r="N376" s="36">
        <f>SUMIFS(СВЦЭМ!$J$34:$J$777,СВЦЭМ!$A$34:$A$777,$A376,СВЦЭМ!$B$33:$B$776,N$367)+'СЕТ СН'!$F$16</f>
        <v>0</v>
      </c>
      <c r="O376" s="36">
        <f>SUMIFS(СВЦЭМ!$J$34:$J$777,СВЦЭМ!$A$34:$A$777,$A376,СВЦЭМ!$B$33:$B$776,O$367)+'СЕТ СН'!$F$16</f>
        <v>0</v>
      </c>
      <c r="P376" s="36">
        <f>SUMIFS(СВЦЭМ!$J$34:$J$777,СВЦЭМ!$A$34:$A$777,$A376,СВЦЭМ!$B$33:$B$776,P$367)+'СЕТ СН'!$F$16</f>
        <v>0</v>
      </c>
      <c r="Q376" s="36">
        <f>SUMIFS(СВЦЭМ!$J$34:$J$777,СВЦЭМ!$A$34:$A$777,$A376,СВЦЭМ!$B$33:$B$776,Q$367)+'СЕТ СН'!$F$16</f>
        <v>0</v>
      </c>
      <c r="R376" s="36">
        <f>SUMIFS(СВЦЭМ!$J$34:$J$777,СВЦЭМ!$A$34:$A$777,$A376,СВЦЭМ!$B$33:$B$776,R$367)+'СЕТ СН'!$F$16</f>
        <v>0</v>
      </c>
      <c r="S376" s="36">
        <f>SUMIFS(СВЦЭМ!$J$34:$J$777,СВЦЭМ!$A$34:$A$777,$A376,СВЦЭМ!$B$33:$B$776,S$367)+'СЕТ СН'!$F$16</f>
        <v>0</v>
      </c>
      <c r="T376" s="36">
        <f>SUMIFS(СВЦЭМ!$J$34:$J$777,СВЦЭМ!$A$34:$A$777,$A376,СВЦЭМ!$B$33:$B$776,T$367)+'СЕТ СН'!$F$16</f>
        <v>0</v>
      </c>
      <c r="U376" s="36">
        <f>SUMIFS(СВЦЭМ!$J$34:$J$777,СВЦЭМ!$A$34:$A$777,$A376,СВЦЭМ!$B$33:$B$776,U$367)+'СЕТ СН'!$F$16</f>
        <v>0</v>
      </c>
      <c r="V376" s="36">
        <f>SUMIFS(СВЦЭМ!$J$34:$J$777,СВЦЭМ!$A$34:$A$777,$A376,СВЦЭМ!$B$33:$B$776,V$367)+'СЕТ СН'!$F$16</f>
        <v>0</v>
      </c>
      <c r="W376" s="36">
        <f>SUMIFS(СВЦЭМ!$J$34:$J$777,СВЦЭМ!$A$34:$A$777,$A376,СВЦЭМ!$B$33:$B$776,W$367)+'СЕТ СН'!$F$16</f>
        <v>0</v>
      </c>
      <c r="X376" s="36">
        <f>SUMIFS(СВЦЭМ!$J$34:$J$777,СВЦЭМ!$A$34:$A$777,$A376,СВЦЭМ!$B$33:$B$776,X$367)+'СЕТ СН'!$F$16</f>
        <v>0</v>
      </c>
      <c r="Y376" s="36">
        <f>SUMIFS(СВЦЭМ!$J$34:$J$777,СВЦЭМ!$A$34:$A$777,$A376,СВЦЭМ!$B$33:$B$776,Y$367)+'СЕТ СН'!$F$16</f>
        <v>0</v>
      </c>
    </row>
    <row r="377" spans="1:25" ht="15.75" hidden="1" x14ac:dyDescent="0.2">
      <c r="A377" s="35">
        <f t="shared" si="10"/>
        <v>43687</v>
      </c>
      <c r="B377" s="36">
        <f>SUMIFS(СВЦЭМ!$J$34:$J$777,СВЦЭМ!$A$34:$A$777,$A377,СВЦЭМ!$B$33:$B$776,B$367)+'СЕТ СН'!$F$16</f>
        <v>0</v>
      </c>
      <c r="C377" s="36">
        <f>SUMIFS(СВЦЭМ!$J$34:$J$777,СВЦЭМ!$A$34:$A$777,$A377,СВЦЭМ!$B$33:$B$776,C$367)+'СЕТ СН'!$F$16</f>
        <v>0</v>
      </c>
      <c r="D377" s="36">
        <f>SUMIFS(СВЦЭМ!$J$34:$J$777,СВЦЭМ!$A$34:$A$777,$A377,СВЦЭМ!$B$33:$B$776,D$367)+'СЕТ СН'!$F$16</f>
        <v>0</v>
      </c>
      <c r="E377" s="36">
        <f>SUMIFS(СВЦЭМ!$J$34:$J$777,СВЦЭМ!$A$34:$A$777,$A377,СВЦЭМ!$B$33:$B$776,E$367)+'СЕТ СН'!$F$16</f>
        <v>0</v>
      </c>
      <c r="F377" s="36">
        <f>SUMIFS(СВЦЭМ!$J$34:$J$777,СВЦЭМ!$A$34:$A$777,$A377,СВЦЭМ!$B$33:$B$776,F$367)+'СЕТ СН'!$F$16</f>
        <v>0</v>
      </c>
      <c r="G377" s="36">
        <f>SUMIFS(СВЦЭМ!$J$34:$J$777,СВЦЭМ!$A$34:$A$777,$A377,СВЦЭМ!$B$33:$B$776,G$367)+'СЕТ СН'!$F$16</f>
        <v>0</v>
      </c>
      <c r="H377" s="36">
        <f>SUMIFS(СВЦЭМ!$J$34:$J$777,СВЦЭМ!$A$34:$A$777,$A377,СВЦЭМ!$B$33:$B$776,H$367)+'СЕТ СН'!$F$16</f>
        <v>0</v>
      </c>
      <c r="I377" s="36">
        <f>SUMIFS(СВЦЭМ!$J$34:$J$777,СВЦЭМ!$A$34:$A$777,$A377,СВЦЭМ!$B$33:$B$776,I$367)+'СЕТ СН'!$F$16</f>
        <v>0</v>
      </c>
      <c r="J377" s="36">
        <f>SUMIFS(СВЦЭМ!$J$34:$J$777,СВЦЭМ!$A$34:$A$777,$A377,СВЦЭМ!$B$33:$B$776,J$367)+'СЕТ СН'!$F$16</f>
        <v>0</v>
      </c>
      <c r="K377" s="36">
        <f>SUMIFS(СВЦЭМ!$J$34:$J$777,СВЦЭМ!$A$34:$A$777,$A377,СВЦЭМ!$B$33:$B$776,K$367)+'СЕТ СН'!$F$16</f>
        <v>0</v>
      </c>
      <c r="L377" s="36">
        <f>SUMIFS(СВЦЭМ!$J$34:$J$777,СВЦЭМ!$A$34:$A$777,$A377,СВЦЭМ!$B$33:$B$776,L$367)+'СЕТ СН'!$F$16</f>
        <v>0</v>
      </c>
      <c r="M377" s="36">
        <f>SUMIFS(СВЦЭМ!$J$34:$J$777,СВЦЭМ!$A$34:$A$777,$A377,СВЦЭМ!$B$33:$B$776,M$367)+'СЕТ СН'!$F$16</f>
        <v>0</v>
      </c>
      <c r="N377" s="36">
        <f>SUMIFS(СВЦЭМ!$J$34:$J$777,СВЦЭМ!$A$34:$A$777,$A377,СВЦЭМ!$B$33:$B$776,N$367)+'СЕТ СН'!$F$16</f>
        <v>0</v>
      </c>
      <c r="O377" s="36">
        <f>SUMIFS(СВЦЭМ!$J$34:$J$777,СВЦЭМ!$A$34:$A$777,$A377,СВЦЭМ!$B$33:$B$776,O$367)+'СЕТ СН'!$F$16</f>
        <v>0</v>
      </c>
      <c r="P377" s="36">
        <f>SUMIFS(СВЦЭМ!$J$34:$J$777,СВЦЭМ!$A$34:$A$777,$A377,СВЦЭМ!$B$33:$B$776,P$367)+'СЕТ СН'!$F$16</f>
        <v>0</v>
      </c>
      <c r="Q377" s="36">
        <f>SUMIFS(СВЦЭМ!$J$34:$J$777,СВЦЭМ!$A$34:$A$777,$A377,СВЦЭМ!$B$33:$B$776,Q$367)+'СЕТ СН'!$F$16</f>
        <v>0</v>
      </c>
      <c r="R377" s="36">
        <f>SUMIFS(СВЦЭМ!$J$34:$J$777,СВЦЭМ!$A$34:$A$777,$A377,СВЦЭМ!$B$33:$B$776,R$367)+'СЕТ СН'!$F$16</f>
        <v>0</v>
      </c>
      <c r="S377" s="36">
        <f>SUMIFS(СВЦЭМ!$J$34:$J$777,СВЦЭМ!$A$34:$A$777,$A377,СВЦЭМ!$B$33:$B$776,S$367)+'СЕТ СН'!$F$16</f>
        <v>0</v>
      </c>
      <c r="T377" s="36">
        <f>SUMIFS(СВЦЭМ!$J$34:$J$777,СВЦЭМ!$A$34:$A$777,$A377,СВЦЭМ!$B$33:$B$776,T$367)+'СЕТ СН'!$F$16</f>
        <v>0</v>
      </c>
      <c r="U377" s="36">
        <f>SUMIFS(СВЦЭМ!$J$34:$J$777,СВЦЭМ!$A$34:$A$777,$A377,СВЦЭМ!$B$33:$B$776,U$367)+'СЕТ СН'!$F$16</f>
        <v>0</v>
      </c>
      <c r="V377" s="36">
        <f>SUMIFS(СВЦЭМ!$J$34:$J$777,СВЦЭМ!$A$34:$A$777,$A377,СВЦЭМ!$B$33:$B$776,V$367)+'СЕТ СН'!$F$16</f>
        <v>0</v>
      </c>
      <c r="W377" s="36">
        <f>SUMIFS(СВЦЭМ!$J$34:$J$777,СВЦЭМ!$A$34:$A$777,$A377,СВЦЭМ!$B$33:$B$776,W$367)+'СЕТ СН'!$F$16</f>
        <v>0</v>
      </c>
      <c r="X377" s="36">
        <f>SUMIFS(СВЦЭМ!$J$34:$J$777,СВЦЭМ!$A$34:$A$777,$A377,СВЦЭМ!$B$33:$B$776,X$367)+'СЕТ СН'!$F$16</f>
        <v>0</v>
      </c>
      <c r="Y377" s="36">
        <f>SUMIFS(СВЦЭМ!$J$34:$J$777,СВЦЭМ!$A$34:$A$777,$A377,СВЦЭМ!$B$33:$B$776,Y$367)+'СЕТ СН'!$F$16</f>
        <v>0</v>
      </c>
    </row>
    <row r="378" spans="1:25" ht="15.75" hidden="1" x14ac:dyDescent="0.2">
      <c r="A378" s="35">
        <f t="shared" si="10"/>
        <v>43688</v>
      </c>
      <c r="B378" s="36">
        <f>SUMIFS(СВЦЭМ!$J$34:$J$777,СВЦЭМ!$A$34:$A$777,$A378,СВЦЭМ!$B$33:$B$776,B$367)+'СЕТ СН'!$F$16</f>
        <v>0</v>
      </c>
      <c r="C378" s="36">
        <f>SUMIFS(СВЦЭМ!$J$34:$J$777,СВЦЭМ!$A$34:$A$777,$A378,СВЦЭМ!$B$33:$B$776,C$367)+'СЕТ СН'!$F$16</f>
        <v>0</v>
      </c>
      <c r="D378" s="36">
        <f>SUMIFS(СВЦЭМ!$J$34:$J$777,СВЦЭМ!$A$34:$A$777,$A378,СВЦЭМ!$B$33:$B$776,D$367)+'СЕТ СН'!$F$16</f>
        <v>0</v>
      </c>
      <c r="E378" s="36">
        <f>SUMIFS(СВЦЭМ!$J$34:$J$777,СВЦЭМ!$A$34:$A$777,$A378,СВЦЭМ!$B$33:$B$776,E$367)+'СЕТ СН'!$F$16</f>
        <v>0</v>
      </c>
      <c r="F378" s="36">
        <f>SUMIFS(СВЦЭМ!$J$34:$J$777,СВЦЭМ!$A$34:$A$777,$A378,СВЦЭМ!$B$33:$B$776,F$367)+'СЕТ СН'!$F$16</f>
        <v>0</v>
      </c>
      <c r="G378" s="36">
        <f>SUMIFS(СВЦЭМ!$J$34:$J$777,СВЦЭМ!$A$34:$A$777,$A378,СВЦЭМ!$B$33:$B$776,G$367)+'СЕТ СН'!$F$16</f>
        <v>0</v>
      </c>
      <c r="H378" s="36">
        <f>SUMIFS(СВЦЭМ!$J$34:$J$777,СВЦЭМ!$A$34:$A$777,$A378,СВЦЭМ!$B$33:$B$776,H$367)+'СЕТ СН'!$F$16</f>
        <v>0</v>
      </c>
      <c r="I378" s="36">
        <f>SUMIFS(СВЦЭМ!$J$34:$J$777,СВЦЭМ!$A$34:$A$777,$A378,СВЦЭМ!$B$33:$B$776,I$367)+'СЕТ СН'!$F$16</f>
        <v>0</v>
      </c>
      <c r="J378" s="36">
        <f>SUMIFS(СВЦЭМ!$J$34:$J$777,СВЦЭМ!$A$34:$A$777,$A378,СВЦЭМ!$B$33:$B$776,J$367)+'СЕТ СН'!$F$16</f>
        <v>0</v>
      </c>
      <c r="K378" s="36">
        <f>SUMIFS(СВЦЭМ!$J$34:$J$777,СВЦЭМ!$A$34:$A$777,$A378,СВЦЭМ!$B$33:$B$776,K$367)+'СЕТ СН'!$F$16</f>
        <v>0</v>
      </c>
      <c r="L378" s="36">
        <f>SUMIFS(СВЦЭМ!$J$34:$J$777,СВЦЭМ!$A$34:$A$777,$A378,СВЦЭМ!$B$33:$B$776,L$367)+'СЕТ СН'!$F$16</f>
        <v>0</v>
      </c>
      <c r="M378" s="36">
        <f>SUMIFS(СВЦЭМ!$J$34:$J$777,СВЦЭМ!$A$34:$A$777,$A378,СВЦЭМ!$B$33:$B$776,M$367)+'СЕТ СН'!$F$16</f>
        <v>0</v>
      </c>
      <c r="N378" s="36">
        <f>SUMIFS(СВЦЭМ!$J$34:$J$777,СВЦЭМ!$A$34:$A$777,$A378,СВЦЭМ!$B$33:$B$776,N$367)+'СЕТ СН'!$F$16</f>
        <v>0</v>
      </c>
      <c r="O378" s="36">
        <f>SUMIFS(СВЦЭМ!$J$34:$J$777,СВЦЭМ!$A$34:$A$777,$A378,СВЦЭМ!$B$33:$B$776,O$367)+'СЕТ СН'!$F$16</f>
        <v>0</v>
      </c>
      <c r="P378" s="36">
        <f>SUMIFS(СВЦЭМ!$J$34:$J$777,СВЦЭМ!$A$34:$A$777,$A378,СВЦЭМ!$B$33:$B$776,P$367)+'СЕТ СН'!$F$16</f>
        <v>0</v>
      </c>
      <c r="Q378" s="36">
        <f>SUMIFS(СВЦЭМ!$J$34:$J$777,СВЦЭМ!$A$34:$A$777,$A378,СВЦЭМ!$B$33:$B$776,Q$367)+'СЕТ СН'!$F$16</f>
        <v>0</v>
      </c>
      <c r="R378" s="36">
        <f>SUMIFS(СВЦЭМ!$J$34:$J$777,СВЦЭМ!$A$34:$A$777,$A378,СВЦЭМ!$B$33:$B$776,R$367)+'СЕТ СН'!$F$16</f>
        <v>0</v>
      </c>
      <c r="S378" s="36">
        <f>SUMIFS(СВЦЭМ!$J$34:$J$777,СВЦЭМ!$A$34:$A$777,$A378,СВЦЭМ!$B$33:$B$776,S$367)+'СЕТ СН'!$F$16</f>
        <v>0</v>
      </c>
      <c r="T378" s="36">
        <f>SUMIFS(СВЦЭМ!$J$34:$J$777,СВЦЭМ!$A$34:$A$777,$A378,СВЦЭМ!$B$33:$B$776,T$367)+'СЕТ СН'!$F$16</f>
        <v>0</v>
      </c>
      <c r="U378" s="36">
        <f>SUMIFS(СВЦЭМ!$J$34:$J$777,СВЦЭМ!$A$34:$A$777,$A378,СВЦЭМ!$B$33:$B$776,U$367)+'СЕТ СН'!$F$16</f>
        <v>0</v>
      </c>
      <c r="V378" s="36">
        <f>SUMIFS(СВЦЭМ!$J$34:$J$777,СВЦЭМ!$A$34:$A$777,$A378,СВЦЭМ!$B$33:$B$776,V$367)+'СЕТ СН'!$F$16</f>
        <v>0</v>
      </c>
      <c r="W378" s="36">
        <f>SUMIFS(СВЦЭМ!$J$34:$J$777,СВЦЭМ!$A$34:$A$777,$A378,СВЦЭМ!$B$33:$B$776,W$367)+'СЕТ СН'!$F$16</f>
        <v>0</v>
      </c>
      <c r="X378" s="36">
        <f>SUMIFS(СВЦЭМ!$J$34:$J$777,СВЦЭМ!$A$34:$A$777,$A378,СВЦЭМ!$B$33:$B$776,X$367)+'СЕТ СН'!$F$16</f>
        <v>0</v>
      </c>
      <c r="Y378" s="36">
        <f>SUMIFS(СВЦЭМ!$J$34:$J$777,СВЦЭМ!$A$34:$A$777,$A378,СВЦЭМ!$B$33:$B$776,Y$367)+'СЕТ СН'!$F$16</f>
        <v>0</v>
      </c>
    </row>
    <row r="379" spans="1:25" ht="15.75" hidden="1" x14ac:dyDescent="0.2">
      <c r="A379" s="35">
        <f t="shared" si="10"/>
        <v>43689</v>
      </c>
      <c r="B379" s="36">
        <f>SUMIFS(СВЦЭМ!$J$34:$J$777,СВЦЭМ!$A$34:$A$777,$A379,СВЦЭМ!$B$33:$B$776,B$367)+'СЕТ СН'!$F$16</f>
        <v>0</v>
      </c>
      <c r="C379" s="36">
        <f>SUMIFS(СВЦЭМ!$J$34:$J$777,СВЦЭМ!$A$34:$A$777,$A379,СВЦЭМ!$B$33:$B$776,C$367)+'СЕТ СН'!$F$16</f>
        <v>0</v>
      </c>
      <c r="D379" s="36">
        <f>SUMIFS(СВЦЭМ!$J$34:$J$777,СВЦЭМ!$A$34:$A$777,$A379,СВЦЭМ!$B$33:$B$776,D$367)+'СЕТ СН'!$F$16</f>
        <v>0</v>
      </c>
      <c r="E379" s="36">
        <f>SUMIFS(СВЦЭМ!$J$34:$J$777,СВЦЭМ!$A$34:$A$777,$A379,СВЦЭМ!$B$33:$B$776,E$367)+'СЕТ СН'!$F$16</f>
        <v>0</v>
      </c>
      <c r="F379" s="36">
        <f>SUMIFS(СВЦЭМ!$J$34:$J$777,СВЦЭМ!$A$34:$A$777,$A379,СВЦЭМ!$B$33:$B$776,F$367)+'СЕТ СН'!$F$16</f>
        <v>0</v>
      </c>
      <c r="G379" s="36">
        <f>SUMIFS(СВЦЭМ!$J$34:$J$777,СВЦЭМ!$A$34:$A$777,$A379,СВЦЭМ!$B$33:$B$776,G$367)+'СЕТ СН'!$F$16</f>
        <v>0</v>
      </c>
      <c r="H379" s="36">
        <f>SUMIFS(СВЦЭМ!$J$34:$J$777,СВЦЭМ!$A$34:$A$777,$A379,СВЦЭМ!$B$33:$B$776,H$367)+'СЕТ СН'!$F$16</f>
        <v>0</v>
      </c>
      <c r="I379" s="36">
        <f>SUMIFS(СВЦЭМ!$J$34:$J$777,СВЦЭМ!$A$34:$A$777,$A379,СВЦЭМ!$B$33:$B$776,I$367)+'СЕТ СН'!$F$16</f>
        <v>0</v>
      </c>
      <c r="J379" s="36">
        <f>SUMIFS(СВЦЭМ!$J$34:$J$777,СВЦЭМ!$A$34:$A$777,$A379,СВЦЭМ!$B$33:$B$776,J$367)+'СЕТ СН'!$F$16</f>
        <v>0</v>
      </c>
      <c r="K379" s="36">
        <f>SUMIFS(СВЦЭМ!$J$34:$J$777,СВЦЭМ!$A$34:$A$777,$A379,СВЦЭМ!$B$33:$B$776,K$367)+'СЕТ СН'!$F$16</f>
        <v>0</v>
      </c>
      <c r="L379" s="36">
        <f>SUMIFS(СВЦЭМ!$J$34:$J$777,СВЦЭМ!$A$34:$A$777,$A379,СВЦЭМ!$B$33:$B$776,L$367)+'СЕТ СН'!$F$16</f>
        <v>0</v>
      </c>
      <c r="M379" s="36">
        <f>SUMIFS(СВЦЭМ!$J$34:$J$777,СВЦЭМ!$A$34:$A$777,$A379,СВЦЭМ!$B$33:$B$776,M$367)+'СЕТ СН'!$F$16</f>
        <v>0</v>
      </c>
      <c r="N379" s="36">
        <f>SUMIFS(СВЦЭМ!$J$34:$J$777,СВЦЭМ!$A$34:$A$777,$A379,СВЦЭМ!$B$33:$B$776,N$367)+'СЕТ СН'!$F$16</f>
        <v>0</v>
      </c>
      <c r="O379" s="36">
        <f>SUMIFS(СВЦЭМ!$J$34:$J$777,СВЦЭМ!$A$34:$A$777,$A379,СВЦЭМ!$B$33:$B$776,O$367)+'СЕТ СН'!$F$16</f>
        <v>0</v>
      </c>
      <c r="P379" s="36">
        <f>SUMIFS(СВЦЭМ!$J$34:$J$777,СВЦЭМ!$A$34:$A$777,$A379,СВЦЭМ!$B$33:$B$776,P$367)+'СЕТ СН'!$F$16</f>
        <v>0</v>
      </c>
      <c r="Q379" s="36">
        <f>SUMIFS(СВЦЭМ!$J$34:$J$777,СВЦЭМ!$A$34:$A$777,$A379,СВЦЭМ!$B$33:$B$776,Q$367)+'СЕТ СН'!$F$16</f>
        <v>0</v>
      </c>
      <c r="R379" s="36">
        <f>SUMIFS(СВЦЭМ!$J$34:$J$777,СВЦЭМ!$A$34:$A$777,$A379,СВЦЭМ!$B$33:$B$776,R$367)+'СЕТ СН'!$F$16</f>
        <v>0</v>
      </c>
      <c r="S379" s="36">
        <f>SUMIFS(СВЦЭМ!$J$34:$J$777,СВЦЭМ!$A$34:$A$777,$A379,СВЦЭМ!$B$33:$B$776,S$367)+'СЕТ СН'!$F$16</f>
        <v>0</v>
      </c>
      <c r="T379" s="36">
        <f>SUMIFS(СВЦЭМ!$J$34:$J$777,СВЦЭМ!$A$34:$A$777,$A379,СВЦЭМ!$B$33:$B$776,T$367)+'СЕТ СН'!$F$16</f>
        <v>0</v>
      </c>
      <c r="U379" s="36">
        <f>SUMIFS(СВЦЭМ!$J$34:$J$777,СВЦЭМ!$A$34:$A$777,$A379,СВЦЭМ!$B$33:$B$776,U$367)+'СЕТ СН'!$F$16</f>
        <v>0</v>
      </c>
      <c r="V379" s="36">
        <f>SUMIFS(СВЦЭМ!$J$34:$J$777,СВЦЭМ!$A$34:$A$777,$A379,СВЦЭМ!$B$33:$B$776,V$367)+'СЕТ СН'!$F$16</f>
        <v>0</v>
      </c>
      <c r="W379" s="36">
        <f>SUMIFS(СВЦЭМ!$J$34:$J$777,СВЦЭМ!$A$34:$A$777,$A379,СВЦЭМ!$B$33:$B$776,W$367)+'СЕТ СН'!$F$16</f>
        <v>0</v>
      </c>
      <c r="X379" s="36">
        <f>SUMIFS(СВЦЭМ!$J$34:$J$777,СВЦЭМ!$A$34:$A$777,$A379,СВЦЭМ!$B$33:$B$776,X$367)+'СЕТ СН'!$F$16</f>
        <v>0</v>
      </c>
      <c r="Y379" s="36">
        <f>SUMIFS(СВЦЭМ!$J$34:$J$777,СВЦЭМ!$A$34:$A$777,$A379,СВЦЭМ!$B$33:$B$776,Y$367)+'СЕТ СН'!$F$16</f>
        <v>0</v>
      </c>
    </row>
    <row r="380" spans="1:25" ht="15.75" hidden="1" x14ac:dyDescent="0.2">
      <c r="A380" s="35">
        <f t="shared" si="10"/>
        <v>43690</v>
      </c>
      <c r="B380" s="36">
        <f>SUMIFS(СВЦЭМ!$J$34:$J$777,СВЦЭМ!$A$34:$A$777,$A380,СВЦЭМ!$B$33:$B$776,B$367)+'СЕТ СН'!$F$16</f>
        <v>0</v>
      </c>
      <c r="C380" s="36">
        <f>SUMIFS(СВЦЭМ!$J$34:$J$777,СВЦЭМ!$A$34:$A$777,$A380,СВЦЭМ!$B$33:$B$776,C$367)+'СЕТ СН'!$F$16</f>
        <v>0</v>
      </c>
      <c r="D380" s="36">
        <f>SUMIFS(СВЦЭМ!$J$34:$J$777,СВЦЭМ!$A$34:$A$777,$A380,СВЦЭМ!$B$33:$B$776,D$367)+'СЕТ СН'!$F$16</f>
        <v>0</v>
      </c>
      <c r="E380" s="36">
        <f>SUMIFS(СВЦЭМ!$J$34:$J$777,СВЦЭМ!$A$34:$A$777,$A380,СВЦЭМ!$B$33:$B$776,E$367)+'СЕТ СН'!$F$16</f>
        <v>0</v>
      </c>
      <c r="F380" s="36">
        <f>SUMIFS(СВЦЭМ!$J$34:$J$777,СВЦЭМ!$A$34:$A$777,$A380,СВЦЭМ!$B$33:$B$776,F$367)+'СЕТ СН'!$F$16</f>
        <v>0</v>
      </c>
      <c r="G380" s="36">
        <f>SUMIFS(СВЦЭМ!$J$34:$J$777,СВЦЭМ!$A$34:$A$777,$A380,СВЦЭМ!$B$33:$B$776,G$367)+'СЕТ СН'!$F$16</f>
        <v>0</v>
      </c>
      <c r="H380" s="36">
        <f>SUMIFS(СВЦЭМ!$J$34:$J$777,СВЦЭМ!$A$34:$A$777,$A380,СВЦЭМ!$B$33:$B$776,H$367)+'СЕТ СН'!$F$16</f>
        <v>0</v>
      </c>
      <c r="I380" s="36">
        <f>SUMIFS(СВЦЭМ!$J$34:$J$777,СВЦЭМ!$A$34:$A$777,$A380,СВЦЭМ!$B$33:$B$776,I$367)+'СЕТ СН'!$F$16</f>
        <v>0</v>
      </c>
      <c r="J380" s="36">
        <f>SUMIFS(СВЦЭМ!$J$34:$J$777,СВЦЭМ!$A$34:$A$777,$A380,СВЦЭМ!$B$33:$B$776,J$367)+'СЕТ СН'!$F$16</f>
        <v>0</v>
      </c>
      <c r="K380" s="36">
        <f>SUMIFS(СВЦЭМ!$J$34:$J$777,СВЦЭМ!$A$34:$A$777,$A380,СВЦЭМ!$B$33:$B$776,K$367)+'СЕТ СН'!$F$16</f>
        <v>0</v>
      </c>
      <c r="L380" s="36">
        <f>SUMIFS(СВЦЭМ!$J$34:$J$777,СВЦЭМ!$A$34:$A$777,$A380,СВЦЭМ!$B$33:$B$776,L$367)+'СЕТ СН'!$F$16</f>
        <v>0</v>
      </c>
      <c r="M380" s="36">
        <f>SUMIFS(СВЦЭМ!$J$34:$J$777,СВЦЭМ!$A$34:$A$777,$A380,СВЦЭМ!$B$33:$B$776,M$367)+'СЕТ СН'!$F$16</f>
        <v>0</v>
      </c>
      <c r="N380" s="36">
        <f>SUMIFS(СВЦЭМ!$J$34:$J$777,СВЦЭМ!$A$34:$A$777,$A380,СВЦЭМ!$B$33:$B$776,N$367)+'СЕТ СН'!$F$16</f>
        <v>0</v>
      </c>
      <c r="O380" s="36">
        <f>SUMIFS(СВЦЭМ!$J$34:$J$777,СВЦЭМ!$A$34:$A$777,$A380,СВЦЭМ!$B$33:$B$776,O$367)+'СЕТ СН'!$F$16</f>
        <v>0</v>
      </c>
      <c r="P380" s="36">
        <f>SUMIFS(СВЦЭМ!$J$34:$J$777,СВЦЭМ!$A$34:$A$777,$A380,СВЦЭМ!$B$33:$B$776,P$367)+'СЕТ СН'!$F$16</f>
        <v>0</v>
      </c>
      <c r="Q380" s="36">
        <f>SUMIFS(СВЦЭМ!$J$34:$J$777,СВЦЭМ!$A$34:$A$777,$A380,СВЦЭМ!$B$33:$B$776,Q$367)+'СЕТ СН'!$F$16</f>
        <v>0</v>
      </c>
      <c r="R380" s="36">
        <f>SUMIFS(СВЦЭМ!$J$34:$J$777,СВЦЭМ!$A$34:$A$777,$A380,СВЦЭМ!$B$33:$B$776,R$367)+'СЕТ СН'!$F$16</f>
        <v>0</v>
      </c>
      <c r="S380" s="36">
        <f>SUMIFS(СВЦЭМ!$J$34:$J$777,СВЦЭМ!$A$34:$A$777,$A380,СВЦЭМ!$B$33:$B$776,S$367)+'СЕТ СН'!$F$16</f>
        <v>0</v>
      </c>
      <c r="T380" s="36">
        <f>SUMIFS(СВЦЭМ!$J$34:$J$777,СВЦЭМ!$A$34:$A$777,$A380,СВЦЭМ!$B$33:$B$776,T$367)+'СЕТ СН'!$F$16</f>
        <v>0</v>
      </c>
      <c r="U380" s="36">
        <f>SUMIFS(СВЦЭМ!$J$34:$J$777,СВЦЭМ!$A$34:$A$777,$A380,СВЦЭМ!$B$33:$B$776,U$367)+'СЕТ СН'!$F$16</f>
        <v>0</v>
      </c>
      <c r="V380" s="36">
        <f>SUMIFS(СВЦЭМ!$J$34:$J$777,СВЦЭМ!$A$34:$A$777,$A380,СВЦЭМ!$B$33:$B$776,V$367)+'СЕТ СН'!$F$16</f>
        <v>0</v>
      </c>
      <c r="W380" s="36">
        <f>SUMIFS(СВЦЭМ!$J$34:$J$777,СВЦЭМ!$A$34:$A$777,$A380,СВЦЭМ!$B$33:$B$776,W$367)+'СЕТ СН'!$F$16</f>
        <v>0</v>
      </c>
      <c r="X380" s="36">
        <f>SUMIFS(СВЦЭМ!$J$34:$J$777,СВЦЭМ!$A$34:$A$777,$A380,СВЦЭМ!$B$33:$B$776,X$367)+'СЕТ СН'!$F$16</f>
        <v>0</v>
      </c>
      <c r="Y380" s="36">
        <f>SUMIFS(СВЦЭМ!$J$34:$J$777,СВЦЭМ!$A$34:$A$777,$A380,СВЦЭМ!$B$33:$B$776,Y$367)+'СЕТ СН'!$F$16</f>
        <v>0</v>
      </c>
    </row>
    <row r="381" spans="1:25" ht="15.75" hidden="1" x14ac:dyDescent="0.2">
      <c r="A381" s="35">
        <f t="shared" si="10"/>
        <v>43691</v>
      </c>
      <c r="B381" s="36">
        <f>SUMIFS(СВЦЭМ!$J$34:$J$777,СВЦЭМ!$A$34:$A$777,$A381,СВЦЭМ!$B$33:$B$776,B$367)+'СЕТ СН'!$F$16</f>
        <v>0</v>
      </c>
      <c r="C381" s="36">
        <f>SUMIFS(СВЦЭМ!$J$34:$J$777,СВЦЭМ!$A$34:$A$777,$A381,СВЦЭМ!$B$33:$B$776,C$367)+'СЕТ СН'!$F$16</f>
        <v>0</v>
      </c>
      <c r="D381" s="36">
        <f>SUMIFS(СВЦЭМ!$J$34:$J$777,СВЦЭМ!$A$34:$A$777,$A381,СВЦЭМ!$B$33:$B$776,D$367)+'СЕТ СН'!$F$16</f>
        <v>0</v>
      </c>
      <c r="E381" s="36">
        <f>SUMIFS(СВЦЭМ!$J$34:$J$777,СВЦЭМ!$A$34:$A$777,$A381,СВЦЭМ!$B$33:$B$776,E$367)+'СЕТ СН'!$F$16</f>
        <v>0</v>
      </c>
      <c r="F381" s="36">
        <f>SUMIFS(СВЦЭМ!$J$34:$J$777,СВЦЭМ!$A$34:$A$777,$A381,СВЦЭМ!$B$33:$B$776,F$367)+'СЕТ СН'!$F$16</f>
        <v>0</v>
      </c>
      <c r="G381" s="36">
        <f>SUMIFS(СВЦЭМ!$J$34:$J$777,СВЦЭМ!$A$34:$A$777,$A381,СВЦЭМ!$B$33:$B$776,G$367)+'СЕТ СН'!$F$16</f>
        <v>0</v>
      </c>
      <c r="H381" s="36">
        <f>SUMIFS(СВЦЭМ!$J$34:$J$777,СВЦЭМ!$A$34:$A$777,$A381,СВЦЭМ!$B$33:$B$776,H$367)+'СЕТ СН'!$F$16</f>
        <v>0</v>
      </c>
      <c r="I381" s="36">
        <f>SUMIFS(СВЦЭМ!$J$34:$J$777,СВЦЭМ!$A$34:$A$777,$A381,СВЦЭМ!$B$33:$B$776,I$367)+'СЕТ СН'!$F$16</f>
        <v>0</v>
      </c>
      <c r="J381" s="36">
        <f>SUMIFS(СВЦЭМ!$J$34:$J$777,СВЦЭМ!$A$34:$A$777,$A381,СВЦЭМ!$B$33:$B$776,J$367)+'СЕТ СН'!$F$16</f>
        <v>0</v>
      </c>
      <c r="K381" s="36">
        <f>SUMIFS(СВЦЭМ!$J$34:$J$777,СВЦЭМ!$A$34:$A$777,$A381,СВЦЭМ!$B$33:$B$776,K$367)+'СЕТ СН'!$F$16</f>
        <v>0</v>
      </c>
      <c r="L381" s="36">
        <f>SUMIFS(СВЦЭМ!$J$34:$J$777,СВЦЭМ!$A$34:$A$777,$A381,СВЦЭМ!$B$33:$B$776,L$367)+'СЕТ СН'!$F$16</f>
        <v>0</v>
      </c>
      <c r="M381" s="36">
        <f>SUMIFS(СВЦЭМ!$J$34:$J$777,СВЦЭМ!$A$34:$A$777,$A381,СВЦЭМ!$B$33:$B$776,M$367)+'СЕТ СН'!$F$16</f>
        <v>0</v>
      </c>
      <c r="N381" s="36">
        <f>SUMIFS(СВЦЭМ!$J$34:$J$777,СВЦЭМ!$A$34:$A$777,$A381,СВЦЭМ!$B$33:$B$776,N$367)+'СЕТ СН'!$F$16</f>
        <v>0</v>
      </c>
      <c r="O381" s="36">
        <f>SUMIFS(СВЦЭМ!$J$34:$J$777,СВЦЭМ!$A$34:$A$777,$A381,СВЦЭМ!$B$33:$B$776,O$367)+'СЕТ СН'!$F$16</f>
        <v>0</v>
      </c>
      <c r="P381" s="36">
        <f>SUMIFS(СВЦЭМ!$J$34:$J$777,СВЦЭМ!$A$34:$A$777,$A381,СВЦЭМ!$B$33:$B$776,P$367)+'СЕТ СН'!$F$16</f>
        <v>0</v>
      </c>
      <c r="Q381" s="36">
        <f>SUMIFS(СВЦЭМ!$J$34:$J$777,СВЦЭМ!$A$34:$A$777,$A381,СВЦЭМ!$B$33:$B$776,Q$367)+'СЕТ СН'!$F$16</f>
        <v>0</v>
      </c>
      <c r="R381" s="36">
        <f>SUMIFS(СВЦЭМ!$J$34:$J$777,СВЦЭМ!$A$34:$A$777,$A381,СВЦЭМ!$B$33:$B$776,R$367)+'СЕТ СН'!$F$16</f>
        <v>0</v>
      </c>
      <c r="S381" s="36">
        <f>SUMIFS(СВЦЭМ!$J$34:$J$777,СВЦЭМ!$A$34:$A$777,$A381,СВЦЭМ!$B$33:$B$776,S$367)+'СЕТ СН'!$F$16</f>
        <v>0</v>
      </c>
      <c r="T381" s="36">
        <f>SUMIFS(СВЦЭМ!$J$34:$J$777,СВЦЭМ!$A$34:$A$777,$A381,СВЦЭМ!$B$33:$B$776,T$367)+'СЕТ СН'!$F$16</f>
        <v>0</v>
      </c>
      <c r="U381" s="36">
        <f>SUMIFS(СВЦЭМ!$J$34:$J$777,СВЦЭМ!$A$34:$A$777,$A381,СВЦЭМ!$B$33:$B$776,U$367)+'СЕТ СН'!$F$16</f>
        <v>0</v>
      </c>
      <c r="V381" s="36">
        <f>SUMIFS(СВЦЭМ!$J$34:$J$777,СВЦЭМ!$A$34:$A$777,$A381,СВЦЭМ!$B$33:$B$776,V$367)+'СЕТ СН'!$F$16</f>
        <v>0</v>
      </c>
      <c r="W381" s="36">
        <f>SUMIFS(СВЦЭМ!$J$34:$J$777,СВЦЭМ!$A$34:$A$777,$A381,СВЦЭМ!$B$33:$B$776,W$367)+'СЕТ СН'!$F$16</f>
        <v>0</v>
      </c>
      <c r="X381" s="36">
        <f>SUMIFS(СВЦЭМ!$J$34:$J$777,СВЦЭМ!$A$34:$A$777,$A381,СВЦЭМ!$B$33:$B$776,X$367)+'СЕТ СН'!$F$16</f>
        <v>0</v>
      </c>
      <c r="Y381" s="36">
        <f>SUMIFS(СВЦЭМ!$J$34:$J$777,СВЦЭМ!$A$34:$A$777,$A381,СВЦЭМ!$B$33:$B$776,Y$367)+'СЕТ СН'!$F$16</f>
        <v>0</v>
      </c>
    </row>
    <row r="382" spans="1:25" ht="15.75" hidden="1" x14ac:dyDescent="0.2">
      <c r="A382" s="35">
        <f t="shared" si="10"/>
        <v>43692</v>
      </c>
      <c r="B382" s="36">
        <f>SUMIFS(СВЦЭМ!$J$34:$J$777,СВЦЭМ!$A$34:$A$777,$A382,СВЦЭМ!$B$33:$B$776,B$367)+'СЕТ СН'!$F$16</f>
        <v>0</v>
      </c>
      <c r="C382" s="36">
        <f>SUMIFS(СВЦЭМ!$J$34:$J$777,СВЦЭМ!$A$34:$A$777,$A382,СВЦЭМ!$B$33:$B$776,C$367)+'СЕТ СН'!$F$16</f>
        <v>0</v>
      </c>
      <c r="D382" s="36">
        <f>SUMIFS(СВЦЭМ!$J$34:$J$777,СВЦЭМ!$A$34:$A$777,$A382,СВЦЭМ!$B$33:$B$776,D$367)+'СЕТ СН'!$F$16</f>
        <v>0</v>
      </c>
      <c r="E382" s="36">
        <f>SUMIFS(СВЦЭМ!$J$34:$J$777,СВЦЭМ!$A$34:$A$777,$A382,СВЦЭМ!$B$33:$B$776,E$367)+'СЕТ СН'!$F$16</f>
        <v>0</v>
      </c>
      <c r="F382" s="36">
        <f>SUMIFS(СВЦЭМ!$J$34:$J$777,СВЦЭМ!$A$34:$A$777,$A382,СВЦЭМ!$B$33:$B$776,F$367)+'СЕТ СН'!$F$16</f>
        <v>0</v>
      </c>
      <c r="G382" s="36">
        <f>SUMIFS(СВЦЭМ!$J$34:$J$777,СВЦЭМ!$A$34:$A$777,$A382,СВЦЭМ!$B$33:$B$776,G$367)+'СЕТ СН'!$F$16</f>
        <v>0</v>
      </c>
      <c r="H382" s="36">
        <f>SUMIFS(СВЦЭМ!$J$34:$J$777,СВЦЭМ!$A$34:$A$777,$A382,СВЦЭМ!$B$33:$B$776,H$367)+'СЕТ СН'!$F$16</f>
        <v>0</v>
      </c>
      <c r="I382" s="36">
        <f>SUMIFS(СВЦЭМ!$J$34:$J$777,СВЦЭМ!$A$34:$A$777,$A382,СВЦЭМ!$B$33:$B$776,I$367)+'СЕТ СН'!$F$16</f>
        <v>0</v>
      </c>
      <c r="J382" s="36">
        <f>SUMIFS(СВЦЭМ!$J$34:$J$777,СВЦЭМ!$A$34:$A$777,$A382,СВЦЭМ!$B$33:$B$776,J$367)+'СЕТ СН'!$F$16</f>
        <v>0</v>
      </c>
      <c r="K382" s="36">
        <f>SUMIFS(СВЦЭМ!$J$34:$J$777,СВЦЭМ!$A$34:$A$777,$A382,СВЦЭМ!$B$33:$B$776,K$367)+'СЕТ СН'!$F$16</f>
        <v>0</v>
      </c>
      <c r="L382" s="36">
        <f>SUMIFS(СВЦЭМ!$J$34:$J$777,СВЦЭМ!$A$34:$A$777,$A382,СВЦЭМ!$B$33:$B$776,L$367)+'СЕТ СН'!$F$16</f>
        <v>0</v>
      </c>
      <c r="M382" s="36">
        <f>SUMIFS(СВЦЭМ!$J$34:$J$777,СВЦЭМ!$A$34:$A$777,$A382,СВЦЭМ!$B$33:$B$776,M$367)+'СЕТ СН'!$F$16</f>
        <v>0</v>
      </c>
      <c r="N382" s="36">
        <f>SUMIFS(СВЦЭМ!$J$34:$J$777,СВЦЭМ!$A$34:$A$777,$A382,СВЦЭМ!$B$33:$B$776,N$367)+'СЕТ СН'!$F$16</f>
        <v>0</v>
      </c>
      <c r="O382" s="36">
        <f>SUMIFS(СВЦЭМ!$J$34:$J$777,СВЦЭМ!$A$34:$A$777,$A382,СВЦЭМ!$B$33:$B$776,O$367)+'СЕТ СН'!$F$16</f>
        <v>0</v>
      </c>
      <c r="P382" s="36">
        <f>SUMIFS(СВЦЭМ!$J$34:$J$777,СВЦЭМ!$A$34:$A$777,$A382,СВЦЭМ!$B$33:$B$776,P$367)+'СЕТ СН'!$F$16</f>
        <v>0</v>
      </c>
      <c r="Q382" s="36">
        <f>SUMIFS(СВЦЭМ!$J$34:$J$777,СВЦЭМ!$A$34:$A$777,$A382,СВЦЭМ!$B$33:$B$776,Q$367)+'СЕТ СН'!$F$16</f>
        <v>0</v>
      </c>
      <c r="R382" s="36">
        <f>SUMIFS(СВЦЭМ!$J$34:$J$777,СВЦЭМ!$A$34:$A$777,$A382,СВЦЭМ!$B$33:$B$776,R$367)+'СЕТ СН'!$F$16</f>
        <v>0</v>
      </c>
      <c r="S382" s="36">
        <f>SUMIFS(СВЦЭМ!$J$34:$J$777,СВЦЭМ!$A$34:$A$777,$A382,СВЦЭМ!$B$33:$B$776,S$367)+'СЕТ СН'!$F$16</f>
        <v>0</v>
      </c>
      <c r="T382" s="36">
        <f>SUMIFS(СВЦЭМ!$J$34:$J$777,СВЦЭМ!$A$34:$A$777,$A382,СВЦЭМ!$B$33:$B$776,T$367)+'СЕТ СН'!$F$16</f>
        <v>0</v>
      </c>
      <c r="U382" s="36">
        <f>SUMIFS(СВЦЭМ!$J$34:$J$777,СВЦЭМ!$A$34:$A$777,$A382,СВЦЭМ!$B$33:$B$776,U$367)+'СЕТ СН'!$F$16</f>
        <v>0</v>
      </c>
      <c r="V382" s="36">
        <f>SUMIFS(СВЦЭМ!$J$34:$J$777,СВЦЭМ!$A$34:$A$777,$A382,СВЦЭМ!$B$33:$B$776,V$367)+'СЕТ СН'!$F$16</f>
        <v>0</v>
      </c>
      <c r="W382" s="36">
        <f>SUMIFS(СВЦЭМ!$J$34:$J$777,СВЦЭМ!$A$34:$A$777,$A382,СВЦЭМ!$B$33:$B$776,W$367)+'СЕТ СН'!$F$16</f>
        <v>0</v>
      </c>
      <c r="X382" s="36">
        <f>SUMIFS(СВЦЭМ!$J$34:$J$777,СВЦЭМ!$A$34:$A$777,$A382,СВЦЭМ!$B$33:$B$776,X$367)+'СЕТ СН'!$F$16</f>
        <v>0</v>
      </c>
      <c r="Y382" s="36">
        <f>SUMIFS(СВЦЭМ!$J$34:$J$777,СВЦЭМ!$A$34:$A$777,$A382,СВЦЭМ!$B$33:$B$776,Y$367)+'СЕТ СН'!$F$16</f>
        <v>0</v>
      </c>
    </row>
    <row r="383" spans="1:25" ht="15.75" hidden="1" x14ac:dyDescent="0.2">
      <c r="A383" s="35">
        <f t="shared" si="10"/>
        <v>43693</v>
      </c>
      <c r="B383" s="36">
        <f>SUMIFS(СВЦЭМ!$J$34:$J$777,СВЦЭМ!$A$34:$A$777,$A383,СВЦЭМ!$B$33:$B$776,B$367)+'СЕТ СН'!$F$16</f>
        <v>0</v>
      </c>
      <c r="C383" s="36">
        <f>SUMIFS(СВЦЭМ!$J$34:$J$777,СВЦЭМ!$A$34:$A$777,$A383,СВЦЭМ!$B$33:$B$776,C$367)+'СЕТ СН'!$F$16</f>
        <v>0</v>
      </c>
      <c r="D383" s="36">
        <f>SUMIFS(СВЦЭМ!$J$34:$J$777,СВЦЭМ!$A$34:$A$777,$A383,СВЦЭМ!$B$33:$B$776,D$367)+'СЕТ СН'!$F$16</f>
        <v>0</v>
      </c>
      <c r="E383" s="36">
        <f>SUMIFS(СВЦЭМ!$J$34:$J$777,СВЦЭМ!$A$34:$A$777,$A383,СВЦЭМ!$B$33:$B$776,E$367)+'СЕТ СН'!$F$16</f>
        <v>0</v>
      </c>
      <c r="F383" s="36">
        <f>SUMIFS(СВЦЭМ!$J$34:$J$777,СВЦЭМ!$A$34:$A$777,$A383,СВЦЭМ!$B$33:$B$776,F$367)+'СЕТ СН'!$F$16</f>
        <v>0</v>
      </c>
      <c r="G383" s="36">
        <f>SUMIFS(СВЦЭМ!$J$34:$J$777,СВЦЭМ!$A$34:$A$777,$A383,СВЦЭМ!$B$33:$B$776,G$367)+'СЕТ СН'!$F$16</f>
        <v>0</v>
      </c>
      <c r="H383" s="36">
        <f>SUMIFS(СВЦЭМ!$J$34:$J$777,СВЦЭМ!$A$34:$A$777,$A383,СВЦЭМ!$B$33:$B$776,H$367)+'СЕТ СН'!$F$16</f>
        <v>0</v>
      </c>
      <c r="I383" s="36">
        <f>SUMIFS(СВЦЭМ!$J$34:$J$777,СВЦЭМ!$A$34:$A$777,$A383,СВЦЭМ!$B$33:$B$776,I$367)+'СЕТ СН'!$F$16</f>
        <v>0</v>
      </c>
      <c r="J383" s="36">
        <f>SUMIFS(СВЦЭМ!$J$34:$J$777,СВЦЭМ!$A$34:$A$777,$A383,СВЦЭМ!$B$33:$B$776,J$367)+'СЕТ СН'!$F$16</f>
        <v>0</v>
      </c>
      <c r="K383" s="36">
        <f>SUMIFS(СВЦЭМ!$J$34:$J$777,СВЦЭМ!$A$34:$A$777,$A383,СВЦЭМ!$B$33:$B$776,K$367)+'СЕТ СН'!$F$16</f>
        <v>0</v>
      </c>
      <c r="L383" s="36">
        <f>SUMIFS(СВЦЭМ!$J$34:$J$777,СВЦЭМ!$A$34:$A$777,$A383,СВЦЭМ!$B$33:$B$776,L$367)+'СЕТ СН'!$F$16</f>
        <v>0</v>
      </c>
      <c r="M383" s="36">
        <f>SUMIFS(СВЦЭМ!$J$34:$J$777,СВЦЭМ!$A$34:$A$777,$A383,СВЦЭМ!$B$33:$B$776,M$367)+'СЕТ СН'!$F$16</f>
        <v>0</v>
      </c>
      <c r="N383" s="36">
        <f>SUMIFS(СВЦЭМ!$J$34:$J$777,СВЦЭМ!$A$34:$A$777,$A383,СВЦЭМ!$B$33:$B$776,N$367)+'СЕТ СН'!$F$16</f>
        <v>0</v>
      </c>
      <c r="O383" s="36">
        <f>SUMIFS(СВЦЭМ!$J$34:$J$777,СВЦЭМ!$A$34:$A$777,$A383,СВЦЭМ!$B$33:$B$776,O$367)+'СЕТ СН'!$F$16</f>
        <v>0</v>
      </c>
      <c r="P383" s="36">
        <f>SUMIFS(СВЦЭМ!$J$34:$J$777,СВЦЭМ!$A$34:$A$777,$A383,СВЦЭМ!$B$33:$B$776,P$367)+'СЕТ СН'!$F$16</f>
        <v>0</v>
      </c>
      <c r="Q383" s="36">
        <f>SUMIFS(СВЦЭМ!$J$34:$J$777,СВЦЭМ!$A$34:$A$777,$A383,СВЦЭМ!$B$33:$B$776,Q$367)+'СЕТ СН'!$F$16</f>
        <v>0</v>
      </c>
      <c r="R383" s="36">
        <f>SUMIFS(СВЦЭМ!$J$34:$J$777,СВЦЭМ!$A$34:$A$777,$A383,СВЦЭМ!$B$33:$B$776,R$367)+'СЕТ СН'!$F$16</f>
        <v>0</v>
      </c>
      <c r="S383" s="36">
        <f>SUMIFS(СВЦЭМ!$J$34:$J$777,СВЦЭМ!$A$34:$A$777,$A383,СВЦЭМ!$B$33:$B$776,S$367)+'СЕТ СН'!$F$16</f>
        <v>0</v>
      </c>
      <c r="T383" s="36">
        <f>SUMIFS(СВЦЭМ!$J$34:$J$777,СВЦЭМ!$A$34:$A$777,$A383,СВЦЭМ!$B$33:$B$776,T$367)+'СЕТ СН'!$F$16</f>
        <v>0</v>
      </c>
      <c r="U383" s="36">
        <f>SUMIFS(СВЦЭМ!$J$34:$J$777,СВЦЭМ!$A$34:$A$777,$A383,СВЦЭМ!$B$33:$B$776,U$367)+'СЕТ СН'!$F$16</f>
        <v>0</v>
      </c>
      <c r="V383" s="36">
        <f>SUMIFS(СВЦЭМ!$J$34:$J$777,СВЦЭМ!$A$34:$A$777,$A383,СВЦЭМ!$B$33:$B$776,V$367)+'СЕТ СН'!$F$16</f>
        <v>0</v>
      </c>
      <c r="W383" s="36">
        <f>SUMIFS(СВЦЭМ!$J$34:$J$777,СВЦЭМ!$A$34:$A$777,$A383,СВЦЭМ!$B$33:$B$776,W$367)+'СЕТ СН'!$F$16</f>
        <v>0</v>
      </c>
      <c r="X383" s="36">
        <f>SUMIFS(СВЦЭМ!$J$34:$J$777,СВЦЭМ!$A$34:$A$777,$A383,СВЦЭМ!$B$33:$B$776,X$367)+'СЕТ СН'!$F$16</f>
        <v>0</v>
      </c>
      <c r="Y383" s="36">
        <f>SUMIFS(СВЦЭМ!$J$34:$J$777,СВЦЭМ!$A$34:$A$777,$A383,СВЦЭМ!$B$33:$B$776,Y$367)+'СЕТ СН'!$F$16</f>
        <v>0</v>
      </c>
    </row>
    <row r="384" spans="1:25" ht="15.75" hidden="1" x14ac:dyDescent="0.2">
      <c r="A384" s="35">
        <f t="shared" si="10"/>
        <v>43694</v>
      </c>
      <c r="B384" s="36">
        <f>SUMIFS(СВЦЭМ!$J$34:$J$777,СВЦЭМ!$A$34:$A$777,$A384,СВЦЭМ!$B$33:$B$776,B$367)+'СЕТ СН'!$F$16</f>
        <v>0</v>
      </c>
      <c r="C384" s="36">
        <f>SUMIFS(СВЦЭМ!$J$34:$J$777,СВЦЭМ!$A$34:$A$777,$A384,СВЦЭМ!$B$33:$B$776,C$367)+'СЕТ СН'!$F$16</f>
        <v>0</v>
      </c>
      <c r="D384" s="36">
        <f>SUMIFS(СВЦЭМ!$J$34:$J$777,СВЦЭМ!$A$34:$A$777,$A384,СВЦЭМ!$B$33:$B$776,D$367)+'СЕТ СН'!$F$16</f>
        <v>0</v>
      </c>
      <c r="E384" s="36">
        <f>SUMIFS(СВЦЭМ!$J$34:$J$777,СВЦЭМ!$A$34:$A$777,$A384,СВЦЭМ!$B$33:$B$776,E$367)+'СЕТ СН'!$F$16</f>
        <v>0</v>
      </c>
      <c r="F384" s="36">
        <f>SUMIFS(СВЦЭМ!$J$34:$J$777,СВЦЭМ!$A$34:$A$777,$A384,СВЦЭМ!$B$33:$B$776,F$367)+'СЕТ СН'!$F$16</f>
        <v>0</v>
      </c>
      <c r="G384" s="36">
        <f>SUMIFS(СВЦЭМ!$J$34:$J$777,СВЦЭМ!$A$34:$A$777,$A384,СВЦЭМ!$B$33:$B$776,G$367)+'СЕТ СН'!$F$16</f>
        <v>0</v>
      </c>
      <c r="H384" s="36">
        <f>SUMIFS(СВЦЭМ!$J$34:$J$777,СВЦЭМ!$A$34:$A$777,$A384,СВЦЭМ!$B$33:$B$776,H$367)+'СЕТ СН'!$F$16</f>
        <v>0</v>
      </c>
      <c r="I384" s="36">
        <f>SUMIFS(СВЦЭМ!$J$34:$J$777,СВЦЭМ!$A$34:$A$777,$A384,СВЦЭМ!$B$33:$B$776,I$367)+'СЕТ СН'!$F$16</f>
        <v>0</v>
      </c>
      <c r="J384" s="36">
        <f>SUMIFS(СВЦЭМ!$J$34:$J$777,СВЦЭМ!$A$34:$A$777,$A384,СВЦЭМ!$B$33:$B$776,J$367)+'СЕТ СН'!$F$16</f>
        <v>0</v>
      </c>
      <c r="K384" s="36">
        <f>SUMIFS(СВЦЭМ!$J$34:$J$777,СВЦЭМ!$A$34:$A$777,$A384,СВЦЭМ!$B$33:$B$776,K$367)+'СЕТ СН'!$F$16</f>
        <v>0</v>
      </c>
      <c r="L384" s="36">
        <f>SUMIFS(СВЦЭМ!$J$34:$J$777,СВЦЭМ!$A$34:$A$777,$A384,СВЦЭМ!$B$33:$B$776,L$367)+'СЕТ СН'!$F$16</f>
        <v>0</v>
      </c>
      <c r="M384" s="36">
        <f>SUMIFS(СВЦЭМ!$J$34:$J$777,СВЦЭМ!$A$34:$A$777,$A384,СВЦЭМ!$B$33:$B$776,M$367)+'СЕТ СН'!$F$16</f>
        <v>0</v>
      </c>
      <c r="N384" s="36">
        <f>SUMIFS(СВЦЭМ!$J$34:$J$777,СВЦЭМ!$A$34:$A$777,$A384,СВЦЭМ!$B$33:$B$776,N$367)+'СЕТ СН'!$F$16</f>
        <v>0</v>
      </c>
      <c r="O384" s="36">
        <f>SUMIFS(СВЦЭМ!$J$34:$J$777,СВЦЭМ!$A$34:$A$777,$A384,СВЦЭМ!$B$33:$B$776,O$367)+'СЕТ СН'!$F$16</f>
        <v>0</v>
      </c>
      <c r="P384" s="36">
        <f>SUMIFS(СВЦЭМ!$J$34:$J$777,СВЦЭМ!$A$34:$A$777,$A384,СВЦЭМ!$B$33:$B$776,P$367)+'СЕТ СН'!$F$16</f>
        <v>0</v>
      </c>
      <c r="Q384" s="36">
        <f>SUMIFS(СВЦЭМ!$J$34:$J$777,СВЦЭМ!$A$34:$A$777,$A384,СВЦЭМ!$B$33:$B$776,Q$367)+'СЕТ СН'!$F$16</f>
        <v>0</v>
      </c>
      <c r="R384" s="36">
        <f>SUMIFS(СВЦЭМ!$J$34:$J$777,СВЦЭМ!$A$34:$A$777,$A384,СВЦЭМ!$B$33:$B$776,R$367)+'СЕТ СН'!$F$16</f>
        <v>0</v>
      </c>
      <c r="S384" s="36">
        <f>SUMIFS(СВЦЭМ!$J$34:$J$777,СВЦЭМ!$A$34:$A$777,$A384,СВЦЭМ!$B$33:$B$776,S$367)+'СЕТ СН'!$F$16</f>
        <v>0</v>
      </c>
      <c r="T384" s="36">
        <f>SUMIFS(СВЦЭМ!$J$34:$J$777,СВЦЭМ!$A$34:$A$777,$A384,СВЦЭМ!$B$33:$B$776,T$367)+'СЕТ СН'!$F$16</f>
        <v>0</v>
      </c>
      <c r="U384" s="36">
        <f>SUMIFS(СВЦЭМ!$J$34:$J$777,СВЦЭМ!$A$34:$A$777,$A384,СВЦЭМ!$B$33:$B$776,U$367)+'СЕТ СН'!$F$16</f>
        <v>0</v>
      </c>
      <c r="V384" s="36">
        <f>SUMIFS(СВЦЭМ!$J$34:$J$777,СВЦЭМ!$A$34:$A$777,$A384,СВЦЭМ!$B$33:$B$776,V$367)+'СЕТ СН'!$F$16</f>
        <v>0</v>
      </c>
      <c r="W384" s="36">
        <f>SUMIFS(СВЦЭМ!$J$34:$J$777,СВЦЭМ!$A$34:$A$777,$A384,СВЦЭМ!$B$33:$B$776,W$367)+'СЕТ СН'!$F$16</f>
        <v>0</v>
      </c>
      <c r="X384" s="36">
        <f>SUMIFS(СВЦЭМ!$J$34:$J$777,СВЦЭМ!$A$34:$A$777,$A384,СВЦЭМ!$B$33:$B$776,X$367)+'СЕТ СН'!$F$16</f>
        <v>0</v>
      </c>
      <c r="Y384" s="36">
        <f>SUMIFS(СВЦЭМ!$J$34:$J$777,СВЦЭМ!$A$34:$A$777,$A384,СВЦЭМ!$B$33:$B$776,Y$367)+'СЕТ СН'!$F$16</f>
        <v>0</v>
      </c>
    </row>
    <row r="385" spans="1:26" ht="15.75" hidden="1" x14ac:dyDescent="0.2">
      <c r="A385" s="35">
        <f t="shared" si="10"/>
        <v>43695</v>
      </c>
      <c r="B385" s="36">
        <f>SUMIFS(СВЦЭМ!$J$34:$J$777,СВЦЭМ!$A$34:$A$777,$A385,СВЦЭМ!$B$33:$B$776,B$367)+'СЕТ СН'!$F$16</f>
        <v>0</v>
      </c>
      <c r="C385" s="36">
        <f>SUMIFS(СВЦЭМ!$J$34:$J$777,СВЦЭМ!$A$34:$A$777,$A385,СВЦЭМ!$B$33:$B$776,C$367)+'СЕТ СН'!$F$16</f>
        <v>0</v>
      </c>
      <c r="D385" s="36">
        <f>SUMIFS(СВЦЭМ!$J$34:$J$777,СВЦЭМ!$A$34:$A$777,$A385,СВЦЭМ!$B$33:$B$776,D$367)+'СЕТ СН'!$F$16</f>
        <v>0</v>
      </c>
      <c r="E385" s="36">
        <f>SUMIFS(СВЦЭМ!$J$34:$J$777,СВЦЭМ!$A$34:$A$777,$A385,СВЦЭМ!$B$33:$B$776,E$367)+'СЕТ СН'!$F$16</f>
        <v>0</v>
      </c>
      <c r="F385" s="36">
        <f>SUMIFS(СВЦЭМ!$J$34:$J$777,СВЦЭМ!$A$34:$A$777,$A385,СВЦЭМ!$B$33:$B$776,F$367)+'СЕТ СН'!$F$16</f>
        <v>0</v>
      </c>
      <c r="G385" s="36">
        <f>SUMIFS(СВЦЭМ!$J$34:$J$777,СВЦЭМ!$A$34:$A$777,$A385,СВЦЭМ!$B$33:$B$776,G$367)+'СЕТ СН'!$F$16</f>
        <v>0</v>
      </c>
      <c r="H385" s="36">
        <f>SUMIFS(СВЦЭМ!$J$34:$J$777,СВЦЭМ!$A$34:$A$777,$A385,СВЦЭМ!$B$33:$B$776,H$367)+'СЕТ СН'!$F$16</f>
        <v>0</v>
      </c>
      <c r="I385" s="36">
        <f>SUMIFS(СВЦЭМ!$J$34:$J$777,СВЦЭМ!$A$34:$A$777,$A385,СВЦЭМ!$B$33:$B$776,I$367)+'СЕТ СН'!$F$16</f>
        <v>0</v>
      </c>
      <c r="J385" s="36">
        <f>SUMIFS(СВЦЭМ!$J$34:$J$777,СВЦЭМ!$A$34:$A$777,$A385,СВЦЭМ!$B$33:$B$776,J$367)+'СЕТ СН'!$F$16</f>
        <v>0</v>
      </c>
      <c r="K385" s="36">
        <f>SUMIFS(СВЦЭМ!$J$34:$J$777,СВЦЭМ!$A$34:$A$777,$A385,СВЦЭМ!$B$33:$B$776,K$367)+'СЕТ СН'!$F$16</f>
        <v>0</v>
      </c>
      <c r="L385" s="36">
        <f>SUMIFS(СВЦЭМ!$J$34:$J$777,СВЦЭМ!$A$34:$A$777,$A385,СВЦЭМ!$B$33:$B$776,L$367)+'СЕТ СН'!$F$16</f>
        <v>0</v>
      </c>
      <c r="M385" s="36">
        <f>SUMIFS(СВЦЭМ!$J$34:$J$777,СВЦЭМ!$A$34:$A$777,$A385,СВЦЭМ!$B$33:$B$776,M$367)+'СЕТ СН'!$F$16</f>
        <v>0</v>
      </c>
      <c r="N385" s="36">
        <f>SUMIFS(СВЦЭМ!$J$34:$J$777,СВЦЭМ!$A$34:$A$777,$A385,СВЦЭМ!$B$33:$B$776,N$367)+'СЕТ СН'!$F$16</f>
        <v>0</v>
      </c>
      <c r="O385" s="36">
        <f>SUMIFS(СВЦЭМ!$J$34:$J$777,СВЦЭМ!$A$34:$A$777,$A385,СВЦЭМ!$B$33:$B$776,O$367)+'СЕТ СН'!$F$16</f>
        <v>0</v>
      </c>
      <c r="P385" s="36">
        <f>SUMIFS(СВЦЭМ!$J$34:$J$777,СВЦЭМ!$A$34:$A$777,$A385,СВЦЭМ!$B$33:$B$776,P$367)+'СЕТ СН'!$F$16</f>
        <v>0</v>
      </c>
      <c r="Q385" s="36">
        <f>SUMIFS(СВЦЭМ!$J$34:$J$777,СВЦЭМ!$A$34:$A$777,$A385,СВЦЭМ!$B$33:$B$776,Q$367)+'СЕТ СН'!$F$16</f>
        <v>0</v>
      </c>
      <c r="R385" s="36">
        <f>SUMIFS(СВЦЭМ!$J$34:$J$777,СВЦЭМ!$A$34:$A$777,$A385,СВЦЭМ!$B$33:$B$776,R$367)+'СЕТ СН'!$F$16</f>
        <v>0</v>
      </c>
      <c r="S385" s="36">
        <f>SUMIFS(СВЦЭМ!$J$34:$J$777,СВЦЭМ!$A$34:$A$777,$A385,СВЦЭМ!$B$33:$B$776,S$367)+'СЕТ СН'!$F$16</f>
        <v>0</v>
      </c>
      <c r="T385" s="36">
        <f>SUMIFS(СВЦЭМ!$J$34:$J$777,СВЦЭМ!$A$34:$A$777,$A385,СВЦЭМ!$B$33:$B$776,T$367)+'СЕТ СН'!$F$16</f>
        <v>0</v>
      </c>
      <c r="U385" s="36">
        <f>SUMIFS(СВЦЭМ!$J$34:$J$777,СВЦЭМ!$A$34:$A$777,$A385,СВЦЭМ!$B$33:$B$776,U$367)+'СЕТ СН'!$F$16</f>
        <v>0</v>
      </c>
      <c r="V385" s="36">
        <f>SUMIFS(СВЦЭМ!$J$34:$J$777,СВЦЭМ!$A$34:$A$777,$A385,СВЦЭМ!$B$33:$B$776,V$367)+'СЕТ СН'!$F$16</f>
        <v>0</v>
      </c>
      <c r="W385" s="36">
        <f>SUMIFS(СВЦЭМ!$J$34:$J$777,СВЦЭМ!$A$34:$A$777,$A385,СВЦЭМ!$B$33:$B$776,W$367)+'СЕТ СН'!$F$16</f>
        <v>0</v>
      </c>
      <c r="X385" s="36">
        <f>SUMIFS(СВЦЭМ!$J$34:$J$777,СВЦЭМ!$A$34:$A$777,$A385,СВЦЭМ!$B$33:$B$776,X$367)+'СЕТ СН'!$F$16</f>
        <v>0</v>
      </c>
      <c r="Y385" s="36">
        <f>SUMIFS(СВЦЭМ!$J$34:$J$777,СВЦЭМ!$A$34:$A$777,$A385,СВЦЭМ!$B$33:$B$776,Y$367)+'СЕТ СН'!$F$16</f>
        <v>0</v>
      </c>
    </row>
    <row r="386" spans="1:26" ht="15.75" hidden="1" x14ac:dyDescent="0.2">
      <c r="A386" s="35">
        <f t="shared" si="10"/>
        <v>43696</v>
      </c>
      <c r="B386" s="36">
        <f>SUMIFS(СВЦЭМ!$J$34:$J$777,СВЦЭМ!$A$34:$A$777,$A386,СВЦЭМ!$B$33:$B$776,B$367)+'СЕТ СН'!$F$16</f>
        <v>0</v>
      </c>
      <c r="C386" s="36">
        <f>SUMIFS(СВЦЭМ!$J$34:$J$777,СВЦЭМ!$A$34:$A$777,$A386,СВЦЭМ!$B$33:$B$776,C$367)+'СЕТ СН'!$F$16</f>
        <v>0</v>
      </c>
      <c r="D386" s="36">
        <f>SUMIFS(СВЦЭМ!$J$34:$J$777,СВЦЭМ!$A$34:$A$777,$A386,СВЦЭМ!$B$33:$B$776,D$367)+'СЕТ СН'!$F$16</f>
        <v>0</v>
      </c>
      <c r="E386" s="36">
        <f>SUMIFS(СВЦЭМ!$J$34:$J$777,СВЦЭМ!$A$34:$A$777,$A386,СВЦЭМ!$B$33:$B$776,E$367)+'СЕТ СН'!$F$16</f>
        <v>0</v>
      </c>
      <c r="F386" s="36">
        <f>SUMIFS(СВЦЭМ!$J$34:$J$777,СВЦЭМ!$A$34:$A$777,$A386,СВЦЭМ!$B$33:$B$776,F$367)+'СЕТ СН'!$F$16</f>
        <v>0</v>
      </c>
      <c r="G386" s="36">
        <f>SUMIFS(СВЦЭМ!$J$34:$J$777,СВЦЭМ!$A$34:$A$777,$A386,СВЦЭМ!$B$33:$B$776,G$367)+'СЕТ СН'!$F$16</f>
        <v>0</v>
      </c>
      <c r="H386" s="36">
        <f>SUMIFS(СВЦЭМ!$J$34:$J$777,СВЦЭМ!$A$34:$A$777,$A386,СВЦЭМ!$B$33:$B$776,H$367)+'СЕТ СН'!$F$16</f>
        <v>0</v>
      </c>
      <c r="I386" s="36">
        <f>SUMIFS(СВЦЭМ!$J$34:$J$777,СВЦЭМ!$A$34:$A$777,$A386,СВЦЭМ!$B$33:$B$776,I$367)+'СЕТ СН'!$F$16</f>
        <v>0</v>
      </c>
      <c r="J386" s="36">
        <f>SUMIFS(СВЦЭМ!$J$34:$J$777,СВЦЭМ!$A$34:$A$777,$A386,СВЦЭМ!$B$33:$B$776,J$367)+'СЕТ СН'!$F$16</f>
        <v>0</v>
      </c>
      <c r="K386" s="36">
        <f>SUMIFS(СВЦЭМ!$J$34:$J$777,СВЦЭМ!$A$34:$A$777,$A386,СВЦЭМ!$B$33:$B$776,K$367)+'СЕТ СН'!$F$16</f>
        <v>0</v>
      </c>
      <c r="L386" s="36">
        <f>SUMIFS(СВЦЭМ!$J$34:$J$777,СВЦЭМ!$A$34:$A$777,$A386,СВЦЭМ!$B$33:$B$776,L$367)+'СЕТ СН'!$F$16</f>
        <v>0</v>
      </c>
      <c r="M386" s="36">
        <f>SUMIFS(СВЦЭМ!$J$34:$J$777,СВЦЭМ!$A$34:$A$777,$A386,СВЦЭМ!$B$33:$B$776,M$367)+'СЕТ СН'!$F$16</f>
        <v>0</v>
      </c>
      <c r="N386" s="36">
        <f>SUMIFS(СВЦЭМ!$J$34:$J$777,СВЦЭМ!$A$34:$A$777,$A386,СВЦЭМ!$B$33:$B$776,N$367)+'СЕТ СН'!$F$16</f>
        <v>0</v>
      </c>
      <c r="O386" s="36">
        <f>SUMIFS(СВЦЭМ!$J$34:$J$777,СВЦЭМ!$A$34:$A$777,$A386,СВЦЭМ!$B$33:$B$776,O$367)+'СЕТ СН'!$F$16</f>
        <v>0</v>
      </c>
      <c r="P386" s="36">
        <f>SUMIFS(СВЦЭМ!$J$34:$J$777,СВЦЭМ!$A$34:$A$777,$A386,СВЦЭМ!$B$33:$B$776,P$367)+'СЕТ СН'!$F$16</f>
        <v>0</v>
      </c>
      <c r="Q386" s="36">
        <f>SUMIFS(СВЦЭМ!$J$34:$J$777,СВЦЭМ!$A$34:$A$777,$A386,СВЦЭМ!$B$33:$B$776,Q$367)+'СЕТ СН'!$F$16</f>
        <v>0</v>
      </c>
      <c r="R386" s="36">
        <f>SUMIFS(СВЦЭМ!$J$34:$J$777,СВЦЭМ!$A$34:$A$777,$A386,СВЦЭМ!$B$33:$B$776,R$367)+'СЕТ СН'!$F$16</f>
        <v>0</v>
      </c>
      <c r="S386" s="36">
        <f>SUMIFS(СВЦЭМ!$J$34:$J$777,СВЦЭМ!$A$34:$A$777,$A386,СВЦЭМ!$B$33:$B$776,S$367)+'СЕТ СН'!$F$16</f>
        <v>0</v>
      </c>
      <c r="T386" s="36">
        <f>SUMIFS(СВЦЭМ!$J$34:$J$777,СВЦЭМ!$A$34:$A$777,$A386,СВЦЭМ!$B$33:$B$776,T$367)+'СЕТ СН'!$F$16</f>
        <v>0</v>
      </c>
      <c r="U386" s="36">
        <f>SUMIFS(СВЦЭМ!$J$34:$J$777,СВЦЭМ!$A$34:$A$777,$A386,СВЦЭМ!$B$33:$B$776,U$367)+'СЕТ СН'!$F$16</f>
        <v>0</v>
      </c>
      <c r="V386" s="36">
        <f>SUMIFS(СВЦЭМ!$J$34:$J$777,СВЦЭМ!$A$34:$A$777,$A386,СВЦЭМ!$B$33:$B$776,V$367)+'СЕТ СН'!$F$16</f>
        <v>0</v>
      </c>
      <c r="W386" s="36">
        <f>SUMIFS(СВЦЭМ!$J$34:$J$777,СВЦЭМ!$A$34:$A$777,$A386,СВЦЭМ!$B$33:$B$776,W$367)+'СЕТ СН'!$F$16</f>
        <v>0</v>
      </c>
      <c r="X386" s="36">
        <f>SUMIFS(СВЦЭМ!$J$34:$J$777,СВЦЭМ!$A$34:$A$777,$A386,СВЦЭМ!$B$33:$B$776,X$367)+'СЕТ СН'!$F$16</f>
        <v>0</v>
      </c>
      <c r="Y386" s="36">
        <f>SUMIFS(СВЦЭМ!$J$34:$J$777,СВЦЭМ!$A$34:$A$777,$A386,СВЦЭМ!$B$33:$B$776,Y$367)+'СЕТ СН'!$F$16</f>
        <v>0</v>
      </c>
    </row>
    <row r="387" spans="1:26" ht="15.75" hidden="1" x14ac:dyDescent="0.2">
      <c r="A387" s="35">
        <f t="shared" si="10"/>
        <v>43697</v>
      </c>
      <c r="B387" s="36">
        <f>SUMIFS(СВЦЭМ!$J$34:$J$777,СВЦЭМ!$A$34:$A$777,$A387,СВЦЭМ!$B$33:$B$776,B$367)+'СЕТ СН'!$F$16</f>
        <v>0</v>
      </c>
      <c r="C387" s="36">
        <f>SUMIFS(СВЦЭМ!$J$34:$J$777,СВЦЭМ!$A$34:$A$777,$A387,СВЦЭМ!$B$33:$B$776,C$367)+'СЕТ СН'!$F$16</f>
        <v>0</v>
      </c>
      <c r="D387" s="36">
        <f>SUMIFS(СВЦЭМ!$J$34:$J$777,СВЦЭМ!$A$34:$A$777,$A387,СВЦЭМ!$B$33:$B$776,D$367)+'СЕТ СН'!$F$16</f>
        <v>0</v>
      </c>
      <c r="E387" s="36">
        <f>SUMIFS(СВЦЭМ!$J$34:$J$777,СВЦЭМ!$A$34:$A$777,$A387,СВЦЭМ!$B$33:$B$776,E$367)+'СЕТ СН'!$F$16</f>
        <v>0</v>
      </c>
      <c r="F387" s="36">
        <f>SUMIFS(СВЦЭМ!$J$34:$J$777,СВЦЭМ!$A$34:$A$777,$A387,СВЦЭМ!$B$33:$B$776,F$367)+'СЕТ СН'!$F$16</f>
        <v>0</v>
      </c>
      <c r="G387" s="36">
        <f>SUMIFS(СВЦЭМ!$J$34:$J$777,СВЦЭМ!$A$34:$A$777,$A387,СВЦЭМ!$B$33:$B$776,G$367)+'СЕТ СН'!$F$16</f>
        <v>0</v>
      </c>
      <c r="H387" s="36">
        <f>SUMIFS(СВЦЭМ!$J$34:$J$777,СВЦЭМ!$A$34:$A$777,$A387,СВЦЭМ!$B$33:$B$776,H$367)+'СЕТ СН'!$F$16</f>
        <v>0</v>
      </c>
      <c r="I387" s="36">
        <f>SUMIFS(СВЦЭМ!$J$34:$J$777,СВЦЭМ!$A$34:$A$777,$A387,СВЦЭМ!$B$33:$B$776,I$367)+'СЕТ СН'!$F$16</f>
        <v>0</v>
      </c>
      <c r="J387" s="36">
        <f>SUMIFS(СВЦЭМ!$J$34:$J$777,СВЦЭМ!$A$34:$A$777,$A387,СВЦЭМ!$B$33:$B$776,J$367)+'СЕТ СН'!$F$16</f>
        <v>0</v>
      </c>
      <c r="K387" s="36">
        <f>SUMIFS(СВЦЭМ!$J$34:$J$777,СВЦЭМ!$A$34:$A$777,$A387,СВЦЭМ!$B$33:$B$776,K$367)+'СЕТ СН'!$F$16</f>
        <v>0</v>
      </c>
      <c r="L387" s="36">
        <f>SUMIFS(СВЦЭМ!$J$34:$J$777,СВЦЭМ!$A$34:$A$777,$A387,СВЦЭМ!$B$33:$B$776,L$367)+'СЕТ СН'!$F$16</f>
        <v>0</v>
      </c>
      <c r="M387" s="36">
        <f>SUMIFS(СВЦЭМ!$J$34:$J$777,СВЦЭМ!$A$34:$A$777,$A387,СВЦЭМ!$B$33:$B$776,M$367)+'СЕТ СН'!$F$16</f>
        <v>0</v>
      </c>
      <c r="N387" s="36">
        <f>SUMIFS(СВЦЭМ!$J$34:$J$777,СВЦЭМ!$A$34:$A$777,$A387,СВЦЭМ!$B$33:$B$776,N$367)+'СЕТ СН'!$F$16</f>
        <v>0</v>
      </c>
      <c r="O387" s="36">
        <f>SUMIFS(СВЦЭМ!$J$34:$J$777,СВЦЭМ!$A$34:$A$777,$A387,СВЦЭМ!$B$33:$B$776,O$367)+'СЕТ СН'!$F$16</f>
        <v>0</v>
      </c>
      <c r="P387" s="36">
        <f>SUMIFS(СВЦЭМ!$J$34:$J$777,СВЦЭМ!$A$34:$A$777,$A387,СВЦЭМ!$B$33:$B$776,P$367)+'СЕТ СН'!$F$16</f>
        <v>0</v>
      </c>
      <c r="Q387" s="36">
        <f>SUMIFS(СВЦЭМ!$J$34:$J$777,СВЦЭМ!$A$34:$A$777,$A387,СВЦЭМ!$B$33:$B$776,Q$367)+'СЕТ СН'!$F$16</f>
        <v>0</v>
      </c>
      <c r="R387" s="36">
        <f>SUMIFS(СВЦЭМ!$J$34:$J$777,СВЦЭМ!$A$34:$A$777,$A387,СВЦЭМ!$B$33:$B$776,R$367)+'СЕТ СН'!$F$16</f>
        <v>0</v>
      </c>
      <c r="S387" s="36">
        <f>SUMIFS(СВЦЭМ!$J$34:$J$777,СВЦЭМ!$A$34:$A$777,$A387,СВЦЭМ!$B$33:$B$776,S$367)+'СЕТ СН'!$F$16</f>
        <v>0</v>
      </c>
      <c r="T387" s="36">
        <f>SUMIFS(СВЦЭМ!$J$34:$J$777,СВЦЭМ!$A$34:$A$777,$A387,СВЦЭМ!$B$33:$B$776,T$367)+'СЕТ СН'!$F$16</f>
        <v>0</v>
      </c>
      <c r="U387" s="36">
        <f>SUMIFS(СВЦЭМ!$J$34:$J$777,СВЦЭМ!$A$34:$A$777,$A387,СВЦЭМ!$B$33:$B$776,U$367)+'СЕТ СН'!$F$16</f>
        <v>0</v>
      </c>
      <c r="V387" s="36">
        <f>SUMIFS(СВЦЭМ!$J$34:$J$777,СВЦЭМ!$A$34:$A$777,$A387,СВЦЭМ!$B$33:$B$776,V$367)+'СЕТ СН'!$F$16</f>
        <v>0</v>
      </c>
      <c r="W387" s="36">
        <f>SUMIFS(СВЦЭМ!$J$34:$J$777,СВЦЭМ!$A$34:$A$777,$A387,СВЦЭМ!$B$33:$B$776,W$367)+'СЕТ СН'!$F$16</f>
        <v>0</v>
      </c>
      <c r="X387" s="36">
        <f>SUMIFS(СВЦЭМ!$J$34:$J$777,СВЦЭМ!$A$34:$A$777,$A387,СВЦЭМ!$B$33:$B$776,X$367)+'СЕТ СН'!$F$16</f>
        <v>0</v>
      </c>
      <c r="Y387" s="36">
        <f>SUMIFS(СВЦЭМ!$J$34:$J$777,СВЦЭМ!$A$34:$A$777,$A387,СВЦЭМ!$B$33:$B$776,Y$367)+'СЕТ СН'!$F$16</f>
        <v>0</v>
      </c>
    </row>
    <row r="388" spans="1:26" ht="15.75" hidden="1" x14ac:dyDescent="0.2">
      <c r="A388" s="35">
        <f t="shared" si="10"/>
        <v>43698</v>
      </c>
      <c r="B388" s="36">
        <f>SUMIFS(СВЦЭМ!$J$34:$J$777,СВЦЭМ!$A$34:$A$777,$A388,СВЦЭМ!$B$33:$B$776,B$367)+'СЕТ СН'!$F$16</f>
        <v>0</v>
      </c>
      <c r="C388" s="36">
        <f>SUMIFS(СВЦЭМ!$J$34:$J$777,СВЦЭМ!$A$34:$A$777,$A388,СВЦЭМ!$B$33:$B$776,C$367)+'СЕТ СН'!$F$16</f>
        <v>0</v>
      </c>
      <c r="D388" s="36">
        <f>SUMIFS(СВЦЭМ!$J$34:$J$777,СВЦЭМ!$A$34:$A$777,$A388,СВЦЭМ!$B$33:$B$776,D$367)+'СЕТ СН'!$F$16</f>
        <v>0</v>
      </c>
      <c r="E388" s="36">
        <f>SUMIFS(СВЦЭМ!$J$34:$J$777,СВЦЭМ!$A$34:$A$777,$A388,СВЦЭМ!$B$33:$B$776,E$367)+'СЕТ СН'!$F$16</f>
        <v>0</v>
      </c>
      <c r="F388" s="36">
        <f>SUMIFS(СВЦЭМ!$J$34:$J$777,СВЦЭМ!$A$34:$A$777,$A388,СВЦЭМ!$B$33:$B$776,F$367)+'СЕТ СН'!$F$16</f>
        <v>0</v>
      </c>
      <c r="G388" s="36">
        <f>SUMIFS(СВЦЭМ!$J$34:$J$777,СВЦЭМ!$A$34:$A$777,$A388,СВЦЭМ!$B$33:$B$776,G$367)+'СЕТ СН'!$F$16</f>
        <v>0</v>
      </c>
      <c r="H388" s="36">
        <f>SUMIFS(СВЦЭМ!$J$34:$J$777,СВЦЭМ!$A$34:$A$777,$A388,СВЦЭМ!$B$33:$B$776,H$367)+'СЕТ СН'!$F$16</f>
        <v>0</v>
      </c>
      <c r="I388" s="36">
        <f>SUMIFS(СВЦЭМ!$J$34:$J$777,СВЦЭМ!$A$34:$A$777,$A388,СВЦЭМ!$B$33:$B$776,I$367)+'СЕТ СН'!$F$16</f>
        <v>0</v>
      </c>
      <c r="J388" s="36">
        <f>SUMIFS(СВЦЭМ!$J$34:$J$777,СВЦЭМ!$A$34:$A$777,$A388,СВЦЭМ!$B$33:$B$776,J$367)+'СЕТ СН'!$F$16</f>
        <v>0</v>
      </c>
      <c r="K388" s="36">
        <f>SUMIFS(СВЦЭМ!$J$34:$J$777,СВЦЭМ!$A$34:$A$777,$A388,СВЦЭМ!$B$33:$B$776,K$367)+'СЕТ СН'!$F$16</f>
        <v>0</v>
      </c>
      <c r="L388" s="36">
        <f>SUMIFS(СВЦЭМ!$J$34:$J$777,СВЦЭМ!$A$34:$A$777,$A388,СВЦЭМ!$B$33:$B$776,L$367)+'СЕТ СН'!$F$16</f>
        <v>0</v>
      </c>
      <c r="M388" s="36">
        <f>SUMIFS(СВЦЭМ!$J$34:$J$777,СВЦЭМ!$A$34:$A$777,$A388,СВЦЭМ!$B$33:$B$776,M$367)+'СЕТ СН'!$F$16</f>
        <v>0</v>
      </c>
      <c r="N388" s="36">
        <f>SUMIFS(СВЦЭМ!$J$34:$J$777,СВЦЭМ!$A$34:$A$777,$A388,СВЦЭМ!$B$33:$B$776,N$367)+'СЕТ СН'!$F$16</f>
        <v>0</v>
      </c>
      <c r="O388" s="36">
        <f>SUMIFS(СВЦЭМ!$J$34:$J$777,СВЦЭМ!$A$34:$A$777,$A388,СВЦЭМ!$B$33:$B$776,O$367)+'СЕТ СН'!$F$16</f>
        <v>0</v>
      </c>
      <c r="P388" s="36">
        <f>SUMIFS(СВЦЭМ!$J$34:$J$777,СВЦЭМ!$A$34:$A$777,$A388,СВЦЭМ!$B$33:$B$776,P$367)+'СЕТ СН'!$F$16</f>
        <v>0</v>
      </c>
      <c r="Q388" s="36">
        <f>SUMIFS(СВЦЭМ!$J$34:$J$777,СВЦЭМ!$A$34:$A$777,$A388,СВЦЭМ!$B$33:$B$776,Q$367)+'СЕТ СН'!$F$16</f>
        <v>0</v>
      </c>
      <c r="R388" s="36">
        <f>SUMIFS(СВЦЭМ!$J$34:$J$777,СВЦЭМ!$A$34:$A$777,$A388,СВЦЭМ!$B$33:$B$776,R$367)+'СЕТ СН'!$F$16</f>
        <v>0</v>
      </c>
      <c r="S388" s="36">
        <f>SUMIFS(СВЦЭМ!$J$34:$J$777,СВЦЭМ!$A$34:$A$777,$A388,СВЦЭМ!$B$33:$B$776,S$367)+'СЕТ СН'!$F$16</f>
        <v>0</v>
      </c>
      <c r="T388" s="36">
        <f>SUMIFS(СВЦЭМ!$J$34:$J$777,СВЦЭМ!$A$34:$A$777,$A388,СВЦЭМ!$B$33:$B$776,T$367)+'СЕТ СН'!$F$16</f>
        <v>0</v>
      </c>
      <c r="U388" s="36">
        <f>SUMIFS(СВЦЭМ!$J$34:$J$777,СВЦЭМ!$A$34:$A$777,$A388,СВЦЭМ!$B$33:$B$776,U$367)+'СЕТ СН'!$F$16</f>
        <v>0</v>
      </c>
      <c r="V388" s="36">
        <f>SUMIFS(СВЦЭМ!$J$34:$J$777,СВЦЭМ!$A$34:$A$777,$A388,СВЦЭМ!$B$33:$B$776,V$367)+'СЕТ СН'!$F$16</f>
        <v>0</v>
      </c>
      <c r="W388" s="36">
        <f>SUMIFS(СВЦЭМ!$J$34:$J$777,СВЦЭМ!$A$34:$A$777,$A388,СВЦЭМ!$B$33:$B$776,W$367)+'СЕТ СН'!$F$16</f>
        <v>0</v>
      </c>
      <c r="X388" s="36">
        <f>SUMIFS(СВЦЭМ!$J$34:$J$777,СВЦЭМ!$A$34:$A$777,$A388,СВЦЭМ!$B$33:$B$776,X$367)+'СЕТ СН'!$F$16</f>
        <v>0</v>
      </c>
      <c r="Y388" s="36">
        <f>SUMIFS(СВЦЭМ!$J$34:$J$777,СВЦЭМ!$A$34:$A$777,$A388,СВЦЭМ!$B$33:$B$776,Y$367)+'СЕТ СН'!$F$16</f>
        <v>0</v>
      </c>
    </row>
    <row r="389" spans="1:26" ht="15.75" hidden="1" x14ac:dyDescent="0.2">
      <c r="A389" s="35">
        <f t="shared" si="10"/>
        <v>43699</v>
      </c>
      <c r="B389" s="36">
        <f>SUMIFS(СВЦЭМ!$J$34:$J$777,СВЦЭМ!$A$34:$A$777,$A389,СВЦЭМ!$B$33:$B$776,B$367)+'СЕТ СН'!$F$16</f>
        <v>0</v>
      </c>
      <c r="C389" s="36">
        <f>SUMIFS(СВЦЭМ!$J$34:$J$777,СВЦЭМ!$A$34:$A$777,$A389,СВЦЭМ!$B$33:$B$776,C$367)+'СЕТ СН'!$F$16</f>
        <v>0</v>
      </c>
      <c r="D389" s="36">
        <f>SUMIFS(СВЦЭМ!$J$34:$J$777,СВЦЭМ!$A$34:$A$777,$A389,СВЦЭМ!$B$33:$B$776,D$367)+'СЕТ СН'!$F$16</f>
        <v>0</v>
      </c>
      <c r="E389" s="36">
        <f>SUMIFS(СВЦЭМ!$J$34:$J$777,СВЦЭМ!$A$34:$A$777,$A389,СВЦЭМ!$B$33:$B$776,E$367)+'СЕТ СН'!$F$16</f>
        <v>0</v>
      </c>
      <c r="F389" s="36">
        <f>SUMIFS(СВЦЭМ!$J$34:$J$777,СВЦЭМ!$A$34:$A$777,$A389,СВЦЭМ!$B$33:$B$776,F$367)+'СЕТ СН'!$F$16</f>
        <v>0</v>
      </c>
      <c r="G389" s="36">
        <f>SUMIFS(СВЦЭМ!$J$34:$J$777,СВЦЭМ!$A$34:$A$777,$A389,СВЦЭМ!$B$33:$B$776,G$367)+'СЕТ СН'!$F$16</f>
        <v>0</v>
      </c>
      <c r="H389" s="36">
        <f>SUMIFS(СВЦЭМ!$J$34:$J$777,СВЦЭМ!$A$34:$A$777,$A389,СВЦЭМ!$B$33:$B$776,H$367)+'СЕТ СН'!$F$16</f>
        <v>0</v>
      </c>
      <c r="I389" s="36">
        <f>SUMIFS(СВЦЭМ!$J$34:$J$777,СВЦЭМ!$A$34:$A$777,$A389,СВЦЭМ!$B$33:$B$776,I$367)+'СЕТ СН'!$F$16</f>
        <v>0</v>
      </c>
      <c r="J389" s="36">
        <f>SUMIFS(СВЦЭМ!$J$34:$J$777,СВЦЭМ!$A$34:$A$777,$A389,СВЦЭМ!$B$33:$B$776,J$367)+'СЕТ СН'!$F$16</f>
        <v>0</v>
      </c>
      <c r="K389" s="36">
        <f>SUMIFS(СВЦЭМ!$J$34:$J$777,СВЦЭМ!$A$34:$A$777,$A389,СВЦЭМ!$B$33:$B$776,K$367)+'СЕТ СН'!$F$16</f>
        <v>0</v>
      </c>
      <c r="L389" s="36">
        <f>SUMIFS(СВЦЭМ!$J$34:$J$777,СВЦЭМ!$A$34:$A$777,$A389,СВЦЭМ!$B$33:$B$776,L$367)+'СЕТ СН'!$F$16</f>
        <v>0</v>
      </c>
      <c r="M389" s="36">
        <f>SUMIFS(СВЦЭМ!$J$34:$J$777,СВЦЭМ!$A$34:$A$777,$A389,СВЦЭМ!$B$33:$B$776,M$367)+'СЕТ СН'!$F$16</f>
        <v>0</v>
      </c>
      <c r="N389" s="36">
        <f>SUMIFS(СВЦЭМ!$J$34:$J$777,СВЦЭМ!$A$34:$A$777,$A389,СВЦЭМ!$B$33:$B$776,N$367)+'СЕТ СН'!$F$16</f>
        <v>0</v>
      </c>
      <c r="O389" s="36">
        <f>SUMIFS(СВЦЭМ!$J$34:$J$777,СВЦЭМ!$A$34:$A$777,$A389,СВЦЭМ!$B$33:$B$776,O$367)+'СЕТ СН'!$F$16</f>
        <v>0</v>
      </c>
      <c r="P389" s="36">
        <f>SUMIFS(СВЦЭМ!$J$34:$J$777,СВЦЭМ!$A$34:$A$777,$A389,СВЦЭМ!$B$33:$B$776,P$367)+'СЕТ СН'!$F$16</f>
        <v>0</v>
      </c>
      <c r="Q389" s="36">
        <f>SUMIFS(СВЦЭМ!$J$34:$J$777,СВЦЭМ!$A$34:$A$777,$A389,СВЦЭМ!$B$33:$B$776,Q$367)+'СЕТ СН'!$F$16</f>
        <v>0</v>
      </c>
      <c r="R389" s="36">
        <f>SUMIFS(СВЦЭМ!$J$34:$J$777,СВЦЭМ!$A$34:$A$777,$A389,СВЦЭМ!$B$33:$B$776,R$367)+'СЕТ СН'!$F$16</f>
        <v>0</v>
      </c>
      <c r="S389" s="36">
        <f>SUMIFS(СВЦЭМ!$J$34:$J$777,СВЦЭМ!$A$34:$A$777,$A389,СВЦЭМ!$B$33:$B$776,S$367)+'СЕТ СН'!$F$16</f>
        <v>0</v>
      </c>
      <c r="T389" s="36">
        <f>SUMIFS(СВЦЭМ!$J$34:$J$777,СВЦЭМ!$A$34:$A$777,$A389,СВЦЭМ!$B$33:$B$776,T$367)+'СЕТ СН'!$F$16</f>
        <v>0</v>
      </c>
      <c r="U389" s="36">
        <f>SUMIFS(СВЦЭМ!$J$34:$J$777,СВЦЭМ!$A$34:$A$777,$A389,СВЦЭМ!$B$33:$B$776,U$367)+'СЕТ СН'!$F$16</f>
        <v>0</v>
      </c>
      <c r="V389" s="36">
        <f>SUMIFS(СВЦЭМ!$J$34:$J$777,СВЦЭМ!$A$34:$A$777,$A389,СВЦЭМ!$B$33:$B$776,V$367)+'СЕТ СН'!$F$16</f>
        <v>0</v>
      </c>
      <c r="W389" s="36">
        <f>SUMIFS(СВЦЭМ!$J$34:$J$777,СВЦЭМ!$A$34:$A$777,$A389,СВЦЭМ!$B$33:$B$776,W$367)+'СЕТ СН'!$F$16</f>
        <v>0</v>
      </c>
      <c r="X389" s="36">
        <f>SUMIFS(СВЦЭМ!$J$34:$J$777,СВЦЭМ!$A$34:$A$777,$A389,СВЦЭМ!$B$33:$B$776,X$367)+'СЕТ СН'!$F$16</f>
        <v>0</v>
      </c>
      <c r="Y389" s="36">
        <f>SUMIFS(СВЦЭМ!$J$34:$J$777,СВЦЭМ!$A$34:$A$777,$A389,СВЦЭМ!$B$33:$B$776,Y$367)+'СЕТ СН'!$F$16</f>
        <v>0</v>
      </c>
    </row>
    <row r="390" spans="1:26" ht="15.75" hidden="1" x14ac:dyDescent="0.2">
      <c r="A390" s="35">
        <f t="shared" si="10"/>
        <v>43700</v>
      </c>
      <c r="B390" s="36">
        <f>SUMIFS(СВЦЭМ!$J$34:$J$777,СВЦЭМ!$A$34:$A$777,$A390,СВЦЭМ!$B$33:$B$776,B$367)+'СЕТ СН'!$F$16</f>
        <v>0</v>
      </c>
      <c r="C390" s="36">
        <f>SUMIFS(СВЦЭМ!$J$34:$J$777,СВЦЭМ!$A$34:$A$777,$A390,СВЦЭМ!$B$33:$B$776,C$367)+'СЕТ СН'!$F$16</f>
        <v>0</v>
      </c>
      <c r="D390" s="36">
        <f>SUMIFS(СВЦЭМ!$J$34:$J$777,СВЦЭМ!$A$34:$A$777,$A390,СВЦЭМ!$B$33:$B$776,D$367)+'СЕТ СН'!$F$16</f>
        <v>0</v>
      </c>
      <c r="E390" s="36">
        <f>SUMIFS(СВЦЭМ!$J$34:$J$777,СВЦЭМ!$A$34:$A$777,$A390,СВЦЭМ!$B$33:$B$776,E$367)+'СЕТ СН'!$F$16</f>
        <v>0</v>
      </c>
      <c r="F390" s="36">
        <f>SUMIFS(СВЦЭМ!$J$34:$J$777,СВЦЭМ!$A$34:$A$777,$A390,СВЦЭМ!$B$33:$B$776,F$367)+'СЕТ СН'!$F$16</f>
        <v>0</v>
      </c>
      <c r="G390" s="36">
        <f>SUMIFS(СВЦЭМ!$J$34:$J$777,СВЦЭМ!$A$34:$A$777,$A390,СВЦЭМ!$B$33:$B$776,G$367)+'СЕТ СН'!$F$16</f>
        <v>0</v>
      </c>
      <c r="H390" s="36">
        <f>SUMIFS(СВЦЭМ!$J$34:$J$777,СВЦЭМ!$A$34:$A$777,$A390,СВЦЭМ!$B$33:$B$776,H$367)+'СЕТ СН'!$F$16</f>
        <v>0</v>
      </c>
      <c r="I390" s="36">
        <f>SUMIFS(СВЦЭМ!$J$34:$J$777,СВЦЭМ!$A$34:$A$777,$A390,СВЦЭМ!$B$33:$B$776,I$367)+'СЕТ СН'!$F$16</f>
        <v>0</v>
      </c>
      <c r="J390" s="36">
        <f>SUMIFS(СВЦЭМ!$J$34:$J$777,СВЦЭМ!$A$34:$A$777,$A390,СВЦЭМ!$B$33:$B$776,J$367)+'СЕТ СН'!$F$16</f>
        <v>0</v>
      </c>
      <c r="K390" s="36">
        <f>SUMIFS(СВЦЭМ!$J$34:$J$777,СВЦЭМ!$A$34:$A$777,$A390,СВЦЭМ!$B$33:$B$776,K$367)+'СЕТ СН'!$F$16</f>
        <v>0</v>
      </c>
      <c r="L390" s="36">
        <f>SUMIFS(СВЦЭМ!$J$34:$J$777,СВЦЭМ!$A$34:$A$777,$A390,СВЦЭМ!$B$33:$B$776,L$367)+'СЕТ СН'!$F$16</f>
        <v>0</v>
      </c>
      <c r="M390" s="36">
        <f>SUMIFS(СВЦЭМ!$J$34:$J$777,СВЦЭМ!$A$34:$A$777,$A390,СВЦЭМ!$B$33:$B$776,M$367)+'СЕТ СН'!$F$16</f>
        <v>0</v>
      </c>
      <c r="N390" s="36">
        <f>SUMIFS(СВЦЭМ!$J$34:$J$777,СВЦЭМ!$A$34:$A$777,$A390,СВЦЭМ!$B$33:$B$776,N$367)+'СЕТ СН'!$F$16</f>
        <v>0</v>
      </c>
      <c r="O390" s="36">
        <f>SUMIFS(СВЦЭМ!$J$34:$J$777,СВЦЭМ!$A$34:$A$777,$A390,СВЦЭМ!$B$33:$B$776,O$367)+'СЕТ СН'!$F$16</f>
        <v>0</v>
      </c>
      <c r="P390" s="36">
        <f>SUMIFS(СВЦЭМ!$J$34:$J$777,СВЦЭМ!$A$34:$A$777,$A390,СВЦЭМ!$B$33:$B$776,P$367)+'СЕТ СН'!$F$16</f>
        <v>0</v>
      </c>
      <c r="Q390" s="36">
        <f>SUMIFS(СВЦЭМ!$J$34:$J$777,СВЦЭМ!$A$34:$A$777,$A390,СВЦЭМ!$B$33:$B$776,Q$367)+'СЕТ СН'!$F$16</f>
        <v>0</v>
      </c>
      <c r="R390" s="36">
        <f>SUMIFS(СВЦЭМ!$J$34:$J$777,СВЦЭМ!$A$34:$A$777,$A390,СВЦЭМ!$B$33:$B$776,R$367)+'СЕТ СН'!$F$16</f>
        <v>0</v>
      </c>
      <c r="S390" s="36">
        <f>SUMIFS(СВЦЭМ!$J$34:$J$777,СВЦЭМ!$A$34:$A$777,$A390,СВЦЭМ!$B$33:$B$776,S$367)+'СЕТ СН'!$F$16</f>
        <v>0</v>
      </c>
      <c r="T390" s="36">
        <f>SUMIFS(СВЦЭМ!$J$34:$J$777,СВЦЭМ!$A$34:$A$777,$A390,СВЦЭМ!$B$33:$B$776,T$367)+'СЕТ СН'!$F$16</f>
        <v>0</v>
      </c>
      <c r="U390" s="36">
        <f>SUMIFS(СВЦЭМ!$J$34:$J$777,СВЦЭМ!$A$34:$A$777,$A390,СВЦЭМ!$B$33:$B$776,U$367)+'СЕТ СН'!$F$16</f>
        <v>0</v>
      </c>
      <c r="V390" s="36">
        <f>SUMIFS(СВЦЭМ!$J$34:$J$777,СВЦЭМ!$A$34:$A$777,$A390,СВЦЭМ!$B$33:$B$776,V$367)+'СЕТ СН'!$F$16</f>
        <v>0</v>
      </c>
      <c r="W390" s="36">
        <f>SUMIFS(СВЦЭМ!$J$34:$J$777,СВЦЭМ!$A$34:$A$777,$A390,СВЦЭМ!$B$33:$B$776,W$367)+'СЕТ СН'!$F$16</f>
        <v>0</v>
      </c>
      <c r="X390" s="36">
        <f>SUMIFS(СВЦЭМ!$J$34:$J$777,СВЦЭМ!$A$34:$A$777,$A390,СВЦЭМ!$B$33:$B$776,X$367)+'СЕТ СН'!$F$16</f>
        <v>0</v>
      </c>
      <c r="Y390" s="36">
        <f>SUMIFS(СВЦЭМ!$J$34:$J$777,СВЦЭМ!$A$34:$A$777,$A390,СВЦЭМ!$B$33:$B$776,Y$367)+'СЕТ СН'!$F$16</f>
        <v>0</v>
      </c>
    </row>
    <row r="391" spans="1:26" ht="15.75" hidden="1" x14ac:dyDescent="0.2">
      <c r="A391" s="35">
        <f t="shared" si="10"/>
        <v>43701</v>
      </c>
      <c r="B391" s="36">
        <f>SUMIFS(СВЦЭМ!$J$34:$J$777,СВЦЭМ!$A$34:$A$777,$A391,СВЦЭМ!$B$33:$B$776,B$367)+'СЕТ СН'!$F$16</f>
        <v>0</v>
      </c>
      <c r="C391" s="36">
        <f>SUMIFS(СВЦЭМ!$J$34:$J$777,СВЦЭМ!$A$34:$A$777,$A391,СВЦЭМ!$B$33:$B$776,C$367)+'СЕТ СН'!$F$16</f>
        <v>0</v>
      </c>
      <c r="D391" s="36">
        <f>SUMIFS(СВЦЭМ!$J$34:$J$777,СВЦЭМ!$A$34:$A$777,$A391,СВЦЭМ!$B$33:$B$776,D$367)+'СЕТ СН'!$F$16</f>
        <v>0</v>
      </c>
      <c r="E391" s="36">
        <f>SUMIFS(СВЦЭМ!$J$34:$J$777,СВЦЭМ!$A$34:$A$777,$A391,СВЦЭМ!$B$33:$B$776,E$367)+'СЕТ СН'!$F$16</f>
        <v>0</v>
      </c>
      <c r="F391" s="36">
        <f>SUMIFS(СВЦЭМ!$J$34:$J$777,СВЦЭМ!$A$34:$A$777,$A391,СВЦЭМ!$B$33:$B$776,F$367)+'СЕТ СН'!$F$16</f>
        <v>0</v>
      </c>
      <c r="G391" s="36">
        <f>SUMIFS(СВЦЭМ!$J$34:$J$777,СВЦЭМ!$A$34:$A$777,$A391,СВЦЭМ!$B$33:$B$776,G$367)+'СЕТ СН'!$F$16</f>
        <v>0</v>
      </c>
      <c r="H391" s="36">
        <f>SUMIFS(СВЦЭМ!$J$34:$J$777,СВЦЭМ!$A$34:$A$777,$A391,СВЦЭМ!$B$33:$B$776,H$367)+'СЕТ СН'!$F$16</f>
        <v>0</v>
      </c>
      <c r="I391" s="36">
        <f>SUMIFS(СВЦЭМ!$J$34:$J$777,СВЦЭМ!$A$34:$A$777,$A391,СВЦЭМ!$B$33:$B$776,I$367)+'СЕТ СН'!$F$16</f>
        <v>0</v>
      </c>
      <c r="J391" s="36">
        <f>SUMIFS(СВЦЭМ!$J$34:$J$777,СВЦЭМ!$A$34:$A$777,$A391,СВЦЭМ!$B$33:$B$776,J$367)+'СЕТ СН'!$F$16</f>
        <v>0</v>
      </c>
      <c r="K391" s="36">
        <f>SUMIFS(СВЦЭМ!$J$34:$J$777,СВЦЭМ!$A$34:$A$777,$A391,СВЦЭМ!$B$33:$B$776,K$367)+'СЕТ СН'!$F$16</f>
        <v>0</v>
      </c>
      <c r="L391" s="36">
        <f>SUMIFS(СВЦЭМ!$J$34:$J$777,СВЦЭМ!$A$34:$A$777,$A391,СВЦЭМ!$B$33:$B$776,L$367)+'СЕТ СН'!$F$16</f>
        <v>0</v>
      </c>
      <c r="M391" s="36">
        <f>SUMIFS(СВЦЭМ!$J$34:$J$777,СВЦЭМ!$A$34:$A$777,$A391,СВЦЭМ!$B$33:$B$776,M$367)+'СЕТ СН'!$F$16</f>
        <v>0</v>
      </c>
      <c r="N391" s="36">
        <f>SUMIFS(СВЦЭМ!$J$34:$J$777,СВЦЭМ!$A$34:$A$777,$A391,СВЦЭМ!$B$33:$B$776,N$367)+'СЕТ СН'!$F$16</f>
        <v>0</v>
      </c>
      <c r="O391" s="36">
        <f>SUMIFS(СВЦЭМ!$J$34:$J$777,СВЦЭМ!$A$34:$A$777,$A391,СВЦЭМ!$B$33:$B$776,O$367)+'СЕТ СН'!$F$16</f>
        <v>0</v>
      </c>
      <c r="P391" s="36">
        <f>SUMIFS(СВЦЭМ!$J$34:$J$777,СВЦЭМ!$A$34:$A$777,$A391,СВЦЭМ!$B$33:$B$776,P$367)+'СЕТ СН'!$F$16</f>
        <v>0</v>
      </c>
      <c r="Q391" s="36">
        <f>SUMIFS(СВЦЭМ!$J$34:$J$777,СВЦЭМ!$A$34:$A$777,$A391,СВЦЭМ!$B$33:$B$776,Q$367)+'СЕТ СН'!$F$16</f>
        <v>0</v>
      </c>
      <c r="R391" s="36">
        <f>SUMIFS(СВЦЭМ!$J$34:$J$777,СВЦЭМ!$A$34:$A$777,$A391,СВЦЭМ!$B$33:$B$776,R$367)+'СЕТ СН'!$F$16</f>
        <v>0</v>
      </c>
      <c r="S391" s="36">
        <f>SUMIFS(СВЦЭМ!$J$34:$J$777,СВЦЭМ!$A$34:$A$777,$A391,СВЦЭМ!$B$33:$B$776,S$367)+'СЕТ СН'!$F$16</f>
        <v>0</v>
      </c>
      <c r="T391" s="36">
        <f>SUMIFS(СВЦЭМ!$J$34:$J$777,СВЦЭМ!$A$34:$A$777,$A391,СВЦЭМ!$B$33:$B$776,T$367)+'СЕТ СН'!$F$16</f>
        <v>0</v>
      </c>
      <c r="U391" s="36">
        <f>SUMIFS(СВЦЭМ!$J$34:$J$777,СВЦЭМ!$A$34:$A$777,$A391,СВЦЭМ!$B$33:$B$776,U$367)+'СЕТ СН'!$F$16</f>
        <v>0</v>
      </c>
      <c r="V391" s="36">
        <f>SUMIFS(СВЦЭМ!$J$34:$J$777,СВЦЭМ!$A$34:$A$777,$A391,СВЦЭМ!$B$33:$B$776,V$367)+'СЕТ СН'!$F$16</f>
        <v>0</v>
      </c>
      <c r="W391" s="36">
        <f>SUMIFS(СВЦЭМ!$J$34:$J$777,СВЦЭМ!$A$34:$A$777,$A391,СВЦЭМ!$B$33:$B$776,W$367)+'СЕТ СН'!$F$16</f>
        <v>0</v>
      </c>
      <c r="X391" s="36">
        <f>SUMIFS(СВЦЭМ!$J$34:$J$777,СВЦЭМ!$A$34:$A$777,$A391,СВЦЭМ!$B$33:$B$776,X$367)+'СЕТ СН'!$F$16</f>
        <v>0</v>
      </c>
      <c r="Y391" s="36">
        <f>SUMIFS(СВЦЭМ!$J$34:$J$777,СВЦЭМ!$A$34:$A$777,$A391,СВЦЭМ!$B$33:$B$776,Y$367)+'СЕТ СН'!$F$16</f>
        <v>0</v>
      </c>
    </row>
    <row r="392" spans="1:26" ht="15.75" hidden="1" x14ac:dyDescent="0.2">
      <c r="A392" s="35">
        <f t="shared" si="10"/>
        <v>43702</v>
      </c>
      <c r="B392" s="36">
        <f>SUMIFS(СВЦЭМ!$J$34:$J$777,СВЦЭМ!$A$34:$A$777,$A392,СВЦЭМ!$B$33:$B$776,B$367)+'СЕТ СН'!$F$16</f>
        <v>0</v>
      </c>
      <c r="C392" s="36">
        <f>SUMIFS(СВЦЭМ!$J$34:$J$777,СВЦЭМ!$A$34:$A$777,$A392,СВЦЭМ!$B$33:$B$776,C$367)+'СЕТ СН'!$F$16</f>
        <v>0</v>
      </c>
      <c r="D392" s="36">
        <f>SUMIFS(СВЦЭМ!$J$34:$J$777,СВЦЭМ!$A$34:$A$777,$A392,СВЦЭМ!$B$33:$B$776,D$367)+'СЕТ СН'!$F$16</f>
        <v>0</v>
      </c>
      <c r="E392" s="36">
        <f>SUMIFS(СВЦЭМ!$J$34:$J$777,СВЦЭМ!$A$34:$A$777,$A392,СВЦЭМ!$B$33:$B$776,E$367)+'СЕТ СН'!$F$16</f>
        <v>0</v>
      </c>
      <c r="F392" s="36">
        <f>SUMIFS(СВЦЭМ!$J$34:$J$777,СВЦЭМ!$A$34:$A$777,$A392,СВЦЭМ!$B$33:$B$776,F$367)+'СЕТ СН'!$F$16</f>
        <v>0</v>
      </c>
      <c r="G392" s="36">
        <f>SUMIFS(СВЦЭМ!$J$34:$J$777,СВЦЭМ!$A$34:$A$777,$A392,СВЦЭМ!$B$33:$B$776,G$367)+'СЕТ СН'!$F$16</f>
        <v>0</v>
      </c>
      <c r="H392" s="36">
        <f>SUMIFS(СВЦЭМ!$J$34:$J$777,СВЦЭМ!$A$34:$A$777,$A392,СВЦЭМ!$B$33:$B$776,H$367)+'СЕТ СН'!$F$16</f>
        <v>0</v>
      </c>
      <c r="I392" s="36">
        <f>SUMIFS(СВЦЭМ!$J$34:$J$777,СВЦЭМ!$A$34:$A$777,$A392,СВЦЭМ!$B$33:$B$776,I$367)+'СЕТ СН'!$F$16</f>
        <v>0</v>
      </c>
      <c r="J392" s="36">
        <f>SUMIFS(СВЦЭМ!$J$34:$J$777,СВЦЭМ!$A$34:$A$777,$A392,СВЦЭМ!$B$33:$B$776,J$367)+'СЕТ СН'!$F$16</f>
        <v>0</v>
      </c>
      <c r="K392" s="36">
        <f>SUMIFS(СВЦЭМ!$J$34:$J$777,СВЦЭМ!$A$34:$A$777,$A392,СВЦЭМ!$B$33:$B$776,K$367)+'СЕТ СН'!$F$16</f>
        <v>0</v>
      </c>
      <c r="L392" s="36">
        <f>SUMIFS(СВЦЭМ!$J$34:$J$777,СВЦЭМ!$A$34:$A$777,$A392,СВЦЭМ!$B$33:$B$776,L$367)+'СЕТ СН'!$F$16</f>
        <v>0</v>
      </c>
      <c r="M392" s="36">
        <f>SUMIFS(СВЦЭМ!$J$34:$J$777,СВЦЭМ!$A$34:$A$777,$A392,СВЦЭМ!$B$33:$B$776,M$367)+'СЕТ СН'!$F$16</f>
        <v>0</v>
      </c>
      <c r="N392" s="36">
        <f>SUMIFS(СВЦЭМ!$J$34:$J$777,СВЦЭМ!$A$34:$A$777,$A392,СВЦЭМ!$B$33:$B$776,N$367)+'СЕТ СН'!$F$16</f>
        <v>0</v>
      </c>
      <c r="O392" s="36">
        <f>SUMIFS(СВЦЭМ!$J$34:$J$777,СВЦЭМ!$A$34:$A$777,$A392,СВЦЭМ!$B$33:$B$776,O$367)+'СЕТ СН'!$F$16</f>
        <v>0</v>
      </c>
      <c r="P392" s="36">
        <f>SUMIFS(СВЦЭМ!$J$34:$J$777,СВЦЭМ!$A$34:$A$777,$A392,СВЦЭМ!$B$33:$B$776,P$367)+'СЕТ СН'!$F$16</f>
        <v>0</v>
      </c>
      <c r="Q392" s="36">
        <f>SUMIFS(СВЦЭМ!$J$34:$J$777,СВЦЭМ!$A$34:$A$777,$A392,СВЦЭМ!$B$33:$B$776,Q$367)+'СЕТ СН'!$F$16</f>
        <v>0</v>
      </c>
      <c r="R392" s="36">
        <f>SUMIFS(СВЦЭМ!$J$34:$J$777,СВЦЭМ!$A$34:$A$777,$A392,СВЦЭМ!$B$33:$B$776,R$367)+'СЕТ СН'!$F$16</f>
        <v>0</v>
      </c>
      <c r="S392" s="36">
        <f>SUMIFS(СВЦЭМ!$J$34:$J$777,СВЦЭМ!$A$34:$A$777,$A392,СВЦЭМ!$B$33:$B$776,S$367)+'СЕТ СН'!$F$16</f>
        <v>0</v>
      </c>
      <c r="T392" s="36">
        <f>SUMIFS(СВЦЭМ!$J$34:$J$777,СВЦЭМ!$A$34:$A$777,$A392,СВЦЭМ!$B$33:$B$776,T$367)+'СЕТ СН'!$F$16</f>
        <v>0</v>
      </c>
      <c r="U392" s="36">
        <f>SUMIFS(СВЦЭМ!$J$34:$J$777,СВЦЭМ!$A$34:$A$777,$A392,СВЦЭМ!$B$33:$B$776,U$367)+'СЕТ СН'!$F$16</f>
        <v>0</v>
      </c>
      <c r="V392" s="36">
        <f>SUMIFS(СВЦЭМ!$J$34:$J$777,СВЦЭМ!$A$34:$A$777,$A392,СВЦЭМ!$B$33:$B$776,V$367)+'СЕТ СН'!$F$16</f>
        <v>0</v>
      </c>
      <c r="W392" s="36">
        <f>SUMIFS(СВЦЭМ!$J$34:$J$777,СВЦЭМ!$A$34:$A$777,$A392,СВЦЭМ!$B$33:$B$776,W$367)+'СЕТ СН'!$F$16</f>
        <v>0</v>
      </c>
      <c r="X392" s="36">
        <f>SUMIFS(СВЦЭМ!$J$34:$J$777,СВЦЭМ!$A$34:$A$777,$A392,СВЦЭМ!$B$33:$B$776,X$367)+'СЕТ СН'!$F$16</f>
        <v>0</v>
      </c>
      <c r="Y392" s="36">
        <f>SUMIFS(СВЦЭМ!$J$34:$J$777,СВЦЭМ!$A$34:$A$777,$A392,СВЦЭМ!$B$33:$B$776,Y$367)+'СЕТ СН'!$F$16</f>
        <v>0</v>
      </c>
    </row>
    <row r="393" spans="1:26" ht="15.75" hidden="1" x14ac:dyDescent="0.2">
      <c r="A393" s="35">
        <f t="shared" si="10"/>
        <v>43703</v>
      </c>
      <c r="B393" s="36">
        <f>SUMIFS(СВЦЭМ!$J$34:$J$777,СВЦЭМ!$A$34:$A$777,$A393,СВЦЭМ!$B$33:$B$776,B$367)+'СЕТ СН'!$F$16</f>
        <v>0</v>
      </c>
      <c r="C393" s="36">
        <f>SUMIFS(СВЦЭМ!$J$34:$J$777,СВЦЭМ!$A$34:$A$777,$A393,СВЦЭМ!$B$33:$B$776,C$367)+'СЕТ СН'!$F$16</f>
        <v>0</v>
      </c>
      <c r="D393" s="36">
        <f>SUMIFS(СВЦЭМ!$J$34:$J$777,СВЦЭМ!$A$34:$A$777,$A393,СВЦЭМ!$B$33:$B$776,D$367)+'СЕТ СН'!$F$16</f>
        <v>0</v>
      </c>
      <c r="E393" s="36">
        <f>SUMIFS(СВЦЭМ!$J$34:$J$777,СВЦЭМ!$A$34:$A$777,$A393,СВЦЭМ!$B$33:$B$776,E$367)+'СЕТ СН'!$F$16</f>
        <v>0</v>
      </c>
      <c r="F393" s="36">
        <f>SUMIFS(СВЦЭМ!$J$34:$J$777,СВЦЭМ!$A$34:$A$777,$A393,СВЦЭМ!$B$33:$B$776,F$367)+'СЕТ СН'!$F$16</f>
        <v>0</v>
      </c>
      <c r="G393" s="36">
        <f>SUMIFS(СВЦЭМ!$J$34:$J$777,СВЦЭМ!$A$34:$A$777,$A393,СВЦЭМ!$B$33:$B$776,G$367)+'СЕТ СН'!$F$16</f>
        <v>0</v>
      </c>
      <c r="H393" s="36">
        <f>SUMIFS(СВЦЭМ!$J$34:$J$777,СВЦЭМ!$A$34:$A$777,$A393,СВЦЭМ!$B$33:$B$776,H$367)+'СЕТ СН'!$F$16</f>
        <v>0</v>
      </c>
      <c r="I393" s="36">
        <f>SUMIFS(СВЦЭМ!$J$34:$J$777,СВЦЭМ!$A$34:$A$777,$A393,СВЦЭМ!$B$33:$B$776,I$367)+'СЕТ СН'!$F$16</f>
        <v>0</v>
      </c>
      <c r="J393" s="36">
        <f>SUMIFS(СВЦЭМ!$J$34:$J$777,СВЦЭМ!$A$34:$A$777,$A393,СВЦЭМ!$B$33:$B$776,J$367)+'СЕТ СН'!$F$16</f>
        <v>0</v>
      </c>
      <c r="K393" s="36">
        <f>SUMIFS(СВЦЭМ!$J$34:$J$777,СВЦЭМ!$A$34:$A$777,$A393,СВЦЭМ!$B$33:$B$776,K$367)+'СЕТ СН'!$F$16</f>
        <v>0</v>
      </c>
      <c r="L393" s="36">
        <f>SUMIFS(СВЦЭМ!$J$34:$J$777,СВЦЭМ!$A$34:$A$777,$A393,СВЦЭМ!$B$33:$B$776,L$367)+'СЕТ СН'!$F$16</f>
        <v>0</v>
      </c>
      <c r="M393" s="36">
        <f>SUMIFS(СВЦЭМ!$J$34:$J$777,СВЦЭМ!$A$34:$A$777,$A393,СВЦЭМ!$B$33:$B$776,M$367)+'СЕТ СН'!$F$16</f>
        <v>0</v>
      </c>
      <c r="N393" s="36">
        <f>SUMIFS(СВЦЭМ!$J$34:$J$777,СВЦЭМ!$A$34:$A$777,$A393,СВЦЭМ!$B$33:$B$776,N$367)+'СЕТ СН'!$F$16</f>
        <v>0</v>
      </c>
      <c r="O393" s="36">
        <f>SUMIFS(СВЦЭМ!$J$34:$J$777,СВЦЭМ!$A$34:$A$777,$A393,СВЦЭМ!$B$33:$B$776,O$367)+'СЕТ СН'!$F$16</f>
        <v>0</v>
      </c>
      <c r="P393" s="36">
        <f>SUMIFS(СВЦЭМ!$J$34:$J$777,СВЦЭМ!$A$34:$A$777,$A393,СВЦЭМ!$B$33:$B$776,P$367)+'СЕТ СН'!$F$16</f>
        <v>0</v>
      </c>
      <c r="Q393" s="36">
        <f>SUMIFS(СВЦЭМ!$J$34:$J$777,СВЦЭМ!$A$34:$A$777,$A393,СВЦЭМ!$B$33:$B$776,Q$367)+'СЕТ СН'!$F$16</f>
        <v>0</v>
      </c>
      <c r="R393" s="36">
        <f>SUMIFS(СВЦЭМ!$J$34:$J$777,СВЦЭМ!$A$34:$A$777,$A393,СВЦЭМ!$B$33:$B$776,R$367)+'СЕТ СН'!$F$16</f>
        <v>0</v>
      </c>
      <c r="S393" s="36">
        <f>SUMIFS(СВЦЭМ!$J$34:$J$777,СВЦЭМ!$A$34:$A$777,$A393,СВЦЭМ!$B$33:$B$776,S$367)+'СЕТ СН'!$F$16</f>
        <v>0</v>
      </c>
      <c r="T393" s="36">
        <f>SUMIFS(СВЦЭМ!$J$34:$J$777,СВЦЭМ!$A$34:$A$777,$A393,СВЦЭМ!$B$33:$B$776,T$367)+'СЕТ СН'!$F$16</f>
        <v>0</v>
      </c>
      <c r="U393" s="36">
        <f>SUMIFS(СВЦЭМ!$J$34:$J$777,СВЦЭМ!$A$34:$A$777,$A393,СВЦЭМ!$B$33:$B$776,U$367)+'СЕТ СН'!$F$16</f>
        <v>0</v>
      </c>
      <c r="V393" s="36">
        <f>SUMIFS(СВЦЭМ!$J$34:$J$777,СВЦЭМ!$A$34:$A$777,$A393,СВЦЭМ!$B$33:$B$776,V$367)+'СЕТ СН'!$F$16</f>
        <v>0</v>
      </c>
      <c r="W393" s="36">
        <f>SUMIFS(СВЦЭМ!$J$34:$J$777,СВЦЭМ!$A$34:$A$777,$A393,СВЦЭМ!$B$33:$B$776,W$367)+'СЕТ СН'!$F$16</f>
        <v>0</v>
      </c>
      <c r="X393" s="36">
        <f>SUMIFS(СВЦЭМ!$J$34:$J$777,СВЦЭМ!$A$34:$A$777,$A393,СВЦЭМ!$B$33:$B$776,X$367)+'СЕТ СН'!$F$16</f>
        <v>0</v>
      </c>
      <c r="Y393" s="36">
        <f>SUMIFS(СВЦЭМ!$J$34:$J$777,СВЦЭМ!$A$34:$A$777,$A393,СВЦЭМ!$B$33:$B$776,Y$367)+'СЕТ СН'!$F$16</f>
        <v>0</v>
      </c>
    </row>
    <row r="394" spans="1:26" ht="15.75" hidden="1" x14ac:dyDescent="0.2">
      <c r="A394" s="35">
        <f t="shared" si="10"/>
        <v>43704</v>
      </c>
      <c r="B394" s="36">
        <f>SUMIFS(СВЦЭМ!$J$34:$J$777,СВЦЭМ!$A$34:$A$777,$A394,СВЦЭМ!$B$33:$B$776,B$367)+'СЕТ СН'!$F$16</f>
        <v>0</v>
      </c>
      <c r="C394" s="36">
        <f>SUMIFS(СВЦЭМ!$J$34:$J$777,СВЦЭМ!$A$34:$A$777,$A394,СВЦЭМ!$B$33:$B$776,C$367)+'СЕТ СН'!$F$16</f>
        <v>0</v>
      </c>
      <c r="D394" s="36">
        <f>SUMIFS(СВЦЭМ!$J$34:$J$777,СВЦЭМ!$A$34:$A$777,$A394,СВЦЭМ!$B$33:$B$776,D$367)+'СЕТ СН'!$F$16</f>
        <v>0</v>
      </c>
      <c r="E394" s="36">
        <f>SUMIFS(СВЦЭМ!$J$34:$J$777,СВЦЭМ!$A$34:$A$777,$A394,СВЦЭМ!$B$33:$B$776,E$367)+'СЕТ СН'!$F$16</f>
        <v>0</v>
      </c>
      <c r="F394" s="36">
        <f>SUMIFS(СВЦЭМ!$J$34:$J$777,СВЦЭМ!$A$34:$A$777,$A394,СВЦЭМ!$B$33:$B$776,F$367)+'СЕТ СН'!$F$16</f>
        <v>0</v>
      </c>
      <c r="G394" s="36">
        <f>SUMIFS(СВЦЭМ!$J$34:$J$777,СВЦЭМ!$A$34:$A$777,$A394,СВЦЭМ!$B$33:$B$776,G$367)+'СЕТ СН'!$F$16</f>
        <v>0</v>
      </c>
      <c r="H394" s="36">
        <f>SUMIFS(СВЦЭМ!$J$34:$J$777,СВЦЭМ!$A$34:$A$777,$A394,СВЦЭМ!$B$33:$B$776,H$367)+'СЕТ СН'!$F$16</f>
        <v>0</v>
      </c>
      <c r="I394" s="36">
        <f>SUMIFS(СВЦЭМ!$J$34:$J$777,СВЦЭМ!$A$34:$A$777,$A394,СВЦЭМ!$B$33:$B$776,I$367)+'СЕТ СН'!$F$16</f>
        <v>0</v>
      </c>
      <c r="J394" s="36">
        <f>SUMIFS(СВЦЭМ!$J$34:$J$777,СВЦЭМ!$A$34:$A$777,$A394,СВЦЭМ!$B$33:$B$776,J$367)+'СЕТ СН'!$F$16</f>
        <v>0</v>
      </c>
      <c r="K394" s="36">
        <f>SUMIFS(СВЦЭМ!$J$34:$J$777,СВЦЭМ!$A$34:$A$777,$A394,СВЦЭМ!$B$33:$B$776,K$367)+'СЕТ СН'!$F$16</f>
        <v>0</v>
      </c>
      <c r="L394" s="36">
        <f>SUMIFS(СВЦЭМ!$J$34:$J$777,СВЦЭМ!$A$34:$A$777,$A394,СВЦЭМ!$B$33:$B$776,L$367)+'СЕТ СН'!$F$16</f>
        <v>0</v>
      </c>
      <c r="M394" s="36">
        <f>SUMIFS(СВЦЭМ!$J$34:$J$777,СВЦЭМ!$A$34:$A$777,$A394,СВЦЭМ!$B$33:$B$776,M$367)+'СЕТ СН'!$F$16</f>
        <v>0</v>
      </c>
      <c r="N394" s="36">
        <f>SUMIFS(СВЦЭМ!$J$34:$J$777,СВЦЭМ!$A$34:$A$777,$A394,СВЦЭМ!$B$33:$B$776,N$367)+'СЕТ СН'!$F$16</f>
        <v>0</v>
      </c>
      <c r="O394" s="36">
        <f>SUMIFS(СВЦЭМ!$J$34:$J$777,СВЦЭМ!$A$34:$A$777,$A394,СВЦЭМ!$B$33:$B$776,O$367)+'СЕТ СН'!$F$16</f>
        <v>0</v>
      </c>
      <c r="P394" s="36">
        <f>SUMIFS(СВЦЭМ!$J$34:$J$777,СВЦЭМ!$A$34:$A$777,$A394,СВЦЭМ!$B$33:$B$776,P$367)+'СЕТ СН'!$F$16</f>
        <v>0</v>
      </c>
      <c r="Q394" s="36">
        <f>SUMIFS(СВЦЭМ!$J$34:$J$777,СВЦЭМ!$A$34:$A$777,$A394,СВЦЭМ!$B$33:$B$776,Q$367)+'СЕТ СН'!$F$16</f>
        <v>0</v>
      </c>
      <c r="R394" s="36">
        <f>SUMIFS(СВЦЭМ!$J$34:$J$777,СВЦЭМ!$A$34:$A$777,$A394,СВЦЭМ!$B$33:$B$776,R$367)+'СЕТ СН'!$F$16</f>
        <v>0</v>
      </c>
      <c r="S394" s="36">
        <f>SUMIFS(СВЦЭМ!$J$34:$J$777,СВЦЭМ!$A$34:$A$777,$A394,СВЦЭМ!$B$33:$B$776,S$367)+'СЕТ СН'!$F$16</f>
        <v>0</v>
      </c>
      <c r="T394" s="36">
        <f>SUMIFS(СВЦЭМ!$J$34:$J$777,СВЦЭМ!$A$34:$A$777,$A394,СВЦЭМ!$B$33:$B$776,T$367)+'СЕТ СН'!$F$16</f>
        <v>0</v>
      </c>
      <c r="U394" s="36">
        <f>SUMIFS(СВЦЭМ!$J$34:$J$777,СВЦЭМ!$A$34:$A$777,$A394,СВЦЭМ!$B$33:$B$776,U$367)+'СЕТ СН'!$F$16</f>
        <v>0</v>
      </c>
      <c r="V394" s="36">
        <f>SUMIFS(СВЦЭМ!$J$34:$J$777,СВЦЭМ!$A$34:$A$777,$A394,СВЦЭМ!$B$33:$B$776,V$367)+'СЕТ СН'!$F$16</f>
        <v>0</v>
      </c>
      <c r="W394" s="36">
        <f>SUMIFS(СВЦЭМ!$J$34:$J$777,СВЦЭМ!$A$34:$A$777,$A394,СВЦЭМ!$B$33:$B$776,W$367)+'СЕТ СН'!$F$16</f>
        <v>0</v>
      </c>
      <c r="X394" s="36">
        <f>SUMIFS(СВЦЭМ!$J$34:$J$777,СВЦЭМ!$A$34:$A$777,$A394,СВЦЭМ!$B$33:$B$776,X$367)+'СЕТ СН'!$F$16</f>
        <v>0</v>
      </c>
      <c r="Y394" s="36">
        <f>SUMIFS(СВЦЭМ!$J$34:$J$777,СВЦЭМ!$A$34:$A$777,$A394,СВЦЭМ!$B$33:$B$776,Y$367)+'СЕТ СН'!$F$16</f>
        <v>0</v>
      </c>
    </row>
    <row r="395" spans="1:26" ht="15.75" hidden="1" x14ac:dyDescent="0.2">
      <c r="A395" s="35">
        <f t="shared" si="10"/>
        <v>43705</v>
      </c>
      <c r="B395" s="36">
        <f>SUMIFS(СВЦЭМ!$J$34:$J$777,СВЦЭМ!$A$34:$A$777,$A395,СВЦЭМ!$B$33:$B$776,B$367)+'СЕТ СН'!$F$16</f>
        <v>0</v>
      </c>
      <c r="C395" s="36">
        <f>SUMIFS(СВЦЭМ!$J$34:$J$777,СВЦЭМ!$A$34:$A$777,$A395,СВЦЭМ!$B$33:$B$776,C$367)+'СЕТ СН'!$F$16</f>
        <v>0</v>
      </c>
      <c r="D395" s="36">
        <f>SUMIFS(СВЦЭМ!$J$34:$J$777,СВЦЭМ!$A$34:$A$777,$A395,СВЦЭМ!$B$33:$B$776,D$367)+'СЕТ СН'!$F$16</f>
        <v>0</v>
      </c>
      <c r="E395" s="36">
        <f>SUMIFS(СВЦЭМ!$J$34:$J$777,СВЦЭМ!$A$34:$A$777,$A395,СВЦЭМ!$B$33:$B$776,E$367)+'СЕТ СН'!$F$16</f>
        <v>0</v>
      </c>
      <c r="F395" s="36">
        <f>SUMIFS(СВЦЭМ!$J$34:$J$777,СВЦЭМ!$A$34:$A$777,$A395,СВЦЭМ!$B$33:$B$776,F$367)+'СЕТ СН'!$F$16</f>
        <v>0</v>
      </c>
      <c r="G395" s="36">
        <f>SUMIFS(СВЦЭМ!$J$34:$J$777,СВЦЭМ!$A$34:$A$777,$A395,СВЦЭМ!$B$33:$B$776,G$367)+'СЕТ СН'!$F$16</f>
        <v>0</v>
      </c>
      <c r="H395" s="36">
        <f>SUMIFS(СВЦЭМ!$J$34:$J$777,СВЦЭМ!$A$34:$A$777,$A395,СВЦЭМ!$B$33:$B$776,H$367)+'СЕТ СН'!$F$16</f>
        <v>0</v>
      </c>
      <c r="I395" s="36">
        <f>SUMIFS(СВЦЭМ!$J$34:$J$777,СВЦЭМ!$A$34:$A$777,$A395,СВЦЭМ!$B$33:$B$776,I$367)+'СЕТ СН'!$F$16</f>
        <v>0</v>
      </c>
      <c r="J395" s="36">
        <f>SUMIFS(СВЦЭМ!$J$34:$J$777,СВЦЭМ!$A$34:$A$777,$A395,СВЦЭМ!$B$33:$B$776,J$367)+'СЕТ СН'!$F$16</f>
        <v>0</v>
      </c>
      <c r="K395" s="36">
        <f>SUMIFS(СВЦЭМ!$J$34:$J$777,СВЦЭМ!$A$34:$A$777,$A395,СВЦЭМ!$B$33:$B$776,K$367)+'СЕТ СН'!$F$16</f>
        <v>0</v>
      </c>
      <c r="L395" s="36">
        <f>SUMIFS(СВЦЭМ!$J$34:$J$777,СВЦЭМ!$A$34:$A$777,$A395,СВЦЭМ!$B$33:$B$776,L$367)+'СЕТ СН'!$F$16</f>
        <v>0</v>
      </c>
      <c r="M395" s="36">
        <f>SUMIFS(СВЦЭМ!$J$34:$J$777,СВЦЭМ!$A$34:$A$777,$A395,СВЦЭМ!$B$33:$B$776,M$367)+'СЕТ СН'!$F$16</f>
        <v>0</v>
      </c>
      <c r="N395" s="36">
        <f>SUMIFS(СВЦЭМ!$J$34:$J$777,СВЦЭМ!$A$34:$A$777,$A395,СВЦЭМ!$B$33:$B$776,N$367)+'СЕТ СН'!$F$16</f>
        <v>0</v>
      </c>
      <c r="O395" s="36">
        <f>SUMIFS(СВЦЭМ!$J$34:$J$777,СВЦЭМ!$A$34:$A$777,$A395,СВЦЭМ!$B$33:$B$776,O$367)+'СЕТ СН'!$F$16</f>
        <v>0</v>
      </c>
      <c r="P395" s="36">
        <f>SUMIFS(СВЦЭМ!$J$34:$J$777,СВЦЭМ!$A$34:$A$777,$A395,СВЦЭМ!$B$33:$B$776,P$367)+'СЕТ СН'!$F$16</f>
        <v>0</v>
      </c>
      <c r="Q395" s="36">
        <f>SUMIFS(СВЦЭМ!$J$34:$J$777,СВЦЭМ!$A$34:$A$777,$A395,СВЦЭМ!$B$33:$B$776,Q$367)+'СЕТ СН'!$F$16</f>
        <v>0</v>
      </c>
      <c r="R395" s="36">
        <f>SUMIFS(СВЦЭМ!$J$34:$J$777,СВЦЭМ!$A$34:$A$777,$A395,СВЦЭМ!$B$33:$B$776,R$367)+'СЕТ СН'!$F$16</f>
        <v>0</v>
      </c>
      <c r="S395" s="36">
        <f>SUMIFS(СВЦЭМ!$J$34:$J$777,СВЦЭМ!$A$34:$A$777,$A395,СВЦЭМ!$B$33:$B$776,S$367)+'СЕТ СН'!$F$16</f>
        <v>0</v>
      </c>
      <c r="T395" s="36">
        <f>SUMIFS(СВЦЭМ!$J$34:$J$777,СВЦЭМ!$A$34:$A$777,$A395,СВЦЭМ!$B$33:$B$776,T$367)+'СЕТ СН'!$F$16</f>
        <v>0</v>
      </c>
      <c r="U395" s="36">
        <f>SUMIFS(СВЦЭМ!$J$34:$J$777,СВЦЭМ!$A$34:$A$777,$A395,СВЦЭМ!$B$33:$B$776,U$367)+'СЕТ СН'!$F$16</f>
        <v>0</v>
      </c>
      <c r="V395" s="36">
        <f>SUMIFS(СВЦЭМ!$J$34:$J$777,СВЦЭМ!$A$34:$A$777,$A395,СВЦЭМ!$B$33:$B$776,V$367)+'СЕТ СН'!$F$16</f>
        <v>0</v>
      </c>
      <c r="W395" s="36">
        <f>SUMIFS(СВЦЭМ!$J$34:$J$777,СВЦЭМ!$A$34:$A$777,$A395,СВЦЭМ!$B$33:$B$776,W$367)+'СЕТ СН'!$F$16</f>
        <v>0</v>
      </c>
      <c r="X395" s="36">
        <f>SUMIFS(СВЦЭМ!$J$34:$J$777,СВЦЭМ!$A$34:$A$777,$A395,СВЦЭМ!$B$33:$B$776,X$367)+'СЕТ СН'!$F$16</f>
        <v>0</v>
      </c>
      <c r="Y395" s="36">
        <f>SUMIFS(СВЦЭМ!$J$34:$J$777,СВЦЭМ!$A$34:$A$777,$A395,СВЦЭМ!$B$33:$B$776,Y$367)+'СЕТ СН'!$F$16</f>
        <v>0</v>
      </c>
    </row>
    <row r="396" spans="1:26" ht="15.75" hidden="1" x14ac:dyDescent="0.2">
      <c r="A396" s="35">
        <f t="shared" si="10"/>
        <v>43706</v>
      </c>
      <c r="B396" s="36">
        <f>SUMIFS(СВЦЭМ!$J$34:$J$777,СВЦЭМ!$A$34:$A$777,$A396,СВЦЭМ!$B$33:$B$776,B$367)+'СЕТ СН'!$F$16</f>
        <v>0</v>
      </c>
      <c r="C396" s="36">
        <f>SUMIFS(СВЦЭМ!$J$34:$J$777,СВЦЭМ!$A$34:$A$777,$A396,СВЦЭМ!$B$33:$B$776,C$367)+'СЕТ СН'!$F$16</f>
        <v>0</v>
      </c>
      <c r="D396" s="36">
        <f>SUMIFS(СВЦЭМ!$J$34:$J$777,СВЦЭМ!$A$34:$A$777,$A396,СВЦЭМ!$B$33:$B$776,D$367)+'СЕТ СН'!$F$16</f>
        <v>0</v>
      </c>
      <c r="E396" s="36">
        <f>SUMIFS(СВЦЭМ!$J$34:$J$777,СВЦЭМ!$A$34:$A$777,$A396,СВЦЭМ!$B$33:$B$776,E$367)+'СЕТ СН'!$F$16</f>
        <v>0</v>
      </c>
      <c r="F396" s="36">
        <f>SUMIFS(СВЦЭМ!$J$34:$J$777,СВЦЭМ!$A$34:$A$777,$A396,СВЦЭМ!$B$33:$B$776,F$367)+'СЕТ СН'!$F$16</f>
        <v>0</v>
      </c>
      <c r="G396" s="36">
        <f>SUMIFS(СВЦЭМ!$J$34:$J$777,СВЦЭМ!$A$34:$A$777,$A396,СВЦЭМ!$B$33:$B$776,G$367)+'СЕТ СН'!$F$16</f>
        <v>0</v>
      </c>
      <c r="H396" s="36">
        <f>SUMIFS(СВЦЭМ!$J$34:$J$777,СВЦЭМ!$A$34:$A$777,$A396,СВЦЭМ!$B$33:$B$776,H$367)+'СЕТ СН'!$F$16</f>
        <v>0</v>
      </c>
      <c r="I396" s="36">
        <f>SUMIFS(СВЦЭМ!$J$34:$J$777,СВЦЭМ!$A$34:$A$777,$A396,СВЦЭМ!$B$33:$B$776,I$367)+'СЕТ СН'!$F$16</f>
        <v>0</v>
      </c>
      <c r="J396" s="36">
        <f>SUMIFS(СВЦЭМ!$J$34:$J$777,СВЦЭМ!$A$34:$A$777,$A396,СВЦЭМ!$B$33:$B$776,J$367)+'СЕТ СН'!$F$16</f>
        <v>0</v>
      </c>
      <c r="K396" s="36">
        <f>SUMIFS(СВЦЭМ!$J$34:$J$777,СВЦЭМ!$A$34:$A$777,$A396,СВЦЭМ!$B$33:$B$776,K$367)+'СЕТ СН'!$F$16</f>
        <v>0</v>
      </c>
      <c r="L396" s="36">
        <f>SUMIFS(СВЦЭМ!$J$34:$J$777,СВЦЭМ!$A$34:$A$777,$A396,СВЦЭМ!$B$33:$B$776,L$367)+'СЕТ СН'!$F$16</f>
        <v>0</v>
      </c>
      <c r="M396" s="36">
        <f>SUMIFS(СВЦЭМ!$J$34:$J$777,СВЦЭМ!$A$34:$A$777,$A396,СВЦЭМ!$B$33:$B$776,M$367)+'СЕТ СН'!$F$16</f>
        <v>0</v>
      </c>
      <c r="N396" s="36">
        <f>SUMIFS(СВЦЭМ!$J$34:$J$777,СВЦЭМ!$A$34:$A$777,$A396,СВЦЭМ!$B$33:$B$776,N$367)+'СЕТ СН'!$F$16</f>
        <v>0</v>
      </c>
      <c r="O396" s="36">
        <f>SUMIFS(СВЦЭМ!$J$34:$J$777,СВЦЭМ!$A$34:$A$777,$A396,СВЦЭМ!$B$33:$B$776,O$367)+'СЕТ СН'!$F$16</f>
        <v>0</v>
      </c>
      <c r="P396" s="36">
        <f>SUMIFS(СВЦЭМ!$J$34:$J$777,СВЦЭМ!$A$34:$A$777,$A396,СВЦЭМ!$B$33:$B$776,P$367)+'СЕТ СН'!$F$16</f>
        <v>0</v>
      </c>
      <c r="Q396" s="36">
        <f>SUMIFS(СВЦЭМ!$J$34:$J$777,СВЦЭМ!$A$34:$A$777,$A396,СВЦЭМ!$B$33:$B$776,Q$367)+'СЕТ СН'!$F$16</f>
        <v>0</v>
      </c>
      <c r="R396" s="36">
        <f>SUMIFS(СВЦЭМ!$J$34:$J$777,СВЦЭМ!$A$34:$A$777,$A396,СВЦЭМ!$B$33:$B$776,R$367)+'СЕТ СН'!$F$16</f>
        <v>0</v>
      </c>
      <c r="S396" s="36">
        <f>SUMIFS(СВЦЭМ!$J$34:$J$777,СВЦЭМ!$A$34:$A$777,$A396,СВЦЭМ!$B$33:$B$776,S$367)+'СЕТ СН'!$F$16</f>
        <v>0</v>
      </c>
      <c r="T396" s="36">
        <f>SUMIFS(СВЦЭМ!$J$34:$J$777,СВЦЭМ!$A$34:$A$777,$A396,СВЦЭМ!$B$33:$B$776,T$367)+'СЕТ СН'!$F$16</f>
        <v>0</v>
      </c>
      <c r="U396" s="36">
        <f>SUMIFS(СВЦЭМ!$J$34:$J$777,СВЦЭМ!$A$34:$A$777,$A396,СВЦЭМ!$B$33:$B$776,U$367)+'СЕТ СН'!$F$16</f>
        <v>0</v>
      </c>
      <c r="V396" s="36">
        <f>SUMIFS(СВЦЭМ!$J$34:$J$777,СВЦЭМ!$A$34:$A$777,$A396,СВЦЭМ!$B$33:$B$776,V$367)+'СЕТ СН'!$F$16</f>
        <v>0</v>
      </c>
      <c r="W396" s="36">
        <f>SUMIFS(СВЦЭМ!$J$34:$J$777,СВЦЭМ!$A$34:$A$777,$A396,СВЦЭМ!$B$33:$B$776,W$367)+'СЕТ СН'!$F$16</f>
        <v>0</v>
      </c>
      <c r="X396" s="36">
        <f>SUMIFS(СВЦЭМ!$J$34:$J$777,СВЦЭМ!$A$34:$A$777,$A396,СВЦЭМ!$B$33:$B$776,X$367)+'СЕТ СН'!$F$16</f>
        <v>0</v>
      </c>
      <c r="Y396" s="36">
        <f>SUMIFS(СВЦЭМ!$J$34:$J$777,СВЦЭМ!$A$34:$A$777,$A396,СВЦЭМ!$B$33:$B$776,Y$367)+'СЕТ СН'!$F$16</f>
        <v>0</v>
      </c>
    </row>
    <row r="397" spans="1:26" ht="15.75" hidden="1" x14ac:dyDescent="0.2">
      <c r="A397" s="35">
        <f t="shared" si="10"/>
        <v>43707</v>
      </c>
      <c r="B397" s="36">
        <f>SUMIFS(СВЦЭМ!$J$34:$J$777,СВЦЭМ!$A$34:$A$777,$A397,СВЦЭМ!$B$33:$B$776,B$367)+'СЕТ СН'!$F$16</f>
        <v>0</v>
      </c>
      <c r="C397" s="36">
        <f>SUMIFS(СВЦЭМ!$J$34:$J$777,СВЦЭМ!$A$34:$A$777,$A397,СВЦЭМ!$B$33:$B$776,C$367)+'СЕТ СН'!$F$16</f>
        <v>0</v>
      </c>
      <c r="D397" s="36">
        <f>SUMIFS(СВЦЭМ!$J$34:$J$777,СВЦЭМ!$A$34:$A$777,$A397,СВЦЭМ!$B$33:$B$776,D$367)+'СЕТ СН'!$F$16</f>
        <v>0</v>
      </c>
      <c r="E397" s="36">
        <f>SUMIFS(СВЦЭМ!$J$34:$J$777,СВЦЭМ!$A$34:$A$777,$A397,СВЦЭМ!$B$33:$B$776,E$367)+'СЕТ СН'!$F$16</f>
        <v>0</v>
      </c>
      <c r="F397" s="36">
        <f>SUMIFS(СВЦЭМ!$J$34:$J$777,СВЦЭМ!$A$34:$A$777,$A397,СВЦЭМ!$B$33:$B$776,F$367)+'СЕТ СН'!$F$16</f>
        <v>0</v>
      </c>
      <c r="G397" s="36">
        <f>SUMIFS(СВЦЭМ!$J$34:$J$777,СВЦЭМ!$A$34:$A$777,$A397,СВЦЭМ!$B$33:$B$776,G$367)+'СЕТ СН'!$F$16</f>
        <v>0</v>
      </c>
      <c r="H397" s="36">
        <f>SUMIFS(СВЦЭМ!$J$34:$J$777,СВЦЭМ!$A$34:$A$777,$A397,СВЦЭМ!$B$33:$B$776,H$367)+'СЕТ СН'!$F$16</f>
        <v>0</v>
      </c>
      <c r="I397" s="36">
        <f>SUMIFS(СВЦЭМ!$J$34:$J$777,СВЦЭМ!$A$34:$A$777,$A397,СВЦЭМ!$B$33:$B$776,I$367)+'СЕТ СН'!$F$16</f>
        <v>0</v>
      </c>
      <c r="J397" s="36">
        <f>SUMIFS(СВЦЭМ!$J$34:$J$777,СВЦЭМ!$A$34:$A$777,$A397,СВЦЭМ!$B$33:$B$776,J$367)+'СЕТ СН'!$F$16</f>
        <v>0</v>
      </c>
      <c r="K397" s="36">
        <f>SUMIFS(СВЦЭМ!$J$34:$J$777,СВЦЭМ!$A$34:$A$777,$A397,СВЦЭМ!$B$33:$B$776,K$367)+'СЕТ СН'!$F$16</f>
        <v>0</v>
      </c>
      <c r="L397" s="36">
        <f>SUMIFS(СВЦЭМ!$J$34:$J$777,СВЦЭМ!$A$34:$A$777,$A397,СВЦЭМ!$B$33:$B$776,L$367)+'СЕТ СН'!$F$16</f>
        <v>0</v>
      </c>
      <c r="M397" s="36">
        <f>SUMIFS(СВЦЭМ!$J$34:$J$777,СВЦЭМ!$A$34:$A$777,$A397,СВЦЭМ!$B$33:$B$776,M$367)+'СЕТ СН'!$F$16</f>
        <v>0</v>
      </c>
      <c r="N397" s="36">
        <f>SUMIFS(СВЦЭМ!$J$34:$J$777,СВЦЭМ!$A$34:$A$777,$A397,СВЦЭМ!$B$33:$B$776,N$367)+'СЕТ СН'!$F$16</f>
        <v>0</v>
      </c>
      <c r="O397" s="36">
        <f>SUMIFS(СВЦЭМ!$J$34:$J$777,СВЦЭМ!$A$34:$A$777,$A397,СВЦЭМ!$B$33:$B$776,O$367)+'СЕТ СН'!$F$16</f>
        <v>0</v>
      </c>
      <c r="P397" s="36">
        <f>SUMIFS(СВЦЭМ!$J$34:$J$777,СВЦЭМ!$A$34:$A$777,$A397,СВЦЭМ!$B$33:$B$776,P$367)+'СЕТ СН'!$F$16</f>
        <v>0</v>
      </c>
      <c r="Q397" s="36">
        <f>SUMIFS(СВЦЭМ!$J$34:$J$777,СВЦЭМ!$A$34:$A$777,$A397,СВЦЭМ!$B$33:$B$776,Q$367)+'СЕТ СН'!$F$16</f>
        <v>0</v>
      </c>
      <c r="R397" s="36">
        <f>SUMIFS(СВЦЭМ!$J$34:$J$777,СВЦЭМ!$A$34:$A$777,$A397,СВЦЭМ!$B$33:$B$776,R$367)+'СЕТ СН'!$F$16</f>
        <v>0</v>
      </c>
      <c r="S397" s="36">
        <f>SUMIFS(СВЦЭМ!$J$34:$J$777,СВЦЭМ!$A$34:$A$777,$A397,СВЦЭМ!$B$33:$B$776,S$367)+'СЕТ СН'!$F$16</f>
        <v>0</v>
      </c>
      <c r="T397" s="36">
        <f>SUMIFS(СВЦЭМ!$J$34:$J$777,СВЦЭМ!$A$34:$A$777,$A397,СВЦЭМ!$B$33:$B$776,T$367)+'СЕТ СН'!$F$16</f>
        <v>0</v>
      </c>
      <c r="U397" s="36">
        <f>SUMIFS(СВЦЭМ!$J$34:$J$777,СВЦЭМ!$A$34:$A$777,$A397,СВЦЭМ!$B$33:$B$776,U$367)+'СЕТ СН'!$F$16</f>
        <v>0</v>
      </c>
      <c r="V397" s="36">
        <f>SUMIFS(СВЦЭМ!$J$34:$J$777,СВЦЭМ!$A$34:$A$777,$A397,СВЦЭМ!$B$33:$B$776,V$367)+'СЕТ СН'!$F$16</f>
        <v>0</v>
      </c>
      <c r="W397" s="36">
        <f>SUMIFS(СВЦЭМ!$J$34:$J$777,СВЦЭМ!$A$34:$A$777,$A397,СВЦЭМ!$B$33:$B$776,W$367)+'СЕТ СН'!$F$16</f>
        <v>0</v>
      </c>
      <c r="X397" s="36">
        <f>SUMIFS(СВЦЭМ!$J$34:$J$777,СВЦЭМ!$A$34:$A$777,$A397,СВЦЭМ!$B$33:$B$776,X$367)+'СЕТ СН'!$F$16</f>
        <v>0</v>
      </c>
      <c r="Y397" s="36">
        <f>SUMIFS(СВЦЭМ!$J$34:$J$777,СВЦЭМ!$A$34:$A$777,$A397,СВЦЭМ!$B$33:$B$776,Y$367)+'СЕТ СН'!$F$16</f>
        <v>0</v>
      </c>
    </row>
    <row r="398" spans="1:26" ht="15.75" hidden="1" x14ac:dyDescent="0.2">
      <c r="A398" s="35">
        <f t="shared" si="10"/>
        <v>43708</v>
      </c>
      <c r="B398" s="36">
        <f>SUMIFS(СВЦЭМ!$J$34:$J$777,СВЦЭМ!$A$34:$A$777,$A398,СВЦЭМ!$B$33:$B$776,B$367)+'СЕТ СН'!$F$16</f>
        <v>0</v>
      </c>
      <c r="C398" s="36">
        <f>SUMIFS(СВЦЭМ!$J$34:$J$777,СВЦЭМ!$A$34:$A$777,$A398,СВЦЭМ!$B$33:$B$776,C$367)+'СЕТ СН'!$F$16</f>
        <v>0</v>
      </c>
      <c r="D398" s="36">
        <f>SUMIFS(СВЦЭМ!$J$34:$J$777,СВЦЭМ!$A$34:$A$777,$A398,СВЦЭМ!$B$33:$B$776,D$367)+'СЕТ СН'!$F$16</f>
        <v>0</v>
      </c>
      <c r="E398" s="36">
        <f>SUMIFS(СВЦЭМ!$J$34:$J$777,СВЦЭМ!$A$34:$A$777,$A398,СВЦЭМ!$B$33:$B$776,E$367)+'СЕТ СН'!$F$16</f>
        <v>0</v>
      </c>
      <c r="F398" s="36">
        <f>SUMIFS(СВЦЭМ!$J$34:$J$777,СВЦЭМ!$A$34:$A$777,$A398,СВЦЭМ!$B$33:$B$776,F$367)+'СЕТ СН'!$F$16</f>
        <v>0</v>
      </c>
      <c r="G398" s="36">
        <f>SUMIFS(СВЦЭМ!$J$34:$J$777,СВЦЭМ!$A$34:$A$777,$A398,СВЦЭМ!$B$33:$B$776,G$367)+'СЕТ СН'!$F$16</f>
        <v>0</v>
      </c>
      <c r="H398" s="36">
        <f>SUMIFS(СВЦЭМ!$J$34:$J$777,СВЦЭМ!$A$34:$A$777,$A398,СВЦЭМ!$B$33:$B$776,H$367)+'СЕТ СН'!$F$16</f>
        <v>0</v>
      </c>
      <c r="I398" s="36">
        <f>SUMIFS(СВЦЭМ!$J$34:$J$777,СВЦЭМ!$A$34:$A$777,$A398,СВЦЭМ!$B$33:$B$776,I$367)+'СЕТ СН'!$F$16</f>
        <v>0</v>
      </c>
      <c r="J398" s="36">
        <f>SUMIFS(СВЦЭМ!$J$34:$J$777,СВЦЭМ!$A$34:$A$777,$A398,СВЦЭМ!$B$33:$B$776,J$367)+'СЕТ СН'!$F$16</f>
        <v>0</v>
      </c>
      <c r="K398" s="36">
        <f>SUMIFS(СВЦЭМ!$J$34:$J$777,СВЦЭМ!$A$34:$A$777,$A398,СВЦЭМ!$B$33:$B$776,K$367)+'СЕТ СН'!$F$16</f>
        <v>0</v>
      </c>
      <c r="L398" s="36">
        <f>SUMIFS(СВЦЭМ!$J$34:$J$777,СВЦЭМ!$A$34:$A$777,$A398,СВЦЭМ!$B$33:$B$776,L$367)+'СЕТ СН'!$F$16</f>
        <v>0</v>
      </c>
      <c r="M398" s="36">
        <f>SUMIFS(СВЦЭМ!$J$34:$J$777,СВЦЭМ!$A$34:$A$777,$A398,СВЦЭМ!$B$33:$B$776,M$367)+'СЕТ СН'!$F$16</f>
        <v>0</v>
      </c>
      <c r="N398" s="36">
        <f>SUMIFS(СВЦЭМ!$J$34:$J$777,СВЦЭМ!$A$34:$A$777,$A398,СВЦЭМ!$B$33:$B$776,N$367)+'СЕТ СН'!$F$16</f>
        <v>0</v>
      </c>
      <c r="O398" s="36">
        <f>SUMIFS(СВЦЭМ!$J$34:$J$777,СВЦЭМ!$A$34:$A$777,$A398,СВЦЭМ!$B$33:$B$776,O$367)+'СЕТ СН'!$F$16</f>
        <v>0</v>
      </c>
      <c r="P398" s="36">
        <f>SUMIFS(СВЦЭМ!$J$34:$J$777,СВЦЭМ!$A$34:$A$777,$A398,СВЦЭМ!$B$33:$B$776,P$367)+'СЕТ СН'!$F$16</f>
        <v>0</v>
      </c>
      <c r="Q398" s="36">
        <f>SUMIFS(СВЦЭМ!$J$34:$J$777,СВЦЭМ!$A$34:$A$777,$A398,СВЦЭМ!$B$33:$B$776,Q$367)+'СЕТ СН'!$F$16</f>
        <v>0</v>
      </c>
      <c r="R398" s="36">
        <f>SUMIFS(СВЦЭМ!$J$34:$J$777,СВЦЭМ!$A$34:$A$777,$A398,СВЦЭМ!$B$33:$B$776,R$367)+'СЕТ СН'!$F$16</f>
        <v>0</v>
      </c>
      <c r="S398" s="36">
        <f>SUMIFS(СВЦЭМ!$J$34:$J$777,СВЦЭМ!$A$34:$A$777,$A398,СВЦЭМ!$B$33:$B$776,S$367)+'СЕТ СН'!$F$16</f>
        <v>0</v>
      </c>
      <c r="T398" s="36">
        <f>SUMIFS(СВЦЭМ!$J$34:$J$777,СВЦЭМ!$A$34:$A$777,$A398,СВЦЭМ!$B$33:$B$776,T$367)+'СЕТ СН'!$F$16</f>
        <v>0</v>
      </c>
      <c r="U398" s="36">
        <f>SUMIFS(СВЦЭМ!$J$34:$J$777,СВЦЭМ!$A$34:$A$777,$A398,СВЦЭМ!$B$33:$B$776,U$367)+'СЕТ СН'!$F$16</f>
        <v>0</v>
      </c>
      <c r="V398" s="36">
        <f>SUMIFS(СВЦЭМ!$J$34:$J$777,СВЦЭМ!$A$34:$A$777,$A398,СВЦЭМ!$B$33:$B$776,V$367)+'СЕТ СН'!$F$16</f>
        <v>0</v>
      </c>
      <c r="W398" s="36">
        <f>SUMIFS(СВЦЭМ!$J$34:$J$777,СВЦЭМ!$A$34:$A$777,$A398,СВЦЭМ!$B$33:$B$776,W$367)+'СЕТ СН'!$F$16</f>
        <v>0</v>
      </c>
      <c r="X398" s="36">
        <f>SUMIFS(СВЦЭМ!$J$34:$J$777,СВЦЭМ!$A$34:$A$777,$A398,СВЦЭМ!$B$33:$B$776,X$367)+'СЕТ СН'!$F$16</f>
        <v>0</v>
      </c>
      <c r="Y398" s="36">
        <f>SUMIFS(СВЦЭМ!$J$34:$J$777,СВЦЭМ!$A$34:$A$777,$A398,СВЦЭМ!$B$33:$B$776,Y$367)+'СЕТ СН'!$F$16</f>
        <v>0</v>
      </c>
    </row>
    <row r="399" spans="1:26" ht="15.75" hidden="1" x14ac:dyDescent="0.2">
      <c r="A399" s="39"/>
      <c r="B399" s="39"/>
      <c r="C399" s="39"/>
      <c r="D399" s="39"/>
      <c r="E399" s="39"/>
      <c r="F399" s="39"/>
      <c r="G399" s="39"/>
      <c r="H399" s="39"/>
      <c r="I399" s="39"/>
      <c r="J399" s="39"/>
      <c r="K399" s="39"/>
      <c r="L399" s="39"/>
      <c r="M399" s="39"/>
      <c r="N399" s="39"/>
      <c r="O399" s="39"/>
      <c r="P399" s="39"/>
      <c r="Q399" s="39"/>
      <c r="R399" s="39"/>
      <c r="S399" s="39"/>
      <c r="T399" s="39"/>
      <c r="U399" s="39"/>
      <c r="V399" s="39"/>
      <c r="W399" s="39"/>
      <c r="X399" s="39"/>
      <c r="Y399" s="39"/>
      <c r="Z399" s="39"/>
    </row>
    <row r="400" spans="1:26" ht="12.75" hidden="1" customHeight="1" x14ac:dyDescent="0.2">
      <c r="A400" s="128" t="s">
        <v>7</v>
      </c>
      <c r="B400" s="131" t="s">
        <v>120</v>
      </c>
      <c r="C400" s="132"/>
      <c r="D400" s="132"/>
      <c r="E400" s="132"/>
      <c r="F400" s="132"/>
      <c r="G400" s="132"/>
      <c r="H400" s="132"/>
      <c r="I400" s="132"/>
      <c r="J400" s="132"/>
      <c r="K400" s="132"/>
      <c r="L400" s="132"/>
      <c r="M400" s="132"/>
      <c r="N400" s="132"/>
      <c r="O400" s="132"/>
      <c r="P400" s="132"/>
      <c r="Q400" s="132"/>
      <c r="R400" s="132"/>
      <c r="S400" s="132"/>
      <c r="T400" s="132"/>
      <c r="U400" s="132"/>
      <c r="V400" s="132"/>
      <c r="W400" s="132"/>
      <c r="X400" s="132"/>
      <c r="Y400" s="133"/>
    </row>
    <row r="401" spans="1:27" ht="12.75" hidden="1" customHeight="1" x14ac:dyDescent="0.2">
      <c r="A401" s="129"/>
      <c r="B401" s="134"/>
      <c r="C401" s="135"/>
      <c r="D401" s="135"/>
      <c r="E401" s="135"/>
      <c r="F401" s="135"/>
      <c r="G401" s="135"/>
      <c r="H401" s="135"/>
      <c r="I401" s="135"/>
      <c r="J401" s="135"/>
      <c r="K401" s="135"/>
      <c r="L401" s="135"/>
      <c r="M401" s="135"/>
      <c r="N401" s="135"/>
      <c r="O401" s="135"/>
      <c r="P401" s="135"/>
      <c r="Q401" s="135"/>
      <c r="R401" s="135"/>
      <c r="S401" s="135"/>
      <c r="T401" s="135"/>
      <c r="U401" s="135"/>
      <c r="V401" s="135"/>
      <c r="W401" s="135"/>
      <c r="X401" s="135"/>
      <c r="Y401" s="136"/>
    </row>
    <row r="402" spans="1:27" s="46" customFormat="1" ht="12.75" hidden="1" customHeight="1" x14ac:dyDescent="0.2">
      <c r="A402" s="130"/>
      <c r="B402" s="34">
        <v>1</v>
      </c>
      <c r="C402" s="34">
        <v>2</v>
      </c>
      <c r="D402" s="34">
        <v>3</v>
      </c>
      <c r="E402" s="34">
        <v>4</v>
      </c>
      <c r="F402" s="34">
        <v>5</v>
      </c>
      <c r="G402" s="34">
        <v>6</v>
      </c>
      <c r="H402" s="34">
        <v>7</v>
      </c>
      <c r="I402" s="34">
        <v>8</v>
      </c>
      <c r="J402" s="34">
        <v>9</v>
      </c>
      <c r="K402" s="34">
        <v>10</v>
      </c>
      <c r="L402" s="34">
        <v>11</v>
      </c>
      <c r="M402" s="34">
        <v>12</v>
      </c>
      <c r="N402" s="34">
        <v>13</v>
      </c>
      <c r="O402" s="34">
        <v>14</v>
      </c>
      <c r="P402" s="34">
        <v>15</v>
      </c>
      <c r="Q402" s="34">
        <v>16</v>
      </c>
      <c r="R402" s="34">
        <v>17</v>
      </c>
      <c r="S402" s="34">
        <v>18</v>
      </c>
      <c r="T402" s="34">
        <v>19</v>
      </c>
      <c r="U402" s="34">
        <v>20</v>
      </c>
      <c r="V402" s="34">
        <v>21</v>
      </c>
      <c r="W402" s="34">
        <v>22</v>
      </c>
      <c r="X402" s="34">
        <v>23</v>
      </c>
      <c r="Y402" s="34">
        <v>24</v>
      </c>
    </row>
    <row r="403" spans="1:27" ht="15.75" hidden="1" customHeight="1" x14ac:dyDescent="0.2">
      <c r="A403" s="35" t="str">
        <f>A368</f>
        <v>01.08.2019</v>
      </c>
      <c r="B403" s="36">
        <f>SUMIFS(СВЦЭМ!$K$34:$K$777,СВЦЭМ!$A$34:$A$777,$A403,СВЦЭМ!$B$33:$B$776,B$402)+'СЕТ СН'!$F$16</f>
        <v>0</v>
      </c>
      <c r="C403" s="36">
        <f>SUMIFS(СВЦЭМ!$K$34:$K$777,СВЦЭМ!$A$34:$A$777,$A403,СВЦЭМ!$B$33:$B$776,C$402)+'СЕТ СН'!$F$16</f>
        <v>0</v>
      </c>
      <c r="D403" s="36">
        <f>SUMIFS(СВЦЭМ!$K$34:$K$777,СВЦЭМ!$A$34:$A$777,$A403,СВЦЭМ!$B$33:$B$776,D$402)+'СЕТ СН'!$F$16</f>
        <v>0</v>
      </c>
      <c r="E403" s="36">
        <f>SUMIFS(СВЦЭМ!$K$34:$K$777,СВЦЭМ!$A$34:$A$777,$A403,СВЦЭМ!$B$33:$B$776,E$402)+'СЕТ СН'!$F$16</f>
        <v>0</v>
      </c>
      <c r="F403" s="36">
        <f>SUMIFS(СВЦЭМ!$K$34:$K$777,СВЦЭМ!$A$34:$A$777,$A403,СВЦЭМ!$B$33:$B$776,F$402)+'СЕТ СН'!$F$16</f>
        <v>0</v>
      </c>
      <c r="G403" s="36">
        <f>SUMIFS(СВЦЭМ!$K$34:$K$777,СВЦЭМ!$A$34:$A$777,$A403,СВЦЭМ!$B$33:$B$776,G$402)+'СЕТ СН'!$F$16</f>
        <v>0</v>
      </c>
      <c r="H403" s="36">
        <f>SUMIFS(СВЦЭМ!$K$34:$K$777,СВЦЭМ!$A$34:$A$777,$A403,СВЦЭМ!$B$33:$B$776,H$402)+'СЕТ СН'!$F$16</f>
        <v>0</v>
      </c>
      <c r="I403" s="36">
        <f>SUMIFS(СВЦЭМ!$K$34:$K$777,СВЦЭМ!$A$34:$A$777,$A403,СВЦЭМ!$B$33:$B$776,I$402)+'СЕТ СН'!$F$16</f>
        <v>0</v>
      </c>
      <c r="J403" s="36">
        <f>SUMIFS(СВЦЭМ!$K$34:$K$777,СВЦЭМ!$A$34:$A$777,$A403,СВЦЭМ!$B$33:$B$776,J$402)+'СЕТ СН'!$F$16</f>
        <v>0</v>
      </c>
      <c r="K403" s="36">
        <f>SUMIFS(СВЦЭМ!$K$34:$K$777,СВЦЭМ!$A$34:$A$777,$A403,СВЦЭМ!$B$33:$B$776,K$402)+'СЕТ СН'!$F$16</f>
        <v>0</v>
      </c>
      <c r="L403" s="36">
        <f>SUMIFS(СВЦЭМ!$K$34:$K$777,СВЦЭМ!$A$34:$A$777,$A403,СВЦЭМ!$B$33:$B$776,L$402)+'СЕТ СН'!$F$16</f>
        <v>0</v>
      </c>
      <c r="M403" s="36">
        <f>SUMIFS(СВЦЭМ!$K$34:$K$777,СВЦЭМ!$A$34:$A$777,$A403,СВЦЭМ!$B$33:$B$776,M$402)+'СЕТ СН'!$F$16</f>
        <v>0</v>
      </c>
      <c r="N403" s="36">
        <f>SUMIFS(СВЦЭМ!$K$34:$K$777,СВЦЭМ!$A$34:$A$777,$A403,СВЦЭМ!$B$33:$B$776,N$402)+'СЕТ СН'!$F$16</f>
        <v>0</v>
      </c>
      <c r="O403" s="36">
        <f>SUMIFS(СВЦЭМ!$K$34:$K$777,СВЦЭМ!$A$34:$A$777,$A403,СВЦЭМ!$B$33:$B$776,O$402)+'СЕТ СН'!$F$16</f>
        <v>0</v>
      </c>
      <c r="P403" s="36">
        <f>SUMIFS(СВЦЭМ!$K$34:$K$777,СВЦЭМ!$A$34:$A$777,$A403,СВЦЭМ!$B$33:$B$776,P$402)+'СЕТ СН'!$F$16</f>
        <v>0</v>
      </c>
      <c r="Q403" s="36">
        <f>SUMIFS(СВЦЭМ!$K$34:$K$777,СВЦЭМ!$A$34:$A$777,$A403,СВЦЭМ!$B$33:$B$776,Q$402)+'СЕТ СН'!$F$16</f>
        <v>0</v>
      </c>
      <c r="R403" s="36">
        <f>SUMIFS(СВЦЭМ!$K$34:$K$777,СВЦЭМ!$A$34:$A$777,$A403,СВЦЭМ!$B$33:$B$776,R$402)+'СЕТ СН'!$F$16</f>
        <v>0</v>
      </c>
      <c r="S403" s="36">
        <f>SUMIFS(СВЦЭМ!$K$34:$K$777,СВЦЭМ!$A$34:$A$777,$A403,СВЦЭМ!$B$33:$B$776,S$402)+'СЕТ СН'!$F$16</f>
        <v>0</v>
      </c>
      <c r="T403" s="36">
        <f>SUMIFS(СВЦЭМ!$K$34:$K$777,СВЦЭМ!$A$34:$A$777,$A403,СВЦЭМ!$B$33:$B$776,T$402)+'СЕТ СН'!$F$16</f>
        <v>0</v>
      </c>
      <c r="U403" s="36">
        <f>SUMIFS(СВЦЭМ!$K$34:$K$777,СВЦЭМ!$A$34:$A$777,$A403,СВЦЭМ!$B$33:$B$776,U$402)+'СЕТ СН'!$F$16</f>
        <v>0</v>
      </c>
      <c r="V403" s="36">
        <f>SUMIFS(СВЦЭМ!$K$34:$K$777,СВЦЭМ!$A$34:$A$777,$A403,СВЦЭМ!$B$33:$B$776,V$402)+'СЕТ СН'!$F$16</f>
        <v>0</v>
      </c>
      <c r="W403" s="36">
        <f>SUMIFS(СВЦЭМ!$K$34:$K$777,СВЦЭМ!$A$34:$A$777,$A403,СВЦЭМ!$B$33:$B$776,W$402)+'СЕТ СН'!$F$16</f>
        <v>0</v>
      </c>
      <c r="X403" s="36">
        <f>SUMIFS(СВЦЭМ!$K$34:$K$777,СВЦЭМ!$A$34:$A$777,$A403,СВЦЭМ!$B$33:$B$776,X$402)+'СЕТ СН'!$F$16</f>
        <v>0</v>
      </c>
      <c r="Y403" s="36">
        <f>SUMIFS(СВЦЭМ!$K$34:$K$777,СВЦЭМ!$A$34:$A$777,$A403,СВЦЭМ!$B$33:$B$776,Y$402)+'СЕТ СН'!$F$16</f>
        <v>0</v>
      </c>
      <c r="AA403" s="45"/>
    </row>
    <row r="404" spans="1:27" ht="15.75" hidden="1" x14ac:dyDescent="0.2">
      <c r="A404" s="35">
        <f>A403+1</f>
        <v>43679</v>
      </c>
      <c r="B404" s="36">
        <f>SUMIFS(СВЦЭМ!$K$34:$K$777,СВЦЭМ!$A$34:$A$777,$A404,СВЦЭМ!$B$33:$B$776,B$402)+'СЕТ СН'!$F$16</f>
        <v>0</v>
      </c>
      <c r="C404" s="36">
        <f>SUMIFS(СВЦЭМ!$K$34:$K$777,СВЦЭМ!$A$34:$A$777,$A404,СВЦЭМ!$B$33:$B$776,C$402)+'СЕТ СН'!$F$16</f>
        <v>0</v>
      </c>
      <c r="D404" s="36">
        <f>SUMIFS(СВЦЭМ!$K$34:$K$777,СВЦЭМ!$A$34:$A$777,$A404,СВЦЭМ!$B$33:$B$776,D$402)+'СЕТ СН'!$F$16</f>
        <v>0</v>
      </c>
      <c r="E404" s="36">
        <f>SUMIFS(СВЦЭМ!$K$34:$K$777,СВЦЭМ!$A$34:$A$777,$A404,СВЦЭМ!$B$33:$B$776,E$402)+'СЕТ СН'!$F$16</f>
        <v>0</v>
      </c>
      <c r="F404" s="36">
        <f>SUMIFS(СВЦЭМ!$K$34:$K$777,СВЦЭМ!$A$34:$A$777,$A404,СВЦЭМ!$B$33:$B$776,F$402)+'СЕТ СН'!$F$16</f>
        <v>0</v>
      </c>
      <c r="G404" s="36">
        <f>SUMIFS(СВЦЭМ!$K$34:$K$777,СВЦЭМ!$A$34:$A$777,$A404,СВЦЭМ!$B$33:$B$776,G$402)+'СЕТ СН'!$F$16</f>
        <v>0</v>
      </c>
      <c r="H404" s="36">
        <f>SUMIFS(СВЦЭМ!$K$34:$K$777,СВЦЭМ!$A$34:$A$777,$A404,СВЦЭМ!$B$33:$B$776,H$402)+'СЕТ СН'!$F$16</f>
        <v>0</v>
      </c>
      <c r="I404" s="36">
        <f>SUMIFS(СВЦЭМ!$K$34:$K$777,СВЦЭМ!$A$34:$A$777,$A404,СВЦЭМ!$B$33:$B$776,I$402)+'СЕТ СН'!$F$16</f>
        <v>0</v>
      </c>
      <c r="J404" s="36">
        <f>SUMIFS(СВЦЭМ!$K$34:$K$777,СВЦЭМ!$A$34:$A$777,$A404,СВЦЭМ!$B$33:$B$776,J$402)+'СЕТ СН'!$F$16</f>
        <v>0</v>
      </c>
      <c r="K404" s="36">
        <f>SUMIFS(СВЦЭМ!$K$34:$K$777,СВЦЭМ!$A$34:$A$777,$A404,СВЦЭМ!$B$33:$B$776,K$402)+'СЕТ СН'!$F$16</f>
        <v>0</v>
      </c>
      <c r="L404" s="36">
        <f>SUMIFS(СВЦЭМ!$K$34:$K$777,СВЦЭМ!$A$34:$A$777,$A404,СВЦЭМ!$B$33:$B$776,L$402)+'СЕТ СН'!$F$16</f>
        <v>0</v>
      </c>
      <c r="M404" s="36">
        <f>SUMIFS(СВЦЭМ!$K$34:$K$777,СВЦЭМ!$A$34:$A$777,$A404,СВЦЭМ!$B$33:$B$776,M$402)+'СЕТ СН'!$F$16</f>
        <v>0</v>
      </c>
      <c r="N404" s="36">
        <f>SUMIFS(СВЦЭМ!$K$34:$K$777,СВЦЭМ!$A$34:$A$777,$A404,СВЦЭМ!$B$33:$B$776,N$402)+'СЕТ СН'!$F$16</f>
        <v>0</v>
      </c>
      <c r="O404" s="36">
        <f>SUMIFS(СВЦЭМ!$K$34:$K$777,СВЦЭМ!$A$34:$A$777,$A404,СВЦЭМ!$B$33:$B$776,O$402)+'СЕТ СН'!$F$16</f>
        <v>0</v>
      </c>
      <c r="P404" s="36">
        <f>SUMIFS(СВЦЭМ!$K$34:$K$777,СВЦЭМ!$A$34:$A$777,$A404,СВЦЭМ!$B$33:$B$776,P$402)+'СЕТ СН'!$F$16</f>
        <v>0</v>
      </c>
      <c r="Q404" s="36">
        <f>SUMIFS(СВЦЭМ!$K$34:$K$777,СВЦЭМ!$A$34:$A$777,$A404,СВЦЭМ!$B$33:$B$776,Q$402)+'СЕТ СН'!$F$16</f>
        <v>0</v>
      </c>
      <c r="R404" s="36">
        <f>SUMIFS(СВЦЭМ!$K$34:$K$777,СВЦЭМ!$A$34:$A$777,$A404,СВЦЭМ!$B$33:$B$776,R$402)+'СЕТ СН'!$F$16</f>
        <v>0</v>
      </c>
      <c r="S404" s="36">
        <f>SUMIFS(СВЦЭМ!$K$34:$K$777,СВЦЭМ!$A$34:$A$777,$A404,СВЦЭМ!$B$33:$B$776,S$402)+'СЕТ СН'!$F$16</f>
        <v>0</v>
      </c>
      <c r="T404" s="36">
        <f>SUMIFS(СВЦЭМ!$K$34:$K$777,СВЦЭМ!$A$34:$A$777,$A404,СВЦЭМ!$B$33:$B$776,T$402)+'СЕТ СН'!$F$16</f>
        <v>0</v>
      </c>
      <c r="U404" s="36">
        <f>SUMIFS(СВЦЭМ!$K$34:$K$777,СВЦЭМ!$A$34:$A$777,$A404,СВЦЭМ!$B$33:$B$776,U$402)+'СЕТ СН'!$F$16</f>
        <v>0</v>
      </c>
      <c r="V404" s="36">
        <f>SUMIFS(СВЦЭМ!$K$34:$K$777,СВЦЭМ!$A$34:$A$777,$A404,СВЦЭМ!$B$33:$B$776,V$402)+'СЕТ СН'!$F$16</f>
        <v>0</v>
      </c>
      <c r="W404" s="36">
        <f>SUMIFS(СВЦЭМ!$K$34:$K$777,СВЦЭМ!$A$34:$A$777,$A404,СВЦЭМ!$B$33:$B$776,W$402)+'СЕТ СН'!$F$16</f>
        <v>0</v>
      </c>
      <c r="X404" s="36">
        <f>SUMIFS(СВЦЭМ!$K$34:$K$777,СВЦЭМ!$A$34:$A$777,$A404,СВЦЭМ!$B$33:$B$776,X$402)+'СЕТ СН'!$F$16</f>
        <v>0</v>
      </c>
      <c r="Y404" s="36">
        <f>SUMIFS(СВЦЭМ!$K$34:$K$777,СВЦЭМ!$A$34:$A$777,$A404,СВЦЭМ!$B$33:$B$776,Y$402)+'СЕТ СН'!$F$16</f>
        <v>0</v>
      </c>
    </row>
    <row r="405" spans="1:27" ht="15.75" hidden="1" x14ac:dyDescent="0.2">
      <c r="A405" s="35">
        <f t="shared" ref="A405:A433" si="11">A404+1</f>
        <v>43680</v>
      </c>
      <c r="B405" s="36">
        <f>SUMIFS(СВЦЭМ!$K$34:$K$777,СВЦЭМ!$A$34:$A$777,$A405,СВЦЭМ!$B$33:$B$776,B$402)+'СЕТ СН'!$F$16</f>
        <v>0</v>
      </c>
      <c r="C405" s="36">
        <f>SUMIFS(СВЦЭМ!$K$34:$K$777,СВЦЭМ!$A$34:$A$777,$A405,СВЦЭМ!$B$33:$B$776,C$402)+'СЕТ СН'!$F$16</f>
        <v>0</v>
      </c>
      <c r="D405" s="36">
        <f>SUMIFS(СВЦЭМ!$K$34:$K$777,СВЦЭМ!$A$34:$A$777,$A405,СВЦЭМ!$B$33:$B$776,D$402)+'СЕТ СН'!$F$16</f>
        <v>0</v>
      </c>
      <c r="E405" s="36">
        <f>SUMIFS(СВЦЭМ!$K$34:$K$777,СВЦЭМ!$A$34:$A$777,$A405,СВЦЭМ!$B$33:$B$776,E$402)+'СЕТ СН'!$F$16</f>
        <v>0</v>
      </c>
      <c r="F405" s="36">
        <f>SUMIFS(СВЦЭМ!$K$34:$K$777,СВЦЭМ!$A$34:$A$777,$A405,СВЦЭМ!$B$33:$B$776,F$402)+'СЕТ СН'!$F$16</f>
        <v>0</v>
      </c>
      <c r="G405" s="36">
        <f>SUMIFS(СВЦЭМ!$K$34:$K$777,СВЦЭМ!$A$34:$A$777,$A405,СВЦЭМ!$B$33:$B$776,G$402)+'СЕТ СН'!$F$16</f>
        <v>0</v>
      </c>
      <c r="H405" s="36">
        <f>SUMIFS(СВЦЭМ!$K$34:$K$777,СВЦЭМ!$A$34:$A$777,$A405,СВЦЭМ!$B$33:$B$776,H$402)+'СЕТ СН'!$F$16</f>
        <v>0</v>
      </c>
      <c r="I405" s="36">
        <f>SUMIFS(СВЦЭМ!$K$34:$K$777,СВЦЭМ!$A$34:$A$777,$A405,СВЦЭМ!$B$33:$B$776,I$402)+'СЕТ СН'!$F$16</f>
        <v>0</v>
      </c>
      <c r="J405" s="36">
        <f>SUMIFS(СВЦЭМ!$K$34:$K$777,СВЦЭМ!$A$34:$A$777,$A405,СВЦЭМ!$B$33:$B$776,J$402)+'СЕТ СН'!$F$16</f>
        <v>0</v>
      </c>
      <c r="K405" s="36">
        <f>SUMIFS(СВЦЭМ!$K$34:$K$777,СВЦЭМ!$A$34:$A$777,$A405,СВЦЭМ!$B$33:$B$776,K$402)+'СЕТ СН'!$F$16</f>
        <v>0</v>
      </c>
      <c r="L405" s="36">
        <f>SUMIFS(СВЦЭМ!$K$34:$K$777,СВЦЭМ!$A$34:$A$777,$A405,СВЦЭМ!$B$33:$B$776,L$402)+'СЕТ СН'!$F$16</f>
        <v>0</v>
      </c>
      <c r="M405" s="36">
        <f>SUMIFS(СВЦЭМ!$K$34:$K$777,СВЦЭМ!$A$34:$A$777,$A405,СВЦЭМ!$B$33:$B$776,M$402)+'СЕТ СН'!$F$16</f>
        <v>0</v>
      </c>
      <c r="N405" s="36">
        <f>SUMIFS(СВЦЭМ!$K$34:$K$777,СВЦЭМ!$A$34:$A$777,$A405,СВЦЭМ!$B$33:$B$776,N$402)+'СЕТ СН'!$F$16</f>
        <v>0</v>
      </c>
      <c r="O405" s="36">
        <f>SUMIFS(СВЦЭМ!$K$34:$K$777,СВЦЭМ!$A$34:$A$777,$A405,СВЦЭМ!$B$33:$B$776,O$402)+'СЕТ СН'!$F$16</f>
        <v>0</v>
      </c>
      <c r="P405" s="36">
        <f>SUMIFS(СВЦЭМ!$K$34:$K$777,СВЦЭМ!$A$34:$A$777,$A405,СВЦЭМ!$B$33:$B$776,P$402)+'СЕТ СН'!$F$16</f>
        <v>0</v>
      </c>
      <c r="Q405" s="36">
        <f>SUMIFS(СВЦЭМ!$K$34:$K$777,СВЦЭМ!$A$34:$A$777,$A405,СВЦЭМ!$B$33:$B$776,Q$402)+'СЕТ СН'!$F$16</f>
        <v>0</v>
      </c>
      <c r="R405" s="36">
        <f>SUMIFS(СВЦЭМ!$K$34:$K$777,СВЦЭМ!$A$34:$A$777,$A405,СВЦЭМ!$B$33:$B$776,R$402)+'СЕТ СН'!$F$16</f>
        <v>0</v>
      </c>
      <c r="S405" s="36">
        <f>SUMIFS(СВЦЭМ!$K$34:$K$777,СВЦЭМ!$A$34:$A$777,$A405,СВЦЭМ!$B$33:$B$776,S$402)+'СЕТ СН'!$F$16</f>
        <v>0</v>
      </c>
      <c r="T405" s="36">
        <f>SUMIFS(СВЦЭМ!$K$34:$K$777,СВЦЭМ!$A$34:$A$777,$A405,СВЦЭМ!$B$33:$B$776,T$402)+'СЕТ СН'!$F$16</f>
        <v>0</v>
      </c>
      <c r="U405" s="36">
        <f>SUMIFS(СВЦЭМ!$K$34:$K$777,СВЦЭМ!$A$34:$A$777,$A405,СВЦЭМ!$B$33:$B$776,U$402)+'СЕТ СН'!$F$16</f>
        <v>0</v>
      </c>
      <c r="V405" s="36">
        <f>SUMIFS(СВЦЭМ!$K$34:$K$777,СВЦЭМ!$A$34:$A$777,$A405,СВЦЭМ!$B$33:$B$776,V$402)+'СЕТ СН'!$F$16</f>
        <v>0</v>
      </c>
      <c r="W405" s="36">
        <f>SUMIFS(СВЦЭМ!$K$34:$K$777,СВЦЭМ!$A$34:$A$777,$A405,СВЦЭМ!$B$33:$B$776,W$402)+'СЕТ СН'!$F$16</f>
        <v>0</v>
      </c>
      <c r="X405" s="36">
        <f>SUMIFS(СВЦЭМ!$K$34:$K$777,СВЦЭМ!$A$34:$A$777,$A405,СВЦЭМ!$B$33:$B$776,X$402)+'СЕТ СН'!$F$16</f>
        <v>0</v>
      </c>
      <c r="Y405" s="36">
        <f>SUMIFS(СВЦЭМ!$K$34:$K$777,СВЦЭМ!$A$34:$A$777,$A405,СВЦЭМ!$B$33:$B$776,Y$402)+'СЕТ СН'!$F$16</f>
        <v>0</v>
      </c>
    </row>
    <row r="406" spans="1:27" ht="15.75" hidden="1" x14ac:dyDescent="0.2">
      <c r="A406" s="35">
        <f t="shared" si="11"/>
        <v>43681</v>
      </c>
      <c r="B406" s="36">
        <f>SUMIFS(СВЦЭМ!$K$34:$K$777,СВЦЭМ!$A$34:$A$777,$A406,СВЦЭМ!$B$33:$B$776,B$402)+'СЕТ СН'!$F$16</f>
        <v>0</v>
      </c>
      <c r="C406" s="36">
        <f>SUMIFS(СВЦЭМ!$K$34:$K$777,СВЦЭМ!$A$34:$A$777,$A406,СВЦЭМ!$B$33:$B$776,C$402)+'СЕТ СН'!$F$16</f>
        <v>0</v>
      </c>
      <c r="D406" s="36">
        <f>SUMIFS(СВЦЭМ!$K$34:$K$777,СВЦЭМ!$A$34:$A$777,$A406,СВЦЭМ!$B$33:$B$776,D$402)+'СЕТ СН'!$F$16</f>
        <v>0</v>
      </c>
      <c r="E406" s="36">
        <f>SUMIFS(СВЦЭМ!$K$34:$K$777,СВЦЭМ!$A$34:$A$777,$A406,СВЦЭМ!$B$33:$B$776,E$402)+'СЕТ СН'!$F$16</f>
        <v>0</v>
      </c>
      <c r="F406" s="36">
        <f>SUMIFS(СВЦЭМ!$K$34:$K$777,СВЦЭМ!$A$34:$A$777,$A406,СВЦЭМ!$B$33:$B$776,F$402)+'СЕТ СН'!$F$16</f>
        <v>0</v>
      </c>
      <c r="G406" s="36">
        <f>SUMIFS(СВЦЭМ!$K$34:$K$777,СВЦЭМ!$A$34:$A$777,$A406,СВЦЭМ!$B$33:$B$776,G$402)+'СЕТ СН'!$F$16</f>
        <v>0</v>
      </c>
      <c r="H406" s="36">
        <f>SUMIFS(СВЦЭМ!$K$34:$K$777,СВЦЭМ!$A$34:$A$777,$A406,СВЦЭМ!$B$33:$B$776,H$402)+'СЕТ СН'!$F$16</f>
        <v>0</v>
      </c>
      <c r="I406" s="36">
        <f>SUMIFS(СВЦЭМ!$K$34:$K$777,СВЦЭМ!$A$34:$A$777,$A406,СВЦЭМ!$B$33:$B$776,I$402)+'СЕТ СН'!$F$16</f>
        <v>0</v>
      </c>
      <c r="J406" s="36">
        <f>SUMIFS(СВЦЭМ!$K$34:$K$777,СВЦЭМ!$A$34:$A$777,$A406,СВЦЭМ!$B$33:$B$776,J$402)+'СЕТ СН'!$F$16</f>
        <v>0</v>
      </c>
      <c r="K406" s="36">
        <f>SUMIFS(СВЦЭМ!$K$34:$K$777,СВЦЭМ!$A$34:$A$777,$A406,СВЦЭМ!$B$33:$B$776,K$402)+'СЕТ СН'!$F$16</f>
        <v>0</v>
      </c>
      <c r="L406" s="36">
        <f>SUMIFS(СВЦЭМ!$K$34:$K$777,СВЦЭМ!$A$34:$A$777,$A406,СВЦЭМ!$B$33:$B$776,L$402)+'СЕТ СН'!$F$16</f>
        <v>0</v>
      </c>
      <c r="M406" s="36">
        <f>SUMIFS(СВЦЭМ!$K$34:$K$777,СВЦЭМ!$A$34:$A$777,$A406,СВЦЭМ!$B$33:$B$776,M$402)+'СЕТ СН'!$F$16</f>
        <v>0</v>
      </c>
      <c r="N406" s="36">
        <f>SUMIFS(СВЦЭМ!$K$34:$K$777,СВЦЭМ!$A$34:$A$777,$A406,СВЦЭМ!$B$33:$B$776,N$402)+'СЕТ СН'!$F$16</f>
        <v>0</v>
      </c>
      <c r="O406" s="36">
        <f>SUMIFS(СВЦЭМ!$K$34:$K$777,СВЦЭМ!$A$34:$A$777,$A406,СВЦЭМ!$B$33:$B$776,O$402)+'СЕТ СН'!$F$16</f>
        <v>0</v>
      </c>
      <c r="P406" s="36">
        <f>SUMIFS(СВЦЭМ!$K$34:$K$777,СВЦЭМ!$A$34:$A$777,$A406,СВЦЭМ!$B$33:$B$776,P$402)+'СЕТ СН'!$F$16</f>
        <v>0</v>
      </c>
      <c r="Q406" s="36">
        <f>SUMIFS(СВЦЭМ!$K$34:$K$777,СВЦЭМ!$A$34:$A$777,$A406,СВЦЭМ!$B$33:$B$776,Q$402)+'СЕТ СН'!$F$16</f>
        <v>0</v>
      </c>
      <c r="R406" s="36">
        <f>SUMIFS(СВЦЭМ!$K$34:$K$777,СВЦЭМ!$A$34:$A$777,$A406,СВЦЭМ!$B$33:$B$776,R$402)+'СЕТ СН'!$F$16</f>
        <v>0</v>
      </c>
      <c r="S406" s="36">
        <f>SUMIFS(СВЦЭМ!$K$34:$K$777,СВЦЭМ!$A$34:$A$777,$A406,СВЦЭМ!$B$33:$B$776,S$402)+'СЕТ СН'!$F$16</f>
        <v>0</v>
      </c>
      <c r="T406" s="36">
        <f>SUMIFS(СВЦЭМ!$K$34:$K$777,СВЦЭМ!$A$34:$A$777,$A406,СВЦЭМ!$B$33:$B$776,T$402)+'СЕТ СН'!$F$16</f>
        <v>0</v>
      </c>
      <c r="U406" s="36">
        <f>SUMIFS(СВЦЭМ!$K$34:$K$777,СВЦЭМ!$A$34:$A$777,$A406,СВЦЭМ!$B$33:$B$776,U$402)+'СЕТ СН'!$F$16</f>
        <v>0</v>
      </c>
      <c r="V406" s="36">
        <f>SUMIFS(СВЦЭМ!$K$34:$K$777,СВЦЭМ!$A$34:$A$777,$A406,СВЦЭМ!$B$33:$B$776,V$402)+'СЕТ СН'!$F$16</f>
        <v>0</v>
      </c>
      <c r="W406" s="36">
        <f>SUMIFS(СВЦЭМ!$K$34:$K$777,СВЦЭМ!$A$34:$A$777,$A406,СВЦЭМ!$B$33:$B$776,W$402)+'СЕТ СН'!$F$16</f>
        <v>0</v>
      </c>
      <c r="X406" s="36">
        <f>SUMIFS(СВЦЭМ!$K$34:$K$777,СВЦЭМ!$A$34:$A$777,$A406,СВЦЭМ!$B$33:$B$776,X$402)+'СЕТ СН'!$F$16</f>
        <v>0</v>
      </c>
      <c r="Y406" s="36">
        <f>SUMIFS(СВЦЭМ!$K$34:$K$777,СВЦЭМ!$A$34:$A$777,$A406,СВЦЭМ!$B$33:$B$776,Y$402)+'СЕТ СН'!$F$16</f>
        <v>0</v>
      </c>
    </row>
    <row r="407" spans="1:27" ht="15.75" hidden="1" x14ac:dyDescent="0.2">
      <c r="A407" s="35">
        <f t="shared" si="11"/>
        <v>43682</v>
      </c>
      <c r="B407" s="36">
        <f>SUMIFS(СВЦЭМ!$K$34:$K$777,СВЦЭМ!$A$34:$A$777,$A407,СВЦЭМ!$B$33:$B$776,B$402)+'СЕТ СН'!$F$16</f>
        <v>0</v>
      </c>
      <c r="C407" s="36">
        <f>SUMIFS(СВЦЭМ!$K$34:$K$777,СВЦЭМ!$A$34:$A$777,$A407,СВЦЭМ!$B$33:$B$776,C$402)+'СЕТ СН'!$F$16</f>
        <v>0</v>
      </c>
      <c r="D407" s="36">
        <f>SUMIFS(СВЦЭМ!$K$34:$K$777,СВЦЭМ!$A$34:$A$777,$A407,СВЦЭМ!$B$33:$B$776,D$402)+'СЕТ СН'!$F$16</f>
        <v>0</v>
      </c>
      <c r="E407" s="36">
        <f>SUMIFS(СВЦЭМ!$K$34:$K$777,СВЦЭМ!$A$34:$A$777,$A407,СВЦЭМ!$B$33:$B$776,E$402)+'СЕТ СН'!$F$16</f>
        <v>0</v>
      </c>
      <c r="F407" s="36">
        <f>SUMIFS(СВЦЭМ!$K$34:$K$777,СВЦЭМ!$A$34:$A$777,$A407,СВЦЭМ!$B$33:$B$776,F$402)+'СЕТ СН'!$F$16</f>
        <v>0</v>
      </c>
      <c r="G407" s="36">
        <f>SUMIFS(СВЦЭМ!$K$34:$K$777,СВЦЭМ!$A$34:$A$777,$A407,СВЦЭМ!$B$33:$B$776,G$402)+'СЕТ СН'!$F$16</f>
        <v>0</v>
      </c>
      <c r="H407" s="36">
        <f>SUMIFS(СВЦЭМ!$K$34:$K$777,СВЦЭМ!$A$34:$A$777,$A407,СВЦЭМ!$B$33:$B$776,H$402)+'СЕТ СН'!$F$16</f>
        <v>0</v>
      </c>
      <c r="I407" s="36">
        <f>SUMIFS(СВЦЭМ!$K$34:$K$777,СВЦЭМ!$A$34:$A$777,$A407,СВЦЭМ!$B$33:$B$776,I$402)+'СЕТ СН'!$F$16</f>
        <v>0</v>
      </c>
      <c r="J407" s="36">
        <f>SUMIFS(СВЦЭМ!$K$34:$K$777,СВЦЭМ!$A$34:$A$777,$A407,СВЦЭМ!$B$33:$B$776,J$402)+'СЕТ СН'!$F$16</f>
        <v>0</v>
      </c>
      <c r="K407" s="36">
        <f>SUMIFS(СВЦЭМ!$K$34:$K$777,СВЦЭМ!$A$34:$A$777,$A407,СВЦЭМ!$B$33:$B$776,K$402)+'СЕТ СН'!$F$16</f>
        <v>0</v>
      </c>
      <c r="L407" s="36">
        <f>SUMIFS(СВЦЭМ!$K$34:$K$777,СВЦЭМ!$A$34:$A$777,$A407,СВЦЭМ!$B$33:$B$776,L$402)+'СЕТ СН'!$F$16</f>
        <v>0</v>
      </c>
      <c r="M407" s="36">
        <f>SUMIFS(СВЦЭМ!$K$34:$K$777,СВЦЭМ!$A$34:$A$777,$A407,СВЦЭМ!$B$33:$B$776,M$402)+'СЕТ СН'!$F$16</f>
        <v>0</v>
      </c>
      <c r="N407" s="36">
        <f>SUMIFS(СВЦЭМ!$K$34:$K$777,СВЦЭМ!$A$34:$A$777,$A407,СВЦЭМ!$B$33:$B$776,N$402)+'СЕТ СН'!$F$16</f>
        <v>0</v>
      </c>
      <c r="O407" s="36">
        <f>SUMIFS(СВЦЭМ!$K$34:$K$777,СВЦЭМ!$A$34:$A$777,$A407,СВЦЭМ!$B$33:$B$776,O$402)+'СЕТ СН'!$F$16</f>
        <v>0</v>
      </c>
      <c r="P407" s="36">
        <f>SUMIFS(СВЦЭМ!$K$34:$K$777,СВЦЭМ!$A$34:$A$777,$A407,СВЦЭМ!$B$33:$B$776,P$402)+'СЕТ СН'!$F$16</f>
        <v>0</v>
      </c>
      <c r="Q407" s="36">
        <f>SUMIFS(СВЦЭМ!$K$34:$K$777,СВЦЭМ!$A$34:$A$777,$A407,СВЦЭМ!$B$33:$B$776,Q$402)+'СЕТ СН'!$F$16</f>
        <v>0</v>
      </c>
      <c r="R407" s="36">
        <f>SUMIFS(СВЦЭМ!$K$34:$K$777,СВЦЭМ!$A$34:$A$777,$A407,СВЦЭМ!$B$33:$B$776,R$402)+'СЕТ СН'!$F$16</f>
        <v>0</v>
      </c>
      <c r="S407" s="36">
        <f>SUMIFS(СВЦЭМ!$K$34:$K$777,СВЦЭМ!$A$34:$A$777,$A407,СВЦЭМ!$B$33:$B$776,S$402)+'СЕТ СН'!$F$16</f>
        <v>0</v>
      </c>
      <c r="T407" s="36">
        <f>SUMIFS(СВЦЭМ!$K$34:$K$777,СВЦЭМ!$A$34:$A$777,$A407,СВЦЭМ!$B$33:$B$776,T$402)+'СЕТ СН'!$F$16</f>
        <v>0</v>
      </c>
      <c r="U407" s="36">
        <f>SUMIFS(СВЦЭМ!$K$34:$K$777,СВЦЭМ!$A$34:$A$777,$A407,СВЦЭМ!$B$33:$B$776,U$402)+'СЕТ СН'!$F$16</f>
        <v>0</v>
      </c>
      <c r="V407" s="36">
        <f>SUMIFS(СВЦЭМ!$K$34:$K$777,СВЦЭМ!$A$34:$A$777,$A407,СВЦЭМ!$B$33:$B$776,V$402)+'СЕТ СН'!$F$16</f>
        <v>0</v>
      </c>
      <c r="W407" s="36">
        <f>SUMIFS(СВЦЭМ!$K$34:$K$777,СВЦЭМ!$A$34:$A$777,$A407,СВЦЭМ!$B$33:$B$776,W$402)+'СЕТ СН'!$F$16</f>
        <v>0</v>
      </c>
      <c r="X407" s="36">
        <f>SUMIFS(СВЦЭМ!$K$34:$K$777,СВЦЭМ!$A$34:$A$777,$A407,СВЦЭМ!$B$33:$B$776,X$402)+'СЕТ СН'!$F$16</f>
        <v>0</v>
      </c>
      <c r="Y407" s="36">
        <f>SUMIFS(СВЦЭМ!$K$34:$K$777,СВЦЭМ!$A$34:$A$777,$A407,СВЦЭМ!$B$33:$B$776,Y$402)+'СЕТ СН'!$F$16</f>
        <v>0</v>
      </c>
    </row>
    <row r="408" spans="1:27" ht="15.75" hidden="1" x14ac:dyDescent="0.2">
      <c r="A408" s="35">
        <f t="shared" si="11"/>
        <v>43683</v>
      </c>
      <c r="B408" s="36">
        <f>SUMIFS(СВЦЭМ!$K$34:$K$777,СВЦЭМ!$A$34:$A$777,$A408,СВЦЭМ!$B$33:$B$776,B$402)+'СЕТ СН'!$F$16</f>
        <v>0</v>
      </c>
      <c r="C408" s="36">
        <f>SUMIFS(СВЦЭМ!$K$34:$K$777,СВЦЭМ!$A$34:$A$777,$A408,СВЦЭМ!$B$33:$B$776,C$402)+'СЕТ СН'!$F$16</f>
        <v>0</v>
      </c>
      <c r="D408" s="36">
        <f>SUMIFS(СВЦЭМ!$K$34:$K$777,СВЦЭМ!$A$34:$A$777,$A408,СВЦЭМ!$B$33:$B$776,D$402)+'СЕТ СН'!$F$16</f>
        <v>0</v>
      </c>
      <c r="E408" s="36">
        <f>SUMIFS(СВЦЭМ!$K$34:$K$777,СВЦЭМ!$A$34:$A$777,$A408,СВЦЭМ!$B$33:$B$776,E$402)+'СЕТ СН'!$F$16</f>
        <v>0</v>
      </c>
      <c r="F408" s="36">
        <f>SUMIFS(СВЦЭМ!$K$34:$K$777,СВЦЭМ!$A$34:$A$777,$A408,СВЦЭМ!$B$33:$B$776,F$402)+'СЕТ СН'!$F$16</f>
        <v>0</v>
      </c>
      <c r="G408" s="36">
        <f>SUMIFS(СВЦЭМ!$K$34:$K$777,СВЦЭМ!$A$34:$A$777,$A408,СВЦЭМ!$B$33:$B$776,G$402)+'СЕТ СН'!$F$16</f>
        <v>0</v>
      </c>
      <c r="H408" s="36">
        <f>SUMIFS(СВЦЭМ!$K$34:$K$777,СВЦЭМ!$A$34:$A$777,$A408,СВЦЭМ!$B$33:$B$776,H$402)+'СЕТ СН'!$F$16</f>
        <v>0</v>
      </c>
      <c r="I408" s="36">
        <f>SUMIFS(СВЦЭМ!$K$34:$K$777,СВЦЭМ!$A$34:$A$777,$A408,СВЦЭМ!$B$33:$B$776,I$402)+'СЕТ СН'!$F$16</f>
        <v>0</v>
      </c>
      <c r="J408" s="36">
        <f>SUMIFS(СВЦЭМ!$K$34:$K$777,СВЦЭМ!$A$34:$A$777,$A408,СВЦЭМ!$B$33:$B$776,J$402)+'СЕТ СН'!$F$16</f>
        <v>0</v>
      </c>
      <c r="K408" s="36">
        <f>SUMIFS(СВЦЭМ!$K$34:$K$777,СВЦЭМ!$A$34:$A$777,$A408,СВЦЭМ!$B$33:$B$776,K$402)+'СЕТ СН'!$F$16</f>
        <v>0</v>
      </c>
      <c r="L408" s="36">
        <f>SUMIFS(СВЦЭМ!$K$34:$K$777,СВЦЭМ!$A$34:$A$777,$A408,СВЦЭМ!$B$33:$B$776,L$402)+'СЕТ СН'!$F$16</f>
        <v>0</v>
      </c>
      <c r="M408" s="36">
        <f>SUMIFS(СВЦЭМ!$K$34:$K$777,СВЦЭМ!$A$34:$A$777,$A408,СВЦЭМ!$B$33:$B$776,M$402)+'СЕТ СН'!$F$16</f>
        <v>0</v>
      </c>
      <c r="N408" s="36">
        <f>SUMIFS(СВЦЭМ!$K$34:$K$777,СВЦЭМ!$A$34:$A$777,$A408,СВЦЭМ!$B$33:$B$776,N$402)+'СЕТ СН'!$F$16</f>
        <v>0</v>
      </c>
      <c r="O408" s="36">
        <f>SUMIFS(СВЦЭМ!$K$34:$K$777,СВЦЭМ!$A$34:$A$777,$A408,СВЦЭМ!$B$33:$B$776,O$402)+'СЕТ СН'!$F$16</f>
        <v>0</v>
      </c>
      <c r="P408" s="36">
        <f>SUMIFS(СВЦЭМ!$K$34:$K$777,СВЦЭМ!$A$34:$A$777,$A408,СВЦЭМ!$B$33:$B$776,P$402)+'СЕТ СН'!$F$16</f>
        <v>0</v>
      </c>
      <c r="Q408" s="36">
        <f>SUMIFS(СВЦЭМ!$K$34:$K$777,СВЦЭМ!$A$34:$A$777,$A408,СВЦЭМ!$B$33:$B$776,Q$402)+'СЕТ СН'!$F$16</f>
        <v>0</v>
      </c>
      <c r="R408" s="36">
        <f>SUMIFS(СВЦЭМ!$K$34:$K$777,СВЦЭМ!$A$34:$A$777,$A408,СВЦЭМ!$B$33:$B$776,R$402)+'СЕТ СН'!$F$16</f>
        <v>0</v>
      </c>
      <c r="S408" s="36">
        <f>SUMIFS(СВЦЭМ!$K$34:$K$777,СВЦЭМ!$A$34:$A$777,$A408,СВЦЭМ!$B$33:$B$776,S$402)+'СЕТ СН'!$F$16</f>
        <v>0</v>
      </c>
      <c r="T408" s="36">
        <f>SUMIFS(СВЦЭМ!$K$34:$K$777,СВЦЭМ!$A$34:$A$777,$A408,СВЦЭМ!$B$33:$B$776,T$402)+'СЕТ СН'!$F$16</f>
        <v>0</v>
      </c>
      <c r="U408" s="36">
        <f>SUMIFS(СВЦЭМ!$K$34:$K$777,СВЦЭМ!$A$34:$A$777,$A408,СВЦЭМ!$B$33:$B$776,U$402)+'СЕТ СН'!$F$16</f>
        <v>0</v>
      </c>
      <c r="V408" s="36">
        <f>SUMIFS(СВЦЭМ!$K$34:$K$777,СВЦЭМ!$A$34:$A$777,$A408,СВЦЭМ!$B$33:$B$776,V$402)+'СЕТ СН'!$F$16</f>
        <v>0</v>
      </c>
      <c r="W408" s="36">
        <f>SUMIFS(СВЦЭМ!$K$34:$K$777,СВЦЭМ!$A$34:$A$777,$A408,СВЦЭМ!$B$33:$B$776,W$402)+'СЕТ СН'!$F$16</f>
        <v>0</v>
      </c>
      <c r="X408" s="36">
        <f>SUMIFS(СВЦЭМ!$K$34:$K$777,СВЦЭМ!$A$34:$A$777,$A408,СВЦЭМ!$B$33:$B$776,X$402)+'СЕТ СН'!$F$16</f>
        <v>0</v>
      </c>
      <c r="Y408" s="36">
        <f>SUMIFS(СВЦЭМ!$K$34:$K$777,СВЦЭМ!$A$34:$A$777,$A408,СВЦЭМ!$B$33:$B$776,Y$402)+'СЕТ СН'!$F$16</f>
        <v>0</v>
      </c>
    </row>
    <row r="409" spans="1:27" ht="15.75" hidden="1" x14ac:dyDescent="0.2">
      <c r="A409" s="35">
        <f t="shared" si="11"/>
        <v>43684</v>
      </c>
      <c r="B409" s="36">
        <f>SUMIFS(СВЦЭМ!$K$34:$K$777,СВЦЭМ!$A$34:$A$777,$A409,СВЦЭМ!$B$33:$B$776,B$402)+'СЕТ СН'!$F$16</f>
        <v>0</v>
      </c>
      <c r="C409" s="36">
        <f>SUMIFS(СВЦЭМ!$K$34:$K$777,СВЦЭМ!$A$34:$A$777,$A409,СВЦЭМ!$B$33:$B$776,C$402)+'СЕТ СН'!$F$16</f>
        <v>0</v>
      </c>
      <c r="D409" s="36">
        <f>SUMIFS(СВЦЭМ!$K$34:$K$777,СВЦЭМ!$A$34:$A$777,$A409,СВЦЭМ!$B$33:$B$776,D$402)+'СЕТ СН'!$F$16</f>
        <v>0</v>
      </c>
      <c r="E409" s="36">
        <f>SUMIFS(СВЦЭМ!$K$34:$K$777,СВЦЭМ!$A$34:$A$777,$A409,СВЦЭМ!$B$33:$B$776,E$402)+'СЕТ СН'!$F$16</f>
        <v>0</v>
      </c>
      <c r="F409" s="36">
        <f>SUMIFS(СВЦЭМ!$K$34:$K$777,СВЦЭМ!$A$34:$A$777,$A409,СВЦЭМ!$B$33:$B$776,F$402)+'СЕТ СН'!$F$16</f>
        <v>0</v>
      </c>
      <c r="G409" s="36">
        <f>SUMIFS(СВЦЭМ!$K$34:$K$777,СВЦЭМ!$A$34:$A$777,$A409,СВЦЭМ!$B$33:$B$776,G$402)+'СЕТ СН'!$F$16</f>
        <v>0</v>
      </c>
      <c r="H409" s="36">
        <f>SUMIFS(СВЦЭМ!$K$34:$K$777,СВЦЭМ!$A$34:$A$777,$A409,СВЦЭМ!$B$33:$B$776,H$402)+'СЕТ СН'!$F$16</f>
        <v>0</v>
      </c>
      <c r="I409" s="36">
        <f>SUMIFS(СВЦЭМ!$K$34:$K$777,СВЦЭМ!$A$34:$A$777,$A409,СВЦЭМ!$B$33:$B$776,I$402)+'СЕТ СН'!$F$16</f>
        <v>0</v>
      </c>
      <c r="J409" s="36">
        <f>SUMIFS(СВЦЭМ!$K$34:$K$777,СВЦЭМ!$A$34:$A$777,$A409,СВЦЭМ!$B$33:$B$776,J$402)+'СЕТ СН'!$F$16</f>
        <v>0</v>
      </c>
      <c r="K409" s="36">
        <f>SUMIFS(СВЦЭМ!$K$34:$K$777,СВЦЭМ!$A$34:$A$777,$A409,СВЦЭМ!$B$33:$B$776,K$402)+'СЕТ СН'!$F$16</f>
        <v>0</v>
      </c>
      <c r="L409" s="36">
        <f>SUMIFS(СВЦЭМ!$K$34:$K$777,СВЦЭМ!$A$34:$A$777,$A409,СВЦЭМ!$B$33:$B$776,L$402)+'СЕТ СН'!$F$16</f>
        <v>0</v>
      </c>
      <c r="M409" s="36">
        <f>SUMIFS(СВЦЭМ!$K$34:$K$777,СВЦЭМ!$A$34:$A$777,$A409,СВЦЭМ!$B$33:$B$776,M$402)+'СЕТ СН'!$F$16</f>
        <v>0</v>
      </c>
      <c r="N409" s="36">
        <f>SUMIFS(СВЦЭМ!$K$34:$K$777,СВЦЭМ!$A$34:$A$777,$A409,СВЦЭМ!$B$33:$B$776,N$402)+'СЕТ СН'!$F$16</f>
        <v>0</v>
      </c>
      <c r="O409" s="36">
        <f>SUMIFS(СВЦЭМ!$K$34:$K$777,СВЦЭМ!$A$34:$A$777,$A409,СВЦЭМ!$B$33:$B$776,O$402)+'СЕТ СН'!$F$16</f>
        <v>0</v>
      </c>
      <c r="P409" s="36">
        <f>SUMIFS(СВЦЭМ!$K$34:$K$777,СВЦЭМ!$A$34:$A$777,$A409,СВЦЭМ!$B$33:$B$776,P$402)+'СЕТ СН'!$F$16</f>
        <v>0</v>
      </c>
      <c r="Q409" s="36">
        <f>SUMIFS(СВЦЭМ!$K$34:$K$777,СВЦЭМ!$A$34:$A$777,$A409,СВЦЭМ!$B$33:$B$776,Q$402)+'СЕТ СН'!$F$16</f>
        <v>0</v>
      </c>
      <c r="R409" s="36">
        <f>SUMIFS(СВЦЭМ!$K$34:$K$777,СВЦЭМ!$A$34:$A$777,$A409,СВЦЭМ!$B$33:$B$776,R$402)+'СЕТ СН'!$F$16</f>
        <v>0</v>
      </c>
      <c r="S409" s="36">
        <f>SUMIFS(СВЦЭМ!$K$34:$K$777,СВЦЭМ!$A$34:$A$777,$A409,СВЦЭМ!$B$33:$B$776,S$402)+'СЕТ СН'!$F$16</f>
        <v>0</v>
      </c>
      <c r="T409" s="36">
        <f>SUMIFS(СВЦЭМ!$K$34:$K$777,СВЦЭМ!$A$34:$A$777,$A409,СВЦЭМ!$B$33:$B$776,T$402)+'СЕТ СН'!$F$16</f>
        <v>0</v>
      </c>
      <c r="U409" s="36">
        <f>SUMIFS(СВЦЭМ!$K$34:$K$777,СВЦЭМ!$A$34:$A$777,$A409,СВЦЭМ!$B$33:$B$776,U$402)+'СЕТ СН'!$F$16</f>
        <v>0</v>
      </c>
      <c r="V409" s="36">
        <f>SUMIFS(СВЦЭМ!$K$34:$K$777,СВЦЭМ!$A$34:$A$777,$A409,СВЦЭМ!$B$33:$B$776,V$402)+'СЕТ СН'!$F$16</f>
        <v>0</v>
      </c>
      <c r="W409" s="36">
        <f>SUMIFS(СВЦЭМ!$K$34:$K$777,СВЦЭМ!$A$34:$A$777,$A409,СВЦЭМ!$B$33:$B$776,W$402)+'СЕТ СН'!$F$16</f>
        <v>0</v>
      </c>
      <c r="X409" s="36">
        <f>SUMIFS(СВЦЭМ!$K$34:$K$777,СВЦЭМ!$A$34:$A$777,$A409,СВЦЭМ!$B$33:$B$776,X$402)+'СЕТ СН'!$F$16</f>
        <v>0</v>
      </c>
      <c r="Y409" s="36">
        <f>SUMIFS(СВЦЭМ!$K$34:$K$777,СВЦЭМ!$A$34:$A$777,$A409,СВЦЭМ!$B$33:$B$776,Y$402)+'СЕТ СН'!$F$16</f>
        <v>0</v>
      </c>
    </row>
    <row r="410" spans="1:27" ht="15.75" hidden="1" x14ac:dyDescent="0.2">
      <c r="A410" s="35">
        <f t="shared" si="11"/>
        <v>43685</v>
      </c>
      <c r="B410" s="36">
        <f>SUMIFS(СВЦЭМ!$K$34:$K$777,СВЦЭМ!$A$34:$A$777,$A410,СВЦЭМ!$B$33:$B$776,B$402)+'СЕТ СН'!$F$16</f>
        <v>0</v>
      </c>
      <c r="C410" s="36">
        <f>SUMIFS(СВЦЭМ!$K$34:$K$777,СВЦЭМ!$A$34:$A$777,$A410,СВЦЭМ!$B$33:$B$776,C$402)+'СЕТ СН'!$F$16</f>
        <v>0</v>
      </c>
      <c r="D410" s="36">
        <f>SUMIFS(СВЦЭМ!$K$34:$K$777,СВЦЭМ!$A$34:$A$777,$A410,СВЦЭМ!$B$33:$B$776,D$402)+'СЕТ СН'!$F$16</f>
        <v>0</v>
      </c>
      <c r="E410" s="36">
        <f>SUMIFS(СВЦЭМ!$K$34:$K$777,СВЦЭМ!$A$34:$A$777,$A410,СВЦЭМ!$B$33:$B$776,E$402)+'СЕТ СН'!$F$16</f>
        <v>0</v>
      </c>
      <c r="F410" s="36">
        <f>SUMIFS(СВЦЭМ!$K$34:$K$777,СВЦЭМ!$A$34:$A$777,$A410,СВЦЭМ!$B$33:$B$776,F$402)+'СЕТ СН'!$F$16</f>
        <v>0</v>
      </c>
      <c r="G410" s="36">
        <f>SUMIFS(СВЦЭМ!$K$34:$K$777,СВЦЭМ!$A$34:$A$777,$A410,СВЦЭМ!$B$33:$B$776,G$402)+'СЕТ СН'!$F$16</f>
        <v>0</v>
      </c>
      <c r="H410" s="36">
        <f>SUMIFS(СВЦЭМ!$K$34:$K$777,СВЦЭМ!$A$34:$A$777,$A410,СВЦЭМ!$B$33:$B$776,H$402)+'СЕТ СН'!$F$16</f>
        <v>0</v>
      </c>
      <c r="I410" s="36">
        <f>SUMIFS(СВЦЭМ!$K$34:$K$777,СВЦЭМ!$A$34:$A$777,$A410,СВЦЭМ!$B$33:$B$776,I$402)+'СЕТ СН'!$F$16</f>
        <v>0</v>
      </c>
      <c r="J410" s="36">
        <f>SUMIFS(СВЦЭМ!$K$34:$K$777,СВЦЭМ!$A$34:$A$777,$A410,СВЦЭМ!$B$33:$B$776,J$402)+'СЕТ СН'!$F$16</f>
        <v>0</v>
      </c>
      <c r="K410" s="36">
        <f>SUMIFS(СВЦЭМ!$K$34:$K$777,СВЦЭМ!$A$34:$A$777,$A410,СВЦЭМ!$B$33:$B$776,K$402)+'СЕТ СН'!$F$16</f>
        <v>0</v>
      </c>
      <c r="L410" s="36">
        <f>SUMIFS(СВЦЭМ!$K$34:$K$777,СВЦЭМ!$A$34:$A$777,$A410,СВЦЭМ!$B$33:$B$776,L$402)+'СЕТ СН'!$F$16</f>
        <v>0</v>
      </c>
      <c r="M410" s="36">
        <f>SUMIFS(СВЦЭМ!$K$34:$K$777,СВЦЭМ!$A$34:$A$777,$A410,СВЦЭМ!$B$33:$B$776,M$402)+'СЕТ СН'!$F$16</f>
        <v>0</v>
      </c>
      <c r="N410" s="36">
        <f>SUMIFS(СВЦЭМ!$K$34:$K$777,СВЦЭМ!$A$34:$A$777,$A410,СВЦЭМ!$B$33:$B$776,N$402)+'СЕТ СН'!$F$16</f>
        <v>0</v>
      </c>
      <c r="O410" s="36">
        <f>SUMIFS(СВЦЭМ!$K$34:$K$777,СВЦЭМ!$A$34:$A$777,$A410,СВЦЭМ!$B$33:$B$776,O$402)+'СЕТ СН'!$F$16</f>
        <v>0</v>
      </c>
      <c r="P410" s="36">
        <f>SUMIFS(СВЦЭМ!$K$34:$K$777,СВЦЭМ!$A$34:$A$777,$A410,СВЦЭМ!$B$33:$B$776,P$402)+'СЕТ СН'!$F$16</f>
        <v>0</v>
      </c>
      <c r="Q410" s="36">
        <f>SUMIFS(СВЦЭМ!$K$34:$K$777,СВЦЭМ!$A$34:$A$777,$A410,СВЦЭМ!$B$33:$B$776,Q$402)+'СЕТ СН'!$F$16</f>
        <v>0</v>
      </c>
      <c r="R410" s="36">
        <f>SUMIFS(СВЦЭМ!$K$34:$K$777,СВЦЭМ!$A$34:$A$777,$A410,СВЦЭМ!$B$33:$B$776,R$402)+'СЕТ СН'!$F$16</f>
        <v>0</v>
      </c>
      <c r="S410" s="36">
        <f>SUMIFS(СВЦЭМ!$K$34:$K$777,СВЦЭМ!$A$34:$A$777,$A410,СВЦЭМ!$B$33:$B$776,S$402)+'СЕТ СН'!$F$16</f>
        <v>0</v>
      </c>
      <c r="T410" s="36">
        <f>SUMIFS(СВЦЭМ!$K$34:$K$777,СВЦЭМ!$A$34:$A$777,$A410,СВЦЭМ!$B$33:$B$776,T$402)+'СЕТ СН'!$F$16</f>
        <v>0</v>
      </c>
      <c r="U410" s="36">
        <f>SUMIFS(СВЦЭМ!$K$34:$K$777,СВЦЭМ!$A$34:$A$777,$A410,СВЦЭМ!$B$33:$B$776,U$402)+'СЕТ СН'!$F$16</f>
        <v>0</v>
      </c>
      <c r="V410" s="36">
        <f>SUMIFS(СВЦЭМ!$K$34:$K$777,СВЦЭМ!$A$34:$A$777,$A410,СВЦЭМ!$B$33:$B$776,V$402)+'СЕТ СН'!$F$16</f>
        <v>0</v>
      </c>
      <c r="W410" s="36">
        <f>SUMIFS(СВЦЭМ!$K$34:$K$777,СВЦЭМ!$A$34:$A$777,$A410,СВЦЭМ!$B$33:$B$776,W$402)+'СЕТ СН'!$F$16</f>
        <v>0</v>
      </c>
      <c r="X410" s="36">
        <f>SUMIFS(СВЦЭМ!$K$34:$K$777,СВЦЭМ!$A$34:$A$777,$A410,СВЦЭМ!$B$33:$B$776,X$402)+'СЕТ СН'!$F$16</f>
        <v>0</v>
      </c>
      <c r="Y410" s="36">
        <f>SUMIFS(СВЦЭМ!$K$34:$K$777,СВЦЭМ!$A$34:$A$777,$A410,СВЦЭМ!$B$33:$B$776,Y$402)+'СЕТ СН'!$F$16</f>
        <v>0</v>
      </c>
    </row>
    <row r="411" spans="1:27" ht="15.75" hidden="1" x14ac:dyDescent="0.2">
      <c r="A411" s="35">
        <f t="shared" si="11"/>
        <v>43686</v>
      </c>
      <c r="B411" s="36">
        <f>SUMIFS(СВЦЭМ!$K$34:$K$777,СВЦЭМ!$A$34:$A$777,$A411,СВЦЭМ!$B$33:$B$776,B$402)+'СЕТ СН'!$F$16</f>
        <v>0</v>
      </c>
      <c r="C411" s="36">
        <f>SUMIFS(СВЦЭМ!$K$34:$K$777,СВЦЭМ!$A$34:$A$777,$A411,СВЦЭМ!$B$33:$B$776,C$402)+'СЕТ СН'!$F$16</f>
        <v>0</v>
      </c>
      <c r="D411" s="36">
        <f>SUMIFS(СВЦЭМ!$K$34:$K$777,СВЦЭМ!$A$34:$A$777,$A411,СВЦЭМ!$B$33:$B$776,D$402)+'СЕТ СН'!$F$16</f>
        <v>0</v>
      </c>
      <c r="E411" s="36">
        <f>SUMIFS(СВЦЭМ!$K$34:$K$777,СВЦЭМ!$A$34:$A$777,$A411,СВЦЭМ!$B$33:$B$776,E$402)+'СЕТ СН'!$F$16</f>
        <v>0</v>
      </c>
      <c r="F411" s="36">
        <f>SUMIFS(СВЦЭМ!$K$34:$K$777,СВЦЭМ!$A$34:$A$777,$A411,СВЦЭМ!$B$33:$B$776,F$402)+'СЕТ СН'!$F$16</f>
        <v>0</v>
      </c>
      <c r="G411" s="36">
        <f>SUMIFS(СВЦЭМ!$K$34:$K$777,СВЦЭМ!$A$34:$A$777,$A411,СВЦЭМ!$B$33:$B$776,G$402)+'СЕТ СН'!$F$16</f>
        <v>0</v>
      </c>
      <c r="H411" s="36">
        <f>SUMIFS(СВЦЭМ!$K$34:$K$777,СВЦЭМ!$A$34:$A$777,$A411,СВЦЭМ!$B$33:$B$776,H$402)+'СЕТ СН'!$F$16</f>
        <v>0</v>
      </c>
      <c r="I411" s="36">
        <f>SUMIFS(СВЦЭМ!$K$34:$K$777,СВЦЭМ!$A$34:$A$777,$A411,СВЦЭМ!$B$33:$B$776,I$402)+'СЕТ СН'!$F$16</f>
        <v>0</v>
      </c>
      <c r="J411" s="36">
        <f>SUMIFS(СВЦЭМ!$K$34:$K$777,СВЦЭМ!$A$34:$A$777,$A411,СВЦЭМ!$B$33:$B$776,J$402)+'СЕТ СН'!$F$16</f>
        <v>0</v>
      </c>
      <c r="K411" s="36">
        <f>SUMIFS(СВЦЭМ!$K$34:$K$777,СВЦЭМ!$A$34:$A$777,$A411,СВЦЭМ!$B$33:$B$776,K$402)+'СЕТ СН'!$F$16</f>
        <v>0</v>
      </c>
      <c r="L411" s="36">
        <f>SUMIFS(СВЦЭМ!$K$34:$K$777,СВЦЭМ!$A$34:$A$777,$A411,СВЦЭМ!$B$33:$B$776,L$402)+'СЕТ СН'!$F$16</f>
        <v>0</v>
      </c>
      <c r="M411" s="36">
        <f>SUMIFS(СВЦЭМ!$K$34:$K$777,СВЦЭМ!$A$34:$A$777,$A411,СВЦЭМ!$B$33:$B$776,M$402)+'СЕТ СН'!$F$16</f>
        <v>0</v>
      </c>
      <c r="N411" s="36">
        <f>SUMIFS(СВЦЭМ!$K$34:$K$777,СВЦЭМ!$A$34:$A$777,$A411,СВЦЭМ!$B$33:$B$776,N$402)+'СЕТ СН'!$F$16</f>
        <v>0</v>
      </c>
      <c r="O411" s="36">
        <f>SUMIFS(СВЦЭМ!$K$34:$K$777,СВЦЭМ!$A$34:$A$777,$A411,СВЦЭМ!$B$33:$B$776,O$402)+'СЕТ СН'!$F$16</f>
        <v>0</v>
      </c>
      <c r="P411" s="36">
        <f>SUMIFS(СВЦЭМ!$K$34:$K$777,СВЦЭМ!$A$34:$A$777,$A411,СВЦЭМ!$B$33:$B$776,P$402)+'СЕТ СН'!$F$16</f>
        <v>0</v>
      </c>
      <c r="Q411" s="36">
        <f>SUMIFS(СВЦЭМ!$K$34:$K$777,СВЦЭМ!$A$34:$A$777,$A411,СВЦЭМ!$B$33:$B$776,Q$402)+'СЕТ СН'!$F$16</f>
        <v>0</v>
      </c>
      <c r="R411" s="36">
        <f>SUMIFS(СВЦЭМ!$K$34:$K$777,СВЦЭМ!$A$34:$A$777,$A411,СВЦЭМ!$B$33:$B$776,R$402)+'СЕТ СН'!$F$16</f>
        <v>0</v>
      </c>
      <c r="S411" s="36">
        <f>SUMIFS(СВЦЭМ!$K$34:$K$777,СВЦЭМ!$A$34:$A$777,$A411,СВЦЭМ!$B$33:$B$776,S$402)+'СЕТ СН'!$F$16</f>
        <v>0</v>
      </c>
      <c r="T411" s="36">
        <f>SUMIFS(СВЦЭМ!$K$34:$K$777,СВЦЭМ!$A$34:$A$777,$A411,СВЦЭМ!$B$33:$B$776,T$402)+'СЕТ СН'!$F$16</f>
        <v>0</v>
      </c>
      <c r="U411" s="36">
        <f>SUMIFS(СВЦЭМ!$K$34:$K$777,СВЦЭМ!$A$34:$A$777,$A411,СВЦЭМ!$B$33:$B$776,U$402)+'СЕТ СН'!$F$16</f>
        <v>0</v>
      </c>
      <c r="V411" s="36">
        <f>SUMIFS(СВЦЭМ!$K$34:$K$777,СВЦЭМ!$A$34:$A$777,$A411,СВЦЭМ!$B$33:$B$776,V$402)+'СЕТ СН'!$F$16</f>
        <v>0</v>
      </c>
      <c r="W411" s="36">
        <f>SUMIFS(СВЦЭМ!$K$34:$K$777,СВЦЭМ!$A$34:$A$777,$A411,СВЦЭМ!$B$33:$B$776,W$402)+'СЕТ СН'!$F$16</f>
        <v>0</v>
      </c>
      <c r="X411" s="36">
        <f>SUMIFS(СВЦЭМ!$K$34:$K$777,СВЦЭМ!$A$34:$A$777,$A411,СВЦЭМ!$B$33:$B$776,X$402)+'СЕТ СН'!$F$16</f>
        <v>0</v>
      </c>
      <c r="Y411" s="36">
        <f>SUMIFS(СВЦЭМ!$K$34:$K$777,СВЦЭМ!$A$34:$A$777,$A411,СВЦЭМ!$B$33:$B$776,Y$402)+'СЕТ СН'!$F$16</f>
        <v>0</v>
      </c>
    </row>
    <row r="412" spans="1:27" ht="15.75" hidden="1" x14ac:dyDescent="0.2">
      <c r="A412" s="35">
        <f t="shared" si="11"/>
        <v>43687</v>
      </c>
      <c r="B412" s="36">
        <f>SUMIFS(СВЦЭМ!$K$34:$K$777,СВЦЭМ!$A$34:$A$777,$A412,СВЦЭМ!$B$33:$B$776,B$402)+'СЕТ СН'!$F$16</f>
        <v>0</v>
      </c>
      <c r="C412" s="36">
        <f>SUMIFS(СВЦЭМ!$K$34:$K$777,СВЦЭМ!$A$34:$A$777,$A412,СВЦЭМ!$B$33:$B$776,C$402)+'СЕТ СН'!$F$16</f>
        <v>0</v>
      </c>
      <c r="D412" s="36">
        <f>SUMIFS(СВЦЭМ!$K$34:$K$777,СВЦЭМ!$A$34:$A$777,$A412,СВЦЭМ!$B$33:$B$776,D$402)+'СЕТ СН'!$F$16</f>
        <v>0</v>
      </c>
      <c r="E412" s="36">
        <f>SUMIFS(СВЦЭМ!$K$34:$K$777,СВЦЭМ!$A$34:$A$777,$A412,СВЦЭМ!$B$33:$B$776,E$402)+'СЕТ СН'!$F$16</f>
        <v>0</v>
      </c>
      <c r="F412" s="36">
        <f>SUMIFS(СВЦЭМ!$K$34:$K$777,СВЦЭМ!$A$34:$A$777,$A412,СВЦЭМ!$B$33:$B$776,F$402)+'СЕТ СН'!$F$16</f>
        <v>0</v>
      </c>
      <c r="G412" s="36">
        <f>SUMIFS(СВЦЭМ!$K$34:$K$777,СВЦЭМ!$A$34:$A$777,$A412,СВЦЭМ!$B$33:$B$776,G$402)+'СЕТ СН'!$F$16</f>
        <v>0</v>
      </c>
      <c r="H412" s="36">
        <f>SUMIFS(СВЦЭМ!$K$34:$K$777,СВЦЭМ!$A$34:$A$777,$A412,СВЦЭМ!$B$33:$B$776,H$402)+'СЕТ СН'!$F$16</f>
        <v>0</v>
      </c>
      <c r="I412" s="36">
        <f>SUMIFS(СВЦЭМ!$K$34:$K$777,СВЦЭМ!$A$34:$A$777,$A412,СВЦЭМ!$B$33:$B$776,I$402)+'СЕТ СН'!$F$16</f>
        <v>0</v>
      </c>
      <c r="J412" s="36">
        <f>SUMIFS(СВЦЭМ!$K$34:$K$777,СВЦЭМ!$A$34:$A$777,$A412,СВЦЭМ!$B$33:$B$776,J$402)+'СЕТ СН'!$F$16</f>
        <v>0</v>
      </c>
      <c r="K412" s="36">
        <f>SUMIFS(СВЦЭМ!$K$34:$K$777,СВЦЭМ!$A$34:$A$777,$A412,СВЦЭМ!$B$33:$B$776,K$402)+'СЕТ СН'!$F$16</f>
        <v>0</v>
      </c>
      <c r="L412" s="36">
        <f>SUMIFS(СВЦЭМ!$K$34:$K$777,СВЦЭМ!$A$34:$A$777,$A412,СВЦЭМ!$B$33:$B$776,L$402)+'СЕТ СН'!$F$16</f>
        <v>0</v>
      </c>
      <c r="M412" s="36">
        <f>SUMIFS(СВЦЭМ!$K$34:$K$777,СВЦЭМ!$A$34:$A$777,$A412,СВЦЭМ!$B$33:$B$776,M$402)+'СЕТ СН'!$F$16</f>
        <v>0</v>
      </c>
      <c r="N412" s="36">
        <f>SUMIFS(СВЦЭМ!$K$34:$K$777,СВЦЭМ!$A$34:$A$777,$A412,СВЦЭМ!$B$33:$B$776,N$402)+'СЕТ СН'!$F$16</f>
        <v>0</v>
      </c>
      <c r="O412" s="36">
        <f>SUMIFS(СВЦЭМ!$K$34:$K$777,СВЦЭМ!$A$34:$A$777,$A412,СВЦЭМ!$B$33:$B$776,O$402)+'СЕТ СН'!$F$16</f>
        <v>0</v>
      </c>
      <c r="P412" s="36">
        <f>SUMIFS(СВЦЭМ!$K$34:$K$777,СВЦЭМ!$A$34:$A$777,$A412,СВЦЭМ!$B$33:$B$776,P$402)+'СЕТ СН'!$F$16</f>
        <v>0</v>
      </c>
      <c r="Q412" s="36">
        <f>SUMIFS(СВЦЭМ!$K$34:$K$777,СВЦЭМ!$A$34:$A$777,$A412,СВЦЭМ!$B$33:$B$776,Q$402)+'СЕТ СН'!$F$16</f>
        <v>0</v>
      </c>
      <c r="R412" s="36">
        <f>SUMIFS(СВЦЭМ!$K$34:$K$777,СВЦЭМ!$A$34:$A$777,$A412,СВЦЭМ!$B$33:$B$776,R$402)+'СЕТ СН'!$F$16</f>
        <v>0</v>
      </c>
      <c r="S412" s="36">
        <f>SUMIFS(СВЦЭМ!$K$34:$K$777,СВЦЭМ!$A$34:$A$777,$A412,СВЦЭМ!$B$33:$B$776,S$402)+'СЕТ СН'!$F$16</f>
        <v>0</v>
      </c>
      <c r="T412" s="36">
        <f>SUMIFS(СВЦЭМ!$K$34:$K$777,СВЦЭМ!$A$34:$A$777,$A412,СВЦЭМ!$B$33:$B$776,T$402)+'СЕТ СН'!$F$16</f>
        <v>0</v>
      </c>
      <c r="U412" s="36">
        <f>SUMIFS(СВЦЭМ!$K$34:$K$777,СВЦЭМ!$A$34:$A$777,$A412,СВЦЭМ!$B$33:$B$776,U$402)+'СЕТ СН'!$F$16</f>
        <v>0</v>
      </c>
      <c r="V412" s="36">
        <f>SUMIFS(СВЦЭМ!$K$34:$K$777,СВЦЭМ!$A$34:$A$777,$A412,СВЦЭМ!$B$33:$B$776,V$402)+'СЕТ СН'!$F$16</f>
        <v>0</v>
      </c>
      <c r="W412" s="36">
        <f>SUMIFS(СВЦЭМ!$K$34:$K$777,СВЦЭМ!$A$34:$A$777,$A412,СВЦЭМ!$B$33:$B$776,W$402)+'СЕТ СН'!$F$16</f>
        <v>0</v>
      </c>
      <c r="X412" s="36">
        <f>SUMIFS(СВЦЭМ!$K$34:$K$777,СВЦЭМ!$A$34:$A$777,$A412,СВЦЭМ!$B$33:$B$776,X$402)+'СЕТ СН'!$F$16</f>
        <v>0</v>
      </c>
      <c r="Y412" s="36">
        <f>SUMIFS(СВЦЭМ!$K$34:$K$777,СВЦЭМ!$A$34:$A$777,$A412,СВЦЭМ!$B$33:$B$776,Y$402)+'СЕТ СН'!$F$16</f>
        <v>0</v>
      </c>
    </row>
    <row r="413" spans="1:27" ht="15.75" hidden="1" x14ac:dyDescent="0.2">
      <c r="A413" s="35">
        <f t="shared" si="11"/>
        <v>43688</v>
      </c>
      <c r="B413" s="36">
        <f>SUMIFS(СВЦЭМ!$K$34:$K$777,СВЦЭМ!$A$34:$A$777,$A413,СВЦЭМ!$B$33:$B$776,B$402)+'СЕТ СН'!$F$16</f>
        <v>0</v>
      </c>
      <c r="C413" s="36">
        <f>SUMIFS(СВЦЭМ!$K$34:$K$777,СВЦЭМ!$A$34:$A$777,$A413,СВЦЭМ!$B$33:$B$776,C$402)+'СЕТ СН'!$F$16</f>
        <v>0</v>
      </c>
      <c r="D413" s="36">
        <f>SUMIFS(СВЦЭМ!$K$34:$K$777,СВЦЭМ!$A$34:$A$777,$A413,СВЦЭМ!$B$33:$B$776,D$402)+'СЕТ СН'!$F$16</f>
        <v>0</v>
      </c>
      <c r="E413" s="36">
        <f>SUMIFS(СВЦЭМ!$K$34:$K$777,СВЦЭМ!$A$34:$A$777,$A413,СВЦЭМ!$B$33:$B$776,E$402)+'СЕТ СН'!$F$16</f>
        <v>0</v>
      </c>
      <c r="F413" s="36">
        <f>SUMIFS(СВЦЭМ!$K$34:$K$777,СВЦЭМ!$A$34:$A$777,$A413,СВЦЭМ!$B$33:$B$776,F$402)+'СЕТ СН'!$F$16</f>
        <v>0</v>
      </c>
      <c r="G413" s="36">
        <f>SUMIFS(СВЦЭМ!$K$34:$K$777,СВЦЭМ!$A$34:$A$777,$A413,СВЦЭМ!$B$33:$B$776,G$402)+'СЕТ СН'!$F$16</f>
        <v>0</v>
      </c>
      <c r="H413" s="36">
        <f>SUMIFS(СВЦЭМ!$K$34:$K$777,СВЦЭМ!$A$34:$A$777,$A413,СВЦЭМ!$B$33:$B$776,H$402)+'СЕТ СН'!$F$16</f>
        <v>0</v>
      </c>
      <c r="I413" s="36">
        <f>SUMIFS(СВЦЭМ!$K$34:$K$777,СВЦЭМ!$A$34:$A$777,$A413,СВЦЭМ!$B$33:$B$776,I$402)+'СЕТ СН'!$F$16</f>
        <v>0</v>
      </c>
      <c r="J413" s="36">
        <f>SUMIFS(СВЦЭМ!$K$34:$K$777,СВЦЭМ!$A$34:$A$777,$A413,СВЦЭМ!$B$33:$B$776,J$402)+'СЕТ СН'!$F$16</f>
        <v>0</v>
      </c>
      <c r="K413" s="36">
        <f>SUMIFS(СВЦЭМ!$K$34:$K$777,СВЦЭМ!$A$34:$A$777,$A413,СВЦЭМ!$B$33:$B$776,K$402)+'СЕТ СН'!$F$16</f>
        <v>0</v>
      </c>
      <c r="L413" s="36">
        <f>SUMIFS(СВЦЭМ!$K$34:$K$777,СВЦЭМ!$A$34:$A$777,$A413,СВЦЭМ!$B$33:$B$776,L$402)+'СЕТ СН'!$F$16</f>
        <v>0</v>
      </c>
      <c r="M413" s="36">
        <f>SUMIFS(СВЦЭМ!$K$34:$K$777,СВЦЭМ!$A$34:$A$777,$A413,СВЦЭМ!$B$33:$B$776,M$402)+'СЕТ СН'!$F$16</f>
        <v>0</v>
      </c>
      <c r="N413" s="36">
        <f>SUMIFS(СВЦЭМ!$K$34:$K$777,СВЦЭМ!$A$34:$A$777,$A413,СВЦЭМ!$B$33:$B$776,N$402)+'СЕТ СН'!$F$16</f>
        <v>0</v>
      </c>
      <c r="O413" s="36">
        <f>SUMIFS(СВЦЭМ!$K$34:$K$777,СВЦЭМ!$A$34:$A$777,$A413,СВЦЭМ!$B$33:$B$776,O$402)+'СЕТ СН'!$F$16</f>
        <v>0</v>
      </c>
      <c r="P413" s="36">
        <f>SUMIFS(СВЦЭМ!$K$34:$K$777,СВЦЭМ!$A$34:$A$777,$A413,СВЦЭМ!$B$33:$B$776,P$402)+'СЕТ СН'!$F$16</f>
        <v>0</v>
      </c>
      <c r="Q413" s="36">
        <f>SUMIFS(СВЦЭМ!$K$34:$K$777,СВЦЭМ!$A$34:$A$777,$A413,СВЦЭМ!$B$33:$B$776,Q$402)+'СЕТ СН'!$F$16</f>
        <v>0</v>
      </c>
      <c r="R413" s="36">
        <f>SUMIFS(СВЦЭМ!$K$34:$K$777,СВЦЭМ!$A$34:$A$777,$A413,СВЦЭМ!$B$33:$B$776,R$402)+'СЕТ СН'!$F$16</f>
        <v>0</v>
      </c>
      <c r="S413" s="36">
        <f>SUMIFS(СВЦЭМ!$K$34:$K$777,СВЦЭМ!$A$34:$A$777,$A413,СВЦЭМ!$B$33:$B$776,S$402)+'СЕТ СН'!$F$16</f>
        <v>0</v>
      </c>
      <c r="T413" s="36">
        <f>SUMIFS(СВЦЭМ!$K$34:$K$777,СВЦЭМ!$A$34:$A$777,$A413,СВЦЭМ!$B$33:$B$776,T$402)+'СЕТ СН'!$F$16</f>
        <v>0</v>
      </c>
      <c r="U413" s="36">
        <f>SUMIFS(СВЦЭМ!$K$34:$K$777,СВЦЭМ!$A$34:$A$777,$A413,СВЦЭМ!$B$33:$B$776,U$402)+'СЕТ СН'!$F$16</f>
        <v>0</v>
      </c>
      <c r="V413" s="36">
        <f>SUMIFS(СВЦЭМ!$K$34:$K$777,СВЦЭМ!$A$34:$A$777,$A413,СВЦЭМ!$B$33:$B$776,V$402)+'СЕТ СН'!$F$16</f>
        <v>0</v>
      </c>
      <c r="W413" s="36">
        <f>SUMIFS(СВЦЭМ!$K$34:$K$777,СВЦЭМ!$A$34:$A$777,$A413,СВЦЭМ!$B$33:$B$776,W$402)+'СЕТ СН'!$F$16</f>
        <v>0</v>
      </c>
      <c r="X413" s="36">
        <f>SUMIFS(СВЦЭМ!$K$34:$K$777,СВЦЭМ!$A$34:$A$777,$A413,СВЦЭМ!$B$33:$B$776,X$402)+'СЕТ СН'!$F$16</f>
        <v>0</v>
      </c>
      <c r="Y413" s="36">
        <f>SUMIFS(СВЦЭМ!$K$34:$K$777,СВЦЭМ!$A$34:$A$777,$A413,СВЦЭМ!$B$33:$B$776,Y$402)+'СЕТ СН'!$F$16</f>
        <v>0</v>
      </c>
    </row>
    <row r="414" spans="1:27" ht="15.75" hidden="1" x14ac:dyDescent="0.2">
      <c r="A414" s="35">
        <f t="shared" si="11"/>
        <v>43689</v>
      </c>
      <c r="B414" s="36">
        <f>SUMIFS(СВЦЭМ!$K$34:$K$777,СВЦЭМ!$A$34:$A$777,$A414,СВЦЭМ!$B$33:$B$776,B$402)+'СЕТ СН'!$F$16</f>
        <v>0</v>
      </c>
      <c r="C414" s="36">
        <f>SUMIFS(СВЦЭМ!$K$34:$K$777,СВЦЭМ!$A$34:$A$777,$A414,СВЦЭМ!$B$33:$B$776,C$402)+'СЕТ СН'!$F$16</f>
        <v>0</v>
      </c>
      <c r="D414" s="36">
        <f>SUMIFS(СВЦЭМ!$K$34:$K$777,СВЦЭМ!$A$34:$A$777,$A414,СВЦЭМ!$B$33:$B$776,D$402)+'СЕТ СН'!$F$16</f>
        <v>0</v>
      </c>
      <c r="E414" s="36">
        <f>SUMIFS(СВЦЭМ!$K$34:$K$777,СВЦЭМ!$A$34:$A$777,$A414,СВЦЭМ!$B$33:$B$776,E$402)+'СЕТ СН'!$F$16</f>
        <v>0</v>
      </c>
      <c r="F414" s="36">
        <f>SUMIFS(СВЦЭМ!$K$34:$K$777,СВЦЭМ!$A$34:$A$777,$A414,СВЦЭМ!$B$33:$B$776,F$402)+'СЕТ СН'!$F$16</f>
        <v>0</v>
      </c>
      <c r="G414" s="36">
        <f>SUMIFS(СВЦЭМ!$K$34:$K$777,СВЦЭМ!$A$34:$A$777,$A414,СВЦЭМ!$B$33:$B$776,G$402)+'СЕТ СН'!$F$16</f>
        <v>0</v>
      </c>
      <c r="H414" s="36">
        <f>SUMIFS(СВЦЭМ!$K$34:$K$777,СВЦЭМ!$A$34:$A$777,$A414,СВЦЭМ!$B$33:$B$776,H$402)+'СЕТ СН'!$F$16</f>
        <v>0</v>
      </c>
      <c r="I414" s="36">
        <f>SUMIFS(СВЦЭМ!$K$34:$K$777,СВЦЭМ!$A$34:$A$777,$A414,СВЦЭМ!$B$33:$B$776,I$402)+'СЕТ СН'!$F$16</f>
        <v>0</v>
      </c>
      <c r="J414" s="36">
        <f>SUMIFS(СВЦЭМ!$K$34:$K$777,СВЦЭМ!$A$34:$A$777,$A414,СВЦЭМ!$B$33:$B$776,J$402)+'СЕТ СН'!$F$16</f>
        <v>0</v>
      </c>
      <c r="K414" s="36">
        <f>SUMIFS(СВЦЭМ!$K$34:$K$777,СВЦЭМ!$A$34:$A$777,$A414,СВЦЭМ!$B$33:$B$776,K$402)+'СЕТ СН'!$F$16</f>
        <v>0</v>
      </c>
      <c r="L414" s="36">
        <f>SUMIFS(СВЦЭМ!$K$34:$K$777,СВЦЭМ!$A$34:$A$777,$A414,СВЦЭМ!$B$33:$B$776,L$402)+'СЕТ СН'!$F$16</f>
        <v>0</v>
      </c>
      <c r="M414" s="36">
        <f>SUMIFS(СВЦЭМ!$K$34:$K$777,СВЦЭМ!$A$34:$A$777,$A414,СВЦЭМ!$B$33:$B$776,M$402)+'СЕТ СН'!$F$16</f>
        <v>0</v>
      </c>
      <c r="N414" s="36">
        <f>SUMIFS(СВЦЭМ!$K$34:$K$777,СВЦЭМ!$A$34:$A$777,$A414,СВЦЭМ!$B$33:$B$776,N$402)+'СЕТ СН'!$F$16</f>
        <v>0</v>
      </c>
      <c r="O414" s="36">
        <f>SUMIFS(СВЦЭМ!$K$34:$K$777,СВЦЭМ!$A$34:$A$777,$A414,СВЦЭМ!$B$33:$B$776,O$402)+'СЕТ СН'!$F$16</f>
        <v>0</v>
      </c>
      <c r="P414" s="36">
        <f>SUMIFS(СВЦЭМ!$K$34:$K$777,СВЦЭМ!$A$34:$A$777,$A414,СВЦЭМ!$B$33:$B$776,P$402)+'СЕТ СН'!$F$16</f>
        <v>0</v>
      </c>
      <c r="Q414" s="36">
        <f>SUMIFS(СВЦЭМ!$K$34:$K$777,СВЦЭМ!$A$34:$A$777,$A414,СВЦЭМ!$B$33:$B$776,Q$402)+'СЕТ СН'!$F$16</f>
        <v>0</v>
      </c>
      <c r="R414" s="36">
        <f>SUMIFS(СВЦЭМ!$K$34:$K$777,СВЦЭМ!$A$34:$A$777,$A414,СВЦЭМ!$B$33:$B$776,R$402)+'СЕТ СН'!$F$16</f>
        <v>0</v>
      </c>
      <c r="S414" s="36">
        <f>SUMIFS(СВЦЭМ!$K$34:$K$777,СВЦЭМ!$A$34:$A$777,$A414,СВЦЭМ!$B$33:$B$776,S$402)+'СЕТ СН'!$F$16</f>
        <v>0</v>
      </c>
      <c r="T414" s="36">
        <f>SUMIFS(СВЦЭМ!$K$34:$K$777,СВЦЭМ!$A$34:$A$777,$A414,СВЦЭМ!$B$33:$B$776,T$402)+'СЕТ СН'!$F$16</f>
        <v>0</v>
      </c>
      <c r="U414" s="36">
        <f>SUMIFS(СВЦЭМ!$K$34:$K$777,СВЦЭМ!$A$34:$A$777,$A414,СВЦЭМ!$B$33:$B$776,U$402)+'СЕТ СН'!$F$16</f>
        <v>0</v>
      </c>
      <c r="V414" s="36">
        <f>SUMIFS(СВЦЭМ!$K$34:$K$777,СВЦЭМ!$A$34:$A$777,$A414,СВЦЭМ!$B$33:$B$776,V$402)+'СЕТ СН'!$F$16</f>
        <v>0</v>
      </c>
      <c r="W414" s="36">
        <f>SUMIFS(СВЦЭМ!$K$34:$K$777,СВЦЭМ!$A$34:$A$777,$A414,СВЦЭМ!$B$33:$B$776,W$402)+'СЕТ СН'!$F$16</f>
        <v>0</v>
      </c>
      <c r="X414" s="36">
        <f>SUMIFS(СВЦЭМ!$K$34:$K$777,СВЦЭМ!$A$34:$A$777,$A414,СВЦЭМ!$B$33:$B$776,X$402)+'СЕТ СН'!$F$16</f>
        <v>0</v>
      </c>
      <c r="Y414" s="36">
        <f>SUMIFS(СВЦЭМ!$K$34:$K$777,СВЦЭМ!$A$34:$A$777,$A414,СВЦЭМ!$B$33:$B$776,Y$402)+'СЕТ СН'!$F$16</f>
        <v>0</v>
      </c>
    </row>
    <row r="415" spans="1:27" ht="15.75" hidden="1" x14ac:dyDescent="0.2">
      <c r="A415" s="35">
        <f t="shared" si="11"/>
        <v>43690</v>
      </c>
      <c r="B415" s="36">
        <f>SUMIFS(СВЦЭМ!$K$34:$K$777,СВЦЭМ!$A$34:$A$777,$A415,СВЦЭМ!$B$33:$B$776,B$402)+'СЕТ СН'!$F$16</f>
        <v>0</v>
      </c>
      <c r="C415" s="36">
        <f>SUMIFS(СВЦЭМ!$K$34:$K$777,СВЦЭМ!$A$34:$A$777,$A415,СВЦЭМ!$B$33:$B$776,C$402)+'СЕТ СН'!$F$16</f>
        <v>0</v>
      </c>
      <c r="D415" s="36">
        <f>SUMIFS(СВЦЭМ!$K$34:$K$777,СВЦЭМ!$A$34:$A$777,$A415,СВЦЭМ!$B$33:$B$776,D$402)+'СЕТ СН'!$F$16</f>
        <v>0</v>
      </c>
      <c r="E415" s="36">
        <f>SUMIFS(СВЦЭМ!$K$34:$K$777,СВЦЭМ!$A$34:$A$777,$A415,СВЦЭМ!$B$33:$B$776,E$402)+'СЕТ СН'!$F$16</f>
        <v>0</v>
      </c>
      <c r="F415" s="36">
        <f>SUMIFS(СВЦЭМ!$K$34:$K$777,СВЦЭМ!$A$34:$A$777,$A415,СВЦЭМ!$B$33:$B$776,F$402)+'СЕТ СН'!$F$16</f>
        <v>0</v>
      </c>
      <c r="G415" s="36">
        <f>SUMIFS(СВЦЭМ!$K$34:$K$777,СВЦЭМ!$A$34:$A$777,$A415,СВЦЭМ!$B$33:$B$776,G$402)+'СЕТ СН'!$F$16</f>
        <v>0</v>
      </c>
      <c r="H415" s="36">
        <f>SUMIFS(СВЦЭМ!$K$34:$K$777,СВЦЭМ!$A$34:$A$777,$A415,СВЦЭМ!$B$33:$B$776,H$402)+'СЕТ СН'!$F$16</f>
        <v>0</v>
      </c>
      <c r="I415" s="36">
        <f>SUMIFS(СВЦЭМ!$K$34:$K$777,СВЦЭМ!$A$34:$A$777,$A415,СВЦЭМ!$B$33:$B$776,I$402)+'СЕТ СН'!$F$16</f>
        <v>0</v>
      </c>
      <c r="J415" s="36">
        <f>SUMIFS(СВЦЭМ!$K$34:$K$777,СВЦЭМ!$A$34:$A$777,$A415,СВЦЭМ!$B$33:$B$776,J$402)+'СЕТ СН'!$F$16</f>
        <v>0</v>
      </c>
      <c r="K415" s="36">
        <f>SUMIFS(СВЦЭМ!$K$34:$K$777,СВЦЭМ!$A$34:$A$777,$A415,СВЦЭМ!$B$33:$B$776,K$402)+'СЕТ СН'!$F$16</f>
        <v>0</v>
      </c>
      <c r="L415" s="36">
        <f>SUMIFS(СВЦЭМ!$K$34:$K$777,СВЦЭМ!$A$34:$A$777,$A415,СВЦЭМ!$B$33:$B$776,L$402)+'СЕТ СН'!$F$16</f>
        <v>0</v>
      </c>
      <c r="M415" s="36">
        <f>SUMIFS(СВЦЭМ!$K$34:$K$777,СВЦЭМ!$A$34:$A$777,$A415,СВЦЭМ!$B$33:$B$776,M$402)+'СЕТ СН'!$F$16</f>
        <v>0</v>
      </c>
      <c r="N415" s="36">
        <f>SUMIFS(СВЦЭМ!$K$34:$K$777,СВЦЭМ!$A$34:$A$777,$A415,СВЦЭМ!$B$33:$B$776,N$402)+'СЕТ СН'!$F$16</f>
        <v>0</v>
      </c>
      <c r="O415" s="36">
        <f>SUMIFS(СВЦЭМ!$K$34:$K$777,СВЦЭМ!$A$34:$A$777,$A415,СВЦЭМ!$B$33:$B$776,O$402)+'СЕТ СН'!$F$16</f>
        <v>0</v>
      </c>
      <c r="P415" s="36">
        <f>SUMIFS(СВЦЭМ!$K$34:$K$777,СВЦЭМ!$A$34:$A$777,$A415,СВЦЭМ!$B$33:$B$776,P$402)+'СЕТ СН'!$F$16</f>
        <v>0</v>
      </c>
      <c r="Q415" s="36">
        <f>SUMIFS(СВЦЭМ!$K$34:$K$777,СВЦЭМ!$A$34:$A$777,$A415,СВЦЭМ!$B$33:$B$776,Q$402)+'СЕТ СН'!$F$16</f>
        <v>0</v>
      </c>
      <c r="R415" s="36">
        <f>SUMIFS(СВЦЭМ!$K$34:$K$777,СВЦЭМ!$A$34:$A$777,$A415,СВЦЭМ!$B$33:$B$776,R$402)+'СЕТ СН'!$F$16</f>
        <v>0</v>
      </c>
      <c r="S415" s="36">
        <f>SUMIFS(СВЦЭМ!$K$34:$K$777,СВЦЭМ!$A$34:$A$777,$A415,СВЦЭМ!$B$33:$B$776,S$402)+'СЕТ СН'!$F$16</f>
        <v>0</v>
      </c>
      <c r="T415" s="36">
        <f>SUMIFS(СВЦЭМ!$K$34:$K$777,СВЦЭМ!$A$34:$A$777,$A415,СВЦЭМ!$B$33:$B$776,T$402)+'СЕТ СН'!$F$16</f>
        <v>0</v>
      </c>
      <c r="U415" s="36">
        <f>SUMIFS(СВЦЭМ!$K$34:$K$777,СВЦЭМ!$A$34:$A$777,$A415,СВЦЭМ!$B$33:$B$776,U$402)+'СЕТ СН'!$F$16</f>
        <v>0</v>
      </c>
      <c r="V415" s="36">
        <f>SUMIFS(СВЦЭМ!$K$34:$K$777,СВЦЭМ!$A$34:$A$777,$A415,СВЦЭМ!$B$33:$B$776,V$402)+'СЕТ СН'!$F$16</f>
        <v>0</v>
      </c>
      <c r="W415" s="36">
        <f>SUMIFS(СВЦЭМ!$K$34:$K$777,СВЦЭМ!$A$34:$A$777,$A415,СВЦЭМ!$B$33:$B$776,W$402)+'СЕТ СН'!$F$16</f>
        <v>0</v>
      </c>
      <c r="X415" s="36">
        <f>SUMIFS(СВЦЭМ!$K$34:$K$777,СВЦЭМ!$A$34:$A$777,$A415,СВЦЭМ!$B$33:$B$776,X$402)+'СЕТ СН'!$F$16</f>
        <v>0</v>
      </c>
      <c r="Y415" s="36">
        <f>SUMIFS(СВЦЭМ!$K$34:$K$777,СВЦЭМ!$A$34:$A$777,$A415,СВЦЭМ!$B$33:$B$776,Y$402)+'СЕТ СН'!$F$16</f>
        <v>0</v>
      </c>
    </row>
    <row r="416" spans="1:27" ht="15.75" hidden="1" x14ac:dyDescent="0.2">
      <c r="A416" s="35">
        <f t="shared" si="11"/>
        <v>43691</v>
      </c>
      <c r="B416" s="36">
        <f>SUMIFS(СВЦЭМ!$K$34:$K$777,СВЦЭМ!$A$34:$A$777,$A416,СВЦЭМ!$B$33:$B$776,B$402)+'СЕТ СН'!$F$16</f>
        <v>0</v>
      </c>
      <c r="C416" s="36">
        <f>SUMIFS(СВЦЭМ!$K$34:$K$777,СВЦЭМ!$A$34:$A$777,$A416,СВЦЭМ!$B$33:$B$776,C$402)+'СЕТ СН'!$F$16</f>
        <v>0</v>
      </c>
      <c r="D416" s="36">
        <f>SUMIFS(СВЦЭМ!$K$34:$K$777,СВЦЭМ!$A$34:$A$777,$A416,СВЦЭМ!$B$33:$B$776,D$402)+'СЕТ СН'!$F$16</f>
        <v>0</v>
      </c>
      <c r="E416" s="36">
        <f>SUMIFS(СВЦЭМ!$K$34:$K$777,СВЦЭМ!$A$34:$A$777,$A416,СВЦЭМ!$B$33:$B$776,E$402)+'СЕТ СН'!$F$16</f>
        <v>0</v>
      </c>
      <c r="F416" s="36">
        <f>SUMIFS(СВЦЭМ!$K$34:$K$777,СВЦЭМ!$A$34:$A$777,$A416,СВЦЭМ!$B$33:$B$776,F$402)+'СЕТ СН'!$F$16</f>
        <v>0</v>
      </c>
      <c r="G416" s="36">
        <f>SUMIFS(СВЦЭМ!$K$34:$K$777,СВЦЭМ!$A$34:$A$777,$A416,СВЦЭМ!$B$33:$B$776,G$402)+'СЕТ СН'!$F$16</f>
        <v>0</v>
      </c>
      <c r="H416" s="36">
        <f>SUMIFS(СВЦЭМ!$K$34:$K$777,СВЦЭМ!$A$34:$A$777,$A416,СВЦЭМ!$B$33:$B$776,H$402)+'СЕТ СН'!$F$16</f>
        <v>0</v>
      </c>
      <c r="I416" s="36">
        <f>SUMIFS(СВЦЭМ!$K$34:$K$777,СВЦЭМ!$A$34:$A$777,$A416,СВЦЭМ!$B$33:$B$776,I$402)+'СЕТ СН'!$F$16</f>
        <v>0</v>
      </c>
      <c r="J416" s="36">
        <f>SUMIFS(СВЦЭМ!$K$34:$K$777,СВЦЭМ!$A$34:$A$777,$A416,СВЦЭМ!$B$33:$B$776,J$402)+'СЕТ СН'!$F$16</f>
        <v>0</v>
      </c>
      <c r="K416" s="36">
        <f>SUMIFS(СВЦЭМ!$K$34:$K$777,СВЦЭМ!$A$34:$A$777,$A416,СВЦЭМ!$B$33:$B$776,K$402)+'СЕТ СН'!$F$16</f>
        <v>0</v>
      </c>
      <c r="L416" s="36">
        <f>SUMIFS(СВЦЭМ!$K$34:$K$777,СВЦЭМ!$A$34:$A$777,$A416,СВЦЭМ!$B$33:$B$776,L$402)+'СЕТ СН'!$F$16</f>
        <v>0</v>
      </c>
      <c r="M416" s="36">
        <f>SUMIFS(СВЦЭМ!$K$34:$K$777,СВЦЭМ!$A$34:$A$777,$A416,СВЦЭМ!$B$33:$B$776,M$402)+'СЕТ СН'!$F$16</f>
        <v>0</v>
      </c>
      <c r="N416" s="36">
        <f>SUMIFS(СВЦЭМ!$K$34:$K$777,СВЦЭМ!$A$34:$A$777,$A416,СВЦЭМ!$B$33:$B$776,N$402)+'СЕТ СН'!$F$16</f>
        <v>0</v>
      </c>
      <c r="O416" s="36">
        <f>SUMIFS(СВЦЭМ!$K$34:$K$777,СВЦЭМ!$A$34:$A$777,$A416,СВЦЭМ!$B$33:$B$776,O$402)+'СЕТ СН'!$F$16</f>
        <v>0</v>
      </c>
      <c r="P416" s="36">
        <f>SUMIFS(СВЦЭМ!$K$34:$K$777,СВЦЭМ!$A$34:$A$777,$A416,СВЦЭМ!$B$33:$B$776,P$402)+'СЕТ СН'!$F$16</f>
        <v>0</v>
      </c>
      <c r="Q416" s="36">
        <f>SUMIFS(СВЦЭМ!$K$34:$K$777,СВЦЭМ!$A$34:$A$777,$A416,СВЦЭМ!$B$33:$B$776,Q$402)+'СЕТ СН'!$F$16</f>
        <v>0</v>
      </c>
      <c r="R416" s="36">
        <f>SUMIFS(СВЦЭМ!$K$34:$K$777,СВЦЭМ!$A$34:$A$777,$A416,СВЦЭМ!$B$33:$B$776,R$402)+'СЕТ СН'!$F$16</f>
        <v>0</v>
      </c>
      <c r="S416" s="36">
        <f>SUMIFS(СВЦЭМ!$K$34:$K$777,СВЦЭМ!$A$34:$A$777,$A416,СВЦЭМ!$B$33:$B$776,S$402)+'СЕТ СН'!$F$16</f>
        <v>0</v>
      </c>
      <c r="T416" s="36">
        <f>SUMIFS(СВЦЭМ!$K$34:$K$777,СВЦЭМ!$A$34:$A$777,$A416,СВЦЭМ!$B$33:$B$776,T$402)+'СЕТ СН'!$F$16</f>
        <v>0</v>
      </c>
      <c r="U416" s="36">
        <f>SUMIFS(СВЦЭМ!$K$34:$K$777,СВЦЭМ!$A$34:$A$777,$A416,СВЦЭМ!$B$33:$B$776,U$402)+'СЕТ СН'!$F$16</f>
        <v>0</v>
      </c>
      <c r="V416" s="36">
        <f>SUMIFS(СВЦЭМ!$K$34:$K$777,СВЦЭМ!$A$34:$A$777,$A416,СВЦЭМ!$B$33:$B$776,V$402)+'СЕТ СН'!$F$16</f>
        <v>0</v>
      </c>
      <c r="W416" s="36">
        <f>SUMIFS(СВЦЭМ!$K$34:$K$777,СВЦЭМ!$A$34:$A$777,$A416,СВЦЭМ!$B$33:$B$776,W$402)+'СЕТ СН'!$F$16</f>
        <v>0</v>
      </c>
      <c r="X416" s="36">
        <f>SUMIFS(СВЦЭМ!$K$34:$K$777,СВЦЭМ!$A$34:$A$777,$A416,СВЦЭМ!$B$33:$B$776,X$402)+'СЕТ СН'!$F$16</f>
        <v>0</v>
      </c>
      <c r="Y416" s="36">
        <f>SUMIFS(СВЦЭМ!$K$34:$K$777,СВЦЭМ!$A$34:$A$777,$A416,СВЦЭМ!$B$33:$B$776,Y$402)+'СЕТ СН'!$F$16</f>
        <v>0</v>
      </c>
    </row>
    <row r="417" spans="1:25" ht="15.75" hidden="1" x14ac:dyDescent="0.2">
      <c r="A417" s="35">
        <f t="shared" si="11"/>
        <v>43692</v>
      </c>
      <c r="B417" s="36">
        <f>SUMIFS(СВЦЭМ!$K$34:$K$777,СВЦЭМ!$A$34:$A$777,$A417,СВЦЭМ!$B$33:$B$776,B$402)+'СЕТ СН'!$F$16</f>
        <v>0</v>
      </c>
      <c r="C417" s="36">
        <f>SUMIFS(СВЦЭМ!$K$34:$K$777,СВЦЭМ!$A$34:$A$777,$A417,СВЦЭМ!$B$33:$B$776,C$402)+'СЕТ СН'!$F$16</f>
        <v>0</v>
      </c>
      <c r="D417" s="36">
        <f>SUMIFS(СВЦЭМ!$K$34:$K$777,СВЦЭМ!$A$34:$A$777,$A417,СВЦЭМ!$B$33:$B$776,D$402)+'СЕТ СН'!$F$16</f>
        <v>0</v>
      </c>
      <c r="E417" s="36">
        <f>SUMIFS(СВЦЭМ!$K$34:$K$777,СВЦЭМ!$A$34:$A$777,$A417,СВЦЭМ!$B$33:$B$776,E$402)+'СЕТ СН'!$F$16</f>
        <v>0</v>
      </c>
      <c r="F417" s="36">
        <f>SUMIFS(СВЦЭМ!$K$34:$K$777,СВЦЭМ!$A$34:$A$777,$A417,СВЦЭМ!$B$33:$B$776,F$402)+'СЕТ СН'!$F$16</f>
        <v>0</v>
      </c>
      <c r="G417" s="36">
        <f>SUMIFS(СВЦЭМ!$K$34:$K$777,СВЦЭМ!$A$34:$A$777,$A417,СВЦЭМ!$B$33:$B$776,G$402)+'СЕТ СН'!$F$16</f>
        <v>0</v>
      </c>
      <c r="H417" s="36">
        <f>SUMIFS(СВЦЭМ!$K$34:$K$777,СВЦЭМ!$A$34:$A$777,$A417,СВЦЭМ!$B$33:$B$776,H$402)+'СЕТ СН'!$F$16</f>
        <v>0</v>
      </c>
      <c r="I417" s="36">
        <f>SUMIFS(СВЦЭМ!$K$34:$K$777,СВЦЭМ!$A$34:$A$777,$A417,СВЦЭМ!$B$33:$B$776,I$402)+'СЕТ СН'!$F$16</f>
        <v>0</v>
      </c>
      <c r="J417" s="36">
        <f>SUMIFS(СВЦЭМ!$K$34:$K$777,СВЦЭМ!$A$34:$A$777,$A417,СВЦЭМ!$B$33:$B$776,J$402)+'СЕТ СН'!$F$16</f>
        <v>0</v>
      </c>
      <c r="K417" s="36">
        <f>SUMIFS(СВЦЭМ!$K$34:$K$777,СВЦЭМ!$A$34:$A$777,$A417,СВЦЭМ!$B$33:$B$776,K$402)+'СЕТ СН'!$F$16</f>
        <v>0</v>
      </c>
      <c r="L417" s="36">
        <f>SUMIFS(СВЦЭМ!$K$34:$K$777,СВЦЭМ!$A$34:$A$777,$A417,СВЦЭМ!$B$33:$B$776,L$402)+'СЕТ СН'!$F$16</f>
        <v>0</v>
      </c>
      <c r="M417" s="36">
        <f>SUMIFS(СВЦЭМ!$K$34:$K$777,СВЦЭМ!$A$34:$A$777,$A417,СВЦЭМ!$B$33:$B$776,M$402)+'СЕТ СН'!$F$16</f>
        <v>0</v>
      </c>
      <c r="N417" s="36">
        <f>SUMIFS(СВЦЭМ!$K$34:$K$777,СВЦЭМ!$A$34:$A$777,$A417,СВЦЭМ!$B$33:$B$776,N$402)+'СЕТ СН'!$F$16</f>
        <v>0</v>
      </c>
      <c r="O417" s="36">
        <f>SUMIFS(СВЦЭМ!$K$34:$K$777,СВЦЭМ!$A$34:$A$777,$A417,СВЦЭМ!$B$33:$B$776,O$402)+'СЕТ СН'!$F$16</f>
        <v>0</v>
      </c>
      <c r="P417" s="36">
        <f>SUMIFS(СВЦЭМ!$K$34:$K$777,СВЦЭМ!$A$34:$A$777,$A417,СВЦЭМ!$B$33:$B$776,P$402)+'СЕТ СН'!$F$16</f>
        <v>0</v>
      </c>
      <c r="Q417" s="36">
        <f>SUMIFS(СВЦЭМ!$K$34:$K$777,СВЦЭМ!$A$34:$A$777,$A417,СВЦЭМ!$B$33:$B$776,Q$402)+'СЕТ СН'!$F$16</f>
        <v>0</v>
      </c>
      <c r="R417" s="36">
        <f>SUMIFS(СВЦЭМ!$K$34:$K$777,СВЦЭМ!$A$34:$A$777,$A417,СВЦЭМ!$B$33:$B$776,R$402)+'СЕТ СН'!$F$16</f>
        <v>0</v>
      </c>
      <c r="S417" s="36">
        <f>SUMIFS(СВЦЭМ!$K$34:$K$777,СВЦЭМ!$A$34:$A$777,$A417,СВЦЭМ!$B$33:$B$776,S$402)+'СЕТ СН'!$F$16</f>
        <v>0</v>
      </c>
      <c r="T417" s="36">
        <f>SUMIFS(СВЦЭМ!$K$34:$K$777,СВЦЭМ!$A$34:$A$777,$A417,СВЦЭМ!$B$33:$B$776,T$402)+'СЕТ СН'!$F$16</f>
        <v>0</v>
      </c>
      <c r="U417" s="36">
        <f>SUMIFS(СВЦЭМ!$K$34:$K$777,СВЦЭМ!$A$34:$A$777,$A417,СВЦЭМ!$B$33:$B$776,U$402)+'СЕТ СН'!$F$16</f>
        <v>0</v>
      </c>
      <c r="V417" s="36">
        <f>SUMIFS(СВЦЭМ!$K$34:$K$777,СВЦЭМ!$A$34:$A$777,$A417,СВЦЭМ!$B$33:$B$776,V$402)+'СЕТ СН'!$F$16</f>
        <v>0</v>
      </c>
      <c r="W417" s="36">
        <f>SUMIFS(СВЦЭМ!$K$34:$K$777,СВЦЭМ!$A$34:$A$777,$A417,СВЦЭМ!$B$33:$B$776,W$402)+'СЕТ СН'!$F$16</f>
        <v>0</v>
      </c>
      <c r="X417" s="36">
        <f>SUMIFS(СВЦЭМ!$K$34:$K$777,СВЦЭМ!$A$34:$A$777,$A417,СВЦЭМ!$B$33:$B$776,X$402)+'СЕТ СН'!$F$16</f>
        <v>0</v>
      </c>
      <c r="Y417" s="36">
        <f>SUMIFS(СВЦЭМ!$K$34:$K$777,СВЦЭМ!$A$34:$A$777,$A417,СВЦЭМ!$B$33:$B$776,Y$402)+'СЕТ СН'!$F$16</f>
        <v>0</v>
      </c>
    </row>
    <row r="418" spans="1:25" ht="15.75" hidden="1" x14ac:dyDescent="0.2">
      <c r="A418" s="35">
        <f t="shared" si="11"/>
        <v>43693</v>
      </c>
      <c r="B418" s="36">
        <f>SUMIFS(СВЦЭМ!$K$34:$K$777,СВЦЭМ!$A$34:$A$777,$A418,СВЦЭМ!$B$33:$B$776,B$402)+'СЕТ СН'!$F$16</f>
        <v>0</v>
      </c>
      <c r="C418" s="36">
        <f>SUMIFS(СВЦЭМ!$K$34:$K$777,СВЦЭМ!$A$34:$A$777,$A418,СВЦЭМ!$B$33:$B$776,C$402)+'СЕТ СН'!$F$16</f>
        <v>0</v>
      </c>
      <c r="D418" s="36">
        <f>SUMIFS(СВЦЭМ!$K$34:$K$777,СВЦЭМ!$A$34:$A$777,$A418,СВЦЭМ!$B$33:$B$776,D$402)+'СЕТ СН'!$F$16</f>
        <v>0</v>
      </c>
      <c r="E418" s="36">
        <f>SUMIFS(СВЦЭМ!$K$34:$K$777,СВЦЭМ!$A$34:$A$777,$A418,СВЦЭМ!$B$33:$B$776,E$402)+'СЕТ СН'!$F$16</f>
        <v>0</v>
      </c>
      <c r="F418" s="36">
        <f>SUMIFS(СВЦЭМ!$K$34:$K$777,СВЦЭМ!$A$34:$A$777,$A418,СВЦЭМ!$B$33:$B$776,F$402)+'СЕТ СН'!$F$16</f>
        <v>0</v>
      </c>
      <c r="G418" s="36">
        <f>SUMIFS(СВЦЭМ!$K$34:$K$777,СВЦЭМ!$A$34:$A$777,$A418,СВЦЭМ!$B$33:$B$776,G$402)+'СЕТ СН'!$F$16</f>
        <v>0</v>
      </c>
      <c r="H418" s="36">
        <f>SUMIFS(СВЦЭМ!$K$34:$K$777,СВЦЭМ!$A$34:$A$777,$A418,СВЦЭМ!$B$33:$B$776,H$402)+'СЕТ СН'!$F$16</f>
        <v>0</v>
      </c>
      <c r="I418" s="36">
        <f>SUMIFS(СВЦЭМ!$K$34:$K$777,СВЦЭМ!$A$34:$A$777,$A418,СВЦЭМ!$B$33:$B$776,I$402)+'СЕТ СН'!$F$16</f>
        <v>0</v>
      </c>
      <c r="J418" s="36">
        <f>SUMIFS(СВЦЭМ!$K$34:$K$777,СВЦЭМ!$A$34:$A$777,$A418,СВЦЭМ!$B$33:$B$776,J$402)+'СЕТ СН'!$F$16</f>
        <v>0</v>
      </c>
      <c r="K418" s="36">
        <f>SUMIFS(СВЦЭМ!$K$34:$K$777,СВЦЭМ!$A$34:$A$777,$A418,СВЦЭМ!$B$33:$B$776,K$402)+'СЕТ СН'!$F$16</f>
        <v>0</v>
      </c>
      <c r="L418" s="36">
        <f>SUMIFS(СВЦЭМ!$K$34:$K$777,СВЦЭМ!$A$34:$A$777,$A418,СВЦЭМ!$B$33:$B$776,L$402)+'СЕТ СН'!$F$16</f>
        <v>0</v>
      </c>
      <c r="M418" s="36">
        <f>SUMIFS(СВЦЭМ!$K$34:$K$777,СВЦЭМ!$A$34:$A$777,$A418,СВЦЭМ!$B$33:$B$776,M$402)+'СЕТ СН'!$F$16</f>
        <v>0</v>
      </c>
      <c r="N418" s="36">
        <f>SUMIFS(СВЦЭМ!$K$34:$K$777,СВЦЭМ!$A$34:$A$777,$A418,СВЦЭМ!$B$33:$B$776,N$402)+'СЕТ СН'!$F$16</f>
        <v>0</v>
      </c>
      <c r="O418" s="36">
        <f>SUMIFS(СВЦЭМ!$K$34:$K$777,СВЦЭМ!$A$34:$A$777,$A418,СВЦЭМ!$B$33:$B$776,O$402)+'СЕТ СН'!$F$16</f>
        <v>0</v>
      </c>
      <c r="P418" s="36">
        <f>SUMIFS(СВЦЭМ!$K$34:$K$777,СВЦЭМ!$A$34:$A$777,$A418,СВЦЭМ!$B$33:$B$776,P$402)+'СЕТ СН'!$F$16</f>
        <v>0</v>
      </c>
      <c r="Q418" s="36">
        <f>SUMIFS(СВЦЭМ!$K$34:$K$777,СВЦЭМ!$A$34:$A$777,$A418,СВЦЭМ!$B$33:$B$776,Q$402)+'СЕТ СН'!$F$16</f>
        <v>0</v>
      </c>
      <c r="R418" s="36">
        <f>SUMIFS(СВЦЭМ!$K$34:$K$777,СВЦЭМ!$A$34:$A$777,$A418,СВЦЭМ!$B$33:$B$776,R$402)+'СЕТ СН'!$F$16</f>
        <v>0</v>
      </c>
      <c r="S418" s="36">
        <f>SUMIFS(СВЦЭМ!$K$34:$K$777,СВЦЭМ!$A$34:$A$777,$A418,СВЦЭМ!$B$33:$B$776,S$402)+'СЕТ СН'!$F$16</f>
        <v>0</v>
      </c>
      <c r="T418" s="36">
        <f>SUMIFS(СВЦЭМ!$K$34:$K$777,СВЦЭМ!$A$34:$A$777,$A418,СВЦЭМ!$B$33:$B$776,T$402)+'СЕТ СН'!$F$16</f>
        <v>0</v>
      </c>
      <c r="U418" s="36">
        <f>SUMIFS(СВЦЭМ!$K$34:$K$777,СВЦЭМ!$A$34:$A$777,$A418,СВЦЭМ!$B$33:$B$776,U$402)+'СЕТ СН'!$F$16</f>
        <v>0</v>
      </c>
      <c r="V418" s="36">
        <f>SUMIFS(СВЦЭМ!$K$34:$K$777,СВЦЭМ!$A$34:$A$777,$A418,СВЦЭМ!$B$33:$B$776,V$402)+'СЕТ СН'!$F$16</f>
        <v>0</v>
      </c>
      <c r="W418" s="36">
        <f>SUMIFS(СВЦЭМ!$K$34:$K$777,СВЦЭМ!$A$34:$A$777,$A418,СВЦЭМ!$B$33:$B$776,W$402)+'СЕТ СН'!$F$16</f>
        <v>0</v>
      </c>
      <c r="X418" s="36">
        <f>SUMIFS(СВЦЭМ!$K$34:$K$777,СВЦЭМ!$A$34:$A$777,$A418,СВЦЭМ!$B$33:$B$776,X$402)+'СЕТ СН'!$F$16</f>
        <v>0</v>
      </c>
      <c r="Y418" s="36">
        <f>SUMIFS(СВЦЭМ!$K$34:$K$777,СВЦЭМ!$A$34:$A$777,$A418,СВЦЭМ!$B$33:$B$776,Y$402)+'СЕТ СН'!$F$16</f>
        <v>0</v>
      </c>
    </row>
    <row r="419" spans="1:25" ht="15.75" hidden="1" x14ac:dyDescent="0.2">
      <c r="A419" s="35">
        <f t="shared" si="11"/>
        <v>43694</v>
      </c>
      <c r="B419" s="36">
        <f>SUMIFS(СВЦЭМ!$K$34:$K$777,СВЦЭМ!$A$34:$A$777,$A419,СВЦЭМ!$B$33:$B$776,B$402)+'СЕТ СН'!$F$16</f>
        <v>0</v>
      </c>
      <c r="C419" s="36">
        <f>SUMIFS(СВЦЭМ!$K$34:$K$777,СВЦЭМ!$A$34:$A$777,$A419,СВЦЭМ!$B$33:$B$776,C$402)+'СЕТ СН'!$F$16</f>
        <v>0</v>
      </c>
      <c r="D419" s="36">
        <f>SUMIFS(СВЦЭМ!$K$34:$K$777,СВЦЭМ!$A$34:$A$777,$A419,СВЦЭМ!$B$33:$B$776,D$402)+'СЕТ СН'!$F$16</f>
        <v>0</v>
      </c>
      <c r="E419" s="36">
        <f>SUMIFS(СВЦЭМ!$K$34:$K$777,СВЦЭМ!$A$34:$A$777,$A419,СВЦЭМ!$B$33:$B$776,E$402)+'СЕТ СН'!$F$16</f>
        <v>0</v>
      </c>
      <c r="F419" s="36">
        <f>SUMIFS(СВЦЭМ!$K$34:$K$777,СВЦЭМ!$A$34:$A$777,$A419,СВЦЭМ!$B$33:$B$776,F$402)+'СЕТ СН'!$F$16</f>
        <v>0</v>
      </c>
      <c r="G419" s="36">
        <f>SUMIFS(СВЦЭМ!$K$34:$K$777,СВЦЭМ!$A$34:$A$777,$A419,СВЦЭМ!$B$33:$B$776,G$402)+'СЕТ СН'!$F$16</f>
        <v>0</v>
      </c>
      <c r="H419" s="36">
        <f>SUMIFS(СВЦЭМ!$K$34:$K$777,СВЦЭМ!$A$34:$A$777,$A419,СВЦЭМ!$B$33:$B$776,H$402)+'СЕТ СН'!$F$16</f>
        <v>0</v>
      </c>
      <c r="I419" s="36">
        <f>SUMIFS(СВЦЭМ!$K$34:$K$777,СВЦЭМ!$A$34:$A$777,$A419,СВЦЭМ!$B$33:$B$776,I$402)+'СЕТ СН'!$F$16</f>
        <v>0</v>
      </c>
      <c r="J419" s="36">
        <f>SUMIFS(СВЦЭМ!$K$34:$K$777,СВЦЭМ!$A$34:$A$777,$A419,СВЦЭМ!$B$33:$B$776,J$402)+'СЕТ СН'!$F$16</f>
        <v>0</v>
      </c>
      <c r="K419" s="36">
        <f>SUMIFS(СВЦЭМ!$K$34:$K$777,СВЦЭМ!$A$34:$A$777,$A419,СВЦЭМ!$B$33:$B$776,K$402)+'СЕТ СН'!$F$16</f>
        <v>0</v>
      </c>
      <c r="L419" s="36">
        <f>SUMIFS(СВЦЭМ!$K$34:$K$777,СВЦЭМ!$A$34:$A$777,$A419,СВЦЭМ!$B$33:$B$776,L$402)+'СЕТ СН'!$F$16</f>
        <v>0</v>
      </c>
      <c r="M419" s="36">
        <f>SUMIFS(СВЦЭМ!$K$34:$K$777,СВЦЭМ!$A$34:$A$777,$A419,СВЦЭМ!$B$33:$B$776,M$402)+'СЕТ СН'!$F$16</f>
        <v>0</v>
      </c>
      <c r="N419" s="36">
        <f>SUMIFS(СВЦЭМ!$K$34:$K$777,СВЦЭМ!$A$34:$A$777,$A419,СВЦЭМ!$B$33:$B$776,N$402)+'СЕТ СН'!$F$16</f>
        <v>0</v>
      </c>
      <c r="O419" s="36">
        <f>SUMIFS(СВЦЭМ!$K$34:$K$777,СВЦЭМ!$A$34:$A$777,$A419,СВЦЭМ!$B$33:$B$776,O$402)+'СЕТ СН'!$F$16</f>
        <v>0</v>
      </c>
      <c r="P419" s="36">
        <f>SUMIFS(СВЦЭМ!$K$34:$K$777,СВЦЭМ!$A$34:$A$777,$A419,СВЦЭМ!$B$33:$B$776,P$402)+'СЕТ СН'!$F$16</f>
        <v>0</v>
      </c>
      <c r="Q419" s="36">
        <f>SUMIFS(СВЦЭМ!$K$34:$K$777,СВЦЭМ!$A$34:$A$777,$A419,СВЦЭМ!$B$33:$B$776,Q$402)+'СЕТ СН'!$F$16</f>
        <v>0</v>
      </c>
      <c r="R419" s="36">
        <f>SUMIFS(СВЦЭМ!$K$34:$K$777,СВЦЭМ!$A$34:$A$777,$A419,СВЦЭМ!$B$33:$B$776,R$402)+'СЕТ СН'!$F$16</f>
        <v>0</v>
      </c>
      <c r="S419" s="36">
        <f>SUMIFS(СВЦЭМ!$K$34:$K$777,СВЦЭМ!$A$34:$A$777,$A419,СВЦЭМ!$B$33:$B$776,S$402)+'СЕТ СН'!$F$16</f>
        <v>0</v>
      </c>
      <c r="T419" s="36">
        <f>SUMIFS(СВЦЭМ!$K$34:$K$777,СВЦЭМ!$A$34:$A$777,$A419,СВЦЭМ!$B$33:$B$776,T$402)+'СЕТ СН'!$F$16</f>
        <v>0</v>
      </c>
      <c r="U419" s="36">
        <f>SUMIFS(СВЦЭМ!$K$34:$K$777,СВЦЭМ!$A$34:$A$777,$A419,СВЦЭМ!$B$33:$B$776,U$402)+'СЕТ СН'!$F$16</f>
        <v>0</v>
      </c>
      <c r="V419" s="36">
        <f>SUMIFS(СВЦЭМ!$K$34:$K$777,СВЦЭМ!$A$34:$A$777,$A419,СВЦЭМ!$B$33:$B$776,V$402)+'СЕТ СН'!$F$16</f>
        <v>0</v>
      </c>
      <c r="W419" s="36">
        <f>SUMIFS(СВЦЭМ!$K$34:$K$777,СВЦЭМ!$A$34:$A$777,$A419,СВЦЭМ!$B$33:$B$776,W$402)+'СЕТ СН'!$F$16</f>
        <v>0</v>
      </c>
      <c r="X419" s="36">
        <f>SUMIFS(СВЦЭМ!$K$34:$K$777,СВЦЭМ!$A$34:$A$777,$A419,СВЦЭМ!$B$33:$B$776,X$402)+'СЕТ СН'!$F$16</f>
        <v>0</v>
      </c>
      <c r="Y419" s="36">
        <f>SUMIFS(СВЦЭМ!$K$34:$K$777,СВЦЭМ!$A$34:$A$777,$A419,СВЦЭМ!$B$33:$B$776,Y$402)+'СЕТ СН'!$F$16</f>
        <v>0</v>
      </c>
    </row>
    <row r="420" spans="1:25" ht="15.75" hidden="1" x14ac:dyDescent="0.2">
      <c r="A420" s="35">
        <f t="shared" si="11"/>
        <v>43695</v>
      </c>
      <c r="B420" s="36">
        <f>SUMIFS(СВЦЭМ!$K$34:$K$777,СВЦЭМ!$A$34:$A$777,$A420,СВЦЭМ!$B$33:$B$776,B$402)+'СЕТ СН'!$F$16</f>
        <v>0</v>
      </c>
      <c r="C420" s="36">
        <f>SUMIFS(СВЦЭМ!$K$34:$K$777,СВЦЭМ!$A$34:$A$777,$A420,СВЦЭМ!$B$33:$B$776,C$402)+'СЕТ СН'!$F$16</f>
        <v>0</v>
      </c>
      <c r="D420" s="36">
        <f>SUMIFS(СВЦЭМ!$K$34:$K$777,СВЦЭМ!$A$34:$A$777,$A420,СВЦЭМ!$B$33:$B$776,D$402)+'СЕТ СН'!$F$16</f>
        <v>0</v>
      </c>
      <c r="E420" s="36">
        <f>SUMIFS(СВЦЭМ!$K$34:$K$777,СВЦЭМ!$A$34:$A$777,$A420,СВЦЭМ!$B$33:$B$776,E$402)+'СЕТ СН'!$F$16</f>
        <v>0</v>
      </c>
      <c r="F420" s="36">
        <f>SUMIFS(СВЦЭМ!$K$34:$K$777,СВЦЭМ!$A$34:$A$777,$A420,СВЦЭМ!$B$33:$B$776,F$402)+'СЕТ СН'!$F$16</f>
        <v>0</v>
      </c>
      <c r="G420" s="36">
        <f>SUMIFS(СВЦЭМ!$K$34:$K$777,СВЦЭМ!$A$34:$A$777,$A420,СВЦЭМ!$B$33:$B$776,G$402)+'СЕТ СН'!$F$16</f>
        <v>0</v>
      </c>
      <c r="H420" s="36">
        <f>SUMIFS(СВЦЭМ!$K$34:$K$777,СВЦЭМ!$A$34:$A$777,$A420,СВЦЭМ!$B$33:$B$776,H$402)+'СЕТ СН'!$F$16</f>
        <v>0</v>
      </c>
      <c r="I420" s="36">
        <f>SUMIFS(СВЦЭМ!$K$34:$K$777,СВЦЭМ!$A$34:$A$777,$A420,СВЦЭМ!$B$33:$B$776,I$402)+'СЕТ СН'!$F$16</f>
        <v>0</v>
      </c>
      <c r="J420" s="36">
        <f>SUMIFS(СВЦЭМ!$K$34:$K$777,СВЦЭМ!$A$34:$A$777,$A420,СВЦЭМ!$B$33:$B$776,J$402)+'СЕТ СН'!$F$16</f>
        <v>0</v>
      </c>
      <c r="K420" s="36">
        <f>SUMIFS(СВЦЭМ!$K$34:$K$777,СВЦЭМ!$A$34:$A$777,$A420,СВЦЭМ!$B$33:$B$776,K$402)+'СЕТ СН'!$F$16</f>
        <v>0</v>
      </c>
      <c r="L420" s="36">
        <f>SUMIFS(СВЦЭМ!$K$34:$K$777,СВЦЭМ!$A$34:$A$777,$A420,СВЦЭМ!$B$33:$B$776,L$402)+'СЕТ СН'!$F$16</f>
        <v>0</v>
      </c>
      <c r="M420" s="36">
        <f>SUMIFS(СВЦЭМ!$K$34:$K$777,СВЦЭМ!$A$34:$A$777,$A420,СВЦЭМ!$B$33:$B$776,M$402)+'СЕТ СН'!$F$16</f>
        <v>0</v>
      </c>
      <c r="N420" s="36">
        <f>SUMIFS(СВЦЭМ!$K$34:$K$777,СВЦЭМ!$A$34:$A$777,$A420,СВЦЭМ!$B$33:$B$776,N$402)+'СЕТ СН'!$F$16</f>
        <v>0</v>
      </c>
      <c r="O420" s="36">
        <f>SUMIFS(СВЦЭМ!$K$34:$K$777,СВЦЭМ!$A$34:$A$777,$A420,СВЦЭМ!$B$33:$B$776,O$402)+'СЕТ СН'!$F$16</f>
        <v>0</v>
      </c>
      <c r="P420" s="36">
        <f>SUMIFS(СВЦЭМ!$K$34:$K$777,СВЦЭМ!$A$34:$A$777,$A420,СВЦЭМ!$B$33:$B$776,P$402)+'СЕТ СН'!$F$16</f>
        <v>0</v>
      </c>
      <c r="Q420" s="36">
        <f>SUMIFS(СВЦЭМ!$K$34:$K$777,СВЦЭМ!$A$34:$A$777,$A420,СВЦЭМ!$B$33:$B$776,Q$402)+'СЕТ СН'!$F$16</f>
        <v>0</v>
      </c>
      <c r="R420" s="36">
        <f>SUMIFS(СВЦЭМ!$K$34:$K$777,СВЦЭМ!$A$34:$A$777,$A420,СВЦЭМ!$B$33:$B$776,R$402)+'СЕТ СН'!$F$16</f>
        <v>0</v>
      </c>
      <c r="S420" s="36">
        <f>SUMIFS(СВЦЭМ!$K$34:$K$777,СВЦЭМ!$A$34:$A$777,$A420,СВЦЭМ!$B$33:$B$776,S$402)+'СЕТ СН'!$F$16</f>
        <v>0</v>
      </c>
      <c r="T420" s="36">
        <f>SUMIFS(СВЦЭМ!$K$34:$K$777,СВЦЭМ!$A$34:$A$777,$A420,СВЦЭМ!$B$33:$B$776,T$402)+'СЕТ СН'!$F$16</f>
        <v>0</v>
      </c>
      <c r="U420" s="36">
        <f>SUMIFS(СВЦЭМ!$K$34:$K$777,СВЦЭМ!$A$34:$A$777,$A420,СВЦЭМ!$B$33:$B$776,U$402)+'СЕТ СН'!$F$16</f>
        <v>0</v>
      </c>
      <c r="V420" s="36">
        <f>SUMIFS(СВЦЭМ!$K$34:$K$777,СВЦЭМ!$A$34:$A$777,$A420,СВЦЭМ!$B$33:$B$776,V$402)+'СЕТ СН'!$F$16</f>
        <v>0</v>
      </c>
      <c r="W420" s="36">
        <f>SUMIFS(СВЦЭМ!$K$34:$K$777,СВЦЭМ!$A$34:$A$777,$A420,СВЦЭМ!$B$33:$B$776,W$402)+'СЕТ СН'!$F$16</f>
        <v>0</v>
      </c>
      <c r="X420" s="36">
        <f>SUMIFS(СВЦЭМ!$K$34:$K$777,СВЦЭМ!$A$34:$A$777,$A420,СВЦЭМ!$B$33:$B$776,X$402)+'СЕТ СН'!$F$16</f>
        <v>0</v>
      </c>
      <c r="Y420" s="36">
        <f>SUMIFS(СВЦЭМ!$K$34:$K$777,СВЦЭМ!$A$34:$A$777,$A420,СВЦЭМ!$B$33:$B$776,Y$402)+'СЕТ СН'!$F$16</f>
        <v>0</v>
      </c>
    </row>
    <row r="421" spans="1:25" ht="15.75" hidden="1" x14ac:dyDescent="0.2">
      <c r="A421" s="35">
        <f t="shared" si="11"/>
        <v>43696</v>
      </c>
      <c r="B421" s="36">
        <f>SUMIFS(СВЦЭМ!$K$34:$K$777,СВЦЭМ!$A$34:$A$777,$A421,СВЦЭМ!$B$33:$B$776,B$402)+'СЕТ СН'!$F$16</f>
        <v>0</v>
      </c>
      <c r="C421" s="36">
        <f>SUMIFS(СВЦЭМ!$K$34:$K$777,СВЦЭМ!$A$34:$A$777,$A421,СВЦЭМ!$B$33:$B$776,C$402)+'СЕТ СН'!$F$16</f>
        <v>0</v>
      </c>
      <c r="D421" s="36">
        <f>SUMIFS(СВЦЭМ!$K$34:$K$777,СВЦЭМ!$A$34:$A$777,$A421,СВЦЭМ!$B$33:$B$776,D$402)+'СЕТ СН'!$F$16</f>
        <v>0</v>
      </c>
      <c r="E421" s="36">
        <f>SUMIFS(СВЦЭМ!$K$34:$K$777,СВЦЭМ!$A$34:$A$777,$A421,СВЦЭМ!$B$33:$B$776,E$402)+'СЕТ СН'!$F$16</f>
        <v>0</v>
      </c>
      <c r="F421" s="36">
        <f>SUMIFS(СВЦЭМ!$K$34:$K$777,СВЦЭМ!$A$34:$A$777,$A421,СВЦЭМ!$B$33:$B$776,F$402)+'СЕТ СН'!$F$16</f>
        <v>0</v>
      </c>
      <c r="G421" s="36">
        <f>SUMIFS(СВЦЭМ!$K$34:$K$777,СВЦЭМ!$A$34:$A$777,$A421,СВЦЭМ!$B$33:$B$776,G$402)+'СЕТ СН'!$F$16</f>
        <v>0</v>
      </c>
      <c r="H421" s="36">
        <f>SUMIFS(СВЦЭМ!$K$34:$K$777,СВЦЭМ!$A$34:$A$777,$A421,СВЦЭМ!$B$33:$B$776,H$402)+'СЕТ СН'!$F$16</f>
        <v>0</v>
      </c>
      <c r="I421" s="36">
        <f>SUMIFS(СВЦЭМ!$K$34:$K$777,СВЦЭМ!$A$34:$A$777,$A421,СВЦЭМ!$B$33:$B$776,I$402)+'СЕТ СН'!$F$16</f>
        <v>0</v>
      </c>
      <c r="J421" s="36">
        <f>SUMIFS(СВЦЭМ!$K$34:$K$777,СВЦЭМ!$A$34:$A$777,$A421,СВЦЭМ!$B$33:$B$776,J$402)+'СЕТ СН'!$F$16</f>
        <v>0</v>
      </c>
      <c r="K421" s="36">
        <f>SUMIFS(СВЦЭМ!$K$34:$K$777,СВЦЭМ!$A$34:$A$777,$A421,СВЦЭМ!$B$33:$B$776,K$402)+'СЕТ СН'!$F$16</f>
        <v>0</v>
      </c>
      <c r="L421" s="36">
        <f>SUMIFS(СВЦЭМ!$K$34:$K$777,СВЦЭМ!$A$34:$A$777,$A421,СВЦЭМ!$B$33:$B$776,L$402)+'СЕТ СН'!$F$16</f>
        <v>0</v>
      </c>
      <c r="M421" s="36">
        <f>SUMIFS(СВЦЭМ!$K$34:$K$777,СВЦЭМ!$A$34:$A$777,$A421,СВЦЭМ!$B$33:$B$776,M$402)+'СЕТ СН'!$F$16</f>
        <v>0</v>
      </c>
      <c r="N421" s="36">
        <f>SUMIFS(СВЦЭМ!$K$34:$K$777,СВЦЭМ!$A$34:$A$777,$A421,СВЦЭМ!$B$33:$B$776,N$402)+'СЕТ СН'!$F$16</f>
        <v>0</v>
      </c>
      <c r="O421" s="36">
        <f>SUMIFS(СВЦЭМ!$K$34:$K$777,СВЦЭМ!$A$34:$A$777,$A421,СВЦЭМ!$B$33:$B$776,O$402)+'СЕТ СН'!$F$16</f>
        <v>0</v>
      </c>
      <c r="P421" s="36">
        <f>SUMIFS(СВЦЭМ!$K$34:$K$777,СВЦЭМ!$A$34:$A$777,$A421,СВЦЭМ!$B$33:$B$776,P$402)+'СЕТ СН'!$F$16</f>
        <v>0</v>
      </c>
      <c r="Q421" s="36">
        <f>SUMIFS(СВЦЭМ!$K$34:$K$777,СВЦЭМ!$A$34:$A$777,$A421,СВЦЭМ!$B$33:$B$776,Q$402)+'СЕТ СН'!$F$16</f>
        <v>0</v>
      </c>
      <c r="R421" s="36">
        <f>SUMIFS(СВЦЭМ!$K$34:$K$777,СВЦЭМ!$A$34:$A$777,$A421,СВЦЭМ!$B$33:$B$776,R$402)+'СЕТ СН'!$F$16</f>
        <v>0</v>
      </c>
      <c r="S421" s="36">
        <f>SUMIFS(СВЦЭМ!$K$34:$K$777,СВЦЭМ!$A$34:$A$777,$A421,СВЦЭМ!$B$33:$B$776,S$402)+'СЕТ СН'!$F$16</f>
        <v>0</v>
      </c>
      <c r="T421" s="36">
        <f>SUMIFS(СВЦЭМ!$K$34:$K$777,СВЦЭМ!$A$34:$A$777,$A421,СВЦЭМ!$B$33:$B$776,T$402)+'СЕТ СН'!$F$16</f>
        <v>0</v>
      </c>
      <c r="U421" s="36">
        <f>SUMIFS(СВЦЭМ!$K$34:$K$777,СВЦЭМ!$A$34:$A$777,$A421,СВЦЭМ!$B$33:$B$776,U$402)+'СЕТ СН'!$F$16</f>
        <v>0</v>
      </c>
      <c r="V421" s="36">
        <f>SUMIFS(СВЦЭМ!$K$34:$K$777,СВЦЭМ!$A$34:$A$777,$A421,СВЦЭМ!$B$33:$B$776,V$402)+'СЕТ СН'!$F$16</f>
        <v>0</v>
      </c>
      <c r="W421" s="36">
        <f>SUMIFS(СВЦЭМ!$K$34:$K$777,СВЦЭМ!$A$34:$A$777,$A421,СВЦЭМ!$B$33:$B$776,W$402)+'СЕТ СН'!$F$16</f>
        <v>0</v>
      </c>
      <c r="X421" s="36">
        <f>SUMIFS(СВЦЭМ!$K$34:$K$777,СВЦЭМ!$A$34:$A$777,$A421,СВЦЭМ!$B$33:$B$776,X$402)+'СЕТ СН'!$F$16</f>
        <v>0</v>
      </c>
      <c r="Y421" s="36">
        <f>SUMIFS(СВЦЭМ!$K$34:$K$777,СВЦЭМ!$A$34:$A$777,$A421,СВЦЭМ!$B$33:$B$776,Y$402)+'СЕТ СН'!$F$16</f>
        <v>0</v>
      </c>
    </row>
    <row r="422" spans="1:25" ht="15.75" hidden="1" x14ac:dyDescent="0.2">
      <c r="A422" s="35">
        <f t="shared" si="11"/>
        <v>43697</v>
      </c>
      <c r="B422" s="36">
        <f>SUMIFS(СВЦЭМ!$K$34:$K$777,СВЦЭМ!$A$34:$A$777,$A422,СВЦЭМ!$B$33:$B$776,B$402)+'СЕТ СН'!$F$16</f>
        <v>0</v>
      </c>
      <c r="C422" s="36">
        <f>SUMIFS(СВЦЭМ!$K$34:$K$777,СВЦЭМ!$A$34:$A$777,$A422,СВЦЭМ!$B$33:$B$776,C$402)+'СЕТ СН'!$F$16</f>
        <v>0</v>
      </c>
      <c r="D422" s="36">
        <f>SUMIFS(СВЦЭМ!$K$34:$K$777,СВЦЭМ!$A$34:$A$777,$A422,СВЦЭМ!$B$33:$B$776,D$402)+'СЕТ СН'!$F$16</f>
        <v>0</v>
      </c>
      <c r="E422" s="36">
        <f>SUMIFS(СВЦЭМ!$K$34:$K$777,СВЦЭМ!$A$34:$A$777,$A422,СВЦЭМ!$B$33:$B$776,E$402)+'СЕТ СН'!$F$16</f>
        <v>0</v>
      </c>
      <c r="F422" s="36">
        <f>SUMIFS(СВЦЭМ!$K$34:$K$777,СВЦЭМ!$A$34:$A$777,$A422,СВЦЭМ!$B$33:$B$776,F$402)+'СЕТ СН'!$F$16</f>
        <v>0</v>
      </c>
      <c r="G422" s="36">
        <f>SUMIFS(СВЦЭМ!$K$34:$K$777,СВЦЭМ!$A$34:$A$777,$A422,СВЦЭМ!$B$33:$B$776,G$402)+'СЕТ СН'!$F$16</f>
        <v>0</v>
      </c>
      <c r="H422" s="36">
        <f>SUMIFS(СВЦЭМ!$K$34:$K$777,СВЦЭМ!$A$34:$A$777,$A422,СВЦЭМ!$B$33:$B$776,H$402)+'СЕТ СН'!$F$16</f>
        <v>0</v>
      </c>
      <c r="I422" s="36">
        <f>SUMIFS(СВЦЭМ!$K$34:$K$777,СВЦЭМ!$A$34:$A$777,$A422,СВЦЭМ!$B$33:$B$776,I$402)+'СЕТ СН'!$F$16</f>
        <v>0</v>
      </c>
      <c r="J422" s="36">
        <f>SUMIFS(СВЦЭМ!$K$34:$K$777,СВЦЭМ!$A$34:$A$777,$A422,СВЦЭМ!$B$33:$B$776,J$402)+'СЕТ СН'!$F$16</f>
        <v>0</v>
      </c>
      <c r="K422" s="36">
        <f>SUMIFS(СВЦЭМ!$K$34:$K$777,СВЦЭМ!$A$34:$A$777,$A422,СВЦЭМ!$B$33:$B$776,K$402)+'СЕТ СН'!$F$16</f>
        <v>0</v>
      </c>
      <c r="L422" s="36">
        <f>SUMIFS(СВЦЭМ!$K$34:$K$777,СВЦЭМ!$A$34:$A$777,$A422,СВЦЭМ!$B$33:$B$776,L$402)+'СЕТ СН'!$F$16</f>
        <v>0</v>
      </c>
      <c r="M422" s="36">
        <f>SUMIFS(СВЦЭМ!$K$34:$K$777,СВЦЭМ!$A$34:$A$777,$A422,СВЦЭМ!$B$33:$B$776,M$402)+'СЕТ СН'!$F$16</f>
        <v>0</v>
      </c>
      <c r="N422" s="36">
        <f>SUMIFS(СВЦЭМ!$K$34:$K$777,СВЦЭМ!$A$34:$A$777,$A422,СВЦЭМ!$B$33:$B$776,N$402)+'СЕТ СН'!$F$16</f>
        <v>0</v>
      </c>
      <c r="O422" s="36">
        <f>SUMIFS(СВЦЭМ!$K$34:$K$777,СВЦЭМ!$A$34:$A$777,$A422,СВЦЭМ!$B$33:$B$776,O$402)+'СЕТ СН'!$F$16</f>
        <v>0</v>
      </c>
      <c r="P422" s="36">
        <f>SUMIFS(СВЦЭМ!$K$34:$K$777,СВЦЭМ!$A$34:$A$777,$A422,СВЦЭМ!$B$33:$B$776,P$402)+'СЕТ СН'!$F$16</f>
        <v>0</v>
      </c>
      <c r="Q422" s="36">
        <f>SUMIFS(СВЦЭМ!$K$34:$K$777,СВЦЭМ!$A$34:$A$777,$A422,СВЦЭМ!$B$33:$B$776,Q$402)+'СЕТ СН'!$F$16</f>
        <v>0</v>
      </c>
      <c r="R422" s="36">
        <f>SUMIFS(СВЦЭМ!$K$34:$K$777,СВЦЭМ!$A$34:$A$777,$A422,СВЦЭМ!$B$33:$B$776,R$402)+'СЕТ СН'!$F$16</f>
        <v>0</v>
      </c>
      <c r="S422" s="36">
        <f>SUMIFS(СВЦЭМ!$K$34:$K$777,СВЦЭМ!$A$34:$A$777,$A422,СВЦЭМ!$B$33:$B$776,S$402)+'СЕТ СН'!$F$16</f>
        <v>0</v>
      </c>
      <c r="T422" s="36">
        <f>SUMIFS(СВЦЭМ!$K$34:$K$777,СВЦЭМ!$A$34:$A$777,$A422,СВЦЭМ!$B$33:$B$776,T$402)+'СЕТ СН'!$F$16</f>
        <v>0</v>
      </c>
      <c r="U422" s="36">
        <f>SUMIFS(СВЦЭМ!$K$34:$K$777,СВЦЭМ!$A$34:$A$777,$A422,СВЦЭМ!$B$33:$B$776,U$402)+'СЕТ СН'!$F$16</f>
        <v>0</v>
      </c>
      <c r="V422" s="36">
        <f>SUMIFS(СВЦЭМ!$K$34:$K$777,СВЦЭМ!$A$34:$A$777,$A422,СВЦЭМ!$B$33:$B$776,V$402)+'СЕТ СН'!$F$16</f>
        <v>0</v>
      </c>
      <c r="W422" s="36">
        <f>SUMIFS(СВЦЭМ!$K$34:$K$777,СВЦЭМ!$A$34:$A$777,$A422,СВЦЭМ!$B$33:$B$776,W$402)+'СЕТ СН'!$F$16</f>
        <v>0</v>
      </c>
      <c r="X422" s="36">
        <f>SUMIFS(СВЦЭМ!$K$34:$K$777,СВЦЭМ!$A$34:$A$777,$A422,СВЦЭМ!$B$33:$B$776,X$402)+'СЕТ СН'!$F$16</f>
        <v>0</v>
      </c>
      <c r="Y422" s="36">
        <f>SUMIFS(СВЦЭМ!$K$34:$K$777,СВЦЭМ!$A$34:$A$777,$A422,СВЦЭМ!$B$33:$B$776,Y$402)+'СЕТ СН'!$F$16</f>
        <v>0</v>
      </c>
    </row>
    <row r="423" spans="1:25" ht="15.75" hidden="1" x14ac:dyDescent="0.2">
      <c r="A423" s="35">
        <f t="shared" si="11"/>
        <v>43698</v>
      </c>
      <c r="B423" s="36">
        <f>SUMIFS(СВЦЭМ!$K$34:$K$777,СВЦЭМ!$A$34:$A$777,$A423,СВЦЭМ!$B$33:$B$776,B$402)+'СЕТ СН'!$F$16</f>
        <v>0</v>
      </c>
      <c r="C423" s="36">
        <f>SUMIFS(СВЦЭМ!$K$34:$K$777,СВЦЭМ!$A$34:$A$777,$A423,СВЦЭМ!$B$33:$B$776,C$402)+'СЕТ СН'!$F$16</f>
        <v>0</v>
      </c>
      <c r="D423" s="36">
        <f>SUMIFS(СВЦЭМ!$K$34:$K$777,СВЦЭМ!$A$34:$A$777,$A423,СВЦЭМ!$B$33:$B$776,D$402)+'СЕТ СН'!$F$16</f>
        <v>0</v>
      </c>
      <c r="E423" s="36">
        <f>SUMIFS(СВЦЭМ!$K$34:$K$777,СВЦЭМ!$A$34:$A$777,$A423,СВЦЭМ!$B$33:$B$776,E$402)+'СЕТ СН'!$F$16</f>
        <v>0</v>
      </c>
      <c r="F423" s="36">
        <f>SUMIFS(СВЦЭМ!$K$34:$K$777,СВЦЭМ!$A$34:$A$777,$A423,СВЦЭМ!$B$33:$B$776,F$402)+'СЕТ СН'!$F$16</f>
        <v>0</v>
      </c>
      <c r="G423" s="36">
        <f>SUMIFS(СВЦЭМ!$K$34:$K$777,СВЦЭМ!$A$34:$A$777,$A423,СВЦЭМ!$B$33:$B$776,G$402)+'СЕТ СН'!$F$16</f>
        <v>0</v>
      </c>
      <c r="H423" s="36">
        <f>SUMIFS(СВЦЭМ!$K$34:$K$777,СВЦЭМ!$A$34:$A$777,$A423,СВЦЭМ!$B$33:$B$776,H$402)+'СЕТ СН'!$F$16</f>
        <v>0</v>
      </c>
      <c r="I423" s="36">
        <f>SUMIFS(СВЦЭМ!$K$34:$K$777,СВЦЭМ!$A$34:$A$777,$A423,СВЦЭМ!$B$33:$B$776,I$402)+'СЕТ СН'!$F$16</f>
        <v>0</v>
      </c>
      <c r="J423" s="36">
        <f>SUMIFS(СВЦЭМ!$K$34:$K$777,СВЦЭМ!$A$34:$A$777,$A423,СВЦЭМ!$B$33:$B$776,J$402)+'СЕТ СН'!$F$16</f>
        <v>0</v>
      </c>
      <c r="K423" s="36">
        <f>SUMIFS(СВЦЭМ!$K$34:$K$777,СВЦЭМ!$A$34:$A$777,$A423,СВЦЭМ!$B$33:$B$776,K$402)+'СЕТ СН'!$F$16</f>
        <v>0</v>
      </c>
      <c r="L423" s="36">
        <f>SUMIFS(СВЦЭМ!$K$34:$K$777,СВЦЭМ!$A$34:$A$777,$A423,СВЦЭМ!$B$33:$B$776,L$402)+'СЕТ СН'!$F$16</f>
        <v>0</v>
      </c>
      <c r="M423" s="36">
        <f>SUMIFS(СВЦЭМ!$K$34:$K$777,СВЦЭМ!$A$34:$A$777,$A423,СВЦЭМ!$B$33:$B$776,M$402)+'СЕТ СН'!$F$16</f>
        <v>0</v>
      </c>
      <c r="N423" s="36">
        <f>SUMIFS(СВЦЭМ!$K$34:$K$777,СВЦЭМ!$A$34:$A$777,$A423,СВЦЭМ!$B$33:$B$776,N$402)+'СЕТ СН'!$F$16</f>
        <v>0</v>
      </c>
      <c r="O423" s="36">
        <f>SUMIFS(СВЦЭМ!$K$34:$K$777,СВЦЭМ!$A$34:$A$777,$A423,СВЦЭМ!$B$33:$B$776,O$402)+'СЕТ СН'!$F$16</f>
        <v>0</v>
      </c>
      <c r="P423" s="36">
        <f>SUMIFS(СВЦЭМ!$K$34:$K$777,СВЦЭМ!$A$34:$A$777,$A423,СВЦЭМ!$B$33:$B$776,P$402)+'СЕТ СН'!$F$16</f>
        <v>0</v>
      </c>
      <c r="Q423" s="36">
        <f>SUMIFS(СВЦЭМ!$K$34:$K$777,СВЦЭМ!$A$34:$A$777,$A423,СВЦЭМ!$B$33:$B$776,Q$402)+'СЕТ СН'!$F$16</f>
        <v>0</v>
      </c>
      <c r="R423" s="36">
        <f>SUMIFS(СВЦЭМ!$K$34:$K$777,СВЦЭМ!$A$34:$A$777,$A423,СВЦЭМ!$B$33:$B$776,R$402)+'СЕТ СН'!$F$16</f>
        <v>0</v>
      </c>
      <c r="S423" s="36">
        <f>SUMIFS(СВЦЭМ!$K$34:$K$777,СВЦЭМ!$A$34:$A$777,$A423,СВЦЭМ!$B$33:$B$776,S$402)+'СЕТ СН'!$F$16</f>
        <v>0</v>
      </c>
      <c r="T423" s="36">
        <f>SUMIFS(СВЦЭМ!$K$34:$K$777,СВЦЭМ!$A$34:$A$777,$A423,СВЦЭМ!$B$33:$B$776,T$402)+'СЕТ СН'!$F$16</f>
        <v>0</v>
      </c>
      <c r="U423" s="36">
        <f>SUMIFS(СВЦЭМ!$K$34:$K$777,СВЦЭМ!$A$34:$A$777,$A423,СВЦЭМ!$B$33:$B$776,U$402)+'СЕТ СН'!$F$16</f>
        <v>0</v>
      </c>
      <c r="V423" s="36">
        <f>SUMIFS(СВЦЭМ!$K$34:$K$777,СВЦЭМ!$A$34:$A$777,$A423,СВЦЭМ!$B$33:$B$776,V$402)+'СЕТ СН'!$F$16</f>
        <v>0</v>
      </c>
      <c r="W423" s="36">
        <f>SUMIFS(СВЦЭМ!$K$34:$K$777,СВЦЭМ!$A$34:$A$777,$A423,СВЦЭМ!$B$33:$B$776,W$402)+'СЕТ СН'!$F$16</f>
        <v>0</v>
      </c>
      <c r="X423" s="36">
        <f>SUMIFS(СВЦЭМ!$K$34:$K$777,СВЦЭМ!$A$34:$A$777,$A423,СВЦЭМ!$B$33:$B$776,X$402)+'СЕТ СН'!$F$16</f>
        <v>0</v>
      </c>
      <c r="Y423" s="36">
        <f>SUMIFS(СВЦЭМ!$K$34:$K$777,СВЦЭМ!$A$34:$A$777,$A423,СВЦЭМ!$B$33:$B$776,Y$402)+'СЕТ СН'!$F$16</f>
        <v>0</v>
      </c>
    </row>
    <row r="424" spans="1:25" ht="15.75" hidden="1" x14ac:dyDescent="0.2">
      <c r="A424" s="35">
        <f t="shared" si="11"/>
        <v>43699</v>
      </c>
      <c r="B424" s="36">
        <f>SUMIFS(СВЦЭМ!$K$34:$K$777,СВЦЭМ!$A$34:$A$777,$A424,СВЦЭМ!$B$33:$B$776,B$402)+'СЕТ СН'!$F$16</f>
        <v>0</v>
      </c>
      <c r="C424" s="36">
        <f>SUMIFS(СВЦЭМ!$K$34:$K$777,СВЦЭМ!$A$34:$A$777,$A424,СВЦЭМ!$B$33:$B$776,C$402)+'СЕТ СН'!$F$16</f>
        <v>0</v>
      </c>
      <c r="D424" s="36">
        <f>SUMIFS(СВЦЭМ!$K$34:$K$777,СВЦЭМ!$A$34:$A$777,$A424,СВЦЭМ!$B$33:$B$776,D$402)+'СЕТ СН'!$F$16</f>
        <v>0</v>
      </c>
      <c r="E424" s="36">
        <f>SUMIFS(СВЦЭМ!$K$34:$K$777,СВЦЭМ!$A$34:$A$777,$A424,СВЦЭМ!$B$33:$B$776,E$402)+'СЕТ СН'!$F$16</f>
        <v>0</v>
      </c>
      <c r="F424" s="36">
        <f>SUMIFS(СВЦЭМ!$K$34:$K$777,СВЦЭМ!$A$34:$A$777,$A424,СВЦЭМ!$B$33:$B$776,F$402)+'СЕТ СН'!$F$16</f>
        <v>0</v>
      </c>
      <c r="G424" s="36">
        <f>SUMIFS(СВЦЭМ!$K$34:$K$777,СВЦЭМ!$A$34:$A$777,$A424,СВЦЭМ!$B$33:$B$776,G$402)+'СЕТ СН'!$F$16</f>
        <v>0</v>
      </c>
      <c r="H424" s="36">
        <f>SUMIFS(СВЦЭМ!$K$34:$K$777,СВЦЭМ!$A$34:$A$777,$A424,СВЦЭМ!$B$33:$B$776,H$402)+'СЕТ СН'!$F$16</f>
        <v>0</v>
      </c>
      <c r="I424" s="36">
        <f>SUMIFS(СВЦЭМ!$K$34:$K$777,СВЦЭМ!$A$34:$A$777,$A424,СВЦЭМ!$B$33:$B$776,I$402)+'СЕТ СН'!$F$16</f>
        <v>0</v>
      </c>
      <c r="J424" s="36">
        <f>SUMIFS(СВЦЭМ!$K$34:$K$777,СВЦЭМ!$A$34:$A$777,$A424,СВЦЭМ!$B$33:$B$776,J$402)+'СЕТ СН'!$F$16</f>
        <v>0</v>
      </c>
      <c r="K424" s="36">
        <f>SUMIFS(СВЦЭМ!$K$34:$K$777,СВЦЭМ!$A$34:$A$777,$A424,СВЦЭМ!$B$33:$B$776,K$402)+'СЕТ СН'!$F$16</f>
        <v>0</v>
      </c>
      <c r="L424" s="36">
        <f>SUMIFS(СВЦЭМ!$K$34:$K$777,СВЦЭМ!$A$34:$A$777,$A424,СВЦЭМ!$B$33:$B$776,L$402)+'СЕТ СН'!$F$16</f>
        <v>0</v>
      </c>
      <c r="M424" s="36">
        <f>SUMIFS(СВЦЭМ!$K$34:$K$777,СВЦЭМ!$A$34:$A$777,$A424,СВЦЭМ!$B$33:$B$776,M$402)+'СЕТ СН'!$F$16</f>
        <v>0</v>
      </c>
      <c r="N424" s="36">
        <f>SUMIFS(СВЦЭМ!$K$34:$K$777,СВЦЭМ!$A$34:$A$777,$A424,СВЦЭМ!$B$33:$B$776,N$402)+'СЕТ СН'!$F$16</f>
        <v>0</v>
      </c>
      <c r="O424" s="36">
        <f>SUMIFS(СВЦЭМ!$K$34:$K$777,СВЦЭМ!$A$34:$A$777,$A424,СВЦЭМ!$B$33:$B$776,O$402)+'СЕТ СН'!$F$16</f>
        <v>0</v>
      </c>
      <c r="P424" s="36">
        <f>SUMIFS(СВЦЭМ!$K$34:$K$777,СВЦЭМ!$A$34:$A$777,$A424,СВЦЭМ!$B$33:$B$776,P$402)+'СЕТ СН'!$F$16</f>
        <v>0</v>
      </c>
      <c r="Q424" s="36">
        <f>SUMIFS(СВЦЭМ!$K$34:$K$777,СВЦЭМ!$A$34:$A$777,$A424,СВЦЭМ!$B$33:$B$776,Q$402)+'СЕТ СН'!$F$16</f>
        <v>0</v>
      </c>
      <c r="R424" s="36">
        <f>SUMIFS(СВЦЭМ!$K$34:$K$777,СВЦЭМ!$A$34:$A$777,$A424,СВЦЭМ!$B$33:$B$776,R$402)+'СЕТ СН'!$F$16</f>
        <v>0</v>
      </c>
      <c r="S424" s="36">
        <f>SUMIFS(СВЦЭМ!$K$34:$K$777,СВЦЭМ!$A$34:$A$777,$A424,СВЦЭМ!$B$33:$B$776,S$402)+'СЕТ СН'!$F$16</f>
        <v>0</v>
      </c>
      <c r="T424" s="36">
        <f>SUMIFS(СВЦЭМ!$K$34:$K$777,СВЦЭМ!$A$34:$A$777,$A424,СВЦЭМ!$B$33:$B$776,T$402)+'СЕТ СН'!$F$16</f>
        <v>0</v>
      </c>
      <c r="U424" s="36">
        <f>SUMIFS(СВЦЭМ!$K$34:$K$777,СВЦЭМ!$A$34:$A$777,$A424,СВЦЭМ!$B$33:$B$776,U$402)+'СЕТ СН'!$F$16</f>
        <v>0</v>
      </c>
      <c r="V424" s="36">
        <f>SUMIFS(СВЦЭМ!$K$34:$K$777,СВЦЭМ!$A$34:$A$777,$A424,СВЦЭМ!$B$33:$B$776,V$402)+'СЕТ СН'!$F$16</f>
        <v>0</v>
      </c>
      <c r="W424" s="36">
        <f>SUMIFS(СВЦЭМ!$K$34:$K$777,СВЦЭМ!$A$34:$A$777,$A424,СВЦЭМ!$B$33:$B$776,W$402)+'СЕТ СН'!$F$16</f>
        <v>0</v>
      </c>
      <c r="X424" s="36">
        <f>SUMIFS(СВЦЭМ!$K$34:$K$777,СВЦЭМ!$A$34:$A$777,$A424,СВЦЭМ!$B$33:$B$776,X$402)+'СЕТ СН'!$F$16</f>
        <v>0</v>
      </c>
      <c r="Y424" s="36">
        <f>SUMIFS(СВЦЭМ!$K$34:$K$777,СВЦЭМ!$A$34:$A$777,$A424,СВЦЭМ!$B$33:$B$776,Y$402)+'СЕТ СН'!$F$16</f>
        <v>0</v>
      </c>
    </row>
    <row r="425" spans="1:25" ht="15.75" hidden="1" x14ac:dyDescent="0.2">
      <c r="A425" s="35">
        <f t="shared" si="11"/>
        <v>43700</v>
      </c>
      <c r="B425" s="36">
        <f>SUMIFS(СВЦЭМ!$K$34:$K$777,СВЦЭМ!$A$34:$A$777,$A425,СВЦЭМ!$B$33:$B$776,B$402)+'СЕТ СН'!$F$16</f>
        <v>0</v>
      </c>
      <c r="C425" s="36">
        <f>SUMIFS(СВЦЭМ!$K$34:$K$777,СВЦЭМ!$A$34:$A$777,$A425,СВЦЭМ!$B$33:$B$776,C$402)+'СЕТ СН'!$F$16</f>
        <v>0</v>
      </c>
      <c r="D425" s="36">
        <f>SUMIFS(СВЦЭМ!$K$34:$K$777,СВЦЭМ!$A$34:$A$777,$A425,СВЦЭМ!$B$33:$B$776,D$402)+'СЕТ СН'!$F$16</f>
        <v>0</v>
      </c>
      <c r="E425" s="36">
        <f>SUMIFS(СВЦЭМ!$K$34:$K$777,СВЦЭМ!$A$34:$A$777,$A425,СВЦЭМ!$B$33:$B$776,E$402)+'СЕТ СН'!$F$16</f>
        <v>0</v>
      </c>
      <c r="F425" s="36">
        <f>SUMIFS(СВЦЭМ!$K$34:$K$777,СВЦЭМ!$A$34:$A$777,$A425,СВЦЭМ!$B$33:$B$776,F$402)+'СЕТ СН'!$F$16</f>
        <v>0</v>
      </c>
      <c r="G425" s="36">
        <f>SUMIFS(СВЦЭМ!$K$34:$K$777,СВЦЭМ!$A$34:$A$777,$A425,СВЦЭМ!$B$33:$B$776,G$402)+'СЕТ СН'!$F$16</f>
        <v>0</v>
      </c>
      <c r="H425" s="36">
        <f>SUMIFS(СВЦЭМ!$K$34:$K$777,СВЦЭМ!$A$34:$A$777,$A425,СВЦЭМ!$B$33:$B$776,H$402)+'СЕТ СН'!$F$16</f>
        <v>0</v>
      </c>
      <c r="I425" s="36">
        <f>SUMIFS(СВЦЭМ!$K$34:$K$777,СВЦЭМ!$A$34:$A$777,$A425,СВЦЭМ!$B$33:$B$776,I$402)+'СЕТ СН'!$F$16</f>
        <v>0</v>
      </c>
      <c r="J425" s="36">
        <f>SUMIFS(СВЦЭМ!$K$34:$K$777,СВЦЭМ!$A$34:$A$777,$A425,СВЦЭМ!$B$33:$B$776,J$402)+'СЕТ СН'!$F$16</f>
        <v>0</v>
      </c>
      <c r="K425" s="36">
        <f>SUMIFS(СВЦЭМ!$K$34:$K$777,СВЦЭМ!$A$34:$A$777,$A425,СВЦЭМ!$B$33:$B$776,K$402)+'СЕТ СН'!$F$16</f>
        <v>0</v>
      </c>
      <c r="L425" s="36">
        <f>SUMIFS(СВЦЭМ!$K$34:$K$777,СВЦЭМ!$A$34:$A$777,$A425,СВЦЭМ!$B$33:$B$776,L$402)+'СЕТ СН'!$F$16</f>
        <v>0</v>
      </c>
      <c r="M425" s="36">
        <f>SUMIFS(СВЦЭМ!$K$34:$K$777,СВЦЭМ!$A$34:$A$777,$A425,СВЦЭМ!$B$33:$B$776,M$402)+'СЕТ СН'!$F$16</f>
        <v>0</v>
      </c>
      <c r="N425" s="36">
        <f>SUMIFS(СВЦЭМ!$K$34:$K$777,СВЦЭМ!$A$34:$A$777,$A425,СВЦЭМ!$B$33:$B$776,N$402)+'СЕТ СН'!$F$16</f>
        <v>0</v>
      </c>
      <c r="O425" s="36">
        <f>SUMIFS(СВЦЭМ!$K$34:$K$777,СВЦЭМ!$A$34:$A$777,$A425,СВЦЭМ!$B$33:$B$776,O$402)+'СЕТ СН'!$F$16</f>
        <v>0</v>
      </c>
      <c r="P425" s="36">
        <f>SUMIFS(СВЦЭМ!$K$34:$K$777,СВЦЭМ!$A$34:$A$777,$A425,СВЦЭМ!$B$33:$B$776,P$402)+'СЕТ СН'!$F$16</f>
        <v>0</v>
      </c>
      <c r="Q425" s="36">
        <f>SUMIFS(СВЦЭМ!$K$34:$K$777,СВЦЭМ!$A$34:$A$777,$A425,СВЦЭМ!$B$33:$B$776,Q$402)+'СЕТ СН'!$F$16</f>
        <v>0</v>
      </c>
      <c r="R425" s="36">
        <f>SUMIFS(СВЦЭМ!$K$34:$K$777,СВЦЭМ!$A$34:$A$777,$A425,СВЦЭМ!$B$33:$B$776,R$402)+'СЕТ СН'!$F$16</f>
        <v>0</v>
      </c>
      <c r="S425" s="36">
        <f>SUMIFS(СВЦЭМ!$K$34:$K$777,СВЦЭМ!$A$34:$A$777,$A425,СВЦЭМ!$B$33:$B$776,S$402)+'СЕТ СН'!$F$16</f>
        <v>0</v>
      </c>
      <c r="T425" s="36">
        <f>SUMIFS(СВЦЭМ!$K$34:$K$777,СВЦЭМ!$A$34:$A$777,$A425,СВЦЭМ!$B$33:$B$776,T$402)+'СЕТ СН'!$F$16</f>
        <v>0</v>
      </c>
      <c r="U425" s="36">
        <f>SUMIFS(СВЦЭМ!$K$34:$K$777,СВЦЭМ!$A$34:$A$777,$A425,СВЦЭМ!$B$33:$B$776,U$402)+'СЕТ СН'!$F$16</f>
        <v>0</v>
      </c>
      <c r="V425" s="36">
        <f>SUMIFS(СВЦЭМ!$K$34:$K$777,СВЦЭМ!$A$34:$A$777,$A425,СВЦЭМ!$B$33:$B$776,V$402)+'СЕТ СН'!$F$16</f>
        <v>0</v>
      </c>
      <c r="W425" s="36">
        <f>SUMIFS(СВЦЭМ!$K$34:$K$777,СВЦЭМ!$A$34:$A$777,$A425,СВЦЭМ!$B$33:$B$776,W$402)+'СЕТ СН'!$F$16</f>
        <v>0</v>
      </c>
      <c r="X425" s="36">
        <f>SUMIFS(СВЦЭМ!$K$34:$K$777,СВЦЭМ!$A$34:$A$777,$A425,СВЦЭМ!$B$33:$B$776,X$402)+'СЕТ СН'!$F$16</f>
        <v>0</v>
      </c>
      <c r="Y425" s="36">
        <f>SUMIFS(СВЦЭМ!$K$34:$K$777,СВЦЭМ!$A$34:$A$777,$A425,СВЦЭМ!$B$33:$B$776,Y$402)+'СЕТ СН'!$F$16</f>
        <v>0</v>
      </c>
    </row>
    <row r="426" spans="1:25" ht="15.75" hidden="1" x14ac:dyDescent="0.2">
      <c r="A426" s="35">
        <f t="shared" si="11"/>
        <v>43701</v>
      </c>
      <c r="B426" s="36">
        <f>SUMIFS(СВЦЭМ!$K$34:$K$777,СВЦЭМ!$A$34:$A$777,$A426,СВЦЭМ!$B$33:$B$776,B$402)+'СЕТ СН'!$F$16</f>
        <v>0</v>
      </c>
      <c r="C426" s="36">
        <f>SUMIFS(СВЦЭМ!$K$34:$K$777,СВЦЭМ!$A$34:$A$777,$A426,СВЦЭМ!$B$33:$B$776,C$402)+'СЕТ СН'!$F$16</f>
        <v>0</v>
      </c>
      <c r="D426" s="36">
        <f>SUMIFS(СВЦЭМ!$K$34:$K$777,СВЦЭМ!$A$34:$A$777,$A426,СВЦЭМ!$B$33:$B$776,D$402)+'СЕТ СН'!$F$16</f>
        <v>0</v>
      </c>
      <c r="E426" s="36">
        <f>SUMIFS(СВЦЭМ!$K$34:$K$777,СВЦЭМ!$A$34:$A$777,$A426,СВЦЭМ!$B$33:$B$776,E$402)+'СЕТ СН'!$F$16</f>
        <v>0</v>
      </c>
      <c r="F426" s="36">
        <f>SUMIFS(СВЦЭМ!$K$34:$K$777,СВЦЭМ!$A$34:$A$777,$A426,СВЦЭМ!$B$33:$B$776,F$402)+'СЕТ СН'!$F$16</f>
        <v>0</v>
      </c>
      <c r="G426" s="36">
        <f>SUMIFS(СВЦЭМ!$K$34:$K$777,СВЦЭМ!$A$34:$A$777,$A426,СВЦЭМ!$B$33:$B$776,G$402)+'СЕТ СН'!$F$16</f>
        <v>0</v>
      </c>
      <c r="H426" s="36">
        <f>SUMIFS(СВЦЭМ!$K$34:$K$777,СВЦЭМ!$A$34:$A$777,$A426,СВЦЭМ!$B$33:$B$776,H$402)+'СЕТ СН'!$F$16</f>
        <v>0</v>
      </c>
      <c r="I426" s="36">
        <f>SUMIFS(СВЦЭМ!$K$34:$K$777,СВЦЭМ!$A$34:$A$777,$A426,СВЦЭМ!$B$33:$B$776,I$402)+'СЕТ СН'!$F$16</f>
        <v>0</v>
      </c>
      <c r="J426" s="36">
        <f>SUMIFS(СВЦЭМ!$K$34:$K$777,СВЦЭМ!$A$34:$A$777,$A426,СВЦЭМ!$B$33:$B$776,J$402)+'СЕТ СН'!$F$16</f>
        <v>0</v>
      </c>
      <c r="K426" s="36">
        <f>SUMIFS(СВЦЭМ!$K$34:$K$777,СВЦЭМ!$A$34:$A$777,$A426,СВЦЭМ!$B$33:$B$776,K$402)+'СЕТ СН'!$F$16</f>
        <v>0</v>
      </c>
      <c r="L426" s="36">
        <f>SUMIFS(СВЦЭМ!$K$34:$K$777,СВЦЭМ!$A$34:$A$777,$A426,СВЦЭМ!$B$33:$B$776,L$402)+'СЕТ СН'!$F$16</f>
        <v>0</v>
      </c>
      <c r="M426" s="36">
        <f>SUMIFS(СВЦЭМ!$K$34:$K$777,СВЦЭМ!$A$34:$A$777,$A426,СВЦЭМ!$B$33:$B$776,M$402)+'СЕТ СН'!$F$16</f>
        <v>0</v>
      </c>
      <c r="N426" s="36">
        <f>SUMIFS(СВЦЭМ!$K$34:$K$777,СВЦЭМ!$A$34:$A$777,$A426,СВЦЭМ!$B$33:$B$776,N$402)+'СЕТ СН'!$F$16</f>
        <v>0</v>
      </c>
      <c r="O426" s="36">
        <f>SUMIFS(СВЦЭМ!$K$34:$K$777,СВЦЭМ!$A$34:$A$777,$A426,СВЦЭМ!$B$33:$B$776,O$402)+'СЕТ СН'!$F$16</f>
        <v>0</v>
      </c>
      <c r="P426" s="36">
        <f>SUMIFS(СВЦЭМ!$K$34:$K$777,СВЦЭМ!$A$34:$A$777,$A426,СВЦЭМ!$B$33:$B$776,P$402)+'СЕТ СН'!$F$16</f>
        <v>0</v>
      </c>
      <c r="Q426" s="36">
        <f>SUMIFS(СВЦЭМ!$K$34:$K$777,СВЦЭМ!$A$34:$A$777,$A426,СВЦЭМ!$B$33:$B$776,Q$402)+'СЕТ СН'!$F$16</f>
        <v>0</v>
      </c>
      <c r="R426" s="36">
        <f>SUMIFS(СВЦЭМ!$K$34:$K$777,СВЦЭМ!$A$34:$A$777,$A426,СВЦЭМ!$B$33:$B$776,R$402)+'СЕТ СН'!$F$16</f>
        <v>0</v>
      </c>
      <c r="S426" s="36">
        <f>SUMIFS(СВЦЭМ!$K$34:$K$777,СВЦЭМ!$A$34:$A$777,$A426,СВЦЭМ!$B$33:$B$776,S$402)+'СЕТ СН'!$F$16</f>
        <v>0</v>
      </c>
      <c r="T426" s="36">
        <f>SUMIFS(СВЦЭМ!$K$34:$K$777,СВЦЭМ!$A$34:$A$777,$A426,СВЦЭМ!$B$33:$B$776,T$402)+'СЕТ СН'!$F$16</f>
        <v>0</v>
      </c>
      <c r="U426" s="36">
        <f>SUMIFS(СВЦЭМ!$K$34:$K$777,СВЦЭМ!$A$34:$A$777,$A426,СВЦЭМ!$B$33:$B$776,U$402)+'СЕТ СН'!$F$16</f>
        <v>0</v>
      </c>
      <c r="V426" s="36">
        <f>SUMIFS(СВЦЭМ!$K$34:$K$777,СВЦЭМ!$A$34:$A$777,$A426,СВЦЭМ!$B$33:$B$776,V$402)+'СЕТ СН'!$F$16</f>
        <v>0</v>
      </c>
      <c r="W426" s="36">
        <f>SUMIFS(СВЦЭМ!$K$34:$K$777,СВЦЭМ!$A$34:$A$777,$A426,СВЦЭМ!$B$33:$B$776,W$402)+'СЕТ СН'!$F$16</f>
        <v>0</v>
      </c>
      <c r="X426" s="36">
        <f>SUMIFS(СВЦЭМ!$K$34:$K$777,СВЦЭМ!$A$34:$A$777,$A426,СВЦЭМ!$B$33:$B$776,X$402)+'СЕТ СН'!$F$16</f>
        <v>0</v>
      </c>
      <c r="Y426" s="36">
        <f>SUMIFS(СВЦЭМ!$K$34:$K$777,СВЦЭМ!$A$34:$A$777,$A426,СВЦЭМ!$B$33:$B$776,Y$402)+'СЕТ СН'!$F$16</f>
        <v>0</v>
      </c>
    </row>
    <row r="427" spans="1:25" ht="15.75" hidden="1" x14ac:dyDescent="0.2">
      <c r="A427" s="35">
        <f t="shared" si="11"/>
        <v>43702</v>
      </c>
      <c r="B427" s="36">
        <f>SUMIFS(СВЦЭМ!$K$34:$K$777,СВЦЭМ!$A$34:$A$777,$A427,СВЦЭМ!$B$33:$B$776,B$402)+'СЕТ СН'!$F$16</f>
        <v>0</v>
      </c>
      <c r="C427" s="36">
        <f>SUMIFS(СВЦЭМ!$K$34:$K$777,СВЦЭМ!$A$34:$A$777,$A427,СВЦЭМ!$B$33:$B$776,C$402)+'СЕТ СН'!$F$16</f>
        <v>0</v>
      </c>
      <c r="D427" s="36">
        <f>SUMIFS(СВЦЭМ!$K$34:$K$777,СВЦЭМ!$A$34:$A$777,$A427,СВЦЭМ!$B$33:$B$776,D$402)+'СЕТ СН'!$F$16</f>
        <v>0</v>
      </c>
      <c r="E427" s="36">
        <f>SUMIFS(СВЦЭМ!$K$34:$K$777,СВЦЭМ!$A$34:$A$777,$A427,СВЦЭМ!$B$33:$B$776,E$402)+'СЕТ СН'!$F$16</f>
        <v>0</v>
      </c>
      <c r="F427" s="36">
        <f>SUMIFS(СВЦЭМ!$K$34:$K$777,СВЦЭМ!$A$34:$A$777,$A427,СВЦЭМ!$B$33:$B$776,F$402)+'СЕТ СН'!$F$16</f>
        <v>0</v>
      </c>
      <c r="G427" s="36">
        <f>SUMIFS(СВЦЭМ!$K$34:$K$777,СВЦЭМ!$A$34:$A$777,$A427,СВЦЭМ!$B$33:$B$776,G$402)+'СЕТ СН'!$F$16</f>
        <v>0</v>
      </c>
      <c r="H427" s="36">
        <f>SUMIFS(СВЦЭМ!$K$34:$K$777,СВЦЭМ!$A$34:$A$777,$A427,СВЦЭМ!$B$33:$B$776,H$402)+'СЕТ СН'!$F$16</f>
        <v>0</v>
      </c>
      <c r="I427" s="36">
        <f>SUMIFS(СВЦЭМ!$K$34:$K$777,СВЦЭМ!$A$34:$A$777,$A427,СВЦЭМ!$B$33:$B$776,I$402)+'СЕТ СН'!$F$16</f>
        <v>0</v>
      </c>
      <c r="J427" s="36">
        <f>SUMIFS(СВЦЭМ!$K$34:$K$777,СВЦЭМ!$A$34:$A$777,$A427,СВЦЭМ!$B$33:$B$776,J$402)+'СЕТ СН'!$F$16</f>
        <v>0</v>
      </c>
      <c r="K427" s="36">
        <f>SUMIFS(СВЦЭМ!$K$34:$K$777,СВЦЭМ!$A$34:$A$777,$A427,СВЦЭМ!$B$33:$B$776,K$402)+'СЕТ СН'!$F$16</f>
        <v>0</v>
      </c>
      <c r="L427" s="36">
        <f>SUMIFS(СВЦЭМ!$K$34:$K$777,СВЦЭМ!$A$34:$A$777,$A427,СВЦЭМ!$B$33:$B$776,L$402)+'СЕТ СН'!$F$16</f>
        <v>0</v>
      </c>
      <c r="M427" s="36">
        <f>SUMIFS(СВЦЭМ!$K$34:$K$777,СВЦЭМ!$A$34:$A$777,$A427,СВЦЭМ!$B$33:$B$776,M$402)+'СЕТ СН'!$F$16</f>
        <v>0</v>
      </c>
      <c r="N427" s="36">
        <f>SUMIFS(СВЦЭМ!$K$34:$K$777,СВЦЭМ!$A$34:$A$777,$A427,СВЦЭМ!$B$33:$B$776,N$402)+'СЕТ СН'!$F$16</f>
        <v>0</v>
      </c>
      <c r="O427" s="36">
        <f>SUMIFS(СВЦЭМ!$K$34:$K$777,СВЦЭМ!$A$34:$A$777,$A427,СВЦЭМ!$B$33:$B$776,O$402)+'СЕТ СН'!$F$16</f>
        <v>0</v>
      </c>
      <c r="P427" s="36">
        <f>SUMIFS(СВЦЭМ!$K$34:$K$777,СВЦЭМ!$A$34:$A$777,$A427,СВЦЭМ!$B$33:$B$776,P$402)+'СЕТ СН'!$F$16</f>
        <v>0</v>
      </c>
      <c r="Q427" s="36">
        <f>SUMIFS(СВЦЭМ!$K$34:$K$777,СВЦЭМ!$A$34:$A$777,$A427,СВЦЭМ!$B$33:$B$776,Q$402)+'СЕТ СН'!$F$16</f>
        <v>0</v>
      </c>
      <c r="R427" s="36">
        <f>SUMIFS(СВЦЭМ!$K$34:$K$777,СВЦЭМ!$A$34:$A$777,$A427,СВЦЭМ!$B$33:$B$776,R$402)+'СЕТ СН'!$F$16</f>
        <v>0</v>
      </c>
      <c r="S427" s="36">
        <f>SUMIFS(СВЦЭМ!$K$34:$K$777,СВЦЭМ!$A$34:$A$777,$A427,СВЦЭМ!$B$33:$B$776,S$402)+'СЕТ СН'!$F$16</f>
        <v>0</v>
      </c>
      <c r="T427" s="36">
        <f>SUMIFS(СВЦЭМ!$K$34:$K$777,СВЦЭМ!$A$34:$A$777,$A427,СВЦЭМ!$B$33:$B$776,T$402)+'СЕТ СН'!$F$16</f>
        <v>0</v>
      </c>
      <c r="U427" s="36">
        <f>SUMIFS(СВЦЭМ!$K$34:$K$777,СВЦЭМ!$A$34:$A$777,$A427,СВЦЭМ!$B$33:$B$776,U$402)+'СЕТ СН'!$F$16</f>
        <v>0</v>
      </c>
      <c r="V427" s="36">
        <f>SUMIFS(СВЦЭМ!$K$34:$K$777,СВЦЭМ!$A$34:$A$777,$A427,СВЦЭМ!$B$33:$B$776,V$402)+'СЕТ СН'!$F$16</f>
        <v>0</v>
      </c>
      <c r="W427" s="36">
        <f>SUMIFS(СВЦЭМ!$K$34:$K$777,СВЦЭМ!$A$34:$A$777,$A427,СВЦЭМ!$B$33:$B$776,W$402)+'СЕТ СН'!$F$16</f>
        <v>0</v>
      </c>
      <c r="X427" s="36">
        <f>SUMIFS(СВЦЭМ!$K$34:$K$777,СВЦЭМ!$A$34:$A$777,$A427,СВЦЭМ!$B$33:$B$776,X$402)+'СЕТ СН'!$F$16</f>
        <v>0</v>
      </c>
      <c r="Y427" s="36">
        <f>SUMIFS(СВЦЭМ!$K$34:$K$777,СВЦЭМ!$A$34:$A$777,$A427,СВЦЭМ!$B$33:$B$776,Y$402)+'СЕТ СН'!$F$16</f>
        <v>0</v>
      </c>
    </row>
    <row r="428" spans="1:25" ht="15.75" hidden="1" x14ac:dyDescent="0.2">
      <c r="A428" s="35">
        <f t="shared" si="11"/>
        <v>43703</v>
      </c>
      <c r="B428" s="36">
        <f>SUMIFS(СВЦЭМ!$K$34:$K$777,СВЦЭМ!$A$34:$A$777,$A428,СВЦЭМ!$B$33:$B$776,B$402)+'СЕТ СН'!$F$16</f>
        <v>0</v>
      </c>
      <c r="C428" s="36">
        <f>SUMIFS(СВЦЭМ!$K$34:$K$777,СВЦЭМ!$A$34:$A$777,$A428,СВЦЭМ!$B$33:$B$776,C$402)+'СЕТ СН'!$F$16</f>
        <v>0</v>
      </c>
      <c r="D428" s="36">
        <f>SUMIFS(СВЦЭМ!$K$34:$K$777,СВЦЭМ!$A$34:$A$777,$A428,СВЦЭМ!$B$33:$B$776,D$402)+'СЕТ СН'!$F$16</f>
        <v>0</v>
      </c>
      <c r="E428" s="36">
        <f>SUMIFS(СВЦЭМ!$K$34:$K$777,СВЦЭМ!$A$34:$A$777,$A428,СВЦЭМ!$B$33:$B$776,E$402)+'СЕТ СН'!$F$16</f>
        <v>0</v>
      </c>
      <c r="F428" s="36">
        <f>SUMIFS(СВЦЭМ!$K$34:$K$777,СВЦЭМ!$A$34:$A$777,$A428,СВЦЭМ!$B$33:$B$776,F$402)+'СЕТ СН'!$F$16</f>
        <v>0</v>
      </c>
      <c r="G428" s="36">
        <f>SUMIFS(СВЦЭМ!$K$34:$K$777,СВЦЭМ!$A$34:$A$777,$A428,СВЦЭМ!$B$33:$B$776,G$402)+'СЕТ СН'!$F$16</f>
        <v>0</v>
      </c>
      <c r="H428" s="36">
        <f>SUMIFS(СВЦЭМ!$K$34:$K$777,СВЦЭМ!$A$34:$A$777,$A428,СВЦЭМ!$B$33:$B$776,H$402)+'СЕТ СН'!$F$16</f>
        <v>0</v>
      </c>
      <c r="I428" s="36">
        <f>SUMIFS(СВЦЭМ!$K$34:$K$777,СВЦЭМ!$A$34:$A$777,$A428,СВЦЭМ!$B$33:$B$776,I$402)+'СЕТ СН'!$F$16</f>
        <v>0</v>
      </c>
      <c r="J428" s="36">
        <f>SUMIFS(СВЦЭМ!$K$34:$K$777,СВЦЭМ!$A$34:$A$777,$A428,СВЦЭМ!$B$33:$B$776,J$402)+'СЕТ СН'!$F$16</f>
        <v>0</v>
      </c>
      <c r="K428" s="36">
        <f>SUMIFS(СВЦЭМ!$K$34:$K$777,СВЦЭМ!$A$34:$A$777,$A428,СВЦЭМ!$B$33:$B$776,K$402)+'СЕТ СН'!$F$16</f>
        <v>0</v>
      </c>
      <c r="L428" s="36">
        <f>SUMIFS(СВЦЭМ!$K$34:$K$777,СВЦЭМ!$A$34:$A$777,$A428,СВЦЭМ!$B$33:$B$776,L$402)+'СЕТ СН'!$F$16</f>
        <v>0</v>
      </c>
      <c r="M428" s="36">
        <f>SUMIFS(СВЦЭМ!$K$34:$K$777,СВЦЭМ!$A$34:$A$777,$A428,СВЦЭМ!$B$33:$B$776,M$402)+'СЕТ СН'!$F$16</f>
        <v>0</v>
      </c>
      <c r="N428" s="36">
        <f>SUMIFS(СВЦЭМ!$K$34:$K$777,СВЦЭМ!$A$34:$A$777,$A428,СВЦЭМ!$B$33:$B$776,N$402)+'СЕТ СН'!$F$16</f>
        <v>0</v>
      </c>
      <c r="O428" s="36">
        <f>SUMIFS(СВЦЭМ!$K$34:$K$777,СВЦЭМ!$A$34:$A$777,$A428,СВЦЭМ!$B$33:$B$776,O$402)+'СЕТ СН'!$F$16</f>
        <v>0</v>
      </c>
      <c r="P428" s="36">
        <f>SUMIFS(СВЦЭМ!$K$34:$K$777,СВЦЭМ!$A$34:$A$777,$A428,СВЦЭМ!$B$33:$B$776,P$402)+'СЕТ СН'!$F$16</f>
        <v>0</v>
      </c>
      <c r="Q428" s="36">
        <f>SUMIFS(СВЦЭМ!$K$34:$K$777,СВЦЭМ!$A$34:$A$777,$A428,СВЦЭМ!$B$33:$B$776,Q$402)+'СЕТ СН'!$F$16</f>
        <v>0</v>
      </c>
      <c r="R428" s="36">
        <f>SUMIFS(СВЦЭМ!$K$34:$K$777,СВЦЭМ!$A$34:$A$777,$A428,СВЦЭМ!$B$33:$B$776,R$402)+'СЕТ СН'!$F$16</f>
        <v>0</v>
      </c>
      <c r="S428" s="36">
        <f>SUMIFS(СВЦЭМ!$K$34:$K$777,СВЦЭМ!$A$34:$A$777,$A428,СВЦЭМ!$B$33:$B$776,S$402)+'СЕТ СН'!$F$16</f>
        <v>0</v>
      </c>
      <c r="T428" s="36">
        <f>SUMIFS(СВЦЭМ!$K$34:$K$777,СВЦЭМ!$A$34:$A$777,$A428,СВЦЭМ!$B$33:$B$776,T$402)+'СЕТ СН'!$F$16</f>
        <v>0</v>
      </c>
      <c r="U428" s="36">
        <f>SUMIFS(СВЦЭМ!$K$34:$K$777,СВЦЭМ!$A$34:$A$777,$A428,СВЦЭМ!$B$33:$B$776,U$402)+'СЕТ СН'!$F$16</f>
        <v>0</v>
      </c>
      <c r="V428" s="36">
        <f>SUMIFS(СВЦЭМ!$K$34:$K$777,СВЦЭМ!$A$34:$A$777,$A428,СВЦЭМ!$B$33:$B$776,V$402)+'СЕТ СН'!$F$16</f>
        <v>0</v>
      </c>
      <c r="W428" s="36">
        <f>SUMIFS(СВЦЭМ!$K$34:$K$777,СВЦЭМ!$A$34:$A$777,$A428,СВЦЭМ!$B$33:$B$776,W$402)+'СЕТ СН'!$F$16</f>
        <v>0</v>
      </c>
      <c r="X428" s="36">
        <f>SUMIFS(СВЦЭМ!$K$34:$K$777,СВЦЭМ!$A$34:$A$777,$A428,СВЦЭМ!$B$33:$B$776,X$402)+'СЕТ СН'!$F$16</f>
        <v>0</v>
      </c>
      <c r="Y428" s="36">
        <f>SUMIFS(СВЦЭМ!$K$34:$K$777,СВЦЭМ!$A$34:$A$777,$A428,СВЦЭМ!$B$33:$B$776,Y$402)+'СЕТ СН'!$F$16</f>
        <v>0</v>
      </c>
    </row>
    <row r="429" spans="1:25" ht="15.75" hidden="1" x14ac:dyDescent="0.2">
      <c r="A429" s="35">
        <f t="shared" si="11"/>
        <v>43704</v>
      </c>
      <c r="B429" s="36">
        <f>SUMIFS(СВЦЭМ!$K$34:$K$777,СВЦЭМ!$A$34:$A$777,$A429,СВЦЭМ!$B$33:$B$776,B$402)+'СЕТ СН'!$F$16</f>
        <v>0</v>
      </c>
      <c r="C429" s="36">
        <f>SUMIFS(СВЦЭМ!$K$34:$K$777,СВЦЭМ!$A$34:$A$777,$A429,СВЦЭМ!$B$33:$B$776,C$402)+'СЕТ СН'!$F$16</f>
        <v>0</v>
      </c>
      <c r="D429" s="36">
        <f>SUMIFS(СВЦЭМ!$K$34:$K$777,СВЦЭМ!$A$34:$A$777,$A429,СВЦЭМ!$B$33:$B$776,D$402)+'СЕТ СН'!$F$16</f>
        <v>0</v>
      </c>
      <c r="E429" s="36">
        <f>SUMIFS(СВЦЭМ!$K$34:$K$777,СВЦЭМ!$A$34:$A$777,$A429,СВЦЭМ!$B$33:$B$776,E$402)+'СЕТ СН'!$F$16</f>
        <v>0</v>
      </c>
      <c r="F429" s="36">
        <f>SUMIFS(СВЦЭМ!$K$34:$K$777,СВЦЭМ!$A$34:$A$777,$A429,СВЦЭМ!$B$33:$B$776,F$402)+'СЕТ СН'!$F$16</f>
        <v>0</v>
      </c>
      <c r="G429" s="36">
        <f>SUMIFS(СВЦЭМ!$K$34:$K$777,СВЦЭМ!$A$34:$A$777,$A429,СВЦЭМ!$B$33:$B$776,G$402)+'СЕТ СН'!$F$16</f>
        <v>0</v>
      </c>
      <c r="H429" s="36">
        <f>SUMIFS(СВЦЭМ!$K$34:$K$777,СВЦЭМ!$A$34:$A$777,$A429,СВЦЭМ!$B$33:$B$776,H$402)+'СЕТ СН'!$F$16</f>
        <v>0</v>
      </c>
      <c r="I429" s="36">
        <f>SUMIFS(СВЦЭМ!$K$34:$K$777,СВЦЭМ!$A$34:$A$777,$A429,СВЦЭМ!$B$33:$B$776,I$402)+'СЕТ СН'!$F$16</f>
        <v>0</v>
      </c>
      <c r="J429" s="36">
        <f>SUMIFS(СВЦЭМ!$K$34:$K$777,СВЦЭМ!$A$34:$A$777,$A429,СВЦЭМ!$B$33:$B$776,J$402)+'СЕТ СН'!$F$16</f>
        <v>0</v>
      </c>
      <c r="K429" s="36">
        <f>SUMIFS(СВЦЭМ!$K$34:$K$777,СВЦЭМ!$A$34:$A$777,$A429,СВЦЭМ!$B$33:$B$776,K$402)+'СЕТ СН'!$F$16</f>
        <v>0</v>
      </c>
      <c r="L429" s="36">
        <f>SUMIFS(СВЦЭМ!$K$34:$K$777,СВЦЭМ!$A$34:$A$777,$A429,СВЦЭМ!$B$33:$B$776,L$402)+'СЕТ СН'!$F$16</f>
        <v>0</v>
      </c>
      <c r="M429" s="36">
        <f>SUMIFS(СВЦЭМ!$K$34:$K$777,СВЦЭМ!$A$34:$A$777,$A429,СВЦЭМ!$B$33:$B$776,M$402)+'СЕТ СН'!$F$16</f>
        <v>0</v>
      </c>
      <c r="N429" s="36">
        <f>SUMIFS(СВЦЭМ!$K$34:$K$777,СВЦЭМ!$A$34:$A$777,$A429,СВЦЭМ!$B$33:$B$776,N$402)+'СЕТ СН'!$F$16</f>
        <v>0</v>
      </c>
      <c r="O429" s="36">
        <f>SUMIFS(СВЦЭМ!$K$34:$K$777,СВЦЭМ!$A$34:$A$777,$A429,СВЦЭМ!$B$33:$B$776,O$402)+'СЕТ СН'!$F$16</f>
        <v>0</v>
      </c>
      <c r="P429" s="36">
        <f>SUMIFS(СВЦЭМ!$K$34:$K$777,СВЦЭМ!$A$34:$A$777,$A429,СВЦЭМ!$B$33:$B$776,P$402)+'СЕТ СН'!$F$16</f>
        <v>0</v>
      </c>
      <c r="Q429" s="36">
        <f>SUMIFS(СВЦЭМ!$K$34:$K$777,СВЦЭМ!$A$34:$A$777,$A429,СВЦЭМ!$B$33:$B$776,Q$402)+'СЕТ СН'!$F$16</f>
        <v>0</v>
      </c>
      <c r="R429" s="36">
        <f>SUMIFS(СВЦЭМ!$K$34:$K$777,СВЦЭМ!$A$34:$A$777,$A429,СВЦЭМ!$B$33:$B$776,R$402)+'СЕТ СН'!$F$16</f>
        <v>0</v>
      </c>
      <c r="S429" s="36">
        <f>SUMIFS(СВЦЭМ!$K$34:$K$777,СВЦЭМ!$A$34:$A$777,$A429,СВЦЭМ!$B$33:$B$776,S$402)+'СЕТ СН'!$F$16</f>
        <v>0</v>
      </c>
      <c r="T429" s="36">
        <f>SUMIFS(СВЦЭМ!$K$34:$K$777,СВЦЭМ!$A$34:$A$777,$A429,СВЦЭМ!$B$33:$B$776,T$402)+'СЕТ СН'!$F$16</f>
        <v>0</v>
      </c>
      <c r="U429" s="36">
        <f>SUMIFS(СВЦЭМ!$K$34:$K$777,СВЦЭМ!$A$34:$A$777,$A429,СВЦЭМ!$B$33:$B$776,U$402)+'СЕТ СН'!$F$16</f>
        <v>0</v>
      </c>
      <c r="V429" s="36">
        <f>SUMIFS(СВЦЭМ!$K$34:$K$777,СВЦЭМ!$A$34:$A$777,$A429,СВЦЭМ!$B$33:$B$776,V$402)+'СЕТ СН'!$F$16</f>
        <v>0</v>
      </c>
      <c r="W429" s="36">
        <f>SUMIFS(СВЦЭМ!$K$34:$K$777,СВЦЭМ!$A$34:$A$777,$A429,СВЦЭМ!$B$33:$B$776,W$402)+'СЕТ СН'!$F$16</f>
        <v>0</v>
      </c>
      <c r="X429" s="36">
        <f>SUMIFS(СВЦЭМ!$K$34:$K$777,СВЦЭМ!$A$34:$A$777,$A429,СВЦЭМ!$B$33:$B$776,X$402)+'СЕТ СН'!$F$16</f>
        <v>0</v>
      </c>
      <c r="Y429" s="36">
        <f>SUMIFS(СВЦЭМ!$K$34:$K$777,СВЦЭМ!$A$34:$A$777,$A429,СВЦЭМ!$B$33:$B$776,Y$402)+'СЕТ СН'!$F$16</f>
        <v>0</v>
      </c>
    </row>
    <row r="430" spans="1:25" ht="15.75" hidden="1" x14ac:dyDescent="0.2">
      <c r="A430" s="35">
        <f t="shared" si="11"/>
        <v>43705</v>
      </c>
      <c r="B430" s="36">
        <f>SUMIFS(СВЦЭМ!$K$34:$K$777,СВЦЭМ!$A$34:$A$777,$A430,СВЦЭМ!$B$33:$B$776,B$402)+'СЕТ СН'!$F$16</f>
        <v>0</v>
      </c>
      <c r="C430" s="36">
        <f>SUMIFS(СВЦЭМ!$K$34:$K$777,СВЦЭМ!$A$34:$A$777,$A430,СВЦЭМ!$B$33:$B$776,C$402)+'СЕТ СН'!$F$16</f>
        <v>0</v>
      </c>
      <c r="D430" s="36">
        <f>SUMIFS(СВЦЭМ!$K$34:$K$777,СВЦЭМ!$A$34:$A$777,$A430,СВЦЭМ!$B$33:$B$776,D$402)+'СЕТ СН'!$F$16</f>
        <v>0</v>
      </c>
      <c r="E430" s="36">
        <f>SUMIFS(СВЦЭМ!$K$34:$K$777,СВЦЭМ!$A$34:$A$777,$A430,СВЦЭМ!$B$33:$B$776,E$402)+'СЕТ СН'!$F$16</f>
        <v>0</v>
      </c>
      <c r="F430" s="36">
        <f>SUMIFS(СВЦЭМ!$K$34:$K$777,СВЦЭМ!$A$34:$A$777,$A430,СВЦЭМ!$B$33:$B$776,F$402)+'СЕТ СН'!$F$16</f>
        <v>0</v>
      </c>
      <c r="G430" s="36">
        <f>SUMIFS(СВЦЭМ!$K$34:$K$777,СВЦЭМ!$A$34:$A$777,$A430,СВЦЭМ!$B$33:$B$776,G$402)+'СЕТ СН'!$F$16</f>
        <v>0</v>
      </c>
      <c r="H430" s="36">
        <f>SUMIFS(СВЦЭМ!$K$34:$K$777,СВЦЭМ!$A$34:$A$777,$A430,СВЦЭМ!$B$33:$B$776,H$402)+'СЕТ СН'!$F$16</f>
        <v>0</v>
      </c>
      <c r="I430" s="36">
        <f>SUMIFS(СВЦЭМ!$K$34:$K$777,СВЦЭМ!$A$34:$A$777,$A430,СВЦЭМ!$B$33:$B$776,I$402)+'СЕТ СН'!$F$16</f>
        <v>0</v>
      </c>
      <c r="J430" s="36">
        <f>SUMIFS(СВЦЭМ!$K$34:$K$777,СВЦЭМ!$A$34:$A$777,$A430,СВЦЭМ!$B$33:$B$776,J$402)+'СЕТ СН'!$F$16</f>
        <v>0</v>
      </c>
      <c r="K430" s="36">
        <f>SUMIFS(СВЦЭМ!$K$34:$K$777,СВЦЭМ!$A$34:$A$777,$A430,СВЦЭМ!$B$33:$B$776,K$402)+'СЕТ СН'!$F$16</f>
        <v>0</v>
      </c>
      <c r="L430" s="36">
        <f>SUMIFS(СВЦЭМ!$K$34:$K$777,СВЦЭМ!$A$34:$A$777,$A430,СВЦЭМ!$B$33:$B$776,L$402)+'СЕТ СН'!$F$16</f>
        <v>0</v>
      </c>
      <c r="M430" s="36">
        <f>SUMIFS(СВЦЭМ!$K$34:$K$777,СВЦЭМ!$A$34:$A$777,$A430,СВЦЭМ!$B$33:$B$776,M$402)+'СЕТ СН'!$F$16</f>
        <v>0</v>
      </c>
      <c r="N430" s="36">
        <f>SUMIFS(СВЦЭМ!$K$34:$K$777,СВЦЭМ!$A$34:$A$777,$A430,СВЦЭМ!$B$33:$B$776,N$402)+'СЕТ СН'!$F$16</f>
        <v>0</v>
      </c>
      <c r="O430" s="36">
        <f>SUMIFS(СВЦЭМ!$K$34:$K$777,СВЦЭМ!$A$34:$A$777,$A430,СВЦЭМ!$B$33:$B$776,O$402)+'СЕТ СН'!$F$16</f>
        <v>0</v>
      </c>
      <c r="P430" s="36">
        <f>SUMIFS(СВЦЭМ!$K$34:$K$777,СВЦЭМ!$A$34:$A$777,$A430,СВЦЭМ!$B$33:$B$776,P$402)+'СЕТ СН'!$F$16</f>
        <v>0</v>
      </c>
      <c r="Q430" s="36">
        <f>SUMIFS(СВЦЭМ!$K$34:$K$777,СВЦЭМ!$A$34:$A$777,$A430,СВЦЭМ!$B$33:$B$776,Q$402)+'СЕТ СН'!$F$16</f>
        <v>0</v>
      </c>
      <c r="R430" s="36">
        <f>SUMIFS(СВЦЭМ!$K$34:$K$777,СВЦЭМ!$A$34:$A$777,$A430,СВЦЭМ!$B$33:$B$776,R$402)+'СЕТ СН'!$F$16</f>
        <v>0</v>
      </c>
      <c r="S430" s="36">
        <f>SUMIFS(СВЦЭМ!$K$34:$K$777,СВЦЭМ!$A$34:$A$777,$A430,СВЦЭМ!$B$33:$B$776,S$402)+'СЕТ СН'!$F$16</f>
        <v>0</v>
      </c>
      <c r="T430" s="36">
        <f>SUMIFS(СВЦЭМ!$K$34:$K$777,СВЦЭМ!$A$34:$A$777,$A430,СВЦЭМ!$B$33:$B$776,T$402)+'СЕТ СН'!$F$16</f>
        <v>0</v>
      </c>
      <c r="U430" s="36">
        <f>SUMIFS(СВЦЭМ!$K$34:$K$777,СВЦЭМ!$A$34:$A$777,$A430,СВЦЭМ!$B$33:$B$776,U$402)+'СЕТ СН'!$F$16</f>
        <v>0</v>
      </c>
      <c r="V430" s="36">
        <f>SUMIFS(СВЦЭМ!$K$34:$K$777,СВЦЭМ!$A$34:$A$777,$A430,СВЦЭМ!$B$33:$B$776,V$402)+'СЕТ СН'!$F$16</f>
        <v>0</v>
      </c>
      <c r="W430" s="36">
        <f>SUMIFS(СВЦЭМ!$K$34:$K$777,СВЦЭМ!$A$34:$A$777,$A430,СВЦЭМ!$B$33:$B$776,W$402)+'СЕТ СН'!$F$16</f>
        <v>0</v>
      </c>
      <c r="X430" s="36">
        <f>SUMIFS(СВЦЭМ!$K$34:$K$777,СВЦЭМ!$A$34:$A$777,$A430,СВЦЭМ!$B$33:$B$776,X$402)+'СЕТ СН'!$F$16</f>
        <v>0</v>
      </c>
      <c r="Y430" s="36">
        <f>SUMIFS(СВЦЭМ!$K$34:$K$777,СВЦЭМ!$A$34:$A$777,$A430,СВЦЭМ!$B$33:$B$776,Y$402)+'СЕТ СН'!$F$16</f>
        <v>0</v>
      </c>
    </row>
    <row r="431" spans="1:25" ht="15.75" hidden="1" x14ac:dyDescent="0.2">
      <c r="A431" s="35">
        <f t="shared" si="11"/>
        <v>43706</v>
      </c>
      <c r="B431" s="36">
        <f>SUMIFS(СВЦЭМ!$K$34:$K$777,СВЦЭМ!$A$34:$A$777,$A431,СВЦЭМ!$B$33:$B$776,B$402)+'СЕТ СН'!$F$16</f>
        <v>0</v>
      </c>
      <c r="C431" s="36">
        <f>SUMIFS(СВЦЭМ!$K$34:$K$777,СВЦЭМ!$A$34:$A$777,$A431,СВЦЭМ!$B$33:$B$776,C$402)+'СЕТ СН'!$F$16</f>
        <v>0</v>
      </c>
      <c r="D431" s="36">
        <f>SUMIFS(СВЦЭМ!$K$34:$K$777,СВЦЭМ!$A$34:$A$777,$A431,СВЦЭМ!$B$33:$B$776,D$402)+'СЕТ СН'!$F$16</f>
        <v>0</v>
      </c>
      <c r="E431" s="36">
        <f>SUMIFS(СВЦЭМ!$K$34:$K$777,СВЦЭМ!$A$34:$A$777,$A431,СВЦЭМ!$B$33:$B$776,E$402)+'СЕТ СН'!$F$16</f>
        <v>0</v>
      </c>
      <c r="F431" s="36">
        <f>SUMIFS(СВЦЭМ!$K$34:$K$777,СВЦЭМ!$A$34:$A$777,$A431,СВЦЭМ!$B$33:$B$776,F$402)+'СЕТ СН'!$F$16</f>
        <v>0</v>
      </c>
      <c r="G431" s="36">
        <f>SUMIFS(СВЦЭМ!$K$34:$K$777,СВЦЭМ!$A$34:$A$777,$A431,СВЦЭМ!$B$33:$B$776,G$402)+'СЕТ СН'!$F$16</f>
        <v>0</v>
      </c>
      <c r="H431" s="36">
        <f>SUMIFS(СВЦЭМ!$K$34:$K$777,СВЦЭМ!$A$34:$A$777,$A431,СВЦЭМ!$B$33:$B$776,H$402)+'СЕТ СН'!$F$16</f>
        <v>0</v>
      </c>
      <c r="I431" s="36">
        <f>SUMIFS(СВЦЭМ!$K$34:$K$777,СВЦЭМ!$A$34:$A$777,$A431,СВЦЭМ!$B$33:$B$776,I$402)+'СЕТ СН'!$F$16</f>
        <v>0</v>
      </c>
      <c r="J431" s="36">
        <f>SUMIFS(СВЦЭМ!$K$34:$K$777,СВЦЭМ!$A$34:$A$777,$A431,СВЦЭМ!$B$33:$B$776,J$402)+'СЕТ СН'!$F$16</f>
        <v>0</v>
      </c>
      <c r="K431" s="36">
        <f>SUMIFS(СВЦЭМ!$K$34:$K$777,СВЦЭМ!$A$34:$A$777,$A431,СВЦЭМ!$B$33:$B$776,K$402)+'СЕТ СН'!$F$16</f>
        <v>0</v>
      </c>
      <c r="L431" s="36">
        <f>SUMIFS(СВЦЭМ!$K$34:$K$777,СВЦЭМ!$A$34:$A$777,$A431,СВЦЭМ!$B$33:$B$776,L$402)+'СЕТ СН'!$F$16</f>
        <v>0</v>
      </c>
      <c r="M431" s="36">
        <f>SUMIFS(СВЦЭМ!$K$34:$K$777,СВЦЭМ!$A$34:$A$777,$A431,СВЦЭМ!$B$33:$B$776,M$402)+'СЕТ СН'!$F$16</f>
        <v>0</v>
      </c>
      <c r="N431" s="36">
        <f>SUMIFS(СВЦЭМ!$K$34:$K$777,СВЦЭМ!$A$34:$A$777,$A431,СВЦЭМ!$B$33:$B$776,N$402)+'СЕТ СН'!$F$16</f>
        <v>0</v>
      </c>
      <c r="O431" s="36">
        <f>SUMIFS(СВЦЭМ!$K$34:$K$777,СВЦЭМ!$A$34:$A$777,$A431,СВЦЭМ!$B$33:$B$776,O$402)+'СЕТ СН'!$F$16</f>
        <v>0</v>
      </c>
      <c r="P431" s="36">
        <f>SUMIFS(СВЦЭМ!$K$34:$K$777,СВЦЭМ!$A$34:$A$777,$A431,СВЦЭМ!$B$33:$B$776,P$402)+'СЕТ СН'!$F$16</f>
        <v>0</v>
      </c>
      <c r="Q431" s="36">
        <f>SUMIFS(СВЦЭМ!$K$34:$K$777,СВЦЭМ!$A$34:$A$777,$A431,СВЦЭМ!$B$33:$B$776,Q$402)+'СЕТ СН'!$F$16</f>
        <v>0</v>
      </c>
      <c r="R431" s="36">
        <f>SUMIFS(СВЦЭМ!$K$34:$K$777,СВЦЭМ!$A$34:$A$777,$A431,СВЦЭМ!$B$33:$B$776,R$402)+'СЕТ СН'!$F$16</f>
        <v>0</v>
      </c>
      <c r="S431" s="36">
        <f>SUMIFS(СВЦЭМ!$K$34:$K$777,СВЦЭМ!$A$34:$A$777,$A431,СВЦЭМ!$B$33:$B$776,S$402)+'СЕТ СН'!$F$16</f>
        <v>0</v>
      </c>
      <c r="T431" s="36">
        <f>SUMIFS(СВЦЭМ!$K$34:$K$777,СВЦЭМ!$A$34:$A$777,$A431,СВЦЭМ!$B$33:$B$776,T$402)+'СЕТ СН'!$F$16</f>
        <v>0</v>
      </c>
      <c r="U431" s="36">
        <f>SUMIFS(СВЦЭМ!$K$34:$K$777,СВЦЭМ!$A$34:$A$777,$A431,СВЦЭМ!$B$33:$B$776,U$402)+'СЕТ СН'!$F$16</f>
        <v>0</v>
      </c>
      <c r="V431" s="36">
        <f>SUMIFS(СВЦЭМ!$K$34:$K$777,СВЦЭМ!$A$34:$A$777,$A431,СВЦЭМ!$B$33:$B$776,V$402)+'СЕТ СН'!$F$16</f>
        <v>0</v>
      </c>
      <c r="W431" s="36">
        <f>SUMIFS(СВЦЭМ!$K$34:$K$777,СВЦЭМ!$A$34:$A$777,$A431,СВЦЭМ!$B$33:$B$776,W$402)+'СЕТ СН'!$F$16</f>
        <v>0</v>
      </c>
      <c r="X431" s="36">
        <f>SUMIFS(СВЦЭМ!$K$34:$K$777,СВЦЭМ!$A$34:$A$777,$A431,СВЦЭМ!$B$33:$B$776,X$402)+'СЕТ СН'!$F$16</f>
        <v>0</v>
      </c>
      <c r="Y431" s="36">
        <f>SUMIFS(СВЦЭМ!$K$34:$K$777,СВЦЭМ!$A$34:$A$777,$A431,СВЦЭМ!$B$33:$B$776,Y$402)+'СЕТ СН'!$F$16</f>
        <v>0</v>
      </c>
    </row>
    <row r="432" spans="1:25" ht="15.75" hidden="1" x14ac:dyDescent="0.2">
      <c r="A432" s="35">
        <f t="shared" si="11"/>
        <v>43707</v>
      </c>
      <c r="B432" s="36">
        <f>SUMIFS(СВЦЭМ!$K$34:$K$777,СВЦЭМ!$A$34:$A$777,$A432,СВЦЭМ!$B$33:$B$776,B$402)+'СЕТ СН'!$F$16</f>
        <v>0</v>
      </c>
      <c r="C432" s="36">
        <f>SUMIFS(СВЦЭМ!$K$34:$K$777,СВЦЭМ!$A$34:$A$777,$A432,СВЦЭМ!$B$33:$B$776,C$402)+'СЕТ СН'!$F$16</f>
        <v>0</v>
      </c>
      <c r="D432" s="36">
        <f>SUMIFS(СВЦЭМ!$K$34:$K$777,СВЦЭМ!$A$34:$A$777,$A432,СВЦЭМ!$B$33:$B$776,D$402)+'СЕТ СН'!$F$16</f>
        <v>0</v>
      </c>
      <c r="E432" s="36">
        <f>SUMIFS(СВЦЭМ!$K$34:$K$777,СВЦЭМ!$A$34:$A$777,$A432,СВЦЭМ!$B$33:$B$776,E$402)+'СЕТ СН'!$F$16</f>
        <v>0</v>
      </c>
      <c r="F432" s="36">
        <f>SUMIFS(СВЦЭМ!$K$34:$K$777,СВЦЭМ!$A$34:$A$777,$A432,СВЦЭМ!$B$33:$B$776,F$402)+'СЕТ СН'!$F$16</f>
        <v>0</v>
      </c>
      <c r="G432" s="36">
        <f>SUMIFS(СВЦЭМ!$K$34:$K$777,СВЦЭМ!$A$34:$A$777,$A432,СВЦЭМ!$B$33:$B$776,G$402)+'СЕТ СН'!$F$16</f>
        <v>0</v>
      </c>
      <c r="H432" s="36">
        <f>SUMIFS(СВЦЭМ!$K$34:$K$777,СВЦЭМ!$A$34:$A$777,$A432,СВЦЭМ!$B$33:$B$776,H$402)+'СЕТ СН'!$F$16</f>
        <v>0</v>
      </c>
      <c r="I432" s="36">
        <f>SUMIFS(СВЦЭМ!$K$34:$K$777,СВЦЭМ!$A$34:$A$777,$A432,СВЦЭМ!$B$33:$B$776,I$402)+'СЕТ СН'!$F$16</f>
        <v>0</v>
      </c>
      <c r="J432" s="36">
        <f>SUMIFS(СВЦЭМ!$K$34:$K$777,СВЦЭМ!$A$34:$A$777,$A432,СВЦЭМ!$B$33:$B$776,J$402)+'СЕТ СН'!$F$16</f>
        <v>0</v>
      </c>
      <c r="K432" s="36">
        <f>SUMIFS(СВЦЭМ!$K$34:$K$777,СВЦЭМ!$A$34:$A$777,$A432,СВЦЭМ!$B$33:$B$776,K$402)+'СЕТ СН'!$F$16</f>
        <v>0</v>
      </c>
      <c r="L432" s="36">
        <f>SUMIFS(СВЦЭМ!$K$34:$K$777,СВЦЭМ!$A$34:$A$777,$A432,СВЦЭМ!$B$33:$B$776,L$402)+'СЕТ СН'!$F$16</f>
        <v>0</v>
      </c>
      <c r="M432" s="36">
        <f>SUMIFS(СВЦЭМ!$K$34:$K$777,СВЦЭМ!$A$34:$A$777,$A432,СВЦЭМ!$B$33:$B$776,M$402)+'СЕТ СН'!$F$16</f>
        <v>0</v>
      </c>
      <c r="N432" s="36">
        <f>SUMIFS(СВЦЭМ!$K$34:$K$777,СВЦЭМ!$A$34:$A$777,$A432,СВЦЭМ!$B$33:$B$776,N$402)+'СЕТ СН'!$F$16</f>
        <v>0</v>
      </c>
      <c r="O432" s="36">
        <f>SUMIFS(СВЦЭМ!$K$34:$K$777,СВЦЭМ!$A$34:$A$777,$A432,СВЦЭМ!$B$33:$B$776,O$402)+'СЕТ СН'!$F$16</f>
        <v>0</v>
      </c>
      <c r="P432" s="36">
        <f>SUMIFS(СВЦЭМ!$K$34:$K$777,СВЦЭМ!$A$34:$A$777,$A432,СВЦЭМ!$B$33:$B$776,P$402)+'СЕТ СН'!$F$16</f>
        <v>0</v>
      </c>
      <c r="Q432" s="36">
        <f>SUMIFS(СВЦЭМ!$K$34:$K$777,СВЦЭМ!$A$34:$A$777,$A432,СВЦЭМ!$B$33:$B$776,Q$402)+'СЕТ СН'!$F$16</f>
        <v>0</v>
      </c>
      <c r="R432" s="36">
        <f>SUMIFS(СВЦЭМ!$K$34:$K$777,СВЦЭМ!$A$34:$A$777,$A432,СВЦЭМ!$B$33:$B$776,R$402)+'СЕТ СН'!$F$16</f>
        <v>0</v>
      </c>
      <c r="S432" s="36">
        <f>SUMIFS(СВЦЭМ!$K$34:$K$777,СВЦЭМ!$A$34:$A$777,$A432,СВЦЭМ!$B$33:$B$776,S$402)+'СЕТ СН'!$F$16</f>
        <v>0</v>
      </c>
      <c r="T432" s="36">
        <f>SUMIFS(СВЦЭМ!$K$34:$K$777,СВЦЭМ!$A$34:$A$777,$A432,СВЦЭМ!$B$33:$B$776,T$402)+'СЕТ СН'!$F$16</f>
        <v>0</v>
      </c>
      <c r="U432" s="36">
        <f>SUMIFS(СВЦЭМ!$K$34:$K$777,СВЦЭМ!$A$34:$A$777,$A432,СВЦЭМ!$B$33:$B$776,U$402)+'СЕТ СН'!$F$16</f>
        <v>0</v>
      </c>
      <c r="V432" s="36">
        <f>SUMIFS(СВЦЭМ!$K$34:$K$777,СВЦЭМ!$A$34:$A$777,$A432,СВЦЭМ!$B$33:$B$776,V$402)+'СЕТ СН'!$F$16</f>
        <v>0</v>
      </c>
      <c r="W432" s="36">
        <f>SUMIFS(СВЦЭМ!$K$34:$K$777,СВЦЭМ!$A$34:$A$777,$A432,СВЦЭМ!$B$33:$B$776,W$402)+'СЕТ СН'!$F$16</f>
        <v>0</v>
      </c>
      <c r="X432" s="36">
        <f>SUMIFS(СВЦЭМ!$K$34:$K$777,СВЦЭМ!$A$34:$A$777,$A432,СВЦЭМ!$B$33:$B$776,X$402)+'СЕТ СН'!$F$16</f>
        <v>0</v>
      </c>
      <c r="Y432" s="36">
        <f>SUMIFS(СВЦЭМ!$K$34:$K$777,СВЦЭМ!$A$34:$A$777,$A432,СВЦЭМ!$B$33:$B$776,Y$402)+'СЕТ СН'!$F$16</f>
        <v>0</v>
      </c>
    </row>
    <row r="433" spans="1:27" ht="15.75" hidden="1" x14ac:dyDescent="0.2">
      <c r="A433" s="35">
        <f t="shared" si="11"/>
        <v>43708</v>
      </c>
      <c r="B433" s="36">
        <f>SUMIFS(СВЦЭМ!$K$34:$K$777,СВЦЭМ!$A$34:$A$777,$A433,СВЦЭМ!$B$33:$B$776,B$402)+'СЕТ СН'!$F$16</f>
        <v>0</v>
      </c>
      <c r="C433" s="36">
        <f>SUMIFS(СВЦЭМ!$K$34:$K$777,СВЦЭМ!$A$34:$A$777,$A433,СВЦЭМ!$B$33:$B$776,C$402)+'СЕТ СН'!$F$16</f>
        <v>0</v>
      </c>
      <c r="D433" s="36">
        <f>SUMIFS(СВЦЭМ!$K$34:$K$777,СВЦЭМ!$A$34:$A$777,$A433,СВЦЭМ!$B$33:$B$776,D$402)+'СЕТ СН'!$F$16</f>
        <v>0</v>
      </c>
      <c r="E433" s="36">
        <f>SUMIFS(СВЦЭМ!$K$34:$K$777,СВЦЭМ!$A$34:$A$777,$A433,СВЦЭМ!$B$33:$B$776,E$402)+'СЕТ СН'!$F$16</f>
        <v>0</v>
      </c>
      <c r="F433" s="36">
        <f>SUMIFS(СВЦЭМ!$K$34:$K$777,СВЦЭМ!$A$34:$A$777,$A433,СВЦЭМ!$B$33:$B$776,F$402)+'СЕТ СН'!$F$16</f>
        <v>0</v>
      </c>
      <c r="G433" s="36">
        <f>SUMIFS(СВЦЭМ!$K$34:$K$777,СВЦЭМ!$A$34:$A$777,$A433,СВЦЭМ!$B$33:$B$776,G$402)+'СЕТ СН'!$F$16</f>
        <v>0</v>
      </c>
      <c r="H433" s="36">
        <f>SUMIFS(СВЦЭМ!$K$34:$K$777,СВЦЭМ!$A$34:$A$777,$A433,СВЦЭМ!$B$33:$B$776,H$402)+'СЕТ СН'!$F$16</f>
        <v>0</v>
      </c>
      <c r="I433" s="36">
        <f>SUMIFS(СВЦЭМ!$K$34:$K$777,СВЦЭМ!$A$34:$A$777,$A433,СВЦЭМ!$B$33:$B$776,I$402)+'СЕТ СН'!$F$16</f>
        <v>0</v>
      </c>
      <c r="J433" s="36">
        <f>SUMIFS(СВЦЭМ!$K$34:$K$777,СВЦЭМ!$A$34:$A$777,$A433,СВЦЭМ!$B$33:$B$776,J$402)+'СЕТ СН'!$F$16</f>
        <v>0</v>
      </c>
      <c r="K433" s="36">
        <f>SUMIFS(СВЦЭМ!$K$34:$K$777,СВЦЭМ!$A$34:$A$777,$A433,СВЦЭМ!$B$33:$B$776,K$402)+'СЕТ СН'!$F$16</f>
        <v>0</v>
      </c>
      <c r="L433" s="36">
        <f>SUMIFS(СВЦЭМ!$K$34:$K$777,СВЦЭМ!$A$34:$A$777,$A433,СВЦЭМ!$B$33:$B$776,L$402)+'СЕТ СН'!$F$16</f>
        <v>0</v>
      </c>
      <c r="M433" s="36">
        <f>SUMIFS(СВЦЭМ!$K$34:$K$777,СВЦЭМ!$A$34:$A$777,$A433,СВЦЭМ!$B$33:$B$776,M$402)+'СЕТ СН'!$F$16</f>
        <v>0</v>
      </c>
      <c r="N433" s="36">
        <f>SUMIFS(СВЦЭМ!$K$34:$K$777,СВЦЭМ!$A$34:$A$777,$A433,СВЦЭМ!$B$33:$B$776,N$402)+'СЕТ СН'!$F$16</f>
        <v>0</v>
      </c>
      <c r="O433" s="36">
        <f>SUMIFS(СВЦЭМ!$K$34:$K$777,СВЦЭМ!$A$34:$A$777,$A433,СВЦЭМ!$B$33:$B$776,O$402)+'СЕТ СН'!$F$16</f>
        <v>0</v>
      </c>
      <c r="P433" s="36">
        <f>SUMIFS(СВЦЭМ!$K$34:$K$777,СВЦЭМ!$A$34:$A$777,$A433,СВЦЭМ!$B$33:$B$776,P$402)+'СЕТ СН'!$F$16</f>
        <v>0</v>
      </c>
      <c r="Q433" s="36">
        <f>SUMIFS(СВЦЭМ!$K$34:$K$777,СВЦЭМ!$A$34:$A$777,$A433,СВЦЭМ!$B$33:$B$776,Q$402)+'СЕТ СН'!$F$16</f>
        <v>0</v>
      </c>
      <c r="R433" s="36">
        <f>SUMIFS(СВЦЭМ!$K$34:$K$777,СВЦЭМ!$A$34:$A$777,$A433,СВЦЭМ!$B$33:$B$776,R$402)+'СЕТ СН'!$F$16</f>
        <v>0</v>
      </c>
      <c r="S433" s="36">
        <f>SUMIFS(СВЦЭМ!$K$34:$K$777,СВЦЭМ!$A$34:$A$777,$A433,СВЦЭМ!$B$33:$B$776,S$402)+'СЕТ СН'!$F$16</f>
        <v>0</v>
      </c>
      <c r="T433" s="36">
        <f>SUMIFS(СВЦЭМ!$K$34:$K$777,СВЦЭМ!$A$34:$A$777,$A433,СВЦЭМ!$B$33:$B$776,T$402)+'СЕТ СН'!$F$16</f>
        <v>0</v>
      </c>
      <c r="U433" s="36">
        <f>SUMIFS(СВЦЭМ!$K$34:$K$777,СВЦЭМ!$A$34:$A$777,$A433,СВЦЭМ!$B$33:$B$776,U$402)+'СЕТ СН'!$F$16</f>
        <v>0</v>
      </c>
      <c r="V433" s="36">
        <f>SUMIFS(СВЦЭМ!$K$34:$K$777,СВЦЭМ!$A$34:$A$777,$A433,СВЦЭМ!$B$33:$B$776,V$402)+'СЕТ СН'!$F$16</f>
        <v>0</v>
      </c>
      <c r="W433" s="36">
        <f>SUMIFS(СВЦЭМ!$K$34:$K$777,СВЦЭМ!$A$34:$A$777,$A433,СВЦЭМ!$B$33:$B$776,W$402)+'СЕТ СН'!$F$16</f>
        <v>0</v>
      </c>
      <c r="X433" s="36">
        <f>SUMIFS(СВЦЭМ!$K$34:$K$777,СВЦЭМ!$A$34:$A$777,$A433,СВЦЭМ!$B$33:$B$776,X$402)+'СЕТ СН'!$F$16</f>
        <v>0</v>
      </c>
      <c r="Y433" s="36">
        <f>SUMIFS(СВЦЭМ!$K$34:$K$777,СВЦЭМ!$A$34:$A$777,$A433,СВЦЭМ!$B$33:$B$776,Y$402)+'СЕТ СН'!$F$16</f>
        <v>0</v>
      </c>
    </row>
    <row r="434" spans="1:27"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7" ht="12.75" hidden="1" customHeight="1" x14ac:dyDescent="0.2">
      <c r="A435" s="128" t="s">
        <v>7</v>
      </c>
      <c r="B435" s="131" t="s">
        <v>121</v>
      </c>
      <c r="C435" s="132"/>
      <c r="D435" s="132"/>
      <c r="E435" s="132"/>
      <c r="F435" s="132"/>
      <c r="G435" s="132"/>
      <c r="H435" s="132"/>
      <c r="I435" s="132"/>
      <c r="J435" s="132"/>
      <c r="K435" s="132"/>
      <c r="L435" s="132"/>
      <c r="M435" s="132"/>
      <c r="N435" s="132"/>
      <c r="O435" s="132"/>
      <c r="P435" s="132"/>
      <c r="Q435" s="132"/>
      <c r="R435" s="132"/>
      <c r="S435" s="132"/>
      <c r="T435" s="132"/>
      <c r="U435" s="132"/>
      <c r="V435" s="132"/>
      <c r="W435" s="132"/>
      <c r="X435" s="132"/>
      <c r="Y435" s="133"/>
    </row>
    <row r="436" spans="1:27" ht="12.75" hidden="1" customHeight="1" x14ac:dyDescent="0.2">
      <c r="A436" s="129"/>
      <c r="B436" s="134"/>
      <c r="C436" s="135"/>
      <c r="D436" s="135"/>
      <c r="E436" s="135"/>
      <c r="F436" s="135"/>
      <c r="G436" s="135"/>
      <c r="H436" s="135"/>
      <c r="I436" s="135"/>
      <c r="J436" s="135"/>
      <c r="K436" s="135"/>
      <c r="L436" s="135"/>
      <c r="M436" s="135"/>
      <c r="N436" s="135"/>
      <c r="O436" s="135"/>
      <c r="P436" s="135"/>
      <c r="Q436" s="135"/>
      <c r="R436" s="135"/>
      <c r="S436" s="135"/>
      <c r="T436" s="135"/>
      <c r="U436" s="135"/>
      <c r="V436" s="135"/>
      <c r="W436" s="135"/>
      <c r="X436" s="135"/>
      <c r="Y436" s="136"/>
    </row>
    <row r="437" spans="1:27" s="46" customFormat="1" ht="12.75" hidden="1" customHeight="1" x14ac:dyDescent="0.2">
      <c r="A437" s="130"/>
      <c r="B437" s="34">
        <v>1</v>
      </c>
      <c r="C437" s="34">
        <v>2</v>
      </c>
      <c r="D437" s="34">
        <v>3</v>
      </c>
      <c r="E437" s="34">
        <v>4</v>
      </c>
      <c r="F437" s="34">
        <v>5</v>
      </c>
      <c r="G437" s="34">
        <v>6</v>
      </c>
      <c r="H437" s="34">
        <v>7</v>
      </c>
      <c r="I437" s="34">
        <v>8</v>
      </c>
      <c r="J437" s="34">
        <v>9</v>
      </c>
      <c r="K437" s="34">
        <v>10</v>
      </c>
      <c r="L437" s="34">
        <v>11</v>
      </c>
      <c r="M437" s="34">
        <v>12</v>
      </c>
      <c r="N437" s="34">
        <v>13</v>
      </c>
      <c r="O437" s="34">
        <v>14</v>
      </c>
      <c r="P437" s="34">
        <v>15</v>
      </c>
      <c r="Q437" s="34">
        <v>16</v>
      </c>
      <c r="R437" s="34">
        <v>17</v>
      </c>
      <c r="S437" s="34">
        <v>18</v>
      </c>
      <c r="T437" s="34">
        <v>19</v>
      </c>
      <c r="U437" s="34">
        <v>20</v>
      </c>
      <c r="V437" s="34">
        <v>21</v>
      </c>
      <c r="W437" s="34">
        <v>22</v>
      </c>
      <c r="X437" s="34">
        <v>23</v>
      </c>
      <c r="Y437" s="34">
        <v>24</v>
      </c>
    </row>
    <row r="438" spans="1:27" ht="15.75" hidden="1" customHeight="1" x14ac:dyDescent="0.2">
      <c r="A438" s="35" t="str">
        <f>A403</f>
        <v>01.08.2019</v>
      </c>
      <c r="B438" s="36">
        <f>SUMIFS(СВЦЭМ!$L$34:$L$777,СВЦЭМ!$A$34:$A$777,$A438,СВЦЭМ!$B$33:$B$776,B$437)+'СЕТ СН'!$F$16</f>
        <v>0</v>
      </c>
      <c r="C438" s="36">
        <f>SUMIFS(СВЦЭМ!$L$34:$L$777,СВЦЭМ!$A$34:$A$777,$A438,СВЦЭМ!$B$33:$B$776,C$437)+'СЕТ СН'!$F$16</f>
        <v>0</v>
      </c>
      <c r="D438" s="36">
        <f>SUMIFS(СВЦЭМ!$L$34:$L$777,СВЦЭМ!$A$34:$A$777,$A438,СВЦЭМ!$B$33:$B$776,D$437)+'СЕТ СН'!$F$16</f>
        <v>0</v>
      </c>
      <c r="E438" s="36">
        <f>SUMIFS(СВЦЭМ!$L$34:$L$777,СВЦЭМ!$A$34:$A$777,$A438,СВЦЭМ!$B$33:$B$776,E$437)+'СЕТ СН'!$F$16</f>
        <v>0</v>
      </c>
      <c r="F438" s="36">
        <f>SUMIFS(СВЦЭМ!$L$34:$L$777,СВЦЭМ!$A$34:$A$777,$A438,СВЦЭМ!$B$33:$B$776,F$437)+'СЕТ СН'!$F$16</f>
        <v>0</v>
      </c>
      <c r="G438" s="36">
        <f>SUMIFS(СВЦЭМ!$L$34:$L$777,СВЦЭМ!$A$34:$A$777,$A438,СВЦЭМ!$B$33:$B$776,G$437)+'СЕТ СН'!$F$16</f>
        <v>0</v>
      </c>
      <c r="H438" s="36">
        <f>SUMIFS(СВЦЭМ!$L$34:$L$777,СВЦЭМ!$A$34:$A$777,$A438,СВЦЭМ!$B$33:$B$776,H$437)+'СЕТ СН'!$F$16</f>
        <v>0</v>
      </c>
      <c r="I438" s="36">
        <f>SUMIFS(СВЦЭМ!$L$34:$L$777,СВЦЭМ!$A$34:$A$777,$A438,СВЦЭМ!$B$33:$B$776,I$437)+'СЕТ СН'!$F$16</f>
        <v>0</v>
      </c>
      <c r="J438" s="36">
        <f>SUMIFS(СВЦЭМ!$L$34:$L$777,СВЦЭМ!$A$34:$A$777,$A438,СВЦЭМ!$B$33:$B$776,J$437)+'СЕТ СН'!$F$16</f>
        <v>0</v>
      </c>
      <c r="K438" s="36">
        <f>SUMIFS(СВЦЭМ!$L$34:$L$777,СВЦЭМ!$A$34:$A$777,$A438,СВЦЭМ!$B$33:$B$776,K$437)+'СЕТ СН'!$F$16</f>
        <v>0</v>
      </c>
      <c r="L438" s="36">
        <f>SUMIFS(СВЦЭМ!$L$34:$L$777,СВЦЭМ!$A$34:$A$777,$A438,СВЦЭМ!$B$33:$B$776,L$437)+'СЕТ СН'!$F$16</f>
        <v>0</v>
      </c>
      <c r="M438" s="36">
        <f>SUMIFS(СВЦЭМ!$L$34:$L$777,СВЦЭМ!$A$34:$A$777,$A438,СВЦЭМ!$B$33:$B$776,M$437)+'СЕТ СН'!$F$16</f>
        <v>0</v>
      </c>
      <c r="N438" s="36">
        <f>SUMIFS(СВЦЭМ!$L$34:$L$777,СВЦЭМ!$A$34:$A$777,$A438,СВЦЭМ!$B$33:$B$776,N$437)+'СЕТ СН'!$F$16</f>
        <v>0</v>
      </c>
      <c r="O438" s="36">
        <f>SUMIFS(СВЦЭМ!$L$34:$L$777,СВЦЭМ!$A$34:$A$777,$A438,СВЦЭМ!$B$33:$B$776,O$437)+'СЕТ СН'!$F$16</f>
        <v>0</v>
      </c>
      <c r="P438" s="36">
        <f>SUMIFS(СВЦЭМ!$L$34:$L$777,СВЦЭМ!$A$34:$A$777,$A438,СВЦЭМ!$B$33:$B$776,P$437)+'СЕТ СН'!$F$16</f>
        <v>0</v>
      </c>
      <c r="Q438" s="36">
        <f>SUMIFS(СВЦЭМ!$L$34:$L$777,СВЦЭМ!$A$34:$A$777,$A438,СВЦЭМ!$B$33:$B$776,Q$437)+'СЕТ СН'!$F$16</f>
        <v>0</v>
      </c>
      <c r="R438" s="36">
        <f>SUMIFS(СВЦЭМ!$L$34:$L$777,СВЦЭМ!$A$34:$A$777,$A438,СВЦЭМ!$B$33:$B$776,R$437)+'СЕТ СН'!$F$16</f>
        <v>0</v>
      </c>
      <c r="S438" s="36">
        <f>SUMIFS(СВЦЭМ!$L$34:$L$777,СВЦЭМ!$A$34:$A$777,$A438,СВЦЭМ!$B$33:$B$776,S$437)+'СЕТ СН'!$F$16</f>
        <v>0</v>
      </c>
      <c r="T438" s="36">
        <f>SUMIFS(СВЦЭМ!$L$34:$L$777,СВЦЭМ!$A$34:$A$777,$A438,СВЦЭМ!$B$33:$B$776,T$437)+'СЕТ СН'!$F$16</f>
        <v>0</v>
      </c>
      <c r="U438" s="36">
        <f>SUMIFS(СВЦЭМ!$L$34:$L$777,СВЦЭМ!$A$34:$A$777,$A438,СВЦЭМ!$B$33:$B$776,U$437)+'СЕТ СН'!$F$16</f>
        <v>0</v>
      </c>
      <c r="V438" s="36">
        <f>SUMIFS(СВЦЭМ!$L$34:$L$777,СВЦЭМ!$A$34:$A$777,$A438,СВЦЭМ!$B$33:$B$776,V$437)+'СЕТ СН'!$F$16</f>
        <v>0</v>
      </c>
      <c r="W438" s="36">
        <f>SUMIFS(СВЦЭМ!$L$34:$L$777,СВЦЭМ!$A$34:$A$777,$A438,СВЦЭМ!$B$33:$B$776,W$437)+'СЕТ СН'!$F$16</f>
        <v>0</v>
      </c>
      <c r="X438" s="36">
        <f>SUMIFS(СВЦЭМ!$L$34:$L$777,СВЦЭМ!$A$34:$A$777,$A438,СВЦЭМ!$B$33:$B$776,X$437)+'СЕТ СН'!$F$16</f>
        <v>0</v>
      </c>
      <c r="Y438" s="36">
        <f>SUMIFS(СВЦЭМ!$L$34:$L$777,СВЦЭМ!$A$34:$A$777,$A438,СВЦЭМ!$B$33:$B$776,Y$437)+'СЕТ СН'!$F$16</f>
        <v>0</v>
      </c>
      <c r="AA438" s="45"/>
    </row>
    <row r="439" spans="1:27" ht="15.75" hidden="1" x14ac:dyDescent="0.2">
      <c r="A439" s="35">
        <f>A438+1</f>
        <v>43679</v>
      </c>
      <c r="B439" s="36">
        <f>SUMIFS(СВЦЭМ!$L$34:$L$777,СВЦЭМ!$A$34:$A$777,$A439,СВЦЭМ!$B$33:$B$776,B$437)+'СЕТ СН'!$F$16</f>
        <v>0</v>
      </c>
      <c r="C439" s="36">
        <f>SUMIFS(СВЦЭМ!$L$34:$L$777,СВЦЭМ!$A$34:$A$777,$A439,СВЦЭМ!$B$33:$B$776,C$437)+'СЕТ СН'!$F$16</f>
        <v>0</v>
      </c>
      <c r="D439" s="36">
        <f>SUMIFS(СВЦЭМ!$L$34:$L$777,СВЦЭМ!$A$34:$A$777,$A439,СВЦЭМ!$B$33:$B$776,D$437)+'СЕТ СН'!$F$16</f>
        <v>0</v>
      </c>
      <c r="E439" s="36">
        <f>SUMIFS(СВЦЭМ!$L$34:$L$777,СВЦЭМ!$A$34:$A$777,$A439,СВЦЭМ!$B$33:$B$776,E$437)+'СЕТ СН'!$F$16</f>
        <v>0</v>
      </c>
      <c r="F439" s="36">
        <f>SUMIFS(СВЦЭМ!$L$34:$L$777,СВЦЭМ!$A$34:$A$777,$A439,СВЦЭМ!$B$33:$B$776,F$437)+'СЕТ СН'!$F$16</f>
        <v>0</v>
      </c>
      <c r="G439" s="36">
        <f>SUMIFS(СВЦЭМ!$L$34:$L$777,СВЦЭМ!$A$34:$A$777,$A439,СВЦЭМ!$B$33:$B$776,G$437)+'СЕТ СН'!$F$16</f>
        <v>0</v>
      </c>
      <c r="H439" s="36">
        <f>SUMIFS(СВЦЭМ!$L$34:$L$777,СВЦЭМ!$A$34:$A$777,$A439,СВЦЭМ!$B$33:$B$776,H$437)+'СЕТ СН'!$F$16</f>
        <v>0</v>
      </c>
      <c r="I439" s="36">
        <f>SUMIFS(СВЦЭМ!$L$34:$L$777,СВЦЭМ!$A$34:$A$777,$A439,СВЦЭМ!$B$33:$B$776,I$437)+'СЕТ СН'!$F$16</f>
        <v>0</v>
      </c>
      <c r="J439" s="36">
        <f>SUMIFS(СВЦЭМ!$L$34:$L$777,СВЦЭМ!$A$34:$A$777,$A439,СВЦЭМ!$B$33:$B$776,J$437)+'СЕТ СН'!$F$16</f>
        <v>0</v>
      </c>
      <c r="K439" s="36">
        <f>SUMIFS(СВЦЭМ!$L$34:$L$777,СВЦЭМ!$A$34:$A$777,$A439,СВЦЭМ!$B$33:$B$776,K$437)+'СЕТ СН'!$F$16</f>
        <v>0</v>
      </c>
      <c r="L439" s="36">
        <f>SUMIFS(СВЦЭМ!$L$34:$L$777,СВЦЭМ!$A$34:$A$777,$A439,СВЦЭМ!$B$33:$B$776,L$437)+'СЕТ СН'!$F$16</f>
        <v>0</v>
      </c>
      <c r="M439" s="36">
        <f>SUMIFS(СВЦЭМ!$L$34:$L$777,СВЦЭМ!$A$34:$A$777,$A439,СВЦЭМ!$B$33:$B$776,M$437)+'СЕТ СН'!$F$16</f>
        <v>0</v>
      </c>
      <c r="N439" s="36">
        <f>SUMIFS(СВЦЭМ!$L$34:$L$777,СВЦЭМ!$A$34:$A$777,$A439,СВЦЭМ!$B$33:$B$776,N$437)+'СЕТ СН'!$F$16</f>
        <v>0</v>
      </c>
      <c r="O439" s="36">
        <f>SUMIFS(СВЦЭМ!$L$34:$L$777,СВЦЭМ!$A$34:$A$777,$A439,СВЦЭМ!$B$33:$B$776,O$437)+'СЕТ СН'!$F$16</f>
        <v>0</v>
      </c>
      <c r="P439" s="36">
        <f>SUMIFS(СВЦЭМ!$L$34:$L$777,СВЦЭМ!$A$34:$A$777,$A439,СВЦЭМ!$B$33:$B$776,P$437)+'СЕТ СН'!$F$16</f>
        <v>0</v>
      </c>
      <c r="Q439" s="36">
        <f>SUMIFS(СВЦЭМ!$L$34:$L$777,СВЦЭМ!$A$34:$A$777,$A439,СВЦЭМ!$B$33:$B$776,Q$437)+'СЕТ СН'!$F$16</f>
        <v>0</v>
      </c>
      <c r="R439" s="36">
        <f>SUMIFS(СВЦЭМ!$L$34:$L$777,СВЦЭМ!$A$34:$A$777,$A439,СВЦЭМ!$B$33:$B$776,R$437)+'СЕТ СН'!$F$16</f>
        <v>0</v>
      </c>
      <c r="S439" s="36">
        <f>SUMIFS(СВЦЭМ!$L$34:$L$777,СВЦЭМ!$A$34:$A$777,$A439,СВЦЭМ!$B$33:$B$776,S$437)+'СЕТ СН'!$F$16</f>
        <v>0</v>
      </c>
      <c r="T439" s="36">
        <f>SUMIFS(СВЦЭМ!$L$34:$L$777,СВЦЭМ!$A$34:$A$777,$A439,СВЦЭМ!$B$33:$B$776,T$437)+'СЕТ СН'!$F$16</f>
        <v>0</v>
      </c>
      <c r="U439" s="36">
        <f>SUMIFS(СВЦЭМ!$L$34:$L$777,СВЦЭМ!$A$34:$A$777,$A439,СВЦЭМ!$B$33:$B$776,U$437)+'СЕТ СН'!$F$16</f>
        <v>0</v>
      </c>
      <c r="V439" s="36">
        <f>SUMIFS(СВЦЭМ!$L$34:$L$777,СВЦЭМ!$A$34:$A$777,$A439,СВЦЭМ!$B$33:$B$776,V$437)+'СЕТ СН'!$F$16</f>
        <v>0</v>
      </c>
      <c r="W439" s="36">
        <f>SUMIFS(СВЦЭМ!$L$34:$L$777,СВЦЭМ!$A$34:$A$777,$A439,СВЦЭМ!$B$33:$B$776,W$437)+'СЕТ СН'!$F$16</f>
        <v>0</v>
      </c>
      <c r="X439" s="36">
        <f>SUMIFS(СВЦЭМ!$L$34:$L$777,СВЦЭМ!$A$34:$A$777,$A439,СВЦЭМ!$B$33:$B$776,X$437)+'СЕТ СН'!$F$16</f>
        <v>0</v>
      </c>
      <c r="Y439" s="36">
        <f>SUMIFS(СВЦЭМ!$L$34:$L$777,СВЦЭМ!$A$34:$A$777,$A439,СВЦЭМ!$B$33:$B$776,Y$437)+'СЕТ СН'!$F$16</f>
        <v>0</v>
      </c>
    </row>
    <row r="440" spans="1:27" ht="15.75" hidden="1" x14ac:dyDescent="0.2">
      <c r="A440" s="35">
        <f t="shared" ref="A440:A468" si="12">A439+1</f>
        <v>43680</v>
      </c>
      <c r="B440" s="36">
        <f>SUMIFS(СВЦЭМ!$L$34:$L$777,СВЦЭМ!$A$34:$A$777,$A440,СВЦЭМ!$B$33:$B$776,B$437)+'СЕТ СН'!$F$16</f>
        <v>0</v>
      </c>
      <c r="C440" s="36">
        <f>SUMIFS(СВЦЭМ!$L$34:$L$777,СВЦЭМ!$A$34:$A$777,$A440,СВЦЭМ!$B$33:$B$776,C$437)+'СЕТ СН'!$F$16</f>
        <v>0</v>
      </c>
      <c r="D440" s="36">
        <f>SUMIFS(СВЦЭМ!$L$34:$L$777,СВЦЭМ!$A$34:$A$777,$A440,СВЦЭМ!$B$33:$B$776,D$437)+'СЕТ СН'!$F$16</f>
        <v>0</v>
      </c>
      <c r="E440" s="36">
        <f>SUMIFS(СВЦЭМ!$L$34:$L$777,СВЦЭМ!$A$34:$A$777,$A440,СВЦЭМ!$B$33:$B$776,E$437)+'СЕТ СН'!$F$16</f>
        <v>0</v>
      </c>
      <c r="F440" s="36">
        <f>SUMIFS(СВЦЭМ!$L$34:$L$777,СВЦЭМ!$A$34:$A$777,$A440,СВЦЭМ!$B$33:$B$776,F$437)+'СЕТ СН'!$F$16</f>
        <v>0</v>
      </c>
      <c r="G440" s="36">
        <f>SUMIFS(СВЦЭМ!$L$34:$L$777,СВЦЭМ!$A$34:$A$777,$A440,СВЦЭМ!$B$33:$B$776,G$437)+'СЕТ СН'!$F$16</f>
        <v>0</v>
      </c>
      <c r="H440" s="36">
        <f>SUMIFS(СВЦЭМ!$L$34:$L$777,СВЦЭМ!$A$34:$A$777,$A440,СВЦЭМ!$B$33:$B$776,H$437)+'СЕТ СН'!$F$16</f>
        <v>0</v>
      </c>
      <c r="I440" s="36">
        <f>SUMIFS(СВЦЭМ!$L$34:$L$777,СВЦЭМ!$A$34:$A$777,$A440,СВЦЭМ!$B$33:$B$776,I$437)+'СЕТ СН'!$F$16</f>
        <v>0</v>
      </c>
      <c r="J440" s="36">
        <f>SUMIFS(СВЦЭМ!$L$34:$L$777,СВЦЭМ!$A$34:$A$777,$A440,СВЦЭМ!$B$33:$B$776,J$437)+'СЕТ СН'!$F$16</f>
        <v>0</v>
      </c>
      <c r="K440" s="36">
        <f>SUMIFS(СВЦЭМ!$L$34:$L$777,СВЦЭМ!$A$34:$A$777,$A440,СВЦЭМ!$B$33:$B$776,K$437)+'СЕТ СН'!$F$16</f>
        <v>0</v>
      </c>
      <c r="L440" s="36">
        <f>SUMIFS(СВЦЭМ!$L$34:$L$777,СВЦЭМ!$A$34:$A$777,$A440,СВЦЭМ!$B$33:$B$776,L$437)+'СЕТ СН'!$F$16</f>
        <v>0</v>
      </c>
      <c r="M440" s="36">
        <f>SUMIFS(СВЦЭМ!$L$34:$L$777,СВЦЭМ!$A$34:$A$777,$A440,СВЦЭМ!$B$33:$B$776,M$437)+'СЕТ СН'!$F$16</f>
        <v>0</v>
      </c>
      <c r="N440" s="36">
        <f>SUMIFS(СВЦЭМ!$L$34:$L$777,СВЦЭМ!$A$34:$A$777,$A440,СВЦЭМ!$B$33:$B$776,N$437)+'СЕТ СН'!$F$16</f>
        <v>0</v>
      </c>
      <c r="O440" s="36">
        <f>SUMIFS(СВЦЭМ!$L$34:$L$777,СВЦЭМ!$A$34:$A$777,$A440,СВЦЭМ!$B$33:$B$776,O$437)+'СЕТ СН'!$F$16</f>
        <v>0</v>
      </c>
      <c r="P440" s="36">
        <f>SUMIFS(СВЦЭМ!$L$34:$L$777,СВЦЭМ!$A$34:$A$777,$A440,СВЦЭМ!$B$33:$B$776,P$437)+'СЕТ СН'!$F$16</f>
        <v>0</v>
      </c>
      <c r="Q440" s="36">
        <f>SUMIFS(СВЦЭМ!$L$34:$L$777,СВЦЭМ!$A$34:$A$777,$A440,СВЦЭМ!$B$33:$B$776,Q$437)+'СЕТ СН'!$F$16</f>
        <v>0</v>
      </c>
      <c r="R440" s="36">
        <f>SUMIFS(СВЦЭМ!$L$34:$L$777,СВЦЭМ!$A$34:$A$777,$A440,СВЦЭМ!$B$33:$B$776,R$437)+'СЕТ СН'!$F$16</f>
        <v>0</v>
      </c>
      <c r="S440" s="36">
        <f>SUMIFS(СВЦЭМ!$L$34:$L$777,СВЦЭМ!$A$34:$A$777,$A440,СВЦЭМ!$B$33:$B$776,S$437)+'СЕТ СН'!$F$16</f>
        <v>0</v>
      </c>
      <c r="T440" s="36">
        <f>SUMIFS(СВЦЭМ!$L$34:$L$777,СВЦЭМ!$A$34:$A$777,$A440,СВЦЭМ!$B$33:$B$776,T$437)+'СЕТ СН'!$F$16</f>
        <v>0</v>
      </c>
      <c r="U440" s="36">
        <f>SUMIFS(СВЦЭМ!$L$34:$L$777,СВЦЭМ!$A$34:$A$777,$A440,СВЦЭМ!$B$33:$B$776,U$437)+'СЕТ СН'!$F$16</f>
        <v>0</v>
      </c>
      <c r="V440" s="36">
        <f>SUMIFS(СВЦЭМ!$L$34:$L$777,СВЦЭМ!$A$34:$A$777,$A440,СВЦЭМ!$B$33:$B$776,V$437)+'СЕТ СН'!$F$16</f>
        <v>0</v>
      </c>
      <c r="W440" s="36">
        <f>SUMIFS(СВЦЭМ!$L$34:$L$777,СВЦЭМ!$A$34:$A$777,$A440,СВЦЭМ!$B$33:$B$776,W$437)+'СЕТ СН'!$F$16</f>
        <v>0</v>
      </c>
      <c r="X440" s="36">
        <f>SUMIFS(СВЦЭМ!$L$34:$L$777,СВЦЭМ!$A$34:$A$777,$A440,СВЦЭМ!$B$33:$B$776,X$437)+'СЕТ СН'!$F$16</f>
        <v>0</v>
      </c>
      <c r="Y440" s="36">
        <f>SUMIFS(СВЦЭМ!$L$34:$L$777,СВЦЭМ!$A$34:$A$777,$A440,СВЦЭМ!$B$33:$B$776,Y$437)+'СЕТ СН'!$F$16</f>
        <v>0</v>
      </c>
    </row>
    <row r="441" spans="1:27" ht="15.75" hidden="1" x14ac:dyDescent="0.2">
      <c r="A441" s="35">
        <f t="shared" si="12"/>
        <v>43681</v>
      </c>
      <c r="B441" s="36">
        <f>SUMIFS(СВЦЭМ!$L$34:$L$777,СВЦЭМ!$A$34:$A$777,$A441,СВЦЭМ!$B$33:$B$776,B$437)+'СЕТ СН'!$F$16</f>
        <v>0</v>
      </c>
      <c r="C441" s="36">
        <f>SUMIFS(СВЦЭМ!$L$34:$L$777,СВЦЭМ!$A$34:$A$777,$A441,СВЦЭМ!$B$33:$B$776,C$437)+'СЕТ СН'!$F$16</f>
        <v>0</v>
      </c>
      <c r="D441" s="36">
        <f>SUMIFS(СВЦЭМ!$L$34:$L$777,СВЦЭМ!$A$34:$A$777,$A441,СВЦЭМ!$B$33:$B$776,D$437)+'СЕТ СН'!$F$16</f>
        <v>0</v>
      </c>
      <c r="E441" s="36">
        <f>SUMIFS(СВЦЭМ!$L$34:$L$777,СВЦЭМ!$A$34:$A$777,$A441,СВЦЭМ!$B$33:$B$776,E$437)+'СЕТ СН'!$F$16</f>
        <v>0</v>
      </c>
      <c r="F441" s="36">
        <f>SUMIFS(СВЦЭМ!$L$34:$L$777,СВЦЭМ!$A$34:$A$777,$A441,СВЦЭМ!$B$33:$B$776,F$437)+'СЕТ СН'!$F$16</f>
        <v>0</v>
      </c>
      <c r="G441" s="36">
        <f>SUMIFS(СВЦЭМ!$L$34:$L$777,СВЦЭМ!$A$34:$A$777,$A441,СВЦЭМ!$B$33:$B$776,G$437)+'СЕТ СН'!$F$16</f>
        <v>0</v>
      </c>
      <c r="H441" s="36">
        <f>SUMIFS(СВЦЭМ!$L$34:$L$777,СВЦЭМ!$A$34:$A$777,$A441,СВЦЭМ!$B$33:$B$776,H$437)+'СЕТ СН'!$F$16</f>
        <v>0</v>
      </c>
      <c r="I441" s="36">
        <f>SUMIFS(СВЦЭМ!$L$34:$L$777,СВЦЭМ!$A$34:$A$777,$A441,СВЦЭМ!$B$33:$B$776,I$437)+'СЕТ СН'!$F$16</f>
        <v>0</v>
      </c>
      <c r="J441" s="36">
        <f>SUMIFS(СВЦЭМ!$L$34:$L$777,СВЦЭМ!$A$34:$A$777,$A441,СВЦЭМ!$B$33:$B$776,J$437)+'СЕТ СН'!$F$16</f>
        <v>0</v>
      </c>
      <c r="K441" s="36">
        <f>SUMIFS(СВЦЭМ!$L$34:$L$777,СВЦЭМ!$A$34:$A$777,$A441,СВЦЭМ!$B$33:$B$776,K$437)+'СЕТ СН'!$F$16</f>
        <v>0</v>
      </c>
      <c r="L441" s="36">
        <f>SUMIFS(СВЦЭМ!$L$34:$L$777,СВЦЭМ!$A$34:$A$777,$A441,СВЦЭМ!$B$33:$B$776,L$437)+'СЕТ СН'!$F$16</f>
        <v>0</v>
      </c>
      <c r="M441" s="36">
        <f>SUMIFS(СВЦЭМ!$L$34:$L$777,СВЦЭМ!$A$34:$A$777,$A441,СВЦЭМ!$B$33:$B$776,M$437)+'СЕТ СН'!$F$16</f>
        <v>0</v>
      </c>
      <c r="N441" s="36">
        <f>SUMIFS(СВЦЭМ!$L$34:$L$777,СВЦЭМ!$A$34:$A$777,$A441,СВЦЭМ!$B$33:$B$776,N$437)+'СЕТ СН'!$F$16</f>
        <v>0</v>
      </c>
      <c r="O441" s="36">
        <f>SUMIFS(СВЦЭМ!$L$34:$L$777,СВЦЭМ!$A$34:$A$777,$A441,СВЦЭМ!$B$33:$B$776,O$437)+'СЕТ СН'!$F$16</f>
        <v>0</v>
      </c>
      <c r="P441" s="36">
        <f>SUMIFS(СВЦЭМ!$L$34:$L$777,СВЦЭМ!$A$34:$A$777,$A441,СВЦЭМ!$B$33:$B$776,P$437)+'СЕТ СН'!$F$16</f>
        <v>0</v>
      </c>
      <c r="Q441" s="36">
        <f>SUMIFS(СВЦЭМ!$L$34:$L$777,СВЦЭМ!$A$34:$A$777,$A441,СВЦЭМ!$B$33:$B$776,Q$437)+'СЕТ СН'!$F$16</f>
        <v>0</v>
      </c>
      <c r="R441" s="36">
        <f>SUMIFS(СВЦЭМ!$L$34:$L$777,СВЦЭМ!$A$34:$A$777,$A441,СВЦЭМ!$B$33:$B$776,R$437)+'СЕТ СН'!$F$16</f>
        <v>0</v>
      </c>
      <c r="S441" s="36">
        <f>SUMIFS(СВЦЭМ!$L$34:$L$777,СВЦЭМ!$A$34:$A$777,$A441,СВЦЭМ!$B$33:$B$776,S$437)+'СЕТ СН'!$F$16</f>
        <v>0</v>
      </c>
      <c r="T441" s="36">
        <f>SUMIFS(СВЦЭМ!$L$34:$L$777,СВЦЭМ!$A$34:$A$777,$A441,СВЦЭМ!$B$33:$B$776,T$437)+'СЕТ СН'!$F$16</f>
        <v>0</v>
      </c>
      <c r="U441" s="36">
        <f>SUMIFS(СВЦЭМ!$L$34:$L$777,СВЦЭМ!$A$34:$A$777,$A441,СВЦЭМ!$B$33:$B$776,U$437)+'СЕТ СН'!$F$16</f>
        <v>0</v>
      </c>
      <c r="V441" s="36">
        <f>SUMIFS(СВЦЭМ!$L$34:$L$777,СВЦЭМ!$A$34:$A$777,$A441,СВЦЭМ!$B$33:$B$776,V$437)+'СЕТ СН'!$F$16</f>
        <v>0</v>
      </c>
      <c r="W441" s="36">
        <f>SUMIFS(СВЦЭМ!$L$34:$L$777,СВЦЭМ!$A$34:$A$777,$A441,СВЦЭМ!$B$33:$B$776,W$437)+'СЕТ СН'!$F$16</f>
        <v>0</v>
      </c>
      <c r="X441" s="36">
        <f>SUMIFS(СВЦЭМ!$L$34:$L$777,СВЦЭМ!$A$34:$A$777,$A441,СВЦЭМ!$B$33:$B$776,X$437)+'СЕТ СН'!$F$16</f>
        <v>0</v>
      </c>
      <c r="Y441" s="36">
        <f>SUMIFS(СВЦЭМ!$L$34:$L$777,СВЦЭМ!$A$34:$A$777,$A441,СВЦЭМ!$B$33:$B$776,Y$437)+'СЕТ СН'!$F$16</f>
        <v>0</v>
      </c>
    </row>
    <row r="442" spans="1:27" ht="15.75" hidden="1" x14ac:dyDescent="0.2">
      <c r="A442" s="35">
        <f t="shared" si="12"/>
        <v>43682</v>
      </c>
      <c r="B442" s="36">
        <f>SUMIFS(СВЦЭМ!$L$34:$L$777,СВЦЭМ!$A$34:$A$777,$A442,СВЦЭМ!$B$33:$B$776,B$437)+'СЕТ СН'!$F$16</f>
        <v>0</v>
      </c>
      <c r="C442" s="36">
        <f>SUMIFS(СВЦЭМ!$L$34:$L$777,СВЦЭМ!$A$34:$A$777,$A442,СВЦЭМ!$B$33:$B$776,C$437)+'СЕТ СН'!$F$16</f>
        <v>0</v>
      </c>
      <c r="D442" s="36">
        <f>SUMIFS(СВЦЭМ!$L$34:$L$777,СВЦЭМ!$A$34:$A$777,$A442,СВЦЭМ!$B$33:$B$776,D$437)+'СЕТ СН'!$F$16</f>
        <v>0</v>
      </c>
      <c r="E442" s="36">
        <f>SUMIFS(СВЦЭМ!$L$34:$L$777,СВЦЭМ!$A$34:$A$777,$A442,СВЦЭМ!$B$33:$B$776,E$437)+'СЕТ СН'!$F$16</f>
        <v>0</v>
      </c>
      <c r="F442" s="36">
        <f>SUMIFS(СВЦЭМ!$L$34:$L$777,СВЦЭМ!$A$34:$A$777,$A442,СВЦЭМ!$B$33:$B$776,F$437)+'СЕТ СН'!$F$16</f>
        <v>0</v>
      </c>
      <c r="G442" s="36">
        <f>SUMIFS(СВЦЭМ!$L$34:$L$777,СВЦЭМ!$A$34:$A$777,$A442,СВЦЭМ!$B$33:$B$776,G$437)+'СЕТ СН'!$F$16</f>
        <v>0</v>
      </c>
      <c r="H442" s="36">
        <f>SUMIFS(СВЦЭМ!$L$34:$L$777,СВЦЭМ!$A$34:$A$777,$A442,СВЦЭМ!$B$33:$B$776,H$437)+'СЕТ СН'!$F$16</f>
        <v>0</v>
      </c>
      <c r="I442" s="36">
        <f>SUMIFS(СВЦЭМ!$L$34:$L$777,СВЦЭМ!$A$34:$A$777,$A442,СВЦЭМ!$B$33:$B$776,I$437)+'СЕТ СН'!$F$16</f>
        <v>0</v>
      </c>
      <c r="J442" s="36">
        <f>SUMIFS(СВЦЭМ!$L$34:$L$777,СВЦЭМ!$A$34:$A$777,$A442,СВЦЭМ!$B$33:$B$776,J$437)+'СЕТ СН'!$F$16</f>
        <v>0</v>
      </c>
      <c r="K442" s="36">
        <f>SUMIFS(СВЦЭМ!$L$34:$L$777,СВЦЭМ!$A$34:$A$777,$A442,СВЦЭМ!$B$33:$B$776,K$437)+'СЕТ СН'!$F$16</f>
        <v>0</v>
      </c>
      <c r="L442" s="36">
        <f>SUMIFS(СВЦЭМ!$L$34:$L$777,СВЦЭМ!$A$34:$A$777,$A442,СВЦЭМ!$B$33:$B$776,L$437)+'СЕТ СН'!$F$16</f>
        <v>0</v>
      </c>
      <c r="M442" s="36">
        <f>SUMIFS(СВЦЭМ!$L$34:$L$777,СВЦЭМ!$A$34:$A$777,$A442,СВЦЭМ!$B$33:$B$776,M$437)+'СЕТ СН'!$F$16</f>
        <v>0</v>
      </c>
      <c r="N442" s="36">
        <f>SUMIFS(СВЦЭМ!$L$34:$L$777,СВЦЭМ!$A$34:$A$777,$A442,СВЦЭМ!$B$33:$B$776,N$437)+'СЕТ СН'!$F$16</f>
        <v>0</v>
      </c>
      <c r="O442" s="36">
        <f>SUMIFS(СВЦЭМ!$L$34:$L$777,СВЦЭМ!$A$34:$A$777,$A442,СВЦЭМ!$B$33:$B$776,O$437)+'СЕТ СН'!$F$16</f>
        <v>0</v>
      </c>
      <c r="P442" s="36">
        <f>SUMIFS(СВЦЭМ!$L$34:$L$777,СВЦЭМ!$A$34:$A$777,$A442,СВЦЭМ!$B$33:$B$776,P$437)+'СЕТ СН'!$F$16</f>
        <v>0</v>
      </c>
      <c r="Q442" s="36">
        <f>SUMIFS(СВЦЭМ!$L$34:$L$777,СВЦЭМ!$A$34:$A$777,$A442,СВЦЭМ!$B$33:$B$776,Q$437)+'СЕТ СН'!$F$16</f>
        <v>0</v>
      </c>
      <c r="R442" s="36">
        <f>SUMIFS(СВЦЭМ!$L$34:$L$777,СВЦЭМ!$A$34:$A$777,$A442,СВЦЭМ!$B$33:$B$776,R$437)+'СЕТ СН'!$F$16</f>
        <v>0</v>
      </c>
      <c r="S442" s="36">
        <f>SUMIFS(СВЦЭМ!$L$34:$L$777,СВЦЭМ!$A$34:$A$777,$A442,СВЦЭМ!$B$33:$B$776,S$437)+'СЕТ СН'!$F$16</f>
        <v>0</v>
      </c>
      <c r="T442" s="36">
        <f>SUMIFS(СВЦЭМ!$L$34:$L$777,СВЦЭМ!$A$34:$A$777,$A442,СВЦЭМ!$B$33:$B$776,T$437)+'СЕТ СН'!$F$16</f>
        <v>0</v>
      </c>
      <c r="U442" s="36">
        <f>SUMIFS(СВЦЭМ!$L$34:$L$777,СВЦЭМ!$A$34:$A$777,$A442,СВЦЭМ!$B$33:$B$776,U$437)+'СЕТ СН'!$F$16</f>
        <v>0</v>
      </c>
      <c r="V442" s="36">
        <f>SUMIFS(СВЦЭМ!$L$34:$L$777,СВЦЭМ!$A$34:$A$777,$A442,СВЦЭМ!$B$33:$B$776,V$437)+'СЕТ СН'!$F$16</f>
        <v>0</v>
      </c>
      <c r="W442" s="36">
        <f>SUMIFS(СВЦЭМ!$L$34:$L$777,СВЦЭМ!$A$34:$A$777,$A442,СВЦЭМ!$B$33:$B$776,W$437)+'СЕТ СН'!$F$16</f>
        <v>0</v>
      </c>
      <c r="X442" s="36">
        <f>SUMIFS(СВЦЭМ!$L$34:$L$777,СВЦЭМ!$A$34:$A$777,$A442,СВЦЭМ!$B$33:$B$776,X$437)+'СЕТ СН'!$F$16</f>
        <v>0</v>
      </c>
      <c r="Y442" s="36">
        <f>SUMIFS(СВЦЭМ!$L$34:$L$777,СВЦЭМ!$A$34:$A$777,$A442,СВЦЭМ!$B$33:$B$776,Y$437)+'СЕТ СН'!$F$16</f>
        <v>0</v>
      </c>
    </row>
    <row r="443" spans="1:27" ht="15.75" hidden="1" x14ac:dyDescent="0.2">
      <c r="A443" s="35">
        <f t="shared" si="12"/>
        <v>43683</v>
      </c>
      <c r="B443" s="36">
        <f>SUMIFS(СВЦЭМ!$L$34:$L$777,СВЦЭМ!$A$34:$A$777,$A443,СВЦЭМ!$B$33:$B$776,B$437)+'СЕТ СН'!$F$16</f>
        <v>0</v>
      </c>
      <c r="C443" s="36">
        <f>SUMIFS(СВЦЭМ!$L$34:$L$777,СВЦЭМ!$A$34:$A$777,$A443,СВЦЭМ!$B$33:$B$776,C$437)+'СЕТ СН'!$F$16</f>
        <v>0</v>
      </c>
      <c r="D443" s="36">
        <f>SUMIFS(СВЦЭМ!$L$34:$L$777,СВЦЭМ!$A$34:$A$777,$A443,СВЦЭМ!$B$33:$B$776,D$437)+'СЕТ СН'!$F$16</f>
        <v>0</v>
      </c>
      <c r="E443" s="36">
        <f>SUMIFS(СВЦЭМ!$L$34:$L$777,СВЦЭМ!$A$34:$A$777,$A443,СВЦЭМ!$B$33:$B$776,E$437)+'СЕТ СН'!$F$16</f>
        <v>0</v>
      </c>
      <c r="F443" s="36">
        <f>SUMIFS(СВЦЭМ!$L$34:$L$777,СВЦЭМ!$A$34:$A$777,$A443,СВЦЭМ!$B$33:$B$776,F$437)+'СЕТ СН'!$F$16</f>
        <v>0</v>
      </c>
      <c r="G443" s="36">
        <f>SUMIFS(СВЦЭМ!$L$34:$L$777,СВЦЭМ!$A$34:$A$777,$A443,СВЦЭМ!$B$33:$B$776,G$437)+'СЕТ СН'!$F$16</f>
        <v>0</v>
      </c>
      <c r="H443" s="36">
        <f>SUMIFS(СВЦЭМ!$L$34:$L$777,СВЦЭМ!$A$34:$A$777,$A443,СВЦЭМ!$B$33:$B$776,H$437)+'СЕТ СН'!$F$16</f>
        <v>0</v>
      </c>
      <c r="I443" s="36">
        <f>SUMIFS(СВЦЭМ!$L$34:$L$777,СВЦЭМ!$A$34:$A$777,$A443,СВЦЭМ!$B$33:$B$776,I$437)+'СЕТ СН'!$F$16</f>
        <v>0</v>
      </c>
      <c r="J443" s="36">
        <f>SUMIFS(СВЦЭМ!$L$34:$L$777,СВЦЭМ!$A$34:$A$777,$A443,СВЦЭМ!$B$33:$B$776,J$437)+'СЕТ СН'!$F$16</f>
        <v>0</v>
      </c>
      <c r="K443" s="36">
        <f>SUMIFS(СВЦЭМ!$L$34:$L$777,СВЦЭМ!$A$34:$A$777,$A443,СВЦЭМ!$B$33:$B$776,K$437)+'СЕТ СН'!$F$16</f>
        <v>0</v>
      </c>
      <c r="L443" s="36">
        <f>SUMIFS(СВЦЭМ!$L$34:$L$777,СВЦЭМ!$A$34:$A$777,$A443,СВЦЭМ!$B$33:$B$776,L$437)+'СЕТ СН'!$F$16</f>
        <v>0</v>
      </c>
      <c r="M443" s="36">
        <f>SUMIFS(СВЦЭМ!$L$34:$L$777,СВЦЭМ!$A$34:$A$777,$A443,СВЦЭМ!$B$33:$B$776,M$437)+'СЕТ СН'!$F$16</f>
        <v>0</v>
      </c>
      <c r="N443" s="36">
        <f>SUMIFS(СВЦЭМ!$L$34:$L$777,СВЦЭМ!$A$34:$A$777,$A443,СВЦЭМ!$B$33:$B$776,N$437)+'СЕТ СН'!$F$16</f>
        <v>0</v>
      </c>
      <c r="O443" s="36">
        <f>SUMIFS(СВЦЭМ!$L$34:$L$777,СВЦЭМ!$A$34:$A$777,$A443,СВЦЭМ!$B$33:$B$776,O$437)+'СЕТ СН'!$F$16</f>
        <v>0</v>
      </c>
      <c r="P443" s="36">
        <f>SUMIFS(СВЦЭМ!$L$34:$L$777,СВЦЭМ!$A$34:$A$777,$A443,СВЦЭМ!$B$33:$B$776,P$437)+'СЕТ СН'!$F$16</f>
        <v>0</v>
      </c>
      <c r="Q443" s="36">
        <f>SUMIFS(СВЦЭМ!$L$34:$L$777,СВЦЭМ!$A$34:$A$777,$A443,СВЦЭМ!$B$33:$B$776,Q$437)+'СЕТ СН'!$F$16</f>
        <v>0</v>
      </c>
      <c r="R443" s="36">
        <f>SUMIFS(СВЦЭМ!$L$34:$L$777,СВЦЭМ!$A$34:$A$777,$A443,СВЦЭМ!$B$33:$B$776,R$437)+'СЕТ СН'!$F$16</f>
        <v>0</v>
      </c>
      <c r="S443" s="36">
        <f>SUMIFS(СВЦЭМ!$L$34:$L$777,СВЦЭМ!$A$34:$A$777,$A443,СВЦЭМ!$B$33:$B$776,S$437)+'СЕТ СН'!$F$16</f>
        <v>0</v>
      </c>
      <c r="T443" s="36">
        <f>SUMIFS(СВЦЭМ!$L$34:$L$777,СВЦЭМ!$A$34:$A$777,$A443,СВЦЭМ!$B$33:$B$776,T$437)+'СЕТ СН'!$F$16</f>
        <v>0</v>
      </c>
      <c r="U443" s="36">
        <f>SUMIFS(СВЦЭМ!$L$34:$L$777,СВЦЭМ!$A$34:$A$777,$A443,СВЦЭМ!$B$33:$B$776,U$437)+'СЕТ СН'!$F$16</f>
        <v>0</v>
      </c>
      <c r="V443" s="36">
        <f>SUMIFS(СВЦЭМ!$L$34:$L$777,СВЦЭМ!$A$34:$A$777,$A443,СВЦЭМ!$B$33:$B$776,V$437)+'СЕТ СН'!$F$16</f>
        <v>0</v>
      </c>
      <c r="W443" s="36">
        <f>SUMIFS(СВЦЭМ!$L$34:$L$777,СВЦЭМ!$A$34:$A$777,$A443,СВЦЭМ!$B$33:$B$776,W$437)+'СЕТ СН'!$F$16</f>
        <v>0</v>
      </c>
      <c r="X443" s="36">
        <f>SUMIFS(СВЦЭМ!$L$34:$L$777,СВЦЭМ!$A$34:$A$777,$A443,СВЦЭМ!$B$33:$B$776,X$437)+'СЕТ СН'!$F$16</f>
        <v>0</v>
      </c>
      <c r="Y443" s="36">
        <f>SUMIFS(СВЦЭМ!$L$34:$L$777,СВЦЭМ!$A$34:$A$777,$A443,СВЦЭМ!$B$33:$B$776,Y$437)+'СЕТ СН'!$F$16</f>
        <v>0</v>
      </c>
    </row>
    <row r="444" spans="1:27" ht="15.75" hidden="1" x14ac:dyDescent="0.2">
      <c r="A444" s="35">
        <f t="shared" si="12"/>
        <v>43684</v>
      </c>
      <c r="B444" s="36">
        <f>SUMIFS(СВЦЭМ!$L$34:$L$777,СВЦЭМ!$A$34:$A$777,$A444,СВЦЭМ!$B$33:$B$776,B$437)+'СЕТ СН'!$F$16</f>
        <v>0</v>
      </c>
      <c r="C444" s="36">
        <f>SUMIFS(СВЦЭМ!$L$34:$L$777,СВЦЭМ!$A$34:$A$777,$A444,СВЦЭМ!$B$33:$B$776,C$437)+'СЕТ СН'!$F$16</f>
        <v>0</v>
      </c>
      <c r="D444" s="36">
        <f>SUMIFS(СВЦЭМ!$L$34:$L$777,СВЦЭМ!$A$34:$A$777,$A444,СВЦЭМ!$B$33:$B$776,D$437)+'СЕТ СН'!$F$16</f>
        <v>0</v>
      </c>
      <c r="E444" s="36">
        <f>SUMIFS(СВЦЭМ!$L$34:$L$777,СВЦЭМ!$A$34:$A$777,$A444,СВЦЭМ!$B$33:$B$776,E$437)+'СЕТ СН'!$F$16</f>
        <v>0</v>
      </c>
      <c r="F444" s="36">
        <f>SUMIFS(СВЦЭМ!$L$34:$L$777,СВЦЭМ!$A$34:$A$777,$A444,СВЦЭМ!$B$33:$B$776,F$437)+'СЕТ СН'!$F$16</f>
        <v>0</v>
      </c>
      <c r="G444" s="36">
        <f>SUMIFS(СВЦЭМ!$L$34:$L$777,СВЦЭМ!$A$34:$A$777,$A444,СВЦЭМ!$B$33:$B$776,G$437)+'СЕТ СН'!$F$16</f>
        <v>0</v>
      </c>
      <c r="H444" s="36">
        <f>SUMIFS(СВЦЭМ!$L$34:$L$777,СВЦЭМ!$A$34:$A$777,$A444,СВЦЭМ!$B$33:$B$776,H$437)+'СЕТ СН'!$F$16</f>
        <v>0</v>
      </c>
      <c r="I444" s="36">
        <f>SUMIFS(СВЦЭМ!$L$34:$L$777,СВЦЭМ!$A$34:$A$777,$A444,СВЦЭМ!$B$33:$B$776,I$437)+'СЕТ СН'!$F$16</f>
        <v>0</v>
      </c>
      <c r="J444" s="36">
        <f>SUMIFS(СВЦЭМ!$L$34:$L$777,СВЦЭМ!$A$34:$A$777,$A444,СВЦЭМ!$B$33:$B$776,J$437)+'СЕТ СН'!$F$16</f>
        <v>0</v>
      </c>
      <c r="K444" s="36">
        <f>SUMIFS(СВЦЭМ!$L$34:$L$777,СВЦЭМ!$A$34:$A$777,$A444,СВЦЭМ!$B$33:$B$776,K$437)+'СЕТ СН'!$F$16</f>
        <v>0</v>
      </c>
      <c r="L444" s="36">
        <f>SUMIFS(СВЦЭМ!$L$34:$L$777,СВЦЭМ!$A$34:$A$777,$A444,СВЦЭМ!$B$33:$B$776,L$437)+'СЕТ СН'!$F$16</f>
        <v>0</v>
      </c>
      <c r="M444" s="36">
        <f>SUMIFS(СВЦЭМ!$L$34:$L$777,СВЦЭМ!$A$34:$A$777,$A444,СВЦЭМ!$B$33:$B$776,M$437)+'СЕТ СН'!$F$16</f>
        <v>0</v>
      </c>
      <c r="N444" s="36">
        <f>SUMIFS(СВЦЭМ!$L$34:$L$777,СВЦЭМ!$A$34:$A$777,$A444,СВЦЭМ!$B$33:$B$776,N$437)+'СЕТ СН'!$F$16</f>
        <v>0</v>
      </c>
      <c r="O444" s="36">
        <f>SUMIFS(СВЦЭМ!$L$34:$L$777,СВЦЭМ!$A$34:$A$777,$A444,СВЦЭМ!$B$33:$B$776,O$437)+'СЕТ СН'!$F$16</f>
        <v>0</v>
      </c>
      <c r="P444" s="36">
        <f>SUMIFS(СВЦЭМ!$L$34:$L$777,СВЦЭМ!$A$34:$A$777,$A444,СВЦЭМ!$B$33:$B$776,P$437)+'СЕТ СН'!$F$16</f>
        <v>0</v>
      </c>
      <c r="Q444" s="36">
        <f>SUMIFS(СВЦЭМ!$L$34:$L$777,СВЦЭМ!$A$34:$A$777,$A444,СВЦЭМ!$B$33:$B$776,Q$437)+'СЕТ СН'!$F$16</f>
        <v>0</v>
      </c>
      <c r="R444" s="36">
        <f>SUMIFS(СВЦЭМ!$L$34:$L$777,СВЦЭМ!$A$34:$A$777,$A444,СВЦЭМ!$B$33:$B$776,R$437)+'СЕТ СН'!$F$16</f>
        <v>0</v>
      </c>
      <c r="S444" s="36">
        <f>SUMIFS(СВЦЭМ!$L$34:$L$777,СВЦЭМ!$A$34:$A$777,$A444,СВЦЭМ!$B$33:$B$776,S$437)+'СЕТ СН'!$F$16</f>
        <v>0</v>
      </c>
      <c r="T444" s="36">
        <f>SUMIFS(СВЦЭМ!$L$34:$L$777,СВЦЭМ!$A$34:$A$777,$A444,СВЦЭМ!$B$33:$B$776,T$437)+'СЕТ СН'!$F$16</f>
        <v>0</v>
      </c>
      <c r="U444" s="36">
        <f>SUMIFS(СВЦЭМ!$L$34:$L$777,СВЦЭМ!$A$34:$A$777,$A444,СВЦЭМ!$B$33:$B$776,U$437)+'СЕТ СН'!$F$16</f>
        <v>0</v>
      </c>
      <c r="V444" s="36">
        <f>SUMIFS(СВЦЭМ!$L$34:$L$777,СВЦЭМ!$A$34:$A$777,$A444,СВЦЭМ!$B$33:$B$776,V$437)+'СЕТ СН'!$F$16</f>
        <v>0</v>
      </c>
      <c r="W444" s="36">
        <f>SUMIFS(СВЦЭМ!$L$34:$L$777,СВЦЭМ!$A$34:$A$777,$A444,СВЦЭМ!$B$33:$B$776,W$437)+'СЕТ СН'!$F$16</f>
        <v>0</v>
      </c>
      <c r="X444" s="36">
        <f>SUMIFS(СВЦЭМ!$L$34:$L$777,СВЦЭМ!$A$34:$A$777,$A444,СВЦЭМ!$B$33:$B$776,X$437)+'СЕТ СН'!$F$16</f>
        <v>0</v>
      </c>
      <c r="Y444" s="36">
        <f>SUMIFS(СВЦЭМ!$L$34:$L$777,СВЦЭМ!$A$34:$A$777,$A444,СВЦЭМ!$B$33:$B$776,Y$437)+'СЕТ СН'!$F$16</f>
        <v>0</v>
      </c>
    </row>
    <row r="445" spans="1:27" ht="15.75" hidden="1" x14ac:dyDescent="0.2">
      <c r="A445" s="35">
        <f t="shared" si="12"/>
        <v>43685</v>
      </c>
      <c r="B445" s="36">
        <f>SUMIFS(СВЦЭМ!$L$34:$L$777,СВЦЭМ!$A$34:$A$777,$A445,СВЦЭМ!$B$33:$B$776,B$437)+'СЕТ СН'!$F$16</f>
        <v>0</v>
      </c>
      <c r="C445" s="36">
        <f>SUMIFS(СВЦЭМ!$L$34:$L$777,СВЦЭМ!$A$34:$A$777,$A445,СВЦЭМ!$B$33:$B$776,C$437)+'СЕТ СН'!$F$16</f>
        <v>0</v>
      </c>
      <c r="D445" s="36">
        <f>SUMIFS(СВЦЭМ!$L$34:$L$777,СВЦЭМ!$A$34:$A$777,$A445,СВЦЭМ!$B$33:$B$776,D$437)+'СЕТ СН'!$F$16</f>
        <v>0</v>
      </c>
      <c r="E445" s="36">
        <f>SUMIFS(СВЦЭМ!$L$34:$L$777,СВЦЭМ!$A$34:$A$777,$A445,СВЦЭМ!$B$33:$B$776,E$437)+'СЕТ СН'!$F$16</f>
        <v>0</v>
      </c>
      <c r="F445" s="36">
        <f>SUMIFS(СВЦЭМ!$L$34:$L$777,СВЦЭМ!$A$34:$A$777,$A445,СВЦЭМ!$B$33:$B$776,F$437)+'СЕТ СН'!$F$16</f>
        <v>0</v>
      </c>
      <c r="G445" s="36">
        <f>SUMIFS(СВЦЭМ!$L$34:$L$777,СВЦЭМ!$A$34:$A$777,$A445,СВЦЭМ!$B$33:$B$776,G$437)+'СЕТ СН'!$F$16</f>
        <v>0</v>
      </c>
      <c r="H445" s="36">
        <f>SUMIFS(СВЦЭМ!$L$34:$L$777,СВЦЭМ!$A$34:$A$777,$A445,СВЦЭМ!$B$33:$B$776,H$437)+'СЕТ СН'!$F$16</f>
        <v>0</v>
      </c>
      <c r="I445" s="36">
        <f>SUMIFS(СВЦЭМ!$L$34:$L$777,СВЦЭМ!$A$34:$A$777,$A445,СВЦЭМ!$B$33:$B$776,I$437)+'СЕТ СН'!$F$16</f>
        <v>0</v>
      </c>
      <c r="J445" s="36">
        <f>SUMIFS(СВЦЭМ!$L$34:$L$777,СВЦЭМ!$A$34:$A$777,$A445,СВЦЭМ!$B$33:$B$776,J$437)+'СЕТ СН'!$F$16</f>
        <v>0</v>
      </c>
      <c r="K445" s="36">
        <f>SUMIFS(СВЦЭМ!$L$34:$L$777,СВЦЭМ!$A$34:$A$777,$A445,СВЦЭМ!$B$33:$B$776,K$437)+'СЕТ СН'!$F$16</f>
        <v>0</v>
      </c>
      <c r="L445" s="36">
        <f>SUMIFS(СВЦЭМ!$L$34:$L$777,СВЦЭМ!$A$34:$A$777,$A445,СВЦЭМ!$B$33:$B$776,L$437)+'СЕТ СН'!$F$16</f>
        <v>0</v>
      </c>
      <c r="M445" s="36">
        <f>SUMIFS(СВЦЭМ!$L$34:$L$777,СВЦЭМ!$A$34:$A$777,$A445,СВЦЭМ!$B$33:$B$776,M$437)+'СЕТ СН'!$F$16</f>
        <v>0</v>
      </c>
      <c r="N445" s="36">
        <f>SUMIFS(СВЦЭМ!$L$34:$L$777,СВЦЭМ!$A$34:$A$777,$A445,СВЦЭМ!$B$33:$B$776,N$437)+'СЕТ СН'!$F$16</f>
        <v>0</v>
      </c>
      <c r="O445" s="36">
        <f>SUMIFS(СВЦЭМ!$L$34:$L$777,СВЦЭМ!$A$34:$A$777,$A445,СВЦЭМ!$B$33:$B$776,O$437)+'СЕТ СН'!$F$16</f>
        <v>0</v>
      </c>
      <c r="P445" s="36">
        <f>SUMIFS(СВЦЭМ!$L$34:$L$777,СВЦЭМ!$A$34:$A$777,$A445,СВЦЭМ!$B$33:$B$776,P$437)+'СЕТ СН'!$F$16</f>
        <v>0</v>
      </c>
      <c r="Q445" s="36">
        <f>SUMIFS(СВЦЭМ!$L$34:$L$777,СВЦЭМ!$A$34:$A$777,$A445,СВЦЭМ!$B$33:$B$776,Q$437)+'СЕТ СН'!$F$16</f>
        <v>0</v>
      </c>
      <c r="R445" s="36">
        <f>SUMIFS(СВЦЭМ!$L$34:$L$777,СВЦЭМ!$A$34:$A$777,$A445,СВЦЭМ!$B$33:$B$776,R$437)+'СЕТ СН'!$F$16</f>
        <v>0</v>
      </c>
      <c r="S445" s="36">
        <f>SUMIFS(СВЦЭМ!$L$34:$L$777,СВЦЭМ!$A$34:$A$777,$A445,СВЦЭМ!$B$33:$B$776,S$437)+'СЕТ СН'!$F$16</f>
        <v>0</v>
      </c>
      <c r="T445" s="36">
        <f>SUMIFS(СВЦЭМ!$L$34:$L$777,СВЦЭМ!$A$34:$A$777,$A445,СВЦЭМ!$B$33:$B$776,T$437)+'СЕТ СН'!$F$16</f>
        <v>0</v>
      </c>
      <c r="U445" s="36">
        <f>SUMIFS(СВЦЭМ!$L$34:$L$777,СВЦЭМ!$A$34:$A$777,$A445,СВЦЭМ!$B$33:$B$776,U$437)+'СЕТ СН'!$F$16</f>
        <v>0</v>
      </c>
      <c r="V445" s="36">
        <f>SUMIFS(СВЦЭМ!$L$34:$L$777,СВЦЭМ!$A$34:$A$777,$A445,СВЦЭМ!$B$33:$B$776,V$437)+'СЕТ СН'!$F$16</f>
        <v>0</v>
      </c>
      <c r="W445" s="36">
        <f>SUMIFS(СВЦЭМ!$L$34:$L$777,СВЦЭМ!$A$34:$A$777,$A445,СВЦЭМ!$B$33:$B$776,W$437)+'СЕТ СН'!$F$16</f>
        <v>0</v>
      </c>
      <c r="X445" s="36">
        <f>SUMIFS(СВЦЭМ!$L$34:$L$777,СВЦЭМ!$A$34:$A$777,$A445,СВЦЭМ!$B$33:$B$776,X$437)+'СЕТ СН'!$F$16</f>
        <v>0</v>
      </c>
      <c r="Y445" s="36">
        <f>SUMIFS(СВЦЭМ!$L$34:$L$777,СВЦЭМ!$A$34:$A$777,$A445,СВЦЭМ!$B$33:$B$776,Y$437)+'СЕТ СН'!$F$16</f>
        <v>0</v>
      </c>
    </row>
    <row r="446" spans="1:27" ht="15.75" hidden="1" x14ac:dyDescent="0.2">
      <c r="A446" s="35">
        <f t="shared" si="12"/>
        <v>43686</v>
      </c>
      <c r="B446" s="36">
        <f>SUMIFS(СВЦЭМ!$L$34:$L$777,СВЦЭМ!$A$34:$A$777,$A446,СВЦЭМ!$B$33:$B$776,B$437)+'СЕТ СН'!$F$16</f>
        <v>0</v>
      </c>
      <c r="C446" s="36">
        <f>SUMIFS(СВЦЭМ!$L$34:$L$777,СВЦЭМ!$A$34:$A$777,$A446,СВЦЭМ!$B$33:$B$776,C$437)+'СЕТ СН'!$F$16</f>
        <v>0</v>
      </c>
      <c r="D446" s="36">
        <f>SUMIFS(СВЦЭМ!$L$34:$L$777,СВЦЭМ!$A$34:$A$777,$A446,СВЦЭМ!$B$33:$B$776,D$437)+'СЕТ СН'!$F$16</f>
        <v>0</v>
      </c>
      <c r="E446" s="36">
        <f>SUMIFS(СВЦЭМ!$L$34:$L$777,СВЦЭМ!$A$34:$A$777,$A446,СВЦЭМ!$B$33:$B$776,E$437)+'СЕТ СН'!$F$16</f>
        <v>0</v>
      </c>
      <c r="F446" s="36">
        <f>SUMIFS(СВЦЭМ!$L$34:$L$777,СВЦЭМ!$A$34:$A$777,$A446,СВЦЭМ!$B$33:$B$776,F$437)+'СЕТ СН'!$F$16</f>
        <v>0</v>
      </c>
      <c r="G446" s="36">
        <f>SUMIFS(СВЦЭМ!$L$34:$L$777,СВЦЭМ!$A$34:$A$777,$A446,СВЦЭМ!$B$33:$B$776,G$437)+'СЕТ СН'!$F$16</f>
        <v>0</v>
      </c>
      <c r="H446" s="36">
        <f>SUMIFS(СВЦЭМ!$L$34:$L$777,СВЦЭМ!$A$34:$A$777,$A446,СВЦЭМ!$B$33:$B$776,H$437)+'СЕТ СН'!$F$16</f>
        <v>0</v>
      </c>
      <c r="I446" s="36">
        <f>SUMIFS(СВЦЭМ!$L$34:$L$777,СВЦЭМ!$A$34:$A$777,$A446,СВЦЭМ!$B$33:$B$776,I$437)+'СЕТ СН'!$F$16</f>
        <v>0</v>
      </c>
      <c r="J446" s="36">
        <f>SUMIFS(СВЦЭМ!$L$34:$L$777,СВЦЭМ!$A$34:$A$777,$A446,СВЦЭМ!$B$33:$B$776,J$437)+'СЕТ СН'!$F$16</f>
        <v>0</v>
      </c>
      <c r="K446" s="36">
        <f>SUMIFS(СВЦЭМ!$L$34:$L$777,СВЦЭМ!$A$34:$A$777,$A446,СВЦЭМ!$B$33:$B$776,K$437)+'СЕТ СН'!$F$16</f>
        <v>0</v>
      </c>
      <c r="L446" s="36">
        <f>SUMIFS(СВЦЭМ!$L$34:$L$777,СВЦЭМ!$A$34:$A$777,$A446,СВЦЭМ!$B$33:$B$776,L$437)+'СЕТ СН'!$F$16</f>
        <v>0</v>
      </c>
      <c r="M446" s="36">
        <f>SUMIFS(СВЦЭМ!$L$34:$L$777,СВЦЭМ!$A$34:$A$777,$A446,СВЦЭМ!$B$33:$B$776,M$437)+'СЕТ СН'!$F$16</f>
        <v>0</v>
      </c>
      <c r="N446" s="36">
        <f>SUMIFS(СВЦЭМ!$L$34:$L$777,СВЦЭМ!$A$34:$A$777,$A446,СВЦЭМ!$B$33:$B$776,N$437)+'СЕТ СН'!$F$16</f>
        <v>0</v>
      </c>
      <c r="O446" s="36">
        <f>SUMIFS(СВЦЭМ!$L$34:$L$777,СВЦЭМ!$A$34:$A$777,$A446,СВЦЭМ!$B$33:$B$776,O$437)+'СЕТ СН'!$F$16</f>
        <v>0</v>
      </c>
      <c r="P446" s="36">
        <f>SUMIFS(СВЦЭМ!$L$34:$L$777,СВЦЭМ!$A$34:$A$777,$A446,СВЦЭМ!$B$33:$B$776,P$437)+'СЕТ СН'!$F$16</f>
        <v>0</v>
      </c>
      <c r="Q446" s="36">
        <f>SUMIFS(СВЦЭМ!$L$34:$L$777,СВЦЭМ!$A$34:$A$777,$A446,СВЦЭМ!$B$33:$B$776,Q$437)+'СЕТ СН'!$F$16</f>
        <v>0</v>
      </c>
      <c r="R446" s="36">
        <f>SUMIFS(СВЦЭМ!$L$34:$L$777,СВЦЭМ!$A$34:$A$777,$A446,СВЦЭМ!$B$33:$B$776,R$437)+'СЕТ СН'!$F$16</f>
        <v>0</v>
      </c>
      <c r="S446" s="36">
        <f>SUMIFS(СВЦЭМ!$L$34:$L$777,СВЦЭМ!$A$34:$A$777,$A446,СВЦЭМ!$B$33:$B$776,S$437)+'СЕТ СН'!$F$16</f>
        <v>0</v>
      </c>
      <c r="T446" s="36">
        <f>SUMIFS(СВЦЭМ!$L$34:$L$777,СВЦЭМ!$A$34:$A$777,$A446,СВЦЭМ!$B$33:$B$776,T$437)+'СЕТ СН'!$F$16</f>
        <v>0</v>
      </c>
      <c r="U446" s="36">
        <f>SUMIFS(СВЦЭМ!$L$34:$L$777,СВЦЭМ!$A$34:$A$777,$A446,СВЦЭМ!$B$33:$B$776,U$437)+'СЕТ СН'!$F$16</f>
        <v>0</v>
      </c>
      <c r="V446" s="36">
        <f>SUMIFS(СВЦЭМ!$L$34:$L$777,СВЦЭМ!$A$34:$A$777,$A446,СВЦЭМ!$B$33:$B$776,V$437)+'СЕТ СН'!$F$16</f>
        <v>0</v>
      </c>
      <c r="W446" s="36">
        <f>SUMIFS(СВЦЭМ!$L$34:$L$777,СВЦЭМ!$A$34:$A$777,$A446,СВЦЭМ!$B$33:$B$776,W$437)+'СЕТ СН'!$F$16</f>
        <v>0</v>
      </c>
      <c r="X446" s="36">
        <f>SUMIFS(СВЦЭМ!$L$34:$L$777,СВЦЭМ!$A$34:$A$777,$A446,СВЦЭМ!$B$33:$B$776,X$437)+'СЕТ СН'!$F$16</f>
        <v>0</v>
      </c>
      <c r="Y446" s="36">
        <f>SUMIFS(СВЦЭМ!$L$34:$L$777,СВЦЭМ!$A$34:$A$777,$A446,СВЦЭМ!$B$33:$B$776,Y$437)+'СЕТ СН'!$F$16</f>
        <v>0</v>
      </c>
    </row>
    <row r="447" spans="1:27" ht="15.75" hidden="1" x14ac:dyDescent="0.2">
      <c r="A447" s="35">
        <f t="shared" si="12"/>
        <v>43687</v>
      </c>
      <c r="B447" s="36">
        <f>SUMIFS(СВЦЭМ!$L$34:$L$777,СВЦЭМ!$A$34:$A$777,$A447,СВЦЭМ!$B$33:$B$776,B$437)+'СЕТ СН'!$F$16</f>
        <v>0</v>
      </c>
      <c r="C447" s="36">
        <f>SUMIFS(СВЦЭМ!$L$34:$L$777,СВЦЭМ!$A$34:$A$777,$A447,СВЦЭМ!$B$33:$B$776,C$437)+'СЕТ СН'!$F$16</f>
        <v>0</v>
      </c>
      <c r="D447" s="36">
        <f>SUMIFS(СВЦЭМ!$L$34:$L$777,СВЦЭМ!$A$34:$A$777,$A447,СВЦЭМ!$B$33:$B$776,D$437)+'СЕТ СН'!$F$16</f>
        <v>0</v>
      </c>
      <c r="E447" s="36">
        <f>SUMIFS(СВЦЭМ!$L$34:$L$777,СВЦЭМ!$A$34:$A$777,$A447,СВЦЭМ!$B$33:$B$776,E$437)+'СЕТ СН'!$F$16</f>
        <v>0</v>
      </c>
      <c r="F447" s="36">
        <f>SUMIFS(СВЦЭМ!$L$34:$L$777,СВЦЭМ!$A$34:$A$777,$A447,СВЦЭМ!$B$33:$B$776,F$437)+'СЕТ СН'!$F$16</f>
        <v>0</v>
      </c>
      <c r="G447" s="36">
        <f>SUMIFS(СВЦЭМ!$L$34:$L$777,СВЦЭМ!$A$34:$A$777,$A447,СВЦЭМ!$B$33:$B$776,G$437)+'СЕТ СН'!$F$16</f>
        <v>0</v>
      </c>
      <c r="H447" s="36">
        <f>SUMIFS(СВЦЭМ!$L$34:$L$777,СВЦЭМ!$A$34:$A$777,$A447,СВЦЭМ!$B$33:$B$776,H$437)+'СЕТ СН'!$F$16</f>
        <v>0</v>
      </c>
      <c r="I447" s="36">
        <f>SUMIFS(СВЦЭМ!$L$34:$L$777,СВЦЭМ!$A$34:$A$777,$A447,СВЦЭМ!$B$33:$B$776,I$437)+'СЕТ СН'!$F$16</f>
        <v>0</v>
      </c>
      <c r="J447" s="36">
        <f>SUMIFS(СВЦЭМ!$L$34:$L$777,СВЦЭМ!$A$34:$A$777,$A447,СВЦЭМ!$B$33:$B$776,J$437)+'СЕТ СН'!$F$16</f>
        <v>0</v>
      </c>
      <c r="K447" s="36">
        <f>SUMIFS(СВЦЭМ!$L$34:$L$777,СВЦЭМ!$A$34:$A$777,$A447,СВЦЭМ!$B$33:$B$776,K$437)+'СЕТ СН'!$F$16</f>
        <v>0</v>
      </c>
      <c r="L447" s="36">
        <f>SUMIFS(СВЦЭМ!$L$34:$L$777,СВЦЭМ!$A$34:$A$777,$A447,СВЦЭМ!$B$33:$B$776,L$437)+'СЕТ СН'!$F$16</f>
        <v>0</v>
      </c>
      <c r="M447" s="36">
        <f>SUMIFS(СВЦЭМ!$L$34:$L$777,СВЦЭМ!$A$34:$A$777,$A447,СВЦЭМ!$B$33:$B$776,M$437)+'СЕТ СН'!$F$16</f>
        <v>0</v>
      </c>
      <c r="N447" s="36">
        <f>SUMIFS(СВЦЭМ!$L$34:$L$777,СВЦЭМ!$A$34:$A$777,$A447,СВЦЭМ!$B$33:$B$776,N$437)+'СЕТ СН'!$F$16</f>
        <v>0</v>
      </c>
      <c r="O447" s="36">
        <f>SUMIFS(СВЦЭМ!$L$34:$L$777,СВЦЭМ!$A$34:$A$777,$A447,СВЦЭМ!$B$33:$B$776,O$437)+'СЕТ СН'!$F$16</f>
        <v>0</v>
      </c>
      <c r="P447" s="36">
        <f>SUMIFS(СВЦЭМ!$L$34:$L$777,СВЦЭМ!$A$34:$A$777,$A447,СВЦЭМ!$B$33:$B$776,P$437)+'СЕТ СН'!$F$16</f>
        <v>0</v>
      </c>
      <c r="Q447" s="36">
        <f>SUMIFS(СВЦЭМ!$L$34:$L$777,СВЦЭМ!$A$34:$A$777,$A447,СВЦЭМ!$B$33:$B$776,Q$437)+'СЕТ СН'!$F$16</f>
        <v>0</v>
      </c>
      <c r="R447" s="36">
        <f>SUMIFS(СВЦЭМ!$L$34:$L$777,СВЦЭМ!$A$34:$A$777,$A447,СВЦЭМ!$B$33:$B$776,R$437)+'СЕТ СН'!$F$16</f>
        <v>0</v>
      </c>
      <c r="S447" s="36">
        <f>SUMIFS(СВЦЭМ!$L$34:$L$777,СВЦЭМ!$A$34:$A$777,$A447,СВЦЭМ!$B$33:$B$776,S$437)+'СЕТ СН'!$F$16</f>
        <v>0</v>
      </c>
      <c r="T447" s="36">
        <f>SUMIFS(СВЦЭМ!$L$34:$L$777,СВЦЭМ!$A$34:$A$777,$A447,СВЦЭМ!$B$33:$B$776,T$437)+'СЕТ СН'!$F$16</f>
        <v>0</v>
      </c>
      <c r="U447" s="36">
        <f>SUMIFS(СВЦЭМ!$L$34:$L$777,СВЦЭМ!$A$34:$A$777,$A447,СВЦЭМ!$B$33:$B$776,U$437)+'СЕТ СН'!$F$16</f>
        <v>0</v>
      </c>
      <c r="V447" s="36">
        <f>SUMIFS(СВЦЭМ!$L$34:$L$777,СВЦЭМ!$A$34:$A$777,$A447,СВЦЭМ!$B$33:$B$776,V$437)+'СЕТ СН'!$F$16</f>
        <v>0</v>
      </c>
      <c r="W447" s="36">
        <f>SUMIFS(СВЦЭМ!$L$34:$L$777,СВЦЭМ!$A$34:$A$777,$A447,СВЦЭМ!$B$33:$B$776,W$437)+'СЕТ СН'!$F$16</f>
        <v>0</v>
      </c>
      <c r="X447" s="36">
        <f>SUMIFS(СВЦЭМ!$L$34:$L$777,СВЦЭМ!$A$34:$A$777,$A447,СВЦЭМ!$B$33:$B$776,X$437)+'СЕТ СН'!$F$16</f>
        <v>0</v>
      </c>
      <c r="Y447" s="36">
        <f>SUMIFS(СВЦЭМ!$L$34:$L$777,СВЦЭМ!$A$34:$A$777,$A447,СВЦЭМ!$B$33:$B$776,Y$437)+'СЕТ СН'!$F$16</f>
        <v>0</v>
      </c>
    </row>
    <row r="448" spans="1:27" ht="15.75" hidden="1" x14ac:dyDescent="0.2">
      <c r="A448" s="35">
        <f t="shared" si="12"/>
        <v>43688</v>
      </c>
      <c r="B448" s="36">
        <f>SUMIFS(СВЦЭМ!$L$34:$L$777,СВЦЭМ!$A$34:$A$777,$A448,СВЦЭМ!$B$33:$B$776,B$437)+'СЕТ СН'!$F$16</f>
        <v>0</v>
      </c>
      <c r="C448" s="36">
        <f>SUMIFS(СВЦЭМ!$L$34:$L$777,СВЦЭМ!$A$34:$A$777,$A448,СВЦЭМ!$B$33:$B$776,C$437)+'СЕТ СН'!$F$16</f>
        <v>0</v>
      </c>
      <c r="D448" s="36">
        <f>SUMIFS(СВЦЭМ!$L$34:$L$777,СВЦЭМ!$A$34:$A$777,$A448,СВЦЭМ!$B$33:$B$776,D$437)+'СЕТ СН'!$F$16</f>
        <v>0</v>
      </c>
      <c r="E448" s="36">
        <f>SUMIFS(СВЦЭМ!$L$34:$L$777,СВЦЭМ!$A$34:$A$777,$A448,СВЦЭМ!$B$33:$B$776,E$437)+'СЕТ СН'!$F$16</f>
        <v>0</v>
      </c>
      <c r="F448" s="36">
        <f>SUMIFS(СВЦЭМ!$L$34:$L$777,СВЦЭМ!$A$34:$A$777,$A448,СВЦЭМ!$B$33:$B$776,F$437)+'СЕТ СН'!$F$16</f>
        <v>0</v>
      </c>
      <c r="G448" s="36">
        <f>SUMIFS(СВЦЭМ!$L$34:$L$777,СВЦЭМ!$A$34:$A$777,$A448,СВЦЭМ!$B$33:$B$776,G$437)+'СЕТ СН'!$F$16</f>
        <v>0</v>
      </c>
      <c r="H448" s="36">
        <f>SUMIFS(СВЦЭМ!$L$34:$L$777,СВЦЭМ!$A$34:$A$777,$A448,СВЦЭМ!$B$33:$B$776,H$437)+'СЕТ СН'!$F$16</f>
        <v>0</v>
      </c>
      <c r="I448" s="36">
        <f>SUMIFS(СВЦЭМ!$L$34:$L$777,СВЦЭМ!$A$34:$A$777,$A448,СВЦЭМ!$B$33:$B$776,I$437)+'СЕТ СН'!$F$16</f>
        <v>0</v>
      </c>
      <c r="J448" s="36">
        <f>SUMIFS(СВЦЭМ!$L$34:$L$777,СВЦЭМ!$A$34:$A$777,$A448,СВЦЭМ!$B$33:$B$776,J$437)+'СЕТ СН'!$F$16</f>
        <v>0</v>
      </c>
      <c r="K448" s="36">
        <f>SUMIFS(СВЦЭМ!$L$34:$L$777,СВЦЭМ!$A$34:$A$777,$A448,СВЦЭМ!$B$33:$B$776,K$437)+'СЕТ СН'!$F$16</f>
        <v>0</v>
      </c>
      <c r="L448" s="36">
        <f>SUMIFS(СВЦЭМ!$L$34:$L$777,СВЦЭМ!$A$34:$A$777,$A448,СВЦЭМ!$B$33:$B$776,L$437)+'СЕТ СН'!$F$16</f>
        <v>0</v>
      </c>
      <c r="M448" s="36">
        <f>SUMIFS(СВЦЭМ!$L$34:$L$777,СВЦЭМ!$A$34:$A$777,$A448,СВЦЭМ!$B$33:$B$776,M$437)+'СЕТ СН'!$F$16</f>
        <v>0</v>
      </c>
      <c r="N448" s="36">
        <f>SUMIFS(СВЦЭМ!$L$34:$L$777,СВЦЭМ!$A$34:$A$777,$A448,СВЦЭМ!$B$33:$B$776,N$437)+'СЕТ СН'!$F$16</f>
        <v>0</v>
      </c>
      <c r="O448" s="36">
        <f>SUMIFS(СВЦЭМ!$L$34:$L$777,СВЦЭМ!$A$34:$A$777,$A448,СВЦЭМ!$B$33:$B$776,O$437)+'СЕТ СН'!$F$16</f>
        <v>0</v>
      </c>
      <c r="P448" s="36">
        <f>SUMIFS(СВЦЭМ!$L$34:$L$777,СВЦЭМ!$A$34:$A$777,$A448,СВЦЭМ!$B$33:$B$776,P$437)+'СЕТ СН'!$F$16</f>
        <v>0</v>
      </c>
      <c r="Q448" s="36">
        <f>SUMIFS(СВЦЭМ!$L$34:$L$777,СВЦЭМ!$A$34:$A$777,$A448,СВЦЭМ!$B$33:$B$776,Q$437)+'СЕТ СН'!$F$16</f>
        <v>0</v>
      </c>
      <c r="R448" s="36">
        <f>SUMIFS(СВЦЭМ!$L$34:$L$777,СВЦЭМ!$A$34:$A$777,$A448,СВЦЭМ!$B$33:$B$776,R$437)+'СЕТ СН'!$F$16</f>
        <v>0</v>
      </c>
      <c r="S448" s="36">
        <f>SUMIFS(СВЦЭМ!$L$34:$L$777,СВЦЭМ!$A$34:$A$777,$A448,СВЦЭМ!$B$33:$B$776,S$437)+'СЕТ СН'!$F$16</f>
        <v>0</v>
      </c>
      <c r="T448" s="36">
        <f>SUMIFS(СВЦЭМ!$L$34:$L$777,СВЦЭМ!$A$34:$A$777,$A448,СВЦЭМ!$B$33:$B$776,T$437)+'СЕТ СН'!$F$16</f>
        <v>0</v>
      </c>
      <c r="U448" s="36">
        <f>SUMIFS(СВЦЭМ!$L$34:$L$777,СВЦЭМ!$A$34:$A$777,$A448,СВЦЭМ!$B$33:$B$776,U$437)+'СЕТ СН'!$F$16</f>
        <v>0</v>
      </c>
      <c r="V448" s="36">
        <f>SUMIFS(СВЦЭМ!$L$34:$L$777,СВЦЭМ!$A$34:$A$777,$A448,СВЦЭМ!$B$33:$B$776,V$437)+'СЕТ СН'!$F$16</f>
        <v>0</v>
      </c>
      <c r="W448" s="36">
        <f>SUMIFS(СВЦЭМ!$L$34:$L$777,СВЦЭМ!$A$34:$A$777,$A448,СВЦЭМ!$B$33:$B$776,W$437)+'СЕТ СН'!$F$16</f>
        <v>0</v>
      </c>
      <c r="X448" s="36">
        <f>SUMIFS(СВЦЭМ!$L$34:$L$777,СВЦЭМ!$A$34:$A$777,$A448,СВЦЭМ!$B$33:$B$776,X$437)+'СЕТ СН'!$F$16</f>
        <v>0</v>
      </c>
      <c r="Y448" s="36">
        <f>SUMIFS(СВЦЭМ!$L$34:$L$777,СВЦЭМ!$A$34:$A$777,$A448,СВЦЭМ!$B$33:$B$776,Y$437)+'СЕТ СН'!$F$16</f>
        <v>0</v>
      </c>
    </row>
    <row r="449" spans="1:25" ht="15.75" hidden="1" x14ac:dyDescent="0.2">
      <c r="A449" s="35">
        <f t="shared" si="12"/>
        <v>43689</v>
      </c>
      <c r="B449" s="36">
        <f>SUMIFS(СВЦЭМ!$L$34:$L$777,СВЦЭМ!$A$34:$A$777,$A449,СВЦЭМ!$B$33:$B$776,B$437)+'СЕТ СН'!$F$16</f>
        <v>0</v>
      </c>
      <c r="C449" s="36">
        <f>SUMIFS(СВЦЭМ!$L$34:$L$777,СВЦЭМ!$A$34:$A$777,$A449,СВЦЭМ!$B$33:$B$776,C$437)+'СЕТ СН'!$F$16</f>
        <v>0</v>
      </c>
      <c r="D449" s="36">
        <f>SUMIFS(СВЦЭМ!$L$34:$L$777,СВЦЭМ!$A$34:$A$777,$A449,СВЦЭМ!$B$33:$B$776,D$437)+'СЕТ СН'!$F$16</f>
        <v>0</v>
      </c>
      <c r="E449" s="36">
        <f>SUMIFS(СВЦЭМ!$L$34:$L$777,СВЦЭМ!$A$34:$A$777,$A449,СВЦЭМ!$B$33:$B$776,E$437)+'СЕТ СН'!$F$16</f>
        <v>0</v>
      </c>
      <c r="F449" s="36">
        <f>SUMIFS(СВЦЭМ!$L$34:$L$777,СВЦЭМ!$A$34:$A$777,$A449,СВЦЭМ!$B$33:$B$776,F$437)+'СЕТ СН'!$F$16</f>
        <v>0</v>
      </c>
      <c r="G449" s="36">
        <f>SUMIFS(СВЦЭМ!$L$34:$L$777,СВЦЭМ!$A$34:$A$777,$A449,СВЦЭМ!$B$33:$B$776,G$437)+'СЕТ СН'!$F$16</f>
        <v>0</v>
      </c>
      <c r="H449" s="36">
        <f>SUMIFS(СВЦЭМ!$L$34:$L$777,СВЦЭМ!$A$34:$A$777,$A449,СВЦЭМ!$B$33:$B$776,H$437)+'СЕТ СН'!$F$16</f>
        <v>0</v>
      </c>
      <c r="I449" s="36">
        <f>SUMIFS(СВЦЭМ!$L$34:$L$777,СВЦЭМ!$A$34:$A$777,$A449,СВЦЭМ!$B$33:$B$776,I$437)+'СЕТ СН'!$F$16</f>
        <v>0</v>
      </c>
      <c r="J449" s="36">
        <f>SUMIFS(СВЦЭМ!$L$34:$L$777,СВЦЭМ!$A$34:$A$777,$A449,СВЦЭМ!$B$33:$B$776,J$437)+'СЕТ СН'!$F$16</f>
        <v>0</v>
      </c>
      <c r="K449" s="36">
        <f>SUMIFS(СВЦЭМ!$L$34:$L$777,СВЦЭМ!$A$34:$A$777,$A449,СВЦЭМ!$B$33:$B$776,K$437)+'СЕТ СН'!$F$16</f>
        <v>0</v>
      </c>
      <c r="L449" s="36">
        <f>SUMIFS(СВЦЭМ!$L$34:$L$777,СВЦЭМ!$A$34:$A$777,$A449,СВЦЭМ!$B$33:$B$776,L$437)+'СЕТ СН'!$F$16</f>
        <v>0</v>
      </c>
      <c r="M449" s="36">
        <f>SUMIFS(СВЦЭМ!$L$34:$L$777,СВЦЭМ!$A$34:$A$777,$A449,СВЦЭМ!$B$33:$B$776,M$437)+'СЕТ СН'!$F$16</f>
        <v>0</v>
      </c>
      <c r="N449" s="36">
        <f>SUMIFS(СВЦЭМ!$L$34:$L$777,СВЦЭМ!$A$34:$A$777,$A449,СВЦЭМ!$B$33:$B$776,N$437)+'СЕТ СН'!$F$16</f>
        <v>0</v>
      </c>
      <c r="O449" s="36">
        <f>SUMIFS(СВЦЭМ!$L$34:$L$777,СВЦЭМ!$A$34:$A$777,$A449,СВЦЭМ!$B$33:$B$776,O$437)+'СЕТ СН'!$F$16</f>
        <v>0</v>
      </c>
      <c r="P449" s="36">
        <f>SUMIFS(СВЦЭМ!$L$34:$L$777,СВЦЭМ!$A$34:$A$777,$A449,СВЦЭМ!$B$33:$B$776,P$437)+'СЕТ СН'!$F$16</f>
        <v>0</v>
      </c>
      <c r="Q449" s="36">
        <f>SUMIFS(СВЦЭМ!$L$34:$L$777,СВЦЭМ!$A$34:$A$777,$A449,СВЦЭМ!$B$33:$B$776,Q$437)+'СЕТ СН'!$F$16</f>
        <v>0</v>
      </c>
      <c r="R449" s="36">
        <f>SUMIFS(СВЦЭМ!$L$34:$L$777,СВЦЭМ!$A$34:$A$777,$A449,СВЦЭМ!$B$33:$B$776,R$437)+'СЕТ СН'!$F$16</f>
        <v>0</v>
      </c>
      <c r="S449" s="36">
        <f>SUMIFS(СВЦЭМ!$L$34:$L$777,СВЦЭМ!$A$34:$A$777,$A449,СВЦЭМ!$B$33:$B$776,S$437)+'СЕТ СН'!$F$16</f>
        <v>0</v>
      </c>
      <c r="T449" s="36">
        <f>SUMIFS(СВЦЭМ!$L$34:$L$777,СВЦЭМ!$A$34:$A$777,$A449,СВЦЭМ!$B$33:$B$776,T$437)+'СЕТ СН'!$F$16</f>
        <v>0</v>
      </c>
      <c r="U449" s="36">
        <f>SUMIFS(СВЦЭМ!$L$34:$L$777,СВЦЭМ!$A$34:$A$777,$A449,СВЦЭМ!$B$33:$B$776,U$437)+'СЕТ СН'!$F$16</f>
        <v>0</v>
      </c>
      <c r="V449" s="36">
        <f>SUMIFS(СВЦЭМ!$L$34:$L$777,СВЦЭМ!$A$34:$A$777,$A449,СВЦЭМ!$B$33:$B$776,V$437)+'СЕТ СН'!$F$16</f>
        <v>0</v>
      </c>
      <c r="W449" s="36">
        <f>SUMIFS(СВЦЭМ!$L$34:$L$777,СВЦЭМ!$A$34:$A$777,$A449,СВЦЭМ!$B$33:$B$776,W$437)+'СЕТ СН'!$F$16</f>
        <v>0</v>
      </c>
      <c r="X449" s="36">
        <f>SUMIFS(СВЦЭМ!$L$34:$L$777,СВЦЭМ!$A$34:$A$777,$A449,СВЦЭМ!$B$33:$B$776,X$437)+'СЕТ СН'!$F$16</f>
        <v>0</v>
      </c>
      <c r="Y449" s="36">
        <f>SUMIFS(СВЦЭМ!$L$34:$L$777,СВЦЭМ!$A$34:$A$777,$A449,СВЦЭМ!$B$33:$B$776,Y$437)+'СЕТ СН'!$F$16</f>
        <v>0</v>
      </c>
    </row>
    <row r="450" spans="1:25" ht="15.75" hidden="1" x14ac:dyDescent="0.2">
      <c r="A450" s="35">
        <f t="shared" si="12"/>
        <v>43690</v>
      </c>
      <c r="B450" s="36">
        <f>SUMIFS(СВЦЭМ!$L$34:$L$777,СВЦЭМ!$A$34:$A$777,$A450,СВЦЭМ!$B$33:$B$776,B$437)+'СЕТ СН'!$F$16</f>
        <v>0</v>
      </c>
      <c r="C450" s="36">
        <f>SUMIFS(СВЦЭМ!$L$34:$L$777,СВЦЭМ!$A$34:$A$777,$A450,СВЦЭМ!$B$33:$B$776,C$437)+'СЕТ СН'!$F$16</f>
        <v>0</v>
      </c>
      <c r="D450" s="36">
        <f>SUMIFS(СВЦЭМ!$L$34:$L$777,СВЦЭМ!$A$34:$A$777,$A450,СВЦЭМ!$B$33:$B$776,D$437)+'СЕТ СН'!$F$16</f>
        <v>0</v>
      </c>
      <c r="E450" s="36">
        <f>SUMIFS(СВЦЭМ!$L$34:$L$777,СВЦЭМ!$A$34:$A$777,$A450,СВЦЭМ!$B$33:$B$776,E$437)+'СЕТ СН'!$F$16</f>
        <v>0</v>
      </c>
      <c r="F450" s="36">
        <f>SUMIFS(СВЦЭМ!$L$34:$L$777,СВЦЭМ!$A$34:$A$777,$A450,СВЦЭМ!$B$33:$B$776,F$437)+'СЕТ СН'!$F$16</f>
        <v>0</v>
      </c>
      <c r="G450" s="36">
        <f>SUMIFS(СВЦЭМ!$L$34:$L$777,СВЦЭМ!$A$34:$A$777,$A450,СВЦЭМ!$B$33:$B$776,G$437)+'СЕТ СН'!$F$16</f>
        <v>0</v>
      </c>
      <c r="H450" s="36">
        <f>SUMIFS(СВЦЭМ!$L$34:$L$777,СВЦЭМ!$A$34:$A$777,$A450,СВЦЭМ!$B$33:$B$776,H$437)+'СЕТ СН'!$F$16</f>
        <v>0</v>
      </c>
      <c r="I450" s="36">
        <f>SUMIFS(СВЦЭМ!$L$34:$L$777,СВЦЭМ!$A$34:$A$777,$A450,СВЦЭМ!$B$33:$B$776,I$437)+'СЕТ СН'!$F$16</f>
        <v>0</v>
      </c>
      <c r="J450" s="36">
        <f>SUMIFS(СВЦЭМ!$L$34:$L$777,СВЦЭМ!$A$34:$A$777,$A450,СВЦЭМ!$B$33:$B$776,J$437)+'СЕТ СН'!$F$16</f>
        <v>0</v>
      </c>
      <c r="K450" s="36">
        <f>SUMIFS(СВЦЭМ!$L$34:$L$777,СВЦЭМ!$A$34:$A$777,$A450,СВЦЭМ!$B$33:$B$776,K$437)+'СЕТ СН'!$F$16</f>
        <v>0</v>
      </c>
      <c r="L450" s="36">
        <f>SUMIFS(СВЦЭМ!$L$34:$L$777,СВЦЭМ!$A$34:$A$777,$A450,СВЦЭМ!$B$33:$B$776,L$437)+'СЕТ СН'!$F$16</f>
        <v>0</v>
      </c>
      <c r="M450" s="36">
        <f>SUMIFS(СВЦЭМ!$L$34:$L$777,СВЦЭМ!$A$34:$A$777,$A450,СВЦЭМ!$B$33:$B$776,M$437)+'СЕТ СН'!$F$16</f>
        <v>0</v>
      </c>
      <c r="N450" s="36">
        <f>SUMIFS(СВЦЭМ!$L$34:$L$777,СВЦЭМ!$A$34:$A$777,$A450,СВЦЭМ!$B$33:$B$776,N$437)+'СЕТ СН'!$F$16</f>
        <v>0</v>
      </c>
      <c r="O450" s="36">
        <f>SUMIFS(СВЦЭМ!$L$34:$L$777,СВЦЭМ!$A$34:$A$777,$A450,СВЦЭМ!$B$33:$B$776,O$437)+'СЕТ СН'!$F$16</f>
        <v>0</v>
      </c>
      <c r="P450" s="36">
        <f>SUMIFS(СВЦЭМ!$L$34:$L$777,СВЦЭМ!$A$34:$A$777,$A450,СВЦЭМ!$B$33:$B$776,P$437)+'СЕТ СН'!$F$16</f>
        <v>0</v>
      </c>
      <c r="Q450" s="36">
        <f>SUMIFS(СВЦЭМ!$L$34:$L$777,СВЦЭМ!$A$34:$A$777,$A450,СВЦЭМ!$B$33:$B$776,Q$437)+'СЕТ СН'!$F$16</f>
        <v>0</v>
      </c>
      <c r="R450" s="36">
        <f>SUMIFS(СВЦЭМ!$L$34:$L$777,СВЦЭМ!$A$34:$A$777,$A450,СВЦЭМ!$B$33:$B$776,R$437)+'СЕТ СН'!$F$16</f>
        <v>0</v>
      </c>
      <c r="S450" s="36">
        <f>SUMIFS(СВЦЭМ!$L$34:$L$777,СВЦЭМ!$A$34:$A$777,$A450,СВЦЭМ!$B$33:$B$776,S$437)+'СЕТ СН'!$F$16</f>
        <v>0</v>
      </c>
      <c r="T450" s="36">
        <f>SUMIFS(СВЦЭМ!$L$34:$L$777,СВЦЭМ!$A$34:$A$777,$A450,СВЦЭМ!$B$33:$B$776,T$437)+'СЕТ СН'!$F$16</f>
        <v>0</v>
      </c>
      <c r="U450" s="36">
        <f>SUMIFS(СВЦЭМ!$L$34:$L$777,СВЦЭМ!$A$34:$A$777,$A450,СВЦЭМ!$B$33:$B$776,U$437)+'СЕТ СН'!$F$16</f>
        <v>0</v>
      </c>
      <c r="V450" s="36">
        <f>SUMIFS(СВЦЭМ!$L$34:$L$777,СВЦЭМ!$A$34:$A$777,$A450,СВЦЭМ!$B$33:$B$776,V$437)+'СЕТ СН'!$F$16</f>
        <v>0</v>
      </c>
      <c r="W450" s="36">
        <f>SUMIFS(СВЦЭМ!$L$34:$L$777,СВЦЭМ!$A$34:$A$777,$A450,СВЦЭМ!$B$33:$B$776,W$437)+'СЕТ СН'!$F$16</f>
        <v>0</v>
      </c>
      <c r="X450" s="36">
        <f>SUMIFS(СВЦЭМ!$L$34:$L$777,СВЦЭМ!$A$34:$A$777,$A450,СВЦЭМ!$B$33:$B$776,X$437)+'СЕТ СН'!$F$16</f>
        <v>0</v>
      </c>
      <c r="Y450" s="36">
        <f>SUMIFS(СВЦЭМ!$L$34:$L$777,СВЦЭМ!$A$34:$A$777,$A450,СВЦЭМ!$B$33:$B$776,Y$437)+'СЕТ СН'!$F$16</f>
        <v>0</v>
      </c>
    </row>
    <row r="451" spans="1:25" ht="15.75" hidden="1" x14ac:dyDescent="0.2">
      <c r="A451" s="35">
        <f t="shared" si="12"/>
        <v>43691</v>
      </c>
      <c r="B451" s="36">
        <f>SUMIFS(СВЦЭМ!$L$34:$L$777,СВЦЭМ!$A$34:$A$777,$A451,СВЦЭМ!$B$33:$B$776,B$437)+'СЕТ СН'!$F$16</f>
        <v>0</v>
      </c>
      <c r="C451" s="36">
        <f>SUMIFS(СВЦЭМ!$L$34:$L$777,СВЦЭМ!$A$34:$A$777,$A451,СВЦЭМ!$B$33:$B$776,C$437)+'СЕТ СН'!$F$16</f>
        <v>0</v>
      </c>
      <c r="D451" s="36">
        <f>SUMIFS(СВЦЭМ!$L$34:$L$777,СВЦЭМ!$A$34:$A$777,$A451,СВЦЭМ!$B$33:$B$776,D$437)+'СЕТ СН'!$F$16</f>
        <v>0</v>
      </c>
      <c r="E451" s="36">
        <f>SUMIFS(СВЦЭМ!$L$34:$L$777,СВЦЭМ!$A$34:$A$777,$A451,СВЦЭМ!$B$33:$B$776,E$437)+'СЕТ СН'!$F$16</f>
        <v>0</v>
      </c>
      <c r="F451" s="36">
        <f>SUMIFS(СВЦЭМ!$L$34:$L$777,СВЦЭМ!$A$34:$A$777,$A451,СВЦЭМ!$B$33:$B$776,F$437)+'СЕТ СН'!$F$16</f>
        <v>0</v>
      </c>
      <c r="G451" s="36">
        <f>SUMIFS(СВЦЭМ!$L$34:$L$777,СВЦЭМ!$A$34:$A$777,$A451,СВЦЭМ!$B$33:$B$776,G$437)+'СЕТ СН'!$F$16</f>
        <v>0</v>
      </c>
      <c r="H451" s="36">
        <f>SUMIFS(СВЦЭМ!$L$34:$L$777,СВЦЭМ!$A$34:$A$777,$A451,СВЦЭМ!$B$33:$B$776,H$437)+'СЕТ СН'!$F$16</f>
        <v>0</v>
      </c>
      <c r="I451" s="36">
        <f>SUMIFS(СВЦЭМ!$L$34:$L$777,СВЦЭМ!$A$34:$A$777,$A451,СВЦЭМ!$B$33:$B$776,I$437)+'СЕТ СН'!$F$16</f>
        <v>0</v>
      </c>
      <c r="J451" s="36">
        <f>SUMIFS(СВЦЭМ!$L$34:$L$777,СВЦЭМ!$A$34:$A$777,$A451,СВЦЭМ!$B$33:$B$776,J$437)+'СЕТ СН'!$F$16</f>
        <v>0</v>
      </c>
      <c r="K451" s="36">
        <f>SUMIFS(СВЦЭМ!$L$34:$L$777,СВЦЭМ!$A$34:$A$777,$A451,СВЦЭМ!$B$33:$B$776,K$437)+'СЕТ СН'!$F$16</f>
        <v>0</v>
      </c>
      <c r="L451" s="36">
        <f>SUMIFS(СВЦЭМ!$L$34:$L$777,СВЦЭМ!$A$34:$A$777,$A451,СВЦЭМ!$B$33:$B$776,L$437)+'СЕТ СН'!$F$16</f>
        <v>0</v>
      </c>
      <c r="M451" s="36">
        <f>SUMIFS(СВЦЭМ!$L$34:$L$777,СВЦЭМ!$A$34:$A$777,$A451,СВЦЭМ!$B$33:$B$776,M$437)+'СЕТ СН'!$F$16</f>
        <v>0</v>
      </c>
      <c r="N451" s="36">
        <f>SUMIFS(СВЦЭМ!$L$34:$L$777,СВЦЭМ!$A$34:$A$777,$A451,СВЦЭМ!$B$33:$B$776,N$437)+'СЕТ СН'!$F$16</f>
        <v>0</v>
      </c>
      <c r="O451" s="36">
        <f>SUMIFS(СВЦЭМ!$L$34:$L$777,СВЦЭМ!$A$34:$A$777,$A451,СВЦЭМ!$B$33:$B$776,O$437)+'СЕТ СН'!$F$16</f>
        <v>0</v>
      </c>
      <c r="P451" s="36">
        <f>SUMIFS(СВЦЭМ!$L$34:$L$777,СВЦЭМ!$A$34:$A$777,$A451,СВЦЭМ!$B$33:$B$776,P$437)+'СЕТ СН'!$F$16</f>
        <v>0</v>
      </c>
      <c r="Q451" s="36">
        <f>SUMIFS(СВЦЭМ!$L$34:$L$777,СВЦЭМ!$A$34:$A$777,$A451,СВЦЭМ!$B$33:$B$776,Q$437)+'СЕТ СН'!$F$16</f>
        <v>0</v>
      </c>
      <c r="R451" s="36">
        <f>SUMIFS(СВЦЭМ!$L$34:$L$777,СВЦЭМ!$A$34:$A$777,$A451,СВЦЭМ!$B$33:$B$776,R$437)+'СЕТ СН'!$F$16</f>
        <v>0</v>
      </c>
      <c r="S451" s="36">
        <f>SUMIFS(СВЦЭМ!$L$34:$L$777,СВЦЭМ!$A$34:$A$777,$A451,СВЦЭМ!$B$33:$B$776,S$437)+'СЕТ СН'!$F$16</f>
        <v>0</v>
      </c>
      <c r="T451" s="36">
        <f>SUMIFS(СВЦЭМ!$L$34:$L$777,СВЦЭМ!$A$34:$A$777,$A451,СВЦЭМ!$B$33:$B$776,T$437)+'СЕТ СН'!$F$16</f>
        <v>0</v>
      </c>
      <c r="U451" s="36">
        <f>SUMIFS(СВЦЭМ!$L$34:$L$777,СВЦЭМ!$A$34:$A$777,$A451,СВЦЭМ!$B$33:$B$776,U$437)+'СЕТ СН'!$F$16</f>
        <v>0</v>
      </c>
      <c r="V451" s="36">
        <f>SUMIFS(СВЦЭМ!$L$34:$L$777,СВЦЭМ!$A$34:$A$777,$A451,СВЦЭМ!$B$33:$B$776,V$437)+'СЕТ СН'!$F$16</f>
        <v>0</v>
      </c>
      <c r="W451" s="36">
        <f>SUMIFS(СВЦЭМ!$L$34:$L$777,СВЦЭМ!$A$34:$A$777,$A451,СВЦЭМ!$B$33:$B$776,W$437)+'СЕТ СН'!$F$16</f>
        <v>0</v>
      </c>
      <c r="X451" s="36">
        <f>SUMIFS(СВЦЭМ!$L$34:$L$777,СВЦЭМ!$A$34:$A$777,$A451,СВЦЭМ!$B$33:$B$776,X$437)+'СЕТ СН'!$F$16</f>
        <v>0</v>
      </c>
      <c r="Y451" s="36">
        <f>SUMIFS(СВЦЭМ!$L$34:$L$777,СВЦЭМ!$A$34:$A$777,$A451,СВЦЭМ!$B$33:$B$776,Y$437)+'СЕТ СН'!$F$16</f>
        <v>0</v>
      </c>
    </row>
    <row r="452" spans="1:25" ht="15.75" hidden="1" x14ac:dyDescent="0.2">
      <c r="A452" s="35">
        <f t="shared" si="12"/>
        <v>43692</v>
      </c>
      <c r="B452" s="36">
        <f>SUMIFS(СВЦЭМ!$L$34:$L$777,СВЦЭМ!$A$34:$A$777,$A452,СВЦЭМ!$B$33:$B$776,B$437)+'СЕТ СН'!$F$16</f>
        <v>0</v>
      </c>
      <c r="C452" s="36">
        <f>SUMIFS(СВЦЭМ!$L$34:$L$777,СВЦЭМ!$A$34:$A$777,$A452,СВЦЭМ!$B$33:$B$776,C$437)+'СЕТ СН'!$F$16</f>
        <v>0</v>
      </c>
      <c r="D452" s="36">
        <f>SUMIFS(СВЦЭМ!$L$34:$L$777,СВЦЭМ!$A$34:$A$777,$A452,СВЦЭМ!$B$33:$B$776,D$437)+'СЕТ СН'!$F$16</f>
        <v>0</v>
      </c>
      <c r="E452" s="36">
        <f>SUMIFS(СВЦЭМ!$L$34:$L$777,СВЦЭМ!$A$34:$A$777,$A452,СВЦЭМ!$B$33:$B$776,E$437)+'СЕТ СН'!$F$16</f>
        <v>0</v>
      </c>
      <c r="F452" s="36">
        <f>SUMIFS(СВЦЭМ!$L$34:$L$777,СВЦЭМ!$A$34:$A$777,$A452,СВЦЭМ!$B$33:$B$776,F$437)+'СЕТ СН'!$F$16</f>
        <v>0</v>
      </c>
      <c r="G452" s="36">
        <f>SUMIFS(СВЦЭМ!$L$34:$L$777,СВЦЭМ!$A$34:$A$777,$A452,СВЦЭМ!$B$33:$B$776,G$437)+'СЕТ СН'!$F$16</f>
        <v>0</v>
      </c>
      <c r="H452" s="36">
        <f>SUMIFS(СВЦЭМ!$L$34:$L$777,СВЦЭМ!$A$34:$A$777,$A452,СВЦЭМ!$B$33:$B$776,H$437)+'СЕТ СН'!$F$16</f>
        <v>0</v>
      </c>
      <c r="I452" s="36">
        <f>SUMIFS(СВЦЭМ!$L$34:$L$777,СВЦЭМ!$A$34:$A$777,$A452,СВЦЭМ!$B$33:$B$776,I$437)+'СЕТ СН'!$F$16</f>
        <v>0</v>
      </c>
      <c r="J452" s="36">
        <f>SUMIFS(СВЦЭМ!$L$34:$L$777,СВЦЭМ!$A$34:$A$777,$A452,СВЦЭМ!$B$33:$B$776,J$437)+'СЕТ СН'!$F$16</f>
        <v>0</v>
      </c>
      <c r="K452" s="36">
        <f>SUMIFS(СВЦЭМ!$L$34:$L$777,СВЦЭМ!$A$34:$A$777,$A452,СВЦЭМ!$B$33:$B$776,K$437)+'СЕТ СН'!$F$16</f>
        <v>0</v>
      </c>
      <c r="L452" s="36">
        <f>SUMIFS(СВЦЭМ!$L$34:$L$777,СВЦЭМ!$A$34:$A$777,$A452,СВЦЭМ!$B$33:$B$776,L$437)+'СЕТ СН'!$F$16</f>
        <v>0</v>
      </c>
      <c r="M452" s="36">
        <f>SUMIFS(СВЦЭМ!$L$34:$L$777,СВЦЭМ!$A$34:$A$777,$A452,СВЦЭМ!$B$33:$B$776,M$437)+'СЕТ СН'!$F$16</f>
        <v>0</v>
      </c>
      <c r="N452" s="36">
        <f>SUMIFS(СВЦЭМ!$L$34:$L$777,СВЦЭМ!$A$34:$A$777,$A452,СВЦЭМ!$B$33:$B$776,N$437)+'СЕТ СН'!$F$16</f>
        <v>0</v>
      </c>
      <c r="O452" s="36">
        <f>SUMIFS(СВЦЭМ!$L$34:$L$777,СВЦЭМ!$A$34:$A$777,$A452,СВЦЭМ!$B$33:$B$776,O$437)+'СЕТ СН'!$F$16</f>
        <v>0</v>
      </c>
      <c r="P452" s="36">
        <f>SUMIFS(СВЦЭМ!$L$34:$L$777,СВЦЭМ!$A$34:$A$777,$A452,СВЦЭМ!$B$33:$B$776,P$437)+'СЕТ СН'!$F$16</f>
        <v>0</v>
      </c>
      <c r="Q452" s="36">
        <f>SUMIFS(СВЦЭМ!$L$34:$L$777,СВЦЭМ!$A$34:$A$777,$A452,СВЦЭМ!$B$33:$B$776,Q$437)+'СЕТ СН'!$F$16</f>
        <v>0</v>
      </c>
      <c r="R452" s="36">
        <f>SUMIFS(СВЦЭМ!$L$34:$L$777,СВЦЭМ!$A$34:$A$777,$A452,СВЦЭМ!$B$33:$B$776,R$437)+'СЕТ СН'!$F$16</f>
        <v>0</v>
      </c>
      <c r="S452" s="36">
        <f>SUMIFS(СВЦЭМ!$L$34:$L$777,СВЦЭМ!$A$34:$A$777,$A452,СВЦЭМ!$B$33:$B$776,S$437)+'СЕТ СН'!$F$16</f>
        <v>0</v>
      </c>
      <c r="T452" s="36">
        <f>SUMIFS(СВЦЭМ!$L$34:$L$777,СВЦЭМ!$A$34:$A$777,$A452,СВЦЭМ!$B$33:$B$776,T$437)+'СЕТ СН'!$F$16</f>
        <v>0</v>
      </c>
      <c r="U452" s="36">
        <f>SUMIFS(СВЦЭМ!$L$34:$L$777,СВЦЭМ!$A$34:$A$777,$A452,СВЦЭМ!$B$33:$B$776,U$437)+'СЕТ СН'!$F$16</f>
        <v>0</v>
      </c>
      <c r="V452" s="36">
        <f>SUMIFS(СВЦЭМ!$L$34:$L$777,СВЦЭМ!$A$34:$A$777,$A452,СВЦЭМ!$B$33:$B$776,V$437)+'СЕТ СН'!$F$16</f>
        <v>0</v>
      </c>
      <c r="W452" s="36">
        <f>SUMIFS(СВЦЭМ!$L$34:$L$777,СВЦЭМ!$A$34:$A$777,$A452,СВЦЭМ!$B$33:$B$776,W$437)+'СЕТ СН'!$F$16</f>
        <v>0</v>
      </c>
      <c r="X452" s="36">
        <f>SUMIFS(СВЦЭМ!$L$34:$L$777,СВЦЭМ!$A$34:$A$777,$A452,СВЦЭМ!$B$33:$B$776,X$437)+'СЕТ СН'!$F$16</f>
        <v>0</v>
      </c>
      <c r="Y452" s="36">
        <f>SUMIFS(СВЦЭМ!$L$34:$L$777,СВЦЭМ!$A$34:$A$777,$A452,СВЦЭМ!$B$33:$B$776,Y$437)+'СЕТ СН'!$F$16</f>
        <v>0</v>
      </c>
    </row>
    <row r="453" spans="1:25" ht="15.75" hidden="1" x14ac:dyDescent="0.2">
      <c r="A453" s="35">
        <f t="shared" si="12"/>
        <v>43693</v>
      </c>
      <c r="B453" s="36">
        <f>SUMIFS(СВЦЭМ!$L$34:$L$777,СВЦЭМ!$A$34:$A$777,$A453,СВЦЭМ!$B$33:$B$776,B$437)+'СЕТ СН'!$F$16</f>
        <v>0</v>
      </c>
      <c r="C453" s="36">
        <f>SUMIFS(СВЦЭМ!$L$34:$L$777,СВЦЭМ!$A$34:$A$777,$A453,СВЦЭМ!$B$33:$B$776,C$437)+'СЕТ СН'!$F$16</f>
        <v>0</v>
      </c>
      <c r="D453" s="36">
        <f>SUMIFS(СВЦЭМ!$L$34:$L$777,СВЦЭМ!$A$34:$A$777,$A453,СВЦЭМ!$B$33:$B$776,D$437)+'СЕТ СН'!$F$16</f>
        <v>0</v>
      </c>
      <c r="E453" s="36">
        <f>SUMIFS(СВЦЭМ!$L$34:$L$777,СВЦЭМ!$A$34:$A$777,$A453,СВЦЭМ!$B$33:$B$776,E$437)+'СЕТ СН'!$F$16</f>
        <v>0</v>
      </c>
      <c r="F453" s="36">
        <f>SUMIFS(СВЦЭМ!$L$34:$L$777,СВЦЭМ!$A$34:$A$777,$A453,СВЦЭМ!$B$33:$B$776,F$437)+'СЕТ СН'!$F$16</f>
        <v>0</v>
      </c>
      <c r="G453" s="36">
        <f>SUMIFS(СВЦЭМ!$L$34:$L$777,СВЦЭМ!$A$34:$A$777,$A453,СВЦЭМ!$B$33:$B$776,G$437)+'СЕТ СН'!$F$16</f>
        <v>0</v>
      </c>
      <c r="H453" s="36">
        <f>SUMIFS(СВЦЭМ!$L$34:$L$777,СВЦЭМ!$A$34:$A$777,$A453,СВЦЭМ!$B$33:$B$776,H$437)+'СЕТ СН'!$F$16</f>
        <v>0</v>
      </c>
      <c r="I453" s="36">
        <f>SUMIFS(СВЦЭМ!$L$34:$L$777,СВЦЭМ!$A$34:$A$777,$A453,СВЦЭМ!$B$33:$B$776,I$437)+'СЕТ СН'!$F$16</f>
        <v>0</v>
      </c>
      <c r="J453" s="36">
        <f>SUMIFS(СВЦЭМ!$L$34:$L$777,СВЦЭМ!$A$34:$A$777,$A453,СВЦЭМ!$B$33:$B$776,J$437)+'СЕТ СН'!$F$16</f>
        <v>0</v>
      </c>
      <c r="K453" s="36">
        <f>SUMIFS(СВЦЭМ!$L$34:$L$777,СВЦЭМ!$A$34:$A$777,$A453,СВЦЭМ!$B$33:$B$776,K$437)+'СЕТ СН'!$F$16</f>
        <v>0</v>
      </c>
      <c r="L453" s="36">
        <f>SUMIFS(СВЦЭМ!$L$34:$L$777,СВЦЭМ!$A$34:$A$777,$A453,СВЦЭМ!$B$33:$B$776,L$437)+'СЕТ СН'!$F$16</f>
        <v>0</v>
      </c>
      <c r="M453" s="36">
        <f>SUMIFS(СВЦЭМ!$L$34:$L$777,СВЦЭМ!$A$34:$A$777,$A453,СВЦЭМ!$B$33:$B$776,M$437)+'СЕТ СН'!$F$16</f>
        <v>0</v>
      </c>
      <c r="N453" s="36">
        <f>SUMIFS(СВЦЭМ!$L$34:$L$777,СВЦЭМ!$A$34:$A$777,$A453,СВЦЭМ!$B$33:$B$776,N$437)+'СЕТ СН'!$F$16</f>
        <v>0</v>
      </c>
      <c r="O453" s="36">
        <f>SUMIFS(СВЦЭМ!$L$34:$L$777,СВЦЭМ!$A$34:$A$777,$A453,СВЦЭМ!$B$33:$B$776,O$437)+'СЕТ СН'!$F$16</f>
        <v>0</v>
      </c>
      <c r="P453" s="36">
        <f>SUMIFS(СВЦЭМ!$L$34:$L$777,СВЦЭМ!$A$34:$A$777,$A453,СВЦЭМ!$B$33:$B$776,P$437)+'СЕТ СН'!$F$16</f>
        <v>0</v>
      </c>
      <c r="Q453" s="36">
        <f>SUMIFS(СВЦЭМ!$L$34:$L$777,СВЦЭМ!$A$34:$A$777,$A453,СВЦЭМ!$B$33:$B$776,Q$437)+'СЕТ СН'!$F$16</f>
        <v>0</v>
      </c>
      <c r="R453" s="36">
        <f>SUMIFS(СВЦЭМ!$L$34:$L$777,СВЦЭМ!$A$34:$A$777,$A453,СВЦЭМ!$B$33:$B$776,R$437)+'СЕТ СН'!$F$16</f>
        <v>0</v>
      </c>
      <c r="S453" s="36">
        <f>SUMIFS(СВЦЭМ!$L$34:$L$777,СВЦЭМ!$A$34:$A$777,$A453,СВЦЭМ!$B$33:$B$776,S$437)+'СЕТ СН'!$F$16</f>
        <v>0</v>
      </c>
      <c r="T453" s="36">
        <f>SUMIFS(СВЦЭМ!$L$34:$L$777,СВЦЭМ!$A$34:$A$777,$A453,СВЦЭМ!$B$33:$B$776,T$437)+'СЕТ СН'!$F$16</f>
        <v>0</v>
      </c>
      <c r="U453" s="36">
        <f>SUMIFS(СВЦЭМ!$L$34:$L$777,СВЦЭМ!$A$34:$A$777,$A453,СВЦЭМ!$B$33:$B$776,U$437)+'СЕТ СН'!$F$16</f>
        <v>0</v>
      </c>
      <c r="V453" s="36">
        <f>SUMIFS(СВЦЭМ!$L$34:$L$777,СВЦЭМ!$A$34:$A$777,$A453,СВЦЭМ!$B$33:$B$776,V$437)+'СЕТ СН'!$F$16</f>
        <v>0</v>
      </c>
      <c r="W453" s="36">
        <f>SUMIFS(СВЦЭМ!$L$34:$L$777,СВЦЭМ!$A$34:$A$777,$A453,СВЦЭМ!$B$33:$B$776,W$437)+'СЕТ СН'!$F$16</f>
        <v>0</v>
      </c>
      <c r="X453" s="36">
        <f>SUMIFS(СВЦЭМ!$L$34:$L$777,СВЦЭМ!$A$34:$A$777,$A453,СВЦЭМ!$B$33:$B$776,X$437)+'СЕТ СН'!$F$16</f>
        <v>0</v>
      </c>
      <c r="Y453" s="36">
        <f>SUMIFS(СВЦЭМ!$L$34:$L$777,СВЦЭМ!$A$34:$A$777,$A453,СВЦЭМ!$B$33:$B$776,Y$437)+'СЕТ СН'!$F$16</f>
        <v>0</v>
      </c>
    </row>
    <row r="454" spans="1:25" ht="15.75" hidden="1" x14ac:dyDescent="0.2">
      <c r="A454" s="35">
        <f t="shared" si="12"/>
        <v>43694</v>
      </c>
      <c r="B454" s="36">
        <f>SUMIFS(СВЦЭМ!$L$34:$L$777,СВЦЭМ!$A$34:$A$777,$A454,СВЦЭМ!$B$33:$B$776,B$437)+'СЕТ СН'!$F$16</f>
        <v>0</v>
      </c>
      <c r="C454" s="36">
        <f>SUMIFS(СВЦЭМ!$L$34:$L$777,СВЦЭМ!$A$34:$A$777,$A454,СВЦЭМ!$B$33:$B$776,C$437)+'СЕТ СН'!$F$16</f>
        <v>0</v>
      </c>
      <c r="D454" s="36">
        <f>SUMIFS(СВЦЭМ!$L$34:$L$777,СВЦЭМ!$A$34:$A$777,$A454,СВЦЭМ!$B$33:$B$776,D$437)+'СЕТ СН'!$F$16</f>
        <v>0</v>
      </c>
      <c r="E454" s="36">
        <f>SUMIFS(СВЦЭМ!$L$34:$L$777,СВЦЭМ!$A$34:$A$777,$A454,СВЦЭМ!$B$33:$B$776,E$437)+'СЕТ СН'!$F$16</f>
        <v>0</v>
      </c>
      <c r="F454" s="36">
        <f>SUMIFS(СВЦЭМ!$L$34:$L$777,СВЦЭМ!$A$34:$A$777,$A454,СВЦЭМ!$B$33:$B$776,F$437)+'СЕТ СН'!$F$16</f>
        <v>0</v>
      </c>
      <c r="G454" s="36">
        <f>SUMIFS(СВЦЭМ!$L$34:$L$777,СВЦЭМ!$A$34:$A$777,$A454,СВЦЭМ!$B$33:$B$776,G$437)+'СЕТ СН'!$F$16</f>
        <v>0</v>
      </c>
      <c r="H454" s="36">
        <f>SUMIFS(СВЦЭМ!$L$34:$L$777,СВЦЭМ!$A$34:$A$777,$A454,СВЦЭМ!$B$33:$B$776,H$437)+'СЕТ СН'!$F$16</f>
        <v>0</v>
      </c>
      <c r="I454" s="36">
        <f>SUMIFS(СВЦЭМ!$L$34:$L$777,СВЦЭМ!$A$34:$A$777,$A454,СВЦЭМ!$B$33:$B$776,I$437)+'СЕТ СН'!$F$16</f>
        <v>0</v>
      </c>
      <c r="J454" s="36">
        <f>SUMIFS(СВЦЭМ!$L$34:$L$777,СВЦЭМ!$A$34:$A$777,$A454,СВЦЭМ!$B$33:$B$776,J$437)+'СЕТ СН'!$F$16</f>
        <v>0</v>
      </c>
      <c r="K454" s="36">
        <f>SUMIFS(СВЦЭМ!$L$34:$L$777,СВЦЭМ!$A$34:$A$777,$A454,СВЦЭМ!$B$33:$B$776,K$437)+'СЕТ СН'!$F$16</f>
        <v>0</v>
      </c>
      <c r="L454" s="36">
        <f>SUMIFS(СВЦЭМ!$L$34:$L$777,СВЦЭМ!$A$34:$A$777,$A454,СВЦЭМ!$B$33:$B$776,L$437)+'СЕТ СН'!$F$16</f>
        <v>0</v>
      </c>
      <c r="M454" s="36">
        <f>SUMIFS(СВЦЭМ!$L$34:$L$777,СВЦЭМ!$A$34:$A$777,$A454,СВЦЭМ!$B$33:$B$776,M$437)+'СЕТ СН'!$F$16</f>
        <v>0</v>
      </c>
      <c r="N454" s="36">
        <f>SUMIFS(СВЦЭМ!$L$34:$L$777,СВЦЭМ!$A$34:$A$777,$A454,СВЦЭМ!$B$33:$B$776,N$437)+'СЕТ СН'!$F$16</f>
        <v>0</v>
      </c>
      <c r="O454" s="36">
        <f>SUMIFS(СВЦЭМ!$L$34:$L$777,СВЦЭМ!$A$34:$A$777,$A454,СВЦЭМ!$B$33:$B$776,O$437)+'СЕТ СН'!$F$16</f>
        <v>0</v>
      </c>
      <c r="P454" s="36">
        <f>SUMIFS(СВЦЭМ!$L$34:$L$777,СВЦЭМ!$A$34:$A$777,$A454,СВЦЭМ!$B$33:$B$776,P$437)+'СЕТ СН'!$F$16</f>
        <v>0</v>
      </c>
      <c r="Q454" s="36">
        <f>SUMIFS(СВЦЭМ!$L$34:$L$777,СВЦЭМ!$A$34:$A$777,$A454,СВЦЭМ!$B$33:$B$776,Q$437)+'СЕТ СН'!$F$16</f>
        <v>0</v>
      </c>
      <c r="R454" s="36">
        <f>SUMIFS(СВЦЭМ!$L$34:$L$777,СВЦЭМ!$A$34:$A$777,$A454,СВЦЭМ!$B$33:$B$776,R$437)+'СЕТ СН'!$F$16</f>
        <v>0</v>
      </c>
      <c r="S454" s="36">
        <f>SUMIFS(СВЦЭМ!$L$34:$L$777,СВЦЭМ!$A$34:$A$777,$A454,СВЦЭМ!$B$33:$B$776,S$437)+'СЕТ СН'!$F$16</f>
        <v>0</v>
      </c>
      <c r="T454" s="36">
        <f>SUMIFS(СВЦЭМ!$L$34:$L$777,СВЦЭМ!$A$34:$A$777,$A454,СВЦЭМ!$B$33:$B$776,T$437)+'СЕТ СН'!$F$16</f>
        <v>0</v>
      </c>
      <c r="U454" s="36">
        <f>SUMIFS(СВЦЭМ!$L$34:$L$777,СВЦЭМ!$A$34:$A$777,$A454,СВЦЭМ!$B$33:$B$776,U$437)+'СЕТ СН'!$F$16</f>
        <v>0</v>
      </c>
      <c r="V454" s="36">
        <f>SUMIFS(СВЦЭМ!$L$34:$L$777,СВЦЭМ!$A$34:$A$777,$A454,СВЦЭМ!$B$33:$B$776,V$437)+'СЕТ СН'!$F$16</f>
        <v>0</v>
      </c>
      <c r="W454" s="36">
        <f>SUMIFS(СВЦЭМ!$L$34:$L$777,СВЦЭМ!$A$34:$A$777,$A454,СВЦЭМ!$B$33:$B$776,W$437)+'СЕТ СН'!$F$16</f>
        <v>0</v>
      </c>
      <c r="X454" s="36">
        <f>SUMIFS(СВЦЭМ!$L$34:$L$777,СВЦЭМ!$A$34:$A$777,$A454,СВЦЭМ!$B$33:$B$776,X$437)+'СЕТ СН'!$F$16</f>
        <v>0</v>
      </c>
      <c r="Y454" s="36">
        <f>SUMIFS(СВЦЭМ!$L$34:$L$777,СВЦЭМ!$A$34:$A$777,$A454,СВЦЭМ!$B$33:$B$776,Y$437)+'СЕТ СН'!$F$16</f>
        <v>0</v>
      </c>
    </row>
    <row r="455" spans="1:25" ht="15.75" hidden="1" x14ac:dyDescent="0.2">
      <c r="A455" s="35">
        <f t="shared" si="12"/>
        <v>43695</v>
      </c>
      <c r="B455" s="36">
        <f>SUMIFS(СВЦЭМ!$L$34:$L$777,СВЦЭМ!$A$34:$A$777,$A455,СВЦЭМ!$B$33:$B$776,B$437)+'СЕТ СН'!$F$16</f>
        <v>0</v>
      </c>
      <c r="C455" s="36">
        <f>SUMIFS(СВЦЭМ!$L$34:$L$777,СВЦЭМ!$A$34:$A$777,$A455,СВЦЭМ!$B$33:$B$776,C$437)+'СЕТ СН'!$F$16</f>
        <v>0</v>
      </c>
      <c r="D455" s="36">
        <f>SUMIFS(СВЦЭМ!$L$34:$L$777,СВЦЭМ!$A$34:$A$777,$A455,СВЦЭМ!$B$33:$B$776,D$437)+'СЕТ СН'!$F$16</f>
        <v>0</v>
      </c>
      <c r="E455" s="36">
        <f>SUMIFS(СВЦЭМ!$L$34:$L$777,СВЦЭМ!$A$34:$A$777,$A455,СВЦЭМ!$B$33:$B$776,E$437)+'СЕТ СН'!$F$16</f>
        <v>0</v>
      </c>
      <c r="F455" s="36">
        <f>SUMIFS(СВЦЭМ!$L$34:$L$777,СВЦЭМ!$A$34:$A$777,$A455,СВЦЭМ!$B$33:$B$776,F$437)+'СЕТ СН'!$F$16</f>
        <v>0</v>
      </c>
      <c r="G455" s="36">
        <f>SUMIFS(СВЦЭМ!$L$34:$L$777,СВЦЭМ!$A$34:$A$777,$A455,СВЦЭМ!$B$33:$B$776,G$437)+'СЕТ СН'!$F$16</f>
        <v>0</v>
      </c>
      <c r="H455" s="36">
        <f>SUMIFS(СВЦЭМ!$L$34:$L$777,СВЦЭМ!$A$34:$A$777,$A455,СВЦЭМ!$B$33:$B$776,H$437)+'СЕТ СН'!$F$16</f>
        <v>0</v>
      </c>
      <c r="I455" s="36">
        <f>SUMIFS(СВЦЭМ!$L$34:$L$777,СВЦЭМ!$A$34:$A$777,$A455,СВЦЭМ!$B$33:$B$776,I$437)+'СЕТ СН'!$F$16</f>
        <v>0</v>
      </c>
      <c r="J455" s="36">
        <f>SUMIFS(СВЦЭМ!$L$34:$L$777,СВЦЭМ!$A$34:$A$777,$A455,СВЦЭМ!$B$33:$B$776,J$437)+'СЕТ СН'!$F$16</f>
        <v>0</v>
      </c>
      <c r="K455" s="36">
        <f>SUMIFS(СВЦЭМ!$L$34:$L$777,СВЦЭМ!$A$34:$A$777,$A455,СВЦЭМ!$B$33:$B$776,K$437)+'СЕТ СН'!$F$16</f>
        <v>0</v>
      </c>
      <c r="L455" s="36">
        <f>SUMIFS(СВЦЭМ!$L$34:$L$777,СВЦЭМ!$A$34:$A$777,$A455,СВЦЭМ!$B$33:$B$776,L$437)+'СЕТ СН'!$F$16</f>
        <v>0</v>
      </c>
      <c r="M455" s="36">
        <f>SUMIFS(СВЦЭМ!$L$34:$L$777,СВЦЭМ!$A$34:$A$777,$A455,СВЦЭМ!$B$33:$B$776,M$437)+'СЕТ СН'!$F$16</f>
        <v>0</v>
      </c>
      <c r="N455" s="36">
        <f>SUMIFS(СВЦЭМ!$L$34:$L$777,СВЦЭМ!$A$34:$A$777,$A455,СВЦЭМ!$B$33:$B$776,N$437)+'СЕТ СН'!$F$16</f>
        <v>0</v>
      </c>
      <c r="O455" s="36">
        <f>SUMIFS(СВЦЭМ!$L$34:$L$777,СВЦЭМ!$A$34:$A$777,$A455,СВЦЭМ!$B$33:$B$776,O$437)+'СЕТ СН'!$F$16</f>
        <v>0</v>
      </c>
      <c r="P455" s="36">
        <f>SUMIFS(СВЦЭМ!$L$34:$L$777,СВЦЭМ!$A$34:$A$777,$A455,СВЦЭМ!$B$33:$B$776,P$437)+'СЕТ СН'!$F$16</f>
        <v>0</v>
      </c>
      <c r="Q455" s="36">
        <f>SUMIFS(СВЦЭМ!$L$34:$L$777,СВЦЭМ!$A$34:$A$777,$A455,СВЦЭМ!$B$33:$B$776,Q$437)+'СЕТ СН'!$F$16</f>
        <v>0</v>
      </c>
      <c r="R455" s="36">
        <f>SUMIFS(СВЦЭМ!$L$34:$L$777,СВЦЭМ!$A$34:$A$777,$A455,СВЦЭМ!$B$33:$B$776,R$437)+'СЕТ СН'!$F$16</f>
        <v>0</v>
      </c>
      <c r="S455" s="36">
        <f>SUMIFS(СВЦЭМ!$L$34:$L$777,СВЦЭМ!$A$34:$A$777,$A455,СВЦЭМ!$B$33:$B$776,S$437)+'СЕТ СН'!$F$16</f>
        <v>0</v>
      </c>
      <c r="T455" s="36">
        <f>SUMIFS(СВЦЭМ!$L$34:$L$777,СВЦЭМ!$A$34:$A$777,$A455,СВЦЭМ!$B$33:$B$776,T$437)+'СЕТ СН'!$F$16</f>
        <v>0</v>
      </c>
      <c r="U455" s="36">
        <f>SUMIFS(СВЦЭМ!$L$34:$L$777,СВЦЭМ!$A$34:$A$777,$A455,СВЦЭМ!$B$33:$B$776,U$437)+'СЕТ СН'!$F$16</f>
        <v>0</v>
      </c>
      <c r="V455" s="36">
        <f>SUMIFS(СВЦЭМ!$L$34:$L$777,СВЦЭМ!$A$34:$A$777,$A455,СВЦЭМ!$B$33:$B$776,V$437)+'СЕТ СН'!$F$16</f>
        <v>0</v>
      </c>
      <c r="W455" s="36">
        <f>SUMIFS(СВЦЭМ!$L$34:$L$777,СВЦЭМ!$A$34:$A$777,$A455,СВЦЭМ!$B$33:$B$776,W$437)+'СЕТ СН'!$F$16</f>
        <v>0</v>
      </c>
      <c r="X455" s="36">
        <f>SUMIFS(СВЦЭМ!$L$34:$L$777,СВЦЭМ!$A$34:$A$777,$A455,СВЦЭМ!$B$33:$B$776,X$437)+'СЕТ СН'!$F$16</f>
        <v>0</v>
      </c>
      <c r="Y455" s="36">
        <f>SUMIFS(СВЦЭМ!$L$34:$L$777,СВЦЭМ!$A$34:$A$777,$A455,СВЦЭМ!$B$33:$B$776,Y$437)+'СЕТ СН'!$F$16</f>
        <v>0</v>
      </c>
    </row>
    <row r="456" spans="1:25" ht="15.75" hidden="1" x14ac:dyDescent="0.2">
      <c r="A456" s="35">
        <f t="shared" si="12"/>
        <v>43696</v>
      </c>
      <c r="B456" s="36">
        <f>SUMIFS(СВЦЭМ!$L$34:$L$777,СВЦЭМ!$A$34:$A$777,$A456,СВЦЭМ!$B$33:$B$776,B$437)+'СЕТ СН'!$F$16</f>
        <v>0</v>
      </c>
      <c r="C456" s="36">
        <f>SUMIFS(СВЦЭМ!$L$34:$L$777,СВЦЭМ!$A$34:$A$777,$A456,СВЦЭМ!$B$33:$B$776,C$437)+'СЕТ СН'!$F$16</f>
        <v>0</v>
      </c>
      <c r="D456" s="36">
        <f>SUMIFS(СВЦЭМ!$L$34:$L$777,СВЦЭМ!$A$34:$A$777,$A456,СВЦЭМ!$B$33:$B$776,D$437)+'СЕТ СН'!$F$16</f>
        <v>0</v>
      </c>
      <c r="E456" s="36">
        <f>SUMIFS(СВЦЭМ!$L$34:$L$777,СВЦЭМ!$A$34:$A$777,$A456,СВЦЭМ!$B$33:$B$776,E$437)+'СЕТ СН'!$F$16</f>
        <v>0</v>
      </c>
      <c r="F456" s="36">
        <f>SUMIFS(СВЦЭМ!$L$34:$L$777,СВЦЭМ!$A$34:$A$777,$A456,СВЦЭМ!$B$33:$B$776,F$437)+'СЕТ СН'!$F$16</f>
        <v>0</v>
      </c>
      <c r="G456" s="36">
        <f>SUMIFS(СВЦЭМ!$L$34:$L$777,СВЦЭМ!$A$34:$A$777,$A456,СВЦЭМ!$B$33:$B$776,G$437)+'СЕТ СН'!$F$16</f>
        <v>0</v>
      </c>
      <c r="H456" s="36">
        <f>SUMIFS(СВЦЭМ!$L$34:$L$777,СВЦЭМ!$A$34:$A$777,$A456,СВЦЭМ!$B$33:$B$776,H$437)+'СЕТ СН'!$F$16</f>
        <v>0</v>
      </c>
      <c r="I456" s="36">
        <f>SUMIFS(СВЦЭМ!$L$34:$L$777,СВЦЭМ!$A$34:$A$777,$A456,СВЦЭМ!$B$33:$B$776,I$437)+'СЕТ СН'!$F$16</f>
        <v>0</v>
      </c>
      <c r="J456" s="36">
        <f>SUMIFS(СВЦЭМ!$L$34:$L$777,СВЦЭМ!$A$34:$A$777,$A456,СВЦЭМ!$B$33:$B$776,J$437)+'СЕТ СН'!$F$16</f>
        <v>0</v>
      </c>
      <c r="K456" s="36">
        <f>SUMIFS(СВЦЭМ!$L$34:$L$777,СВЦЭМ!$A$34:$A$777,$A456,СВЦЭМ!$B$33:$B$776,K$437)+'СЕТ СН'!$F$16</f>
        <v>0</v>
      </c>
      <c r="L456" s="36">
        <f>SUMIFS(СВЦЭМ!$L$34:$L$777,СВЦЭМ!$A$34:$A$777,$A456,СВЦЭМ!$B$33:$B$776,L$437)+'СЕТ СН'!$F$16</f>
        <v>0</v>
      </c>
      <c r="M456" s="36">
        <f>SUMIFS(СВЦЭМ!$L$34:$L$777,СВЦЭМ!$A$34:$A$777,$A456,СВЦЭМ!$B$33:$B$776,M$437)+'СЕТ СН'!$F$16</f>
        <v>0</v>
      </c>
      <c r="N456" s="36">
        <f>SUMIFS(СВЦЭМ!$L$34:$L$777,СВЦЭМ!$A$34:$A$777,$A456,СВЦЭМ!$B$33:$B$776,N$437)+'СЕТ СН'!$F$16</f>
        <v>0</v>
      </c>
      <c r="O456" s="36">
        <f>SUMIFS(СВЦЭМ!$L$34:$L$777,СВЦЭМ!$A$34:$A$777,$A456,СВЦЭМ!$B$33:$B$776,O$437)+'СЕТ СН'!$F$16</f>
        <v>0</v>
      </c>
      <c r="P456" s="36">
        <f>SUMIFS(СВЦЭМ!$L$34:$L$777,СВЦЭМ!$A$34:$A$777,$A456,СВЦЭМ!$B$33:$B$776,P$437)+'СЕТ СН'!$F$16</f>
        <v>0</v>
      </c>
      <c r="Q456" s="36">
        <f>SUMIFS(СВЦЭМ!$L$34:$L$777,СВЦЭМ!$A$34:$A$777,$A456,СВЦЭМ!$B$33:$B$776,Q$437)+'СЕТ СН'!$F$16</f>
        <v>0</v>
      </c>
      <c r="R456" s="36">
        <f>SUMIFS(СВЦЭМ!$L$34:$L$777,СВЦЭМ!$A$34:$A$777,$A456,СВЦЭМ!$B$33:$B$776,R$437)+'СЕТ СН'!$F$16</f>
        <v>0</v>
      </c>
      <c r="S456" s="36">
        <f>SUMIFS(СВЦЭМ!$L$34:$L$777,СВЦЭМ!$A$34:$A$777,$A456,СВЦЭМ!$B$33:$B$776,S$437)+'СЕТ СН'!$F$16</f>
        <v>0</v>
      </c>
      <c r="T456" s="36">
        <f>SUMIFS(СВЦЭМ!$L$34:$L$777,СВЦЭМ!$A$34:$A$777,$A456,СВЦЭМ!$B$33:$B$776,T$437)+'СЕТ СН'!$F$16</f>
        <v>0</v>
      </c>
      <c r="U456" s="36">
        <f>SUMIFS(СВЦЭМ!$L$34:$L$777,СВЦЭМ!$A$34:$A$777,$A456,СВЦЭМ!$B$33:$B$776,U$437)+'СЕТ СН'!$F$16</f>
        <v>0</v>
      </c>
      <c r="V456" s="36">
        <f>SUMIFS(СВЦЭМ!$L$34:$L$777,СВЦЭМ!$A$34:$A$777,$A456,СВЦЭМ!$B$33:$B$776,V$437)+'СЕТ СН'!$F$16</f>
        <v>0</v>
      </c>
      <c r="W456" s="36">
        <f>SUMIFS(СВЦЭМ!$L$34:$L$777,СВЦЭМ!$A$34:$A$777,$A456,СВЦЭМ!$B$33:$B$776,W$437)+'СЕТ СН'!$F$16</f>
        <v>0</v>
      </c>
      <c r="X456" s="36">
        <f>SUMIFS(СВЦЭМ!$L$34:$L$777,СВЦЭМ!$A$34:$A$777,$A456,СВЦЭМ!$B$33:$B$776,X$437)+'СЕТ СН'!$F$16</f>
        <v>0</v>
      </c>
      <c r="Y456" s="36">
        <f>SUMIFS(СВЦЭМ!$L$34:$L$777,СВЦЭМ!$A$34:$A$777,$A456,СВЦЭМ!$B$33:$B$776,Y$437)+'СЕТ СН'!$F$16</f>
        <v>0</v>
      </c>
    </row>
    <row r="457" spans="1:25" ht="15.75" hidden="1" x14ac:dyDescent="0.2">
      <c r="A457" s="35">
        <f t="shared" si="12"/>
        <v>43697</v>
      </c>
      <c r="B457" s="36">
        <f>SUMIFS(СВЦЭМ!$L$34:$L$777,СВЦЭМ!$A$34:$A$777,$A457,СВЦЭМ!$B$33:$B$776,B$437)+'СЕТ СН'!$F$16</f>
        <v>0</v>
      </c>
      <c r="C457" s="36">
        <f>SUMIFS(СВЦЭМ!$L$34:$L$777,СВЦЭМ!$A$34:$A$777,$A457,СВЦЭМ!$B$33:$B$776,C$437)+'СЕТ СН'!$F$16</f>
        <v>0</v>
      </c>
      <c r="D457" s="36">
        <f>SUMIFS(СВЦЭМ!$L$34:$L$777,СВЦЭМ!$A$34:$A$777,$A457,СВЦЭМ!$B$33:$B$776,D$437)+'СЕТ СН'!$F$16</f>
        <v>0</v>
      </c>
      <c r="E457" s="36">
        <f>SUMIFS(СВЦЭМ!$L$34:$L$777,СВЦЭМ!$A$34:$A$777,$A457,СВЦЭМ!$B$33:$B$776,E$437)+'СЕТ СН'!$F$16</f>
        <v>0</v>
      </c>
      <c r="F457" s="36">
        <f>SUMIFS(СВЦЭМ!$L$34:$L$777,СВЦЭМ!$A$34:$A$777,$A457,СВЦЭМ!$B$33:$B$776,F$437)+'СЕТ СН'!$F$16</f>
        <v>0</v>
      </c>
      <c r="G457" s="36">
        <f>SUMIFS(СВЦЭМ!$L$34:$L$777,СВЦЭМ!$A$34:$A$777,$A457,СВЦЭМ!$B$33:$B$776,G$437)+'СЕТ СН'!$F$16</f>
        <v>0</v>
      </c>
      <c r="H457" s="36">
        <f>SUMIFS(СВЦЭМ!$L$34:$L$777,СВЦЭМ!$A$34:$A$777,$A457,СВЦЭМ!$B$33:$B$776,H$437)+'СЕТ СН'!$F$16</f>
        <v>0</v>
      </c>
      <c r="I457" s="36">
        <f>SUMIFS(СВЦЭМ!$L$34:$L$777,СВЦЭМ!$A$34:$A$777,$A457,СВЦЭМ!$B$33:$B$776,I$437)+'СЕТ СН'!$F$16</f>
        <v>0</v>
      </c>
      <c r="J457" s="36">
        <f>SUMIFS(СВЦЭМ!$L$34:$L$777,СВЦЭМ!$A$34:$A$777,$A457,СВЦЭМ!$B$33:$B$776,J$437)+'СЕТ СН'!$F$16</f>
        <v>0</v>
      </c>
      <c r="K457" s="36">
        <f>SUMIFS(СВЦЭМ!$L$34:$L$777,СВЦЭМ!$A$34:$A$777,$A457,СВЦЭМ!$B$33:$B$776,K$437)+'СЕТ СН'!$F$16</f>
        <v>0</v>
      </c>
      <c r="L457" s="36">
        <f>SUMIFS(СВЦЭМ!$L$34:$L$777,СВЦЭМ!$A$34:$A$777,$A457,СВЦЭМ!$B$33:$B$776,L$437)+'СЕТ СН'!$F$16</f>
        <v>0</v>
      </c>
      <c r="M457" s="36">
        <f>SUMIFS(СВЦЭМ!$L$34:$L$777,СВЦЭМ!$A$34:$A$777,$A457,СВЦЭМ!$B$33:$B$776,M$437)+'СЕТ СН'!$F$16</f>
        <v>0</v>
      </c>
      <c r="N457" s="36">
        <f>SUMIFS(СВЦЭМ!$L$34:$L$777,СВЦЭМ!$A$34:$A$777,$A457,СВЦЭМ!$B$33:$B$776,N$437)+'СЕТ СН'!$F$16</f>
        <v>0</v>
      </c>
      <c r="O457" s="36">
        <f>SUMIFS(СВЦЭМ!$L$34:$L$777,СВЦЭМ!$A$34:$A$777,$A457,СВЦЭМ!$B$33:$B$776,O$437)+'СЕТ СН'!$F$16</f>
        <v>0</v>
      </c>
      <c r="P457" s="36">
        <f>SUMIFS(СВЦЭМ!$L$34:$L$777,СВЦЭМ!$A$34:$A$777,$A457,СВЦЭМ!$B$33:$B$776,P$437)+'СЕТ СН'!$F$16</f>
        <v>0</v>
      </c>
      <c r="Q457" s="36">
        <f>SUMIFS(СВЦЭМ!$L$34:$L$777,СВЦЭМ!$A$34:$A$777,$A457,СВЦЭМ!$B$33:$B$776,Q$437)+'СЕТ СН'!$F$16</f>
        <v>0</v>
      </c>
      <c r="R457" s="36">
        <f>SUMIFS(СВЦЭМ!$L$34:$L$777,СВЦЭМ!$A$34:$A$777,$A457,СВЦЭМ!$B$33:$B$776,R$437)+'СЕТ СН'!$F$16</f>
        <v>0</v>
      </c>
      <c r="S457" s="36">
        <f>SUMIFS(СВЦЭМ!$L$34:$L$777,СВЦЭМ!$A$34:$A$777,$A457,СВЦЭМ!$B$33:$B$776,S$437)+'СЕТ СН'!$F$16</f>
        <v>0</v>
      </c>
      <c r="T457" s="36">
        <f>SUMIFS(СВЦЭМ!$L$34:$L$777,СВЦЭМ!$A$34:$A$777,$A457,СВЦЭМ!$B$33:$B$776,T$437)+'СЕТ СН'!$F$16</f>
        <v>0</v>
      </c>
      <c r="U457" s="36">
        <f>SUMIFS(СВЦЭМ!$L$34:$L$777,СВЦЭМ!$A$34:$A$777,$A457,СВЦЭМ!$B$33:$B$776,U$437)+'СЕТ СН'!$F$16</f>
        <v>0</v>
      </c>
      <c r="V457" s="36">
        <f>SUMIFS(СВЦЭМ!$L$34:$L$777,СВЦЭМ!$A$34:$A$777,$A457,СВЦЭМ!$B$33:$B$776,V$437)+'СЕТ СН'!$F$16</f>
        <v>0</v>
      </c>
      <c r="W457" s="36">
        <f>SUMIFS(СВЦЭМ!$L$34:$L$777,СВЦЭМ!$A$34:$A$777,$A457,СВЦЭМ!$B$33:$B$776,W$437)+'СЕТ СН'!$F$16</f>
        <v>0</v>
      </c>
      <c r="X457" s="36">
        <f>SUMIFS(СВЦЭМ!$L$34:$L$777,СВЦЭМ!$A$34:$A$777,$A457,СВЦЭМ!$B$33:$B$776,X$437)+'СЕТ СН'!$F$16</f>
        <v>0</v>
      </c>
      <c r="Y457" s="36">
        <f>SUMIFS(СВЦЭМ!$L$34:$L$777,СВЦЭМ!$A$34:$A$777,$A457,СВЦЭМ!$B$33:$B$776,Y$437)+'СЕТ СН'!$F$16</f>
        <v>0</v>
      </c>
    </row>
    <row r="458" spans="1:25" ht="15.75" hidden="1" x14ac:dyDescent="0.2">
      <c r="A458" s="35">
        <f t="shared" si="12"/>
        <v>43698</v>
      </c>
      <c r="B458" s="36">
        <f>SUMIFS(СВЦЭМ!$L$34:$L$777,СВЦЭМ!$A$34:$A$777,$A458,СВЦЭМ!$B$33:$B$776,B$437)+'СЕТ СН'!$F$16</f>
        <v>0</v>
      </c>
      <c r="C458" s="36">
        <f>SUMIFS(СВЦЭМ!$L$34:$L$777,СВЦЭМ!$A$34:$A$777,$A458,СВЦЭМ!$B$33:$B$776,C$437)+'СЕТ СН'!$F$16</f>
        <v>0</v>
      </c>
      <c r="D458" s="36">
        <f>SUMIFS(СВЦЭМ!$L$34:$L$777,СВЦЭМ!$A$34:$A$777,$A458,СВЦЭМ!$B$33:$B$776,D$437)+'СЕТ СН'!$F$16</f>
        <v>0</v>
      </c>
      <c r="E458" s="36">
        <f>SUMIFS(СВЦЭМ!$L$34:$L$777,СВЦЭМ!$A$34:$A$777,$A458,СВЦЭМ!$B$33:$B$776,E$437)+'СЕТ СН'!$F$16</f>
        <v>0</v>
      </c>
      <c r="F458" s="36">
        <f>SUMIFS(СВЦЭМ!$L$34:$L$777,СВЦЭМ!$A$34:$A$777,$A458,СВЦЭМ!$B$33:$B$776,F$437)+'СЕТ СН'!$F$16</f>
        <v>0</v>
      </c>
      <c r="G458" s="36">
        <f>SUMIFS(СВЦЭМ!$L$34:$L$777,СВЦЭМ!$A$34:$A$777,$A458,СВЦЭМ!$B$33:$B$776,G$437)+'СЕТ СН'!$F$16</f>
        <v>0</v>
      </c>
      <c r="H458" s="36">
        <f>SUMIFS(СВЦЭМ!$L$34:$L$777,СВЦЭМ!$A$34:$A$777,$A458,СВЦЭМ!$B$33:$B$776,H$437)+'СЕТ СН'!$F$16</f>
        <v>0</v>
      </c>
      <c r="I458" s="36">
        <f>SUMIFS(СВЦЭМ!$L$34:$L$777,СВЦЭМ!$A$34:$A$777,$A458,СВЦЭМ!$B$33:$B$776,I$437)+'СЕТ СН'!$F$16</f>
        <v>0</v>
      </c>
      <c r="J458" s="36">
        <f>SUMIFS(СВЦЭМ!$L$34:$L$777,СВЦЭМ!$A$34:$A$777,$A458,СВЦЭМ!$B$33:$B$776,J$437)+'СЕТ СН'!$F$16</f>
        <v>0</v>
      </c>
      <c r="K458" s="36">
        <f>SUMIFS(СВЦЭМ!$L$34:$L$777,СВЦЭМ!$A$34:$A$777,$A458,СВЦЭМ!$B$33:$B$776,K$437)+'СЕТ СН'!$F$16</f>
        <v>0</v>
      </c>
      <c r="L458" s="36">
        <f>SUMIFS(СВЦЭМ!$L$34:$L$777,СВЦЭМ!$A$34:$A$777,$A458,СВЦЭМ!$B$33:$B$776,L$437)+'СЕТ СН'!$F$16</f>
        <v>0</v>
      </c>
      <c r="M458" s="36">
        <f>SUMIFS(СВЦЭМ!$L$34:$L$777,СВЦЭМ!$A$34:$A$777,$A458,СВЦЭМ!$B$33:$B$776,M$437)+'СЕТ СН'!$F$16</f>
        <v>0</v>
      </c>
      <c r="N458" s="36">
        <f>SUMIFS(СВЦЭМ!$L$34:$L$777,СВЦЭМ!$A$34:$A$777,$A458,СВЦЭМ!$B$33:$B$776,N$437)+'СЕТ СН'!$F$16</f>
        <v>0</v>
      </c>
      <c r="O458" s="36">
        <f>SUMIFS(СВЦЭМ!$L$34:$L$777,СВЦЭМ!$A$34:$A$777,$A458,СВЦЭМ!$B$33:$B$776,O$437)+'СЕТ СН'!$F$16</f>
        <v>0</v>
      </c>
      <c r="P458" s="36">
        <f>SUMIFS(СВЦЭМ!$L$34:$L$777,СВЦЭМ!$A$34:$A$777,$A458,СВЦЭМ!$B$33:$B$776,P$437)+'СЕТ СН'!$F$16</f>
        <v>0</v>
      </c>
      <c r="Q458" s="36">
        <f>SUMIFS(СВЦЭМ!$L$34:$L$777,СВЦЭМ!$A$34:$A$777,$A458,СВЦЭМ!$B$33:$B$776,Q$437)+'СЕТ СН'!$F$16</f>
        <v>0</v>
      </c>
      <c r="R458" s="36">
        <f>SUMIFS(СВЦЭМ!$L$34:$L$777,СВЦЭМ!$A$34:$A$777,$A458,СВЦЭМ!$B$33:$B$776,R$437)+'СЕТ СН'!$F$16</f>
        <v>0</v>
      </c>
      <c r="S458" s="36">
        <f>SUMIFS(СВЦЭМ!$L$34:$L$777,СВЦЭМ!$A$34:$A$777,$A458,СВЦЭМ!$B$33:$B$776,S$437)+'СЕТ СН'!$F$16</f>
        <v>0</v>
      </c>
      <c r="T458" s="36">
        <f>SUMIFS(СВЦЭМ!$L$34:$L$777,СВЦЭМ!$A$34:$A$777,$A458,СВЦЭМ!$B$33:$B$776,T$437)+'СЕТ СН'!$F$16</f>
        <v>0</v>
      </c>
      <c r="U458" s="36">
        <f>SUMIFS(СВЦЭМ!$L$34:$L$777,СВЦЭМ!$A$34:$A$777,$A458,СВЦЭМ!$B$33:$B$776,U$437)+'СЕТ СН'!$F$16</f>
        <v>0</v>
      </c>
      <c r="V458" s="36">
        <f>SUMIFS(СВЦЭМ!$L$34:$L$777,СВЦЭМ!$A$34:$A$777,$A458,СВЦЭМ!$B$33:$B$776,V$437)+'СЕТ СН'!$F$16</f>
        <v>0</v>
      </c>
      <c r="W458" s="36">
        <f>SUMIFS(СВЦЭМ!$L$34:$L$777,СВЦЭМ!$A$34:$A$777,$A458,СВЦЭМ!$B$33:$B$776,W$437)+'СЕТ СН'!$F$16</f>
        <v>0</v>
      </c>
      <c r="X458" s="36">
        <f>SUMIFS(СВЦЭМ!$L$34:$L$777,СВЦЭМ!$A$34:$A$777,$A458,СВЦЭМ!$B$33:$B$776,X$437)+'СЕТ СН'!$F$16</f>
        <v>0</v>
      </c>
      <c r="Y458" s="36">
        <f>SUMIFS(СВЦЭМ!$L$34:$L$777,СВЦЭМ!$A$34:$A$777,$A458,СВЦЭМ!$B$33:$B$776,Y$437)+'СЕТ СН'!$F$16</f>
        <v>0</v>
      </c>
    </row>
    <row r="459" spans="1:25" ht="15.75" hidden="1" x14ac:dyDescent="0.2">
      <c r="A459" s="35">
        <f t="shared" si="12"/>
        <v>43699</v>
      </c>
      <c r="B459" s="36">
        <f>SUMIFS(СВЦЭМ!$L$34:$L$777,СВЦЭМ!$A$34:$A$777,$A459,СВЦЭМ!$B$33:$B$776,B$437)+'СЕТ СН'!$F$16</f>
        <v>0</v>
      </c>
      <c r="C459" s="36">
        <f>SUMIFS(СВЦЭМ!$L$34:$L$777,СВЦЭМ!$A$34:$A$777,$A459,СВЦЭМ!$B$33:$B$776,C$437)+'СЕТ СН'!$F$16</f>
        <v>0</v>
      </c>
      <c r="D459" s="36">
        <f>SUMIFS(СВЦЭМ!$L$34:$L$777,СВЦЭМ!$A$34:$A$777,$A459,СВЦЭМ!$B$33:$B$776,D$437)+'СЕТ СН'!$F$16</f>
        <v>0</v>
      </c>
      <c r="E459" s="36">
        <f>SUMIFS(СВЦЭМ!$L$34:$L$777,СВЦЭМ!$A$34:$A$777,$A459,СВЦЭМ!$B$33:$B$776,E$437)+'СЕТ СН'!$F$16</f>
        <v>0</v>
      </c>
      <c r="F459" s="36">
        <f>SUMIFS(СВЦЭМ!$L$34:$L$777,СВЦЭМ!$A$34:$A$777,$A459,СВЦЭМ!$B$33:$B$776,F$437)+'СЕТ СН'!$F$16</f>
        <v>0</v>
      </c>
      <c r="G459" s="36">
        <f>SUMIFS(СВЦЭМ!$L$34:$L$777,СВЦЭМ!$A$34:$A$777,$A459,СВЦЭМ!$B$33:$B$776,G$437)+'СЕТ СН'!$F$16</f>
        <v>0</v>
      </c>
      <c r="H459" s="36">
        <f>SUMIFS(СВЦЭМ!$L$34:$L$777,СВЦЭМ!$A$34:$A$777,$A459,СВЦЭМ!$B$33:$B$776,H$437)+'СЕТ СН'!$F$16</f>
        <v>0</v>
      </c>
      <c r="I459" s="36">
        <f>SUMIFS(СВЦЭМ!$L$34:$L$777,СВЦЭМ!$A$34:$A$777,$A459,СВЦЭМ!$B$33:$B$776,I$437)+'СЕТ СН'!$F$16</f>
        <v>0</v>
      </c>
      <c r="J459" s="36">
        <f>SUMIFS(СВЦЭМ!$L$34:$L$777,СВЦЭМ!$A$34:$A$777,$A459,СВЦЭМ!$B$33:$B$776,J$437)+'СЕТ СН'!$F$16</f>
        <v>0</v>
      </c>
      <c r="K459" s="36">
        <f>SUMIFS(СВЦЭМ!$L$34:$L$777,СВЦЭМ!$A$34:$A$777,$A459,СВЦЭМ!$B$33:$B$776,K$437)+'СЕТ СН'!$F$16</f>
        <v>0</v>
      </c>
      <c r="L459" s="36">
        <f>SUMIFS(СВЦЭМ!$L$34:$L$777,СВЦЭМ!$A$34:$A$777,$A459,СВЦЭМ!$B$33:$B$776,L$437)+'СЕТ СН'!$F$16</f>
        <v>0</v>
      </c>
      <c r="M459" s="36">
        <f>SUMIFS(СВЦЭМ!$L$34:$L$777,СВЦЭМ!$A$34:$A$777,$A459,СВЦЭМ!$B$33:$B$776,M$437)+'СЕТ СН'!$F$16</f>
        <v>0</v>
      </c>
      <c r="N459" s="36">
        <f>SUMIFS(СВЦЭМ!$L$34:$L$777,СВЦЭМ!$A$34:$A$777,$A459,СВЦЭМ!$B$33:$B$776,N$437)+'СЕТ СН'!$F$16</f>
        <v>0</v>
      </c>
      <c r="O459" s="36">
        <f>SUMIFS(СВЦЭМ!$L$34:$L$777,СВЦЭМ!$A$34:$A$777,$A459,СВЦЭМ!$B$33:$B$776,O$437)+'СЕТ СН'!$F$16</f>
        <v>0</v>
      </c>
      <c r="P459" s="36">
        <f>SUMIFS(СВЦЭМ!$L$34:$L$777,СВЦЭМ!$A$34:$A$777,$A459,СВЦЭМ!$B$33:$B$776,P$437)+'СЕТ СН'!$F$16</f>
        <v>0</v>
      </c>
      <c r="Q459" s="36">
        <f>SUMIFS(СВЦЭМ!$L$34:$L$777,СВЦЭМ!$A$34:$A$777,$A459,СВЦЭМ!$B$33:$B$776,Q$437)+'СЕТ СН'!$F$16</f>
        <v>0</v>
      </c>
      <c r="R459" s="36">
        <f>SUMIFS(СВЦЭМ!$L$34:$L$777,СВЦЭМ!$A$34:$A$777,$A459,СВЦЭМ!$B$33:$B$776,R$437)+'СЕТ СН'!$F$16</f>
        <v>0</v>
      </c>
      <c r="S459" s="36">
        <f>SUMIFS(СВЦЭМ!$L$34:$L$777,СВЦЭМ!$A$34:$A$777,$A459,СВЦЭМ!$B$33:$B$776,S$437)+'СЕТ СН'!$F$16</f>
        <v>0</v>
      </c>
      <c r="T459" s="36">
        <f>SUMIFS(СВЦЭМ!$L$34:$L$777,СВЦЭМ!$A$34:$A$777,$A459,СВЦЭМ!$B$33:$B$776,T$437)+'СЕТ СН'!$F$16</f>
        <v>0</v>
      </c>
      <c r="U459" s="36">
        <f>SUMIFS(СВЦЭМ!$L$34:$L$777,СВЦЭМ!$A$34:$A$777,$A459,СВЦЭМ!$B$33:$B$776,U$437)+'СЕТ СН'!$F$16</f>
        <v>0</v>
      </c>
      <c r="V459" s="36">
        <f>SUMIFS(СВЦЭМ!$L$34:$L$777,СВЦЭМ!$A$34:$A$777,$A459,СВЦЭМ!$B$33:$B$776,V$437)+'СЕТ СН'!$F$16</f>
        <v>0</v>
      </c>
      <c r="W459" s="36">
        <f>SUMIFS(СВЦЭМ!$L$34:$L$777,СВЦЭМ!$A$34:$A$777,$A459,СВЦЭМ!$B$33:$B$776,W$437)+'СЕТ СН'!$F$16</f>
        <v>0</v>
      </c>
      <c r="X459" s="36">
        <f>SUMIFS(СВЦЭМ!$L$34:$L$777,СВЦЭМ!$A$34:$A$777,$A459,СВЦЭМ!$B$33:$B$776,X$437)+'СЕТ СН'!$F$16</f>
        <v>0</v>
      </c>
      <c r="Y459" s="36">
        <f>SUMIFS(СВЦЭМ!$L$34:$L$777,СВЦЭМ!$A$34:$A$777,$A459,СВЦЭМ!$B$33:$B$776,Y$437)+'СЕТ СН'!$F$16</f>
        <v>0</v>
      </c>
    </row>
    <row r="460" spans="1:25" ht="15.75" hidden="1" x14ac:dyDescent="0.2">
      <c r="A460" s="35">
        <f t="shared" si="12"/>
        <v>43700</v>
      </c>
      <c r="B460" s="36">
        <f>SUMIFS(СВЦЭМ!$L$34:$L$777,СВЦЭМ!$A$34:$A$777,$A460,СВЦЭМ!$B$33:$B$776,B$437)+'СЕТ СН'!$F$16</f>
        <v>0</v>
      </c>
      <c r="C460" s="36">
        <f>SUMIFS(СВЦЭМ!$L$34:$L$777,СВЦЭМ!$A$34:$A$777,$A460,СВЦЭМ!$B$33:$B$776,C$437)+'СЕТ СН'!$F$16</f>
        <v>0</v>
      </c>
      <c r="D460" s="36">
        <f>SUMIFS(СВЦЭМ!$L$34:$L$777,СВЦЭМ!$A$34:$A$777,$A460,СВЦЭМ!$B$33:$B$776,D$437)+'СЕТ СН'!$F$16</f>
        <v>0</v>
      </c>
      <c r="E460" s="36">
        <f>SUMIFS(СВЦЭМ!$L$34:$L$777,СВЦЭМ!$A$34:$A$777,$A460,СВЦЭМ!$B$33:$B$776,E$437)+'СЕТ СН'!$F$16</f>
        <v>0</v>
      </c>
      <c r="F460" s="36">
        <f>SUMIFS(СВЦЭМ!$L$34:$L$777,СВЦЭМ!$A$34:$A$777,$A460,СВЦЭМ!$B$33:$B$776,F$437)+'СЕТ СН'!$F$16</f>
        <v>0</v>
      </c>
      <c r="G460" s="36">
        <f>SUMIFS(СВЦЭМ!$L$34:$L$777,СВЦЭМ!$A$34:$A$777,$A460,СВЦЭМ!$B$33:$B$776,G$437)+'СЕТ СН'!$F$16</f>
        <v>0</v>
      </c>
      <c r="H460" s="36">
        <f>SUMIFS(СВЦЭМ!$L$34:$L$777,СВЦЭМ!$A$34:$A$777,$A460,СВЦЭМ!$B$33:$B$776,H$437)+'СЕТ СН'!$F$16</f>
        <v>0</v>
      </c>
      <c r="I460" s="36">
        <f>SUMIFS(СВЦЭМ!$L$34:$L$777,СВЦЭМ!$A$34:$A$777,$A460,СВЦЭМ!$B$33:$B$776,I$437)+'СЕТ СН'!$F$16</f>
        <v>0</v>
      </c>
      <c r="J460" s="36">
        <f>SUMIFS(СВЦЭМ!$L$34:$L$777,СВЦЭМ!$A$34:$A$777,$A460,СВЦЭМ!$B$33:$B$776,J$437)+'СЕТ СН'!$F$16</f>
        <v>0</v>
      </c>
      <c r="K460" s="36">
        <f>SUMIFS(СВЦЭМ!$L$34:$L$777,СВЦЭМ!$A$34:$A$777,$A460,СВЦЭМ!$B$33:$B$776,K$437)+'СЕТ СН'!$F$16</f>
        <v>0</v>
      </c>
      <c r="L460" s="36">
        <f>SUMIFS(СВЦЭМ!$L$34:$L$777,СВЦЭМ!$A$34:$A$777,$A460,СВЦЭМ!$B$33:$B$776,L$437)+'СЕТ СН'!$F$16</f>
        <v>0</v>
      </c>
      <c r="M460" s="36">
        <f>SUMIFS(СВЦЭМ!$L$34:$L$777,СВЦЭМ!$A$34:$A$777,$A460,СВЦЭМ!$B$33:$B$776,M$437)+'СЕТ СН'!$F$16</f>
        <v>0</v>
      </c>
      <c r="N460" s="36">
        <f>SUMIFS(СВЦЭМ!$L$34:$L$777,СВЦЭМ!$A$34:$A$777,$A460,СВЦЭМ!$B$33:$B$776,N$437)+'СЕТ СН'!$F$16</f>
        <v>0</v>
      </c>
      <c r="O460" s="36">
        <f>SUMIFS(СВЦЭМ!$L$34:$L$777,СВЦЭМ!$A$34:$A$777,$A460,СВЦЭМ!$B$33:$B$776,O$437)+'СЕТ СН'!$F$16</f>
        <v>0</v>
      </c>
      <c r="P460" s="36">
        <f>SUMIFS(СВЦЭМ!$L$34:$L$777,СВЦЭМ!$A$34:$A$777,$A460,СВЦЭМ!$B$33:$B$776,P$437)+'СЕТ СН'!$F$16</f>
        <v>0</v>
      </c>
      <c r="Q460" s="36">
        <f>SUMIFS(СВЦЭМ!$L$34:$L$777,СВЦЭМ!$A$34:$A$777,$A460,СВЦЭМ!$B$33:$B$776,Q$437)+'СЕТ СН'!$F$16</f>
        <v>0</v>
      </c>
      <c r="R460" s="36">
        <f>SUMIFS(СВЦЭМ!$L$34:$L$777,СВЦЭМ!$A$34:$A$777,$A460,СВЦЭМ!$B$33:$B$776,R$437)+'СЕТ СН'!$F$16</f>
        <v>0</v>
      </c>
      <c r="S460" s="36">
        <f>SUMIFS(СВЦЭМ!$L$34:$L$777,СВЦЭМ!$A$34:$A$777,$A460,СВЦЭМ!$B$33:$B$776,S$437)+'СЕТ СН'!$F$16</f>
        <v>0</v>
      </c>
      <c r="T460" s="36">
        <f>SUMIFS(СВЦЭМ!$L$34:$L$777,СВЦЭМ!$A$34:$A$777,$A460,СВЦЭМ!$B$33:$B$776,T$437)+'СЕТ СН'!$F$16</f>
        <v>0</v>
      </c>
      <c r="U460" s="36">
        <f>SUMIFS(СВЦЭМ!$L$34:$L$777,СВЦЭМ!$A$34:$A$777,$A460,СВЦЭМ!$B$33:$B$776,U$437)+'СЕТ СН'!$F$16</f>
        <v>0</v>
      </c>
      <c r="V460" s="36">
        <f>SUMIFS(СВЦЭМ!$L$34:$L$777,СВЦЭМ!$A$34:$A$777,$A460,СВЦЭМ!$B$33:$B$776,V$437)+'СЕТ СН'!$F$16</f>
        <v>0</v>
      </c>
      <c r="W460" s="36">
        <f>SUMIFS(СВЦЭМ!$L$34:$L$777,СВЦЭМ!$A$34:$A$777,$A460,СВЦЭМ!$B$33:$B$776,W$437)+'СЕТ СН'!$F$16</f>
        <v>0</v>
      </c>
      <c r="X460" s="36">
        <f>SUMIFS(СВЦЭМ!$L$34:$L$777,СВЦЭМ!$A$34:$A$777,$A460,СВЦЭМ!$B$33:$B$776,X$437)+'СЕТ СН'!$F$16</f>
        <v>0</v>
      </c>
      <c r="Y460" s="36">
        <f>SUMIFS(СВЦЭМ!$L$34:$L$777,СВЦЭМ!$A$34:$A$777,$A460,СВЦЭМ!$B$33:$B$776,Y$437)+'СЕТ СН'!$F$16</f>
        <v>0</v>
      </c>
    </row>
    <row r="461" spans="1:25" ht="15.75" hidden="1" x14ac:dyDescent="0.2">
      <c r="A461" s="35">
        <f t="shared" si="12"/>
        <v>43701</v>
      </c>
      <c r="B461" s="36">
        <f>SUMIFS(СВЦЭМ!$L$34:$L$777,СВЦЭМ!$A$34:$A$777,$A461,СВЦЭМ!$B$33:$B$776,B$437)+'СЕТ СН'!$F$16</f>
        <v>0</v>
      </c>
      <c r="C461" s="36">
        <f>SUMIFS(СВЦЭМ!$L$34:$L$777,СВЦЭМ!$A$34:$A$777,$A461,СВЦЭМ!$B$33:$B$776,C$437)+'СЕТ СН'!$F$16</f>
        <v>0</v>
      </c>
      <c r="D461" s="36">
        <f>SUMIFS(СВЦЭМ!$L$34:$L$777,СВЦЭМ!$A$34:$A$777,$A461,СВЦЭМ!$B$33:$B$776,D$437)+'СЕТ СН'!$F$16</f>
        <v>0</v>
      </c>
      <c r="E461" s="36">
        <f>SUMIFS(СВЦЭМ!$L$34:$L$777,СВЦЭМ!$A$34:$A$777,$A461,СВЦЭМ!$B$33:$B$776,E$437)+'СЕТ СН'!$F$16</f>
        <v>0</v>
      </c>
      <c r="F461" s="36">
        <f>SUMIFS(СВЦЭМ!$L$34:$L$777,СВЦЭМ!$A$34:$A$777,$A461,СВЦЭМ!$B$33:$B$776,F$437)+'СЕТ СН'!$F$16</f>
        <v>0</v>
      </c>
      <c r="G461" s="36">
        <f>SUMIFS(СВЦЭМ!$L$34:$L$777,СВЦЭМ!$A$34:$A$777,$A461,СВЦЭМ!$B$33:$B$776,G$437)+'СЕТ СН'!$F$16</f>
        <v>0</v>
      </c>
      <c r="H461" s="36">
        <f>SUMIFS(СВЦЭМ!$L$34:$L$777,СВЦЭМ!$A$34:$A$777,$A461,СВЦЭМ!$B$33:$B$776,H$437)+'СЕТ СН'!$F$16</f>
        <v>0</v>
      </c>
      <c r="I461" s="36">
        <f>SUMIFS(СВЦЭМ!$L$34:$L$777,СВЦЭМ!$A$34:$A$777,$A461,СВЦЭМ!$B$33:$B$776,I$437)+'СЕТ СН'!$F$16</f>
        <v>0</v>
      </c>
      <c r="J461" s="36">
        <f>SUMIFS(СВЦЭМ!$L$34:$L$777,СВЦЭМ!$A$34:$A$777,$A461,СВЦЭМ!$B$33:$B$776,J$437)+'СЕТ СН'!$F$16</f>
        <v>0</v>
      </c>
      <c r="K461" s="36">
        <f>SUMIFS(СВЦЭМ!$L$34:$L$777,СВЦЭМ!$A$34:$A$777,$A461,СВЦЭМ!$B$33:$B$776,K$437)+'СЕТ СН'!$F$16</f>
        <v>0</v>
      </c>
      <c r="L461" s="36">
        <f>SUMIFS(СВЦЭМ!$L$34:$L$777,СВЦЭМ!$A$34:$A$777,$A461,СВЦЭМ!$B$33:$B$776,L$437)+'СЕТ СН'!$F$16</f>
        <v>0</v>
      </c>
      <c r="M461" s="36">
        <f>SUMIFS(СВЦЭМ!$L$34:$L$777,СВЦЭМ!$A$34:$A$777,$A461,СВЦЭМ!$B$33:$B$776,M$437)+'СЕТ СН'!$F$16</f>
        <v>0</v>
      </c>
      <c r="N461" s="36">
        <f>SUMIFS(СВЦЭМ!$L$34:$L$777,СВЦЭМ!$A$34:$A$777,$A461,СВЦЭМ!$B$33:$B$776,N$437)+'СЕТ СН'!$F$16</f>
        <v>0</v>
      </c>
      <c r="O461" s="36">
        <f>SUMIFS(СВЦЭМ!$L$34:$L$777,СВЦЭМ!$A$34:$A$777,$A461,СВЦЭМ!$B$33:$B$776,O$437)+'СЕТ СН'!$F$16</f>
        <v>0</v>
      </c>
      <c r="P461" s="36">
        <f>SUMIFS(СВЦЭМ!$L$34:$L$777,СВЦЭМ!$A$34:$A$777,$A461,СВЦЭМ!$B$33:$B$776,P$437)+'СЕТ СН'!$F$16</f>
        <v>0</v>
      </c>
      <c r="Q461" s="36">
        <f>SUMIFS(СВЦЭМ!$L$34:$L$777,СВЦЭМ!$A$34:$A$777,$A461,СВЦЭМ!$B$33:$B$776,Q$437)+'СЕТ СН'!$F$16</f>
        <v>0</v>
      </c>
      <c r="R461" s="36">
        <f>SUMIFS(СВЦЭМ!$L$34:$L$777,СВЦЭМ!$A$34:$A$777,$A461,СВЦЭМ!$B$33:$B$776,R$437)+'СЕТ СН'!$F$16</f>
        <v>0</v>
      </c>
      <c r="S461" s="36">
        <f>SUMIFS(СВЦЭМ!$L$34:$L$777,СВЦЭМ!$A$34:$A$777,$A461,СВЦЭМ!$B$33:$B$776,S$437)+'СЕТ СН'!$F$16</f>
        <v>0</v>
      </c>
      <c r="T461" s="36">
        <f>SUMIFS(СВЦЭМ!$L$34:$L$777,СВЦЭМ!$A$34:$A$777,$A461,СВЦЭМ!$B$33:$B$776,T$437)+'СЕТ СН'!$F$16</f>
        <v>0</v>
      </c>
      <c r="U461" s="36">
        <f>SUMIFS(СВЦЭМ!$L$34:$L$777,СВЦЭМ!$A$34:$A$777,$A461,СВЦЭМ!$B$33:$B$776,U$437)+'СЕТ СН'!$F$16</f>
        <v>0</v>
      </c>
      <c r="V461" s="36">
        <f>SUMIFS(СВЦЭМ!$L$34:$L$777,СВЦЭМ!$A$34:$A$777,$A461,СВЦЭМ!$B$33:$B$776,V$437)+'СЕТ СН'!$F$16</f>
        <v>0</v>
      </c>
      <c r="W461" s="36">
        <f>SUMIFS(СВЦЭМ!$L$34:$L$777,СВЦЭМ!$A$34:$A$777,$A461,СВЦЭМ!$B$33:$B$776,W$437)+'СЕТ СН'!$F$16</f>
        <v>0</v>
      </c>
      <c r="X461" s="36">
        <f>SUMIFS(СВЦЭМ!$L$34:$L$777,СВЦЭМ!$A$34:$A$777,$A461,СВЦЭМ!$B$33:$B$776,X$437)+'СЕТ СН'!$F$16</f>
        <v>0</v>
      </c>
      <c r="Y461" s="36">
        <f>SUMIFS(СВЦЭМ!$L$34:$L$777,СВЦЭМ!$A$34:$A$777,$A461,СВЦЭМ!$B$33:$B$776,Y$437)+'СЕТ СН'!$F$16</f>
        <v>0</v>
      </c>
    </row>
    <row r="462" spans="1:25" ht="15.75" hidden="1" x14ac:dyDescent="0.2">
      <c r="A462" s="35">
        <f t="shared" si="12"/>
        <v>43702</v>
      </c>
      <c r="B462" s="36">
        <f>SUMIFS(СВЦЭМ!$L$34:$L$777,СВЦЭМ!$A$34:$A$777,$A462,СВЦЭМ!$B$33:$B$776,B$437)+'СЕТ СН'!$F$16</f>
        <v>0</v>
      </c>
      <c r="C462" s="36">
        <f>SUMIFS(СВЦЭМ!$L$34:$L$777,СВЦЭМ!$A$34:$A$777,$A462,СВЦЭМ!$B$33:$B$776,C$437)+'СЕТ СН'!$F$16</f>
        <v>0</v>
      </c>
      <c r="D462" s="36">
        <f>SUMIFS(СВЦЭМ!$L$34:$L$777,СВЦЭМ!$A$34:$A$777,$A462,СВЦЭМ!$B$33:$B$776,D$437)+'СЕТ СН'!$F$16</f>
        <v>0</v>
      </c>
      <c r="E462" s="36">
        <f>SUMIFS(СВЦЭМ!$L$34:$L$777,СВЦЭМ!$A$34:$A$777,$A462,СВЦЭМ!$B$33:$B$776,E$437)+'СЕТ СН'!$F$16</f>
        <v>0</v>
      </c>
      <c r="F462" s="36">
        <f>SUMIFS(СВЦЭМ!$L$34:$L$777,СВЦЭМ!$A$34:$A$777,$A462,СВЦЭМ!$B$33:$B$776,F$437)+'СЕТ СН'!$F$16</f>
        <v>0</v>
      </c>
      <c r="G462" s="36">
        <f>SUMIFS(СВЦЭМ!$L$34:$L$777,СВЦЭМ!$A$34:$A$777,$A462,СВЦЭМ!$B$33:$B$776,G$437)+'СЕТ СН'!$F$16</f>
        <v>0</v>
      </c>
      <c r="H462" s="36">
        <f>SUMIFS(СВЦЭМ!$L$34:$L$777,СВЦЭМ!$A$34:$A$777,$A462,СВЦЭМ!$B$33:$B$776,H$437)+'СЕТ СН'!$F$16</f>
        <v>0</v>
      </c>
      <c r="I462" s="36">
        <f>SUMIFS(СВЦЭМ!$L$34:$L$777,СВЦЭМ!$A$34:$A$777,$A462,СВЦЭМ!$B$33:$B$776,I$437)+'СЕТ СН'!$F$16</f>
        <v>0</v>
      </c>
      <c r="J462" s="36">
        <f>SUMIFS(СВЦЭМ!$L$34:$L$777,СВЦЭМ!$A$34:$A$777,$A462,СВЦЭМ!$B$33:$B$776,J$437)+'СЕТ СН'!$F$16</f>
        <v>0</v>
      </c>
      <c r="K462" s="36">
        <f>SUMIFS(СВЦЭМ!$L$34:$L$777,СВЦЭМ!$A$34:$A$777,$A462,СВЦЭМ!$B$33:$B$776,K$437)+'СЕТ СН'!$F$16</f>
        <v>0</v>
      </c>
      <c r="L462" s="36">
        <f>SUMIFS(СВЦЭМ!$L$34:$L$777,СВЦЭМ!$A$34:$A$777,$A462,СВЦЭМ!$B$33:$B$776,L$437)+'СЕТ СН'!$F$16</f>
        <v>0</v>
      </c>
      <c r="M462" s="36">
        <f>SUMIFS(СВЦЭМ!$L$34:$L$777,СВЦЭМ!$A$34:$A$777,$A462,СВЦЭМ!$B$33:$B$776,M$437)+'СЕТ СН'!$F$16</f>
        <v>0</v>
      </c>
      <c r="N462" s="36">
        <f>SUMIFS(СВЦЭМ!$L$34:$L$777,СВЦЭМ!$A$34:$A$777,$A462,СВЦЭМ!$B$33:$B$776,N$437)+'СЕТ СН'!$F$16</f>
        <v>0</v>
      </c>
      <c r="O462" s="36">
        <f>SUMIFS(СВЦЭМ!$L$34:$L$777,СВЦЭМ!$A$34:$A$777,$A462,СВЦЭМ!$B$33:$B$776,O$437)+'СЕТ СН'!$F$16</f>
        <v>0</v>
      </c>
      <c r="P462" s="36">
        <f>SUMIFS(СВЦЭМ!$L$34:$L$777,СВЦЭМ!$A$34:$A$777,$A462,СВЦЭМ!$B$33:$B$776,P$437)+'СЕТ СН'!$F$16</f>
        <v>0</v>
      </c>
      <c r="Q462" s="36">
        <f>SUMIFS(СВЦЭМ!$L$34:$L$777,СВЦЭМ!$A$34:$A$777,$A462,СВЦЭМ!$B$33:$B$776,Q$437)+'СЕТ СН'!$F$16</f>
        <v>0</v>
      </c>
      <c r="R462" s="36">
        <f>SUMIFS(СВЦЭМ!$L$34:$L$777,СВЦЭМ!$A$34:$A$777,$A462,СВЦЭМ!$B$33:$B$776,R$437)+'СЕТ СН'!$F$16</f>
        <v>0</v>
      </c>
      <c r="S462" s="36">
        <f>SUMIFS(СВЦЭМ!$L$34:$L$777,СВЦЭМ!$A$34:$A$777,$A462,СВЦЭМ!$B$33:$B$776,S$437)+'СЕТ СН'!$F$16</f>
        <v>0</v>
      </c>
      <c r="T462" s="36">
        <f>SUMIFS(СВЦЭМ!$L$34:$L$777,СВЦЭМ!$A$34:$A$777,$A462,СВЦЭМ!$B$33:$B$776,T$437)+'СЕТ СН'!$F$16</f>
        <v>0</v>
      </c>
      <c r="U462" s="36">
        <f>SUMIFS(СВЦЭМ!$L$34:$L$777,СВЦЭМ!$A$34:$A$777,$A462,СВЦЭМ!$B$33:$B$776,U$437)+'СЕТ СН'!$F$16</f>
        <v>0</v>
      </c>
      <c r="V462" s="36">
        <f>SUMIFS(СВЦЭМ!$L$34:$L$777,СВЦЭМ!$A$34:$A$777,$A462,СВЦЭМ!$B$33:$B$776,V$437)+'СЕТ СН'!$F$16</f>
        <v>0</v>
      </c>
      <c r="W462" s="36">
        <f>SUMIFS(СВЦЭМ!$L$34:$L$777,СВЦЭМ!$A$34:$A$777,$A462,СВЦЭМ!$B$33:$B$776,W$437)+'СЕТ СН'!$F$16</f>
        <v>0</v>
      </c>
      <c r="X462" s="36">
        <f>SUMIFS(СВЦЭМ!$L$34:$L$777,СВЦЭМ!$A$34:$A$777,$A462,СВЦЭМ!$B$33:$B$776,X$437)+'СЕТ СН'!$F$16</f>
        <v>0</v>
      </c>
      <c r="Y462" s="36">
        <f>SUMIFS(СВЦЭМ!$L$34:$L$777,СВЦЭМ!$A$34:$A$777,$A462,СВЦЭМ!$B$33:$B$776,Y$437)+'СЕТ СН'!$F$16</f>
        <v>0</v>
      </c>
    </row>
    <row r="463" spans="1:25" ht="15.75" hidden="1" x14ac:dyDescent="0.2">
      <c r="A463" s="35">
        <f t="shared" si="12"/>
        <v>43703</v>
      </c>
      <c r="B463" s="36">
        <f>SUMIFS(СВЦЭМ!$L$34:$L$777,СВЦЭМ!$A$34:$A$777,$A463,СВЦЭМ!$B$33:$B$776,B$437)+'СЕТ СН'!$F$16</f>
        <v>0</v>
      </c>
      <c r="C463" s="36">
        <f>SUMIFS(СВЦЭМ!$L$34:$L$777,СВЦЭМ!$A$34:$A$777,$A463,СВЦЭМ!$B$33:$B$776,C$437)+'СЕТ СН'!$F$16</f>
        <v>0</v>
      </c>
      <c r="D463" s="36">
        <f>SUMIFS(СВЦЭМ!$L$34:$L$777,СВЦЭМ!$A$34:$A$777,$A463,СВЦЭМ!$B$33:$B$776,D$437)+'СЕТ СН'!$F$16</f>
        <v>0</v>
      </c>
      <c r="E463" s="36">
        <f>SUMIFS(СВЦЭМ!$L$34:$L$777,СВЦЭМ!$A$34:$A$777,$A463,СВЦЭМ!$B$33:$B$776,E$437)+'СЕТ СН'!$F$16</f>
        <v>0</v>
      </c>
      <c r="F463" s="36">
        <f>SUMIFS(СВЦЭМ!$L$34:$L$777,СВЦЭМ!$A$34:$A$777,$A463,СВЦЭМ!$B$33:$B$776,F$437)+'СЕТ СН'!$F$16</f>
        <v>0</v>
      </c>
      <c r="G463" s="36">
        <f>SUMIFS(СВЦЭМ!$L$34:$L$777,СВЦЭМ!$A$34:$A$777,$A463,СВЦЭМ!$B$33:$B$776,G$437)+'СЕТ СН'!$F$16</f>
        <v>0</v>
      </c>
      <c r="H463" s="36">
        <f>SUMIFS(СВЦЭМ!$L$34:$L$777,СВЦЭМ!$A$34:$A$777,$A463,СВЦЭМ!$B$33:$B$776,H$437)+'СЕТ СН'!$F$16</f>
        <v>0</v>
      </c>
      <c r="I463" s="36">
        <f>SUMIFS(СВЦЭМ!$L$34:$L$777,СВЦЭМ!$A$34:$A$777,$A463,СВЦЭМ!$B$33:$B$776,I$437)+'СЕТ СН'!$F$16</f>
        <v>0</v>
      </c>
      <c r="J463" s="36">
        <f>SUMIFS(СВЦЭМ!$L$34:$L$777,СВЦЭМ!$A$34:$A$777,$A463,СВЦЭМ!$B$33:$B$776,J$437)+'СЕТ СН'!$F$16</f>
        <v>0</v>
      </c>
      <c r="K463" s="36">
        <f>SUMIFS(СВЦЭМ!$L$34:$L$777,СВЦЭМ!$A$34:$A$777,$A463,СВЦЭМ!$B$33:$B$776,K$437)+'СЕТ СН'!$F$16</f>
        <v>0</v>
      </c>
      <c r="L463" s="36">
        <f>SUMIFS(СВЦЭМ!$L$34:$L$777,СВЦЭМ!$A$34:$A$777,$A463,СВЦЭМ!$B$33:$B$776,L$437)+'СЕТ СН'!$F$16</f>
        <v>0</v>
      </c>
      <c r="M463" s="36">
        <f>SUMIFS(СВЦЭМ!$L$34:$L$777,СВЦЭМ!$A$34:$A$777,$A463,СВЦЭМ!$B$33:$B$776,M$437)+'СЕТ СН'!$F$16</f>
        <v>0</v>
      </c>
      <c r="N463" s="36">
        <f>SUMIFS(СВЦЭМ!$L$34:$L$777,СВЦЭМ!$A$34:$A$777,$A463,СВЦЭМ!$B$33:$B$776,N$437)+'СЕТ СН'!$F$16</f>
        <v>0</v>
      </c>
      <c r="O463" s="36">
        <f>SUMIFS(СВЦЭМ!$L$34:$L$777,СВЦЭМ!$A$34:$A$777,$A463,СВЦЭМ!$B$33:$B$776,O$437)+'СЕТ СН'!$F$16</f>
        <v>0</v>
      </c>
      <c r="P463" s="36">
        <f>SUMIFS(СВЦЭМ!$L$34:$L$777,СВЦЭМ!$A$34:$A$777,$A463,СВЦЭМ!$B$33:$B$776,P$437)+'СЕТ СН'!$F$16</f>
        <v>0</v>
      </c>
      <c r="Q463" s="36">
        <f>SUMIFS(СВЦЭМ!$L$34:$L$777,СВЦЭМ!$A$34:$A$777,$A463,СВЦЭМ!$B$33:$B$776,Q$437)+'СЕТ СН'!$F$16</f>
        <v>0</v>
      </c>
      <c r="R463" s="36">
        <f>SUMIFS(СВЦЭМ!$L$34:$L$777,СВЦЭМ!$A$34:$A$777,$A463,СВЦЭМ!$B$33:$B$776,R$437)+'СЕТ СН'!$F$16</f>
        <v>0</v>
      </c>
      <c r="S463" s="36">
        <f>SUMIFS(СВЦЭМ!$L$34:$L$777,СВЦЭМ!$A$34:$A$777,$A463,СВЦЭМ!$B$33:$B$776,S$437)+'СЕТ СН'!$F$16</f>
        <v>0</v>
      </c>
      <c r="T463" s="36">
        <f>SUMIFS(СВЦЭМ!$L$34:$L$777,СВЦЭМ!$A$34:$A$777,$A463,СВЦЭМ!$B$33:$B$776,T$437)+'СЕТ СН'!$F$16</f>
        <v>0</v>
      </c>
      <c r="U463" s="36">
        <f>SUMIFS(СВЦЭМ!$L$34:$L$777,СВЦЭМ!$A$34:$A$777,$A463,СВЦЭМ!$B$33:$B$776,U$437)+'СЕТ СН'!$F$16</f>
        <v>0</v>
      </c>
      <c r="V463" s="36">
        <f>SUMIFS(СВЦЭМ!$L$34:$L$777,СВЦЭМ!$A$34:$A$777,$A463,СВЦЭМ!$B$33:$B$776,V$437)+'СЕТ СН'!$F$16</f>
        <v>0</v>
      </c>
      <c r="W463" s="36">
        <f>SUMIFS(СВЦЭМ!$L$34:$L$777,СВЦЭМ!$A$34:$A$777,$A463,СВЦЭМ!$B$33:$B$776,W$437)+'СЕТ СН'!$F$16</f>
        <v>0</v>
      </c>
      <c r="X463" s="36">
        <f>SUMIFS(СВЦЭМ!$L$34:$L$777,СВЦЭМ!$A$34:$A$777,$A463,СВЦЭМ!$B$33:$B$776,X$437)+'СЕТ СН'!$F$16</f>
        <v>0</v>
      </c>
      <c r="Y463" s="36">
        <f>SUMIFS(СВЦЭМ!$L$34:$L$777,СВЦЭМ!$A$34:$A$777,$A463,СВЦЭМ!$B$33:$B$776,Y$437)+'СЕТ СН'!$F$16</f>
        <v>0</v>
      </c>
    </row>
    <row r="464" spans="1:25" ht="15.75" hidden="1" x14ac:dyDescent="0.2">
      <c r="A464" s="35">
        <f t="shared" si="12"/>
        <v>43704</v>
      </c>
      <c r="B464" s="36">
        <f>SUMIFS(СВЦЭМ!$L$34:$L$777,СВЦЭМ!$A$34:$A$777,$A464,СВЦЭМ!$B$33:$B$776,B$437)+'СЕТ СН'!$F$16</f>
        <v>0</v>
      </c>
      <c r="C464" s="36">
        <f>SUMIFS(СВЦЭМ!$L$34:$L$777,СВЦЭМ!$A$34:$A$777,$A464,СВЦЭМ!$B$33:$B$776,C$437)+'СЕТ СН'!$F$16</f>
        <v>0</v>
      </c>
      <c r="D464" s="36">
        <f>SUMIFS(СВЦЭМ!$L$34:$L$777,СВЦЭМ!$A$34:$A$777,$A464,СВЦЭМ!$B$33:$B$776,D$437)+'СЕТ СН'!$F$16</f>
        <v>0</v>
      </c>
      <c r="E464" s="36">
        <f>SUMIFS(СВЦЭМ!$L$34:$L$777,СВЦЭМ!$A$34:$A$777,$A464,СВЦЭМ!$B$33:$B$776,E$437)+'СЕТ СН'!$F$16</f>
        <v>0</v>
      </c>
      <c r="F464" s="36">
        <f>SUMIFS(СВЦЭМ!$L$34:$L$777,СВЦЭМ!$A$34:$A$777,$A464,СВЦЭМ!$B$33:$B$776,F$437)+'СЕТ СН'!$F$16</f>
        <v>0</v>
      </c>
      <c r="G464" s="36">
        <f>SUMIFS(СВЦЭМ!$L$34:$L$777,СВЦЭМ!$A$34:$A$777,$A464,СВЦЭМ!$B$33:$B$776,G$437)+'СЕТ СН'!$F$16</f>
        <v>0</v>
      </c>
      <c r="H464" s="36">
        <f>SUMIFS(СВЦЭМ!$L$34:$L$777,СВЦЭМ!$A$34:$A$777,$A464,СВЦЭМ!$B$33:$B$776,H$437)+'СЕТ СН'!$F$16</f>
        <v>0</v>
      </c>
      <c r="I464" s="36">
        <f>SUMIFS(СВЦЭМ!$L$34:$L$777,СВЦЭМ!$A$34:$A$777,$A464,СВЦЭМ!$B$33:$B$776,I$437)+'СЕТ СН'!$F$16</f>
        <v>0</v>
      </c>
      <c r="J464" s="36">
        <f>SUMIFS(СВЦЭМ!$L$34:$L$777,СВЦЭМ!$A$34:$A$777,$A464,СВЦЭМ!$B$33:$B$776,J$437)+'СЕТ СН'!$F$16</f>
        <v>0</v>
      </c>
      <c r="K464" s="36">
        <f>SUMIFS(СВЦЭМ!$L$34:$L$777,СВЦЭМ!$A$34:$A$777,$A464,СВЦЭМ!$B$33:$B$776,K$437)+'СЕТ СН'!$F$16</f>
        <v>0</v>
      </c>
      <c r="L464" s="36">
        <f>SUMIFS(СВЦЭМ!$L$34:$L$777,СВЦЭМ!$A$34:$A$777,$A464,СВЦЭМ!$B$33:$B$776,L$437)+'СЕТ СН'!$F$16</f>
        <v>0</v>
      </c>
      <c r="M464" s="36">
        <f>SUMIFS(СВЦЭМ!$L$34:$L$777,СВЦЭМ!$A$34:$A$777,$A464,СВЦЭМ!$B$33:$B$776,M$437)+'СЕТ СН'!$F$16</f>
        <v>0</v>
      </c>
      <c r="N464" s="36">
        <f>SUMIFS(СВЦЭМ!$L$34:$L$777,СВЦЭМ!$A$34:$A$777,$A464,СВЦЭМ!$B$33:$B$776,N$437)+'СЕТ СН'!$F$16</f>
        <v>0</v>
      </c>
      <c r="O464" s="36">
        <f>SUMIFS(СВЦЭМ!$L$34:$L$777,СВЦЭМ!$A$34:$A$777,$A464,СВЦЭМ!$B$33:$B$776,O$437)+'СЕТ СН'!$F$16</f>
        <v>0</v>
      </c>
      <c r="P464" s="36">
        <f>SUMIFS(СВЦЭМ!$L$34:$L$777,СВЦЭМ!$A$34:$A$777,$A464,СВЦЭМ!$B$33:$B$776,P$437)+'СЕТ СН'!$F$16</f>
        <v>0</v>
      </c>
      <c r="Q464" s="36">
        <f>SUMIFS(СВЦЭМ!$L$34:$L$777,СВЦЭМ!$A$34:$A$777,$A464,СВЦЭМ!$B$33:$B$776,Q$437)+'СЕТ СН'!$F$16</f>
        <v>0</v>
      </c>
      <c r="R464" s="36">
        <f>SUMIFS(СВЦЭМ!$L$34:$L$777,СВЦЭМ!$A$34:$A$777,$A464,СВЦЭМ!$B$33:$B$776,R$437)+'СЕТ СН'!$F$16</f>
        <v>0</v>
      </c>
      <c r="S464" s="36">
        <f>SUMIFS(СВЦЭМ!$L$34:$L$777,СВЦЭМ!$A$34:$A$777,$A464,СВЦЭМ!$B$33:$B$776,S$437)+'СЕТ СН'!$F$16</f>
        <v>0</v>
      </c>
      <c r="T464" s="36">
        <f>SUMIFS(СВЦЭМ!$L$34:$L$777,СВЦЭМ!$A$34:$A$777,$A464,СВЦЭМ!$B$33:$B$776,T$437)+'СЕТ СН'!$F$16</f>
        <v>0</v>
      </c>
      <c r="U464" s="36">
        <f>SUMIFS(СВЦЭМ!$L$34:$L$777,СВЦЭМ!$A$34:$A$777,$A464,СВЦЭМ!$B$33:$B$776,U$437)+'СЕТ СН'!$F$16</f>
        <v>0</v>
      </c>
      <c r="V464" s="36">
        <f>SUMIFS(СВЦЭМ!$L$34:$L$777,СВЦЭМ!$A$34:$A$777,$A464,СВЦЭМ!$B$33:$B$776,V$437)+'СЕТ СН'!$F$16</f>
        <v>0</v>
      </c>
      <c r="W464" s="36">
        <f>SUMIFS(СВЦЭМ!$L$34:$L$777,СВЦЭМ!$A$34:$A$777,$A464,СВЦЭМ!$B$33:$B$776,W$437)+'СЕТ СН'!$F$16</f>
        <v>0</v>
      </c>
      <c r="X464" s="36">
        <f>SUMIFS(СВЦЭМ!$L$34:$L$777,СВЦЭМ!$A$34:$A$777,$A464,СВЦЭМ!$B$33:$B$776,X$437)+'СЕТ СН'!$F$16</f>
        <v>0</v>
      </c>
      <c r="Y464" s="36">
        <f>SUMIFS(СВЦЭМ!$L$34:$L$777,СВЦЭМ!$A$34:$A$777,$A464,СВЦЭМ!$B$33:$B$776,Y$437)+'СЕТ СН'!$F$16</f>
        <v>0</v>
      </c>
    </row>
    <row r="465" spans="1:26" ht="15.75" hidden="1" x14ac:dyDescent="0.2">
      <c r="A465" s="35">
        <f t="shared" si="12"/>
        <v>43705</v>
      </c>
      <c r="B465" s="36">
        <f>SUMIFS(СВЦЭМ!$L$34:$L$777,СВЦЭМ!$A$34:$A$777,$A465,СВЦЭМ!$B$33:$B$776,B$437)+'СЕТ СН'!$F$16</f>
        <v>0</v>
      </c>
      <c r="C465" s="36">
        <f>SUMIFS(СВЦЭМ!$L$34:$L$777,СВЦЭМ!$A$34:$A$777,$A465,СВЦЭМ!$B$33:$B$776,C$437)+'СЕТ СН'!$F$16</f>
        <v>0</v>
      </c>
      <c r="D465" s="36">
        <f>SUMIFS(СВЦЭМ!$L$34:$L$777,СВЦЭМ!$A$34:$A$777,$A465,СВЦЭМ!$B$33:$B$776,D$437)+'СЕТ СН'!$F$16</f>
        <v>0</v>
      </c>
      <c r="E465" s="36">
        <f>SUMIFS(СВЦЭМ!$L$34:$L$777,СВЦЭМ!$A$34:$A$777,$A465,СВЦЭМ!$B$33:$B$776,E$437)+'СЕТ СН'!$F$16</f>
        <v>0</v>
      </c>
      <c r="F465" s="36">
        <f>SUMIFS(СВЦЭМ!$L$34:$L$777,СВЦЭМ!$A$34:$A$777,$A465,СВЦЭМ!$B$33:$B$776,F$437)+'СЕТ СН'!$F$16</f>
        <v>0</v>
      </c>
      <c r="G465" s="36">
        <f>SUMIFS(СВЦЭМ!$L$34:$L$777,СВЦЭМ!$A$34:$A$777,$A465,СВЦЭМ!$B$33:$B$776,G$437)+'СЕТ СН'!$F$16</f>
        <v>0</v>
      </c>
      <c r="H465" s="36">
        <f>SUMIFS(СВЦЭМ!$L$34:$L$777,СВЦЭМ!$A$34:$A$777,$A465,СВЦЭМ!$B$33:$B$776,H$437)+'СЕТ СН'!$F$16</f>
        <v>0</v>
      </c>
      <c r="I465" s="36">
        <f>SUMIFS(СВЦЭМ!$L$34:$L$777,СВЦЭМ!$A$34:$A$777,$A465,СВЦЭМ!$B$33:$B$776,I$437)+'СЕТ СН'!$F$16</f>
        <v>0</v>
      </c>
      <c r="J465" s="36">
        <f>SUMIFS(СВЦЭМ!$L$34:$L$777,СВЦЭМ!$A$34:$A$777,$A465,СВЦЭМ!$B$33:$B$776,J$437)+'СЕТ СН'!$F$16</f>
        <v>0</v>
      </c>
      <c r="K465" s="36">
        <f>SUMIFS(СВЦЭМ!$L$34:$L$777,СВЦЭМ!$A$34:$A$777,$A465,СВЦЭМ!$B$33:$B$776,K$437)+'СЕТ СН'!$F$16</f>
        <v>0</v>
      </c>
      <c r="L465" s="36">
        <f>SUMIFS(СВЦЭМ!$L$34:$L$777,СВЦЭМ!$A$34:$A$777,$A465,СВЦЭМ!$B$33:$B$776,L$437)+'СЕТ СН'!$F$16</f>
        <v>0</v>
      </c>
      <c r="M465" s="36">
        <f>SUMIFS(СВЦЭМ!$L$34:$L$777,СВЦЭМ!$A$34:$A$777,$A465,СВЦЭМ!$B$33:$B$776,M$437)+'СЕТ СН'!$F$16</f>
        <v>0</v>
      </c>
      <c r="N465" s="36">
        <f>SUMIFS(СВЦЭМ!$L$34:$L$777,СВЦЭМ!$A$34:$A$777,$A465,СВЦЭМ!$B$33:$B$776,N$437)+'СЕТ СН'!$F$16</f>
        <v>0</v>
      </c>
      <c r="O465" s="36">
        <f>SUMIFS(СВЦЭМ!$L$34:$L$777,СВЦЭМ!$A$34:$A$777,$A465,СВЦЭМ!$B$33:$B$776,O$437)+'СЕТ СН'!$F$16</f>
        <v>0</v>
      </c>
      <c r="P465" s="36">
        <f>SUMIFS(СВЦЭМ!$L$34:$L$777,СВЦЭМ!$A$34:$A$777,$A465,СВЦЭМ!$B$33:$B$776,P$437)+'СЕТ СН'!$F$16</f>
        <v>0</v>
      </c>
      <c r="Q465" s="36">
        <f>SUMIFS(СВЦЭМ!$L$34:$L$777,СВЦЭМ!$A$34:$A$777,$A465,СВЦЭМ!$B$33:$B$776,Q$437)+'СЕТ СН'!$F$16</f>
        <v>0</v>
      </c>
      <c r="R465" s="36">
        <f>SUMIFS(СВЦЭМ!$L$34:$L$777,СВЦЭМ!$A$34:$A$777,$A465,СВЦЭМ!$B$33:$B$776,R$437)+'СЕТ СН'!$F$16</f>
        <v>0</v>
      </c>
      <c r="S465" s="36">
        <f>SUMIFS(СВЦЭМ!$L$34:$L$777,СВЦЭМ!$A$34:$A$777,$A465,СВЦЭМ!$B$33:$B$776,S$437)+'СЕТ СН'!$F$16</f>
        <v>0</v>
      </c>
      <c r="T465" s="36">
        <f>SUMIFS(СВЦЭМ!$L$34:$L$777,СВЦЭМ!$A$34:$A$777,$A465,СВЦЭМ!$B$33:$B$776,T$437)+'СЕТ СН'!$F$16</f>
        <v>0</v>
      </c>
      <c r="U465" s="36">
        <f>SUMIFS(СВЦЭМ!$L$34:$L$777,СВЦЭМ!$A$34:$A$777,$A465,СВЦЭМ!$B$33:$B$776,U$437)+'СЕТ СН'!$F$16</f>
        <v>0</v>
      </c>
      <c r="V465" s="36">
        <f>SUMIFS(СВЦЭМ!$L$34:$L$777,СВЦЭМ!$A$34:$A$777,$A465,СВЦЭМ!$B$33:$B$776,V$437)+'СЕТ СН'!$F$16</f>
        <v>0</v>
      </c>
      <c r="W465" s="36">
        <f>SUMIFS(СВЦЭМ!$L$34:$L$777,СВЦЭМ!$A$34:$A$777,$A465,СВЦЭМ!$B$33:$B$776,W$437)+'СЕТ СН'!$F$16</f>
        <v>0</v>
      </c>
      <c r="X465" s="36">
        <f>SUMIFS(СВЦЭМ!$L$34:$L$777,СВЦЭМ!$A$34:$A$777,$A465,СВЦЭМ!$B$33:$B$776,X$437)+'СЕТ СН'!$F$16</f>
        <v>0</v>
      </c>
      <c r="Y465" s="36">
        <f>SUMIFS(СВЦЭМ!$L$34:$L$777,СВЦЭМ!$A$34:$A$777,$A465,СВЦЭМ!$B$33:$B$776,Y$437)+'СЕТ СН'!$F$16</f>
        <v>0</v>
      </c>
    </row>
    <row r="466" spans="1:26" ht="15.75" hidden="1" x14ac:dyDescent="0.2">
      <c r="A466" s="35">
        <f t="shared" si="12"/>
        <v>43706</v>
      </c>
      <c r="B466" s="36">
        <f>SUMIFS(СВЦЭМ!$L$34:$L$777,СВЦЭМ!$A$34:$A$777,$A466,СВЦЭМ!$B$33:$B$776,B$437)+'СЕТ СН'!$F$16</f>
        <v>0</v>
      </c>
      <c r="C466" s="36">
        <f>SUMIFS(СВЦЭМ!$L$34:$L$777,СВЦЭМ!$A$34:$A$777,$A466,СВЦЭМ!$B$33:$B$776,C$437)+'СЕТ СН'!$F$16</f>
        <v>0</v>
      </c>
      <c r="D466" s="36">
        <f>SUMIFS(СВЦЭМ!$L$34:$L$777,СВЦЭМ!$A$34:$A$777,$A466,СВЦЭМ!$B$33:$B$776,D$437)+'СЕТ СН'!$F$16</f>
        <v>0</v>
      </c>
      <c r="E466" s="36">
        <f>SUMIFS(СВЦЭМ!$L$34:$L$777,СВЦЭМ!$A$34:$A$777,$A466,СВЦЭМ!$B$33:$B$776,E$437)+'СЕТ СН'!$F$16</f>
        <v>0</v>
      </c>
      <c r="F466" s="36">
        <f>SUMIFS(СВЦЭМ!$L$34:$L$777,СВЦЭМ!$A$34:$A$777,$A466,СВЦЭМ!$B$33:$B$776,F$437)+'СЕТ СН'!$F$16</f>
        <v>0</v>
      </c>
      <c r="G466" s="36">
        <f>SUMIFS(СВЦЭМ!$L$34:$L$777,СВЦЭМ!$A$34:$A$777,$A466,СВЦЭМ!$B$33:$B$776,G$437)+'СЕТ СН'!$F$16</f>
        <v>0</v>
      </c>
      <c r="H466" s="36">
        <f>SUMIFS(СВЦЭМ!$L$34:$L$777,СВЦЭМ!$A$34:$A$777,$A466,СВЦЭМ!$B$33:$B$776,H$437)+'СЕТ СН'!$F$16</f>
        <v>0</v>
      </c>
      <c r="I466" s="36">
        <f>SUMIFS(СВЦЭМ!$L$34:$L$777,СВЦЭМ!$A$34:$A$777,$A466,СВЦЭМ!$B$33:$B$776,I$437)+'СЕТ СН'!$F$16</f>
        <v>0</v>
      </c>
      <c r="J466" s="36">
        <f>SUMIFS(СВЦЭМ!$L$34:$L$777,СВЦЭМ!$A$34:$A$777,$A466,СВЦЭМ!$B$33:$B$776,J$437)+'СЕТ СН'!$F$16</f>
        <v>0</v>
      </c>
      <c r="K466" s="36">
        <f>SUMIFS(СВЦЭМ!$L$34:$L$777,СВЦЭМ!$A$34:$A$777,$A466,СВЦЭМ!$B$33:$B$776,K$437)+'СЕТ СН'!$F$16</f>
        <v>0</v>
      </c>
      <c r="L466" s="36">
        <f>SUMIFS(СВЦЭМ!$L$34:$L$777,СВЦЭМ!$A$34:$A$777,$A466,СВЦЭМ!$B$33:$B$776,L$437)+'СЕТ СН'!$F$16</f>
        <v>0</v>
      </c>
      <c r="M466" s="36">
        <f>SUMIFS(СВЦЭМ!$L$34:$L$777,СВЦЭМ!$A$34:$A$777,$A466,СВЦЭМ!$B$33:$B$776,M$437)+'СЕТ СН'!$F$16</f>
        <v>0</v>
      </c>
      <c r="N466" s="36">
        <f>SUMIFS(СВЦЭМ!$L$34:$L$777,СВЦЭМ!$A$34:$A$777,$A466,СВЦЭМ!$B$33:$B$776,N$437)+'СЕТ СН'!$F$16</f>
        <v>0</v>
      </c>
      <c r="O466" s="36">
        <f>SUMIFS(СВЦЭМ!$L$34:$L$777,СВЦЭМ!$A$34:$A$777,$A466,СВЦЭМ!$B$33:$B$776,O$437)+'СЕТ СН'!$F$16</f>
        <v>0</v>
      </c>
      <c r="P466" s="36">
        <f>SUMIFS(СВЦЭМ!$L$34:$L$777,СВЦЭМ!$A$34:$A$777,$A466,СВЦЭМ!$B$33:$B$776,P$437)+'СЕТ СН'!$F$16</f>
        <v>0</v>
      </c>
      <c r="Q466" s="36">
        <f>SUMIFS(СВЦЭМ!$L$34:$L$777,СВЦЭМ!$A$34:$A$777,$A466,СВЦЭМ!$B$33:$B$776,Q$437)+'СЕТ СН'!$F$16</f>
        <v>0</v>
      </c>
      <c r="R466" s="36">
        <f>SUMIFS(СВЦЭМ!$L$34:$L$777,СВЦЭМ!$A$34:$A$777,$A466,СВЦЭМ!$B$33:$B$776,R$437)+'СЕТ СН'!$F$16</f>
        <v>0</v>
      </c>
      <c r="S466" s="36">
        <f>SUMIFS(СВЦЭМ!$L$34:$L$777,СВЦЭМ!$A$34:$A$777,$A466,СВЦЭМ!$B$33:$B$776,S$437)+'СЕТ СН'!$F$16</f>
        <v>0</v>
      </c>
      <c r="T466" s="36">
        <f>SUMIFS(СВЦЭМ!$L$34:$L$777,СВЦЭМ!$A$34:$A$777,$A466,СВЦЭМ!$B$33:$B$776,T$437)+'СЕТ СН'!$F$16</f>
        <v>0</v>
      </c>
      <c r="U466" s="36">
        <f>SUMIFS(СВЦЭМ!$L$34:$L$777,СВЦЭМ!$A$34:$A$777,$A466,СВЦЭМ!$B$33:$B$776,U$437)+'СЕТ СН'!$F$16</f>
        <v>0</v>
      </c>
      <c r="V466" s="36">
        <f>SUMIFS(СВЦЭМ!$L$34:$L$777,СВЦЭМ!$A$34:$A$777,$A466,СВЦЭМ!$B$33:$B$776,V$437)+'СЕТ СН'!$F$16</f>
        <v>0</v>
      </c>
      <c r="W466" s="36">
        <f>SUMIFS(СВЦЭМ!$L$34:$L$777,СВЦЭМ!$A$34:$A$777,$A466,СВЦЭМ!$B$33:$B$776,W$437)+'СЕТ СН'!$F$16</f>
        <v>0</v>
      </c>
      <c r="X466" s="36">
        <f>SUMIFS(СВЦЭМ!$L$34:$L$777,СВЦЭМ!$A$34:$A$777,$A466,СВЦЭМ!$B$33:$B$776,X$437)+'СЕТ СН'!$F$16</f>
        <v>0</v>
      </c>
      <c r="Y466" s="36">
        <f>SUMIFS(СВЦЭМ!$L$34:$L$777,СВЦЭМ!$A$34:$A$777,$A466,СВЦЭМ!$B$33:$B$776,Y$437)+'СЕТ СН'!$F$16</f>
        <v>0</v>
      </c>
    </row>
    <row r="467" spans="1:26" ht="15.75" hidden="1" x14ac:dyDescent="0.2">
      <c r="A467" s="35">
        <f t="shared" si="12"/>
        <v>43707</v>
      </c>
      <c r="B467" s="36">
        <f>SUMIFS(СВЦЭМ!$L$34:$L$777,СВЦЭМ!$A$34:$A$777,$A467,СВЦЭМ!$B$33:$B$776,B$437)+'СЕТ СН'!$F$16</f>
        <v>0</v>
      </c>
      <c r="C467" s="36">
        <f>SUMIFS(СВЦЭМ!$L$34:$L$777,СВЦЭМ!$A$34:$A$777,$A467,СВЦЭМ!$B$33:$B$776,C$437)+'СЕТ СН'!$F$16</f>
        <v>0</v>
      </c>
      <c r="D467" s="36">
        <f>SUMIFS(СВЦЭМ!$L$34:$L$777,СВЦЭМ!$A$34:$A$777,$A467,СВЦЭМ!$B$33:$B$776,D$437)+'СЕТ СН'!$F$16</f>
        <v>0</v>
      </c>
      <c r="E467" s="36">
        <f>SUMIFS(СВЦЭМ!$L$34:$L$777,СВЦЭМ!$A$34:$A$777,$A467,СВЦЭМ!$B$33:$B$776,E$437)+'СЕТ СН'!$F$16</f>
        <v>0</v>
      </c>
      <c r="F467" s="36">
        <f>SUMIFS(СВЦЭМ!$L$34:$L$777,СВЦЭМ!$A$34:$A$777,$A467,СВЦЭМ!$B$33:$B$776,F$437)+'СЕТ СН'!$F$16</f>
        <v>0</v>
      </c>
      <c r="G467" s="36">
        <f>SUMIFS(СВЦЭМ!$L$34:$L$777,СВЦЭМ!$A$34:$A$777,$A467,СВЦЭМ!$B$33:$B$776,G$437)+'СЕТ СН'!$F$16</f>
        <v>0</v>
      </c>
      <c r="H467" s="36">
        <f>SUMIFS(СВЦЭМ!$L$34:$L$777,СВЦЭМ!$A$34:$A$777,$A467,СВЦЭМ!$B$33:$B$776,H$437)+'СЕТ СН'!$F$16</f>
        <v>0</v>
      </c>
      <c r="I467" s="36">
        <f>SUMIFS(СВЦЭМ!$L$34:$L$777,СВЦЭМ!$A$34:$A$777,$A467,СВЦЭМ!$B$33:$B$776,I$437)+'СЕТ СН'!$F$16</f>
        <v>0</v>
      </c>
      <c r="J467" s="36">
        <f>SUMIFS(СВЦЭМ!$L$34:$L$777,СВЦЭМ!$A$34:$A$777,$A467,СВЦЭМ!$B$33:$B$776,J$437)+'СЕТ СН'!$F$16</f>
        <v>0</v>
      </c>
      <c r="K467" s="36">
        <f>SUMIFS(СВЦЭМ!$L$34:$L$777,СВЦЭМ!$A$34:$A$777,$A467,СВЦЭМ!$B$33:$B$776,K$437)+'СЕТ СН'!$F$16</f>
        <v>0</v>
      </c>
      <c r="L467" s="36">
        <f>SUMIFS(СВЦЭМ!$L$34:$L$777,СВЦЭМ!$A$34:$A$777,$A467,СВЦЭМ!$B$33:$B$776,L$437)+'СЕТ СН'!$F$16</f>
        <v>0</v>
      </c>
      <c r="M467" s="36">
        <f>SUMIFS(СВЦЭМ!$L$34:$L$777,СВЦЭМ!$A$34:$A$777,$A467,СВЦЭМ!$B$33:$B$776,M$437)+'СЕТ СН'!$F$16</f>
        <v>0</v>
      </c>
      <c r="N467" s="36">
        <f>SUMIFS(СВЦЭМ!$L$34:$L$777,СВЦЭМ!$A$34:$A$777,$A467,СВЦЭМ!$B$33:$B$776,N$437)+'СЕТ СН'!$F$16</f>
        <v>0</v>
      </c>
      <c r="O467" s="36">
        <f>SUMIFS(СВЦЭМ!$L$34:$L$777,СВЦЭМ!$A$34:$A$777,$A467,СВЦЭМ!$B$33:$B$776,O$437)+'СЕТ СН'!$F$16</f>
        <v>0</v>
      </c>
      <c r="P467" s="36">
        <f>SUMIFS(СВЦЭМ!$L$34:$L$777,СВЦЭМ!$A$34:$A$777,$A467,СВЦЭМ!$B$33:$B$776,P$437)+'СЕТ СН'!$F$16</f>
        <v>0</v>
      </c>
      <c r="Q467" s="36">
        <f>SUMIFS(СВЦЭМ!$L$34:$L$777,СВЦЭМ!$A$34:$A$777,$A467,СВЦЭМ!$B$33:$B$776,Q$437)+'СЕТ СН'!$F$16</f>
        <v>0</v>
      </c>
      <c r="R467" s="36">
        <f>SUMIFS(СВЦЭМ!$L$34:$L$777,СВЦЭМ!$A$34:$A$777,$A467,СВЦЭМ!$B$33:$B$776,R$437)+'СЕТ СН'!$F$16</f>
        <v>0</v>
      </c>
      <c r="S467" s="36">
        <f>SUMIFS(СВЦЭМ!$L$34:$L$777,СВЦЭМ!$A$34:$A$777,$A467,СВЦЭМ!$B$33:$B$776,S$437)+'СЕТ СН'!$F$16</f>
        <v>0</v>
      </c>
      <c r="T467" s="36">
        <f>SUMIFS(СВЦЭМ!$L$34:$L$777,СВЦЭМ!$A$34:$A$777,$A467,СВЦЭМ!$B$33:$B$776,T$437)+'СЕТ СН'!$F$16</f>
        <v>0</v>
      </c>
      <c r="U467" s="36">
        <f>SUMIFS(СВЦЭМ!$L$34:$L$777,СВЦЭМ!$A$34:$A$777,$A467,СВЦЭМ!$B$33:$B$776,U$437)+'СЕТ СН'!$F$16</f>
        <v>0</v>
      </c>
      <c r="V467" s="36">
        <f>SUMIFS(СВЦЭМ!$L$34:$L$777,СВЦЭМ!$A$34:$A$777,$A467,СВЦЭМ!$B$33:$B$776,V$437)+'СЕТ СН'!$F$16</f>
        <v>0</v>
      </c>
      <c r="W467" s="36">
        <f>SUMIFS(СВЦЭМ!$L$34:$L$777,СВЦЭМ!$A$34:$A$777,$A467,СВЦЭМ!$B$33:$B$776,W$437)+'СЕТ СН'!$F$16</f>
        <v>0</v>
      </c>
      <c r="X467" s="36">
        <f>SUMIFS(СВЦЭМ!$L$34:$L$777,СВЦЭМ!$A$34:$A$777,$A467,СВЦЭМ!$B$33:$B$776,X$437)+'СЕТ СН'!$F$16</f>
        <v>0</v>
      </c>
      <c r="Y467" s="36">
        <f>SUMIFS(СВЦЭМ!$L$34:$L$777,СВЦЭМ!$A$34:$A$777,$A467,СВЦЭМ!$B$33:$B$776,Y$437)+'СЕТ СН'!$F$16</f>
        <v>0</v>
      </c>
    </row>
    <row r="468" spans="1:26" ht="15.75" hidden="1" x14ac:dyDescent="0.2">
      <c r="A468" s="35">
        <f t="shared" si="12"/>
        <v>43708</v>
      </c>
      <c r="B468" s="36">
        <f>SUMIFS(СВЦЭМ!$L$34:$L$777,СВЦЭМ!$A$34:$A$777,$A468,СВЦЭМ!$B$33:$B$776,B$437)+'СЕТ СН'!$F$16</f>
        <v>0</v>
      </c>
      <c r="C468" s="36">
        <f>SUMIFS(СВЦЭМ!$L$34:$L$777,СВЦЭМ!$A$34:$A$777,$A468,СВЦЭМ!$B$33:$B$776,C$437)+'СЕТ СН'!$F$16</f>
        <v>0</v>
      </c>
      <c r="D468" s="36">
        <f>SUMIFS(СВЦЭМ!$L$34:$L$777,СВЦЭМ!$A$34:$A$777,$A468,СВЦЭМ!$B$33:$B$776,D$437)+'СЕТ СН'!$F$16</f>
        <v>0</v>
      </c>
      <c r="E468" s="36">
        <f>SUMIFS(СВЦЭМ!$L$34:$L$777,СВЦЭМ!$A$34:$A$777,$A468,СВЦЭМ!$B$33:$B$776,E$437)+'СЕТ СН'!$F$16</f>
        <v>0</v>
      </c>
      <c r="F468" s="36">
        <f>SUMIFS(СВЦЭМ!$L$34:$L$777,СВЦЭМ!$A$34:$A$777,$A468,СВЦЭМ!$B$33:$B$776,F$437)+'СЕТ СН'!$F$16</f>
        <v>0</v>
      </c>
      <c r="G468" s="36">
        <f>SUMIFS(СВЦЭМ!$L$34:$L$777,СВЦЭМ!$A$34:$A$777,$A468,СВЦЭМ!$B$33:$B$776,G$437)+'СЕТ СН'!$F$16</f>
        <v>0</v>
      </c>
      <c r="H468" s="36">
        <f>SUMIFS(СВЦЭМ!$L$34:$L$777,СВЦЭМ!$A$34:$A$777,$A468,СВЦЭМ!$B$33:$B$776,H$437)+'СЕТ СН'!$F$16</f>
        <v>0</v>
      </c>
      <c r="I468" s="36">
        <f>SUMIFS(СВЦЭМ!$L$34:$L$777,СВЦЭМ!$A$34:$A$777,$A468,СВЦЭМ!$B$33:$B$776,I$437)+'СЕТ СН'!$F$16</f>
        <v>0</v>
      </c>
      <c r="J468" s="36">
        <f>SUMIFS(СВЦЭМ!$L$34:$L$777,СВЦЭМ!$A$34:$A$777,$A468,СВЦЭМ!$B$33:$B$776,J$437)+'СЕТ СН'!$F$16</f>
        <v>0</v>
      </c>
      <c r="K468" s="36">
        <f>SUMIFS(СВЦЭМ!$L$34:$L$777,СВЦЭМ!$A$34:$A$777,$A468,СВЦЭМ!$B$33:$B$776,K$437)+'СЕТ СН'!$F$16</f>
        <v>0</v>
      </c>
      <c r="L468" s="36">
        <f>SUMIFS(СВЦЭМ!$L$34:$L$777,СВЦЭМ!$A$34:$A$777,$A468,СВЦЭМ!$B$33:$B$776,L$437)+'СЕТ СН'!$F$16</f>
        <v>0</v>
      </c>
      <c r="M468" s="36">
        <f>SUMIFS(СВЦЭМ!$L$34:$L$777,СВЦЭМ!$A$34:$A$777,$A468,СВЦЭМ!$B$33:$B$776,M$437)+'СЕТ СН'!$F$16</f>
        <v>0</v>
      </c>
      <c r="N468" s="36">
        <f>SUMIFS(СВЦЭМ!$L$34:$L$777,СВЦЭМ!$A$34:$A$777,$A468,СВЦЭМ!$B$33:$B$776,N$437)+'СЕТ СН'!$F$16</f>
        <v>0</v>
      </c>
      <c r="O468" s="36">
        <f>SUMIFS(СВЦЭМ!$L$34:$L$777,СВЦЭМ!$A$34:$A$777,$A468,СВЦЭМ!$B$33:$B$776,O$437)+'СЕТ СН'!$F$16</f>
        <v>0</v>
      </c>
      <c r="P468" s="36">
        <f>SUMIFS(СВЦЭМ!$L$34:$L$777,СВЦЭМ!$A$34:$A$777,$A468,СВЦЭМ!$B$33:$B$776,P$437)+'СЕТ СН'!$F$16</f>
        <v>0</v>
      </c>
      <c r="Q468" s="36">
        <f>SUMIFS(СВЦЭМ!$L$34:$L$777,СВЦЭМ!$A$34:$A$777,$A468,СВЦЭМ!$B$33:$B$776,Q$437)+'СЕТ СН'!$F$16</f>
        <v>0</v>
      </c>
      <c r="R468" s="36">
        <f>SUMIFS(СВЦЭМ!$L$34:$L$777,СВЦЭМ!$A$34:$A$777,$A468,СВЦЭМ!$B$33:$B$776,R$437)+'СЕТ СН'!$F$16</f>
        <v>0</v>
      </c>
      <c r="S468" s="36">
        <f>SUMIFS(СВЦЭМ!$L$34:$L$777,СВЦЭМ!$A$34:$A$777,$A468,СВЦЭМ!$B$33:$B$776,S$437)+'СЕТ СН'!$F$16</f>
        <v>0</v>
      </c>
      <c r="T468" s="36">
        <f>SUMIFS(СВЦЭМ!$L$34:$L$777,СВЦЭМ!$A$34:$A$777,$A468,СВЦЭМ!$B$33:$B$776,T$437)+'СЕТ СН'!$F$16</f>
        <v>0</v>
      </c>
      <c r="U468" s="36">
        <f>SUMIFS(СВЦЭМ!$L$34:$L$777,СВЦЭМ!$A$34:$A$777,$A468,СВЦЭМ!$B$33:$B$776,U$437)+'СЕТ СН'!$F$16</f>
        <v>0</v>
      </c>
      <c r="V468" s="36">
        <f>SUMIFS(СВЦЭМ!$L$34:$L$777,СВЦЭМ!$A$34:$A$777,$A468,СВЦЭМ!$B$33:$B$776,V$437)+'СЕТ СН'!$F$16</f>
        <v>0</v>
      </c>
      <c r="W468" s="36">
        <f>SUMIFS(СВЦЭМ!$L$34:$L$777,СВЦЭМ!$A$34:$A$777,$A468,СВЦЭМ!$B$33:$B$776,W$437)+'СЕТ СН'!$F$16</f>
        <v>0</v>
      </c>
      <c r="X468" s="36">
        <f>SUMIFS(СВЦЭМ!$L$34:$L$777,СВЦЭМ!$A$34:$A$777,$A468,СВЦЭМ!$B$33:$B$776,X$437)+'СЕТ СН'!$F$16</f>
        <v>0</v>
      </c>
      <c r="Y468" s="36">
        <f>SUMIFS(СВЦЭМ!$L$34:$L$777,СВЦЭМ!$A$34:$A$777,$A468,СВЦЭМ!$B$33:$B$776,Y$437)+'СЕТ СН'!$F$16</f>
        <v>0</v>
      </c>
    </row>
    <row r="469" spans="1:26" ht="15.75" x14ac:dyDescent="0.2">
      <c r="A469" s="39"/>
      <c r="B469" s="39"/>
      <c r="C469" s="39"/>
      <c r="D469" s="39"/>
      <c r="E469" s="39"/>
      <c r="F469" s="39"/>
      <c r="G469" s="39"/>
      <c r="H469" s="39"/>
      <c r="I469" s="39"/>
      <c r="J469" s="39"/>
      <c r="K469" s="39"/>
      <c r="L469" s="39"/>
      <c r="M469" s="39"/>
      <c r="N469" s="39"/>
      <c r="O469" s="39"/>
      <c r="P469" s="39"/>
      <c r="Q469" s="39"/>
      <c r="R469" s="39"/>
      <c r="S469" s="39"/>
      <c r="T469" s="39"/>
      <c r="U469" s="39"/>
      <c r="V469" s="39"/>
      <c r="W469" s="39"/>
      <c r="X469" s="39"/>
      <c r="Y469" s="39"/>
      <c r="Z469" s="39"/>
    </row>
    <row r="470" spans="1:26" ht="15.75" x14ac:dyDescent="0.2">
      <c r="A470" s="39"/>
      <c r="B470" s="39"/>
      <c r="C470" s="39"/>
      <c r="D470" s="39"/>
      <c r="E470" s="39"/>
      <c r="F470" s="39"/>
      <c r="G470" s="39"/>
      <c r="H470" s="39"/>
      <c r="I470" s="39"/>
      <c r="J470" s="39"/>
      <c r="K470" s="39"/>
      <c r="L470" s="39"/>
      <c r="M470" s="39"/>
      <c r="N470" s="39"/>
      <c r="O470" s="39"/>
      <c r="P470" s="39"/>
      <c r="Q470" s="39"/>
      <c r="R470" s="39"/>
      <c r="S470" s="39"/>
      <c r="T470" s="39"/>
      <c r="U470" s="39"/>
      <c r="V470" s="39"/>
      <c r="W470" s="39"/>
      <c r="X470" s="39"/>
      <c r="Y470" s="39"/>
      <c r="Z470" s="39"/>
    </row>
    <row r="471" spans="1:26" s="48" customFormat="1" ht="66" customHeight="1" x14ac:dyDescent="0.25">
      <c r="A471" s="157" t="s">
        <v>122</v>
      </c>
      <c r="B471" s="157"/>
      <c r="C471" s="157"/>
      <c r="D471" s="157"/>
      <c r="E471" s="157"/>
      <c r="F471" s="157"/>
      <c r="G471" s="157"/>
      <c r="H471" s="157"/>
      <c r="I471" s="157"/>
      <c r="J471" s="157"/>
      <c r="K471" s="157"/>
      <c r="L471" s="158">
        <f>СВЦЭМ!$D$18+'СЕТ СН'!$F$17</f>
        <v>42.928991930000002</v>
      </c>
      <c r="M471" s="159"/>
      <c r="N471" s="47"/>
      <c r="O471" s="47"/>
      <c r="P471" s="47"/>
      <c r="Q471" s="47"/>
      <c r="R471" s="47"/>
      <c r="S471" s="47"/>
      <c r="T471" s="47"/>
      <c r="U471" s="47"/>
      <c r="V471" s="47"/>
      <c r="W471" s="47"/>
      <c r="X471" s="47"/>
      <c r="Y471" s="47"/>
    </row>
    <row r="472" spans="1:26" ht="30" customHeight="1" x14ac:dyDescent="0.2">
      <c r="A472" s="38"/>
      <c r="B472" s="47"/>
      <c r="C472" s="47"/>
      <c r="D472" s="47"/>
      <c r="E472" s="47"/>
      <c r="F472" s="47"/>
      <c r="G472" s="47"/>
      <c r="H472" s="47"/>
      <c r="I472" s="47"/>
      <c r="J472" s="47"/>
      <c r="K472" s="47"/>
      <c r="L472" s="47"/>
      <c r="M472" s="47"/>
      <c r="N472" s="47"/>
      <c r="O472" s="47"/>
      <c r="P472" s="47"/>
      <c r="Q472" s="47"/>
      <c r="R472" s="47"/>
      <c r="S472" s="47"/>
      <c r="T472" s="47"/>
      <c r="U472" s="47"/>
      <c r="V472" s="47"/>
      <c r="W472" s="47"/>
      <c r="X472" s="47"/>
      <c r="Y472" s="47"/>
    </row>
    <row r="473" spans="1:26" ht="15.75" x14ac:dyDescent="0.2">
      <c r="A473" s="139" t="s">
        <v>74</v>
      </c>
      <c r="B473" s="139"/>
      <c r="C473" s="139"/>
      <c r="D473" s="139"/>
      <c r="E473" s="139"/>
      <c r="F473" s="139"/>
      <c r="G473" s="139"/>
      <c r="H473" s="139"/>
      <c r="I473" s="139"/>
      <c r="J473" s="139"/>
      <c r="K473" s="139"/>
      <c r="L473" s="139"/>
      <c r="M473" s="139"/>
      <c r="N473" s="160">
        <f>СВЦЭМ!$D$12+'СЕТ СН'!$F$13</f>
        <v>460820.94476744183</v>
      </c>
      <c r="O473" s="161"/>
      <c r="P473" s="47"/>
      <c r="Q473" s="47"/>
      <c r="R473" s="47"/>
      <c r="S473" s="47"/>
      <c r="T473" s="47"/>
      <c r="U473" s="47"/>
      <c r="V473" s="47"/>
      <c r="W473" s="47"/>
      <c r="X473" s="47"/>
      <c r="Y473" s="47"/>
    </row>
    <row r="474" spans="1:26" ht="15.75" x14ac:dyDescent="0.2">
      <c r="A474" s="139"/>
      <c r="B474" s="139"/>
      <c r="C474" s="139"/>
      <c r="D474" s="139"/>
      <c r="E474" s="139"/>
      <c r="F474" s="139"/>
      <c r="G474" s="139"/>
      <c r="H474" s="139"/>
      <c r="I474" s="139"/>
      <c r="J474" s="139"/>
      <c r="K474" s="139"/>
      <c r="L474" s="139"/>
      <c r="M474" s="139"/>
      <c r="N474" s="162"/>
      <c r="O474" s="163"/>
      <c r="P474" s="47"/>
      <c r="Q474" s="47"/>
      <c r="R474" s="47"/>
      <c r="S474" s="47"/>
      <c r="T474" s="47"/>
      <c r="U474" s="47"/>
      <c r="V474" s="47"/>
      <c r="W474" s="47"/>
      <c r="X474" s="47"/>
      <c r="Y474" s="47"/>
    </row>
    <row r="475" spans="1:26" ht="15.75" x14ac:dyDescent="0.2">
      <c r="A475" s="139"/>
      <c r="B475" s="139"/>
      <c r="C475" s="139"/>
      <c r="D475" s="139"/>
      <c r="E475" s="139"/>
      <c r="F475" s="139"/>
      <c r="G475" s="139"/>
      <c r="H475" s="139"/>
      <c r="I475" s="139"/>
      <c r="J475" s="139"/>
      <c r="K475" s="139"/>
      <c r="L475" s="139"/>
      <c r="M475" s="139"/>
      <c r="N475" s="164"/>
      <c r="O475" s="165"/>
      <c r="P475" s="47"/>
      <c r="Q475" s="47"/>
      <c r="R475" s="47"/>
      <c r="S475" s="47"/>
      <c r="T475" s="47"/>
      <c r="U475" s="47"/>
      <c r="V475" s="47"/>
      <c r="W475" s="47"/>
      <c r="X475" s="47"/>
      <c r="Y475" s="47"/>
    </row>
    <row r="476" spans="1:26" ht="30" customHeight="1" x14ac:dyDescent="0.25"/>
    <row r="477" spans="1:26" ht="15.75" x14ac:dyDescent="0.25">
      <c r="A477" s="148" t="s">
        <v>139</v>
      </c>
      <c r="B477" s="149"/>
      <c r="C477" s="149"/>
      <c r="D477" s="149"/>
      <c r="E477" s="149"/>
      <c r="F477" s="149"/>
      <c r="G477" s="149"/>
      <c r="H477" s="149"/>
      <c r="I477" s="149"/>
      <c r="J477" s="149"/>
      <c r="K477" s="149"/>
      <c r="L477" s="149"/>
      <c r="M477" s="150"/>
      <c r="N477" s="140" t="s">
        <v>29</v>
      </c>
      <c r="O477" s="140"/>
      <c r="P477" s="140"/>
      <c r="Q477" s="140"/>
      <c r="R477" s="140"/>
      <c r="S477" s="140"/>
      <c r="T477" s="140"/>
      <c r="U477" s="140"/>
    </row>
    <row r="478" spans="1:26" ht="15.75" x14ac:dyDescent="0.25">
      <c r="A478" s="151"/>
      <c r="B478" s="152"/>
      <c r="C478" s="152"/>
      <c r="D478" s="152"/>
      <c r="E478" s="152"/>
      <c r="F478" s="152"/>
      <c r="G478" s="152"/>
      <c r="H478" s="152"/>
      <c r="I478" s="152"/>
      <c r="J478" s="152"/>
      <c r="K478" s="152"/>
      <c r="L478" s="152"/>
      <c r="M478" s="153"/>
      <c r="N478" s="141" t="s">
        <v>0</v>
      </c>
      <c r="O478" s="141"/>
      <c r="P478" s="141" t="s">
        <v>1</v>
      </c>
      <c r="Q478" s="141"/>
      <c r="R478" s="141" t="s">
        <v>2</v>
      </c>
      <c r="S478" s="141"/>
      <c r="T478" s="141" t="s">
        <v>3</v>
      </c>
      <c r="U478" s="141"/>
    </row>
    <row r="479" spans="1:26" ht="15.75" x14ac:dyDescent="0.25">
      <c r="A479" s="154"/>
      <c r="B479" s="155"/>
      <c r="C479" s="155"/>
      <c r="D479" s="155"/>
      <c r="E479" s="155"/>
      <c r="F479" s="155"/>
      <c r="G479" s="155"/>
      <c r="H479" s="155"/>
      <c r="I479" s="155"/>
      <c r="J479" s="155"/>
      <c r="K479" s="155"/>
      <c r="L479" s="155"/>
      <c r="M479" s="156"/>
      <c r="N479" s="147">
        <f>'СЕТ СН'!$F$7</f>
        <v>536381.65</v>
      </c>
      <c r="O479" s="147"/>
      <c r="P479" s="147">
        <f>'СЕТ СН'!$G$7</f>
        <v>827486.86</v>
      </c>
      <c r="Q479" s="147"/>
      <c r="R479" s="147">
        <f>'СЕТ СН'!$H$7</f>
        <v>834163.81</v>
      </c>
      <c r="S479" s="147"/>
      <c r="T479" s="147">
        <f>'СЕТ СН'!$I$7</f>
        <v>528373.91</v>
      </c>
      <c r="U479" s="147"/>
    </row>
    <row r="482" spans="1:25" ht="15.75" x14ac:dyDescent="0.25">
      <c r="A482" s="148" t="s">
        <v>140</v>
      </c>
      <c r="B482" s="149"/>
      <c r="C482" s="149"/>
      <c r="D482" s="149"/>
      <c r="E482" s="149"/>
      <c r="F482" s="149"/>
      <c r="G482" s="149"/>
      <c r="H482" s="149"/>
      <c r="I482" s="149"/>
      <c r="J482" s="149"/>
      <c r="K482" s="149"/>
      <c r="L482" s="149"/>
      <c r="M482" s="150"/>
      <c r="N482" s="94" t="s">
        <v>141</v>
      </c>
      <c r="O482" s="95"/>
      <c r="T482" s="42"/>
      <c r="U482" s="42"/>
      <c r="V482" s="42"/>
      <c r="W482" s="42"/>
      <c r="X482" s="42"/>
      <c r="Y482" s="42"/>
    </row>
    <row r="483" spans="1:25" ht="15.75" x14ac:dyDescent="0.25">
      <c r="A483" s="151"/>
      <c r="B483" s="152"/>
      <c r="C483" s="152"/>
      <c r="D483" s="152"/>
      <c r="E483" s="152"/>
      <c r="F483" s="152"/>
      <c r="G483" s="152"/>
      <c r="H483" s="152"/>
      <c r="I483" s="152"/>
      <c r="J483" s="152"/>
      <c r="K483" s="152"/>
      <c r="L483" s="152"/>
      <c r="M483" s="153"/>
      <c r="N483" s="141" t="s">
        <v>148</v>
      </c>
      <c r="O483" s="141"/>
      <c r="T483" s="42"/>
      <c r="U483" s="42"/>
      <c r="V483" s="42"/>
      <c r="W483" s="42"/>
      <c r="X483" s="42"/>
      <c r="Y483" s="42"/>
    </row>
    <row r="484" spans="1:25" ht="15.75" x14ac:dyDescent="0.25">
      <c r="A484" s="154"/>
      <c r="B484" s="155"/>
      <c r="C484" s="155"/>
      <c r="D484" s="155"/>
      <c r="E484" s="155"/>
      <c r="F484" s="155"/>
      <c r="G484" s="155"/>
      <c r="H484" s="155"/>
      <c r="I484" s="155"/>
      <c r="J484" s="155"/>
      <c r="K484" s="155"/>
      <c r="L484" s="155"/>
      <c r="M484" s="156"/>
      <c r="N484" s="147">
        <f>'СЕТ СН'!$F$10</f>
        <v>182697.68</v>
      </c>
      <c r="O484" s="147"/>
      <c r="T484" s="42"/>
      <c r="U484" s="42"/>
      <c r="V484" s="42"/>
      <c r="W484" s="42"/>
      <c r="X484" s="42"/>
      <c r="Y484" s="42"/>
    </row>
    <row r="485" spans="1:25" ht="30" customHeight="1" x14ac:dyDescent="0.25"/>
    <row r="486" spans="1:25" ht="30" customHeight="1" x14ac:dyDescent="0.25"/>
    <row r="487" spans="1:25" ht="30" customHeight="1" x14ac:dyDescent="0.25"/>
    <row r="488" spans="1:25" ht="30" customHeight="1" x14ac:dyDescent="0.25"/>
    <row r="489" spans="1:25" ht="30" customHeight="1" x14ac:dyDescent="0.25"/>
    <row r="490" spans="1:25" ht="30" customHeight="1" x14ac:dyDescent="0.25"/>
    <row r="491" spans="1:25" ht="30" customHeight="1" x14ac:dyDescent="0.25"/>
    <row r="492" spans="1:25" ht="30" customHeight="1" x14ac:dyDescent="0.25"/>
    <row r="493" spans="1:25" ht="30" customHeight="1" x14ac:dyDescent="0.25"/>
    <row r="494" spans="1:25" ht="30" customHeight="1" x14ac:dyDescent="0.25"/>
    <row r="495" spans="1:25" ht="30" customHeight="1" x14ac:dyDescent="0.25"/>
    <row r="496" spans="1:25"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row r="539" ht="30" customHeight="1" x14ac:dyDescent="0.25"/>
    <row r="540" ht="30" customHeight="1" x14ac:dyDescent="0.25"/>
    <row r="541" ht="30" customHeight="1" x14ac:dyDescent="0.25"/>
    <row r="542" ht="30" customHeight="1" x14ac:dyDescent="0.25"/>
    <row r="543" ht="30" customHeight="1" x14ac:dyDescent="0.25"/>
    <row r="544" ht="30" customHeight="1" x14ac:dyDescent="0.25"/>
    <row r="545" ht="30" customHeight="1" x14ac:dyDescent="0.25"/>
    <row r="546" ht="30" customHeight="1" x14ac:dyDescent="0.25"/>
    <row r="547" ht="30" customHeight="1" x14ac:dyDescent="0.25"/>
    <row r="548" ht="30" customHeight="1" x14ac:dyDescent="0.25"/>
    <row r="549" ht="30" customHeight="1" x14ac:dyDescent="0.25"/>
    <row r="550" ht="30" customHeight="1" x14ac:dyDescent="0.25"/>
    <row r="551" ht="30" customHeight="1" x14ac:dyDescent="0.25"/>
    <row r="552" ht="30" customHeight="1" x14ac:dyDescent="0.25"/>
    <row r="553" ht="30" customHeight="1" x14ac:dyDescent="0.25"/>
    <row r="554" ht="30" customHeight="1" x14ac:dyDescent="0.25"/>
    <row r="555" ht="30" customHeight="1" x14ac:dyDescent="0.25"/>
    <row r="556" ht="30" customHeight="1" x14ac:dyDescent="0.25"/>
    <row r="557" ht="30" customHeight="1" x14ac:dyDescent="0.25"/>
    <row r="558" ht="30" customHeight="1" x14ac:dyDescent="0.25"/>
    <row r="559" ht="30" customHeight="1" x14ac:dyDescent="0.25"/>
    <row r="560" ht="30" customHeight="1" x14ac:dyDescent="0.25"/>
    <row r="561" ht="30" customHeight="1" x14ac:dyDescent="0.25"/>
    <row r="562" ht="30" customHeight="1" x14ac:dyDescent="0.25"/>
    <row r="563" ht="30" customHeight="1" x14ac:dyDescent="0.25"/>
    <row r="564" ht="30" customHeight="1" x14ac:dyDescent="0.25"/>
    <row r="565" ht="30" customHeight="1" x14ac:dyDescent="0.25"/>
    <row r="566" ht="30" customHeight="1" x14ac:dyDescent="0.25"/>
    <row r="567" ht="30" customHeight="1" x14ac:dyDescent="0.25"/>
    <row r="568" ht="30" customHeight="1" x14ac:dyDescent="0.25"/>
    <row r="569" ht="30" customHeight="1" x14ac:dyDescent="0.25"/>
    <row r="570" ht="30" customHeight="1" x14ac:dyDescent="0.25"/>
    <row r="571" ht="30" customHeight="1" x14ac:dyDescent="0.25"/>
    <row r="572" ht="30" customHeight="1" x14ac:dyDescent="0.25"/>
    <row r="573" ht="30" customHeight="1" x14ac:dyDescent="0.25"/>
    <row r="574" ht="30" customHeight="1" x14ac:dyDescent="0.25"/>
  </sheetData>
  <sheetProtection password="CF36" sheet="1" objects="1" scenarios="1" formatCells="0" formatColumns="0" formatRows="0" insertColumns="0" insertRows="0" insertHyperlinks="0" deleteColumns="0" deleteRows="0" sort="0" autoFilter="0" pivotTables="0"/>
  <mergeCells count="46">
    <mergeCell ref="A482:M484"/>
    <mergeCell ref="N483:O483"/>
    <mergeCell ref="N484:O484"/>
    <mergeCell ref="A477:M479"/>
    <mergeCell ref="N477:U477"/>
    <mergeCell ref="N478:O478"/>
    <mergeCell ref="P478:Q478"/>
    <mergeCell ref="R478:S478"/>
    <mergeCell ref="T478:U478"/>
    <mergeCell ref="N479:O479"/>
    <mergeCell ref="P479:Q479"/>
    <mergeCell ref="R479:S479"/>
    <mergeCell ref="T479:U479"/>
    <mergeCell ref="A435:A437"/>
    <mergeCell ref="B435:Y436"/>
    <mergeCell ref="A471:K471"/>
    <mergeCell ref="L471:M471"/>
    <mergeCell ref="A473:M475"/>
    <mergeCell ref="N473:O475"/>
    <mergeCell ref="A330:A332"/>
    <mergeCell ref="B330:Y331"/>
    <mergeCell ref="A365:A367"/>
    <mergeCell ref="B365:Y366"/>
    <mergeCell ref="A400:A402"/>
    <mergeCell ref="B400:Y401"/>
    <mergeCell ref="A224:A226"/>
    <mergeCell ref="B224:Y225"/>
    <mergeCell ref="A259:A261"/>
    <mergeCell ref="B259:Y260"/>
    <mergeCell ref="A294:A296"/>
    <mergeCell ref="B294:Y295"/>
    <mergeCell ref="A117:A119"/>
    <mergeCell ref="B117:Y118"/>
    <mergeCell ref="A153:A155"/>
    <mergeCell ref="B153:Y154"/>
    <mergeCell ref="A189:A191"/>
    <mergeCell ref="B189:Y190"/>
    <mergeCell ref="A81:A83"/>
    <mergeCell ref="B81:Y82"/>
    <mergeCell ref="A1:Y1"/>
    <mergeCell ref="A3:Y3"/>
    <mergeCell ref="A4:Y4"/>
    <mergeCell ref="A45:A47"/>
    <mergeCell ref="B45:Y46"/>
    <mergeCell ref="A9:A11"/>
    <mergeCell ref="B9:Y10"/>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zoomScale="70" zoomScaleNormal="70" zoomScaleSheetLayoutView="80" workbookViewId="0">
      <selection sqref="A1:I1"/>
    </sheetView>
  </sheetViews>
  <sheetFormatPr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66" t="s">
        <v>43</v>
      </c>
      <c r="B1" s="166"/>
      <c r="C1" s="166"/>
      <c r="D1" s="166"/>
      <c r="E1" s="166"/>
      <c r="F1" s="166"/>
      <c r="G1" s="166"/>
      <c r="H1" s="166"/>
      <c r="I1" s="166"/>
    </row>
    <row r="2" spans="1:9" x14ac:dyDescent="0.25">
      <c r="A2" s="51"/>
      <c r="B2" s="51"/>
      <c r="C2" s="51"/>
      <c r="D2" s="51"/>
      <c r="E2" s="51"/>
      <c r="F2" s="51"/>
      <c r="G2" s="51"/>
      <c r="H2" s="51"/>
      <c r="I2" s="51"/>
    </row>
    <row r="3" spans="1:9" ht="39" customHeight="1" x14ac:dyDescent="0.2">
      <c r="A3" s="167" t="s">
        <v>15</v>
      </c>
      <c r="B3" s="168" t="s">
        <v>16</v>
      </c>
      <c r="C3" s="168" t="s">
        <v>17</v>
      </c>
      <c r="D3" s="168" t="s">
        <v>18</v>
      </c>
      <c r="E3" s="168" t="s">
        <v>11</v>
      </c>
      <c r="F3" s="168" t="s">
        <v>19</v>
      </c>
      <c r="G3" s="168"/>
      <c r="H3" s="168"/>
      <c r="I3" s="168"/>
    </row>
    <row r="4" spans="1:9" x14ac:dyDescent="0.2">
      <c r="A4" s="167"/>
      <c r="B4" s="168"/>
      <c r="C4" s="168"/>
      <c r="D4" s="168"/>
      <c r="E4" s="168"/>
      <c r="F4" s="52" t="s">
        <v>0</v>
      </c>
      <c r="G4" s="52" t="s">
        <v>1</v>
      </c>
      <c r="H4" s="52" t="s">
        <v>2</v>
      </c>
      <c r="I4" s="52" t="s">
        <v>3</v>
      </c>
    </row>
    <row r="5" spans="1:9" ht="60" x14ac:dyDescent="0.2">
      <c r="A5" s="53" t="s">
        <v>133</v>
      </c>
      <c r="B5" s="90" t="s">
        <v>136</v>
      </c>
      <c r="C5" s="54">
        <v>43647</v>
      </c>
      <c r="D5" s="54">
        <v>43830</v>
      </c>
      <c r="E5" s="52" t="s">
        <v>20</v>
      </c>
      <c r="F5" s="52">
        <v>1041.43</v>
      </c>
      <c r="G5" s="52">
        <v>1868.07</v>
      </c>
      <c r="H5" s="52">
        <v>1983.46</v>
      </c>
      <c r="I5" s="52">
        <v>2192.23</v>
      </c>
    </row>
    <row r="6" spans="1:9" ht="60" x14ac:dyDescent="0.2">
      <c r="A6" s="53" t="s">
        <v>134</v>
      </c>
      <c r="B6" s="92" t="s">
        <v>136</v>
      </c>
      <c r="C6" s="54">
        <v>43647</v>
      </c>
      <c r="D6" s="54">
        <v>43830</v>
      </c>
      <c r="E6" s="52" t="s">
        <v>20</v>
      </c>
      <c r="F6" s="52">
        <v>48.74</v>
      </c>
      <c r="G6" s="52">
        <v>196.78</v>
      </c>
      <c r="H6" s="52">
        <v>277.75</v>
      </c>
      <c r="I6" s="52">
        <v>524.59</v>
      </c>
    </row>
    <row r="7" spans="1:9" ht="60" x14ac:dyDescent="0.2">
      <c r="A7" s="53" t="s">
        <v>135</v>
      </c>
      <c r="B7" s="92" t="s">
        <v>136</v>
      </c>
      <c r="C7" s="54">
        <v>43647</v>
      </c>
      <c r="D7" s="54">
        <v>43830</v>
      </c>
      <c r="E7" s="52" t="s">
        <v>21</v>
      </c>
      <c r="F7" s="52">
        <v>536381.65</v>
      </c>
      <c r="G7" s="52">
        <v>827486.86</v>
      </c>
      <c r="H7" s="52">
        <v>834163.81</v>
      </c>
      <c r="I7" s="52">
        <v>528373.91</v>
      </c>
    </row>
    <row r="8" spans="1:9" ht="90" x14ac:dyDescent="0.2">
      <c r="A8" s="53" t="s">
        <v>147</v>
      </c>
      <c r="B8" s="93" t="s">
        <v>145</v>
      </c>
      <c r="C8" s="96">
        <v>43466</v>
      </c>
      <c r="D8" s="96">
        <v>43830</v>
      </c>
      <c r="E8" s="93" t="s">
        <v>146</v>
      </c>
      <c r="F8" s="98">
        <v>7.6100000000000001E-2</v>
      </c>
      <c r="G8" s="93"/>
      <c r="H8" s="93"/>
      <c r="I8" s="93"/>
    </row>
    <row r="9" spans="1:9" ht="75" x14ac:dyDescent="0.2">
      <c r="A9" s="53" t="s">
        <v>137</v>
      </c>
      <c r="B9" s="93" t="s">
        <v>142</v>
      </c>
      <c r="C9" s="54">
        <v>43678</v>
      </c>
      <c r="D9" s="54">
        <v>43708</v>
      </c>
      <c r="E9" s="93" t="s">
        <v>20</v>
      </c>
      <c r="F9" s="97" t="s">
        <v>185</v>
      </c>
      <c r="G9" s="93"/>
      <c r="H9" s="93"/>
      <c r="I9" s="93"/>
    </row>
    <row r="10" spans="1:9" ht="45" x14ac:dyDescent="0.2">
      <c r="A10" s="53" t="s">
        <v>143</v>
      </c>
      <c r="B10" s="93" t="s">
        <v>144</v>
      </c>
      <c r="C10" s="96">
        <v>43647</v>
      </c>
      <c r="D10" s="96">
        <v>43830</v>
      </c>
      <c r="E10" s="91" t="s">
        <v>21</v>
      </c>
      <c r="F10" s="91">
        <v>182697.68</v>
      </c>
      <c r="G10" s="93"/>
      <c r="H10" s="93"/>
      <c r="I10" s="93"/>
    </row>
    <row r="11" spans="1:9" ht="30" x14ac:dyDescent="0.2">
      <c r="A11" s="53" t="s">
        <v>113</v>
      </c>
      <c r="B11" s="85"/>
      <c r="C11" s="54"/>
      <c r="D11" s="54"/>
      <c r="E11" s="52" t="s">
        <v>20</v>
      </c>
      <c r="F11" s="91">
        <v>6</v>
      </c>
      <c r="G11" s="91">
        <v>6</v>
      </c>
      <c r="H11" s="91">
        <v>6</v>
      </c>
      <c r="I11" s="91">
        <v>6</v>
      </c>
    </row>
    <row r="12" spans="1:9" ht="30" x14ac:dyDescent="0.2">
      <c r="A12" s="53" t="s">
        <v>114</v>
      </c>
      <c r="B12" s="52"/>
      <c r="C12" s="54"/>
      <c r="D12" s="54"/>
      <c r="E12" s="52" t="s">
        <v>20</v>
      </c>
      <c r="F12" s="91">
        <v>6</v>
      </c>
      <c r="G12" s="91">
        <v>6</v>
      </c>
      <c r="H12" s="91">
        <v>6</v>
      </c>
      <c r="I12" s="91">
        <v>6</v>
      </c>
    </row>
    <row r="13" spans="1:9" ht="30" x14ac:dyDescent="0.2">
      <c r="A13" s="53" t="s">
        <v>80</v>
      </c>
      <c r="B13" s="52"/>
      <c r="C13" s="54"/>
      <c r="D13" s="54"/>
      <c r="E13" s="52" t="s">
        <v>115</v>
      </c>
      <c r="F13" s="91">
        <v>0</v>
      </c>
      <c r="G13" s="91">
        <v>0</v>
      </c>
      <c r="H13" s="91">
        <v>0</v>
      </c>
      <c r="I13" s="91">
        <v>0</v>
      </c>
    </row>
    <row r="14" spans="1:9" ht="30" x14ac:dyDescent="0.2">
      <c r="A14" s="53" t="s">
        <v>76</v>
      </c>
      <c r="B14" s="52"/>
      <c r="C14" s="54"/>
      <c r="D14" s="54"/>
      <c r="E14" s="52" t="s">
        <v>20</v>
      </c>
      <c r="F14" s="91">
        <v>6</v>
      </c>
      <c r="G14" s="91">
        <v>6</v>
      </c>
      <c r="H14" s="91">
        <v>6</v>
      </c>
      <c r="I14" s="91">
        <v>6</v>
      </c>
    </row>
    <row r="15" spans="1:9" ht="30" x14ac:dyDescent="0.2">
      <c r="A15" s="53" t="s">
        <v>77</v>
      </c>
      <c r="B15" s="52"/>
      <c r="C15" s="54"/>
      <c r="D15" s="54"/>
      <c r="E15" s="52" t="s">
        <v>20</v>
      </c>
      <c r="F15" s="91">
        <v>0</v>
      </c>
      <c r="G15" s="91">
        <v>0</v>
      </c>
      <c r="H15" s="91">
        <v>0</v>
      </c>
      <c r="I15" s="91">
        <v>0</v>
      </c>
    </row>
    <row r="16" spans="1:9" ht="30" x14ac:dyDescent="0.2">
      <c r="A16" s="53" t="s">
        <v>78</v>
      </c>
      <c r="B16" s="52"/>
      <c r="C16" s="54"/>
      <c r="D16" s="54"/>
      <c r="E16" s="52" t="s">
        <v>20</v>
      </c>
      <c r="F16" s="91">
        <v>0</v>
      </c>
      <c r="G16" s="91">
        <v>0</v>
      </c>
      <c r="H16" s="91">
        <v>0</v>
      </c>
      <c r="I16" s="91">
        <v>0</v>
      </c>
    </row>
    <row r="17" spans="1:9" ht="30" x14ac:dyDescent="0.2">
      <c r="A17" s="53" t="s">
        <v>79</v>
      </c>
      <c r="B17" s="52"/>
      <c r="C17" s="54"/>
      <c r="D17" s="54"/>
      <c r="E17" s="52" t="s">
        <v>20</v>
      </c>
      <c r="F17" s="91">
        <v>0</v>
      </c>
      <c r="G17" s="91">
        <v>0</v>
      </c>
      <c r="H17" s="91">
        <v>0</v>
      </c>
      <c r="I17" s="91">
        <v>0</v>
      </c>
    </row>
    <row r="18" spans="1:9" ht="75" hidden="1" x14ac:dyDescent="0.2">
      <c r="A18" s="53" t="s">
        <v>123</v>
      </c>
      <c r="B18" s="89"/>
      <c r="C18" s="54"/>
      <c r="D18" s="54"/>
      <c r="E18" s="87"/>
      <c r="F18" s="87"/>
      <c r="G18" s="87"/>
      <c r="H18" s="87"/>
      <c r="I18" s="87"/>
    </row>
    <row r="19" spans="1:9" ht="75" hidden="1" x14ac:dyDescent="0.2">
      <c r="A19" s="53" t="s">
        <v>124</v>
      </c>
      <c r="B19" s="89"/>
      <c r="C19" s="54"/>
      <c r="D19" s="54"/>
      <c r="E19" s="88"/>
      <c r="F19" s="88"/>
      <c r="G19" s="89"/>
      <c r="H19" s="89"/>
      <c r="I19" s="89"/>
    </row>
    <row r="20" spans="1:9" ht="75" hidden="1" x14ac:dyDescent="0.2">
      <c r="A20" s="53" t="s">
        <v>125</v>
      </c>
      <c r="B20" s="89"/>
      <c r="C20" s="54"/>
      <c r="D20" s="54"/>
      <c r="E20" s="87"/>
      <c r="F20" s="87"/>
      <c r="G20" s="89"/>
      <c r="H20" s="89"/>
      <c r="I20" s="89"/>
    </row>
    <row r="21" spans="1:9" ht="75" hidden="1" x14ac:dyDescent="0.2">
      <c r="A21" s="53" t="s">
        <v>126</v>
      </c>
      <c r="B21" s="89"/>
      <c r="C21" s="54"/>
      <c r="D21" s="54"/>
      <c r="E21" s="87"/>
      <c r="F21" s="87"/>
      <c r="G21" s="87"/>
      <c r="H21" s="87"/>
      <c r="I21" s="87"/>
    </row>
    <row r="22" spans="1:9" ht="75" hidden="1" x14ac:dyDescent="0.2">
      <c r="A22" s="53" t="s">
        <v>127</v>
      </c>
      <c r="B22" s="89"/>
      <c r="C22" s="54"/>
      <c r="D22" s="54"/>
      <c r="E22" s="88"/>
      <c r="F22" s="89"/>
      <c r="G22" s="89"/>
      <c r="H22" s="89"/>
      <c r="I22" s="89"/>
    </row>
    <row r="23" spans="1:9" ht="75" hidden="1" x14ac:dyDescent="0.2">
      <c r="A23" s="53" t="s">
        <v>128</v>
      </c>
      <c r="B23" s="89"/>
      <c r="C23" s="54"/>
      <c r="D23" s="54"/>
      <c r="E23" s="88"/>
      <c r="F23" s="89"/>
      <c r="G23" s="89"/>
      <c r="H23" s="89"/>
      <c r="I23" s="89"/>
    </row>
    <row r="24" spans="1:9" ht="75" hidden="1" x14ac:dyDescent="0.2">
      <c r="A24" s="53" t="s">
        <v>130</v>
      </c>
      <c r="B24" s="89"/>
      <c r="C24" s="54"/>
      <c r="D24" s="54"/>
      <c r="E24" s="89"/>
      <c r="F24" s="89"/>
      <c r="G24" s="89"/>
      <c r="H24" s="89"/>
      <c r="I24" s="89"/>
    </row>
    <row r="25" spans="1:9" ht="75" hidden="1" x14ac:dyDescent="0.2">
      <c r="A25" s="53" t="s">
        <v>129</v>
      </c>
      <c r="B25" s="89"/>
      <c r="C25" s="54"/>
      <c r="D25" s="54"/>
      <c r="E25" s="89"/>
      <c r="F25" s="89"/>
      <c r="G25" s="89"/>
      <c r="H25" s="89"/>
      <c r="I25" s="89"/>
    </row>
    <row r="26" spans="1:9" ht="75" hidden="1" x14ac:dyDescent="0.2">
      <c r="A26" s="53" t="s">
        <v>131</v>
      </c>
      <c r="B26" s="89"/>
      <c r="C26" s="54"/>
      <c r="D26" s="54"/>
      <c r="E26" s="89"/>
      <c r="F26" s="89"/>
      <c r="G26" s="89"/>
      <c r="H26" s="89"/>
      <c r="I26" s="89"/>
    </row>
    <row r="27" spans="1:9" ht="75" hidden="1" x14ac:dyDescent="0.2">
      <c r="A27" s="53" t="s">
        <v>132</v>
      </c>
      <c r="B27" s="89"/>
      <c r="C27" s="54"/>
      <c r="D27" s="54"/>
      <c r="E27" s="89"/>
      <c r="F27" s="89"/>
      <c r="G27" s="89"/>
      <c r="H27" s="89"/>
      <c r="I27" s="89"/>
    </row>
  </sheetData>
  <sheetProtection password="CF36"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77"/>
  <sheetViews>
    <sheetView zoomScale="70" zoomScaleNormal="70" workbookViewId="0">
      <selection activeCell="D4" sqref="D4"/>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69" t="s">
        <v>84</v>
      </c>
      <c r="B4" s="170"/>
      <c r="C4" s="63"/>
      <c r="D4" s="64" t="s">
        <v>85</v>
      </c>
    </row>
    <row r="5" spans="1:4" ht="15" customHeight="1" x14ac:dyDescent="0.2">
      <c r="A5" s="172" t="s">
        <v>86</v>
      </c>
      <c r="B5" s="173"/>
      <c r="C5" s="65"/>
      <c r="D5" s="66" t="s">
        <v>87</v>
      </c>
    </row>
    <row r="6" spans="1:4" ht="15" customHeight="1" x14ac:dyDescent="0.2">
      <c r="A6" s="169" t="s">
        <v>88</v>
      </c>
      <c r="B6" s="170"/>
      <c r="C6" s="67"/>
      <c r="D6" s="64" t="s">
        <v>149</v>
      </c>
    </row>
    <row r="7" spans="1:4" ht="15" customHeight="1" x14ac:dyDescent="0.2">
      <c r="A7" s="169" t="s">
        <v>89</v>
      </c>
      <c r="B7" s="170"/>
      <c r="C7" s="67"/>
      <c r="D7" s="64" t="s">
        <v>153</v>
      </c>
    </row>
    <row r="8" spans="1:4" ht="15" customHeight="1" x14ac:dyDescent="0.2">
      <c r="A8" s="171" t="s">
        <v>90</v>
      </c>
      <c r="B8" s="171"/>
      <c r="C8" s="103"/>
      <c r="D8" s="68"/>
    </row>
    <row r="9" spans="1:4" ht="15" customHeight="1" x14ac:dyDescent="0.2">
      <c r="A9" s="69" t="s">
        <v>91</v>
      </c>
      <c r="B9" s="70"/>
      <c r="C9" s="71"/>
      <c r="D9" s="72"/>
    </row>
    <row r="10" spans="1:4" ht="30" customHeight="1" x14ac:dyDescent="0.2">
      <c r="A10" s="174" t="s">
        <v>92</v>
      </c>
      <c r="B10" s="175"/>
      <c r="C10" s="73"/>
      <c r="D10" s="74">
        <v>3.0555173999999998</v>
      </c>
    </row>
    <row r="11" spans="1:4" ht="66" customHeight="1" x14ac:dyDescent="0.2">
      <c r="A11" s="174" t="s">
        <v>93</v>
      </c>
      <c r="B11" s="175"/>
      <c r="C11" s="73"/>
      <c r="D11" s="74">
        <v>735.51714336999999</v>
      </c>
    </row>
    <row r="12" spans="1:4" ht="30" customHeight="1" x14ac:dyDescent="0.2">
      <c r="A12" s="174" t="s">
        <v>94</v>
      </c>
      <c r="B12" s="175"/>
      <c r="C12" s="73"/>
      <c r="D12" s="75">
        <v>460820.94476744183</v>
      </c>
    </row>
    <row r="13" spans="1:4" ht="30" customHeight="1" x14ac:dyDescent="0.2">
      <c r="A13" s="174" t="s">
        <v>95</v>
      </c>
      <c r="B13" s="175"/>
      <c r="C13" s="73"/>
      <c r="D13" s="76"/>
    </row>
    <row r="14" spans="1:4" ht="15" customHeight="1" x14ac:dyDescent="0.2">
      <c r="A14" s="176" t="s">
        <v>96</v>
      </c>
      <c r="B14" s="177"/>
      <c r="C14" s="73"/>
      <c r="D14" s="74">
        <v>772.47776669999996</v>
      </c>
    </row>
    <row r="15" spans="1:4" ht="15" customHeight="1" x14ac:dyDescent="0.2">
      <c r="A15" s="176" t="s">
        <v>97</v>
      </c>
      <c r="B15" s="177"/>
      <c r="C15" s="73"/>
      <c r="D15" s="74">
        <v>1385.34221065</v>
      </c>
    </row>
    <row r="16" spans="1:4" ht="15" customHeight="1" x14ac:dyDescent="0.2">
      <c r="A16" s="176" t="s">
        <v>98</v>
      </c>
      <c r="B16" s="177"/>
      <c r="C16" s="73"/>
      <c r="D16" s="74">
        <v>2546.35678022</v>
      </c>
    </row>
    <row r="17" spans="1:6" ht="15" customHeight="1" x14ac:dyDescent="0.2">
      <c r="A17" s="176" t="s">
        <v>99</v>
      </c>
      <c r="B17" s="177"/>
      <c r="C17" s="73"/>
      <c r="D17" s="74">
        <v>1779.3821818199999</v>
      </c>
    </row>
    <row r="18" spans="1:6" ht="52.5" customHeight="1" x14ac:dyDescent="0.2">
      <c r="A18" s="174" t="s">
        <v>100</v>
      </c>
      <c r="B18" s="175"/>
      <c r="C18" s="73"/>
      <c r="D18" s="74">
        <v>42.928991930000002</v>
      </c>
    </row>
    <row r="19" spans="1:6" ht="15" customHeight="1" x14ac:dyDescent="0.2">
      <c r="A19" s="69" t="s">
        <v>101</v>
      </c>
      <c r="B19" s="70"/>
      <c r="C19" s="77"/>
      <c r="D19" s="78"/>
    </row>
    <row r="20" spans="1:6" ht="30" customHeight="1" x14ac:dyDescent="0.2">
      <c r="A20" s="174" t="s">
        <v>102</v>
      </c>
      <c r="B20" s="175"/>
      <c r="C20" s="73"/>
      <c r="D20" s="79">
        <v>908.43200000000002</v>
      </c>
    </row>
    <row r="21" spans="1:6" ht="30" customHeight="1" x14ac:dyDescent="0.2">
      <c r="A21" s="174" t="s">
        <v>103</v>
      </c>
      <c r="B21" s="175"/>
      <c r="C21" s="80"/>
      <c r="D21" s="79">
        <v>1.3759999999999999</v>
      </c>
    </row>
    <row r="22" spans="1:6" ht="15" customHeight="1" x14ac:dyDescent="0.2">
      <c r="A22" s="69" t="s">
        <v>104</v>
      </c>
      <c r="B22" s="70"/>
      <c r="C22" s="77"/>
      <c r="D22" s="78"/>
    </row>
    <row r="23" spans="1:6" ht="15" customHeight="1" x14ac:dyDescent="0.25">
      <c r="A23" s="174" t="s">
        <v>105</v>
      </c>
      <c r="B23" s="175"/>
      <c r="C23" s="81"/>
      <c r="D23" s="76"/>
    </row>
    <row r="24" spans="1:6" ht="15" customHeight="1" x14ac:dyDescent="0.25">
      <c r="A24" s="176" t="s">
        <v>96</v>
      </c>
      <c r="B24" s="177"/>
      <c r="C24" s="81"/>
      <c r="D24" s="82">
        <v>0</v>
      </c>
    </row>
    <row r="25" spans="1:6" ht="15" customHeight="1" x14ac:dyDescent="0.25">
      <c r="A25" s="176" t="s">
        <v>97</v>
      </c>
      <c r="B25" s="177"/>
      <c r="C25" s="81"/>
      <c r="D25" s="82">
        <v>1.4500425160490001E-3</v>
      </c>
    </row>
    <row r="26" spans="1:6" ht="15" customHeight="1" x14ac:dyDescent="0.25">
      <c r="A26" s="176" t="s">
        <v>98</v>
      </c>
      <c r="B26" s="177"/>
      <c r="C26" s="81"/>
      <c r="D26" s="82">
        <v>3.9873007924820002E-3</v>
      </c>
    </row>
    <row r="27" spans="1:6" ht="15" customHeight="1" x14ac:dyDescent="0.25">
      <c r="A27" s="176" t="s">
        <v>99</v>
      </c>
      <c r="B27" s="177"/>
      <c r="C27" s="81"/>
      <c r="D27" s="82">
        <v>2.3113114844970002E-3</v>
      </c>
    </row>
    <row r="29" spans="1:6" x14ac:dyDescent="0.2">
      <c r="A29" s="58" t="s">
        <v>106</v>
      </c>
      <c r="B29" s="59"/>
      <c r="C29" s="59"/>
      <c r="D29" s="56"/>
      <c r="E29" s="56"/>
      <c r="F29" s="60"/>
    </row>
    <row r="30" spans="1:6" ht="280.5" customHeight="1" x14ac:dyDescent="0.2">
      <c r="A30" s="178" t="s">
        <v>7</v>
      </c>
      <c r="B30" s="178" t="s">
        <v>107</v>
      </c>
      <c r="C30" s="57" t="s">
        <v>108</v>
      </c>
      <c r="D30" s="57" t="s">
        <v>109</v>
      </c>
      <c r="E30" s="57" t="s">
        <v>110</v>
      </c>
      <c r="F30" s="57" t="s">
        <v>111</v>
      </c>
    </row>
    <row r="31" spans="1:6" x14ac:dyDescent="0.2">
      <c r="A31" s="179"/>
      <c r="B31" s="179"/>
      <c r="C31" s="57" t="s">
        <v>112</v>
      </c>
      <c r="D31" s="57" t="s">
        <v>112</v>
      </c>
      <c r="E31" s="99" t="s">
        <v>112</v>
      </c>
      <c r="F31" s="99" t="s">
        <v>112</v>
      </c>
    </row>
    <row r="32" spans="1:6" ht="30.75" customHeight="1" x14ac:dyDescent="0.2">
      <c r="A32" s="100"/>
      <c r="B32" s="100"/>
      <c r="C32" s="100"/>
      <c r="D32" s="100"/>
      <c r="E32" s="101"/>
      <c r="F32" s="102"/>
    </row>
    <row r="33" spans="1:6" ht="12.75" customHeight="1" x14ac:dyDescent="0.2">
      <c r="A33" s="83" t="s">
        <v>154</v>
      </c>
      <c r="B33" s="83">
        <v>1</v>
      </c>
      <c r="C33" s="84">
        <v>711.02768278999997</v>
      </c>
      <c r="D33" s="84">
        <v>662.24589405999996</v>
      </c>
      <c r="E33" s="84">
        <v>125.40326797</v>
      </c>
      <c r="F33" s="84">
        <v>125.40326797</v>
      </c>
    </row>
    <row r="34" spans="1:6" ht="12.75" customHeight="1" x14ac:dyDescent="0.2">
      <c r="A34" s="83" t="s">
        <v>154</v>
      </c>
      <c r="B34" s="83">
        <v>2</v>
      </c>
      <c r="C34" s="84">
        <v>811.53147458000001</v>
      </c>
      <c r="D34" s="84">
        <v>762.38830019</v>
      </c>
      <c r="E34" s="84">
        <v>144.36629228000001</v>
      </c>
      <c r="F34" s="84">
        <v>144.36629228000001</v>
      </c>
    </row>
    <row r="35" spans="1:6" ht="12.75" customHeight="1" x14ac:dyDescent="0.2">
      <c r="A35" s="83" t="s">
        <v>154</v>
      </c>
      <c r="B35" s="83">
        <v>3</v>
      </c>
      <c r="C35" s="84">
        <v>850.65465527000003</v>
      </c>
      <c r="D35" s="84">
        <v>800.82980549000001</v>
      </c>
      <c r="E35" s="84">
        <v>151.6455981</v>
      </c>
      <c r="F35" s="84">
        <v>151.6455981</v>
      </c>
    </row>
    <row r="36" spans="1:6" ht="12.75" customHeight="1" x14ac:dyDescent="0.2">
      <c r="A36" s="83" t="s">
        <v>154</v>
      </c>
      <c r="B36" s="83">
        <v>4</v>
      </c>
      <c r="C36" s="84">
        <v>887.97074695000003</v>
      </c>
      <c r="D36" s="84">
        <v>842.96750256999997</v>
      </c>
      <c r="E36" s="84">
        <v>159.62481695</v>
      </c>
      <c r="F36" s="84">
        <v>159.62481695</v>
      </c>
    </row>
    <row r="37" spans="1:6" ht="12.75" customHeight="1" x14ac:dyDescent="0.2">
      <c r="A37" s="83" t="s">
        <v>154</v>
      </c>
      <c r="B37" s="83">
        <v>5</v>
      </c>
      <c r="C37" s="84">
        <v>911.44102356999997</v>
      </c>
      <c r="D37" s="84">
        <v>861.22431204999998</v>
      </c>
      <c r="E37" s="84">
        <v>163.08193702</v>
      </c>
      <c r="F37" s="84">
        <v>163.08193702</v>
      </c>
    </row>
    <row r="38" spans="1:6" ht="12.75" customHeight="1" x14ac:dyDescent="0.2">
      <c r="A38" s="83" t="s">
        <v>154</v>
      </c>
      <c r="B38" s="83">
        <v>6</v>
      </c>
      <c r="C38" s="84">
        <v>877.72253111999999</v>
      </c>
      <c r="D38" s="84">
        <v>829.03131492</v>
      </c>
      <c r="E38" s="84">
        <v>156.98585234000001</v>
      </c>
      <c r="F38" s="84">
        <v>156.98585234000001</v>
      </c>
    </row>
    <row r="39" spans="1:6" ht="12.75" customHeight="1" x14ac:dyDescent="0.2">
      <c r="A39" s="83" t="s">
        <v>154</v>
      </c>
      <c r="B39" s="83">
        <v>7</v>
      </c>
      <c r="C39" s="84">
        <v>817.06982231999996</v>
      </c>
      <c r="D39" s="84">
        <v>769.99839100999998</v>
      </c>
      <c r="E39" s="84">
        <v>145.80734351000001</v>
      </c>
      <c r="F39" s="84">
        <v>145.80734351000001</v>
      </c>
    </row>
    <row r="40" spans="1:6" ht="12.75" customHeight="1" x14ac:dyDescent="0.2">
      <c r="A40" s="83" t="s">
        <v>154</v>
      </c>
      <c r="B40" s="83">
        <v>8</v>
      </c>
      <c r="C40" s="84">
        <v>778.08621791999997</v>
      </c>
      <c r="D40" s="84">
        <v>731.43617869000002</v>
      </c>
      <c r="E40" s="84">
        <v>138.50518054</v>
      </c>
      <c r="F40" s="84">
        <v>138.50518054</v>
      </c>
    </row>
    <row r="41" spans="1:6" ht="12.75" customHeight="1" x14ac:dyDescent="0.2">
      <c r="A41" s="83" t="s">
        <v>154</v>
      </c>
      <c r="B41" s="83">
        <v>9</v>
      </c>
      <c r="C41" s="84">
        <v>816.05682834000004</v>
      </c>
      <c r="D41" s="84">
        <v>767.59981826000001</v>
      </c>
      <c r="E41" s="84">
        <v>145.35314837999999</v>
      </c>
      <c r="F41" s="84">
        <v>145.35314837999999</v>
      </c>
    </row>
    <row r="42" spans="1:6" ht="12.75" customHeight="1" x14ac:dyDescent="0.2">
      <c r="A42" s="83" t="s">
        <v>154</v>
      </c>
      <c r="B42" s="83">
        <v>10</v>
      </c>
      <c r="C42" s="84">
        <v>827.62208323000004</v>
      </c>
      <c r="D42" s="84">
        <v>779.38338524000005</v>
      </c>
      <c r="E42" s="84">
        <v>147.58449148</v>
      </c>
      <c r="F42" s="84">
        <v>147.58449148</v>
      </c>
    </row>
    <row r="43" spans="1:6" ht="12.75" customHeight="1" x14ac:dyDescent="0.2">
      <c r="A43" s="83" t="s">
        <v>154</v>
      </c>
      <c r="B43" s="83">
        <v>11</v>
      </c>
      <c r="C43" s="84">
        <v>835.73227056999997</v>
      </c>
      <c r="D43" s="84">
        <v>788.10052601999996</v>
      </c>
      <c r="E43" s="84">
        <v>149.23517433000001</v>
      </c>
      <c r="F43" s="84">
        <v>149.23517433000001</v>
      </c>
    </row>
    <row r="44" spans="1:6" ht="12.75" customHeight="1" x14ac:dyDescent="0.2">
      <c r="A44" s="83" t="s">
        <v>154</v>
      </c>
      <c r="B44" s="83">
        <v>12</v>
      </c>
      <c r="C44" s="84">
        <v>835.47024363000003</v>
      </c>
      <c r="D44" s="84">
        <v>788.03678788000002</v>
      </c>
      <c r="E44" s="84">
        <v>149.22310483999999</v>
      </c>
      <c r="F44" s="84">
        <v>149.22310483999999</v>
      </c>
    </row>
    <row r="45" spans="1:6" ht="12.75" customHeight="1" x14ac:dyDescent="0.2">
      <c r="A45" s="83" t="s">
        <v>154</v>
      </c>
      <c r="B45" s="83">
        <v>13</v>
      </c>
      <c r="C45" s="84">
        <v>833.04330193999999</v>
      </c>
      <c r="D45" s="84">
        <v>786.08484124999995</v>
      </c>
      <c r="E45" s="84">
        <v>148.85348309</v>
      </c>
      <c r="F45" s="84">
        <v>148.85348309</v>
      </c>
    </row>
    <row r="46" spans="1:6" ht="12.75" customHeight="1" x14ac:dyDescent="0.2">
      <c r="A46" s="83" t="s">
        <v>154</v>
      </c>
      <c r="B46" s="83">
        <v>14</v>
      </c>
      <c r="C46" s="84">
        <v>832.99668766000002</v>
      </c>
      <c r="D46" s="84">
        <v>789.64341862000003</v>
      </c>
      <c r="E46" s="84">
        <v>149.52733737</v>
      </c>
      <c r="F46" s="84">
        <v>149.52733737</v>
      </c>
    </row>
    <row r="47" spans="1:6" ht="12.75" customHeight="1" x14ac:dyDescent="0.2">
      <c r="A47" s="83" t="s">
        <v>154</v>
      </c>
      <c r="B47" s="83">
        <v>15</v>
      </c>
      <c r="C47" s="84">
        <v>841.23353999999995</v>
      </c>
      <c r="D47" s="84">
        <v>789.61339078000003</v>
      </c>
      <c r="E47" s="84">
        <v>149.52165127999999</v>
      </c>
      <c r="F47" s="84">
        <v>149.52165127999999</v>
      </c>
    </row>
    <row r="48" spans="1:6" ht="12.75" customHeight="1" x14ac:dyDescent="0.2">
      <c r="A48" s="83" t="s">
        <v>154</v>
      </c>
      <c r="B48" s="83">
        <v>16</v>
      </c>
      <c r="C48" s="84">
        <v>845.97527273000003</v>
      </c>
      <c r="D48" s="84">
        <v>794.25108581999996</v>
      </c>
      <c r="E48" s="84">
        <v>150.39984792000001</v>
      </c>
      <c r="F48" s="84">
        <v>150.39984792000001</v>
      </c>
    </row>
    <row r="49" spans="1:6" ht="12.75" customHeight="1" x14ac:dyDescent="0.2">
      <c r="A49" s="83" t="s">
        <v>154</v>
      </c>
      <c r="B49" s="83">
        <v>17</v>
      </c>
      <c r="C49" s="84">
        <v>851.28012909999995</v>
      </c>
      <c r="D49" s="84">
        <v>798.19334178999998</v>
      </c>
      <c r="E49" s="84">
        <v>151.14635580000001</v>
      </c>
      <c r="F49" s="84">
        <v>151.14635580000001</v>
      </c>
    </row>
    <row r="50" spans="1:6" ht="12.75" customHeight="1" x14ac:dyDescent="0.2">
      <c r="A50" s="83" t="s">
        <v>154</v>
      </c>
      <c r="B50" s="83">
        <v>18</v>
      </c>
      <c r="C50" s="84">
        <v>849.90736244000004</v>
      </c>
      <c r="D50" s="84">
        <v>796.85451559000001</v>
      </c>
      <c r="E50" s="84">
        <v>150.89283488999999</v>
      </c>
      <c r="F50" s="84">
        <v>150.89283488999999</v>
      </c>
    </row>
    <row r="51" spans="1:6" ht="12.75" customHeight="1" x14ac:dyDescent="0.2">
      <c r="A51" s="83" t="s">
        <v>154</v>
      </c>
      <c r="B51" s="83">
        <v>19</v>
      </c>
      <c r="C51" s="84">
        <v>841.02601436999998</v>
      </c>
      <c r="D51" s="84">
        <v>788.61552233999998</v>
      </c>
      <c r="E51" s="84">
        <v>149.33269433999999</v>
      </c>
      <c r="F51" s="84">
        <v>149.33269433999999</v>
      </c>
    </row>
    <row r="52" spans="1:6" ht="12.75" customHeight="1" x14ac:dyDescent="0.2">
      <c r="A52" s="83" t="s">
        <v>154</v>
      </c>
      <c r="B52" s="83">
        <v>20</v>
      </c>
      <c r="C52" s="84">
        <v>835.68319379000002</v>
      </c>
      <c r="D52" s="84">
        <v>781.63549639999997</v>
      </c>
      <c r="E52" s="84">
        <v>148.01095255999999</v>
      </c>
      <c r="F52" s="84">
        <v>148.01095255999999</v>
      </c>
    </row>
    <row r="53" spans="1:6" ht="12.75" customHeight="1" x14ac:dyDescent="0.2">
      <c r="A53" s="83" t="s">
        <v>154</v>
      </c>
      <c r="B53" s="83">
        <v>21</v>
      </c>
      <c r="C53" s="84">
        <v>830.93233555999996</v>
      </c>
      <c r="D53" s="84">
        <v>778.82078823999996</v>
      </c>
      <c r="E53" s="84">
        <v>147.47795778</v>
      </c>
      <c r="F53" s="84">
        <v>147.47795778</v>
      </c>
    </row>
    <row r="54" spans="1:6" ht="12.75" customHeight="1" x14ac:dyDescent="0.2">
      <c r="A54" s="83" t="s">
        <v>154</v>
      </c>
      <c r="B54" s="83">
        <v>22</v>
      </c>
      <c r="C54" s="84">
        <v>829.94796006000001</v>
      </c>
      <c r="D54" s="84">
        <v>781.67481625999994</v>
      </c>
      <c r="E54" s="84">
        <v>148.01839819</v>
      </c>
      <c r="F54" s="84">
        <v>148.01839819</v>
      </c>
    </row>
    <row r="55" spans="1:6" ht="12.75" customHeight="1" x14ac:dyDescent="0.2">
      <c r="A55" s="83" t="s">
        <v>154</v>
      </c>
      <c r="B55" s="83">
        <v>23</v>
      </c>
      <c r="C55" s="84">
        <v>804.02334695000002</v>
      </c>
      <c r="D55" s="84">
        <v>758.67188888999999</v>
      </c>
      <c r="E55" s="84">
        <v>143.66255047999999</v>
      </c>
      <c r="F55" s="84">
        <v>143.66255047999999</v>
      </c>
    </row>
    <row r="56" spans="1:6" ht="12.75" customHeight="1" x14ac:dyDescent="0.2">
      <c r="A56" s="83" t="s">
        <v>154</v>
      </c>
      <c r="B56" s="83">
        <v>24</v>
      </c>
      <c r="C56" s="84">
        <v>776.23392494999996</v>
      </c>
      <c r="D56" s="84">
        <v>725.62103438999998</v>
      </c>
      <c r="E56" s="84">
        <v>137.40402143</v>
      </c>
      <c r="F56" s="84">
        <v>137.40402143</v>
      </c>
    </row>
    <row r="57" spans="1:6" ht="12.75" customHeight="1" x14ac:dyDescent="0.2">
      <c r="A57" s="83" t="s">
        <v>155</v>
      </c>
      <c r="B57" s="83">
        <v>1</v>
      </c>
      <c r="C57" s="84">
        <v>761.01424615999997</v>
      </c>
      <c r="D57" s="84">
        <v>707.26249023000003</v>
      </c>
      <c r="E57" s="84">
        <v>133.92763682</v>
      </c>
      <c r="F57" s="84">
        <v>133.92763682</v>
      </c>
    </row>
    <row r="58" spans="1:6" ht="12.75" customHeight="1" x14ac:dyDescent="0.2">
      <c r="A58" s="83" t="s">
        <v>155</v>
      </c>
      <c r="B58" s="83">
        <v>2</v>
      </c>
      <c r="C58" s="84">
        <v>770.09531566999999</v>
      </c>
      <c r="D58" s="84">
        <v>725.84674894</v>
      </c>
      <c r="E58" s="84">
        <v>137.44676286999999</v>
      </c>
      <c r="F58" s="84">
        <v>137.44676286999999</v>
      </c>
    </row>
    <row r="59" spans="1:6" ht="12.75" customHeight="1" x14ac:dyDescent="0.2">
      <c r="A59" s="83" t="s">
        <v>155</v>
      </c>
      <c r="B59" s="83">
        <v>3</v>
      </c>
      <c r="C59" s="84">
        <v>798.72104619000004</v>
      </c>
      <c r="D59" s="84">
        <v>749.56795997999996</v>
      </c>
      <c r="E59" s="84">
        <v>141.93862519999999</v>
      </c>
      <c r="F59" s="84">
        <v>141.93862519999999</v>
      </c>
    </row>
    <row r="60" spans="1:6" ht="12.75" customHeight="1" x14ac:dyDescent="0.2">
      <c r="A60" s="83" t="s">
        <v>155</v>
      </c>
      <c r="B60" s="83">
        <v>4</v>
      </c>
      <c r="C60" s="84">
        <v>818.76090609000005</v>
      </c>
      <c r="D60" s="84">
        <v>768.08775906999995</v>
      </c>
      <c r="E60" s="84">
        <v>145.44554513</v>
      </c>
      <c r="F60" s="84">
        <v>145.44554513</v>
      </c>
    </row>
    <row r="61" spans="1:6" ht="12.75" customHeight="1" x14ac:dyDescent="0.2">
      <c r="A61" s="83" t="s">
        <v>155</v>
      </c>
      <c r="B61" s="83">
        <v>5</v>
      </c>
      <c r="C61" s="84">
        <v>820.70366759000001</v>
      </c>
      <c r="D61" s="84">
        <v>769.82900117999998</v>
      </c>
      <c r="E61" s="84">
        <v>145.77526775000001</v>
      </c>
      <c r="F61" s="84">
        <v>145.77526775000001</v>
      </c>
    </row>
    <row r="62" spans="1:6" ht="12.75" customHeight="1" x14ac:dyDescent="0.2">
      <c r="A62" s="83" t="s">
        <v>155</v>
      </c>
      <c r="B62" s="83">
        <v>6</v>
      </c>
      <c r="C62" s="84">
        <v>798.55674474</v>
      </c>
      <c r="D62" s="84">
        <v>754.57801539000002</v>
      </c>
      <c r="E62" s="84">
        <v>142.88733221000001</v>
      </c>
      <c r="F62" s="84">
        <v>142.88733221000001</v>
      </c>
    </row>
    <row r="63" spans="1:6" ht="12.75" customHeight="1" x14ac:dyDescent="0.2">
      <c r="A63" s="83" t="s">
        <v>155</v>
      </c>
      <c r="B63" s="83">
        <v>7</v>
      </c>
      <c r="C63" s="84">
        <v>764.04591295</v>
      </c>
      <c r="D63" s="84">
        <v>716.80390440999997</v>
      </c>
      <c r="E63" s="84">
        <v>135.73440457000001</v>
      </c>
      <c r="F63" s="84">
        <v>135.73440457000001</v>
      </c>
    </row>
    <row r="64" spans="1:6" ht="12.75" customHeight="1" x14ac:dyDescent="0.2">
      <c r="A64" s="83" t="s">
        <v>155</v>
      </c>
      <c r="B64" s="83">
        <v>8</v>
      </c>
      <c r="C64" s="84">
        <v>770.67589366000004</v>
      </c>
      <c r="D64" s="84">
        <v>723.84251376999998</v>
      </c>
      <c r="E64" s="84">
        <v>137.06723973000001</v>
      </c>
      <c r="F64" s="84">
        <v>137.06723973000001</v>
      </c>
    </row>
    <row r="65" spans="1:6" ht="12.75" customHeight="1" x14ac:dyDescent="0.2">
      <c r="A65" s="83" t="s">
        <v>155</v>
      </c>
      <c r="B65" s="83">
        <v>9</v>
      </c>
      <c r="C65" s="84">
        <v>810.45035929000005</v>
      </c>
      <c r="D65" s="84">
        <v>762.51902335</v>
      </c>
      <c r="E65" s="84">
        <v>144.39104610000001</v>
      </c>
      <c r="F65" s="84">
        <v>144.39104610000001</v>
      </c>
    </row>
    <row r="66" spans="1:6" ht="12.75" customHeight="1" x14ac:dyDescent="0.2">
      <c r="A66" s="83" t="s">
        <v>155</v>
      </c>
      <c r="B66" s="83">
        <v>10</v>
      </c>
      <c r="C66" s="84">
        <v>838.61008136999999</v>
      </c>
      <c r="D66" s="84">
        <v>788.66031550000002</v>
      </c>
      <c r="E66" s="84">
        <v>149.34117638999999</v>
      </c>
      <c r="F66" s="84">
        <v>149.34117638999999</v>
      </c>
    </row>
    <row r="67" spans="1:6" ht="12.75" customHeight="1" x14ac:dyDescent="0.2">
      <c r="A67" s="83" t="s">
        <v>155</v>
      </c>
      <c r="B67" s="83">
        <v>11</v>
      </c>
      <c r="C67" s="84">
        <v>828.44073433000005</v>
      </c>
      <c r="D67" s="84">
        <v>778.58967413000005</v>
      </c>
      <c r="E67" s="84">
        <v>147.43419388000001</v>
      </c>
      <c r="F67" s="84">
        <v>147.43419388000001</v>
      </c>
    </row>
    <row r="68" spans="1:6" ht="12.75" customHeight="1" x14ac:dyDescent="0.2">
      <c r="A68" s="83" t="s">
        <v>155</v>
      </c>
      <c r="B68" s="83">
        <v>12</v>
      </c>
      <c r="C68" s="84">
        <v>829.11257204000003</v>
      </c>
      <c r="D68" s="84">
        <v>779.59569350000004</v>
      </c>
      <c r="E68" s="84">
        <v>147.62469429999999</v>
      </c>
      <c r="F68" s="84">
        <v>147.62469429999999</v>
      </c>
    </row>
    <row r="69" spans="1:6" ht="12.75" customHeight="1" x14ac:dyDescent="0.2">
      <c r="A69" s="83" t="s">
        <v>155</v>
      </c>
      <c r="B69" s="83">
        <v>13</v>
      </c>
      <c r="C69" s="84">
        <v>819.96643685000004</v>
      </c>
      <c r="D69" s="84">
        <v>776.80573901000002</v>
      </c>
      <c r="E69" s="84">
        <v>147.09638688999999</v>
      </c>
      <c r="F69" s="84">
        <v>147.09638688999999</v>
      </c>
    </row>
    <row r="70" spans="1:6" ht="12.75" customHeight="1" x14ac:dyDescent="0.2">
      <c r="A70" s="83" t="s">
        <v>155</v>
      </c>
      <c r="B70" s="83">
        <v>14</v>
      </c>
      <c r="C70" s="84">
        <v>834.45628247000002</v>
      </c>
      <c r="D70" s="84">
        <v>783.91982920999999</v>
      </c>
      <c r="E70" s="84">
        <v>148.44351515</v>
      </c>
      <c r="F70" s="84">
        <v>148.44351515</v>
      </c>
    </row>
    <row r="71" spans="1:6" ht="12.75" customHeight="1" x14ac:dyDescent="0.2">
      <c r="A71" s="83" t="s">
        <v>155</v>
      </c>
      <c r="B71" s="83">
        <v>15</v>
      </c>
      <c r="C71" s="84">
        <v>830.33737768000003</v>
      </c>
      <c r="D71" s="84">
        <v>781.51819702</v>
      </c>
      <c r="E71" s="84">
        <v>147.98874068000001</v>
      </c>
      <c r="F71" s="84">
        <v>147.98874068000001</v>
      </c>
    </row>
    <row r="72" spans="1:6" ht="12.75" customHeight="1" x14ac:dyDescent="0.2">
      <c r="A72" s="83" t="s">
        <v>155</v>
      </c>
      <c r="B72" s="83">
        <v>16</v>
      </c>
      <c r="C72" s="84">
        <v>830.07789070000001</v>
      </c>
      <c r="D72" s="84">
        <v>780.44359932999998</v>
      </c>
      <c r="E72" s="84">
        <v>147.78525424</v>
      </c>
      <c r="F72" s="84">
        <v>147.78525424</v>
      </c>
    </row>
    <row r="73" spans="1:6" ht="12.75" customHeight="1" x14ac:dyDescent="0.2">
      <c r="A73" s="83" t="s">
        <v>155</v>
      </c>
      <c r="B73" s="83">
        <v>17</v>
      </c>
      <c r="C73" s="84">
        <v>823.21572725999999</v>
      </c>
      <c r="D73" s="84">
        <v>774.52098910999996</v>
      </c>
      <c r="E73" s="84">
        <v>146.66374532</v>
      </c>
      <c r="F73" s="84">
        <v>146.66374532</v>
      </c>
    </row>
    <row r="74" spans="1:6" ht="12.75" customHeight="1" x14ac:dyDescent="0.2">
      <c r="A74" s="83" t="s">
        <v>155</v>
      </c>
      <c r="B74" s="83">
        <v>18</v>
      </c>
      <c r="C74" s="84">
        <v>821.14973599999996</v>
      </c>
      <c r="D74" s="84">
        <v>771.59038583999995</v>
      </c>
      <c r="E74" s="84">
        <v>146.10880458</v>
      </c>
      <c r="F74" s="84">
        <v>146.10880458</v>
      </c>
    </row>
    <row r="75" spans="1:6" ht="12.75" customHeight="1" x14ac:dyDescent="0.2">
      <c r="A75" s="83" t="s">
        <v>155</v>
      </c>
      <c r="B75" s="83">
        <v>19</v>
      </c>
      <c r="C75" s="84">
        <v>818.19571977999999</v>
      </c>
      <c r="D75" s="84">
        <v>766.30597102000002</v>
      </c>
      <c r="E75" s="84">
        <v>145.10814471</v>
      </c>
      <c r="F75" s="84">
        <v>145.10814471</v>
      </c>
    </row>
    <row r="76" spans="1:6" ht="12.75" customHeight="1" x14ac:dyDescent="0.2">
      <c r="A76" s="83" t="s">
        <v>155</v>
      </c>
      <c r="B76" s="83">
        <v>20</v>
      </c>
      <c r="C76" s="84">
        <v>815.73530832999995</v>
      </c>
      <c r="D76" s="84">
        <v>763.36211046000005</v>
      </c>
      <c r="E76" s="84">
        <v>144.55069356000001</v>
      </c>
      <c r="F76" s="84">
        <v>144.55069356000001</v>
      </c>
    </row>
    <row r="77" spans="1:6" ht="12.75" customHeight="1" x14ac:dyDescent="0.2">
      <c r="A77" s="83" t="s">
        <v>155</v>
      </c>
      <c r="B77" s="83">
        <v>21</v>
      </c>
      <c r="C77" s="84">
        <v>812.54484359000003</v>
      </c>
      <c r="D77" s="84">
        <v>767.11356436999995</v>
      </c>
      <c r="E77" s="84">
        <v>145.26107106000001</v>
      </c>
      <c r="F77" s="84">
        <v>145.26107106000001</v>
      </c>
    </row>
    <row r="78" spans="1:6" ht="12.75" customHeight="1" x14ac:dyDescent="0.2">
      <c r="A78" s="83" t="s">
        <v>155</v>
      </c>
      <c r="B78" s="83">
        <v>22</v>
      </c>
      <c r="C78" s="84">
        <v>822.35853341999996</v>
      </c>
      <c r="D78" s="84">
        <v>768.53183283999999</v>
      </c>
      <c r="E78" s="84">
        <v>145.5296352</v>
      </c>
      <c r="F78" s="84">
        <v>145.5296352</v>
      </c>
    </row>
    <row r="79" spans="1:6" ht="12.75" customHeight="1" x14ac:dyDescent="0.2">
      <c r="A79" s="83" t="s">
        <v>155</v>
      </c>
      <c r="B79" s="83">
        <v>23</v>
      </c>
      <c r="C79" s="84">
        <v>801.30088584999999</v>
      </c>
      <c r="D79" s="84">
        <v>749.28682474000004</v>
      </c>
      <c r="E79" s="84">
        <v>141.88538926999999</v>
      </c>
      <c r="F79" s="84">
        <v>141.88538926999999</v>
      </c>
    </row>
    <row r="80" spans="1:6" ht="12.75" customHeight="1" x14ac:dyDescent="0.2">
      <c r="A80" s="83" t="s">
        <v>155</v>
      </c>
      <c r="B80" s="83">
        <v>24</v>
      </c>
      <c r="C80" s="84">
        <v>768.53988457000003</v>
      </c>
      <c r="D80" s="84">
        <v>716.92965500000003</v>
      </c>
      <c r="E80" s="84">
        <v>135.75821676999999</v>
      </c>
      <c r="F80" s="84">
        <v>135.75821676999999</v>
      </c>
    </row>
    <row r="81" spans="1:6" ht="12.75" customHeight="1" x14ac:dyDescent="0.2">
      <c r="A81" s="83" t="s">
        <v>156</v>
      </c>
      <c r="B81" s="83">
        <v>1</v>
      </c>
      <c r="C81" s="84">
        <v>751.00960929999997</v>
      </c>
      <c r="D81" s="84">
        <v>699.48668922000002</v>
      </c>
      <c r="E81" s="84">
        <v>132.45520662000001</v>
      </c>
      <c r="F81" s="84">
        <v>132.45520662000001</v>
      </c>
    </row>
    <row r="82" spans="1:6" ht="12.75" customHeight="1" x14ac:dyDescent="0.2">
      <c r="A82" s="83" t="s">
        <v>156</v>
      </c>
      <c r="B82" s="83">
        <v>2</v>
      </c>
      <c r="C82" s="84">
        <v>769.11045535000005</v>
      </c>
      <c r="D82" s="84">
        <v>718.16387615999997</v>
      </c>
      <c r="E82" s="84">
        <v>135.99192961</v>
      </c>
      <c r="F82" s="84">
        <v>135.99192961</v>
      </c>
    </row>
    <row r="83" spans="1:6" ht="12.75" customHeight="1" x14ac:dyDescent="0.2">
      <c r="A83" s="83" t="s">
        <v>156</v>
      </c>
      <c r="B83" s="83">
        <v>3</v>
      </c>
      <c r="C83" s="84">
        <v>805.28862063999998</v>
      </c>
      <c r="D83" s="84">
        <v>753.44964146999996</v>
      </c>
      <c r="E83" s="84">
        <v>142.67366265999999</v>
      </c>
      <c r="F83" s="84">
        <v>142.67366265999999</v>
      </c>
    </row>
    <row r="84" spans="1:6" ht="12.75" customHeight="1" x14ac:dyDescent="0.2">
      <c r="A84" s="83" t="s">
        <v>156</v>
      </c>
      <c r="B84" s="83">
        <v>4</v>
      </c>
      <c r="C84" s="84">
        <v>811.95613623999998</v>
      </c>
      <c r="D84" s="84">
        <v>757.90560388999995</v>
      </c>
      <c r="E84" s="84">
        <v>143.51744629999999</v>
      </c>
      <c r="F84" s="84">
        <v>143.51744629999999</v>
      </c>
    </row>
    <row r="85" spans="1:6" ht="12.75" customHeight="1" x14ac:dyDescent="0.2">
      <c r="A85" s="83" t="s">
        <v>156</v>
      </c>
      <c r="B85" s="83">
        <v>5</v>
      </c>
      <c r="C85" s="84">
        <v>818.19771723999997</v>
      </c>
      <c r="D85" s="84">
        <v>764.97520191000001</v>
      </c>
      <c r="E85" s="84">
        <v>144.85614949999999</v>
      </c>
      <c r="F85" s="84">
        <v>144.85614949999999</v>
      </c>
    </row>
    <row r="86" spans="1:6" ht="12.75" customHeight="1" x14ac:dyDescent="0.2">
      <c r="A86" s="83" t="s">
        <v>156</v>
      </c>
      <c r="B86" s="83">
        <v>6</v>
      </c>
      <c r="C86" s="84">
        <v>802.71063072000004</v>
      </c>
      <c r="D86" s="84">
        <v>751.97250937000001</v>
      </c>
      <c r="E86" s="84">
        <v>142.39395207000001</v>
      </c>
      <c r="F86" s="84">
        <v>142.39395207000001</v>
      </c>
    </row>
    <row r="87" spans="1:6" ht="12.75" customHeight="1" x14ac:dyDescent="0.2">
      <c r="A87" s="83" t="s">
        <v>156</v>
      </c>
      <c r="B87" s="83">
        <v>7</v>
      </c>
      <c r="C87" s="84">
        <v>792.71936316999995</v>
      </c>
      <c r="D87" s="84">
        <v>742.77001327999994</v>
      </c>
      <c r="E87" s="84">
        <v>140.65136204999999</v>
      </c>
      <c r="F87" s="84">
        <v>140.65136204999999</v>
      </c>
    </row>
    <row r="88" spans="1:6" ht="12.75" customHeight="1" x14ac:dyDescent="0.2">
      <c r="A88" s="83" t="s">
        <v>156</v>
      </c>
      <c r="B88" s="83">
        <v>8</v>
      </c>
      <c r="C88" s="84">
        <v>752.01887545</v>
      </c>
      <c r="D88" s="84">
        <v>703.20389123999996</v>
      </c>
      <c r="E88" s="84">
        <v>133.15909816000001</v>
      </c>
      <c r="F88" s="84">
        <v>133.15909816000001</v>
      </c>
    </row>
    <row r="89" spans="1:6" ht="12.75" customHeight="1" x14ac:dyDescent="0.2">
      <c r="A89" s="83" t="s">
        <v>156</v>
      </c>
      <c r="B89" s="83">
        <v>9</v>
      </c>
      <c r="C89" s="84">
        <v>681.81135698000003</v>
      </c>
      <c r="D89" s="84">
        <v>635.66814392000003</v>
      </c>
      <c r="E89" s="84">
        <v>120.37048973</v>
      </c>
      <c r="F89" s="84">
        <v>120.37048973</v>
      </c>
    </row>
    <row r="90" spans="1:6" ht="12.75" customHeight="1" x14ac:dyDescent="0.2">
      <c r="A90" s="83" t="s">
        <v>156</v>
      </c>
      <c r="B90" s="83">
        <v>10</v>
      </c>
      <c r="C90" s="84">
        <v>683.30777406000004</v>
      </c>
      <c r="D90" s="84">
        <v>633.61769562999996</v>
      </c>
      <c r="E90" s="84">
        <v>119.98221565</v>
      </c>
      <c r="F90" s="84">
        <v>119.98221565</v>
      </c>
    </row>
    <row r="91" spans="1:6" ht="12.75" customHeight="1" x14ac:dyDescent="0.2">
      <c r="A91" s="83" t="s">
        <v>156</v>
      </c>
      <c r="B91" s="83">
        <v>11</v>
      </c>
      <c r="C91" s="84">
        <v>695.66257131999998</v>
      </c>
      <c r="D91" s="84">
        <v>650.45028668999998</v>
      </c>
      <c r="E91" s="84">
        <v>123.16964489</v>
      </c>
      <c r="F91" s="84">
        <v>123.16964489</v>
      </c>
    </row>
    <row r="92" spans="1:6" ht="12.75" customHeight="1" x14ac:dyDescent="0.2">
      <c r="A92" s="83" t="s">
        <v>156</v>
      </c>
      <c r="B92" s="83">
        <v>12</v>
      </c>
      <c r="C92" s="84">
        <v>698.80432671000005</v>
      </c>
      <c r="D92" s="84">
        <v>651.09346163999999</v>
      </c>
      <c r="E92" s="84">
        <v>123.29143687</v>
      </c>
      <c r="F92" s="84">
        <v>123.29143687</v>
      </c>
    </row>
    <row r="93" spans="1:6" ht="12.75" customHeight="1" x14ac:dyDescent="0.2">
      <c r="A93" s="83" t="s">
        <v>156</v>
      </c>
      <c r="B93" s="83">
        <v>13</v>
      </c>
      <c r="C93" s="84">
        <v>705.39312133999999</v>
      </c>
      <c r="D93" s="84">
        <v>654.34804937000001</v>
      </c>
      <c r="E93" s="84">
        <v>123.90772749999999</v>
      </c>
      <c r="F93" s="84">
        <v>123.90772749999999</v>
      </c>
    </row>
    <row r="94" spans="1:6" ht="12.75" customHeight="1" x14ac:dyDescent="0.2">
      <c r="A94" s="83" t="s">
        <v>156</v>
      </c>
      <c r="B94" s="83">
        <v>14</v>
      </c>
      <c r="C94" s="84">
        <v>702.85858476999999</v>
      </c>
      <c r="D94" s="84">
        <v>655.46648029000005</v>
      </c>
      <c r="E94" s="84">
        <v>124.11951422999999</v>
      </c>
      <c r="F94" s="84">
        <v>124.11951422999999</v>
      </c>
    </row>
    <row r="95" spans="1:6" ht="12.75" customHeight="1" x14ac:dyDescent="0.2">
      <c r="A95" s="83" t="s">
        <v>156</v>
      </c>
      <c r="B95" s="83">
        <v>15</v>
      </c>
      <c r="C95" s="84">
        <v>701.53482935</v>
      </c>
      <c r="D95" s="84">
        <v>654.43306945999996</v>
      </c>
      <c r="E95" s="84">
        <v>123.92382696</v>
      </c>
      <c r="F95" s="84">
        <v>123.92382696</v>
      </c>
    </row>
    <row r="96" spans="1:6" ht="12.75" customHeight="1" x14ac:dyDescent="0.2">
      <c r="A96" s="83" t="s">
        <v>156</v>
      </c>
      <c r="B96" s="83">
        <v>16</v>
      </c>
      <c r="C96" s="84">
        <v>706.45802134999997</v>
      </c>
      <c r="D96" s="84">
        <v>658.50510835</v>
      </c>
      <c r="E96" s="84">
        <v>124.69491060999999</v>
      </c>
      <c r="F96" s="84">
        <v>124.69491060999999</v>
      </c>
    </row>
    <row r="97" spans="1:6" ht="12.75" customHeight="1" x14ac:dyDescent="0.2">
      <c r="A97" s="83" t="s">
        <v>156</v>
      </c>
      <c r="B97" s="83">
        <v>17</v>
      </c>
      <c r="C97" s="84">
        <v>701.33472898000002</v>
      </c>
      <c r="D97" s="84">
        <v>654.66011583</v>
      </c>
      <c r="E97" s="84">
        <v>123.96682059</v>
      </c>
      <c r="F97" s="84">
        <v>123.96682059</v>
      </c>
    </row>
    <row r="98" spans="1:6" ht="12.75" customHeight="1" x14ac:dyDescent="0.2">
      <c r="A98" s="83" t="s">
        <v>156</v>
      </c>
      <c r="B98" s="83">
        <v>18</v>
      </c>
      <c r="C98" s="84">
        <v>699.42164269</v>
      </c>
      <c r="D98" s="84">
        <v>653.14160218999996</v>
      </c>
      <c r="E98" s="84">
        <v>123.67927396</v>
      </c>
      <c r="F98" s="84">
        <v>123.67927396</v>
      </c>
    </row>
    <row r="99" spans="1:6" ht="12.75" customHeight="1" x14ac:dyDescent="0.2">
      <c r="A99" s="83" t="s">
        <v>156</v>
      </c>
      <c r="B99" s="83">
        <v>19</v>
      </c>
      <c r="C99" s="84">
        <v>700.16732557</v>
      </c>
      <c r="D99" s="84">
        <v>655.25309472000004</v>
      </c>
      <c r="E99" s="84">
        <v>124.07910742</v>
      </c>
      <c r="F99" s="84">
        <v>124.07910742</v>
      </c>
    </row>
    <row r="100" spans="1:6" ht="12.75" customHeight="1" x14ac:dyDescent="0.2">
      <c r="A100" s="83" t="s">
        <v>156</v>
      </c>
      <c r="B100" s="83">
        <v>20</v>
      </c>
      <c r="C100" s="84">
        <v>704.77689658999998</v>
      </c>
      <c r="D100" s="84">
        <v>653.20240650999995</v>
      </c>
      <c r="E100" s="84">
        <v>123.6907879</v>
      </c>
      <c r="F100" s="84">
        <v>123.6907879</v>
      </c>
    </row>
    <row r="101" spans="1:6" ht="12.75" customHeight="1" x14ac:dyDescent="0.2">
      <c r="A101" s="83" t="s">
        <v>156</v>
      </c>
      <c r="B101" s="83">
        <v>21</v>
      </c>
      <c r="C101" s="84">
        <v>700.54811920999998</v>
      </c>
      <c r="D101" s="84">
        <v>647.02512462000004</v>
      </c>
      <c r="E101" s="84">
        <v>122.52105421</v>
      </c>
      <c r="F101" s="84">
        <v>122.52105421</v>
      </c>
    </row>
    <row r="102" spans="1:6" ht="12.75" customHeight="1" x14ac:dyDescent="0.2">
      <c r="A102" s="83" t="s">
        <v>156</v>
      </c>
      <c r="B102" s="83">
        <v>22</v>
      </c>
      <c r="C102" s="84">
        <v>708.45282921</v>
      </c>
      <c r="D102" s="84">
        <v>655.99620677999997</v>
      </c>
      <c r="E102" s="84">
        <v>124.21982355</v>
      </c>
      <c r="F102" s="84">
        <v>124.21982355</v>
      </c>
    </row>
    <row r="103" spans="1:6" ht="12.75" customHeight="1" x14ac:dyDescent="0.2">
      <c r="A103" s="83" t="s">
        <v>156</v>
      </c>
      <c r="B103" s="83">
        <v>23</v>
      </c>
      <c r="C103" s="84">
        <v>687.33459352</v>
      </c>
      <c r="D103" s="84">
        <v>635.87434769000004</v>
      </c>
      <c r="E103" s="84">
        <v>120.4095366</v>
      </c>
      <c r="F103" s="84">
        <v>120.4095366</v>
      </c>
    </row>
    <row r="104" spans="1:6" ht="12.75" customHeight="1" x14ac:dyDescent="0.2">
      <c r="A104" s="83" t="s">
        <v>156</v>
      </c>
      <c r="B104" s="83">
        <v>24</v>
      </c>
      <c r="C104" s="84">
        <v>703.53711227999997</v>
      </c>
      <c r="D104" s="84">
        <v>652.92626379000001</v>
      </c>
      <c r="E104" s="84">
        <v>123.63849736</v>
      </c>
      <c r="F104" s="84">
        <v>123.63849736</v>
      </c>
    </row>
    <row r="105" spans="1:6" ht="12.75" customHeight="1" x14ac:dyDescent="0.2">
      <c r="A105" s="83" t="s">
        <v>157</v>
      </c>
      <c r="B105" s="83">
        <v>1</v>
      </c>
      <c r="C105" s="84">
        <v>705.36298013999999</v>
      </c>
      <c r="D105" s="84">
        <v>654.70763796999995</v>
      </c>
      <c r="E105" s="84">
        <v>123.97581941</v>
      </c>
      <c r="F105" s="84">
        <v>123.97581941</v>
      </c>
    </row>
    <row r="106" spans="1:6" ht="12.75" customHeight="1" x14ac:dyDescent="0.2">
      <c r="A106" s="83" t="s">
        <v>157</v>
      </c>
      <c r="B106" s="83">
        <v>2</v>
      </c>
      <c r="C106" s="84">
        <v>740.12106180000001</v>
      </c>
      <c r="D106" s="84">
        <v>690.28441654000005</v>
      </c>
      <c r="E106" s="84">
        <v>130.71265890999999</v>
      </c>
      <c r="F106" s="84">
        <v>130.71265890999999</v>
      </c>
    </row>
    <row r="107" spans="1:6" ht="12.75" customHeight="1" x14ac:dyDescent="0.2">
      <c r="A107" s="83" t="s">
        <v>157</v>
      </c>
      <c r="B107" s="83">
        <v>3</v>
      </c>
      <c r="C107" s="84">
        <v>760.02247864000003</v>
      </c>
      <c r="D107" s="84">
        <v>708.22224159999996</v>
      </c>
      <c r="E107" s="84">
        <v>134.1093759</v>
      </c>
      <c r="F107" s="84">
        <v>134.1093759</v>
      </c>
    </row>
    <row r="108" spans="1:6" ht="12.75" customHeight="1" x14ac:dyDescent="0.2">
      <c r="A108" s="83" t="s">
        <v>157</v>
      </c>
      <c r="B108" s="83">
        <v>4</v>
      </c>
      <c r="C108" s="84">
        <v>787.09633382000004</v>
      </c>
      <c r="D108" s="84">
        <v>734.84096476000002</v>
      </c>
      <c r="E108" s="84">
        <v>139.14991280999999</v>
      </c>
      <c r="F108" s="84">
        <v>139.14991280999999</v>
      </c>
    </row>
    <row r="109" spans="1:6" ht="12.75" customHeight="1" x14ac:dyDescent="0.2">
      <c r="A109" s="83" t="s">
        <v>157</v>
      </c>
      <c r="B109" s="83">
        <v>5</v>
      </c>
      <c r="C109" s="84">
        <v>787.33611635</v>
      </c>
      <c r="D109" s="84">
        <v>736.73097122000001</v>
      </c>
      <c r="E109" s="84">
        <v>139.50780553999999</v>
      </c>
      <c r="F109" s="84">
        <v>139.50780553999999</v>
      </c>
    </row>
    <row r="110" spans="1:6" ht="12.75" customHeight="1" x14ac:dyDescent="0.2">
      <c r="A110" s="83" t="s">
        <v>157</v>
      </c>
      <c r="B110" s="83">
        <v>6</v>
      </c>
      <c r="C110" s="84">
        <v>800.72322549</v>
      </c>
      <c r="D110" s="84">
        <v>749.02198520000002</v>
      </c>
      <c r="E110" s="84">
        <v>141.8352391</v>
      </c>
      <c r="F110" s="84">
        <v>141.8352391</v>
      </c>
    </row>
    <row r="111" spans="1:6" ht="12.75" customHeight="1" x14ac:dyDescent="0.2">
      <c r="A111" s="83" t="s">
        <v>157</v>
      </c>
      <c r="B111" s="83">
        <v>7</v>
      </c>
      <c r="C111" s="84">
        <v>775.13312640000004</v>
      </c>
      <c r="D111" s="84">
        <v>724.75300774000004</v>
      </c>
      <c r="E111" s="84">
        <v>137.23965140000001</v>
      </c>
      <c r="F111" s="84">
        <v>137.23965140000001</v>
      </c>
    </row>
    <row r="112" spans="1:6" ht="12.75" customHeight="1" x14ac:dyDescent="0.2">
      <c r="A112" s="83" t="s">
        <v>157</v>
      </c>
      <c r="B112" s="83">
        <v>8</v>
      </c>
      <c r="C112" s="84">
        <v>741.58923806999996</v>
      </c>
      <c r="D112" s="84">
        <v>694.77345122999998</v>
      </c>
      <c r="E112" s="84">
        <v>131.56270513000001</v>
      </c>
      <c r="F112" s="84">
        <v>131.56270513000001</v>
      </c>
    </row>
    <row r="113" spans="1:6" ht="12.75" customHeight="1" x14ac:dyDescent="0.2">
      <c r="A113" s="83" t="s">
        <v>157</v>
      </c>
      <c r="B113" s="83">
        <v>9</v>
      </c>
      <c r="C113" s="84">
        <v>694.62305823999998</v>
      </c>
      <c r="D113" s="84">
        <v>647.66257269000005</v>
      </c>
      <c r="E113" s="84">
        <v>122.64176175</v>
      </c>
      <c r="F113" s="84">
        <v>122.64176175</v>
      </c>
    </row>
    <row r="114" spans="1:6" ht="12.75" customHeight="1" x14ac:dyDescent="0.2">
      <c r="A114" s="83" t="s">
        <v>157</v>
      </c>
      <c r="B114" s="83">
        <v>10</v>
      </c>
      <c r="C114" s="84">
        <v>696.57023946000004</v>
      </c>
      <c r="D114" s="84">
        <v>647.83512975999997</v>
      </c>
      <c r="E114" s="84">
        <v>122.67443725</v>
      </c>
      <c r="F114" s="84">
        <v>122.67443725</v>
      </c>
    </row>
    <row r="115" spans="1:6" ht="12.75" customHeight="1" x14ac:dyDescent="0.2">
      <c r="A115" s="83" t="s">
        <v>157</v>
      </c>
      <c r="B115" s="83">
        <v>11</v>
      </c>
      <c r="C115" s="84">
        <v>721.22661887000004</v>
      </c>
      <c r="D115" s="84">
        <v>672.28720726999995</v>
      </c>
      <c r="E115" s="84">
        <v>127.30469687999999</v>
      </c>
      <c r="F115" s="84">
        <v>127.30469687999999</v>
      </c>
    </row>
    <row r="116" spans="1:6" ht="12.75" customHeight="1" x14ac:dyDescent="0.2">
      <c r="A116" s="83" t="s">
        <v>157</v>
      </c>
      <c r="B116" s="83">
        <v>12</v>
      </c>
      <c r="C116" s="84">
        <v>726.05304088000003</v>
      </c>
      <c r="D116" s="84">
        <v>674.40081788999998</v>
      </c>
      <c r="E116" s="84">
        <v>127.70493141999999</v>
      </c>
      <c r="F116" s="84">
        <v>127.70493141999999</v>
      </c>
    </row>
    <row r="117" spans="1:6" ht="12.75" customHeight="1" x14ac:dyDescent="0.2">
      <c r="A117" s="83" t="s">
        <v>157</v>
      </c>
      <c r="B117" s="83">
        <v>13</v>
      </c>
      <c r="C117" s="84">
        <v>725.09377729000005</v>
      </c>
      <c r="D117" s="84">
        <v>671.83901967999998</v>
      </c>
      <c r="E117" s="84">
        <v>127.21982782000001</v>
      </c>
      <c r="F117" s="84">
        <v>127.21982782000001</v>
      </c>
    </row>
    <row r="118" spans="1:6" ht="12.75" customHeight="1" x14ac:dyDescent="0.2">
      <c r="A118" s="83" t="s">
        <v>157</v>
      </c>
      <c r="B118" s="83">
        <v>14</v>
      </c>
      <c r="C118" s="84">
        <v>716.06377400999997</v>
      </c>
      <c r="D118" s="84">
        <v>664.03819478000003</v>
      </c>
      <c r="E118" s="84">
        <v>125.74265908</v>
      </c>
      <c r="F118" s="84">
        <v>125.74265908</v>
      </c>
    </row>
    <row r="119" spans="1:6" ht="12.75" customHeight="1" x14ac:dyDescent="0.2">
      <c r="A119" s="83" t="s">
        <v>157</v>
      </c>
      <c r="B119" s="83">
        <v>15</v>
      </c>
      <c r="C119" s="84">
        <v>715.89048516000003</v>
      </c>
      <c r="D119" s="84">
        <v>665.13628724</v>
      </c>
      <c r="E119" s="84">
        <v>125.95059449999999</v>
      </c>
      <c r="F119" s="84">
        <v>125.95059449999999</v>
      </c>
    </row>
    <row r="120" spans="1:6" ht="12.75" customHeight="1" x14ac:dyDescent="0.2">
      <c r="A120" s="83" t="s">
        <v>157</v>
      </c>
      <c r="B120" s="83">
        <v>16</v>
      </c>
      <c r="C120" s="84">
        <v>713.57366464999996</v>
      </c>
      <c r="D120" s="84">
        <v>663.57791122000003</v>
      </c>
      <c r="E120" s="84">
        <v>125.65549951</v>
      </c>
      <c r="F120" s="84">
        <v>125.65549951</v>
      </c>
    </row>
    <row r="121" spans="1:6" ht="12.75" customHeight="1" x14ac:dyDescent="0.2">
      <c r="A121" s="83" t="s">
        <v>157</v>
      </c>
      <c r="B121" s="83">
        <v>17</v>
      </c>
      <c r="C121" s="84">
        <v>665.67374989999996</v>
      </c>
      <c r="D121" s="84">
        <v>622.29865144999997</v>
      </c>
      <c r="E121" s="84">
        <v>117.83883486000001</v>
      </c>
      <c r="F121" s="84">
        <v>117.83883486000001</v>
      </c>
    </row>
    <row r="122" spans="1:6" ht="12.75" customHeight="1" x14ac:dyDescent="0.2">
      <c r="A122" s="83" t="s">
        <v>157</v>
      </c>
      <c r="B122" s="83">
        <v>18</v>
      </c>
      <c r="C122" s="84">
        <v>637.54501890999995</v>
      </c>
      <c r="D122" s="84">
        <v>589.54572130999998</v>
      </c>
      <c r="E122" s="84">
        <v>111.63672094</v>
      </c>
      <c r="F122" s="84">
        <v>111.63672094</v>
      </c>
    </row>
    <row r="123" spans="1:6" ht="12.75" customHeight="1" x14ac:dyDescent="0.2">
      <c r="A123" s="83" t="s">
        <v>157</v>
      </c>
      <c r="B123" s="83">
        <v>19</v>
      </c>
      <c r="C123" s="84">
        <v>634.81782885999996</v>
      </c>
      <c r="D123" s="84">
        <v>582.98284077999995</v>
      </c>
      <c r="E123" s="84">
        <v>110.39397006</v>
      </c>
      <c r="F123" s="84">
        <v>110.39397006</v>
      </c>
    </row>
    <row r="124" spans="1:6" ht="12.75" customHeight="1" x14ac:dyDescent="0.2">
      <c r="A124" s="83" t="s">
        <v>157</v>
      </c>
      <c r="B124" s="83">
        <v>20</v>
      </c>
      <c r="C124" s="84">
        <v>632.59727593000002</v>
      </c>
      <c r="D124" s="84">
        <v>582.37108097999999</v>
      </c>
      <c r="E124" s="84">
        <v>110.27812686999999</v>
      </c>
      <c r="F124" s="84">
        <v>110.27812686999999</v>
      </c>
    </row>
    <row r="125" spans="1:6" ht="12.75" customHeight="1" x14ac:dyDescent="0.2">
      <c r="A125" s="83" t="s">
        <v>157</v>
      </c>
      <c r="B125" s="83">
        <v>21</v>
      </c>
      <c r="C125" s="84">
        <v>630.85042166000005</v>
      </c>
      <c r="D125" s="84">
        <v>581.86081103000004</v>
      </c>
      <c r="E125" s="84">
        <v>110.18150186</v>
      </c>
      <c r="F125" s="84">
        <v>110.18150186</v>
      </c>
    </row>
    <row r="126" spans="1:6" ht="12.75" customHeight="1" x14ac:dyDescent="0.2">
      <c r="A126" s="83" t="s">
        <v>157</v>
      </c>
      <c r="B126" s="83">
        <v>22</v>
      </c>
      <c r="C126" s="84">
        <v>642.08315112000003</v>
      </c>
      <c r="D126" s="84">
        <v>592.18721767</v>
      </c>
      <c r="E126" s="84">
        <v>112.13691623</v>
      </c>
      <c r="F126" s="84">
        <v>112.13691623</v>
      </c>
    </row>
    <row r="127" spans="1:6" ht="12.75" customHeight="1" x14ac:dyDescent="0.2">
      <c r="A127" s="83" t="s">
        <v>157</v>
      </c>
      <c r="B127" s="83">
        <v>23</v>
      </c>
      <c r="C127" s="84">
        <v>615.34311290000005</v>
      </c>
      <c r="D127" s="84">
        <v>566.71169288999999</v>
      </c>
      <c r="E127" s="84">
        <v>107.31285603000001</v>
      </c>
      <c r="F127" s="84">
        <v>107.31285603000001</v>
      </c>
    </row>
    <row r="128" spans="1:6" ht="12.75" customHeight="1" x14ac:dyDescent="0.2">
      <c r="A128" s="83" t="s">
        <v>157</v>
      </c>
      <c r="B128" s="83">
        <v>24</v>
      </c>
      <c r="C128" s="84">
        <v>607.76529286000005</v>
      </c>
      <c r="D128" s="84">
        <v>559.26161601000001</v>
      </c>
      <c r="E128" s="84">
        <v>105.90210513</v>
      </c>
      <c r="F128" s="84">
        <v>105.90210513</v>
      </c>
    </row>
    <row r="129" spans="1:6" ht="12.75" customHeight="1" x14ac:dyDescent="0.2">
      <c r="A129" s="83" t="s">
        <v>158</v>
      </c>
      <c r="B129" s="83">
        <v>1</v>
      </c>
      <c r="C129" s="84">
        <v>701.29479781999999</v>
      </c>
      <c r="D129" s="84">
        <v>650.43939953999995</v>
      </c>
      <c r="E129" s="84">
        <v>123.16758329</v>
      </c>
      <c r="F129" s="84">
        <v>123.16758329</v>
      </c>
    </row>
    <row r="130" spans="1:6" ht="12.75" customHeight="1" x14ac:dyDescent="0.2">
      <c r="A130" s="83" t="s">
        <v>158</v>
      </c>
      <c r="B130" s="83">
        <v>2</v>
      </c>
      <c r="C130" s="84">
        <v>733.23144167999999</v>
      </c>
      <c r="D130" s="84">
        <v>682.75763362999999</v>
      </c>
      <c r="E130" s="84">
        <v>129.28738290999999</v>
      </c>
      <c r="F130" s="84">
        <v>129.28738290999999</v>
      </c>
    </row>
    <row r="131" spans="1:6" ht="12.75" customHeight="1" x14ac:dyDescent="0.2">
      <c r="A131" s="83" t="s">
        <v>158</v>
      </c>
      <c r="B131" s="83">
        <v>3</v>
      </c>
      <c r="C131" s="84">
        <v>762.55763942999999</v>
      </c>
      <c r="D131" s="84">
        <v>711.95155792000003</v>
      </c>
      <c r="E131" s="84">
        <v>134.81556140999999</v>
      </c>
      <c r="F131" s="84">
        <v>134.81556140999999</v>
      </c>
    </row>
    <row r="132" spans="1:6" ht="12.75" customHeight="1" x14ac:dyDescent="0.2">
      <c r="A132" s="83" t="s">
        <v>158</v>
      </c>
      <c r="B132" s="83">
        <v>4</v>
      </c>
      <c r="C132" s="84">
        <v>772.57182235000005</v>
      </c>
      <c r="D132" s="84">
        <v>720.87084693999998</v>
      </c>
      <c r="E132" s="84">
        <v>136.50452317</v>
      </c>
      <c r="F132" s="84">
        <v>136.50452317</v>
      </c>
    </row>
    <row r="133" spans="1:6" ht="12.75" customHeight="1" x14ac:dyDescent="0.2">
      <c r="A133" s="83" t="s">
        <v>158</v>
      </c>
      <c r="B133" s="83">
        <v>5</v>
      </c>
      <c r="C133" s="84">
        <v>771.03652116000001</v>
      </c>
      <c r="D133" s="84">
        <v>720.75815405000003</v>
      </c>
      <c r="E133" s="84">
        <v>136.48318358</v>
      </c>
      <c r="F133" s="84">
        <v>136.48318358</v>
      </c>
    </row>
    <row r="134" spans="1:6" ht="12.75" customHeight="1" x14ac:dyDescent="0.2">
      <c r="A134" s="83" t="s">
        <v>158</v>
      </c>
      <c r="B134" s="83">
        <v>6</v>
      </c>
      <c r="C134" s="84">
        <v>755.44859822000001</v>
      </c>
      <c r="D134" s="84">
        <v>706.26969073999999</v>
      </c>
      <c r="E134" s="84">
        <v>133.73963972999999</v>
      </c>
      <c r="F134" s="84">
        <v>133.73963972999999</v>
      </c>
    </row>
    <row r="135" spans="1:6" ht="12.75" customHeight="1" x14ac:dyDescent="0.2">
      <c r="A135" s="83" t="s">
        <v>158</v>
      </c>
      <c r="B135" s="83">
        <v>7</v>
      </c>
      <c r="C135" s="84">
        <v>717.09064042</v>
      </c>
      <c r="D135" s="84">
        <v>669.78647247000004</v>
      </c>
      <c r="E135" s="84">
        <v>126.83115629</v>
      </c>
      <c r="F135" s="84">
        <v>126.83115629</v>
      </c>
    </row>
    <row r="136" spans="1:6" ht="12.75" customHeight="1" x14ac:dyDescent="0.2">
      <c r="A136" s="83" t="s">
        <v>158</v>
      </c>
      <c r="B136" s="83">
        <v>8</v>
      </c>
      <c r="C136" s="84">
        <v>703.91748962999998</v>
      </c>
      <c r="D136" s="84">
        <v>656.36164338000003</v>
      </c>
      <c r="E136" s="84">
        <v>124.28902284</v>
      </c>
      <c r="F136" s="84">
        <v>124.28902284</v>
      </c>
    </row>
    <row r="137" spans="1:6" ht="12.75" customHeight="1" x14ac:dyDescent="0.2">
      <c r="A137" s="83" t="s">
        <v>158</v>
      </c>
      <c r="B137" s="83">
        <v>9</v>
      </c>
      <c r="C137" s="84">
        <v>698.30211851000001</v>
      </c>
      <c r="D137" s="84">
        <v>648.90128937999998</v>
      </c>
      <c r="E137" s="84">
        <v>122.87632585999999</v>
      </c>
      <c r="F137" s="84">
        <v>122.87632585999999</v>
      </c>
    </row>
    <row r="138" spans="1:6" ht="12.75" customHeight="1" x14ac:dyDescent="0.2">
      <c r="A138" s="83" t="s">
        <v>158</v>
      </c>
      <c r="B138" s="83">
        <v>10</v>
      </c>
      <c r="C138" s="84">
        <v>720.44054089999997</v>
      </c>
      <c r="D138" s="84">
        <v>670.81286</v>
      </c>
      <c r="E138" s="84">
        <v>127.02551363000001</v>
      </c>
      <c r="F138" s="84">
        <v>127.02551363000001</v>
      </c>
    </row>
    <row r="139" spans="1:6" ht="12.75" customHeight="1" x14ac:dyDescent="0.2">
      <c r="A139" s="83" t="s">
        <v>158</v>
      </c>
      <c r="B139" s="83">
        <v>11</v>
      </c>
      <c r="C139" s="84">
        <v>722.16295501000002</v>
      </c>
      <c r="D139" s="84">
        <v>672.11563556999999</v>
      </c>
      <c r="E139" s="84">
        <v>127.27220797</v>
      </c>
      <c r="F139" s="84">
        <v>127.27220797</v>
      </c>
    </row>
    <row r="140" spans="1:6" ht="12.75" customHeight="1" x14ac:dyDescent="0.2">
      <c r="A140" s="83" t="s">
        <v>158</v>
      </c>
      <c r="B140" s="83">
        <v>12</v>
      </c>
      <c r="C140" s="84">
        <v>729.13196264999999</v>
      </c>
      <c r="D140" s="84">
        <v>679.29620870999997</v>
      </c>
      <c r="E140" s="84">
        <v>128.63192548000001</v>
      </c>
      <c r="F140" s="84">
        <v>128.63192548000001</v>
      </c>
    </row>
    <row r="141" spans="1:6" ht="12.75" customHeight="1" x14ac:dyDescent="0.2">
      <c r="A141" s="83" t="s">
        <v>158</v>
      </c>
      <c r="B141" s="83">
        <v>13</v>
      </c>
      <c r="C141" s="84">
        <v>725.85329243000001</v>
      </c>
      <c r="D141" s="84">
        <v>676.52604911000003</v>
      </c>
      <c r="E141" s="84">
        <v>128.10736643999999</v>
      </c>
      <c r="F141" s="84">
        <v>128.10736643999999</v>
      </c>
    </row>
    <row r="142" spans="1:6" ht="12.75" customHeight="1" x14ac:dyDescent="0.2">
      <c r="A142" s="83" t="s">
        <v>158</v>
      </c>
      <c r="B142" s="83">
        <v>14</v>
      </c>
      <c r="C142" s="84">
        <v>733.87154065000004</v>
      </c>
      <c r="D142" s="84">
        <v>683.07003612000005</v>
      </c>
      <c r="E142" s="84">
        <v>129.34653963</v>
      </c>
      <c r="F142" s="84">
        <v>129.34653963</v>
      </c>
    </row>
    <row r="143" spans="1:6" ht="12.75" customHeight="1" x14ac:dyDescent="0.2">
      <c r="A143" s="83" t="s">
        <v>158</v>
      </c>
      <c r="B143" s="83">
        <v>15</v>
      </c>
      <c r="C143" s="84">
        <v>738.71212228000002</v>
      </c>
      <c r="D143" s="84">
        <v>688.60046457999999</v>
      </c>
      <c r="E143" s="84">
        <v>130.39378478</v>
      </c>
      <c r="F143" s="84">
        <v>130.39378478</v>
      </c>
    </row>
    <row r="144" spans="1:6" ht="12.75" customHeight="1" x14ac:dyDescent="0.2">
      <c r="A144" s="83" t="s">
        <v>158</v>
      </c>
      <c r="B144" s="83">
        <v>16</v>
      </c>
      <c r="C144" s="84">
        <v>737.45371799999998</v>
      </c>
      <c r="D144" s="84">
        <v>687.12960987999998</v>
      </c>
      <c r="E144" s="84">
        <v>130.11526287999999</v>
      </c>
      <c r="F144" s="84">
        <v>130.11526287999999</v>
      </c>
    </row>
    <row r="145" spans="1:6" ht="12.75" customHeight="1" x14ac:dyDescent="0.2">
      <c r="A145" s="83" t="s">
        <v>158</v>
      </c>
      <c r="B145" s="83">
        <v>17</v>
      </c>
      <c r="C145" s="84">
        <v>705.84693470000002</v>
      </c>
      <c r="D145" s="84">
        <v>655.88397176000001</v>
      </c>
      <c r="E145" s="84">
        <v>124.19857066</v>
      </c>
      <c r="F145" s="84">
        <v>124.19857066</v>
      </c>
    </row>
    <row r="146" spans="1:6" ht="12.75" customHeight="1" x14ac:dyDescent="0.2">
      <c r="A146" s="83" t="s">
        <v>158</v>
      </c>
      <c r="B146" s="83">
        <v>18</v>
      </c>
      <c r="C146" s="84">
        <v>659.40220279000005</v>
      </c>
      <c r="D146" s="84">
        <v>612.47084084000005</v>
      </c>
      <c r="E146" s="84">
        <v>115.97783492000001</v>
      </c>
      <c r="F146" s="84">
        <v>115.97783492000001</v>
      </c>
    </row>
    <row r="147" spans="1:6" ht="12.75" customHeight="1" x14ac:dyDescent="0.2">
      <c r="A147" s="83" t="s">
        <v>158</v>
      </c>
      <c r="B147" s="83">
        <v>19</v>
      </c>
      <c r="C147" s="84">
        <v>648.93924402000005</v>
      </c>
      <c r="D147" s="84">
        <v>603.29679831999999</v>
      </c>
      <c r="E147" s="84">
        <v>114.24063289</v>
      </c>
      <c r="F147" s="84">
        <v>114.24063289</v>
      </c>
    </row>
    <row r="148" spans="1:6" ht="12.75" customHeight="1" x14ac:dyDescent="0.2">
      <c r="A148" s="83" t="s">
        <v>158</v>
      </c>
      <c r="B148" s="83">
        <v>20</v>
      </c>
      <c r="C148" s="84">
        <v>647.71632736000004</v>
      </c>
      <c r="D148" s="84">
        <v>598.34057566000001</v>
      </c>
      <c r="E148" s="84">
        <v>113.30211968</v>
      </c>
      <c r="F148" s="84">
        <v>113.30211968</v>
      </c>
    </row>
    <row r="149" spans="1:6" ht="12.75" customHeight="1" x14ac:dyDescent="0.2">
      <c r="A149" s="83" t="s">
        <v>158</v>
      </c>
      <c r="B149" s="83">
        <v>21</v>
      </c>
      <c r="C149" s="84">
        <v>639.85413067000002</v>
      </c>
      <c r="D149" s="84">
        <v>596.13213818999998</v>
      </c>
      <c r="E149" s="84">
        <v>112.88392867</v>
      </c>
      <c r="F149" s="84">
        <v>112.88392867</v>
      </c>
    </row>
    <row r="150" spans="1:6" ht="12.75" customHeight="1" x14ac:dyDescent="0.2">
      <c r="A150" s="83" t="s">
        <v>158</v>
      </c>
      <c r="B150" s="83">
        <v>22</v>
      </c>
      <c r="C150" s="84">
        <v>659.17204949999996</v>
      </c>
      <c r="D150" s="84">
        <v>609.59905407999997</v>
      </c>
      <c r="E150" s="84">
        <v>115.43403171</v>
      </c>
      <c r="F150" s="84">
        <v>115.43403171</v>
      </c>
    </row>
    <row r="151" spans="1:6" ht="12.75" customHeight="1" x14ac:dyDescent="0.2">
      <c r="A151" s="83" t="s">
        <v>158</v>
      </c>
      <c r="B151" s="83">
        <v>23</v>
      </c>
      <c r="C151" s="84">
        <v>640.02482139999995</v>
      </c>
      <c r="D151" s="84">
        <v>589.92922892000001</v>
      </c>
      <c r="E151" s="84">
        <v>111.70934217</v>
      </c>
      <c r="F151" s="84">
        <v>111.70934217</v>
      </c>
    </row>
    <row r="152" spans="1:6" ht="12.75" customHeight="1" x14ac:dyDescent="0.2">
      <c r="A152" s="83" t="s">
        <v>158</v>
      </c>
      <c r="B152" s="83">
        <v>24</v>
      </c>
      <c r="C152" s="84">
        <v>645.65165827999999</v>
      </c>
      <c r="D152" s="84">
        <v>595.89697531000002</v>
      </c>
      <c r="E152" s="84">
        <v>112.8393981</v>
      </c>
      <c r="F152" s="84">
        <v>112.8393981</v>
      </c>
    </row>
    <row r="153" spans="1:6" ht="12.75" customHeight="1" x14ac:dyDescent="0.2">
      <c r="A153" s="83" t="s">
        <v>159</v>
      </c>
      <c r="B153" s="83">
        <v>1</v>
      </c>
      <c r="C153" s="84">
        <v>705.06630944999995</v>
      </c>
      <c r="D153" s="84">
        <v>654.26661865000005</v>
      </c>
      <c r="E153" s="84">
        <v>123.89230773</v>
      </c>
      <c r="F153" s="84">
        <v>123.89230773</v>
      </c>
    </row>
    <row r="154" spans="1:6" ht="12.75" customHeight="1" x14ac:dyDescent="0.2">
      <c r="A154" s="83" t="s">
        <v>159</v>
      </c>
      <c r="B154" s="83">
        <v>2</v>
      </c>
      <c r="C154" s="84">
        <v>736.64844481</v>
      </c>
      <c r="D154" s="84">
        <v>686.83151907000001</v>
      </c>
      <c r="E154" s="84">
        <v>130.05881622999999</v>
      </c>
      <c r="F154" s="84">
        <v>130.05881622999999</v>
      </c>
    </row>
    <row r="155" spans="1:6" ht="12.75" customHeight="1" x14ac:dyDescent="0.2">
      <c r="A155" s="83" t="s">
        <v>159</v>
      </c>
      <c r="B155" s="83">
        <v>3</v>
      </c>
      <c r="C155" s="84">
        <v>752.83919071000003</v>
      </c>
      <c r="D155" s="84">
        <v>708.99739421000004</v>
      </c>
      <c r="E155" s="84">
        <v>134.25615925</v>
      </c>
      <c r="F155" s="84">
        <v>134.25615925</v>
      </c>
    </row>
    <row r="156" spans="1:6" ht="12.75" customHeight="1" x14ac:dyDescent="0.2">
      <c r="A156" s="83" t="s">
        <v>159</v>
      </c>
      <c r="B156" s="83">
        <v>4</v>
      </c>
      <c r="C156" s="84">
        <v>761.95310590999998</v>
      </c>
      <c r="D156" s="84">
        <v>718.93125521000002</v>
      </c>
      <c r="E156" s="84">
        <v>136.13724095000001</v>
      </c>
      <c r="F156" s="84">
        <v>136.13724095000001</v>
      </c>
    </row>
    <row r="157" spans="1:6" ht="12.75" customHeight="1" x14ac:dyDescent="0.2">
      <c r="A157" s="83" t="s">
        <v>159</v>
      </c>
      <c r="B157" s="83">
        <v>5</v>
      </c>
      <c r="C157" s="84">
        <v>771.89572728999997</v>
      </c>
      <c r="D157" s="84">
        <v>727.91041028999996</v>
      </c>
      <c r="E157" s="84">
        <v>137.83753898000001</v>
      </c>
      <c r="F157" s="84">
        <v>137.83753898000001</v>
      </c>
    </row>
    <row r="158" spans="1:6" ht="12.75" customHeight="1" x14ac:dyDescent="0.2">
      <c r="A158" s="83" t="s">
        <v>159</v>
      </c>
      <c r="B158" s="83">
        <v>6</v>
      </c>
      <c r="C158" s="84">
        <v>748.53465730999994</v>
      </c>
      <c r="D158" s="84">
        <v>704.65923402999999</v>
      </c>
      <c r="E158" s="84">
        <v>133.43468271</v>
      </c>
      <c r="F158" s="84">
        <v>133.43468271</v>
      </c>
    </row>
    <row r="159" spans="1:6" ht="12.75" customHeight="1" x14ac:dyDescent="0.2">
      <c r="A159" s="83" t="s">
        <v>159</v>
      </c>
      <c r="B159" s="83">
        <v>7</v>
      </c>
      <c r="C159" s="84">
        <v>719.36176141999999</v>
      </c>
      <c r="D159" s="84">
        <v>670.51448115999995</v>
      </c>
      <c r="E159" s="84">
        <v>126.96901243000001</v>
      </c>
      <c r="F159" s="84">
        <v>126.96901243000001</v>
      </c>
    </row>
    <row r="160" spans="1:6" ht="12.75" customHeight="1" x14ac:dyDescent="0.2">
      <c r="A160" s="83" t="s">
        <v>159</v>
      </c>
      <c r="B160" s="83">
        <v>8</v>
      </c>
      <c r="C160" s="84">
        <v>674.36770996999996</v>
      </c>
      <c r="D160" s="84">
        <v>626.61557547999996</v>
      </c>
      <c r="E160" s="84">
        <v>118.65629010000001</v>
      </c>
      <c r="F160" s="84">
        <v>118.65629010000001</v>
      </c>
    </row>
    <row r="161" spans="1:6" ht="12.75" customHeight="1" x14ac:dyDescent="0.2">
      <c r="A161" s="83" t="s">
        <v>159</v>
      </c>
      <c r="B161" s="83">
        <v>9</v>
      </c>
      <c r="C161" s="84">
        <v>705.10600889</v>
      </c>
      <c r="D161" s="84">
        <v>659.00754627000003</v>
      </c>
      <c r="E161" s="84">
        <v>124.79005255</v>
      </c>
      <c r="F161" s="84">
        <v>124.79005255</v>
      </c>
    </row>
    <row r="162" spans="1:6" ht="12.75" customHeight="1" x14ac:dyDescent="0.2">
      <c r="A162" s="83" t="s">
        <v>159</v>
      </c>
      <c r="B162" s="83">
        <v>10</v>
      </c>
      <c r="C162" s="84">
        <v>739.43624160000002</v>
      </c>
      <c r="D162" s="84">
        <v>693.38006538000002</v>
      </c>
      <c r="E162" s="84">
        <v>131.29885277</v>
      </c>
      <c r="F162" s="84">
        <v>131.29885277</v>
      </c>
    </row>
    <row r="163" spans="1:6" ht="12.75" customHeight="1" x14ac:dyDescent="0.2">
      <c r="A163" s="83" t="s">
        <v>159</v>
      </c>
      <c r="B163" s="83">
        <v>11</v>
      </c>
      <c r="C163" s="84">
        <v>744.10849580000001</v>
      </c>
      <c r="D163" s="84">
        <v>697.52430311000001</v>
      </c>
      <c r="E163" s="84">
        <v>132.08360804</v>
      </c>
      <c r="F163" s="84">
        <v>132.08360804</v>
      </c>
    </row>
    <row r="164" spans="1:6" ht="12.75" customHeight="1" x14ac:dyDescent="0.2">
      <c r="A164" s="83" t="s">
        <v>159</v>
      </c>
      <c r="B164" s="83">
        <v>12</v>
      </c>
      <c r="C164" s="84">
        <v>744.60040305999996</v>
      </c>
      <c r="D164" s="84">
        <v>696.51021720999995</v>
      </c>
      <c r="E164" s="84">
        <v>131.89158014</v>
      </c>
      <c r="F164" s="84">
        <v>131.89158014</v>
      </c>
    </row>
    <row r="165" spans="1:6" ht="12.75" customHeight="1" x14ac:dyDescent="0.2">
      <c r="A165" s="83" t="s">
        <v>159</v>
      </c>
      <c r="B165" s="83">
        <v>13</v>
      </c>
      <c r="C165" s="84">
        <v>743.06403463000004</v>
      </c>
      <c r="D165" s="84">
        <v>696.86902748</v>
      </c>
      <c r="E165" s="84">
        <v>131.95952467000001</v>
      </c>
      <c r="F165" s="84">
        <v>131.95952467000001</v>
      </c>
    </row>
    <row r="166" spans="1:6" ht="12.75" customHeight="1" x14ac:dyDescent="0.2">
      <c r="A166" s="83" t="s">
        <v>159</v>
      </c>
      <c r="B166" s="83">
        <v>14</v>
      </c>
      <c r="C166" s="84">
        <v>746.02028390999999</v>
      </c>
      <c r="D166" s="84">
        <v>697.12078702999997</v>
      </c>
      <c r="E166" s="84">
        <v>132.00719799999999</v>
      </c>
      <c r="F166" s="84">
        <v>132.00719799999999</v>
      </c>
    </row>
    <row r="167" spans="1:6" ht="12.75" customHeight="1" x14ac:dyDescent="0.2">
      <c r="A167" s="83" t="s">
        <v>159</v>
      </c>
      <c r="B167" s="83">
        <v>15</v>
      </c>
      <c r="C167" s="84">
        <v>750.01651293999998</v>
      </c>
      <c r="D167" s="84">
        <v>699.92389820000005</v>
      </c>
      <c r="E167" s="84">
        <v>132.53799676</v>
      </c>
      <c r="F167" s="84">
        <v>132.53799676</v>
      </c>
    </row>
    <row r="168" spans="1:6" ht="12.75" customHeight="1" x14ac:dyDescent="0.2">
      <c r="A168" s="83" t="s">
        <v>159</v>
      </c>
      <c r="B168" s="83">
        <v>16</v>
      </c>
      <c r="C168" s="84">
        <v>753.62287451999998</v>
      </c>
      <c r="D168" s="84">
        <v>702.51185506000002</v>
      </c>
      <c r="E168" s="84">
        <v>133.02805377999999</v>
      </c>
      <c r="F168" s="84">
        <v>133.02805377999999</v>
      </c>
    </row>
    <row r="169" spans="1:6" ht="12.75" customHeight="1" x14ac:dyDescent="0.2">
      <c r="A169" s="83" t="s">
        <v>159</v>
      </c>
      <c r="B169" s="83">
        <v>17</v>
      </c>
      <c r="C169" s="84">
        <v>701.09145817000001</v>
      </c>
      <c r="D169" s="84">
        <v>653.18830832000003</v>
      </c>
      <c r="E169" s="84">
        <v>123.68811826</v>
      </c>
      <c r="F169" s="84">
        <v>123.68811826</v>
      </c>
    </row>
    <row r="170" spans="1:6" ht="12.75" customHeight="1" x14ac:dyDescent="0.2">
      <c r="A170" s="83" t="s">
        <v>159</v>
      </c>
      <c r="B170" s="83">
        <v>18</v>
      </c>
      <c r="C170" s="84">
        <v>657.37496275000001</v>
      </c>
      <c r="D170" s="84">
        <v>608.36696299000005</v>
      </c>
      <c r="E170" s="84">
        <v>115.20072222</v>
      </c>
      <c r="F170" s="84">
        <v>115.20072222</v>
      </c>
    </row>
    <row r="171" spans="1:6" ht="12.75" customHeight="1" x14ac:dyDescent="0.2">
      <c r="A171" s="83" t="s">
        <v>159</v>
      </c>
      <c r="B171" s="83">
        <v>19</v>
      </c>
      <c r="C171" s="84">
        <v>644.47422502999996</v>
      </c>
      <c r="D171" s="84">
        <v>597.03179823999994</v>
      </c>
      <c r="E171" s="84">
        <v>113.05428883</v>
      </c>
      <c r="F171" s="84">
        <v>113.05428883</v>
      </c>
    </row>
    <row r="172" spans="1:6" ht="12.75" customHeight="1" x14ac:dyDescent="0.2">
      <c r="A172" s="83" t="s">
        <v>159</v>
      </c>
      <c r="B172" s="83">
        <v>20</v>
      </c>
      <c r="C172" s="84">
        <v>645.28886024999997</v>
      </c>
      <c r="D172" s="84">
        <v>601.79239125000004</v>
      </c>
      <c r="E172" s="84">
        <v>113.95575749</v>
      </c>
      <c r="F172" s="84">
        <v>113.95575749</v>
      </c>
    </row>
    <row r="173" spans="1:6" ht="12.75" customHeight="1" x14ac:dyDescent="0.2">
      <c r="A173" s="83" t="s">
        <v>159</v>
      </c>
      <c r="B173" s="83">
        <v>21</v>
      </c>
      <c r="C173" s="84">
        <v>647.71066813000004</v>
      </c>
      <c r="D173" s="84">
        <v>599.91216998000004</v>
      </c>
      <c r="E173" s="84">
        <v>113.59971769000001</v>
      </c>
      <c r="F173" s="84">
        <v>113.59971769000001</v>
      </c>
    </row>
    <row r="174" spans="1:6" ht="12.75" customHeight="1" x14ac:dyDescent="0.2">
      <c r="A174" s="83" t="s">
        <v>159</v>
      </c>
      <c r="B174" s="83">
        <v>22</v>
      </c>
      <c r="C174" s="84">
        <v>649.61380192000001</v>
      </c>
      <c r="D174" s="84">
        <v>601.64974601999995</v>
      </c>
      <c r="E174" s="84">
        <v>113.92874611000001</v>
      </c>
      <c r="F174" s="84">
        <v>113.92874611000001</v>
      </c>
    </row>
    <row r="175" spans="1:6" ht="12.75" customHeight="1" x14ac:dyDescent="0.2">
      <c r="A175" s="83" t="s">
        <v>159</v>
      </c>
      <c r="B175" s="83">
        <v>23</v>
      </c>
      <c r="C175" s="84">
        <v>625.89784301999998</v>
      </c>
      <c r="D175" s="84">
        <v>582.03888334999999</v>
      </c>
      <c r="E175" s="84">
        <v>110.21522174</v>
      </c>
      <c r="F175" s="84">
        <v>110.21522174</v>
      </c>
    </row>
    <row r="176" spans="1:6" ht="12.75" customHeight="1" x14ac:dyDescent="0.2">
      <c r="A176" s="83" t="s">
        <v>159</v>
      </c>
      <c r="B176" s="83">
        <v>24</v>
      </c>
      <c r="C176" s="84">
        <v>640.21856398</v>
      </c>
      <c r="D176" s="84">
        <v>590.76878839999995</v>
      </c>
      <c r="E176" s="84">
        <v>111.86832164</v>
      </c>
      <c r="F176" s="84">
        <v>111.86832164</v>
      </c>
    </row>
    <row r="177" spans="1:6" ht="12.75" customHeight="1" x14ac:dyDescent="0.2">
      <c r="A177" s="83" t="s">
        <v>160</v>
      </c>
      <c r="B177" s="83">
        <v>1</v>
      </c>
      <c r="C177" s="84">
        <v>707.16147741999998</v>
      </c>
      <c r="D177" s="84">
        <v>658.72724256000004</v>
      </c>
      <c r="E177" s="84">
        <v>124.73697407</v>
      </c>
      <c r="F177" s="84">
        <v>124.73697407</v>
      </c>
    </row>
    <row r="178" spans="1:6" ht="12.75" customHeight="1" x14ac:dyDescent="0.2">
      <c r="A178" s="83" t="s">
        <v>160</v>
      </c>
      <c r="B178" s="83">
        <v>2</v>
      </c>
      <c r="C178" s="84">
        <v>708.06264866000004</v>
      </c>
      <c r="D178" s="84">
        <v>662.51385238</v>
      </c>
      <c r="E178" s="84">
        <v>125.45400871</v>
      </c>
      <c r="F178" s="84">
        <v>125.45400871</v>
      </c>
    </row>
    <row r="179" spans="1:6" ht="12.75" customHeight="1" x14ac:dyDescent="0.2">
      <c r="A179" s="83" t="s">
        <v>160</v>
      </c>
      <c r="B179" s="83">
        <v>3</v>
      </c>
      <c r="C179" s="84">
        <v>737.04607938000004</v>
      </c>
      <c r="D179" s="84">
        <v>687.22453624000002</v>
      </c>
      <c r="E179" s="84">
        <v>130.13323818999999</v>
      </c>
      <c r="F179" s="84">
        <v>130.13323818999999</v>
      </c>
    </row>
    <row r="180" spans="1:6" ht="12.75" customHeight="1" x14ac:dyDescent="0.2">
      <c r="A180" s="83" t="s">
        <v>160</v>
      </c>
      <c r="B180" s="83">
        <v>4</v>
      </c>
      <c r="C180" s="84">
        <v>733.47411292000004</v>
      </c>
      <c r="D180" s="84">
        <v>689.97886432999996</v>
      </c>
      <c r="E180" s="84">
        <v>130.65479936</v>
      </c>
      <c r="F180" s="84">
        <v>130.65479936</v>
      </c>
    </row>
    <row r="181" spans="1:6" ht="12.75" customHeight="1" x14ac:dyDescent="0.2">
      <c r="A181" s="83" t="s">
        <v>160</v>
      </c>
      <c r="B181" s="83">
        <v>5</v>
      </c>
      <c r="C181" s="84">
        <v>746.85318240000004</v>
      </c>
      <c r="D181" s="84">
        <v>697.01921298000002</v>
      </c>
      <c r="E181" s="84">
        <v>131.98796388</v>
      </c>
      <c r="F181" s="84">
        <v>131.98796388</v>
      </c>
    </row>
    <row r="182" spans="1:6" ht="12.75" customHeight="1" x14ac:dyDescent="0.2">
      <c r="A182" s="83" t="s">
        <v>160</v>
      </c>
      <c r="B182" s="83">
        <v>6</v>
      </c>
      <c r="C182" s="84">
        <v>742.18091614000002</v>
      </c>
      <c r="D182" s="84">
        <v>690.76422272000002</v>
      </c>
      <c r="E182" s="84">
        <v>130.80351528</v>
      </c>
      <c r="F182" s="84">
        <v>130.80351528</v>
      </c>
    </row>
    <row r="183" spans="1:6" ht="12.75" customHeight="1" x14ac:dyDescent="0.2">
      <c r="A183" s="83" t="s">
        <v>160</v>
      </c>
      <c r="B183" s="83">
        <v>7</v>
      </c>
      <c r="C183" s="84">
        <v>703.51992389999998</v>
      </c>
      <c r="D183" s="84">
        <v>655.54237311999998</v>
      </c>
      <c r="E183" s="84">
        <v>124.13388534000001</v>
      </c>
      <c r="F183" s="84">
        <v>124.13388534000001</v>
      </c>
    </row>
    <row r="184" spans="1:6" ht="12.75" customHeight="1" x14ac:dyDescent="0.2">
      <c r="A184" s="83" t="s">
        <v>160</v>
      </c>
      <c r="B184" s="83">
        <v>8</v>
      </c>
      <c r="C184" s="84">
        <v>689.23021457000004</v>
      </c>
      <c r="D184" s="84">
        <v>641.73337480999999</v>
      </c>
      <c r="E184" s="84">
        <v>121.51900538</v>
      </c>
      <c r="F184" s="84">
        <v>121.51900538</v>
      </c>
    </row>
    <row r="185" spans="1:6" ht="12.75" customHeight="1" x14ac:dyDescent="0.2">
      <c r="A185" s="83" t="s">
        <v>160</v>
      </c>
      <c r="B185" s="83">
        <v>9</v>
      </c>
      <c r="C185" s="84">
        <v>710.94121657999995</v>
      </c>
      <c r="D185" s="84">
        <v>664.49527577000003</v>
      </c>
      <c r="E185" s="84">
        <v>125.8292122</v>
      </c>
      <c r="F185" s="84">
        <v>125.8292122</v>
      </c>
    </row>
    <row r="186" spans="1:6" ht="12.75" customHeight="1" x14ac:dyDescent="0.2">
      <c r="A186" s="83" t="s">
        <v>160</v>
      </c>
      <c r="B186" s="83">
        <v>10</v>
      </c>
      <c r="C186" s="84">
        <v>728.32957809000004</v>
      </c>
      <c r="D186" s="84">
        <v>681.04556702000002</v>
      </c>
      <c r="E186" s="84">
        <v>128.96318497999999</v>
      </c>
      <c r="F186" s="84">
        <v>128.96318497999999</v>
      </c>
    </row>
    <row r="187" spans="1:6" ht="12.75" customHeight="1" x14ac:dyDescent="0.2">
      <c r="A187" s="83" t="s">
        <v>160</v>
      </c>
      <c r="B187" s="83">
        <v>11</v>
      </c>
      <c r="C187" s="84">
        <v>729.54471481999997</v>
      </c>
      <c r="D187" s="84">
        <v>681.63161933000004</v>
      </c>
      <c r="E187" s="84">
        <v>129.07416018999999</v>
      </c>
      <c r="F187" s="84">
        <v>129.07416018999999</v>
      </c>
    </row>
    <row r="188" spans="1:6" ht="12.75" customHeight="1" x14ac:dyDescent="0.2">
      <c r="A188" s="83" t="s">
        <v>160</v>
      </c>
      <c r="B188" s="83">
        <v>12</v>
      </c>
      <c r="C188" s="84">
        <v>734.97467960999995</v>
      </c>
      <c r="D188" s="84">
        <v>684.63478636000002</v>
      </c>
      <c r="E188" s="84">
        <v>129.64284165000001</v>
      </c>
      <c r="F188" s="84">
        <v>129.64284165000001</v>
      </c>
    </row>
    <row r="189" spans="1:6" ht="12.75" customHeight="1" x14ac:dyDescent="0.2">
      <c r="A189" s="83" t="s">
        <v>160</v>
      </c>
      <c r="B189" s="83">
        <v>13</v>
      </c>
      <c r="C189" s="84">
        <v>728.32610904000001</v>
      </c>
      <c r="D189" s="84">
        <v>678.40754388000005</v>
      </c>
      <c r="E189" s="84">
        <v>128.46364739000001</v>
      </c>
      <c r="F189" s="84">
        <v>128.46364739000001</v>
      </c>
    </row>
    <row r="190" spans="1:6" ht="12.75" customHeight="1" x14ac:dyDescent="0.2">
      <c r="A190" s="83" t="s">
        <v>160</v>
      </c>
      <c r="B190" s="83">
        <v>14</v>
      </c>
      <c r="C190" s="84">
        <v>732.29715384999997</v>
      </c>
      <c r="D190" s="84">
        <v>683.45331758999998</v>
      </c>
      <c r="E190" s="84">
        <v>129.41911802999999</v>
      </c>
      <c r="F190" s="84">
        <v>129.41911802999999</v>
      </c>
    </row>
    <row r="191" spans="1:6" ht="12.75" customHeight="1" x14ac:dyDescent="0.2">
      <c r="A191" s="83" t="s">
        <v>160</v>
      </c>
      <c r="B191" s="83">
        <v>15</v>
      </c>
      <c r="C191" s="84">
        <v>735.18854509000005</v>
      </c>
      <c r="D191" s="84">
        <v>687.08748565999997</v>
      </c>
      <c r="E191" s="84">
        <v>130.10728621000001</v>
      </c>
      <c r="F191" s="84">
        <v>130.10728621000001</v>
      </c>
    </row>
    <row r="192" spans="1:6" ht="12.75" customHeight="1" x14ac:dyDescent="0.2">
      <c r="A192" s="83" t="s">
        <v>160</v>
      </c>
      <c r="B192" s="83">
        <v>16</v>
      </c>
      <c r="C192" s="84">
        <v>730.94920483999999</v>
      </c>
      <c r="D192" s="84">
        <v>686.90981719000001</v>
      </c>
      <c r="E192" s="84">
        <v>130.07364281</v>
      </c>
      <c r="F192" s="84">
        <v>130.07364281</v>
      </c>
    </row>
    <row r="193" spans="1:6" ht="12.75" customHeight="1" x14ac:dyDescent="0.2">
      <c r="A193" s="83" t="s">
        <v>160</v>
      </c>
      <c r="B193" s="83">
        <v>17</v>
      </c>
      <c r="C193" s="84">
        <v>700.25980079999999</v>
      </c>
      <c r="D193" s="84">
        <v>648.32164709999995</v>
      </c>
      <c r="E193" s="84">
        <v>122.76656446</v>
      </c>
      <c r="F193" s="84">
        <v>122.76656446</v>
      </c>
    </row>
    <row r="194" spans="1:6" ht="12.75" customHeight="1" x14ac:dyDescent="0.2">
      <c r="A194" s="83" t="s">
        <v>160</v>
      </c>
      <c r="B194" s="83">
        <v>18</v>
      </c>
      <c r="C194" s="84">
        <v>656.39914968000005</v>
      </c>
      <c r="D194" s="84">
        <v>606.54106413</v>
      </c>
      <c r="E194" s="84">
        <v>114.85496895</v>
      </c>
      <c r="F194" s="84">
        <v>114.85496895</v>
      </c>
    </row>
    <row r="195" spans="1:6" ht="12.75" customHeight="1" x14ac:dyDescent="0.2">
      <c r="A195" s="83" t="s">
        <v>160</v>
      </c>
      <c r="B195" s="83">
        <v>19</v>
      </c>
      <c r="C195" s="84">
        <v>642.74467523999999</v>
      </c>
      <c r="D195" s="84">
        <v>594.9373521</v>
      </c>
      <c r="E195" s="84">
        <v>112.65768328999999</v>
      </c>
      <c r="F195" s="84">
        <v>112.65768328999999</v>
      </c>
    </row>
    <row r="196" spans="1:6" ht="12.75" customHeight="1" x14ac:dyDescent="0.2">
      <c r="A196" s="83" t="s">
        <v>160</v>
      </c>
      <c r="B196" s="83">
        <v>20</v>
      </c>
      <c r="C196" s="84">
        <v>645.59189235999997</v>
      </c>
      <c r="D196" s="84">
        <v>596.28384305999998</v>
      </c>
      <c r="E196" s="84">
        <v>112.91265559999999</v>
      </c>
      <c r="F196" s="84">
        <v>112.91265559999999</v>
      </c>
    </row>
    <row r="197" spans="1:6" ht="12.75" customHeight="1" x14ac:dyDescent="0.2">
      <c r="A197" s="83" t="s">
        <v>160</v>
      </c>
      <c r="B197" s="83">
        <v>21</v>
      </c>
      <c r="C197" s="84">
        <v>642.70795078000003</v>
      </c>
      <c r="D197" s="84">
        <v>591.82431507000001</v>
      </c>
      <c r="E197" s="84">
        <v>112.06819677999999</v>
      </c>
      <c r="F197" s="84">
        <v>112.06819677999999</v>
      </c>
    </row>
    <row r="198" spans="1:6" ht="12.75" customHeight="1" x14ac:dyDescent="0.2">
      <c r="A198" s="83" t="s">
        <v>160</v>
      </c>
      <c r="B198" s="83">
        <v>22</v>
      </c>
      <c r="C198" s="84">
        <v>650.18224720000001</v>
      </c>
      <c r="D198" s="84">
        <v>600.11829305000003</v>
      </c>
      <c r="E198" s="84">
        <v>113.63874928</v>
      </c>
      <c r="F198" s="84">
        <v>113.63874928</v>
      </c>
    </row>
    <row r="199" spans="1:6" ht="12.75" customHeight="1" x14ac:dyDescent="0.2">
      <c r="A199" s="83" t="s">
        <v>160</v>
      </c>
      <c r="B199" s="83">
        <v>23</v>
      </c>
      <c r="C199" s="84">
        <v>623.26718176999998</v>
      </c>
      <c r="D199" s="84">
        <v>573.80733794000002</v>
      </c>
      <c r="E199" s="84">
        <v>108.65649151</v>
      </c>
      <c r="F199" s="84">
        <v>108.65649151</v>
      </c>
    </row>
    <row r="200" spans="1:6" ht="12.75" customHeight="1" x14ac:dyDescent="0.2">
      <c r="A200" s="83" t="s">
        <v>160</v>
      </c>
      <c r="B200" s="83">
        <v>24</v>
      </c>
      <c r="C200" s="84">
        <v>650.56333125000003</v>
      </c>
      <c r="D200" s="84">
        <v>602.77026956999998</v>
      </c>
      <c r="E200" s="84">
        <v>114.14092909999999</v>
      </c>
      <c r="F200" s="84">
        <v>114.14092909999999</v>
      </c>
    </row>
    <row r="201" spans="1:6" ht="12.75" customHeight="1" x14ac:dyDescent="0.2">
      <c r="A201" s="83" t="s">
        <v>161</v>
      </c>
      <c r="B201" s="83">
        <v>1</v>
      </c>
      <c r="C201" s="84">
        <v>741.02138276000005</v>
      </c>
      <c r="D201" s="84">
        <v>691.03740063999999</v>
      </c>
      <c r="E201" s="84">
        <v>130.85524441000001</v>
      </c>
      <c r="F201" s="84">
        <v>130.85524441000001</v>
      </c>
    </row>
    <row r="202" spans="1:6" ht="12.75" customHeight="1" x14ac:dyDescent="0.2">
      <c r="A202" s="83" t="s">
        <v>161</v>
      </c>
      <c r="B202" s="83">
        <v>2</v>
      </c>
      <c r="C202" s="84">
        <v>777.98906155999998</v>
      </c>
      <c r="D202" s="84">
        <v>729.04826046999995</v>
      </c>
      <c r="E202" s="84">
        <v>138.05300295999999</v>
      </c>
      <c r="F202" s="84">
        <v>138.05300295999999</v>
      </c>
    </row>
    <row r="203" spans="1:6" ht="12.75" customHeight="1" x14ac:dyDescent="0.2">
      <c r="A203" s="83" t="s">
        <v>161</v>
      </c>
      <c r="B203" s="83">
        <v>3</v>
      </c>
      <c r="C203" s="84">
        <v>809.02401444999998</v>
      </c>
      <c r="D203" s="84">
        <v>756.89906498000005</v>
      </c>
      <c r="E203" s="84">
        <v>143.32684750999999</v>
      </c>
      <c r="F203" s="84">
        <v>143.32684750999999</v>
      </c>
    </row>
    <row r="204" spans="1:6" ht="12.75" customHeight="1" x14ac:dyDescent="0.2">
      <c r="A204" s="83" t="s">
        <v>161</v>
      </c>
      <c r="B204" s="83">
        <v>4</v>
      </c>
      <c r="C204" s="84">
        <v>829.31430782999996</v>
      </c>
      <c r="D204" s="84">
        <v>777.99721020000004</v>
      </c>
      <c r="E204" s="84">
        <v>147.32200456999999</v>
      </c>
      <c r="F204" s="84">
        <v>147.32200456999999</v>
      </c>
    </row>
    <row r="205" spans="1:6" ht="12.75" customHeight="1" x14ac:dyDescent="0.2">
      <c r="A205" s="83" t="s">
        <v>161</v>
      </c>
      <c r="B205" s="83">
        <v>5</v>
      </c>
      <c r="C205" s="84">
        <v>868.50136711000005</v>
      </c>
      <c r="D205" s="84">
        <v>819.44017296000004</v>
      </c>
      <c r="E205" s="84">
        <v>155.16966812000001</v>
      </c>
      <c r="F205" s="84">
        <v>155.16966812000001</v>
      </c>
    </row>
    <row r="206" spans="1:6" ht="12.75" customHeight="1" x14ac:dyDescent="0.2">
      <c r="A206" s="83" t="s">
        <v>161</v>
      </c>
      <c r="B206" s="83">
        <v>6</v>
      </c>
      <c r="C206" s="84">
        <v>850.70503269999995</v>
      </c>
      <c r="D206" s="84">
        <v>800.79274133000001</v>
      </c>
      <c r="E206" s="84">
        <v>151.63857960999999</v>
      </c>
      <c r="F206" s="84">
        <v>151.63857960999999</v>
      </c>
    </row>
    <row r="207" spans="1:6" ht="12.75" customHeight="1" x14ac:dyDescent="0.2">
      <c r="A207" s="83" t="s">
        <v>161</v>
      </c>
      <c r="B207" s="83">
        <v>7</v>
      </c>
      <c r="C207" s="84">
        <v>808.05028427000002</v>
      </c>
      <c r="D207" s="84">
        <v>759.99067916000001</v>
      </c>
      <c r="E207" s="84">
        <v>143.91227737</v>
      </c>
      <c r="F207" s="84">
        <v>143.91227737</v>
      </c>
    </row>
    <row r="208" spans="1:6" ht="12.75" customHeight="1" x14ac:dyDescent="0.2">
      <c r="A208" s="83" t="s">
        <v>161</v>
      </c>
      <c r="B208" s="83">
        <v>8</v>
      </c>
      <c r="C208" s="84">
        <v>756.81997486</v>
      </c>
      <c r="D208" s="84">
        <v>710.85918113000002</v>
      </c>
      <c r="E208" s="84">
        <v>134.60870829999999</v>
      </c>
      <c r="F208" s="84">
        <v>134.60870829999999</v>
      </c>
    </row>
    <row r="209" spans="1:6" ht="12.75" customHeight="1" x14ac:dyDescent="0.2">
      <c r="A209" s="83" t="s">
        <v>161</v>
      </c>
      <c r="B209" s="83">
        <v>9</v>
      </c>
      <c r="C209" s="84">
        <v>718.32618763999994</v>
      </c>
      <c r="D209" s="84">
        <v>671.10436806999996</v>
      </c>
      <c r="E209" s="84">
        <v>127.08071375999999</v>
      </c>
      <c r="F209" s="84">
        <v>127.08071375999999</v>
      </c>
    </row>
    <row r="210" spans="1:6" ht="12.75" customHeight="1" x14ac:dyDescent="0.2">
      <c r="A210" s="83" t="s">
        <v>161</v>
      </c>
      <c r="B210" s="83">
        <v>10</v>
      </c>
      <c r="C210" s="84">
        <v>748.74137100999997</v>
      </c>
      <c r="D210" s="84">
        <v>701.24761106000005</v>
      </c>
      <c r="E210" s="84">
        <v>132.78865579999999</v>
      </c>
      <c r="F210" s="84">
        <v>132.78865579999999</v>
      </c>
    </row>
    <row r="211" spans="1:6" ht="12.75" customHeight="1" x14ac:dyDescent="0.2">
      <c r="A211" s="83" t="s">
        <v>161</v>
      </c>
      <c r="B211" s="83">
        <v>11</v>
      </c>
      <c r="C211" s="84">
        <v>760.5645571</v>
      </c>
      <c r="D211" s="84">
        <v>711.93022350000001</v>
      </c>
      <c r="E211" s="84">
        <v>134.81152151000001</v>
      </c>
      <c r="F211" s="84">
        <v>134.81152151000001</v>
      </c>
    </row>
    <row r="212" spans="1:6" ht="12.75" customHeight="1" x14ac:dyDescent="0.2">
      <c r="A212" s="83" t="s">
        <v>161</v>
      </c>
      <c r="B212" s="83">
        <v>12</v>
      </c>
      <c r="C212" s="84">
        <v>757.16969710000001</v>
      </c>
      <c r="D212" s="84">
        <v>709.61687802999995</v>
      </c>
      <c r="E212" s="84">
        <v>134.37346507000001</v>
      </c>
      <c r="F212" s="84">
        <v>134.37346507000001</v>
      </c>
    </row>
    <row r="213" spans="1:6" ht="12.75" customHeight="1" x14ac:dyDescent="0.2">
      <c r="A213" s="83" t="s">
        <v>161</v>
      </c>
      <c r="B213" s="83">
        <v>13</v>
      </c>
      <c r="C213" s="84">
        <v>752.93769742999996</v>
      </c>
      <c r="D213" s="84">
        <v>705.21024911999996</v>
      </c>
      <c r="E213" s="84">
        <v>133.53902325000001</v>
      </c>
      <c r="F213" s="84">
        <v>133.53902325000001</v>
      </c>
    </row>
    <row r="214" spans="1:6" ht="12.75" customHeight="1" x14ac:dyDescent="0.2">
      <c r="A214" s="83" t="s">
        <v>161</v>
      </c>
      <c r="B214" s="83">
        <v>14</v>
      </c>
      <c r="C214" s="84">
        <v>758.10603436999997</v>
      </c>
      <c r="D214" s="84">
        <v>711.31587931000001</v>
      </c>
      <c r="E214" s="84">
        <v>134.69518894000001</v>
      </c>
      <c r="F214" s="84">
        <v>134.69518894000001</v>
      </c>
    </row>
    <row r="215" spans="1:6" ht="12.75" customHeight="1" x14ac:dyDescent="0.2">
      <c r="A215" s="83" t="s">
        <v>161</v>
      </c>
      <c r="B215" s="83">
        <v>15</v>
      </c>
      <c r="C215" s="84">
        <v>761.45652643000005</v>
      </c>
      <c r="D215" s="84">
        <v>713.55451804999996</v>
      </c>
      <c r="E215" s="84">
        <v>135.11909886999999</v>
      </c>
      <c r="F215" s="84">
        <v>135.11909886999999</v>
      </c>
    </row>
    <row r="216" spans="1:6" ht="12.75" customHeight="1" x14ac:dyDescent="0.2">
      <c r="A216" s="83" t="s">
        <v>161</v>
      </c>
      <c r="B216" s="83">
        <v>16</v>
      </c>
      <c r="C216" s="84">
        <v>765.51116827999999</v>
      </c>
      <c r="D216" s="84">
        <v>717.91647620000003</v>
      </c>
      <c r="E216" s="84">
        <v>135.94508181</v>
      </c>
      <c r="F216" s="84">
        <v>135.94508181</v>
      </c>
    </row>
    <row r="217" spans="1:6" ht="12.75" customHeight="1" x14ac:dyDescent="0.2">
      <c r="A217" s="83" t="s">
        <v>161</v>
      </c>
      <c r="B217" s="83">
        <v>17</v>
      </c>
      <c r="C217" s="84">
        <v>715.30897211000001</v>
      </c>
      <c r="D217" s="84">
        <v>666.74298303</v>
      </c>
      <c r="E217" s="84">
        <v>126.25483935</v>
      </c>
      <c r="F217" s="84">
        <v>126.25483935</v>
      </c>
    </row>
    <row r="218" spans="1:6" ht="12.75" customHeight="1" x14ac:dyDescent="0.2">
      <c r="A218" s="83" t="s">
        <v>161</v>
      </c>
      <c r="B218" s="83">
        <v>18</v>
      </c>
      <c r="C218" s="84">
        <v>697.69012047000001</v>
      </c>
      <c r="D218" s="84">
        <v>649.98247394999999</v>
      </c>
      <c r="E218" s="84">
        <v>123.0810596</v>
      </c>
      <c r="F218" s="84">
        <v>123.0810596</v>
      </c>
    </row>
    <row r="219" spans="1:6" ht="12.75" customHeight="1" x14ac:dyDescent="0.2">
      <c r="A219" s="83" t="s">
        <v>161</v>
      </c>
      <c r="B219" s="83">
        <v>19</v>
      </c>
      <c r="C219" s="84">
        <v>697.35864688000004</v>
      </c>
      <c r="D219" s="84">
        <v>649.59502329999998</v>
      </c>
      <c r="E219" s="84">
        <v>123.00769172</v>
      </c>
      <c r="F219" s="84">
        <v>123.00769172</v>
      </c>
    </row>
    <row r="220" spans="1:6" ht="12.75" customHeight="1" x14ac:dyDescent="0.2">
      <c r="A220" s="83" t="s">
        <v>161</v>
      </c>
      <c r="B220" s="83">
        <v>20</v>
      </c>
      <c r="C220" s="84">
        <v>664.15900246000001</v>
      </c>
      <c r="D220" s="84">
        <v>614.12611131000006</v>
      </c>
      <c r="E220" s="84">
        <v>116.2912779</v>
      </c>
      <c r="F220" s="84">
        <v>116.2912779</v>
      </c>
    </row>
    <row r="221" spans="1:6" ht="12.75" customHeight="1" x14ac:dyDescent="0.2">
      <c r="A221" s="83" t="s">
        <v>161</v>
      </c>
      <c r="B221" s="83">
        <v>21</v>
      </c>
      <c r="C221" s="84">
        <v>656.72664653000004</v>
      </c>
      <c r="D221" s="84">
        <v>613.37085378999996</v>
      </c>
      <c r="E221" s="84">
        <v>116.14826189</v>
      </c>
      <c r="F221" s="84">
        <v>116.14826189</v>
      </c>
    </row>
    <row r="222" spans="1:6" ht="12.75" customHeight="1" x14ac:dyDescent="0.2">
      <c r="A222" s="83" t="s">
        <v>161</v>
      </c>
      <c r="B222" s="83">
        <v>22</v>
      </c>
      <c r="C222" s="84">
        <v>661.19434252999997</v>
      </c>
      <c r="D222" s="84">
        <v>614.86356880000005</v>
      </c>
      <c r="E222" s="84">
        <v>116.43092328</v>
      </c>
      <c r="F222" s="84">
        <v>116.43092328</v>
      </c>
    </row>
    <row r="223" spans="1:6" ht="12.75" customHeight="1" x14ac:dyDescent="0.2">
      <c r="A223" s="83" t="s">
        <v>161</v>
      </c>
      <c r="B223" s="83">
        <v>23</v>
      </c>
      <c r="C223" s="84">
        <v>640.32563990000006</v>
      </c>
      <c r="D223" s="84">
        <v>592.46393976000002</v>
      </c>
      <c r="E223" s="84">
        <v>112.18931649</v>
      </c>
      <c r="F223" s="84">
        <v>112.18931649</v>
      </c>
    </row>
    <row r="224" spans="1:6" ht="12.75" customHeight="1" x14ac:dyDescent="0.2">
      <c r="A224" s="83" t="s">
        <v>161</v>
      </c>
      <c r="B224" s="83">
        <v>24</v>
      </c>
      <c r="C224" s="84">
        <v>670.65738084999998</v>
      </c>
      <c r="D224" s="84">
        <v>621.38167609000004</v>
      </c>
      <c r="E224" s="84">
        <v>117.66519587000001</v>
      </c>
      <c r="F224" s="84">
        <v>117.66519587000001</v>
      </c>
    </row>
    <row r="225" spans="1:6" ht="12.75" customHeight="1" x14ac:dyDescent="0.2">
      <c r="A225" s="83" t="s">
        <v>162</v>
      </c>
      <c r="B225" s="83">
        <v>1</v>
      </c>
      <c r="C225" s="84">
        <v>765.42452873000002</v>
      </c>
      <c r="D225" s="84">
        <v>711.93877336000003</v>
      </c>
      <c r="E225" s="84">
        <v>134.81314051999999</v>
      </c>
      <c r="F225" s="84">
        <v>134.81314051999999</v>
      </c>
    </row>
    <row r="226" spans="1:6" ht="12.75" customHeight="1" x14ac:dyDescent="0.2">
      <c r="A226" s="83" t="s">
        <v>162</v>
      </c>
      <c r="B226" s="83">
        <v>2</v>
      </c>
      <c r="C226" s="84">
        <v>797.44127156000002</v>
      </c>
      <c r="D226" s="84">
        <v>749.07003508000003</v>
      </c>
      <c r="E226" s="84">
        <v>141.84433784999999</v>
      </c>
      <c r="F226" s="84">
        <v>141.84433784999999</v>
      </c>
    </row>
    <row r="227" spans="1:6" ht="12.75" customHeight="1" x14ac:dyDescent="0.2">
      <c r="A227" s="83" t="s">
        <v>162</v>
      </c>
      <c r="B227" s="83">
        <v>3</v>
      </c>
      <c r="C227" s="84">
        <v>822.83251547999998</v>
      </c>
      <c r="D227" s="84">
        <v>773.44176785000002</v>
      </c>
      <c r="E227" s="84">
        <v>146.45938335</v>
      </c>
      <c r="F227" s="84">
        <v>146.45938335</v>
      </c>
    </row>
    <row r="228" spans="1:6" ht="12.75" customHeight="1" x14ac:dyDescent="0.2">
      <c r="A228" s="83" t="s">
        <v>162</v>
      </c>
      <c r="B228" s="83">
        <v>4</v>
      </c>
      <c r="C228" s="84">
        <v>835.57456692999995</v>
      </c>
      <c r="D228" s="84">
        <v>790.37508380999998</v>
      </c>
      <c r="E228" s="84">
        <v>149.66588591999999</v>
      </c>
      <c r="F228" s="84">
        <v>149.66588591999999</v>
      </c>
    </row>
    <row r="229" spans="1:6" ht="12.75" customHeight="1" x14ac:dyDescent="0.2">
      <c r="A229" s="83" t="s">
        <v>162</v>
      </c>
      <c r="B229" s="83">
        <v>5</v>
      </c>
      <c r="C229" s="84">
        <v>849.95931101999997</v>
      </c>
      <c r="D229" s="84">
        <v>801.42551566999998</v>
      </c>
      <c r="E229" s="84">
        <v>151.75840213000001</v>
      </c>
      <c r="F229" s="84">
        <v>151.75840213000001</v>
      </c>
    </row>
    <row r="230" spans="1:6" ht="12.75" customHeight="1" x14ac:dyDescent="0.2">
      <c r="A230" s="83" t="s">
        <v>162</v>
      </c>
      <c r="B230" s="83">
        <v>6</v>
      </c>
      <c r="C230" s="84">
        <v>837.9235046</v>
      </c>
      <c r="D230" s="84">
        <v>788.92108475999999</v>
      </c>
      <c r="E230" s="84">
        <v>149.39055581</v>
      </c>
      <c r="F230" s="84">
        <v>149.39055581</v>
      </c>
    </row>
    <row r="231" spans="1:6" ht="12.75" customHeight="1" x14ac:dyDescent="0.2">
      <c r="A231" s="83" t="s">
        <v>162</v>
      </c>
      <c r="B231" s="83">
        <v>7</v>
      </c>
      <c r="C231" s="84">
        <v>810.17518471999995</v>
      </c>
      <c r="D231" s="84">
        <v>762.28320126999995</v>
      </c>
      <c r="E231" s="84">
        <v>144.34639068999999</v>
      </c>
      <c r="F231" s="84">
        <v>144.34639068999999</v>
      </c>
    </row>
    <row r="232" spans="1:6" ht="12.75" customHeight="1" x14ac:dyDescent="0.2">
      <c r="A232" s="83" t="s">
        <v>162</v>
      </c>
      <c r="B232" s="83">
        <v>8</v>
      </c>
      <c r="C232" s="84">
        <v>775.36832805999995</v>
      </c>
      <c r="D232" s="84">
        <v>728.22297890000004</v>
      </c>
      <c r="E232" s="84">
        <v>137.89672716000001</v>
      </c>
      <c r="F232" s="84">
        <v>137.89672716000001</v>
      </c>
    </row>
    <row r="233" spans="1:6" ht="12.75" customHeight="1" x14ac:dyDescent="0.2">
      <c r="A233" s="83" t="s">
        <v>162</v>
      </c>
      <c r="B233" s="83">
        <v>9</v>
      </c>
      <c r="C233" s="84">
        <v>734.17257313000005</v>
      </c>
      <c r="D233" s="84">
        <v>683.83511006000003</v>
      </c>
      <c r="E233" s="84">
        <v>129.49141448</v>
      </c>
      <c r="F233" s="84">
        <v>129.49141448</v>
      </c>
    </row>
    <row r="234" spans="1:6" ht="12.75" customHeight="1" x14ac:dyDescent="0.2">
      <c r="A234" s="83" t="s">
        <v>162</v>
      </c>
      <c r="B234" s="83">
        <v>10</v>
      </c>
      <c r="C234" s="84">
        <v>752.17830346999995</v>
      </c>
      <c r="D234" s="84">
        <v>701.91984026</v>
      </c>
      <c r="E234" s="84">
        <v>132.91594950999999</v>
      </c>
      <c r="F234" s="84">
        <v>132.91594950999999</v>
      </c>
    </row>
    <row r="235" spans="1:6" ht="12.75" customHeight="1" x14ac:dyDescent="0.2">
      <c r="A235" s="83" t="s">
        <v>162</v>
      </c>
      <c r="B235" s="83">
        <v>11</v>
      </c>
      <c r="C235" s="84">
        <v>761.33244521999995</v>
      </c>
      <c r="D235" s="84">
        <v>712.10896828</v>
      </c>
      <c r="E235" s="84">
        <v>134.84536872999999</v>
      </c>
      <c r="F235" s="84">
        <v>134.84536872999999</v>
      </c>
    </row>
    <row r="236" spans="1:6" ht="12.75" customHeight="1" x14ac:dyDescent="0.2">
      <c r="A236" s="83" t="s">
        <v>162</v>
      </c>
      <c r="B236" s="83">
        <v>12</v>
      </c>
      <c r="C236" s="84">
        <v>759.74500421000005</v>
      </c>
      <c r="D236" s="84">
        <v>710.87947445999998</v>
      </c>
      <c r="E236" s="84">
        <v>134.61255105999999</v>
      </c>
      <c r="F236" s="84">
        <v>134.61255105999999</v>
      </c>
    </row>
    <row r="237" spans="1:6" ht="12.75" customHeight="1" x14ac:dyDescent="0.2">
      <c r="A237" s="83" t="s">
        <v>162</v>
      </c>
      <c r="B237" s="83">
        <v>13</v>
      </c>
      <c r="C237" s="84">
        <v>752.28412260000005</v>
      </c>
      <c r="D237" s="84">
        <v>704.78107972999999</v>
      </c>
      <c r="E237" s="84">
        <v>133.45775549000001</v>
      </c>
      <c r="F237" s="84">
        <v>133.45775549000001</v>
      </c>
    </row>
    <row r="238" spans="1:6" ht="12.75" customHeight="1" x14ac:dyDescent="0.2">
      <c r="A238" s="83" t="s">
        <v>162</v>
      </c>
      <c r="B238" s="83">
        <v>14</v>
      </c>
      <c r="C238" s="84">
        <v>753.21323454000003</v>
      </c>
      <c r="D238" s="84">
        <v>709.30457085</v>
      </c>
      <c r="E238" s="84">
        <v>134.3143264</v>
      </c>
      <c r="F238" s="84">
        <v>134.3143264</v>
      </c>
    </row>
    <row r="239" spans="1:6" ht="12.75" customHeight="1" x14ac:dyDescent="0.2">
      <c r="A239" s="83" t="s">
        <v>162</v>
      </c>
      <c r="B239" s="83">
        <v>15</v>
      </c>
      <c r="C239" s="84">
        <v>783.00733732000003</v>
      </c>
      <c r="D239" s="84">
        <v>732.78189752000003</v>
      </c>
      <c r="E239" s="84">
        <v>138.76000664</v>
      </c>
      <c r="F239" s="84">
        <v>138.76000664</v>
      </c>
    </row>
    <row r="240" spans="1:6" ht="12.75" customHeight="1" x14ac:dyDescent="0.2">
      <c r="A240" s="83" t="s">
        <v>162</v>
      </c>
      <c r="B240" s="83">
        <v>16</v>
      </c>
      <c r="C240" s="84">
        <v>780.27801589000001</v>
      </c>
      <c r="D240" s="84">
        <v>733.55011067999999</v>
      </c>
      <c r="E240" s="84">
        <v>138.90547592999999</v>
      </c>
      <c r="F240" s="84">
        <v>138.90547592999999</v>
      </c>
    </row>
    <row r="241" spans="1:6" ht="12.75" customHeight="1" x14ac:dyDescent="0.2">
      <c r="A241" s="83" t="s">
        <v>162</v>
      </c>
      <c r="B241" s="83">
        <v>17</v>
      </c>
      <c r="C241" s="84">
        <v>742.68823435000002</v>
      </c>
      <c r="D241" s="84">
        <v>692.10497389</v>
      </c>
      <c r="E241" s="84">
        <v>131.05740071</v>
      </c>
      <c r="F241" s="84">
        <v>131.05740071</v>
      </c>
    </row>
    <row r="242" spans="1:6" ht="12.75" customHeight="1" x14ac:dyDescent="0.2">
      <c r="A242" s="83" t="s">
        <v>162</v>
      </c>
      <c r="B242" s="83">
        <v>18</v>
      </c>
      <c r="C242" s="84">
        <v>696.82794673000001</v>
      </c>
      <c r="D242" s="84">
        <v>646.93596319000005</v>
      </c>
      <c r="E242" s="84">
        <v>122.50417055</v>
      </c>
      <c r="F242" s="84">
        <v>122.50417055</v>
      </c>
    </row>
    <row r="243" spans="1:6" ht="12.75" customHeight="1" x14ac:dyDescent="0.2">
      <c r="A243" s="83" t="s">
        <v>162</v>
      </c>
      <c r="B243" s="83">
        <v>19</v>
      </c>
      <c r="C243" s="84">
        <v>687.66795065999997</v>
      </c>
      <c r="D243" s="84">
        <v>636.55282827999997</v>
      </c>
      <c r="E243" s="84">
        <v>120.53801408</v>
      </c>
      <c r="F243" s="84">
        <v>120.53801408</v>
      </c>
    </row>
    <row r="244" spans="1:6" ht="12.75" customHeight="1" x14ac:dyDescent="0.2">
      <c r="A244" s="83" t="s">
        <v>162</v>
      </c>
      <c r="B244" s="83">
        <v>20</v>
      </c>
      <c r="C244" s="84">
        <v>685.43765837000001</v>
      </c>
      <c r="D244" s="84">
        <v>633.72136589000002</v>
      </c>
      <c r="E244" s="84">
        <v>120.00184671</v>
      </c>
      <c r="F244" s="84">
        <v>120.00184671</v>
      </c>
    </row>
    <row r="245" spans="1:6" ht="12.75" customHeight="1" x14ac:dyDescent="0.2">
      <c r="A245" s="83" t="s">
        <v>162</v>
      </c>
      <c r="B245" s="83">
        <v>21</v>
      </c>
      <c r="C245" s="84">
        <v>660.40951329999996</v>
      </c>
      <c r="D245" s="84">
        <v>611.23604950000004</v>
      </c>
      <c r="E245" s="84">
        <v>115.74401410999999</v>
      </c>
      <c r="F245" s="84">
        <v>115.74401410999999</v>
      </c>
    </row>
    <row r="246" spans="1:6" ht="12.75" customHeight="1" x14ac:dyDescent="0.2">
      <c r="A246" s="83" t="s">
        <v>162</v>
      </c>
      <c r="B246" s="83">
        <v>22</v>
      </c>
      <c r="C246" s="84">
        <v>667.79900487999998</v>
      </c>
      <c r="D246" s="84">
        <v>618.01667974999998</v>
      </c>
      <c r="E246" s="84">
        <v>117.0279982</v>
      </c>
      <c r="F246" s="84">
        <v>117.0279982</v>
      </c>
    </row>
    <row r="247" spans="1:6" ht="12.75" customHeight="1" x14ac:dyDescent="0.2">
      <c r="A247" s="83" t="s">
        <v>162</v>
      </c>
      <c r="B247" s="83">
        <v>23</v>
      </c>
      <c r="C247" s="84">
        <v>640.48861183999998</v>
      </c>
      <c r="D247" s="84">
        <v>594.82872223000004</v>
      </c>
      <c r="E247" s="84">
        <v>112.63711307</v>
      </c>
      <c r="F247" s="84">
        <v>112.63711307</v>
      </c>
    </row>
    <row r="248" spans="1:6" ht="12.75" customHeight="1" x14ac:dyDescent="0.2">
      <c r="A248" s="83" t="s">
        <v>162</v>
      </c>
      <c r="B248" s="83">
        <v>24</v>
      </c>
      <c r="C248" s="84">
        <v>696.01730908000002</v>
      </c>
      <c r="D248" s="84">
        <v>648.18659989000002</v>
      </c>
      <c r="E248" s="84">
        <v>122.74099184000001</v>
      </c>
      <c r="F248" s="84">
        <v>122.74099184000001</v>
      </c>
    </row>
    <row r="249" spans="1:6" ht="12.75" customHeight="1" x14ac:dyDescent="0.2">
      <c r="A249" s="83" t="s">
        <v>163</v>
      </c>
      <c r="B249" s="83">
        <v>1</v>
      </c>
      <c r="C249" s="84">
        <v>819.49047094000002</v>
      </c>
      <c r="D249" s="84">
        <v>770.58033909000005</v>
      </c>
      <c r="E249" s="84">
        <v>145.91754154</v>
      </c>
      <c r="F249" s="84">
        <v>145.91754154</v>
      </c>
    </row>
    <row r="250" spans="1:6" ht="12.75" customHeight="1" x14ac:dyDescent="0.2">
      <c r="A250" s="83" t="s">
        <v>163</v>
      </c>
      <c r="B250" s="83">
        <v>2</v>
      </c>
      <c r="C250" s="84">
        <v>827.62489086000005</v>
      </c>
      <c r="D250" s="84">
        <v>779.75472709999997</v>
      </c>
      <c r="E250" s="84">
        <v>147.65480898999999</v>
      </c>
      <c r="F250" s="84">
        <v>147.65480898999999</v>
      </c>
    </row>
    <row r="251" spans="1:6" ht="12.75" customHeight="1" x14ac:dyDescent="0.2">
      <c r="A251" s="83" t="s">
        <v>163</v>
      </c>
      <c r="B251" s="83">
        <v>3</v>
      </c>
      <c r="C251" s="84">
        <v>840.77770477000001</v>
      </c>
      <c r="D251" s="84">
        <v>792.21474322999995</v>
      </c>
      <c r="E251" s="84">
        <v>150.01424489999999</v>
      </c>
      <c r="F251" s="84">
        <v>150.01424489999999</v>
      </c>
    </row>
    <row r="252" spans="1:6" ht="12.75" customHeight="1" x14ac:dyDescent="0.2">
      <c r="A252" s="83" t="s">
        <v>163</v>
      </c>
      <c r="B252" s="83">
        <v>4</v>
      </c>
      <c r="C252" s="84">
        <v>860.08785001000001</v>
      </c>
      <c r="D252" s="84">
        <v>811.23785238999994</v>
      </c>
      <c r="E252" s="84">
        <v>153.61647192000001</v>
      </c>
      <c r="F252" s="84">
        <v>153.61647192000001</v>
      </c>
    </row>
    <row r="253" spans="1:6" ht="12.75" customHeight="1" x14ac:dyDescent="0.2">
      <c r="A253" s="83" t="s">
        <v>163</v>
      </c>
      <c r="B253" s="83">
        <v>5</v>
      </c>
      <c r="C253" s="84">
        <v>875.77364229</v>
      </c>
      <c r="D253" s="84">
        <v>830.47989859999996</v>
      </c>
      <c r="E253" s="84">
        <v>157.26015699000001</v>
      </c>
      <c r="F253" s="84">
        <v>157.26015699000001</v>
      </c>
    </row>
    <row r="254" spans="1:6" ht="12.75" customHeight="1" x14ac:dyDescent="0.2">
      <c r="A254" s="83" t="s">
        <v>163</v>
      </c>
      <c r="B254" s="83">
        <v>6</v>
      </c>
      <c r="C254" s="84">
        <v>854.79690363999998</v>
      </c>
      <c r="D254" s="84">
        <v>804.66784344999996</v>
      </c>
      <c r="E254" s="84">
        <v>152.3723712</v>
      </c>
      <c r="F254" s="84">
        <v>152.3723712</v>
      </c>
    </row>
    <row r="255" spans="1:6" ht="12.75" customHeight="1" x14ac:dyDescent="0.2">
      <c r="A255" s="83" t="s">
        <v>163</v>
      </c>
      <c r="B255" s="83">
        <v>7</v>
      </c>
      <c r="C255" s="84">
        <v>814.39211152999997</v>
      </c>
      <c r="D255" s="84">
        <v>765.43642877000002</v>
      </c>
      <c r="E255" s="84">
        <v>144.94348769000001</v>
      </c>
      <c r="F255" s="84">
        <v>144.94348769000001</v>
      </c>
    </row>
    <row r="256" spans="1:6" ht="12.75" customHeight="1" x14ac:dyDescent="0.2">
      <c r="A256" s="83" t="s">
        <v>163</v>
      </c>
      <c r="B256" s="83">
        <v>8</v>
      </c>
      <c r="C256" s="84">
        <v>831.32509166</v>
      </c>
      <c r="D256" s="84">
        <v>781.55356329000006</v>
      </c>
      <c r="E256" s="84">
        <v>147.99543765999999</v>
      </c>
      <c r="F256" s="84">
        <v>147.99543765999999</v>
      </c>
    </row>
    <row r="257" spans="1:6" ht="12.75" customHeight="1" x14ac:dyDescent="0.2">
      <c r="A257" s="83" t="s">
        <v>163</v>
      </c>
      <c r="B257" s="83">
        <v>9</v>
      </c>
      <c r="C257" s="84">
        <v>732.18698529000005</v>
      </c>
      <c r="D257" s="84">
        <v>688.35086621000005</v>
      </c>
      <c r="E257" s="84">
        <v>130.34652069000001</v>
      </c>
      <c r="F257" s="84">
        <v>130.34652069000001</v>
      </c>
    </row>
    <row r="258" spans="1:6" ht="12.75" customHeight="1" x14ac:dyDescent="0.2">
      <c r="A258" s="83" t="s">
        <v>163</v>
      </c>
      <c r="B258" s="83">
        <v>10</v>
      </c>
      <c r="C258" s="84">
        <v>758.95721063999997</v>
      </c>
      <c r="D258" s="84">
        <v>708.47736646999999</v>
      </c>
      <c r="E258" s="84">
        <v>134.15768649</v>
      </c>
      <c r="F258" s="84">
        <v>134.15768649</v>
      </c>
    </row>
    <row r="259" spans="1:6" ht="12.75" customHeight="1" x14ac:dyDescent="0.2">
      <c r="A259" s="83" t="s">
        <v>163</v>
      </c>
      <c r="B259" s="83">
        <v>11</v>
      </c>
      <c r="C259" s="84">
        <v>776.52226301999997</v>
      </c>
      <c r="D259" s="84">
        <v>724.21413847999997</v>
      </c>
      <c r="E259" s="84">
        <v>137.1376108</v>
      </c>
      <c r="F259" s="84">
        <v>137.1376108</v>
      </c>
    </row>
    <row r="260" spans="1:6" ht="12.75" customHeight="1" x14ac:dyDescent="0.2">
      <c r="A260" s="83" t="s">
        <v>163</v>
      </c>
      <c r="B260" s="83">
        <v>12</v>
      </c>
      <c r="C260" s="84">
        <v>771.14399237999999</v>
      </c>
      <c r="D260" s="84">
        <v>719.41930219000005</v>
      </c>
      <c r="E260" s="84">
        <v>136.22965780999999</v>
      </c>
      <c r="F260" s="84">
        <v>136.22965780999999</v>
      </c>
    </row>
    <row r="261" spans="1:6" ht="12.75" customHeight="1" x14ac:dyDescent="0.2">
      <c r="A261" s="83" t="s">
        <v>163</v>
      </c>
      <c r="B261" s="83">
        <v>13</v>
      </c>
      <c r="C261" s="84">
        <v>761.04604155000004</v>
      </c>
      <c r="D261" s="84">
        <v>712.50650685999994</v>
      </c>
      <c r="E261" s="84">
        <v>134.92064686000001</v>
      </c>
      <c r="F261" s="84">
        <v>134.92064686000001</v>
      </c>
    </row>
    <row r="262" spans="1:6" ht="12.75" customHeight="1" x14ac:dyDescent="0.2">
      <c r="A262" s="83" t="s">
        <v>163</v>
      </c>
      <c r="B262" s="83">
        <v>14</v>
      </c>
      <c r="C262" s="84">
        <v>763.28866673000005</v>
      </c>
      <c r="D262" s="84">
        <v>713.20520371999999</v>
      </c>
      <c r="E262" s="84">
        <v>135.05295251000001</v>
      </c>
      <c r="F262" s="84">
        <v>135.05295251000001</v>
      </c>
    </row>
    <row r="263" spans="1:6" ht="12.75" customHeight="1" x14ac:dyDescent="0.2">
      <c r="A263" s="83" t="s">
        <v>163</v>
      </c>
      <c r="B263" s="83">
        <v>15</v>
      </c>
      <c r="C263" s="84">
        <v>764.66384783000001</v>
      </c>
      <c r="D263" s="84">
        <v>713.52279994000003</v>
      </c>
      <c r="E263" s="84">
        <v>135.11309270999999</v>
      </c>
      <c r="F263" s="84">
        <v>135.11309270999999</v>
      </c>
    </row>
    <row r="264" spans="1:6" ht="12.75" customHeight="1" x14ac:dyDescent="0.2">
      <c r="A264" s="83" t="s">
        <v>163</v>
      </c>
      <c r="B264" s="83">
        <v>16</v>
      </c>
      <c r="C264" s="84">
        <v>775.64010648999999</v>
      </c>
      <c r="D264" s="84">
        <v>723.53662192000002</v>
      </c>
      <c r="E264" s="84">
        <v>137.00931586999999</v>
      </c>
      <c r="F264" s="84">
        <v>137.00931586999999</v>
      </c>
    </row>
    <row r="265" spans="1:6" ht="12.75" customHeight="1" x14ac:dyDescent="0.2">
      <c r="A265" s="83" t="s">
        <v>163</v>
      </c>
      <c r="B265" s="83">
        <v>17</v>
      </c>
      <c r="C265" s="84">
        <v>721.72426731999997</v>
      </c>
      <c r="D265" s="84">
        <v>672.00585633000003</v>
      </c>
      <c r="E265" s="84">
        <v>127.25142011</v>
      </c>
      <c r="F265" s="84">
        <v>127.25142011</v>
      </c>
    </row>
    <row r="266" spans="1:6" ht="12.75" customHeight="1" x14ac:dyDescent="0.2">
      <c r="A266" s="83" t="s">
        <v>163</v>
      </c>
      <c r="B266" s="83">
        <v>18</v>
      </c>
      <c r="C266" s="84">
        <v>720.83609667999997</v>
      </c>
      <c r="D266" s="84">
        <v>669.66474162999998</v>
      </c>
      <c r="E266" s="84">
        <v>126.80810526</v>
      </c>
      <c r="F266" s="84">
        <v>126.80810526</v>
      </c>
    </row>
    <row r="267" spans="1:6" ht="12.75" customHeight="1" x14ac:dyDescent="0.2">
      <c r="A267" s="83" t="s">
        <v>163</v>
      </c>
      <c r="B267" s="83">
        <v>19</v>
      </c>
      <c r="C267" s="84">
        <v>718.57632290000004</v>
      </c>
      <c r="D267" s="84">
        <v>667.55996950999997</v>
      </c>
      <c r="E267" s="84">
        <v>126.40954438999999</v>
      </c>
      <c r="F267" s="84">
        <v>126.40954438999999</v>
      </c>
    </row>
    <row r="268" spans="1:6" ht="12.75" customHeight="1" x14ac:dyDescent="0.2">
      <c r="A268" s="83" t="s">
        <v>163</v>
      </c>
      <c r="B268" s="83">
        <v>20</v>
      </c>
      <c r="C268" s="84">
        <v>709.41894548000005</v>
      </c>
      <c r="D268" s="84">
        <v>657.88362089999998</v>
      </c>
      <c r="E268" s="84">
        <v>124.57722538</v>
      </c>
      <c r="F268" s="84">
        <v>124.57722538</v>
      </c>
    </row>
    <row r="269" spans="1:6" ht="12.75" customHeight="1" x14ac:dyDescent="0.2">
      <c r="A269" s="83" t="s">
        <v>163</v>
      </c>
      <c r="B269" s="83">
        <v>21</v>
      </c>
      <c r="C269" s="84">
        <v>715.05408184999999</v>
      </c>
      <c r="D269" s="84">
        <v>663.50633648999997</v>
      </c>
      <c r="E269" s="84">
        <v>125.64194608</v>
      </c>
      <c r="F269" s="84">
        <v>125.64194608</v>
      </c>
    </row>
    <row r="270" spans="1:6" ht="12.75" customHeight="1" x14ac:dyDescent="0.2">
      <c r="A270" s="83" t="s">
        <v>163</v>
      </c>
      <c r="B270" s="83">
        <v>22</v>
      </c>
      <c r="C270" s="84">
        <v>736.12869207999995</v>
      </c>
      <c r="D270" s="84">
        <v>683.02176053999995</v>
      </c>
      <c r="E270" s="84">
        <v>129.33739814</v>
      </c>
      <c r="F270" s="84">
        <v>129.33739814</v>
      </c>
    </row>
    <row r="271" spans="1:6" ht="12.75" customHeight="1" x14ac:dyDescent="0.2">
      <c r="A271" s="83" t="s">
        <v>163</v>
      </c>
      <c r="B271" s="83">
        <v>23</v>
      </c>
      <c r="C271" s="84">
        <v>711.11668898999994</v>
      </c>
      <c r="D271" s="84">
        <v>658.94738753000001</v>
      </c>
      <c r="E271" s="84">
        <v>124.77866084999999</v>
      </c>
      <c r="F271" s="84">
        <v>124.77866084999999</v>
      </c>
    </row>
    <row r="272" spans="1:6" ht="12.75" customHeight="1" x14ac:dyDescent="0.2">
      <c r="A272" s="83" t="s">
        <v>163</v>
      </c>
      <c r="B272" s="83">
        <v>24</v>
      </c>
      <c r="C272" s="84">
        <v>705.47049528000002</v>
      </c>
      <c r="D272" s="84">
        <v>655.13330559999997</v>
      </c>
      <c r="E272" s="84">
        <v>124.05642408</v>
      </c>
      <c r="F272" s="84">
        <v>124.05642408</v>
      </c>
    </row>
    <row r="273" spans="1:6" ht="12.75" customHeight="1" x14ac:dyDescent="0.2">
      <c r="A273" s="83" t="s">
        <v>164</v>
      </c>
      <c r="B273" s="83">
        <v>1</v>
      </c>
      <c r="C273" s="84">
        <v>806.67941782000003</v>
      </c>
      <c r="D273" s="84">
        <v>759.11723554000002</v>
      </c>
      <c r="E273" s="84">
        <v>143.74688158000001</v>
      </c>
      <c r="F273" s="84">
        <v>143.74688158000001</v>
      </c>
    </row>
    <row r="274" spans="1:6" ht="12.75" customHeight="1" x14ac:dyDescent="0.2">
      <c r="A274" s="83" t="s">
        <v>164</v>
      </c>
      <c r="B274" s="83">
        <v>2</v>
      </c>
      <c r="C274" s="84">
        <v>838.36924058</v>
      </c>
      <c r="D274" s="84">
        <v>788.64022226999998</v>
      </c>
      <c r="E274" s="84">
        <v>149.33737153000001</v>
      </c>
      <c r="F274" s="84">
        <v>149.33737153000001</v>
      </c>
    </row>
    <row r="275" spans="1:6" ht="12.75" customHeight="1" x14ac:dyDescent="0.2">
      <c r="A275" s="83" t="s">
        <v>164</v>
      </c>
      <c r="B275" s="83">
        <v>3</v>
      </c>
      <c r="C275" s="84">
        <v>865.32134145999999</v>
      </c>
      <c r="D275" s="84">
        <v>813.91882494000004</v>
      </c>
      <c r="E275" s="84">
        <v>154.12414244000001</v>
      </c>
      <c r="F275" s="84">
        <v>154.12414244000001</v>
      </c>
    </row>
    <row r="276" spans="1:6" ht="12.75" customHeight="1" x14ac:dyDescent="0.2">
      <c r="A276" s="83" t="s">
        <v>164</v>
      </c>
      <c r="B276" s="83">
        <v>4</v>
      </c>
      <c r="C276" s="84">
        <v>874.95680228000003</v>
      </c>
      <c r="D276" s="84">
        <v>822.42769069999997</v>
      </c>
      <c r="E276" s="84">
        <v>155.73538622000001</v>
      </c>
      <c r="F276" s="84">
        <v>155.73538622000001</v>
      </c>
    </row>
    <row r="277" spans="1:6" ht="12.75" customHeight="1" x14ac:dyDescent="0.2">
      <c r="A277" s="83" t="s">
        <v>164</v>
      </c>
      <c r="B277" s="83">
        <v>5</v>
      </c>
      <c r="C277" s="84">
        <v>885.95760082000004</v>
      </c>
      <c r="D277" s="84">
        <v>841.83619981000004</v>
      </c>
      <c r="E277" s="84">
        <v>159.41059279999999</v>
      </c>
      <c r="F277" s="84">
        <v>159.41059279999999</v>
      </c>
    </row>
    <row r="278" spans="1:6" ht="12.75" customHeight="1" x14ac:dyDescent="0.2">
      <c r="A278" s="83" t="s">
        <v>164</v>
      </c>
      <c r="B278" s="83">
        <v>6</v>
      </c>
      <c r="C278" s="84">
        <v>880.88556241000003</v>
      </c>
      <c r="D278" s="84">
        <v>829.13320566000004</v>
      </c>
      <c r="E278" s="84">
        <v>157.00514643</v>
      </c>
      <c r="F278" s="84">
        <v>157.00514643</v>
      </c>
    </row>
    <row r="279" spans="1:6" ht="12.75" customHeight="1" x14ac:dyDescent="0.2">
      <c r="A279" s="83" t="s">
        <v>164</v>
      </c>
      <c r="B279" s="83">
        <v>7</v>
      </c>
      <c r="C279" s="84">
        <v>863.80597925999996</v>
      </c>
      <c r="D279" s="84">
        <v>814.68258476000005</v>
      </c>
      <c r="E279" s="84">
        <v>154.26876845000001</v>
      </c>
      <c r="F279" s="84">
        <v>154.26876845000001</v>
      </c>
    </row>
    <row r="280" spans="1:6" ht="12.75" customHeight="1" x14ac:dyDescent="0.2">
      <c r="A280" s="83" t="s">
        <v>164</v>
      </c>
      <c r="B280" s="83">
        <v>8</v>
      </c>
      <c r="C280" s="84">
        <v>832.81303080999999</v>
      </c>
      <c r="D280" s="84">
        <v>786.54538763999994</v>
      </c>
      <c r="E280" s="84">
        <v>148.94069242</v>
      </c>
      <c r="F280" s="84">
        <v>148.94069242</v>
      </c>
    </row>
    <row r="281" spans="1:6" ht="12.75" customHeight="1" x14ac:dyDescent="0.2">
      <c r="A281" s="83" t="s">
        <v>164</v>
      </c>
      <c r="B281" s="83">
        <v>9</v>
      </c>
      <c r="C281" s="84">
        <v>764.57627789000003</v>
      </c>
      <c r="D281" s="84">
        <v>718.32420668999998</v>
      </c>
      <c r="E281" s="84">
        <v>136.02228989</v>
      </c>
      <c r="F281" s="84">
        <v>136.02228989</v>
      </c>
    </row>
    <row r="282" spans="1:6" ht="12.75" customHeight="1" x14ac:dyDescent="0.2">
      <c r="A282" s="83" t="s">
        <v>164</v>
      </c>
      <c r="B282" s="83">
        <v>10</v>
      </c>
      <c r="C282" s="84">
        <v>739.06803122999997</v>
      </c>
      <c r="D282" s="84">
        <v>692.28874358999997</v>
      </c>
      <c r="E282" s="84">
        <v>131.09219944</v>
      </c>
      <c r="F282" s="84">
        <v>131.09219944</v>
      </c>
    </row>
    <row r="283" spans="1:6" ht="12.75" customHeight="1" x14ac:dyDescent="0.2">
      <c r="A283" s="83" t="s">
        <v>164</v>
      </c>
      <c r="B283" s="83">
        <v>11</v>
      </c>
      <c r="C283" s="84">
        <v>755.49165014000005</v>
      </c>
      <c r="D283" s="84">
        <v>708.04185738000001</v>
      </c>
      <c r="E283" s="84">
        <v>134.07521824</v>
      </c>
      <c r="F283" s="84">
        <v>134.07521824</v>
      </c>
    </row>
    <row r="284" spans="1:6" ht="12.75" customHeight="1" x14ac:dyDescent="0.2">
      <c r="A284" s="83" t="s">
        <v>164</v>
      </c>
      <c r="B284" s="83">
        <v>12</v>
      </c>
      <c r="C284" s="84">
        <v>756.45107435</v>
      </c>
      <c r="D284" s="84">
        <v>707.84599773000002</v>
      </c>
      <c r="E284" s="84">
        <v>134.03813013999999</v>
      </c>
      <c r="F284" s="84">
        <v>134.03813013999999</v>
      </c>
    </row>
    <row r="285" spans="1:6" ht="12.75" customHeight="1" x14ac:dyDescent="0.2">
      <c r="A285" s="83" t="s">
        <v>164</v>
      </c>
      <c r="B285" s="83">
        <v>13</v>
      </c>
      <c r="C285" s="84">
        <v>753.94386358999998</v>
      </c>
      <c r="D285" s="84">
        <v>705.38698727999997</v>
      </c>
      <c r="E285" s="84">
        <v>133.57249049000001</v>
      </c>
      <c r="F285" s="84">
        <v>133.57249049000001</v>
      </c>
    </row>
    <row r="286" spans="1:6" ht="12.75" customHeight="1" x14ac:dyDescent="0.2">
      <c r="A286" s="83" t="s">
        <v>164</v>
      </c>
      <c r="B286" s="83">
        <v>14</v>
      </c>
      <c r="C286" s="84">
        <v>754.20968043000005</v>
      </c>
      <c r="D286" s="84">
        <v>706.96698474000004</v>
      </c>
      <c r="E286" s="84">
        <v>133.87167973000001</v>
      </c>
      <c r="F286" s="84">
        <v>133.87167973000001</v>
      </c>
    </row>
    <row r="287" spans="1:6" ht="12.75" customHeight="1" x14ac:dyDescent="0.2">
      <c r="A287" s="83" t="s">
        <v>164</v>
      </c>
      <c r="B287" s="83">
        <v>15</v>
      </c>
      <c r="C287" s="84">
        <v>756.01781361999997</v>
      </c>
      <c r="D287" s="84">
        <v>707.66025444000002</v>
      </c>
      <c r="E287" s="84">
        <v>134.00295768000001</v>
      </c>
      <c r="F287" s="84">
        <v>134.00295768000001</v>
      </c>
    </row>
    <row r="288" spans="1:6" ht="12.75" customHeight="1" x14ac:dyDescent="0.2">
      <c r="A288" s="83" t="s">
        <v>164</v>
      </c>
      <c r="B288" s="83">
        <v>16</v>
      </c>
      <c r="C288" s="84">
        <v>748.40811269000005</v>
      </c>
      <c r="D288" s="84">
        <v>700.81688341999995</v>
      </c>
      <c r="E288" s="84">
        <v>132.70709296000001</v>
      </c>
      <c r="F288" s="84">
        <v>132.70709296000001</v>
      </c>
    </row>
    <row r="289" spans="1:6" ht="12.75" customHeight="1" x14ac:dyDescent="0.2">
      <c r="A289" s="83" t="s">
        <v>164</v>
      </c>
      <c r="B289" s="83">
        <v>17</v>
      </c>
      <c r="C289" s="84">
        <v>716.80111906000002</v>
      </c>
      <c r="D289" s="84">
        <v>668.05564182000001</v>
      </c>
      <c r="E289" s="84">
        <v>126.50340519</v>
      </c>
      <c r="F289" s="84">
        <v>126.50340519</v>
      </c>
    </row>
    <row r="290" spans="1:6" ht="12.75" customHeight="1" x14ac:dyDescent="0.2">
      <c r="A290" s="83" t="s">
        <v>164</v>
      </c>
      <c r="B290" s="83">
        <v>18</v>
      </c>
      <c r="C290" s="84">
        <v>713.99070160999997</v>
      </c>
      <c r="D290" s="84">
        <v>666.33128292000004</v>
      </c>
      <c r="E290" s="84">
        <v>126.17687958</v>
      </c>
      <c r="F290" s="84">
        <v>126.17687958</v>
      </c>
    </row>
    <row r="291" spans="1:6" ht="12.75" customHeight="1" x14ac:dyDescent="0.2">
      <c r="A291" s="83" t="s">
        <v>164</v>
      </c>
      <c r="B291" s="83">
        <v>19</v>
      </c>
      <c r="C291" s="84">
        <v>722.23082737000004</v>
      </c>
      <c r="D291" s="84">
        <v>674.14171933</v>
      </c>
      <c r="E291" s="84">
        <v>127.65586836999999</v>
      </c>
      <c r="F291" s="84">
        <v>127.65586836999999</v>
      </c>
    </row>
    <row r="292" spans="1:6" ht="12.75" customHeight="1" x14ac:dyDescent="0.2">
      <c r="A292" s="83" t="s">
        <v>164</v>
      </c>
      <c r="B292" s="83">
        <v>20</v>
      </c>
      <c r="C292" s="84">
        <v>724.74382878999995</v>
      </c>
      <c r="D292" s="84">
        <v>678.85172121000005</v>
      </c>
      <c r="E292" s="84">
        <v>128.54775706000001</v>
      </c>
      <c r="F292" s="84">
        <v>128.54775706000001</v>
      </c>
    </row>
    <row r="293" spans="1:6" ht="12.75" customHeight="1" x14ac:dyDescent="0.2">
      <c r="A293" s="83" t="s">
        <v>164</v>
      </c>
      <c r="B293" s="83">
        <v>21</v>
      </c>
      <c r="C293" s="84">
        <v>733.86326716999997</v>
      </c>
      <c r="D293" s="84">
        <v>686.74579072999995</v>
      </c>
      <c r="E293" s="84">
        <v>130.04258265999999</v>
      </c>
      <c r="F293" s="84">
        <v>130.04258265999999</v>
      </c>
    </row>
    <row r="294" spans="1:6" ht="12.75" customHeight="1" x14ac:dyDescent="0.2">
      <c r="A294" s="83" t="s">
        <v>164</v>
      </c>
      <c r="B294" s="83">
        <v>22</v>
      </c>
      <c r="C294" s="84">
        <v>748.95949095000003</v>
      </c>
      <c r="D294" s="84">
        <v>701.30304475000003</v>
      </c>
      <c r="E294" s="84">
        <v>132.79915276</v>
      </c>
      <c r="F294" s="84">
        <v>132.79915276</v>
      </c>
    </row>
    <row r="295" spans="1:6" ht="12.75" customHeight="1" x14ac:dyDescent="0.2">
      <c r="A295" s="83" t="s">
        <v>164</v>
      </c>
      <c r="B295" s="83">
        <v>23</v>
      </c>
      <c r="C295" s="84">
        <v>716.26162507000004</v>
      </c>
      <c r="D295" s="84">
        <v>668.00695446999998</v>
      </c>
      <c r="E295" s="84">
        <v>126.49418572</v>
      </c>
      <c r="F295" s="84">
        <v>126.49418572</v>
      </c>
    </row>
    <row r="296" spans="1:6" ht="12.75" customHeight="1" x14ac:dyDescent="0.2">
      <c r="A296" s="83" t="s">
        <v>164</v>
      </c>
      <c r="B296" s="83">
        <v>24</v>
      </c>
      <c r="C296" s="84">
        <v>699.73988703999999</v>
      </c>
      <c r="D296" s="84">
        <v>651.49920980000002</v>
      </c>
      <c r="E296" s="84">
        <v>123.36826958</v>
      </c>
      <c r="F296" s="84">
        <v>123.36826958</v>
      </c>
    </row>
    <row r="297" spans="1:6" ht="12.75" customHeight="1" x14ac:dyDescent="0.2">
      <c r="A297" s="83" t="s">
        <v>165</v>
      </c>
      <c r="B297" s="83">
        <v>1</v>
      </c>
      <c r="C297" s="84">
        <v>780.11731621000001</v>
      </c>
      <c r="D297" s="84">
        <v>731.21676035999997</v>
      </c>
      <c r="E297" s="84">
        <v>138.46363135999999</v>
      </c>
      <c r="F297" s="84">
        <v>138.46363135999999</v>
      </c>
    </row>
    <row r="298" spans="1:6" ht="12.75" customHeight="1" x14ac:dyDescent="0.2">
      <c r="A298" s="83" t="s">
        <v>165</v>
      </c>
      <c r="B298" s="83">
        <v>2</v>
      </c>
      <c r="C298" s="84">
        <v>821.45417019000001</v>
      </c>
      <c r="D298" s="84">
        <v>768.15714691999995</v>
      </c>
      <c r="E298" s="84">
        <v>145.45868446</v>
      </c>
      <c r="F298" s="84">
        <v>145.45868446</v>
      </c>
    </row>
    <row r="299" spans="1:6" ht="12.75" customHeight="1" x14ac:dyDescent="0.2">
      <c r="A299" s="83" t="s">
        <v>165</v>
      </c>
      <c r="B299" s="83">
        <v>3</v>
      </c>
      <c r="C299" s="84">
        <v>866.80175594000002</v>
      </c>
      <c r="D299" s="84">
        <v>815.66044925999995</v>
      </c>
      <c r="E299" s="84">
        <v>154.45393744</v>
      </c>
      <c r="F299" s="84">
        <v>154.45393744</v>
      </c>
    </row>
    <row r="300" spans="1:6" ht="12.75" customHeight="1" x14ac:dyDescent="0.2">
      <c r="A300" s="83" t="s">
        <v>165</v>
      </c>
      <c r="B300" s="83">
        <v>4</v>
      </c>
      <c r="C300" s="84">
        <v>878.40223028000003</v>
      </c>
      <c r="D300" s="84">
        <v>825.88987838000003</v>
      </c>
      <c r="E300" s="84">
        <v>156.39098809000001</v>
      </c>
      <c r="F300" s="84">
        <v>156.39098809000001</v>
      </c>
    </row>
    <row r="301" spans="1:6" ht="12.75" customHeight="1" x14ac:dyDescent="0.2">
      <c r="A301" s="83" t="s">
        <v>165</v>
      </c>
      <c r="B301" s="83">
        <v>5</v>
      </c>
      <c r="C301" s="84">
        <v>887.63391018000004</v>
      </c>
      <c r="D301" s="84">
        <v>837.24924100999999</v>
      </c>
      <c r="E301" s="84">
        <v>158.54200360999999</v>
      </c>
      <c r="F301" s="84">
        <v>158.54200360999999</v>
      </c>
    </row>
    <row r="302" spans="1:6" ht="12.75" customHeight="1" x14ac:dyDescent="0.2">
      <c r="A302" s="83" t="s">
        <v>165</v>
      </c>
      <c r="B302" s="83">
        <v>6</v>
      </c>
      <c r="C302" s="84">
        <v>864.39276842000004</v>
      </c>
      <c r="D302" s="84">
        <v>816.51258342000006</v>
      </c>
      <c r="E302" s="84">
        <v>154.61529805999999</v>
      </c>
      <c r="F302" s="84">
        <v>154.61529805999999</v>
      </c>
    </row>
    <row r="303" spans="1:6" ht="12.75" customHeight="1" x14ac:dyDescent="0.2">
      <c r="A303" s="83" t="s">
        <v>165</v>
      </c>
      <c r="B303" s="83">
        <v>7</v>
      </c>
      <c r="C303" s="84">
        <v>831.23136109999996</v>
      </c>
      <c r="D303" s="84">
        <v>780.64532677</v>
      </c>
      <c r="E303" s="84">
        <v>147.82345346</v>
      </c>
      <c r="F303" s="84">
        <v>147.82345346</v>
      </c>
    </row>
    <row r="304" spans="1:6" ht="12.75" customHeight="1" x14ac:dyDescent="0.2">
      <c r="A304" s="83" t="s">
        <v>165</v>
      </c>
      <c r="B304" s="83">
        <v>8</v>
      </c>
      <c r="C304" s="84">
        <v>786.37043372999995</v>
      </c>
      <c r="D304" s="84">
        <v>737.77567269999997</v>
      </c>
      <c r="E304" s="84">
        <v>139.70563082000001</v>
      </c>
      <c r="F304" s="84">
        <v>139.70563082000001</v>
      </c>
    </row>
    <row r="305" spans="1:6" ht="12.75" customHeight="1" x14ac:dyDescent="0.2">
      <c r="A305" s="83" t="s">
        <v>165</v>
      </c>
      <c r="B305" s="83">
        <v>9</v>
      </c>
      <c r="C305" s="84">
        <v>758.09612785000002</v>
      </c>
      <c r="D305" s="84">
        <v>712.88121598999999</v>
      </c>
      <c r="E305" s="84">
        <v>134.991602</v>
      </c>
      <c r="F305" s="84">
        <v>134.991602</v>
      </c>
    </row>
    <row r="306" spans="1:6" ht="12.75" customHeight="1" x14ac:dyDescent="0.2">
      <c r="A306" s="83" t="s">
        <v>165</v>
      </c>
      <c r="B306" s="83">
        <v>10</v>
      </c>
      <c r="C306" s="84">
        <v>777.51686285999995</v>
      </c>
      <c r="D306" s="84">
        <v>732.66307563999999</v>
      </c>
      <c r="E306" s="84">
        <v>138.73750645999999</v>
      </c>
      <c r="F306" s="84">
        <v>138.73750645999999</v>
      </c>
    </row>
    <row r="307" spans="1:6" ht="12.75" customHeight="1" x14ac:dyDescent="0.2">
      <c r="A307" s="83" t="s">
        <v>165</v>
      </c>
      <c r="B307" s="83">
        <v>11</v>
      </c>
      <c r="C307" s="84">
        <v>783.75766740999995</v>
      </c>
      <c r="D307" s="84">
        <v>732.55985344999999</v>
      </c>
      <c r="E307" s="84">
        <v>138.71796025</v>
      </c>
      <c r="F307" s="84">
        <v>138.71796025</v>
      </c>
    </row>
    <row r="308" spans="1:6" ht="12.75" customHeight="1" x14ac:dyDescent="0.2">
      <c r="A308" s="83" t="s">
        <v>165</v>
      </c>
      <c r="B308" s="83">
        <v>12</v>
      </c>
      <c r="C308" s="84">
        <v>791.02668424000001</v>
      </c>
      <c r="D308" s="84">
        <v>739.8857471</v>
      </c>
      <c r="E308" s="84">
        <v>140.10519572999999</v>
      </c>
      <c r="F308" s="84">
        <v>140.10519572999999</v>
      </c>
    </row>
    <row r="309" spans="1:6" ht="12.75" customHeight="1" x14ac:dyDescent="0.2">
      <c r="A309" s="83" t="s">
        <v>165</v>
      </c>
      <c r="B309" s="83">
        <v>13</v>
      </c>
      <c r="C309" s="84">
        <v>787.76121048000005</v>
      </c>
      <c r="D309" s="84">
        <v>736.02878681000004</v>
      </c>
      <c r="E309" s="84">
        <v>139.37483949</v>
      </c>
      <c r="F309" s="84">
        <v>139.37483949</v>
      </c>
    </row>
    <row r="310" spans="1:6" ht="12.75" customHeight="1" x14ac:dyDescent="0.2">
      <c r="A310" s="83" t="s">
        <v>165</v>
      </c>
      <c r="B310" s="83">
        <v>14</v>
      </c>
      <c r="C310" s="84">
        <v>787.92071227999998</v>
      </c>
      <c r="D310" s="84">
        <v>735.93106378000004</v>
      </c>
      <c r="E310" s="84">
        <v>139.3563346</v>
      </c>
      <c r="F310" s="84">
        <v>139.3563346</v>
      </c>
    </row>
    <row r="311" spans="1:6" ht="12.75" customHeight="1" x14ac:dyDescent="0.2">
      <c r="A311" s="83" t="s">
        <v>165</v>
      </c>
      <c r="B311" s="83">
        <v>15</v>
      </c>
      <c r="C311" s="84">
        <v>788.19673727999998</v>
      </c>
      <c r="D311" s="84">
        <v>739.52388171999996</v>
      </c>
      <c r="E311" s="84">
        <v>140.03667268999999</v>
      </c>
      <c r="F311" s="84">
        <v>140.03667268999999</v>
      </c>
    </row>
    <row r="312" spans="1:6" ht="12.75" customHeight="1" x14ac:dyDescent="0.2">
      <c r="A312" s="83" t="s">
        <v>165</v>
      </c>
      <c r="B312" s="83">
        <v>16</v>
      </c>
      <c r="C312" s="84">
        <v>783.12854867999999</v>
      </c>
      <c r="D312" s="84">
        <v>735.44983662000004</v>
      </c>
      <c r="E312" s="84">
        <v>139.26520914</v>
      </c>
      <c r="F312" s="84">
        <v>139.26520914</v>
      </c>
    </row>
    <row r="313" spans="1:6" ht="12.75" customHeight="1" x14ac:dyDescent="0.2">
      <c r="A313" s="83" t="s">
        <v>165</v>
      </c>
      <c r="B313" s="83">
        <v>17</v>
      </c>
      <c r="C313" s="84">
        <v>739.80601029000002</v>
      </c>
      <c r="D313" s="84">
        <v>691.89055906999999</v>
      </c>
      <c r="E313" s="84">
        <v>131.01679899000001</v>
      </c>
      <c r="F313" s="84">
        <v>131.01679899000001</v>
      </c>
    </row>
    <row r="314" spans="1:6" ht="12.75" customHeight="1" x14ac:dyDescent="0.2">
      <c r="A314" s="83" t="s">
        <v>165</v>
      </c>
      <c r="B314" s="83">
        <v>18</v>
      </c>
      <c r="C314" s="84">
        <v>731.31893883999999</v>
      </c>
      <c r="D314" s="84">
        <v>683.59399595000002</v>
      </c>
      <c r="E314" s="84">
        <v>129.44575696999999</v>
      </c>
      <c r="F314" s="84">
        <v>129.44575696999999</v>
      </c>
    </row>
    <row r="315" spans="1:6" ht="12.75" customHeight="1" x14ac:dyDescent="0.2">
      <c r="A315" s="83" t="s">
        <v>165</v>
      </c>
      <c r="B315" s="83">
        <v>19</v>
      </c>
      <c r="C315" s="84">
        <v>726.73280646000001</v>
      </c>
      <c r="D315" s="84">
        <v>679.80662685000004</v>
      </c>
      <c r="E315" s="84">
        <v>128.72857855000001</v>
      </c>
      <c r="F315" s="84">
        <v>128.72857855000001</v>
      </c>
    </row>
    <row r="316" spans="1:6" ht="12.75" customHeight="1" x14ac:dyDescent="0.2">
      <c r="A316" s="83" t="s">
        <v>165</v>
      </c>
      <c r="B316" s="83">
        <v>20</v>
      </c>
      <c r="C316" s="84">
        <v>726.38256163999995</v>
      </c>
      <c r="D316" s="84">
        <v>675.51101418999997</v>
      </c>
      <c r="E316" s="84">
        <v>127.91515884</v>
      </c>
      <c r="F316" s="84">
        <v>127.91515884</v>
      </c>
    </row>
    <row r="317" spans="1:6" ht="12.75" customHeight="1" x14ac:dyDescent="0.2">
      <c r="A317" s="83" t="s">
        <v>165</v>
      </c>
      <c r="B317" s="83">
        <v>21</v>
      </c>
      <c r="C317" s="84">
        <v>725.49183962999996</v>
      </c>
      <c r="D317" s="84">
        <v>676.48776683999995</v>
      </c>
      <c r="E317" s="84">
        <v>128.10011728999999</v>
      </c>
      <c r="F317" s="84">
        <v>128.10011728999999</v>
      </c>
    </row>
    <row r="318" spans="1:6" ht="12.75" customHeight="1" x14ac:dyDescent="0.2">
      <c r="A318" s="83" t="s">
        <v>165</v>
      </c>
      <c r="B318" s="83">
        <v>22</v>
      </c>
      <c r="C318" s="84">
        <v>734.39957012000002</v>
      </c>
      <c r="D318" s="84">
        <v>684.14035163000005</v>
      </c>
      <c r="E318" s="84">
        <v>129.54921519999999</v>
      </c>
      <c r="F318" s="84">
        <v>129.54921519999999</v>
      </c>
    </row>
    <row r="319" spans="1:6" ht="12.75" customHeight="1" x14ac:dyDescent="0.2">
      <c r="A319" s="83" t="s">
        <v>165</v>
      </c>
      <c r="B319" s="83">
        <v>23</v>
      </c>
      <c r="C319" s="84">
        <v>704.34982352999998</v>
      </c>
      <c r="D319" s="84">
        <v>654.42992783</v>
      </c>
      <c r="E319" s="84">
        <v>123.92323205</v>
      </c>
      <c r="F319" s="84">
        <v>123.92323205</v>
      </c>
    </row>
    <row r="320" spans="1:6" ht="12.75" customHeight="1" x14ac:dyDescent="0.2">
      <c r="A320" s="83" t="s">
        <v>165</v>
      </c>
      <c r="B320" s="83">
        <v>24</v>
      </c>
      <c r="C320" s="84">
        <v>731.71943305000002</v>
      </c>
      <c r="D320" s="84">
        <v>679.69538493000005</v>
      </c>
      <c r="E320" s="84">
        <v>128.70751372000001</v>
      </c>
      <c r="F320" s="84">
        <v>128.70751372000001</v>
      </c>
    </row>
    <row r="321" spans="1:6" ht="12.75" customHeight="1" x14ac:dyDescent="0.2">
      <c r="A321" s="83" t="s">
        <v>166</v>
      </c>
      <c r="B321" s="83">
        <v>1</v>
      </c>
      <c r="C321" s="84">
        <v>817.08392895999998</v>
      </c>
      <c r="D321" s="84">
        <v>763.87442700999998</v>
      </c>
      <c r="E321" s="84">
        <v>144.64770612000001</v>
      </c>
      <c r="F321" s="84">
        <v>144.64770612000001</v>
      </c>
    </row>
    <row r="322" spans="1:6" ht="12.75" customHeight="1" x14ac:dyDescent="0.2">
      <c r="A322" s="83" t="s">
        <v>166</v>
      </c>
      <c r="B322" s="83">
        <v>2</v>
      </c>
      <c r="C322" s="84">
        <v>857.11777933999997</v>
      </c>
      <c r="D322" s="84">
        <v>806.02767053000002</v>
      </c>
      <c r="E322" s="84">
        <v>152.62986885000001</v>
      </c>
      <c r="F322" s="84">
        <v>152.62986885000001</v>
      </c>
    </row>
    <row r="323" spans="1:6" ht="12.75" customHeight="1" x14ac:dyDescent="0.2">
      <c r="A323" s="83" t="s">
        <v>166</v>
      </c>
      <c r="B323" s="83">
        <v>3</v>
      </c>
      <c r="C323" s="84">
        <v>879.12090721000004</v>
      </c>
      <c r="D323" s="84">
        <v>829.44225560999996</v>
      </c>
      <c r="E323" s="84">
        <v>157.06366831</v>
      </c>
      <c r="F323" s="84">
        <v>157.06366831</v>
      </c>
    </row>
    <row r="324" spans="1:6" ht="12.75" customHeight="1" x14ac:dyDescent="0.2">
      <c r="A324" s="83" t="s">
        <v>166</v>
      </c>
      <c r="B324" s="83">
        <v>4</v>
      </c>
      <c r="C324" s="84">
        <v>891.81409535</v>
      </c>
      <c r="D324" s="84">
        <v>840.38706504000004</v>
      </c>
      <c r="E324" s="84">
        <v>159.1361838</v>
      </c>
      <c r="F324" s="84">
        <v>159.1361838</v>
      </c>
    </row>
    <row r="325" spans="1:6" ht="12.75" customHeight="1" x14ac:dyDescent="0.2">
      <c r="A325" s="83" t="s">
        <v>166</v>
      </c>
      <c r="B325" s="83">
        <v>5</v>
      </c>
      <c r="C325" s="84">
        <v>898.56073635999996</v>
      </c>
      <c r="D325" s="84">
        <v>846.97008725000001</v>
      </c>
      <c r="E325" s="84">
        <v>160.38274870999999</v>
      </c>
      <c r="F325" s="84">
        <v>160.38274870999999</v>
      </c>
    </row>
    <row r="326" spans="1:6" ht="12.75" customHeight="1" x14ac:dyDescent="0.2">
      <c r="A326" s="83" t="s">
        <v>166</v>
      </c>
      <c r="B326" s="83">
        <v>6</v>
      </c>
      <c r="C326" s="84">
        <v>887.42574375000004</v>
      </c>
      <c r="D326" s="84">
        <v>838.08463866</v>
      </c>
      <c r="E326" s="84">
        <v>158.70019500000001</v>
      </c>
      <c r="F326" s="84">
        <v>158.70019500000001</v>
      </c>
    </row>
    <row r="327" spans="1:6" ht="12.75" customHeight="1" x14ac:dyDescent="0.2">
      <c r="A327" s="83" t="s">
        <v>166</v>
      </c>
      <c r="B327" s="83">
        <v>7</v>
      </c>
      <c r="C327" s="84">
        <v>854.48521002999996</v>
      </c>
      <c r="D327" s="84">
        <v>802.33956279999995</v>
      </c>
      <c r="E327" s="84">
        <v>151.93148662999999</v>
      </c>
      <c r="F327" s="84">
        <v>151.93148662999999</v>
      </c>
    </row>
    <row r="328" spans="1:6" ht="12.75" customHeight="1" x14ac:dyDescent="0.2">
      <c r="A328" s="83" t="s">
        <v>166</v>
      </c>
      <c r="B328" s="83">
        <v>8</v>
      </c>
      <c r="C328" s="84">
        <v>811.74891213000001</v>
      </c>
      <c r="D328" s="84">
        <v>763.05536615000005</v>
      </c>
      <c r="E328" s="84">
        <v>144.49260828000001</v>
      </c>
      <c r="F328" s="84">
        <v>144.49260828000001</v>
      </c>
    </row>
    <row r="329" spans="1:6" ht="12.75" customHeight="1" x14ac:dyDescent="0.2">
      <c r="A329" s="83" t="s">
        <v>166</v>
      </c>
      <c r="B329" s="83">
        <v>9</v>
      </c>
      <c r="C329" s="84">
        <v>789.81786838000005</v>
      </c>
      <c r="D329" s="84">
        <v>737.24221448000003</v>
      </c>
      <c r="E329" s="84">
        <v>139.60461486</v>
      </c>
      <c r="F329" s="84">
        <v>139.60461486</v>
      </c>
    </row>
    <row r="330" spans="1:6" ht="12.75" customHeight="1" x14ac:dyDescent="0.2">
      <c r="A330" s="83" t="s">
        <v>166</v>
      </c>
      <c r="B330" s="83">
        <v>10</v>
      </c>
      <c r="C330" s="84">
        <v>753.25026261000005</v>
      </c>
      <c r="D330" s="84">
        <v>699.84811977000004</v>
      </c>
      <c r="E330" s="84">
        <v>132.52364732000001</v>
      </c>
      <c r="F330" s="84">
        <v>132.52364732000001</v>
      </c>
    </row>
    <row r="331" spans="1:6" ht="12.75" customHeight="1" x14ac:dyDescent="0.2">
      <c r="A331" s="83" t="s">
        <v>166</v>
      </c>
      <c r="B331" s="83">
        <v>11</v>
      </c>
      <c r="C331" s="84">
        <v>758.33198060999996</v>
      </c>
      <c r="D331" s="84">
        <v>704.68372326999997</v>
      </c>
      <c r="E331" s="84">
        <v>133.43932000999999</v>
      </c>
      <c r="F331" s="84">
        <v>133.43932000999999</v>
      </c>
    </row>
    <row r="332" spans="1:6" ht="12.75" customHeight="1" x14ac:dyDescent="0.2">
      <c r="A332" s="83" t="s">
        <v>166</v>
      </c>
      <c r="B332" s="83">
        <v>12</v>
      </c>
      <c r="C332" s="84">
        <v>756.48520427000005</v>
      </c>
      <c r="D332" s="84">
        <v>704.23641478000002</v>
      </c>
      <c r="E332" s="84">
        <v>133.35461741</v>
      </c>
      <c r="F332" s="84">
        <v>133.35461741</v>
      </c>
    </row>
    <row r="333" spans="1:6" ht="12.75" customHeight="1" x14ac:dyDescent="0.2">
      <c r="A333" s="83" t="s">
        <v>166</v>
      </c>
      <c r="B333" s="83">
        <v>13</v>
      </c>
      <c r="C333" s="84">
        <v>748.59993659999998</v>
      </c>
      <c r="D333" s="84">
        <v>695.29484358000002</v>
      </c>
      <c r="E333" s="84">
        <v>131.66143629000001</v>
      </c>
      <c r="F333" s="84">
        <v>131.66143629000001</v>
      </c>
    </row>
    <row r="334" spans="1:6" ht="12.75" customHeight="1" x14ac:dyDescent="0.2">
      <c r="A334" s="83" t="s">
        <v>166</v>
      </c>
      <c r="B334" s="83">
        <v>14</v>
      </c>
      <c r="C334" s="84">
        <v>757.10367173999998</v>
      </c>
      <c r="D334" s="84">
        <v>705.07355729000005</v>
      </c>
      <c r="E334" s="84">
        <v>133.51313920999999</v>
      </c>
      <c r="F334" s="84">
        <v>133.51313920999999</v>
      </c>
    </row>
    <row r="335" spans="1:6" ht="12.75" customHeight="1" x14ac:dyDescent="0.2">
      <c r="A335" s="83" t="s">
        <v>166</v>
      </c>
      <c r="B335" s="83">
        <v>15</v>
      </c>
      <c r="C335" s="84">
        <v>757.23416755999995</v>
      </c>
      <c r="D335" s="84">
        <v>704.03246291000005</v>
      </c>
      <c r="E335" s="84">
        <v>133.31599696999999</v>
      </c>
      <c r="F335" s="84">
        <v>133.31599696999999</v>
      </c>
    </row>
    <row r="336" spans="1:6" ht="12.75" customHeight="1" x14ac:dyDescent="0.2">
      <c r="A336" s="83" t="s">
        <v>166</v>
      </c>
      <c r="B336" s="83">
        <v>16</v>
      </c>
      <c r="C336" s="84">
        <v>755.21984033000001</v>
      </c>
      <c r="D336" s="84">
        <v>701.48759215999996</v>
      </c>
      <c r="E336" s="84">
        <v>132.83409875999999</v>
      </c>
      <c r="F336" s="84">
        <v>132.83409875999999</v>
      </c>
    </row>
    <row r="337" spans="1:6" ht="12.75" customHeight="1" x14ac:dyDescent="0.2">
      <c r="A337" s="83" t="s">
        <v>166</v>
      </c>
      <c r="B337" s="83">
        <v>17</v>
      </c>
      <c r="C337" s="84">
        <v>710.05161973999998</v>
      </c>
      <c r="D337" s="84">
        <v>657.50089638999998</v>
      </c>
      <c r="E337" s="84">
        <v>124.50475245</v>
      </c>
      <c r="F337" s="84">
        <v>124.50475245</v>
      </c>
    </row>
    <row r="338" spans="1:6" ht="12.75" customHeight="1" x14ac:dyDescent="0.2">
      <c r="A338" s="83" t="s">
        <v>166</v>
      </c>
      <c r="B338" s="83">
        <v>18</v>
      </c>
      <c r="C338" s="84">
        <v>705.78878463000001</v>
      </c>
      <c r="D338" s="84">
        <v>655.91732955999998</v>
      </c>
      <c r="E338" s="84">
        <v>124.20488731</v>
      </c>
      <c r="F338" s="84">
        <v>124.20488731</v>
      </c>
    </row>
    <row r="339" spans="1:6" ht="12.75" customHeight="1" x14ac:dyDescent="0.2">
      <c r="A339" s="83" t="s">
        <v>166</v>
      </c>
      <c r="B339" s="83">
        <v>19</v>
      </c>
      <c r="C339" s="84">
        <v>710.34465901999999</v>
      </c>
      <c r="D339" s="84">
        <v>661.87273918999995</v>
      </c>
      <c r="E339" s="84">
        <v>125.33260715</v>
      </c>
      <c r="F339" s="84">
        <v>125.33260715</v>
      </c>
    </row>
    <row r="340" spans="1:6" ht="12.75" customHeight="1" x14ac:dyDescent="0.2">
      <c r="A340" s="83" t="s">
        <v>166</v>
      </c>
      <c r="B340" s="83">
        <v>20</v>
      </c>
      <c r="C340" s="84">
        <v>707.03081295000004</v>
      </c>
      <c r="D340" s="84">
        <v>658.79861898000001</v>
      </c>
      <c r="E340" s="84">
        <v>124.75048995</v>
      </c>
      <c r="F340" s="84">
        <v>124.75048995</v>
      </c>
    </row>
    <row r="341" spans="1:6" ht="12.75" customHeight="1" x14ac:dyDescent="0.2">
      <c r="A341" s="83" t="s">
        <v>166</v>
      </c>
      <c r="B341" s="83">
        <v>21</v>
      </c>
      <c r="C341" s="84">
        <v>712.29814414999998</v>
      </c>
      <c r="D341" s="84">
        <v>663.58734678999997</v>
      </c>
      <c r="E341" s="84">
        <v>125.65728624</v>
      </c>
      <c r="F341" s="84">
        <v>125.65728624</v>
      </c>
    </row>
    <row r="342" spans="1:6" ht="12.75" customHeight="1" x14ac:dyDescent="0.2">
      <c r="A342" s="83" t="s">
        <v>166</v>
      </c>
      <c r="B342" s="83">
        <v>22</v>
      </c>
      <c r="C342" s="84">
        <v>715.31331826999997</v>
      </c>
      <c r="D342" s="84">
        <v>665.30755954000006</v>
      </c>
      <c r="E342" s="84">
        <v>125.98302673000001</v>
      </c>
      <c r="F342" s="84">
        <v>125.98302673000001</v>
      </c>
    </row>
    <row r="343" spans="1:6" ht="12.75" customHeight="1" x14ac:dyDescent="0.2">
      <c r="A343" s="83" t="s">
        <v>166</v>
      </c>
      <c r="B343" s="83">
        <v>23</v>
      </c>
      <c r="C343" s="84">
        <v>684.39574707999998</v>
      </c>
      <c r="D343" s="84">
        <v>632.80162270000005</v>
      </c>
      <c r="E343" s="84">
        <v>119.82768360999999</v>
      </c>
      <c r="F343" s="84">
        <v>119.82768360999999</v>
      </c>
    </row>
    <row r="344" spans="1:6" ht="12.75" customHeight="1" x14ac:dyDescent="0.2">
      <c r="A344" s="83" t="s">
        <v>166</v>
      </c>
      <c r="B344" s="83">
        <v>24</v>
      </c>
      <c r="C344" s="84">
        <v>707.14682092999999</v>
      </c>
      <c r="D344" s="84">
        <v>658.32146835000003</v>
      </c>
      <c r="E344" s="84">
        <v>124.66013642999999</v>
      </c>
      <c r="F344" s="84">
        <v>124.66013642999999</v>
      </c>
    </row>
    <row r="345" spans="1:6" ht="12.75" customHeight="1" x14ac:dyDescent="0.2">
      <c r="A345" s="83" t="s">
        <v>167</v>
      </c>
      <c r="B345" s="83">
        <v>1</v>
      </c>
      <c r="C345" s="84">
        <v>803.17022329999998</v>
      </c>
      <c r="D345" s="84">
        <v>751.98531376999995</v>
      </c>
      <c r="E345" s="84">
        <v>142.39637672000001</v>
      </c>
      <c r="F345" s="84">
        <v>142.39637672000001</v>
      </c>
    </row>
    <row r="346" spans="1:6" ht="12.75" customHeight="1" x14ac:dyDescent="0.2">
      <c r="A346" s="83" t="s">
        <v>167</v>
      </c>
      <c r="B346" s="83">
        <v>2</v>
      </c>
      <c r="C346" s="84">
        <v>814.42524320999996</v>
      </c>
      <c r="D346" s="84">
        <v>764.75645263000001</v>
      </c>
      <c r="E346" s="84">
        <v>144.81472701000001</v>
      </c>
      <c r="F346" s="84">
        <v>144.81472701000001</v>
      </c>
    </row>
    <row r="347" spans="1:6" ht="12.75" customHeight="1" x14ac:dyDescent="0.2">
      <c r="A347" s="83" t="s">
        <v>167</v>
      </c>
      <c r="B347" s="83">
        <v>3</v>
      </c>
      <c r="C347" s="84">
        <v>810.66576413999996</v>
      </c>
      <c r="D347" s="84">
        <v>761.68184010000004</v>
      </c>
      <c r="E347" s="84">
        <v>144.23251658999999</v>
      </c>
      <c r="F347" s="84">
        <v>144.23251658999999</v>
      </c>
    </row>
    <row r="348" spans="1:6" ht="12.75" customHeight="1" x14ac:dyDescent="0.2">
      <c r="A348" s="83" t="s">
        <v>167</v>
      </c>
      <c r="B348" s="83">
        <v>4</v>
      </c>
      <c r="C348" s="84">
        <v>815.66879884000002</v>
      </c>
      <c r="D348" s="84">
        <v>766.37198446000002</v>
      </c>
      <c r="E348" s="84">
        <v>145.12064505999999</v>
      </c>
      <c r="F348" s="84">
        <v>145.12064505999999</v>
      </c>
    </row>
    <row r="349" spans="1:6" ht="12.75" customHeight="1" x14ac:dyDescent="0.2">
      <c r="A349" s="83" t="s">
        <v>167</v>
      </c>
      <c r="B349" s="83">
        <v>5</v>
      </c>
      <c r="C349" s="84">
        <v>813.51100601999997</v>
      </c>
      <c r="D349" s="84">
        <v>764.37428935000003</v>
      </c>
      <c r="E349" s="84">
        <v>144.74236035000001</v>
      </c>
      <c r="F349" s="84">
        <v>144.74236035000001</v>
      </c>
    </row>
    <row r="350" spans="1:6" ht="12.75" customHeight="1" x14ac:dyDescent="0.2">
      <c r="A350" s="83" t="s">
        <v>167</v>
      </c>
      <c r="B350" s="83">
        <v>6</v>
      </c>
      <c r="C350" s="84">
        <v>796.86233047999997</v>
      </c>
      <c r="D350" s="84">
        <v>748.65799487000004</v>
      </c>
      <c r="E350" s="84">
        <v>141.76631368</v>
      </c>
      <c r="F350" s="84">
        <v>141.76631368</v>
      </c>
    </row>
    <row r="351" spans="1:6" ht="12.75" customHeight="1" x14ac:dyDescent="0.2">
      <c r="A351" s="83" t="s">
        <v>167</v>
      </c>
      <c r="B351" s="83">
        <v>7</v>
      </c>
      <c r="C351" s="84">
        <v>774.03916585000002</v>
      </c>
      <c r="D351" s="84">
        <v>727.73749225999995</v>
      </c>
      <c r="E351" s="84">
        <v>137.80479511999999</v>
      </c>
      <c r="F351" s="84">
        <v>137.80479511999999</v>
      </c>
    </row>
    <row r="352" spans="1:6" ht="12.75" customHeight="1" x14ac:dyDescent="0.2">
      <c r="A352" s="83" t="s">
        <v>167</v>
      </c>
      <c r="B352" s="83">
        <v>8</v>
      </c>
      <c r="C352" s="84">
        <v>721.40351567000005</v>
      </c>
      <c r="D352" s="84">
        <v>673.46482355000001</v>
      </c>
      <c r="E352" s="84">
        <v>127.52769099</v>
      </c>
      <c r="F352" s="84">
        <v>127.52769099</v>
      </c>
    </row>
    <row r="353" spans="1:6" ht="12.75" customHeight="1" x14ac:dyDescent="0.2">
      <c r="A353" s="83" t="s">
        <v>167</v>
      </c>
      <c r="B353" s="83">
        <v>9</v>
      </c>
      <c r="C353" s="84">
        <v>716.89405461000001</v>
      </c>
      <c r="D353" s="84">
        <v>666.21098019999999</v>
      </c>
      <c r="E353" s="84">
        <v>126.15409898999999</v>
      </c>
      <c r="F353" s="84">
        <v>126.15409898999999</v>
      </c>
    </row>
    <row r="354" spans="1:6" ht="12.75" customHeight="1" x14ac:dyDescent="0.2">
      <c r="A354" s="83" t="s">
        <v>167</v>
      </c>
      <c r="B354" s="83">
        <v>10</v>
      </c>
      <c r="C354" s="84">
        <v>739.02936613999998</v>
      </c>
      <c r="D354" s="84">
        <v>690.06279353000002</v>
      </c>
      <c r="E354" s="84">
        <v>130.67069223999999</v>
      </c>
      <c r="F354" s="84">
        <v>130.67069223999999</v>
      </c>
    </row>
    <row r="355" spans="1:6" ht="12.75" customHeight="1" x14ac:dyDescent="0.2">
      <c r="A355" s="83" t="s">
        <v>167</v>
      </c>
      <c r="B355" s="83">
        <v>11</v>
      </c>
      <c r="C355" s="84">
        <v>739.39646691999997</v>
      </c>
      <c r="D355" s="84">
        <v>691.26790533999997</v>
      </c>
      <c r="E355" s="84">
        <v>130.89889292000001</v>
      </c>
      <c r="F355" s="84">
        <v>130.89889292000001</v>
      </c>
    </row>
    <row r="356" spans="1:6" ht="12.75" customHeight="1" x14ac:dyDescent="0.2">
      <c r="A356" s="83" t="s">
        <v>167</v>
      </c>
      <c r="B356" s="83">
        <v>12</v>
      </c>
      <c r="C356" s="84">
        <v>746.31660851000004</v>
      </c>
      <c r="D356" s="84">
        <v>698.51527656999997</v>
      </c>
      <c r="E356" s="84">
        <v>132.27125935000001</v>
      </c>
      <c r="F356" s="84">
        <v>132.27125935000001</v>
      </c>
    </row>
    <row r="357" spans="1:6" ht="12.75" customHeight="1" x14ac:dyDescent="0.2">
      <c r="A357" s="83" t="s">
        <v>167</v>
      </c>
      <c r="B357" s="83">
        <v>13</v>
      </c>
      <c r="C357" s="84">
        <v>726.95786281999995</v>
      </c>
      <c r="D357" s="84">
        <v>679.59789147000004</v>
      </c>
      <c r="E357" s="84">
        <v>128.68905229999999</v>
      </c>
      <c r="F357" s="84">
        <v>128.68905229999999</v>
      </c>
    </row>
    <row r="358" spans="1:6" ht="12.75" customHeight="1" x14ac:dyDescent="0.2">
      <c r="A358" s="83" t="s">
        <v>167</v>
      </c>
      <c r="B358" s="83">
        <v>14</v>
      </c>
      <c r="C358" s="84">
        <v>753.84744261000003</v>
      </c>
      <c r="D358" s="84">
        <v>704.91104861999997</v>
      </c>
      <c r="E358" s="84">
        <v>133.48236646999999</v>
      </c>
      <c r="F358" s="84">
        <v>133.48236646999999</v>
      </c>
    </row>
    <row r="359" spans="1:6" ht="12.75" customHeight="1" x14ac:dyDescent="0.2">
      <c r="A359" s="83" t="s">
        <v>167</v>
      </c>
      <c r="B359" s="83">
        <v>15</v>
      </c>
      <c r="C359" s="84">
        <v>729.61070647999998</v>
      </c>
      <c r="D359" s="84">
        <v>681.06621151000002</v>
      </c>
      <c r="E359" s="84">
        <v>128.96709423999999</v>
      </c>
      <c r="F359" s="84">
        <v>128.96709423999999</v>
      </c>
    </row>
    <row r="360" spans="1:6" ht="12.75" customHeight="1" x14ac:dyDescent="0.2">
      <c r="A360" s="83" t="s">
        <v>167</v>
      </c>
      <c r="B360" s="83">
        <v>16</v>
      </c>
      <c r="C360" s="84">
        <v>729.54433913000003</v>
      </c>
      <c r="D360" s="84">
        <v>685.02127797000003</v>
      </c>
      <c r="E360" s="84">
        <v>129.71602791999999</v>
      </c>
      <c r="F360" s="84">
        <v>129.71602791999999</v>
      </c>
    </row>
    <row r="361" spans="1:6" ht="12.75" customHeight="1" x14ac:dyDescent="0.2">
      <c r="A361" s="83" t="s">
        <v>167</v>
      </c>
      <c r="B361" s="83">
        <v>17</v>
      </c>
      <c r="C361" s="84">
        <v>700.66193338999994</v>
      </c>
      <c r="D361" s="84">
        <v>649.92936271999997</v>
      </c>
      <c r="E361" s="84">
        <v>123.07100242999999</v>
      </c>
      <c r="F361" s="84">
        <v>123.07100242999999</v>
      </c>
    </row>
    <row r="362" spans="1:6" ht="12.75" customHeight="1" x14ac:dyDescent="0.2">
      <c r="A362" s="83" t="s">
        <v>167</v>
      </c>
      <c r="B362" s="83">
        <v>18</v>
      </c>
      <c r="C362" s="84">
        <v>705.76795713000001</v>
      </c>
      <c r="D362" s="84">
        <v>657.99826788999997</v>
      </c>
      <c r="E362" s="84">
        <v>124.598935</v>
      </c>
      <c r="F362" s="84">
        <v>124.598935</v>
      </c>
    </row>
    <row r="363" spans="1:6" ht="12.75" customHeight="1" x14ac:dyDescent="0.2">
      <c r="A363" s="83" t="s">
        <v>167</v>
      </c>
      <c r="B363" s="83">
        <v>19</v>
      </c>
      <c r="C363" s="84">
        <v>712.60395832999995</v>
      </c>
      <c r="D363" s="84">
        <v>662.12290934999999</v>
      </c>
      <c r="E363" s="84">
        <v>125.37997951</v>
      </c>
      <c r="F363" s="84">
        <v>125.37997951</v>
      </c>
    </row>
    <row r="364" spans="1:6" ht="12.75" customHeight="1" x14ac:dyDescent="0.2">
      <c r="A364" s="83" t="s">
        <v>167</v>
      </c>
      <c r="B364" s="83">
        <v>20</v>
      </c>
      <c r="C364" s="84">
        <v>700.18596223999998</v>
      </c>
      <c r="D364" s="84">
        <v>656.52569894999999</v>
      </c>
      <c r="E364" s="84">
        <v>124.32008849</v>
      </c>
      <c r="F364" s="84">
        <v>124.32008849</v>
      </c>
    </row>
    <row r="365" spans="1:6" ht="12.75" customHeight="1" x14ac:dyDescent="0.2">
      <c r="A365" s="83" t="s">
        <v>167</v>
      </c>
      <c r="B365" s="83">
        <v>21</v>
      </c>
      <c r="C365" s="84">
        <v>718.99205472999995</v>
      </c>
      <c r="D365" s="84">
        <v>669.09686810999995</v>
      </c>
      <c r="E365" s="84">
        <v>126.7005724</v>
      </c>
      <c r="F365" s="84">
        <v>126.7005724</v>
      </c>
    </row>
    <row r="366" spans="1:6" ht="12.75" customHeight="1" x14ac:dyDescent="0.2">
      <c r="A366" s="83" t="s">
        <v>167</v>
      </c>
      <c r="B366" s="83">
        <v>22</v>
      </c>
      <c r="C366" s="84">
        <v>733.45158707999997</v>
      </c>
      <c r="D366" s="84">
        <v>681.39830999000003</v>
      </c>
      <c r="E366" s="84">
        <v>129.02998059999999</v>
      </c>
      <c r="F366" s="84">
        <v>129.02998059999999</v>
      </c>
    </row>
    <row r="367" spans="1:6" ht="12.75" customHeight="1" x14ac:dyDescent="0.2">
      <c r="A367" s="83" t="s">
        <v>167</v>
      </c>
      <c r="B367" s="83">
        <v>23</v>
      </c>
      <c r="C367" s="84">
        <v>696.82667894999997</v>
      </c>
      <c r="D367" s="84">
        <v>645.31267817000003</v>
      </c>
      <c r="E367" s="84">
        <v>122.19678435</v>
      </c>
      <c r="F367" s="84">
        <v>122.19678435</v>
      </c>
    </row>
    <row r="368" spans="1:6" ht="12.75" customHeight="1" x14ac:dyDescent="0.2">
      <c r="A368" s="83" t="s">
        <v>167</v>
      </c>
      <c r="B368" s="83">
        <v>24</v>
      </c>
      <c r="C368" s="84">
        <v>678.63993210000001</v>
      </c>
      <c r="D368" s="84">
        <v>626.56663987000002</v>
      </c>
      <c r="E368" s="84">
        <v>118.64702363000001</v>
      </c>
      <c r="F368" s="84">
        <v>118.64702363000001</v>
      </c>
    </row>
    <row r="369" spans="1:6" ht="12.75" customHeight="1" x14ac:dyDescent="0.2">
      <c r="A369" s="83" t="s">
        <v>168</v>
      </c>
      <c r="B369" s="83">
        <v>1</v>
      </c>
      <c r="C369" s="84">
        <v>693.60078776</v>
      </c>
      <c r="D369" s="84">
        <v>643.31584252000005</v>
      </c>
      <c r="E369" s="84">
        <v>121.81866239</v>
      </c>
      <c r="F369" s="84">
        <v>121.81866239</v>
      </c>
    </row>
    <row r="370" spans="1:6" ht="12.75" customHeight="1" x14ac:dyDescent="0.2">
      <c r="A370" s="83" t="s">
        <v>168</v>
      </c>
      <c r="B370" s="83">
        <v>2</v>
      </c>
      <c r="C370" s="84">
        <v>744.09445421999999</v>
      </c>
      <c r="D370" s="84">
        <v>690.11846734999995</v>
      </c>
      <c r="E370" s="84">
        <v>130.68123467000001</v>
      </c>
      <c r="F370" s="84">
        <v>130.68123467000001</v>
      </c>
    </row>
    <row r="371" spans="1:6" ht="12.75" customHeight="1" x14ac:dyDescent="0.2">
      <c r="A371" s="83" t="s">
        <v>168</v>
      </c>
      <c r="B371" s="83">
        <v>3</v>
      </c>
      <c r="C371" s="84">
        <v>758.96971011999995</v>
      </c>
      <c r="D371" s="84">
        <v>707.15549339999995</v>
      </c>
      <c r="E371" s="84">
        <v>133.90737583999999</v>
      </c>
      <c r="F371" s="84">
        <v>133.90737583999999</v>
      </c>
    </row>
    <row r="372" spans="1:6" ht="12.75" customHeight="1" x14ac:dyDescent="0.2">
      <c r="A372" s="83" t="s">
        <v>168</v>
      </c>
      <c r="B372" s="83">
        <v>4</v>
      </c>
      <c r="C372" s="84">
        <v>768.18915966999998</v>
      </c>
      <c r="D372" s="84">
        <v>717.36102196000002</v>
      </c>
      <c r="E372" s="84">
        <v>135.83990066999999</v>
      </c>
      <c r="F372" s="84">
        <v>135.83990066999999</v>
      </c>
    </row>
    <row r="373" spans="1:6" ht="12.75" customHeight="1" x14ac:dyDescent="0.2">
      <c r="A373" s="83" t="s">
        <v>168</v>
      </c>
      <c r="B373" s="83">
        <v>5</v>
      </c>
      <c r="C373" s="84">
        <v>770.64059594000003</v>
      </c>
      <c r="D373" s="84">
        <v>719.29843683000001</v>
      </c>
      <c r="E373" s="84">
        <v>136.20677068000001</v>
      </c>
      <c r="F373" s="84">
        <v>136.20677068000001</v>
      </c>
    </row>
    <row r="374" spans="1:6" ht="12.75" customHeight="1" x14ac:dyDescent="0.2">
      <c r="A374" s="83" t="s">
        <v>168</v>
      </c>
      <c r="B374" s="83">
        <v>6</v>
      </c>
      <c r="C374" s="84">
        <v>753.34381211000004</v>
      </c>
      <c r="D374" s="84">
        <v>706.59864309</v>
      </c>
      <c r="E374" s="84">
        <v>133.80193034000001</v>
      </c>
      <c r="F374" s="84">
        <v>133.80193034000001</v>
      </c>
    </row>
    <row r="375" spans="1:6" ht="12.75" customHeight="1" x14ac:dyDescent="0.2">
      <c r="A375" s="83" t="s">
        <v>168</v>
      </c>
      <c r="B375" s="83">
        <v>7</v>
      </c>
      <c r="C375" s="84">
        <v>723.00971891999995</v>
      </c>
      <c r="D375" s="84">
        <v>674.96131103000005</v>
      </c>
      <c r="E375" s="84">
        <v>127.81106672999999</v>
      </c>
      <c r="F375" s="84">
        <v>127.81106672999999</v>
      </c>
    </row>
    <row r="376" spans="1:6" ht="12.75" customHeight="1" x14ac:dyDescent="0.2">
      <c r="A376" s="83" t="s">
        <v>168</v>
      </c>
      <c r="B376" s="83">
        <v>8</v>
      </c>
      <c r="C376" s="84">
        <v>691.96999345999996</v>
      </c>
      <c r="D376" s="84">
        <v>645.36872602000005</v>
      </c>
      <c r="E376" s="84">
        <v>122.20739761</v>
      </c>
      <c r="F376" s="84">
        <v>122.20739761</v>
      </c>
    </row>
    <row r="377" spans="1:6" ht="12.75" customHeight="1" x14ac:dyDescent="0.2">
      <c r="A377" s="83" t="s">
        <v>168</v>
      </c>
      <c r="B377" s="83">
        <v>9</v>
      </c>
      <c r="C377" s="84">
        <v>701.14205855</v>
      </c>
      <c r="D377" s="84">
        <v>652.88999536999995</v>
      </c>
      <c r="E377" s="84">
        <v>123.63162955</v>
      </c>
      <c r="F377" s="84">
        <v>123.63162955</v>
      </c>
    </row>
    <row r="378" spans="1:6" ht="12.75" customHeight="1" x14ac:dyDescent="0.2">
      <c r="A378" s="83" t="s">
        <v>168</v>
      </c>
      <c r="B378" s="83">
        <v>10</v>
      </c>
      <c r="C378" s="84">
        <v>712.52619232999996</v>
      </c>
      <c r="D378" s="84">
        <v>663.89044710999997</v>
      </c>
      <c r="E378" s="84">
        <v>125.71468149</v>
      </c>
      <c r="F378" s="84">
        <v>125.71468149</v>
      </c>
    </row>
    <row r="379" spans="1:6" ht="12.75" customHeight="1" x14ac:dyDescent="0.2">
      <c r="A379" s="83" t="s">
        <v>168</v>
      </c>
      <c r="B379" s="83">
        <v>11</v>
      </c>
      <c r="C379" s="84">
        <v>715.61113577000003</v>
      </c>
      <c r="D379" s="84">
        <v>666.70946612</v>
      </c>
      <c r="E379" s="84">
        <v>126.24849257</v>
      </c>
      <c r="F379" s="84">
        <v>126.24849257</v>
      </c>
    </row>
    <row r="380" spans="1:6" ht="12.75" customHeight="1" x14ac:dyDescent="0.2">
      <c r="A380" s="83" t="s">
        <v>168</v>
      </c>
      <c r="B380" s="83">
        <v>12</v>
      </c>
      <c r="C380" s="84">
        <v>711.26019919999999</v>
      </c>
      <c r="D380" s="84">
        <v>662.63349411000002</v>
      </c>
      <c r="E380" s="84">
        <v>125.47666414</v>
      </c>
      <c r="F380" s="84">
        <v>125.47666414</v>
      </c>
    </row>
    <row r="381" spans="1:6" ht="12.75" customHeight="1" x14ac:dyDescent="0.2">
      <c r="A381" s="83" t="s">
        <v>168</v>
      </c>
      <c r="B381" s="83">
        <v>13</v>
      </c>
      <c r="C381" s="84">
        <v>703.46484884999995</v>
      </c>
      <c r="D381" s="84">
        <v>656.24872332999996</v>
      </c>
      <c r="E381" s="84">
        <v>124.26764023</v>
      </c>
      <c r="F381" s="84">
        <v>124.26764023</v>
      </c>
    </row>
    <row r="382" spans="1:6" ht="12.75" customHeight="1" x14ac:dyDescent="0.2">
      <c r="A382" s="83" t="s">
        <v>168</v>
      </c>
      <c r="B382" s="83">
        <v>14</v>
      </c>
      <c r="C382" s="84">
        <v>719.11090693999995</v>
      </c>
      <c r="D382" s="84">
        <v>672.01600512000005</v>
      </c>
      <c r="E382" s="84">
        <v>127.25334189</v>
      </c>
      <c r="F382" s="84">
        <v>127.25334189</v>
      </c>
    </row>
    <row r="383" spans="1:6" ht="12.75" customHeight="1" x14ac:dyDescent="0.2">
      <c r="A383" s="83" t="s">
        <v>168</v>
      </c>
      <c r="B383" s="83">
        <v>15</v>
      </c>
      <c r="C383" s="84">
        <v>724.59333240000001</v>
      </c>
      <c r="D383" s="84">
        <v>676.69313395999995</v>
      </c>
      <c r="E383" s="84">
        <v>128.13900573000001</v>
      </c>
      <c r="F383" s="84">
        <v>128.13900573000001</v>
      </c>
    </row>
    <row r="384" spans="1:6" ht="12.75" customHeight="1" x14ac:dyDescent="0.2">
      <c r="A384" s="83" t="s">
        <v>168</v>
      </c>
      <c r="B384" s="83">
        <v>16</v>
      </c>
      <c r="C384" s="84">
        <v>729.74224082000001</v>
      </c>
      <c r="D384" s="84">
        <v>681.23604594999995</v>
      </c>
      <c r="E384" s="84">
        <v>128.99925418000001</v>
      </c>
      <c r="F384" s="84">
        <v>128.99925418000001</v>
      </c>
    </row>
    <row r="385" spans="1:6" ht="12.75" customHeight="1" x14ac:dyDescent="0.2">
      <c r="A385" s="83" t="s">
        <v>168</v>
      </c>
      <c r="B385" s="83">
        <v>17</v>
      </c>
      <c r="C385" s="84">
        <v>740.56249733000004</v>
      </c>
      <c r="D385" s="84">
        <v>689.68557076000002</v>
      </c>
      <c r="E385" s="84">
        <v>130.59926111999999</v>
      </c>
      <c r="F385" s="84">
        <v>130.59926111999999</v>
      </c>
    </row>
    <row r="386" spans="1:6" ht="12.75" customHeight="1" x14ac:dyDescent="0.2">
      <c r="A386" s="83" t="s">
        <v>168</v>
      </c>
      <c r="B386" s="83">
        <v>18</v>
      </c>
      <c r="C386" s="84">
        <v>750.76225370999998</v>
      </c>
      <c r="D386" s="84">
        <v>699.97133991999999</v>
      </c>
      <c r="E386" s="84">
        <v>132.54698035999999</v>
      </c>
      <c r="F386" s="84">
        <v>132.54698035999999</v>
      </c>
    </row>
    <row r="387" spans="1:6" ht="12.75" customHeight="1" x14ac:dyDescent="0.2">
      <c r="A387" s="83" t="s">
        <v>168</v>
      </c>
      <c r="B387" s="83">
        <v>19</v>
      </c>
      <c r="C387" s="84">
        <v>755.11178104999999</v>
      </c>
      <c r="D387" s="84">
        <v>703.60841651999999</v>
      </c>
      <c r="E387" s="84">
        <v>133.23569929999999</v>
      </c>
      <c r="F387" s="84">
        <v>133.23569929999999</v>
      </c>
    </row>
    <row r="388" spans="1:6" ht="12.75" customHeight="1" x14ac:dyDescent="0.2">
      <c r="A388" s="83" t="s">
        <v>168</v>
      </c>
      <c r="B388" s="83">
        <v>20</v>
      </c>
      <c r="C388" s="84">
        <v>754.31158378999999</v>
      </c>
      <c r="D388" s="84">
        <v>705.19931107000002</v>
      </c>
      <c r="E388" s="84">
        <v>133.53695202</v>
      </c>
      <c r="F388" s="84">
        <v>133.53695202</v>
      </c>
    </row>
    <row r="389" spans="1:6" ht="12.75" customHeight="1" x14ac:dyDescent="0.2">
      <c r="A389" s="83" t="s">
        <v>168</v>
      </c>
      <c r="B389" s="83">
        <v>21</v>
      </c>
      <c r="C389" s="84">
        <v>763.72915307000005</v>
      </c>
      <c r="D389" s="84">
        <v>713.33002331</v>
      </c>
      <c r="E389" s="84">
        <v>135.07658842000001</v>
      </c>
      <c r="F389" s="84">
        <v>135.07658842000001</v>
      </c>
    </row>
    <row r="390" spans="1:6" ht="12.75" customHeight="1" x14ac:dyDescent="0.2">
      <c r="A390" s="83" t="s">
        <v>168</v>
      </c>
      <c r="B390" s="83">
        <v>22</v>
      </c>
      <c r="C390" s="84">
        <v>768.49509748000003</v>
      </c>
      <c r="D390" s="84">
        <v>718.24639657</v>
      </c>
      <c r="E390" s="84">
        <v>136.00755572</v>
      </c>
      <c r="F390" s="84">
        <v>136.00755572</v>
      </c>
    </row>
    <row r="391" spans="1:6" ht="12.75" customHeight="1" x14ac:dyDescent="0.2">
      <c r="A391" s="83" t="s">
        <v>168</v>
      </c>
      <c r="B391" s="83">
        <v>23</v>
      </c>
      <c r="C391" s="84">
        <v>729.49915529999998</v>
      </c>
      <c r="D391" s="84">
        <v>681.97577381999997</v>
      </c>
      <c r="E391" s="84">
        <v>129.13932947999999</v>
      </c>
      <c r="F391" s="84">
        <v>129.13932947999999</v>
      </c>
    </row>
    <row r="392" spans="1:6" ht="12.75" customHeight="1" x14ac:dyDescent="0.2">
      <c r="A392" s="83" t="s">
        <v>168</v>
      </c>
      <c r="B392" s="83">
        <v>24</v>
      </c>
      <c r="C392" s="84">
        <v>673.97013747000005</v>
      </c>
      <c r="D392" s="84">
        <v>624.69413744999997</v>
      </c>
      <c r="E392" s="84">
        <v>118.29244548</v>
      </c>
      <c r="F392" s="84">
        <v>118.29244548</v>
      </c>
    </row>
    <row r="393" spans="1:6" ht="12.75" customHeight="1" x14ac:dyDescent="0.2">
      <c r="A393" s="83" t="s">
        <v>169</v>
      </c>
      <c r="B393" s="83">
        <v>1</v>
      </c>
      <c r="C393" s="84">
        <v>784.46681192999995</v>
      </c>
      <c r="D393" s="84">
        <v>731.85200041999997</v>
      </c>
      <c r="E393" s="84">
        <v>138.58392078</v>
      </c>
      <c r="F393" s="84">
        <v>138.58392078</v>
      </c>
    </row>
    <row r="394" spans="1:6" ht="12.75" customHeight="1" x14ac:dyDescent="0.2">
      <c r="A394" s="83" t="s">
        <v>169</v>
      </c>
      <c r="B394" s="83">
        <v>2</v>
      </c>
      <c r="C394" s="84">
        <v>827.77986597999995</v>
      </c>
      <c r="D394" s="84">
        <v>774.91484144000003</v>
      </c>
      <c r="E394" s="84">
        <v>146.73832543</v>
      </c>
      <c r="F394" s="84">
        <v>146.73832543</v>
      </c>
    </row>
    <row r="395" spans="1:6" ht="12.75" customHeight="1" x14ac:dyDescent="0.2">
      <c r="A395" s="83" t="s">
        <v>169</v>
      </c>
      <c r="B395" s="83">
        <v>3</v>
      </c>
      <c r="C395" s="84">
        <v>858.04014611000002</v>
      </c>
      <c r="D395" s="84">
        <v>804.35307671999999</v>
      </c>
      <c r="E395" s="84">
        <v>152.31276679000001</v>
      </c>
      <c r="F395" s="84">
        <v>152.31276679000001</v>
      </c>
    </row>
    <row r="396" spans="1:6" ht="12.75" customHeight="1" x14ac:dyDescent="0.2">
      <c r="A396" s="83" t="s">
        <v>169</v>
      </c>
      <c r="B396" s="83">
        <v>4</v>
      </c>
      <c r="C396" s="84">
        <v>868.63610319999998</v>
      </c>
      <c r="D396" s="84">
        <v>815.28353845000004</v>
      </c>
      <c r="E396" s="84">
        <v>154.38256539</v>
      </c>
      <c r="F396" s="84">
        <v>154.38256539</v>
      </c>
    </row>
    <row r="397" spans="1:6" ht="12.75" customHeight="1" x14ac:dyDescent="0.2">
      <c r="A397" s="83" t="s">
        <v>169</v>
      </c>
      <c r="B397" s="83">
        <v>5</v>
      </c>
      <c r="C397" s="84">
        <v>860.93388528000003</v>
      </c>
      <c r="D397" s="84">
        <v>808.52647120999995</v>
      </c>
      <c r="E397" s="84">
        <v>153.1030432</v>
      </c>
      <c r="F397" s="84">
        <v>153.1030432</v>
      </c>
    </row>
    <row r="398" spans="1:6" ht="12.75" customHeight="1" x14ac:dyDescent="0.2">
      <c r="A398" s="83" t="s">
        <v>169</v>
      </c>
      <c r="B398" s="83">
        <v>6</v>
      </c>
      <c r="C398" s="84">
        <v>831.38253987999997</v>
      </c>
      <c r="D398" s="84">
        <v>781.56533946000002</v>
      </c>
      <c r="E398" s="84">
        <v>147.9976676</v>
      </c>
      <c r="F398" s="84">
        <v>147.9976676</v>
      </c>
    </row>
    <row r="399" spans="1:6" ht="12.75" customHeight="1" x14ac:dyDescent="0.2">
      <c r="A399" s="83" t="s">
        <v>169</v>
      </c>
      <c r="B399" s="83">
        <v>7</v>
      </c>
      <c r="C399" s="84">
        <v>801.57937059000005</v>
      </c>
      <c r="D399" s="84">
        <v>752.52901523000003</v>
      </c>
      <c r="E399" s="84">
        <v>142.49933234</v>
      </c>
      <c r="F399" s="84">
        <v>142.49933234</v>
      </c>
    </row>
    <row r="400" spans="1:6" ht="12.75" customHeight="1" x14ac:dyDescent="0.2">
      <c r="A400" s="83" t="s">
        <v>169</v>
      </c>
      <c r="B400" s="83">
        <v>8</v>
      </c>
      <c r="C400" s="84">
        <v>738.44751442999996</v>
      </c>
      <c r="D400" s="84">
        <v>692.16107248000003</v>
      </c>
      <c r="E400" s="84">
        <v>131.06802357000001</v>
      </c>
      <c r="F400" s="84">
        <v>131.06802357000001</v>
      </c>
    </row>
    <row r="401" spans="1:6" ht="12.75" customHeight="1" x14ac:dyDescent="0.2">
      <c r="A401" s="83" t="s">
        <v>169</v>
      </c>
      <c r="B401" s="83">
        <v>9</v>
      </c>
      <c r="C401" s="84">
        <v>719.91256695000004</v>
      </c>
      <c r="D401" s="84">
        <v>672.14105638000001</v>
      </c>
      <c r="E401" s="84">
        <v>127.27702167</v>
      </c>
      <c r="F401" s="84">
        <v>127.27702167</v>
      </c>
    </row>
    <row r="402" spans="1:6" ht="12.75" customHeight="1" x14ac:dyDescent="0.2">
      <c r="A402" s="83" t="s">
        <v>169</v>
      </c>
      <c r="B402" s="83">
        <v>10</v>
      </c>
      <c r="C402" s="84">
        <v>739.32687884999996</v>
      </c>
      <c r="D402" s="84">
        <v>691.54993323999997</v>
      </c>
      <c r="E402" s="84">
        <v>130.95229788</v>
      </c>
      <c r="F402" s="84">
        <v>130.95229788</v>
      </c>
    </row>
    <row r="403" spans="1:6" ht="12.75" customHeight="1" x14ac:dyDescent="0.2">
      <c r="A403" s="83" t="s">
        <v>169</v>
      </c>
      <c r="B403" s="83">
        <v>11</v>
      </c>
      <c r="C403" s="84">
        <v>738.01391961000002</v>
      </c>
      <c r="D403" s="84">
        <v>690.35005733000003</v>
      </c>
      <c r="E403" s="84">
        <v>130.72508868</v>
      </c>
      <c r="F403" s="84">
        <v>130.72508868</v>
      </c>
    </row>
    <row r="404" spans="1:6" ht="12.75" customHeight="1" x14ac:dyDescent="0.2">
      <c r="A404" s="83" t="s">
        <v>169</v>
      </c>
      <c r="B404" s="83">
        <v>12</v>
      </c>
      <c r="C404" s="84">
        <v>726.15840453999999</v>
      </c>
      <c r="D404" s="84">
        <v>678.39469722000001</v>
      </c>
      <c r="E404" s="84">
        <v>128.46121472999999</v>
      </c>
      <c r="F404" s="84">
        <v>128.46121472999999</v>
      </c>
    </row>
    <row r="405" spans="1:6" ht="12.75" customHeight="1" x14ac:dyDescent="0.2">
      <c r="A405" s="83" t="s">
        <v>169</v>
      </c>
      <c r="B405" s="83">
        <v>13</v>
      </c>
      <c r="C405" s="84">
        <v>717.65858040000001</v>
      </c>
      <c r="D405" s="84">
        <v>669.19744416000003</v>
      </c>
      <c r="E405" s="84">
        <v>126.71961754</v>
      </c>
      <c r="F405" s="84">
        <v>126.71961754</v>
      </c>
    </row>
    <row r="406" spans="1:6" ht="12.75" customHeight="1" x14ac:dyDescent="0.2">
      <c r="A406" s="83" t="s">
        <v>169</v>
      </c>
      <c r="B406" s="83">
        <v>14</v>
      </c>
      <c r="C406" s="84">
        <v>726.91907887000002</v>
      </c>
      <c r="D406" s="84">
        <v>678.06856201999994</v>
      </c>
      <c r="E406" s="84">
        <v>128.39945757999999</v>
      </c>
      <c r="F406" s="84">
        <v>128.39945757999999</v>
      </c>
    </row>
    <row r="407" spans="1:6" ht="12.75" customHeight="1" x14ac:dyDescent="0.2">
      <c r="A407" s="83" t="s">
        <v>169</v>
      </c>
      <c r="B407" s="83">
        <v>15</v>
      </c>
      <c r="C407" s="84">
        <v>739.17274982000004</v>
      </c>
      <c r="D407" s="84">
        <v>691.76722138000002</v>
      </c>
      <c r="E407" s="84">
        <v>130.99344368999999</v>
      </c>
      <c r="F407" s="84">
        <v>130.99344368999999</v>
      </c>
    </row>
    <row r="408" spans="1:6" ht="12.75" customHeight="1" x14ac:dyDescent="0.2">
      <c r="A408" s="83" t="s">
        <v>169</v>
      </c>
      <c r="B408" s="83">
        <v>16</v>
      </c>
      <c r="C408" s="84">
        <v>738.85054754999999</v>
      </c>
      <c r="D408" s="84">
        <v>691.77899929</v>
      </c>
      <c r="E408" s="84">
        <v>130.99567397000001</v>
      </c>
      <c r="F408" s="84">
        <v>130.99567397000001</v>
      </c>
    </row>
    <row r="409" spans="1:6" ht="12.75" customHeight="1" x14ac:dyDescent="0.2">
      <c r="A409" s="83" t="s">
        <v>169</v>
      </c>
      <c r="B409" s="83">
        <v>17</v>
      </c>
      <c r="C409" s="84">
        <v>703.13312573999997</v>
      </c>
      <c r="D409" s="84">
        <v>660.05020807999995</v>
      </c>
      <c r="E409" s="84">
        <v>124.98749159</v>
      </c>
      <c r="F409" s="84">
        <v>124.98749159</v>
      </c>
    </row>
    <row r="410" spans="1:6" ht="12.75" customHeight="1" x14ac:dyDescent="0.2">
      <c r="A410" s="83" t="s">
        <v>169</v>
      </c>
      <c r="B410" s="83">
        <v>18</v>
      </c>
      <c r="C410" s="84">
        <v>695.83695240999998</v>
      </c>
      <c r="D410" s="84">
        <v>648.03970577999996</v>
      </c>
      <c r="E410" s="84">
        <v>122.71317589</v>
      </c>
      <c r="F410" s="84">
        <v>122.71317589</v>
      </c>
    </row>
    <row r="411" spans="1:6" ht="12.75" customHeight="1" x14ac:dyDescent="0.2">
      <c r="A411" s="83" t="s">
        <v>169</v>
      </c>
      <c r="B411" s="83">
        <v>19</v>
      </c>
      <c r="C411" s="84">
        <v>705.89438717999997</v>
      </c>
      <c r="D411" s="84">
        <v>656.06831324999996</v>
      </c>
      <c r="E411" s="84">
        <v>124.23347767</v>
      </c>
      <c r="F411" s="84">
        <v>124.23347767</v>
      </c>
    </row>
    <row r="412" spans="1:6" ht="12.75" customHeight="1" x14ac:dyDescent="0.2">
      <c r="A412" s="83" t="s">
        <v>169</v>
      </c>
      <c r="B412" s="83">
        <v>20</v>
      </c>
      <c r="C412" s="84">
        <v>704.95091315000002</v>
      </c>
      <c r="D412" s="84">
        <v>655.34808139999996</v>
      </c>
      <c r="E412" s="84">
        <v>124.09709415</v>
      </c>
      <c r="F412" s="84">
        <v>124.09709415</v>
      </c>
    </row>
    <row r="413" spans="1:6" ht="12.75" customHeight="1" x14ac:dyDescent="0.2">
      <c r="A413" s="83" t="s">
        <v>169</v>
      </c>
      <c r="B413" s="83">
        <v>21</v>
      </c>
      <c r="C413" s="84">
        <v>705.59983863000002</v>
      </c>
      <c r="D413" s="84">
        <v>662.66687774000002</v>
      </c>
      <c r="E413" s="84">
        <v>125.48298568</v>
      </c>
      <c r="F413" s="84">
        <v>125.48298568</v>
      </c>
    </row>
    <row r="414" spans="1:6" ht="12.75" customHeight="1" x14ac:dyDescent="0.2">
      <c r="A414" s="83" t="s">
        <v>169</v>
      </c>
      <c r="B414" s="83">
        <v>22</v>
      </c>
      <c r="C414" s="84">
        <v>704.92869406</v>
      </c>
      <c r="D414" s="84">
        <v>660.41341655999997</v>
      </c>
      <c r="E414" s="84">
        <v>125.05626896</v>
      </c>
      <c r="F414" s="84">
        <v>125.05626896</v>
      </c>
    </row>
    <row r="415" spans="1:6" ht="12.75" customHeight="1" x14ac:dyDescent="0.2">
      <c r="A415" s="83" t="s">
        <v>169</v>
      </c>
      <c r="B415" s="83">
        <v>23</v>
      </c>
      <c r="C415" s="84">
        <v>680.98847453999997</v>
      </c>
      <c r="D415" s="84">
        <v>633.11159504</v>
      </c>
      <c r="E415" s="84">
        <v>119.88638014999999</v>
      </c>
      <c r="F415" s="84">
        <v>119.88638014999999</v>
      </c>
    </row>
    <row r="416" spans="1:6" ht="12.75" customHeight="1" x14ac:dyDescent="0.2">
      <c r="A416" s="83" t="s">
        <v>169</v>
      </c>
      <c r="B416" s="83">
        <v>24</v>
      </c>
      <c r="C416" s="84">
        <v>661.28812452</v>
      </c>
      <c r="D416" s="84">
        <v>613.55540165000002</v>
      </c>
      <c r="E416" s="84">
        <v>116.18320799</v>
      </c>
      <c r="F416" s="84">
        <v>116.18320799</v>
      </c>
    </row>
    <row r="417" spans="1:6" ht="12.75" customHeight="1" x14ac:dyDescent="0.2">
      <c r="A417" s="83" t="s">
        <v>170</v>
      </c>
      <c r="B417" s="83">
        <v>1</v>
      </c>
      <c r="C417" s="84">
        <v>833.91329181000003</v>
      </c>
      <c r="D417" s="84">
        <v>779.47784403000003</v>
      </c>
      <c r="E417" s="84">
        <v>147.60237824999999</v>
      </c>
      <c r="F417" s="84">
        <v>147.60237824999999</v>
      </c>
    </row>
    <row r="418" spans="1:6" ht="12.75" customHeight="1" x14ac:dyDescent="0.2">
      <c r="A418" s="83" t="s">
        <v>170</v>
      </c>
      <c r="B418" s="83">
        <v>2</v>
      </c>
      <c r="C418" s="84">
        <v>917.53710236999996</v>
      </c>
      <c r="D418" s="84">
        <v>863.37803770000005</v>
      </c>
      <c r="E418" s="84">
        <v>163.48976776000001</v>
      </c>
      <c r="F418" s="84">
        <v>163.48976776000001</v>
      </c>
    </row>
    <row r="419" spans="1:6" ht="12.75" customHeight="1" x14ac:dyDescent="0.2">
      <c r="A419" s="83" t="s">
        <v>170</v>
      </c>
      <c r="B419" s="83">
        <v>3</v>
      </c>
      <c r="C419" s="84">
        <v>930.65293995000002</v>
      </c>
      <c r="D419" s="84">
        <v>878.49194408000005</v>
      </c>
      <c r="E419" s="84">
        <v>166.35174587</v>
      </c>
      <c r="F419" s="84">
        <v>166.35174587</v>
      </c>
    </row>
    <row r="420" spans="1:6" ht="12.75" customHeight="1" x14ac:dyDescent="0.2">
      <c r="A420" s="83" t="s">
        <v>170</v>
      </c>
      <c r="B420" s="83">
        <v>4</v>
      </c>
      <c r="C420" s="84">
        <v>966.55344958000001</v>
      </c>
      <c r="D420" s="84">
        <v>910.46579885000006</v>
      </c>
      <c r="E420" s="84">
        <v>172.40633362</v>
      </c>
      <c r="F420" s="84">
        <v>172.40633362</v>
      </c>
    </row>
    <row r="421" spans="1:6" ht="12.75" customHeight="1" x14ac:dyDescent="0.2">
      <c r="A421" s="83" t="s">
        <v>170</v>
      </c>
      <c r="B421" s="83">
        <v>5</v>
      </c>
      <c r="C421" s="84">
        <v>962.43627646000004</v>
      </c>
      <c r="D421" s="84">
        <v>906.78454101</v>
      </c>
      <c r="E421" s="84">
        <v>171.70924848999999</v>
      </c>
      <c r="F421" s="84">
        <v>171.70924848999999</v>
      </c>
    </row>
    <row r="422" spans="1:6" ht="12.75" customHeight="1" x14ac:dyDescent="0.2">
      <c r="A422" s="83" t="s">
        <v>170</v>
      </c>
      <c r="B422" s="83">
        <v>6</v>
      </c>
      <c r="C422" s="84">
        <v>936.41168533999996</v>
      </c>
      <c r="D422" s="84">
        <v>882.34934592000002</v>
      </c>
      <c r="E422" s="84">
        <v>167.08218572999999</v>
      </c>
      <c r="F422" s="84">
        <v>167.08218572999999</v>
      </c>
    </row>
    <row r="423" spans="1:6" ht="12.75" customHeight="1" x14ac:dyDescent="0.2">
      <c r="A423" s="83" t="s">
        <v>170</v>
      </c>
      <c r="B423" s="83">
        <v>7</v>
      </c>
      <c r="C423" s="84">
        <v>901.00679448999995</v>
      </c>
      <c r="D423" s="84">
        <v>848.48615474999997</v>
      </c>
      <c r="E423" s="84">
        <v>160.66983214000001</v>
      </c>
      <c r="F423" s="84">
        <v>160.66983214000001</v>
      </c>
    </row>
    <row r="424" spans="1:6" ht="12.75" customHeight="1" x14ac:dyDescent="0.2">
      <c r="A424" s="83" t="s">
        <v>170</v>
      </c>
      <c r="B424" s="83">
        <v>8</v>
      </c>
      <c r="C424" s="84">
        <v>825.21496477000005</v>
      </c>
      <c r="D424" s="84">
        <v>773.23926279</v>
      </c>
      <c r="E424" s="84">
        <v>146.42103688</v>
      </c>
      <c r="F424" s="84">
        <v>146.42103688</v>
      </c>
    </row>
    <row r="425" spans="1:6" ht="12.75" customHeight="1" x14ac:dyDescent="0.2">
      <c r="A425" s="83" t="s">
        <v>170</v>
      </c>
      <c r="B425" s="83">
        <v>9</v>
      </c>
      <c r="C425" s="84">
        <v>736.05115687</v>
      </c>
      <c r="D425" s="84">
        <v>689.60445247999996</v>
      </c>
      <c r="E425" s="84">
        <v>130.58390051999999</v>
      </c>
      <c r="F425" s="84">
        <v>130.58390051999999</v>
      </c>
    </row>
    <row r="426" spans="1:6" ht="12.75" customHeight="1" x14ac:dyDescent="0.2">
      <c r="A426" s="83" t="s">
        <v>170</v>
      </c>
      <c r="B426" s="83">
        <v>10</v>
      </c>
      <c r="C426" s="84">
        <v>697.54186302999994</v>
      </c>
      <c r="D426" s="84">
        <v>647.81937556000003</v>
      </c>
      <c r="E426" s="84">
        <v>122.67145403000001</v>
      </c>
      <c r="F426" s="84">
        <v>122.67145403000001</v>
      </c>
    </row>
    <row r="427" spans="1:6" ht="12.75" customHeight="1" x14ac:dyDescent="0.2">
      <c r="A427" s="83" t="s">
        <v>170</v>
      </c>
      <c r="B427" s="83">
        <v>11</v>
      </c>
      <c r="C427" s="84">
        <v>703.73829616</v>
      </c>
      <c r="D427" s="84">
        <v>654.23418411</v>
      </c>
      <c r="E427" s="84">
        <v>123.88616591</v>
      </c>
      <c r="F427" s="84">
        <v>123.88616591</v>
      </c>
    </row>
    <row r="428" spans="1:6" ht="12.75" customHeight="1" x14ac:dyDescent="0.2">
      <c r="A428" s="83" t="s">
        <v>170</v>
      </c>
      <c r="B428" s="83">
        <v>12</v>
      </c>
      <c r="C428" s="84">
        <v>702.10691049000002</v>
      </c>
      <c r="D428" s="84">
        <v>653.32972047999999</v>
      </c>
      <c r="E428" s="84">
        <v>123.71489615</v>
      </c>
      <c r="F428" s="84">
        <v>123.71489615</v>
      </c>
    </row>
    <row r="429" spans="1:6" ht="12.75" customHeight="1" x14ac:dyDescent="0.2">
      <c r="A429" s="83" t="s">
        <v>170</v>
      </c>
      <c r="B429" s="83">
        <v>13</v>
      </c>
      <c r="C429" s="84">
        <v>693.28545746999998</v>
      </c>
      <c r="D429" s="84">
        <v>646.20884851999995</v>
      </c>
      <c r="E429" s="84">
        <v>122.36648369</v>
      </c>
      <c r="F429" s="84">
        <v>122.36648369</v>
      </c>
    </row>
    <row r="430" spans="1:6" ht="12.75" customHeight="1" x14ac:dyDescent="0.2">
      <c r="A430" s="83" t="s">
        <v>170</v>
      </c>
      <c r="B430" s="83">
        <v>14</v>
      </c>
      <c r="C430" s="84">
        <v>698.39306947</v>
      </c>
      <c r="D430" s="84">
        <v>651.13724631000002</v>
      </c>
      <c r="E430" s="84">
        <v>123.29972796</v>
      </c>
      <c r="F430" s="84">
        <v>123.29972796</v>
      </c>
    </row>
    <row r="431" spans="1:6" ht="12.75" customHeight="1" x14ac:dyDescent="0.2">
      <c r="A431" s="83" t="s">
        <v>170</v>
      </c>
      <c r="B431" s="83">
        <v>15</v>
      </c>
      <c r="C431" s="84">
        <v>695.42240452999999</v>
      </c>
      <c r="D431" s="84">
        <v>648.59347081999999</v>
      </c>
      <c r="E431" s="84">
        <v>122.81803716</v>
      </c>
      <c r="F431" s="84">
        <v>122.81803716</v>
      </c>
    </row>
    <row r="432" spans="1:6" ht="12.75" customHeight="1" x14ac:dyDescent="0.2">
      <c r="A432" s="83" t="s">
        <v>170</v>
      </c>
      <c r="B432" s="83">
        <v>16</v>
      </c>
      <c r="C432" s="84">
        <v>703.57909708</v>
      </c>
      <c r="D432" s="84">
        <v>655.80173822999996</v>
      </c>
      <c r="E432" s="84">
        <v>124.18299887000001</v>
      </c>
      <c r="F432" s="84">
        <v>124.18299887000001</v>
      </c>
    </row>
    <row r="433" spans="1:6" ht="12.75" customHeight="1" x14ac:dyDescent="0.2">
      <c r="A433" s="83" t="s">
        <v>170</v>
      </c>
      <c r="B433" s="83">
        <v>17</v>
      </c>
      <c r="C433" s="84">
        <v>657.25856877000001</v>
      </c>
      <c r="D433" s="84">
        <v>609.92402139000001</v>
      </c>
      <c r="E433" s="84">
        <v>115.49556771</v>
      </c>
      <c r="F433" s="84">
        <v>115.49556771</v>
      </c>
    </row>
    <row r="434" spans="1:6" ht="12.75" customHeight="1" x14ac:dyDescent="0.2">
      <c r="A434" s="83" t="s">
        <v>170</v>
      </c>
      <c r="B434" s="83">
        <v>18</v>
      </c>
      <c r="C434" s="84">
        <v>657.22599649999995</v>
      </c>
      <c r="D434" s="84">
        <v>609.20852589000003</v>
      </c>
      <c r="E434" s="84">
        <v>115.36008106</v>
      </c>
      <c r="F434" s="84">
        <v>115.36008106</v>
      </c>
    </row>
    <row r="435" spans="1:6" ht="12.75" customHeight="1" x14ac:dyDescent="0.2">
      <c r="A435" s="83" t="s">
        <v>170</v>
      </c>
      <c r="B435" s="83">
        <v>19</v>
      </c>
      <c r="C435" s="84">
        <v>667.61025442000005</v>
      </c>
      <c r="D435" s="84">
        <v>617.81576285000006</v>
      </c>
      <c r="E435" s="84">
        <v>116.98995246</v>
      </c>
      <c r="F435" s="84">
        <v>116.98995246</v>
      </c>
    </row>
    <row r="436" spans="1:6" ht="12.75" customHeight="1" x14ac:dyDescent="0.2">
      <c r="A436" s="83" t="s">
        <v>170</v>
      </c>
      <c r="B436" s="83">
        <v>20</v>
      </c>
      <c r="C436" s="84">
        <v>666.29978315000005</v>
      </c>
      <c r="D436" s="84">
        <v>618.62991351999995</v>
      </c>
      <c r="E436" s="84">
        <v>117.14412050999999</v>
      </c>
      <c r="F436" s="84">
        <v>117.14412050999999</v>
      </c>
    </row>
    <row r="437" spans="1:6" ht="12.75" customHeight="1" x14ac:dyDescent="0.2">
      <c r="A437" s="83" t="s">
        <v>170</v>
      </c>
      <c r="B437" s="83">
        <v>21</v>
      </c>
      <c r="C437" s="84">
        <v>678.05146804000003</v>
      </c>
      <c r="D437" s="84">
        <v>628.52513011999997</v>
      </c>
      <c r="E437" s="84">
        <v>119.01788448000001</v>
      </c>
      <c r="F437" s="84">
        <v>119.01788448000001</v>
      </c>
    </row>
    <row r="438" spans="1:6" ht="12.75" customHeight="1" x14ac:dyDescent="0.2">
      <c r="A438" s="83" t="s">
        <v>170</v>
      </c>
      <c r="B438" s="83">
        <v>22</v>
      </c>
      <c r="C438" s="84">
        <v>681.07291749000001</v>
      </c>
      <c r="D438" s="84">
        <v>634.86060138000005</v>
      </c>
      <c r="E438" s="84">
        <v>120.21757301</v>
      </c>
      <c r="F438" s="84">
        <v>120.21757301</v>
      </c>
    </row>
    <row r="439" spans="1:6" ht="12.75" customHeight="1" x14ac:dyDescent="0.2">
      <c r="A439" s="83" t="s">
        <v>170</v>
      </c>
      <c r="B439" s="83">
        <v>23</v>
      </c>
      <c r="C439" s="84">
        <v>645.08985495000002</v>
      </c>
      <c r="D439" s="84">
        <v>596.78154586000005</v>
      </c>
      <c r="E439" s="84">
        <v>113.00690089</v>
      </c>
      <c r="F439" s="84">
        <v>113.00690089</v>
      </c>
    </row>
    <row r="440" spans="1:6" ht="12.75" customHeight="1" x14ac:dyDescent="0.2">
      <c r="A440" s="83" t="s">
        <v>170</v>
      </c>
      <c r="B440" s="83">
        <v>24</v>
      </c>
      <c r="C440" s="84">
        <v>633.04145843000003</v>
      </c>
      <c r="D440" s="84">
        <v>585.23047674999998</v>
      </c>
      <c r="E440" s="84">
        <v>110.81958372</v>
      </c>
      <c r="F440" s="84">
        <v>110.81958372</v>
      </c>
    </row>
    <row r="441" spans="1:6" ht="12.75" customHeight="1" x14ac:dyDescent="0.2">
      <c r="A441" s="83" t="s">
        <v>171</v>
      </c>
      <c r="B441" s="83">
        <v>1</v>
      </c>
      <c r="C441" s="84">
        <v>700.40682254000001</v>
      </c>
      <c r="D441" s="84">
        <v>652.13472918000002</v>
      </c>
      <c r="E441" s="84">
        <v>123.4886119</v>
      </c>
      <c r="F441" s="84">
        <v>123.4886119</v>
      </c>
    </row>
    <row r="442" spans="1:6" ht="12.75" customHeight="1" x14ac:dyDescent="0.2">
      <c r="A442" s="83" t="s">
        <v>171</v>
      </c>
      <c r="B442" s="83">
        <v>2</v>
      </c>
      <c r="C442" s="84">
        <v>725.66984365999997</v>
      </c>
      <c r="D442" s="84">
        <v>682.52045586999998</v>
      </c>
      <c r="E442" s="84">
        <v>129.24247079</v>
      </c>
      <c r="F442" s="84">
        <v>129.24247079</v>
      </c>
    </row>
    <row r="443" spans="1:6" ht="12.75" customHeight="1" x14ac:dyDescent="0.2">
      <c r="A443" s="83" t="s">
        <v>171</v>
      </c>
      <c r="B443" s="83">
        <v>3</v>
      </c>
      <c r="C443" s="84">
        <v>773.09396464999998</v>
      </c>
      <c r="D443" s="84">
        <v>724.44614215000001</v>
      </c>
      <c r="E443" s="84">
        <v>137.18154315000001</v>
      </c>
      <c r="F443" s="84">
        <v>137.18154315000001</v>
      </c>
    </row>
    <row r="444" spans="1:6" ht="12.75" customHeight="1" x14ac:dyDescent="0.2">
      <c r="A444" s="83" t="s">
        <v>171</v>
      </c>
      <c r="B444" s="83">
        <v>4</v>
      </c>
      <c r="C444" s="84">
        <v>779.50405159000002</v>
      </c>
      <c r="D444" s="84">
        <v>731.89903405999996</v>
      </c>
      <c r="E444" s="84">
        <v>138.59282709999999</v>
      </c>
      <c r="F444" s="84">
        <v>138.59282709999999</v>
      </c>
    </row>
    <row r="445" spans="1:6" ht="12.75" customHeight="1" x14ac:dyDescent="0.2">
      <c r="A445" s="83" t="s">
        <v>171</v>
      </c>
      <c r="B445" s="83">
        <v>5</v>
      </c>
      <c r="C445" s="84">
        <v>782.96375378000005</v>
      </c>
      <c r="D445" s="84">
        <v>732.63435376999996</v>
      </c>
      <c r="E445" s="84">
        <v>138.73206766999999</v>
      </c>
      <c r="F445" s="84">
        <v>138.73206766999999</v>
      </c>
    </row>
    <row r="446" spans="1:6" ht="12.75" customHeight="1" x14ac:dyDescent="0.2">
      <c r="A446" s="83" t="s">
        <v>171</v>
      </c>
      <c r="B446" s="83">
        <v>6</v>
      </c>
      <c r="C446" s="84">
        <v>777.86552097000003</v>
      </c>
      <c r="D446" s="84">
        <v>728.83413556000005</v>
      </c>
      <c r="E446" s="84">
        <v>138.01245614000001</v>
      </c>
      <c r="F446" s="84">
        <v>138.01245614000001</v>
      </c>
    </row>
    <row r="447" spans="1:6" ht="12.75" customHeight="1" x14ac:dyDescent="0.2">
      <c r="A447" s="83" t="s">
        <v>171</v>
      </c>
      <c r="B447" s="83">
        <v>7</v>
      </c>
      <c r="C447" s="84">
        <v>777.03881875000002</v>
      </c>
      <c r="D447" s="84">
        <v>725.39867529000003</v>
      </c>
      <c r="E447" s="84">
        <v>137.36191538</v>
      </c>
      <c r="F447" s="84">
        <v>137.36191538</v>
      </c>
    </row>
    <row r="448" spans="1:6" ht="12.75" customHeight="1" x14ac:dyDescent="0.2">
      <c r="A448" s="83" t="s">
        <v>171</v>
      </c>
      <c r="B448" s="83">
        <v>8</v>
      </c>
      <c r="C448" s="84">
        <v>755.56571085999997</v>
      </c>
      <c r="D448" s="84">
        <v>710.04734587999997</v>
      </c>
      <c r="E448" s="84">
        <v>134.45497871000001</v>
      </c>
      <c r="F448" s="84">
        <v>134.45497871000001</v>
      </c>
    </row>
    <row r="449" spans="1:6" ht="12.75" customHeight="1" x14ac:dyDescent="0.2">
      <c r="A449" s="83" t="s">
        <v>171</v>
      </c>
      <c r="B449" s="83">
        <v>9</v>
      </c>
      <c r="C449" s="84">
        <v>746.71704825999996</v>
      </c>
      <c r="D449" s="84">
        <v>698.62143720999995</v>
      </c>
      <c r="E449" s="84">
        <v>132.29136199000001</v>
      </c>
      <c r="F449" s="84">
        <v>132.29136199000001</v>
      </c>
    </row>
    <row r="450" spans="1:6" ht="12.75" customHeight="1" x14ac:dyDescent="0.2">
      <c r="A450" s="83" t="s">
        <v>171</v>
      </c>
      <c r="B450" s="83">
        <v>10</v>
      </c>
      <c r="C450" s="84">
        <v>700.42053209000005</v>
      </c>
      <c r="D450" s="84">
        <v>652.95816857</v>
      </c>
      <c r="E450" s="84">
        <v>123.64453886</v>
      </c>
      <c r="F450" s="84">
        <v>123.64453886</v>
      </c>
    </row>
    <row r="451" spans="1:6" ht="12.75" customHeight="1" x14ac:dyDescent="0.2">
      <c r="A451" s="83" t="s">
        <v>171</v>
      </c>
      <c r="B451" s="83">
        <v>11</v>
      </c>
      <c r="C451" s="84">
        <v>701.62372039000002</v>
      </c>
      <c r="D451" s="84">
        <v>654.89756906000002</v>
      </c>
      <c r="E451" s="84">
        <v>124.01178487</v>
      </c>
      <c r="F451" s="84">
        <v>124.01178487</v>
      </c>
    </row>
    <row r="452" spans="1:6" ht="12.75" customHeight="1" x14ac:dyDescent="0.2">
      <c r="A452" s="83" t="s">
        <v>171</v>
      </c>
      <c r="B452" s="83">
        <v>12</v>
      </c>
      <c r="C452" s="84">
        <v>700.79244353000001</v>
      </c>
      <c r="D452" s="84">
        <v>653.66671585999995</v>
      </c>
      <c r="E452" s="84">
        <v>123.77870978999999</v>
      </c>
      <c r="F452" s="84">
        <v>123.77870978999999</v>
      </c>
    </row>
    <row r="453" spans="1:6" ht="12.75" customHeight="1" x14ac:dyDescent="0.2">
      <c r="A453" s="83" t="s">
        <v>171</v>
      </c>
      <c r="B453" s="83">
        <v>13</v>
      </c>
      <c r="C453" s="84">
        <v>690.57554361999996</v>
      </c>
      <c r="D453" s="84">
        <v>642.28138025999999</v>
      </c>
      <c r="E453" s="84">
        <v>121.62277602</v>
      </c>
      <c r="F453" s="84">
        <v>121.62277602</v>
      </c>
    </row>
    <row r="454" spans="1:6" ht="12.75" customHeight="1" x14ac:dyDescent="0.2">
      <c r="A454" s="83" t="s">
        <v>171</v>
      </c>
      <c r="B454" s="83">
        <v>14</v>
      </c>
      <c r="C454" s="84">
        <v>689.72163794999994</v>
      </c>
      <c r="D454" s="84">
        <v>641.79228570999999</v>
      </c>
      <c r="E454" s="84">
        <v>121.53016079</v>
      </c>
      <c r="F454" s="84">
        <v>121.53016079</v>
      </c>
    </row>
    <row r="455" spans="1:6" ht="12.75" customHeight="1" x14ac:dyDescent="0.2">
      <c r="A455" s="83" t="s">
        <v>171</v>
      </c>
      <c r="B455" s="83">
        <v>15</v>
      </c>
      <c r="C455" s="84">
        <v>678.84694954999998</v>
      </c>
      <c r="D455" s="84">
        <v>631.65839397000002</v>
      </c>
      <c r="E455" s="84">
        <v>119.61120115</v>
      </c>
      <c r="F455" s="84">
        <v>119.61120115</v>
      </c>
    </row>
    <row r="456" spans="1:6" ht="12.75" customHeight="1" x14ac:dyDescent="0.2">
      <c r="A456" s="83" t="s">
        <v>171</v>
      </c>
      <c r="B456" s="83">
        <v>16</v>
      </c>
      <c r="C456" s="84">
        <v>684.39041039000006</v>
      </c>
      <c r="D456" s="84">
        <v>635.97801085000003</v>
      </c>
      <c r="E456" s="84">
        <v>120.42916631</v>
      </c>
      <c r="F456" s="84">
        <v>120.42916631</v>
      </c>
    </row>
    <row r="457" spans="1:6" ht="12.75" customHeight="1" x14ac:dyDescent="0.2">
      <c r="A457" s="83" t="s">
        <v>171</v>
      </c>
      <c r="B457" s="83">
        <v>17</v>
      </c>
      <c r="C457" s="84">
        <v>658.05961099000001</v>
      </c>
      <c r="D457" s="84">
        <v>604.58766386000002</v>
      </c>
      <c r="E457" s="84">
        <v>114.48507194</v>
      </c>
      <c r="F457" s="84">
        <v>114.48507194</v>
      </c>
    </row>
    <row r="458" spans="1:6" ht="12.75" customHeight="1" x14ac:dyDescent="0.2">
      <c r="A458" s="83" t="s">
        <v>171</v>
      </c>
      <c r="B458" s="83">
        <v>18</v>
      </c>
      <c r="C458" s="84">
        <v>667.90109433999999</v>
      </c>
      <c r="D458" s="84">
        <v>617.10013815000002</v>
      </c>
      <c r="E458" s="84">
        <v>116.85444135</v>
      </c>
      <c r="F458" s="84">
        <v>116.85444135</v>
      </c>
    </row>
    <row r="459" spans="1:6" ht="12.75" customHeight="1" x14ac:dyDescent="0.2">
      <c r="A459" s="83" t="s">
        <v>171</v>
      </c>
      <c r="B459" s="83">
        <v>19</v>
      </c>
      <c r="C459" s="84">
        <v>678.25126992000003</v>
      </c>
      <c r="D459" s="84">
        <v>630.06896846999996</v>
      </c>
      <c r="E459" s="84">
        <v>119.31022661</v>
      </c>
      <c r="F459" s="84">
        <v>119.31022661</v>
      </c>
    </row>
    <row r="460" spans="1:6" ht="12.75" customHeight="1" x14ac:dyDescent="0.2">
      <c r="A460" s="83" t="s">
        <v>171</v>
      </c>
      <c r="B460" s="83">
        <v>20</v>
      </c>
      <c r="C460" s="84">
        <v>681.76805776000003</v>
      </c>
      <c r="D460" s="84">
        <v>633.79877859999999</v>
      </c>
      <c r="E460" s="84">
        <v>120.01650563</v>
      </c>
      <c r="F460" s="84">
        <v>120.01650563</v>
      </c>
    </row>
    <row r="461" spans="1:6" ht="12.75" customHeight="1" x14ac:dyDescent="0.2">
      <c r="A461" s="83" t="s">
        <v>171</v>
      </c>
      <c r="B461" s="83">
        <v>21</v>
      </c>
      <c r="C461" s="84">
        <v>688.08517285999994</v>
      </c>
      <c r="D461" s="84">
        <v>639.93372554999996</v>
      </c>
      <c r="E461" s="84">
        <v>121.17822275</v>
      </c>
      <c r="F461" s="84">
        <v>121.17822275</v>
      </c>
    </row>
    <row r="462" spans="1:6" ht="12.75" customHeight="1" x14ac:dyDescent="0.2">
      <c r="A462" s="83" t="s">
        <v>171</v>
      </c>
      <c r="B462" s="83">
        <v>22</v>
      </c>
      <c r="C462" s="84">
        <v>700.36957123000002</v>
      </c>
      <c r="D462" s="84">
        <v>652.13561814000002</v>
      </c>
      <c r="E462" s="84">
        <v>123.48878024</v>
      </c>
      <c r="F462" s="84">
        <v>123.48878024</v>
      </c>
    </row>
    <row r="463" spans="1:6" ht="12.75" customHeight="1" x14ac:dyDescent="0.2">
      <c r="A463" s="83" t="s">
        <v>171</v>
      </c>
      <c r="B463" s="83">
        <v>23</v>
      </c>
      <c r="C463" s="84">
        <v>669.63012745000003</v>
      </c>
      <c r="D463" s="84">
        <v>621.80940004000001</v>
      </c>
      <c r="E463" s="84">
        <v>117.74618992000001</v>
      </c>
      <c r="F463" s="84">
        <v>117.74618992000001</v>
      </c>
    </row>
    <row r="464" spans="1:6" ht="12.75" customHeight="1" x14ac:dyDescent="0.2">
      <c r="A464" s="83" t="s">
        <v>171</v>
      </c>
      <c r="B464" s="83">
        <v>24</v>
      </c>
      <c r="C464" s="84">
        <v>700.04371518999994</v>
      </c>
      <c r="D464" s="84">
        <v>651.98627354999996</v>
      </c>
      <c r="E464" s="84">
        <v>123.46050026</v>
      </c>
      <c r="F464" s="84">
        <v>123.46050026</v>
      </c>
    </row>
    <row r="465" spans="1:6" ht="12.75" customHeight="1" x14ac:dyDescent="0.2">
      <c r="A465" s="83" t="s">
        <v>172</v>
      </c>
      <c r="B465" s="83">
        <v>1</v>
      </c>
      <c r="C465" s="84">
        <v>739.81401493999999</v>
      </c>
      <c r="D465" s="84">
        <v>693.48411335000003</v>
      </c>
      <c r="E465" s="84">
        <v>131.31855536</v>
      </c>
      <c r="F465" s="84">
        <v>131.31855536</v>
      </c>
    </row>
    <row r="466" spans="1:6" ht="12.75" customHeight="1" x14ac:dyDescent="0.2">
      <c r="A466" s="83" t="s">
        <v>172</v>
      </c>
      <c r="B466" s="83">
        <v>2</v>
      </c>
      <c r="C466" s="84">
        <v>783.49600986999997</v>
      </c>
      <c r="D466" s="84">
        <v>734.80363019000004</v>
      </c>
      <c r="E466" s="84">
        <v>139.14284312000001</v>
      </c>
      <c r="F466" s="84">
        <v>139.14284312000001</v>
      </c>
    </row>
    <row r="467" spans="1:6" ht="12.75" customHeight="1" x14ac:dyDescent="0.2">
      <c r="A467" s="83" t="s">
        <v>172</v>
      </c>
      <c r="B467" s="83">
        <v>3</v>
      </c>
      <c r="C467" s="84">
        <v>814.58052210000005</v>
      </c>
      <c r="D467" s="84">
        <v>765.83370251999997</v>
      </c>
      <c r="E467" s="84">
        <v>145.01871567000001</v>
      </c>
      <c r="F467" s="84">
        <v>145.01871567000001</v>
      </c>
    </row>
    <row r="468" spans="1:6" ht="12.75" customHeight="1" x14ac:dyDescent="0.2">
      <c r="A468" s="83" t="s">
        <v>172</v>
      </c>
      <c r="B468" s="83">
        <v>4</v>
      </c>
      <c r="C468" s="84">
        <v>829.17930674000002</v>
      </c>
      <c r="D468" s="84">
        <v>780.23949329000004</v>
      </c>
      <c r="E468" s="84">
        <v>147.74660460000001</v>
      </c>
      <c r="F468" s="84">
        <v>147.74660460000001</v>
      </c>
    </row>
    <row r="469" spans="1:6" ht="12.75" customHeight="1" x14ac:dyDescent="0.2">
      <c r="A469" s="83" t="s">
        <v>172</v>
      </c>
      <c r="B469" s="83">
        <v>5</v>
      </c>
      <c r="C469" s="84">
        <v>830.06483954999999</v>
      </c>
      <c r="D469" s="84">
        <v>780.77758447999997</v>
      </c>
      <c r="E469" s="84">
        <v>147.84849786000001</v>
      </c>
      <c r="F469" s="84">
        <v>147.84849786000001</v>
      </c>
    </row>
    <row r="470" spans="1:6" ht="12.75" customHeight="1" x14ac:dyDescent="0.2">
      <c r="A470" s="83" t="s">
        <v>172</v>
      </c>
      <c r="B470" s="83">
        <v>6</v>
      </c>
      <c r="C470" s="84">
        <v>805.41622786000005</v>
      </c>
      <c r="D470" s="84">
        <v>757.89932706000002</v>
      </c>
      <c r="E470" s="84">
        <v>143.51625772</v>
      </c>
      <c r="F470" s="84">
        <v>143.51625772</v>
      </c>
    </row>
    <row r="471" spans="1:6" ht="12.75" customHeight="1" x14ac:dyDescent="0.2">
      <c r="A471" s="83" t="s">
        <v>172</v>
      </c>
      <c r="B471" s="83">
        <v>7</v>
      </c>
      <c r="C471" s="84">
        <v>766.54451386000005</v>
      </c>
      <c r="D471" s="84">
        <v>717.65952622999998</v>
      </c>
      <c r="E471" s="84">
        <v>135.89642560999999</v>
      </c>
      <c r="F471" s="84">
        <v>135.89642560999999</v>
      </c>
    </row>
    <row r="472" spans="1:6" ht="12.75" customHeight="1" x14ac:dyDescent="0.2">
      <c r="A472" s="83" t="s">
        <v>172</v>
      </c>
      <c r="B472" s="83">
        <v>8</v>
      </c>
      <c r="C472" s="84">
        <v>715.46304353000005</v>
      </c>
      <c r="D472" s="84">
        <v>668.29885148000005</v>
      </c>
      <c r="E472" s="84">
        <v>126.54945951000001</v>
      </c>
      <c r="F472" s="84">
        <v>126.54945951000001</v>
      </c>
    </row>
    <row r="473" spans="1:6" ht="12.75" customHeight="1" x14ac:dyDescent="0.2">
      <c r="A473" s="83" t="s">
        <v>172</v>
      </c>
      <c r="B473" s="83">
        <v>9</v>
      </c>
      <c r="C473" s="84">
        <v>747.04658857000004</v>
      </c>
      <c r="D473" s="84">
        <v>700.03252140999996</v>
      </c>
      <c r="E473" s="84">
        <v>132.55856571999999</v>
      </c>
      <c r="F473" s="84">
        <v>132.55856571999999</v>
      </c>
    </row>
    <row r="474" spans="1:6" ht="12.75" customHeight="1" x14ac:dyDescent="0.2">
      <c r="A474" s="83" t="s">
        <v>172</v>
      </c>
      <c r="B474" s="83">
        <v>10</v>
      </c>
      <c r="C474" s="84">
        <v>790.52435547000005</v>
      </c>
      <c r="D474" s="84">
        <v>742.28374441000005</v>
      </c>
      <c r="E474" s="84">
        <v>140.5592819</v>
      </c>
      <c r="F474" s="84">
        <v>140.5592819</v>
      </c>
    </row>
    <row r="475" spans="1:6" ht="12.75" customHeight="1" x14ac:dyDescent="0.2">
      <c r="A475" s="83" t="s">
        <v>172</v>
      </c>
      <c r="B475" s="83">
        <v>11</v>
      </c>
      <c r="C475" s="84">
        <v>788.79914028999997</v>
      </c>
      <c r="D475" s="84">
        <v>740.95893573000001</v>
      </c>
      <c r="E475" s="84">
        <v>140.30841536</v>
      </c>
      <c r="F475" s="84">
        <v>140.30841536</v>
      </c>
    </row>
    <row r="476" spans="1:6" ht="12.75" customHeight="1" x14ac:dyDescent="0.2">
      <c r="A476" s="83" t="s">
        <v>172</v>
      </c>
      <c r="B476" s="83">
        <v>12</v>
      </c>
      <c r="C476" s="84">
        <v>784.39836797999999</v>
      </c>
      <c r="D476" s="84">
        <v>736.16602217000002</v>
      </c>
      <c r="E476" s="84">
        <v>139.40082645000001</v>
      </c>
      <c r="F476" s="84">
        <v>139.40082645000001</v>
      </c>
    </row>
    <row r="477" spans="1:6" ht="12.75" customHeight="1" x14ac:dyDescent="0.2">
      <c r="A477" s="83" t="s">
        <v>172</v>
      </c>
      <c r="B477" s="83">
        <v>13</v>
      </c>
      <c r="C477" s="84">
        <v>780.68070433000003</v>
      </c>
      <c r="D477" s="84">
        <v>733.31617028000005</v>
      </c>
      <c r="E477" s="84">
        <v>138.86117684000001</v>
      </c>
      <c r="F477" s="84">
        <v>138.86117684000001</v>
      </c>
    </row>
    <row r="478" spans="1:6" ht="12.75" customHeight="1" x14ac:dyDescent="0.2">
      <c r="A478" s="83" t="s">
        <v>172</v>
      </c>
      <c r="B478" s="83">
        <v>14</v>
      </c>
      <c r="C478" s="84">
        <v>790.53750027000001</v>
      </c>
      <c r="D478" s="84">
        <v>743.86430458999996</v>
      </c>
      <c r="E478" s="84">
        <v>140.85857769</v>
      </c>
      <c r="F478" s="84">
        <v>140.85857769</v>
      </c>
    </row>
    <row r="479" spans="1:6" ht="12.75" customHeight="1" x14ac:dyDescent="0.2">
      <c r="A479" s="83" t="s">
        <v>172</v>
      </c>
      <c r="B479" s="83">
        <v>15</v>
      </c>
      <c r="C479" s="84">
        <v>794.12512584000001</v>
      </c>
      <c r="D479" s="84">
        <v>746.54297423000003</v>
      </c>
      <c r="E479" s="84">
        <v>141.36581214</v>
      </c>
      <c r="F479" s="84">
        <v>141.36581214</v>
      </c>
    </row>
    <row r="480" spans="1:6" ht="12.75" customHeight="1" x14ac:dyDescent="0.2">
      <c r="A480" s="83" t="s">
        <v>172</v>
      </c>
      <c r="B480" s="83">
        <v>16</v>
      </c>
      <c r="C480" s="84">
        <v>787.57464019999998</v>
      </c>
      <c r="D480" s="84">
        <v>738.63262053000005</v>
      </c>
      <c r="E480" s="84">
        <v>139.86790296000001</v>
      </c>
      <c r="F480" s="84">
        <v>139.86790296000001</v>
      </c>
    </row>
    <row r="481" spans="1:6" ht="12.75" customHeight="1" x14ac:dyDescent="0.2">
      <c r="A481" s="83" t="s">
        <v>172</v>
      </c>
      <c r="B481" s="83">
        <v>17</v>
      </c>
      <c r="C481" s="84">
        <v>815.29359824999995</v>
      </c>
      <c r="D481" s="84">
        <v>764.85413846999995</v>
      </c>
      <c r="E481" s="84">
        <v>144.83322484999999</v>
      </c>
      <c r="F481" s="84">
        <v>144.83322484999999</v>
      </c>
    </row>
    <row r="482" spans="1:6" ht="12.75" customHeight="1" x14ac:dyDescent="0.2">
      <c r="A482" s="83" t="s">
        <v>172</v>
      </c>
      <c r="B482" s="83">
        <v>18</v>
      </c>
      <c r="C482" s="84">
        <v>855.94205194999995</v>
      </c>
      <c r="D482" s="84">
        <v>804.00594087000002</v>
      </c>
      <c r="E482" s="84">
        <v>152.24703295</v>
      </c>
      <c r="F482" s="84">
        <v>152.24703295</v>
      </c>
    </row>
    <row r="483" spans="1:6" ht="12.75" customHeight="1" x14ac:dyDescent="0.2">
      <c r="A483" s="83" t="s">
        <v>172</v>
      </c>
      <c r="B483" s="83">
        <v>19</v>
      </c>
      <c r="C483" s="84">
        <v>852.58564175000004</v>
      </c>
      <c r="D483" s="84">
        <v>803.84644060999995</v>
      </c>
      <c r="E483" s="84">
        <v>152.21682988000001</v>
      </c>
      <c r="F483" s="84">
        <v>152.21682988000001</v>
      </c>
    </row>
    <row r="484" spans="1:6" ht="12.75" customHeight="1" x14ac:dyDescent="0.2">
      <c r="A484" s="83" t="s">
        <v>172</v>
      </c>
      <c r="B484" s="83">
        <v>20</v>
      </c>
      <c r="C484" s="84">
        <v>849.53653771999996</v>
      </c>
      <c r="D484" s="84">
        <v>800.12880096000004</v>
      </c>
      <c r="E484" s="84">
        <v>151.51285548000001</v>
      </c>
      <c r="F484" s="84">
        <v>151.51285548000001</v>
      </c>
    </row>
    <row r="485" spans="1:6" ht="12.75" customHeight="1" x14ac:dyDescent="0.2">
      <c r="A485" s="83" t="s">
        <v>172</v>
      </c>
      <c r="B485" s="83">
        <v>21</v>
      </c>
      <c r="C485" s="84">
        <v>844.27858690999994</v>
      </c>
      <c r="D485" s="84">
        <v>794.25005398999997</v>
      </c>
      <c r="E485" s="84">
        <v>150.39965253</v>
      </c>
      <c r="F485" s="84">
        <v>150.39965253</v>
      </c>
    </row>
    <row r="486" spans="1:6" ht="12.75" customHeight="1" x14ac:dyDescent="0.2">
      <c r="A486" s="83" t="s">
        <v>172</v>
      </c>
      <c r="B486" s="83">
        <v>22</v>
      </c>
      <c r="C486" s="84">
        <v>849.55607912999994</v>
      </c>
      <c r="D486" s="84">
        <v>805.84094026000002</v>
      </c>
      <c r="E486" s="84">
        <v>152.59450949999999</v>
      </c>
      <c r="F486" s="84">
        <v>152.59450949999999</v>
      </c>
    </row>
    <row r="487" spans="1:6" ht="12.75" customHeight="1" x14ac:dyDescent="0.2">
      <c r="A487" s="83" t="s">
        <v>172</v>
      </c>
      <c r="B487" s="83">
        <v>23</v>
      </c>
      <c r="C487" s="84">
        <v>923.45519325999999</v>
      </c>
      <c r="D487" s="84">
        <v>873.68840889000001</v>
      </c>
      <c r="E487" s="84">
        <v>165.44214564999999</v>
      </c>
      <c r="F487" s="84">
        <v>165.44214564999999</v>
      </c>
    </row>
    <row r="488" spans="1:6" ht="12.75" customHeight="1" x14ac:dyDescent="0.2">
      <c r="A488" s="83" t="s">
        <v>172</v>
      </c>
      <c r="B488" s="83">
        <v>24</v>
      </c>
      <c r="C488" s="84">
        <v>846.90845305000005</v>
      </c>
      <c r="D488" s="84">
        <v>797.70438821000005</v>
      </c>
      <c r="E488" s="84">
        <v>151.05376727000001</v>
      </c>
      <c r="F488" s="84">
        <v>151.05376727000001</v>
      </c>
    </row>
    <row r="489" spans="1:6" ht="12.75" customHeight="1" x14ac:dyDescent="0.2">
      <c r="A489" s="83" t="s">
        <v>173</v>
      </c>
      <c r="B489" s="83">
        <v>1</v>
      </c>
      <c r="C489" s="84">
        <v>712.03911072999995</v>
      </c>
      <c r="D489" s="84">
        <v>660.87786500000004</v>
      </c>
      <c r="E489" s="84">
        <v>125.14421719000001</v>
      </c>
      <c r="F489" s="84">
        <v>125.14421719000001</v>
      </c>
    </row>
    <row r="490" spans="1:6" ht="12.75" customHeight="1" x14ac:dyDescent="0.2">
      <c r="A490" s="83" t="s">
        <v>173</v>
      </c>
      <c r="B490" s="83">
        <v>2</v>
      </c>
      <c r="C490" s="84">
        <v>740.76987709000002</v>
      </c>
      <c r="D490" s="84">
        <v>692.01094646000001</v>
      </c>
      <c r="E490" s="84">
        <v>131.03959562</v>
      </c>
      <c r="F490" s="84">
        <v>131.03959562</v>
      </c>
    </row>
    <row r="491" spans="1:6" ht="12.75" customHeight="1" x14ac:dyDescent="0.2">
      <c r="A491" s="83" t="s">
        <v>173</v>
      </c>
      <c r="B491" s="83">
        <v>3</v>
      </c>
      <c r="C491" s="84">
        <v>772.66701965000004</v>
      </c>
      <c r="D491" s="84">
        <v>727.26581441999997</v>
      </c>
      <c r="E491" s="84">
        <v>137.71547792999999</v>
      </c>
      <c r="F491" s="84">
        <v>137.71547792999999</v>
      </c>
    </row>
    <row r="492" spans="1:6" ht="12.75" customHeight="1" x14ac:dyDescent="0.2">
      <c r="A492" s="83" t="s">
        <v>173</v>
      </c>
      <c r="B492" s="83">
        <v>4</v>
      </c>
      <c r="C492" s="84">
        <v>792.79815579000001</v>
      </c>
      <c r="D492" s="84">
        <v>741.98279862000004</v>
      </c>
      <c r="E492" s="84">
        <v>140.50229462999999</v>
      </c>
      <c r="F492" s="84">
        <v>140.50229462999999</v>
      </c>
    </row>
    <row r="493" spans="1:6" ht="12.75" customHeight="1" x14ac:dyDescent="0.2">
      <c r="A493" s="83" t="s">
        <v>173</v>
      </c>
      <c r="B493" s="83">
        <v>5</v>
      </c>
      <c r="C493" s="84">
        <v>802.78335549999997</v>
      </c>
      <c r="D493" s="84">
        <v>750.47867885999995</v>
      </c>
      <c r="E493" s="84">
        <v>142.11107946000001</v>
      </c>
      <c r="F493" s="84">
        <v>142.11107946000001</v>
      </c>
    </row>
    <row r="494" spans="1:6" ht="12.75" customHeight="1" x14ac:dyDescent="0.2">
      <c r="A494" s="83" t="s">
        <v>173</v>
      </c>
      <c r="B494" s="83">
        <v>6</v>
      </c>
      <c r="C494" s="84">
        <v>780.78240935999997</v>
      </c>
      <c r="D494" s="84">
        <v>728.72415038999998</v>
      </c>
      <c r="E494" s="84">
        <v>137.99162928000001</v>
      </c>
      <c r="F494" s="84">
        <v>137.99162928000001</v>
      </c>
    </row>
    <row r="495" spans="1:6" ht="12.75" customHeight="1" x14ac:dyDescent="0.2">
      <c r="A495" s="83" t="s">
        <v>173</v>
      </c>
      <c r="B495" s="83">
        <v>7</v>
      </c>
      <c r="C495" s="84">
        <v>744.38468103000002</v>
      </c>
      <c r="D495" s="84">
        <v>693.49903782000001</v>
      </c>
      <c r="E495" s="84">
        <v>131.32138146</v>
      </c>
      <c r="F495" s="84">
        <v>131.32138146</v>
      </c>
    </row>
    <row r="496" spans="1:6" ht="12.75" customHeight="1" x14ac:dyDescent="0.2">
      <c r="A496" s="83" t="s">
        <v>173</v>
      </c>
      <c r="B496" s="83">
        <v>8</v>
      </c>
      <c r="C496" s="84">
        <v>693.64965267000002</v>
      </c>
      <c r="D496" s="84">
        <v>646.15876588000003</v>
      </c>
      <c r="E496" s="84">
        <v>122.35700000999999</v>
      </c>
      <c r="F496" s="84">
        <v>122.35700000999999</v>
      </c>
    </row>
    <row r="497" spans="1:6" ht="12.75" customHeight="1" x14ac:dyDescent="0.2">
      <c r="A497" s="83" t="s">
        <v>173</v>
      </c>
      <c r="B497" s="83">
        <v>9</v>
      </c>
      <c r="C497" s="84">
        <v>685.41133450999996</v>
      </c>
      <c r="D497" s="84">
        <v>638.48062668</v>
      </c>
      <c r="E497" s="84">
        <v>120.9030631</v>
      </c>
      <c r="F497" s="84">
        <v>120.9030631</v>
      </c>
    </row>
    <row r="498" spans="1:6" ht="12.75" customHeight="1" x14ac:dyDescent="0.2">
      <c r="A498" s="83" t="s">
        <v>173</v>
      </c>
      <c r="B498" s="83">
        <v>10</v>
      </c>
      <c r="C498" s="84">
        <v>707.34267136999995</v>
      </c>
      <c r="D498" s="84">
        <v>660.62223027000005</v>
      </c>
      <c r="E498" s="84">
        <v>125.09581005</v>
      </c>
      <c r="F498" s="84">
        <v>125.09581005</v>
      </c>
    </row>
    <row r="499" spans="1:6" ht="12.75" customHeight="1" x14ac:dyDescent="0.2">
      <c r="A499" s="83" t="s">
        <v>173</v>
      </c>
      <c r="B499" s="83">
        <v>11</v>
      </c>
      <c r="C499" s="84">
        <v>704.61234304000004</v>
      </c>
      <c r="D499" s="84">
        <v>657.23461803999999</v>
      </c>
      <c r="E499" s="84">
        <v>124.45432982</v>
      </c>
      <c r="F499" s="84">
        <v>124.45432982</v>
      </c>
    </row>
    <row r="500" spans="1:6" ht="12.75" customHeight="1" x14ac:dyDescent="0.2">
      <c r="A500" s="83" t="s">
        <v>173</v>
      </c>
      <c r="B500" s="83">
        <v>12</v>
      </c>
      <c r="C500" s="84">
        <v>704.02160923999998</v>
      </c>
      <c r="D500" s="84">
        <v>655.32966317</v>
      </c>
      <c r="E500" s="84">
        <v>124.09360646</v>
      </c>
      <c r="F500" s="84">
        <v>124.09360646</v>
      </c>
    </row>
    <row r="501" spans="1:6" ht="12.75" customHeight="1" x14ac:dyDescent="0.2">
      <c r="A501" s="83" t="s">
        <v>173</v>
      </c>
      <c r="B501" s="83">
        <v>13</v>
      </c>
      <c r="C501" s="84">
        <v>691.55614495999998</v>
      </c>
      <c r="D501" s="84">
        <v>645.03718067</v>
      </c>
      <c r="E501" s="84">
        <v>122.14461598</v>
      </c>
      <c r="F501" s="84">
        <v>122.14461598</v>
      </c>
    </row>
    <row r="502" spans="1:6" ht="12.75" customHeight="1" x14ac:dyDescent="0.2">
      <c r="A502" s="83" t="s">
        <v>173</v>
      </c>
      <c r="B502" s="83">
        <v>14</v>
      </c>
      <c r="C502" s="84">
        <v>696.05736619000004</v>
      </c>
      <c r="D502" s="84">
        <v>648.12763090999999</v>
      </c>
      <c r="E502" s="84">
        <v>122.72982544</v>
      </c>
      <c r="F502" s="84">
        <v>122.72982544</v>
      </c>
    </row>
    <row r="503" spans="1:6" ht="12.75" customHeight="1" x14ac:dyDescent="0.2">
      <c r="A503" s="83" t="s">
        <v>173</v>
      </c>
      <c r="B503" s="83">
        <v>15</v>
      </c>
      <c r="C503" s="84">
        <v>704.77398892999997</v>
      </c>
      <c r="D503" s="84">
        <v>656.33766476999995</v>
      </c>
      <c r="E503" s="84">
        <v>124.28448222999999</v>
      </c>
      <c r="F503" s="84">
        <v>124.28448222999999</v>
      </c>
    </row>
    <row r="504" spans="1:6" ht="12.75" customHeight="1" x14ac:dyDescent="0.2">
      <c r="A504" s="83" t="s">
        <v>173</v>
      </c>
      <c r="B504" s="83">
        <v>16</v>
      </c>
      <c r="C504" s="84">
        <v>707.02164135999999</v>
      </c>
      <c r="D504" s="84">
        <v>658.45977723999999</v>
      </c>
      <c r="E504" s="84">
        <v>124.68632667999999</v>
      </c>
      <c r="F504" s="84">
        <v>124.68632667999999</v>
      </c>
    </row>
    <row r="505" spans="1:6" ht="12.75" customHeight="1" x14ac:dyDescent="0.2">
      <c r="A505" s="83" t="s">
        <v>173</v>
      </c>
      <c r="B505" s="83">
        <v>17</v>
      </c>
      <c r="C505" s="84">
        <v>773.50746821999996</v>
      </c>
      <c r="D505" s="84">
        <v>722.62281201999997</v>
      </c>
      <c r="E505" s="84">
        <v>136.83627630000001</v>
      </c>
      <c r="F505" s="84">
        <v>136.83627630000001</v>
      </c>
    </row>
    <row r="506" spans="1:6" ht="12.75" customHeight="1" x14ac:dyDescent="0.2">
      <c r="A506" s="83" t="s">
        <v>173</v>
      </c>
      <c r="B506" s="83">
        <v>18</v>
      </c>
      <c r="C506" s="84">
        <v>687.72563326</v>
      </c>
      <c r="D506" s="84">
        <v>638.15119811</v>
      </c>
      <c r="E506" s="84">
        <v>120.84068232</v>
      </c>
      <c r="F506" s="84">
        <v>120.84068232</v>
      </c>
    </row>
    <row r="507" spans="1:6" ht="12.75" customHeight="1" x14ac:dyDescent="0.2">
      <c r="A507" s="83" t="s">
        <v>173</v>
      </c>
      <c r="B507" s="83">
        <v>19</v>
      </c>
      <c r="C507" s="84">
        <v>694.59703015000002</v>
      </c>
      <c r="D507" s="84">
        <v>644.11076015000003</v>
      </c>
      <c r="E507" s="84">
        <v>121.96918846</v>
      </c>
      <c r="F507" s="84">
        <v>121.96918846</v>
      </c>
    </row>
    <row r="508" spans="1:6" ht="12.75" customHeight="1" x14ac:dyDescent="0.2">
      <c r="A508" s="83" t="s">
        <v>173</v>
      </c>
      <c r="B508" s="83">
        <v>20</v>
      </c>
      <c r="C508" s="84">
        <v>697.17775122</v>
      </c>
      <c r="D508" s="84">
        <v>646.09934506000002</v>
      </c>
      <c r="E508" s="84">
        <v>122.34574805</v>
      </c>
      <c r="F508" s="84">
        <v>122.34574805</v>
      </c>
    </row>
    <row r="509" spans="1:6" ht="12.75" customHeight="1" x14ac:dyDescent="0.2">
      <c r="A509" s="83" t="s">
        <v>173</v>
      </c>
      <c r="B509" s="83">
        <v>21</v>
      </c>
      <c r="C509" s="84">
        <v>700.75756803000002</v>
      </c>
      <c r="D509" s="84">
        <v>657.35708727999997</v>
      </c>
      <c r="E509" s="84">
        <v>124.47752067</v>
      </c>
      <c r="F509" s="84">
        <v>124.47752067</v>
      </c>
    </row>
    <row r="510" spans="1:6" ht="12.75" customHeight="1" x14ac:dyDescent="0.2">
      <c r="A510" s="83" t="s">
        <v>173</v>
      </c>
      <c r="B510" s="83">
        <v>22</v>
      </c>
      <c r="C510" s="84">
        <v>718.28006894999999</v>
      </c>
      <c r="D510" s="84">
        <v>667.96011604</v>
      </c>
      <c r="E510" s="84">
        <v>126.48531637000001</v>
      </c>
      <c r="F510" s="84">
        <v>126.48531637000001</v>
      </c>
    </row>
    <row r="511" spans="1:6" ht="12.75" customHeight="1" x14ac:dyDescent="0.2">
      <c r="A511" s="83" t="s">
        <v>173</v>
      </c>
      <c r="B511" s="83">
        <v>23</v>
      </c>
      <c r="C511" s="84">
        <v>681.92353261000005</v>
      </c>
      <c r="D511" s="84">
        <v>632.35026220999998</v>
      </c>
      <c r="E511" s="84">
        <v>119.74221372</v>
      </c>
      <c r="F511" s="84">
        <v>119.74221372</v>
      </c>
    </row>
    <row r="512" spans="1:6" ht="12.75" customHeight="1" x14ac:dyDescent="0.2">
      <c r="A512" s="83" t="s">
        <v>173</v>
      </c>
      <c r="B512" s="83">
        <v>24</v>
      </c>
      <c r="C512" s="84">
        <v>632.93170758999997</v>
      </c>
      <c r="D512" s="84">
        <v>583.26854773000002</v>
      </c>
      <c r="E512" s="84">
        <v>110.4480717</v>
      </c>
      <c r="F512" s="84">
        <v>110.4480717</v>
      </c>
    </row>
    <row r="513" spans="1:6" ht="12.75" customHeight="1" x14ac:dyDescent="0.2">
      <c r="A513" s="83" t="s">
        <v>174</v>
      </c>
      <c r="B513" s="83">
        <v>1</v>
      </c>
      <c r="C513" s="84">
        <v>693.96526691999998</v>
      </c>
      <c r="D513" s="84">
        <v>647.00744760999999</v>
      </c>
      <c r="E513" s="84">
        <v>122.51770688000001</v>
      </c>
      <c r="F513" s="84">
        <v>122.51770688000001</v>
      </c>
    </row>
    <row r="514" spans="1:6" ht="12.75" customHeight="1" x14ac:dyDescent="0.2">
      <c r="A514" s="83" t="s">
        <v>174</v>
      </c>
      <c r="B514" s="83">
        <v>2</v>
      </c>
      <c r="C514" s="84">
        <v>740.31302123</v>
      </c>
      <c r="D514" s="84">
        <v>693.29955794</v>
      </c>
      <c r="E514" s="84">
        <v>131.28360784</v>
      </c>
      <c r="F514" s="84">
        <v>131.28360784</v>
      </c>
    </row>
    <row r="515" spans="1:6" ht="12.75" customHeight="1" x14ac:dyDescent="0.2">
      <c r="A515" s="83" t="s">
        <v>174</v>
      </c>
      <c r="B515" s="83">
        <v>3</v>
      </c>
      <c r="C515" s="84">
        <v>761.25760576000005</v>
      </c>
      <c r="D515" s="84">
        <v>710.87818929000002</v>
      </c>
      <c r="E515" s="84">
        <v>134.6123077</v>
      </c>
      <c r="F515" s="84">
        <v>134.6123077</v>
      </c>
    </row>
    <row r="516" spans="1:6" ht="12.75" customHeight="1" x14ac:dyDescent="0.2">
      <c r="A516" s="83" t="s">
        <v>174</v>
      </c>
      <c r="B516" s="83">
        <v>4</v>
      </c>
      <c r="C516" s="84">
        <v>769.64260534000005</v>
      </c>
      <c r="D516" s="84">
        <v>718.69224062000001</v>
      </c>
      <c r="E516" s="84">
        <v>136.09198101000001</v>
      </c>
      <c r="F516" s="84">
        <v>136.09198101000001</v>
      </c>
    </row>
    <row r="517" spans="1:6" ht="12.75" customHeight="1" x14ac:dyDescent="0.2">
      <c r="A517" s="83" t="s">
        <v>174</v>
      </c>
      <c r="B517" s="83">
        <v>5</v>
      </c>
      <c r="C517" s="84">
        <v>775.32084754000005</v>
      </c>
      <c r="D517" s="84">
        <v>724.31903248000003</v>
      </c>
      <c r="E517" s="84">
        <v>137.15747359</v>
      </c>
      <c r="F517" s="84">
        <v>137.15747359</v>
      </c>
    </row>
    <row r="518" spans="1:6" ht="12.75" customHeight="1" x14ac:dyDescent="0.2">
      <c r="A518" s="83" t="s">
        <v>174</v>
      </c>
      <c r="B518" s="83">
        <v>6</v>
      </c>
      <c r="C518" s="84">
        <v>741.75285916999997</v>
      </c>
      <c r="D518" s="84">
        <v>694.66596951999998</v>
      </c>
      <c r="E518" s="84">
        <v>131.54235233</v>
      </c>
      <c r="F518" s="84">
        <v>131.54235233</v>
      </c>
    </row>
    <row r="519" spans="1:6" ht="12.75" customHeight="1" x14ac:dyDescent="0.2">
      <c r="A519" s="83" t="s">
        <v>174</v>
      </c>
      <c r="B519" s="83">
        <v>7</v>
      </c>
      <c r="C519" s="84">
        <v>696.30011235999996</v>
      </c>
      <c r="D519" s="84">
        <v>648.32742079000002</v>
      </c>
      <c r="E519" s="84">
        <v>122.76765777</v>
      </c>
      <c r="F519" s="84">
        <v>122.76765777</v>
      </c>
    </row>
    <row r="520" spans="1:6" ht="12.75" customHeight="1" x14ac:dyDescent="0.2">
      <c r="A520" s="83" t="s">
        <v>174</v>
      </c>
      <c r="B520" s="83">
        <v>8</v>
      </c>
      <c r="C520" s="84">
        <v>640.79415793999999</v>
      </c>
      <c r="D520" s="84">
        <v>592.77338428999997</v>
      </c>
      <c r="E520" s="84">
        <v>112.24791308</v>
      </c>
      <c r="F520" s="84">
        <v>112.24791308</v>
      </c>
    </row>
    <row r="521" spans="1:6" ht="12.75" customHeight="1" x14ac:dyDescent="0.2">
      <c r="A521" s="83" t="s">
        <v>174</v>
      </c>
      <c r="B521" s="83">
        <v>9</v>
      </c>
      <c r="C521" s="84">
        <v>651.20541621999996</v>
      </c>
      <c r="D521" s="84">
        <v>604.38401011999997</v>
      </c>
      <c r="E521" s="84">
        <v>114.44650795</v>
      </c>
      <c r="F521" s="84">
        <v>114.44650795</v>
      </c>
    </row>
    <row r="522" spans="1:6" ht="12.75" customHeight="1" x14ac:dyDescent="0.2">
      <c r="A522" s="83" t="s">
        <v>174</v>
      </c>
      <c r="B522" s="83">
        <v>10</v>
      </c>
      <c r="C522" s="84">
        <v>679.71643389999997</v>
      </c>
      <c r="D522" s="84">
        <v>631.77716361</v>
      </c>
      <c r="E522" s="84">
        <v>119.63369144000001</v>
      </c>
      <c r="F522" s="84">
        <v>119.63369144000001</v>
      </c>
    </row>
    <row r="523" spans="1:6" ht="12.75" customHeight="1" x14ac:dyDescent="0.2">
      <c r="A523" s="83" t="s">
        <v>174</v>
      </c>
      <c r="B523" s="83">
        <v>11</v>
      </c>
      <c r="C523" s="84">
        <v>690.53473353000004</v>
      </c>
      <c r="D523" s="84">
        <v>641.87683016000005</v>
      </c>
      <c r="E523" s="84">
        <v>121.54617017</v>
      </c>
      <c r="F523" s="84">
        <v>121.54617017</v>
      </c>
    </row>
    <row r="524" spans="1:6" ht="12.75" customHeight="1" x14ac:dyDescent="0.2">
      <c r="A524" s="83" t="s">
        <v>174</v>
      </c>
      <c r="B524" s="83">
        <v>12</v>
      </c>
      <c r="C524" s="84">
        <v>687.64788490000001</v>
      </c>
      <c r="D524" s="84">
        <v>638.97141998999996</v>
      </c>
      <c r="E524" s="84">
        <v>120.99600001</v>
      </c>
      <c r="F524" s="84">
        <v>120.99600001</v>
      </c>
    </row>
    <row r="525" spans="1:6" ht="12.75" customHeight="1" x14ac:dyDescent="0.2">
      <c r="A525" s="83" t="s">
        <v>174</v>
      </c>
      <c r="B525" s="83">
        <v>13</v>
      </c>
      <c r="C525" s="84">
        <v>678.80501684000001</v>
      </c>
      <c r="D525" s="84">
        <v>633.13366976999998</v>
      </c>
      <c r="E525" s="84">
        <v>119.89056023000001</v>
      </c>
      <c r="F525" s="84">
        <v>119.89056023000001</v>
      </c>
    </row>
    <row r="526" spans="1:6" ht="12.75" customHeight="1" x14ac:dyDescent="0.2">
      <c r="A526" s="83" t="s">
        <v>174</v>
      </c>
      <c r="B526" s="83">
        <v>14</v>
      </c>
      <c r="C526" s="84">
        <v>683.21872155000005</v>
      </c>
      <c r="D526" s="84">
        <v>634.53191810999999</v>
      </c>
      <c r="E526" s="84">
        <v>120.15533335000001</v>
      </c>
      <c r="F526" s="84">
        <v>120.15533335000001</v>
      </c>
    </row>
    <row r="527" spans="1:6" ht="12.75" customHeight="1" x14ac:dyDescent="0.2">
      <c r="A527" s="83" t="s">
        <v>174</v>
      </c>
      <c r="B527" s="83">
        <v>15</v>
      </c>
      <c r="C527" s="84">
        <v>685.02604837000001</v>
      </c>
      <c r="D527" s="84">
        <v>637.12750946999995</v>
      </c>
      <c r="E527" s="84">
        <v>120.64683604</v>
      </c>
      <c r="F527" s="84">
        <v>120.64683604</v>
      </c>
    </row>
    <row r="528" spans="1:6" ht="12.75" customHeight="1" x14ac:dyDescent="0.2">
      <c r="A528" s="83" t="s">
        <v>174</v>
      </c>
      <c r="B528" s="83">
        <v>16</v>
      </c>
      <c r="C528" s="84">
        <v>691.97639022999999</v>
      </c>
      <c r="D528" s="84">
        <v>644.11561739000001</v>
      </c>
      <c r="E528" s="84">
        <v>121.97010822999999</v>
      </c>
      <c r="F528" s="84">
        <v>121.97010822999999</v>
      </c>
    </row>
    <row r="529" spans="1:6" ht="12.75" customHeight="1" x14ac:dyDescent="0.2">
      <c r="A529" s="83" t="s">
        <v>174</v>
      </c>
      <c r="B529" s="83">
        <v>17</v>
      </c>
      <c r="C529" s="84">
        <v>693.32996731000003</v>
      </c>
      <c r="D529" s="84">
        <v>649.78223068</v>
      </c>
      <c r="E529" s="84">
        <v>123.04314142</v>
      </c>
      <c r="F529" s="84">
        <v>123.04314142</v>
      </c>
    </row>
    <row r="530" spans="1:6" ht="12.75" customHeight="1" x14ac:dyDescent="0.2">
      <c r="A530" s="83" t="s">
        <v>174</v>
      </c>
      <c r="B530" s="83">
        <v>18</v>
      </c>
      <c r="C530" s="84">
        <v>725.02366225000003</v>
      </c>
      <c r="D530" s="84">
        <v>681.57776708999995</v>
      </c>
      <c r="E530" s="84">
        <v>129.06396269999999</v>
      </c>
      <c r="F530" s="84">
        <v>129.06396269999999</v>
      </c>
    </row>
    <row r="531" spans="1:6" ht="12.75" customHeight="1" x14ac:dyDescent="0.2">
      <c r="A531" s="83" t="s">
        <v>174</v>
      </c>
      <c r="B531" s="83">
        <v>19</v>
      </c>
      <c r="C531" s="84">
        <v>699.41264584999999</v>
      </c>
      <c r="D531" s="84">
        <v>650.95807528</v>
      </c>
      <c r="E531" s="84">
        <v>123.26580002999999</v>
      </c>
      <c r="F531" s="84">
        <v>123.26580002999999</v>
      </c>
    </row>
    <row r="532" spans="1:6" ht="12.75" customHeight="1" x14ac:dyDescent="0.2">
      <c r="A532" s="83" t="s">
        <v>174</v>
      </c>
      <c r="B532" s="83">
        <v>20</v>
      </c>
      <c r="C532" s="84">
        <v>628.98694287000001</v>
      </c>
      <c r="D532" s="84">
        <v>579.36202650999996</v>
      </c>
      <c r="E532" s="84">
        <v>109.70833057</v>
      </c>
      <c r="F532" s="84">
        <v>109.70833057</v>
      </c>
    </row>
    <row r="533" spans="1:6" ht="12.75" customHeight="1" x14ac:dyDescent="0.2">
      <c r="A533" s="83" t="s">
        <v>174</v>
      </c>
      <c r="B533" s="83">
        <v>21</v>
      </c>
      <c r="C533" s="84">
        <v>642.43625723000002</v>
      </c>
      <c r="D533" s="84">
        <v>593.22575620999999</v>
      </c>
      <c r="E533" s="84">
        <v>112.33357449</v>
      </c>
      <c r="F533" s="84">
        <v>112.33357449</v>
      </c>
    </row>
    <row r="534" spans="1:6" ht="12.75" customHeight="1" x14ac:dyDescent="0.2">
      <c r="A534" s="83" t="s">
        <v>174</v>
      </c>
      <c r="B534" s="83">
        <v>22</v>
      </c>
      <c r="C534" s="84">
        <v>644.09571602999995</v>
      </c>
      <c r="D534" s="84">
        <v>594.73159137000005</v>
      </c>
      <c r="E534" s="84">
        <v>112.61872031</v>
      </c>
      <c r="F534" s="84">
        <v>112.61872031</v>
      </c>
    </row>
    <row r="535" spans="1:6" ht="12.75" customHeight="1" x14ac:dyDescent="0.2">
      <c r="A535" s="83" t="s">
        <v>174</v>
      </c>
      <c r="B535" s="83">
        <v>23</v>
      </c>
      <c r="C535" s="84">
        <v>595.48623324000005</v>
      </c>
      <c r="D535" s="84">
        <v>551.07828000999996</v>
      </c>
      <c r="E535" s="84">
        <v>104.35250387000001</v>
      </c>
      <c r="F535" s="84">
        <v>104.35250387000001</v>
      </c>
    </row>
    <row r="536" spans="1:6" ht="12.75" customHeight="1" x14ac:dyDescent="0.2">
      <c r="A536" s="83" t="s">
        <v>174</v>
      </c>
      <c r="B536" s="83">
        <v>24</v>
      </c>
      <c r="C536" s="84">
        <v>607.04703661999997</v>
      </c>
      <c r="D536" s="84">
        <v>557.77961114000004</v>
      </c>
      <c r="E536" s="84">
        <v>105.62147183</v>
      </c>
      <c r="F536" s="84">
        <v>105.62147183</v>
      </c>
    </row>
    <row r="537" spans="1:6" ht="12.75" customHeight="1" x14ac:dyDescent="0.2">
      <c r="A537" s="83" t="s">
        <v>175</v>
      </c>
      <c r="B537" s="83">
        <v>1</v>
      </c>
      <c r="C537" s="84">
        <v>727.61969055999998</v>
      </c>
      <c r="D537" s="84">
        <v>677.53242149000005</v>
      </c>
      <c r="E537" s="84">
        <v>128.29793369999999</v>
      </c>
      <c r="F537" s="84">
        <v>128.29793369999999</v>
      </c>
    </row>
    <row r="538" spans="1:6" ht="12.75" customHeight="1" x14ac:dyDescent="0.2">
      <c r="A538" s="83" t="s">
        <v>175</v>
      </c>
      <c r="B538" s="83">
        <v>2</v>
      </c>
      <c r="C538" s="84">
        <v>763.49102794999999</v>
      </c>
      <c r="D538" s="84">
        <v>711.39082126999995</v>
      </c>
      <c r="E538" s="84">
        <v>134.70937999</v>
      </c>
      <c r="F538" s="84">
        <v>134.70937999</v>
      </c>
    </row>
    <row r="539" spans="1:6" ht="12.75" customHeight="1" x14ac:dyDescent="0.2">
      <c r="A539" s="83" t="s">
        <v>175</v>
      </c>
      <c r="B539" s="83">
        <v>3</v>
      </c>
      <c r="C539" s="84">
        <v>779.70373056000005</v>
      </c>
      <c r="D539" s="84">
        <v>727.30774811000003</v>
      </c>
      <c r="E539" s="84">
        <v>137.72341852</v>
      </c>
      <c r="F539" s="84">
        <v>137.72341852</v>
      </c>
    </row>
    <row r="540" spans="1:6" ht="12.75" customHeight="1" x14ac:dyDescent="0.2">
      <c r="A540" s="83" t="s">
        <v>175</v>
      </c>
      <c r="B540" s="83">
        <v>4</v>
      </c>
      <c r="C540" s="84">
        <v>791.30026683000006</v>
      </c>
      <c r="D540" s="84">
        <v>738.68318675</v>
      </c>
      <c r="E540" s="84">
        <v>139.87747820000001</v>
      </c>
      <c r="F540" s="84">
        <v>139.87747820000001</v>
      </c>
    </row>
    <row r="541" spans="1:6" ht="12.75" customHeight="1" x14ac:dyDescent="0.2">
      <c r="A541" s="83" t="s">
        <v>175</v>
      </c>
      <c r="B541" s="83">
        <v>5</v>
      </c>
      <c r="C541" s="84">
        <v>794.58746817999997</v>
      </c>
      <c r="D541" s="84">
        <v>745.14996553000003</v>
      </c>
      <c r="E541" s="84">
        <v>141.1020312</v>
      </c>
      <c r="F541" s="84">
        <v>141.1020312</v>
      </c>
    </row>
    <row r="542" spans="1:6" ht="12.75" customHeight="1" x14ac:dyDescent="0.2">
      <c r="A542" s="83" t="s">
        <v>175</v>
      </c>
      <c r="B542" s="83">
        <v>6</v>
      </c>
      <c r="C542" s="84">
        <v>771.00946346000001</v>
      </c>
      <c r="D542" s="84">
        <v>722.35394479000001</v>
      </c>
      <c r="E542" s="84">
        <v>136.78536344</v>
      </c>
      <c r="F542" s="84">
        <v>136.78536344</v>
      </c>
    </row>
    <row r="543" spans="1:6" ht="12.75" customHeight="1" x14ac:dyDescent="0.2">
      <c r="A543" s="83" t="s">
        <v>175</v>
      </c>
      <c r="B543" s="83">
        <v>7</v>
      </c>
      <c r="C543" s="84">
        <v>739.40427977000002</v>
      </c>
      <c r="D543" s="84">
        <v>691.24217113999998</v>
      </c>
      <c r="E543" s="84">
        <v>130.89401986999999</v>
      </c>
      <c r="F543" s="84">
        <v>130.89401986999999</v>
      </c>
    </row>
    <row r="544" spans="1:6" ht="12.75" customHeight="1" x14ac:dyDescent="0.2">
      <c r="A544" s="83" t="s">
        <v>175</v>
      </c>
      <c r="B544" s="83">
        <v>8</v>
      </c>
      <c r="C544" s="84">
        <v>690.36677196000005</v>
      </c>
      <c r="D544" s="84">
        <v>642.80278518</v>
      </c>
      <c r="E544" s="84">
        <v>121.72150954999999</v>
      </c>
      <c r="F544" s="84">
        <v>121.72150954999999</v>
      </c>
    </row>
    <row r="545" spans="1:6" ht="12.75" customHeight="1" x14ac:dyDescent="0.2">
      <c r="A545" s="83" t="s">
        <v>175</v>
      </c>
      <c r="B545" s="83">
        <v>9</v>
      </c>
      <c r="C545" s="84">
        <v>666.96842849999996</v>
      </c>
      <c r="D545" s="84">
        <v>619.99734151999996</v>
      </c>
      <c r="E545" s="84">
        <v>117.40305746999999</v>
      </c>
      <c r="F545" s="84">
        <v>117.40305746999999</v>
      </c>
    </row>
    <row r="546" spans="1:6" ht="12.75" customHeight="1" x14ac:dyDescent="0.2">
      <c r="A546" s="83" t="s">
        <v>175</v>
      </c>
      <c r="B546" s="83">
        <v>10</v>
      </c>
      <c r="C546" s="84">
        <v>675.27994325999998</v>
      </c>
      <c r="D546" s="84">
        <v>628.89051004999999</v>
      </c>
      <c r="E546" s="84">
        <v>119.08707304000001</v>
      </c>
      <c r="F546" s="84">
        <v>119.08707304000001</v>
      </c>
    </row>
    <row r="547" spans="1:6" ht="12.75" customHeight="1" x14ac:dyDescent="0.2">
      <c r="A547" s="83" t="s">
        <v>175</v>
      </c>
      <c r="B547" s="83">
        <v>11</v>
      </c>
      <c r="C547" s="84">
        <v>682.36756695999998</v>
      </c>
      <c r="D547" s="84">
        <v>636.00748948</v>
      </c>
      <c r="E547" s="84">
        <v>120.43474841</v>
      </c>
      <c r="F547" s="84">
        <v>120.43474841</v>
      </c>
    </row>
    <row r="548" spans="1:6" ht="12.75" customHeight="1" x14ac:dyDescent="0.2">
      <c r="A548" s="83" t="s">
        <v>175</v>
      </c>
      <c r="B548" s="83">
        <v>12</v>
      </c>
      <c r="C548" s="84">
        <v>683.06685825</v>
      </c>
      <c r="D548" s="84">
        <v>636.95974082999999</v>
      </c>
      <c r="E548" s="84">
        <v>120.61506728000001</v>
      </c>
      <c r="F548" s="84">
        <v>120.61506728000001</v>
      </c>
    </row>
    <row r="549" spans="1:6" ht="12.75" customHeight="1" x14ac:dyDescent="0.2">
      <c r="A549" s="83" t="s">
        <v>175</v>
      </c>
      <c r="B549" s="83">
        <v>13</v>
      </c>
      <c r="C549" s="84">
        <v>668.96488021000005</v>
      </c>
      <c r="D549" s="84">
        <v>623.19893898999999</v>
      </c>
      <c r="E549" s="84">
        <v>118.00931383</v>
      </c>
      <c r="F549" s="84">
        <v>118.00931383</v>
      </c>
    </row>
    <row r="550" spans="1:6" ht="12.75" customHeight="1" x14ac:dyDescent="0.2">
      <c r="A550" s="83" t="s">
        <v>175</v>
      </c>
      <c r="B550" s="83">
        <v>14</v>
      </c>
      <c r="C550" s="84">
        <v>674.13835762999997</v>
      </c>
      <c r="D550" s="84">
        <v>628.64625732000002</v>
      </c>
      <c r="E550" s="84">
        <v>119.0408212</v>
      </c>
      <c r="F550" s="84">
        <v>119.0408212</v>
      </c>
    </row>
    <row r="551" spans="1:6" ht="12.75" customHeight="1" x14ac:dyDescent="0.2">
      <c r="A551" s="83" t="s">
        <v>175</v>
      </c>
      <c r="B551" s="83">
        <v>15</v>
      </c>
      <c r="C551" s="84">
        <v>675.05682967999996</v>
      </c>
      <c r="D551" s="84">
        <v>628.56649270000003</v>
      </c>
      <c r="E551" s="84">
        <v>119.02571691999999</v>
      </c>
      <c r="F551" s="84">
        <v>119.02571691999999</v>
      </c>
    </row>
    <row r="552" spans="1:6" ht="12.75" customHeight="1" x14ac:dyDescent="0.2">
      <c r="A552" s="83" t="s">
        <v>175</v>
      </c>
      <c r="B552" s="83">
        <v>16</v>
      </c>
      <c r="C552" s="84">
        <v>670.11343885999997</v>
      </c>
      <c r="D552" s="84">
        <v>624.21897229000001</v>
      </c>
      <c r="E552" s="84">
        <v>118.20246793</v>
      </c>
      <c r="F552" s="84">
        <v>118.20246793</v>
      </c>
    </row>
    <row r="553" spans="1:6" ht="12.75" customHeight="1" x14ac:dyDescent="0.2">
      <c r="A553" s="83" t="s">
        <v>175</v>
      </c>
      <c r="B553" s="83">
        <v>17</v>
      </c>
      <c r="C553" s="84">
        <v>627.57591841999999</v>
      </c>
      <c r="D553" s="84">
        <v>581.30301667000003</v>
      </c>
      <c r="E553" s="84">
        <v>110.07587759</v>
      </c>
      <c r="F553" s="84">
        <v>110.07587759</v>
      </c>
    </row>
    <row r="554" spans="1:6" ht="12.75" customHeight="1" x14ac:dyDescent="0.2">
      <c r="A554" s="83" t="s">
        <v>175</v>
      </c>
      <c r="B554" s="83">
        <v>18</v>
      </c>
      <c r="C554" s="84">
        <v>599.98925098999996</v>
      </c>
      <c r="D554" s="84">
        <v>553.60693821999996</v>
      </c>
      <c r="E554" s="84">
        <v>104.83133205999999</v>
      </c>
      <c r="F554" s="84">
        <v>104.83133205999999</v>
      </c>
    </row>
    <row r="555" spans="1:6" ht="12.75" customHeight="1" x14ac:dyDescent="0.2">
      <c r="A555" s="83" t="s">
        <v>175</v>
      </c>
      <c r="B555" s="83">
        <v>19</v>
      </c>
      <c r="C555" s="84">
        <v>592.88056398000003</v>
      </c>
      <c r="D555" s="84">
        <v>547.25306842999998</v>
      </c>
      <c r="E555" s="84">
        <v>103.62815956999999</v>
      </c>
      <c r="F555" s="84">
        <v>103.62815956999999</v>
      </c>
    </row>
    <row r="556" spans="1:6" ht="12.75" customHeight="1" x14ac:dyDescent="0.2">
      <c r="A556" s="83" t="s">
        <v>175</v>
      </c>
      <c r="B556" s="83">
        <v>20</v>
      </c>
      <c r="C556" s="84">
        <v>596.49017088999994</v>
      </c>
      <c r="D556" s="84">
        <v>548.91271271999994</v>
      </c>
      <c r="E556" s="84">
        <v>103.94243078</v>
      </c>
      <c r="F556" s="84">
        <v>103.94243078</v>
      </c>
    </row>
    <row r="557" spans="1:6" ht="12.75" customHeight="1" x14ac:dyDescent="0.2">
      <c r="A557" s="83" t="s">
        <v>175</v>
      </c>
      <c r="B557" s="83">
        <v>21</v>
      </c>
      <c r="C557" s="84">
        <v>611.11522964999995</v>
      </c>
      <c r="D557" s="84">
        <v>565.04935202000001</v>
      </c>
      <c r="E557" s="84">
        <v>106.99807419</v>
      </c>
      <c r="F557" s="84">
        <v>106.99807419</v>
      </c>
    </row>
    <row r="558" spans="1:6" ht="12.75" customHeight="1" x14ac:dyDescent="0.2">
      <c r="A558" s="83" t="s">
        <v>175</v>
      </c>
      <c r="B558" s="83">
        <v>22</v>
      </c>
      <c r="C558" s="84">
        <v>614.22984996000002</v>
      </c>
      <c r="D558" s="84">
        <v>568.81472230999998</v>
      </c>
      <c r="E558" s="84">
        <v>107.7110869</v>
      </c>
      <c r="F558" s="84">
        <v>107.7110869</v>
      </c>
    </row>
    <row r="559" spans="1:6" ht="12.75" customHeight="1" x14ac:dyDescent="0.2">
      <c r="A559" s="83" t="s">
        <v>175</v>
      </c>
      <c r="B559" s="83">
        <v>23</v>
      </c>
      <c r="C559" s="84">
        <v>569.66129252999997</v>
      </c>
      <c r="D559" s="84">
        <v>521.37150267000004</v>
      </c>
      <c r="E559" s="84">
        <v>98.727211220000001</v>
      </c>
      <c r="F559" s="84">
        <v>98.727211220000001</v>
      </c>
    </row>
    <row r="560" spans="1:6" ht="12.75" customHeight="1" x14ac:dyDescent="0.2">
      <c r="A560" s="83" t="s">
        <v>175</v>
      </c>
      <c r="B560" s="83">
        <v>24</v>
      </c>
      <c r="C560" s="84">
        <v>595.93869727000003</v>
      </c>
      <c r="D560" s="84">
        <v>547.28394985</v>
      </c>
      <c r="E560" s="84">
        <v>103.63400729999999</v>
      </c>
      <c r="F560" s="84">
        <v>103.63400729999999</v>
      </c>
    </row>
    <row r="561" spans="1:6" ht="12.75" customHeight="1" x14ac:dyDescent="0.2">
      <c r="A561" s="83" t="s">
        <v>176</v>
      </c>
      <c r="B561" s="83">
        <v>1</v>
      </c>
      <c r="C561" s="84">
        <v>678.60199508000005</v>
      </c>
      <c r="D561" s="84">
        <v>628.06824311000003</v>
      </c>
      <c r="E561" s="84">
        <v>118.93136809000001</v>
      </c>
      <c r="F561" s="84">
        <v>118.93136809000001</v>
      </c>
    </row>
    <row r="562" spans="1:6" ht="12.75" customHeight="1" x14ac:dyDescent="0.2">
      <c r="A562" s="83" t="s">
        <v>176</v>
      </c>
      <c r="B562" s="83">
        <v>2</v>
      </c>
      <c r="C562" s="84">
        <v>706.54771974000005</v>
      </c>
      <c r="D562" s="84">
        <v>662.46199318000004</v>
      </c>
      <c r="E562" s="84">
        <v>125.44418862000001</v>
      </c>
      <c r="F562" s="84">
        <v>125.44418862000001</v>
      </c>
    </row>
    <row r="563" spans="1:6" ht="12.75" customHeight="1" x14ac:dyDescent="0.2">
      <c r="A563" s="83" t="s">
        <v>176</v>
      </c>
      <c r="B563" s="83">
        <v>3</v>
      </c>
      <c r="C563" s="84">
        <v>692.70942491999995</v>
      </c>
      <c r="D563" s="84">
        <v>646.10249933</v>
      </c>
      <c r="E563" s="84">
        <v>122.34634535000001</v>
      </c>
      <c r="F563" s="84">
        <v>122.34634535000001</v>
      </c>
    </row>
    <row r="564" spans="1:6" ht="12.75" customHeight="1" x14ac:dyDescent="0.2">
      <c r="A564" s="83" t="s">
        <v>176</v>
      </c>
      <c r="B564" s="83">
        <v>4</v>
      </c>
      <c r="C564" s="84">
        <v>683.19938829</v>
      </c>
      <c r="D564" s="84">
        <v>635.47891887000003</v>
      </c>
      <c r="E564" s="84">
        <v>120.33465796999999</v>
      </c>
      <c r="F564" s="84">
        <v>120.33465796999999</v>
      </c>
    </row>
    <row r="565" spans="1:6" ht="12.75" customHeight="1" x14ac:dyDescent="0.2">
      <c r="A565" s="83" t="s">
        <v>176</v>
      </c>
      <c r="B565" s="83">
        <v>5</v>
      </c>
      <c r="C565" s="84">
        <v>683.49168939000003</v>
      </c>
      <c r="D565" s="84">
        <v>636.43610742999999</v>
      </c>
      <c r="E565" s="84">
        <v>120.51591175</v>
      </c>
      <c r="F565" s="84">
        <v>120.51591175</v>
      </c>
    </row>
    <row r="566" spans="1:6" ht="12.75" customHeight="1" x14ac:dyDescent="0.2">
      <c r="A566" s="83" t="s">
        <v>176</v>
      </c>
      <c r="B566" s="83">
        <v>6</v>
      </c>
      <c r="C566" s="84">
        <v>691.74971303999996</v>
      </c>
      <c r="D566" s="84">
        <v>645.32581073999995</v>
      </c>
      <c r="E566" s="84">
        <v>122.19927113999999</v>
      </c>
      <c r="F566" s="84">
        <v>122.19927113999999</v>
      </c>
    </row>
    <row r="567" spans="1:6" ht="12.75" customHeight="1" x14ac:dyDescent="0.2">
      <c r="A567" s="83" t="s">
        <v>176</v>
      </c>
      <c r="B567" s="83">
        <v>7</v>
      </c>
      <c r="C567" s="84">
        <v>662.40874388999998</v>
      </c>
      <c r="D567" s="84">
        <v>615.06159346000004</v>
      </c>
      <c r="E567" s="84">
        <v>116.46842134000001</v>
      </c>
      <c r="F567" s="84">
        <v>116.46842134000001</v>
      </c>
    </row>
    <row r="568" spans="1:6" ht="12.75" customHeight="1" x14ac:dyDescent="0.2">
      <c r="A568" s="83" t="s">
        <v>176</v>
      </c>
      <c r="B568" s="83">
        <v>8</v>
      </c>
      <c r="C568" s="84">
        <v>654.87147786000003</v>
      </c>
      <c r="D568" s="84">
        <v>608.86155613000005</v>
      </c>
      <c r="E568" s="84">
        <v>115.29437867</v>
      </c>
      <c r="F568" s="84">
        <v>115.29437867</v>
      </c>
    </row>
    <row r="569" spans="1:6" ht="12.75" customHeight="1" x14ac:dyDescent="0.2">
      <c r="A569" s="83" t="s">
        <v>176</v>
      </c>
      <c r="B569" s="83">
        <v>9</v>
      </c>
      <c r="C569" s="84">
        <v>692.11327360999996</v>
      </c>
      <c r="D569" s="84">
        <v>644.61857311999995</v>
      </c>
      <c r="E569" s="84">
        <v>122.06534822</v>
      </c>
      <c r="F569" s="84">
        <v>122.06534822</v>
      </c>
    </row>
    <row r="570" spans="1:6" ht="12.75" customHeight="1" x14ac:dyDescent="0.2">
      <c r="A570" s="83" t="s">
        <v>176</v>
      </c>
      <c r="B570" s="83">
        <v>10</v>
      </c>
      <c r="C570" s="84">
        <v>715.09829275000004</v>
      </c>
      <c r="D570" s="84">
        <v>666.69246252999994</v>
      </c>
      <c r="E570" s="84">
        <v>126.24527276000001</v>
      </c>
      <c r="F570" s="84">
        <v>126.24527276000001</v>
      </c>
    </row>
    <row r="571" spans="1:6" ht="12.75" customHeight="1" x14ac:dyDescent="0.2">
      <c r="A571" s="83" t="s">
        <v>176</v>
      </c>
      <c r="B571" s="83">
        <v>11</v>
      </c>
      <c r="C571" s="84">
        <v>701.99196195000002</v>
      </c>
      <c r="D571" s="84">
        <v>654.25440628000001</v>
      </c>
      <c r="E571" s="84">
        <v>123.88999518999999</v>
      </c>
      <c r="F571" s="84">
        <v>123.88999518999999</v>
      </c>
    </row>
    <row r="572" spans="1:6" ht="12.75" customHeight="1" x14ac:dyDescent="0.2">
      <c r="A572" s="83" t="s">
        <v>176</v>
      </c>
      <c r="B572" s="83">
        <v>12</v>
      </c>
      <c r="C572" s="84">
        <v>698.41128419999995</v>
      </c>
      <c r="D572" s="84">
        <v>651.48773152000001</v>
      </c>
      <c r="E572" s="84">
        <v>123.36609605</v>
      </c>
      <c r="F572" s="84">
        <v>123.36609605</v>
      </c>
    </row>
    <row r="573" spans="1:6" ht="12.75" customHeight="1" x14ac:dyDescent="0.2">
      <c r="A573" s="83" t="s">
        <v>176</v>
      </c>
      <c r="B573" s="83">
        <v>13</v>
      </c>
      <c r="C573" s="84">
        <v>699.34859046999998</v>
      </c>
      <c r="D573" s="84">
        <v>652.72475164000002</v>
      </c>
      <c r="E573" s="84">
        <v>123.6003389</v>
      </c>
      <c r="F573" s="84">
        <v>123.6003389</v>
      </c>
    </row>
    <row r="574" spans="1:6" ht="12.75" customHeight="1" x14ac:dyDescent="0.2">
      <c r="A574" s="83" t="s">
        <v>176</v>
      </c>
      <c r="B574" s="83">
        <v>14</v>
      </c>
      <c r="C574" s="84">
        <v>717.96294669999997</v>
      </c>
      <c r="D574" s="84">
        <v>669.66218647999995</v>
      </c>
      <c r="E574" s="84">
        <v>126.80762142</v>
      </c>
      <c r="F574" s="84">
        <v>126.80762142</v>
      </c>
    </row>
    <row r="575" spans="1:6" ht="12.75" customHeight="1" x14ac:dyDescent="0.2">
      <c r="A575" s="83" t="s">
        <v>176</v>
      </c>
      <c r="B575" s="83">
        <v>15</v>
      </c>
      <c r="C575" s="84">
        <v>726.80840020000005</v>
      </c>
      <c r="D575" s="84">
        <v>677.94350970000005</v>
      </c>
      <c r="E575" s="84">
        <v>128.37577759999999</v>
      </c>
      <c r="F575" s="84">
        <v>128.37577759999999</v>
      </c>
    </row>
    <row r="576" spans="1:6" ht="12.75" customHeight="1" x14ac:dyDescent="0.2">
      <c r="A576" s="83" t="s">
        <v>176</v>
      </c>
      <c r="B576" s="83">
        <v>16</v>
      </c>
      <c r="C576" s="84">
        <v>723.35431486000004</v>
      </c>
      <c r="D576" s="84">
        <v>675.12901833000001</v>
      </c>
      <c r="E576" s="84">
        <v>127.84282388</v>
      </c>
      <c r="F576" s="84">
        <v>127.84282388</v>
      </c>
    </row>
    <row r="577" spans="1:6" ht="12.75" customHeight="1" x14ac:dyDescent="0.2">
      <c r="A577" s="83" t="s">
        <v>176</v>
      </c>
      <c r="B577" s="83">
        <v>17</v>
      </c>
      <c r="C577" s="84">
        <v>702.77347097999996</v>
      </c>
      <c r="D577" s="84">
        <v>656.78408633000004</v>
      </c>
      <c r="E577" s="84">
        <v>124.36901688</v>
      </c>
      <c r="F577" s="84">
        <v>124.36901688</v>
      </c>
    </row>
    <row r="578" spans="1:6" ht="12.75" customHeight="1" x14ac:dyDescent="0.2">
      <c r="A578" s="83" t="s">
        <v>176</v>
      </c>
      <c r="B578" s="83">
        <v>18</v>
      </c>
      <c r="C578" s="84">
        <v>687.81918265000002</v>
      </c>
      <c r="D578" s="84">
        <v>639.33830052999997</v>
      </c>
      <c r="E578" s="84">
        <v>121.06547272</v>
      </c>
      <c r="F578" s="84">
        <v>121.06547272</v>
      </c>
    </row>
    <row r="579" spans="1:6" ht="12.75" customHeight="1" x14ac:dyDescent="0.2">
      <c r="A579" s="83" t="s">
        <v>176</v>
      </c>
      <c r="B579" s="83">
        <v>19</v>
      </c>
      <c r="C579" s="84">
        <v>678.87288647000003</v>
      </c>
      <c r="D579" s="84">
        <v>630.69264715999998</v>
      </c>
      <c r="E579" s="84">
        <v>119.42832677</v>
      </c>
      <c r="F579" s="84">
        <v>119.42832677</v>
      </c>
    </row>
    <row r="580" spans="1:6" ht="12.75" customHeight="1" x14ac:dyDescent="0.2">
      <c r="A580" s="83" t="s">
        <v>176</v>
      </c>
      <c r="B580" s="83">
        <v>20</v>
      </c>
      <c r="C580" s="84">
        <v>665.93212056000004</v>
      </c>
      <c r="D580" s="84">
        <v>617.90871436999998</v>
      </c>
      <c r="E580" s="84">
        <v>117.00755382</v>
      </c>
      <c r="F580" s="84">
        <v>117.00755382</v>
      </c>
    </row>
    <row r="581" spans="1:6" ht="12.75" customHeight="1" x14ac:dyDescent="0.2">
      <c r="A581" s="83" t="s">
        <v>176</v>
      </c>
      <c r="B581" s="83">
        <v>21</v>
      </c>
      <c r="C581" s="84">
        <v>649.37925210000003</v>
      </c>
      <c r="D581" s="84">
        <v>601.41052341</v>
      </c>
      <c r="E581" s="84">
        <v>113.88344677000001</v>
      </c>
      <c r="F581" s="84">
        <v>113.88344677000001</v>
      </c>
    </row>
    <row r="582" spans="1:6" ht="12.75" customHeight="1" x14ac:dyDescent="0.2">
      <c r="A582" s="83" t="s">
        <v>176</v>
      </c>
      <c r="B582" s="83">
        <v>22</v>
      </c>
      <c r="C582" s="84">
        <v>654.21417199999996</v>
      </c>
      <c r="D582" s="84">
        <v>606.44550581999999</v>
      </c>
      <c r="E582" s="84">
        <v>114.83687397</v>
      </c>
      <c r="F582" s="84">
        <v>114.83687397</v>
      </c>
    </row>
    <row r="583" spans="1:6" ht="12.75" customHeight="1" x14ac:dyDescent="0.2">
      <c r="A583" s="83" t="s">
        <v>176</v>
      </c>
      <c r="B583" s="83">
        <v>23</v>
      </c>
      <c r="C583" s="84">
        <v>660.05218606000005</v>
      </c>
      <c r="D583" s="84">
        <v>612.14792449000004</v>
      </c>
      <c r="E583" s="84">
        <v>115.91668729</v>
      </c>
      <c r="F583" s="84">
        <v>115.91668729</v>
      </c>
    </row>
    <row r="584" spans="1:6" ht="12.75" customHeight="1" x14ac:dyDescent="0.2">
      <c r="A584" s="83" t="s">
        <v>176</v>
      </c>
      <c r="B584" s="83">
        <v>24</v>
      </c>
      <c r="C584" s="84">
        <v>703.45219179000003</v>
      </c>
      <c r="D584" s="84">
        <v>655.12229893999995</v>
      </c>
      <c r="E584" s="84">
        <v>124.05433985000001</v>
      </c>
      <c r="F584" s="84">
        <v>124.05433985000001</v>
      </c>
    </row>
    <row r="585" spans="1:6" ht="12.75" customHeight="1" x14ac:dyDescent="0.2">
      <c r="A585" s="83" t="s">
        <v>177</v>
      </c>
      <c r="B585" s="83">
        <v>1</v>
      </c>
      <c r="C585" s="84">
        <v>717.26950930999999</v>
      </c>
      <c r="D585" s="84">
        <v>664.21641770999997</v>
      </c>
      <c r="E585" s="84">
        <v>125.77640747</v>
      </c>
      <c r="F585" s="84">
        <v>125.77640747</v>
      </c>
    </row>
    <row r="586" spans="1:6" ht="12.75" customHeight="1" x14ac:dyDescent="0.2">
      <c r="A586" s="83" t="s">
        <v>177</v>
      </c>
      <c r="B586" s="83">
        <v>2</v>
      </c>
      <c r="C586" s="84">
        <v>746.96380909000004</v>
      </c>
      <c r="D586" s="84">
        <v>702.32935205000001</v>
      </c>
      <c r="E586" s="84">
        <v>132.99349491000001</v>
      </c>
      <c r="F586" s="84">
        <v>132.99349491000001</v>
      </c>
    </row>
    <row r="587" spans="1:6" ht="12.75" customHeight="1" x14ac:dyDescent="0.2">
      <c r="A587" s="83" t="s">
        <v>177</v>
      </c>
      <c r="B587" s="83">
        <v>3</v>
      </c>
      <c r="C587" s="84">
        <v>770.58050671000001</v>
      </c>
      <c r="D587" s="84">
        <v>724.17857206999997</v>
      </c>
      <c r="E587" s="84">
        <v>137.13087593</v>
      </c>
      <c r="F587" s="84">
        <v>137.13087593</v>
      </c>
    </row>
    <row r="588" spans="1:6" ht="12.75" customHeight="1" x14ac:dyDescent="0.2">
      <c r="A588" s="83" t="s">
        <v>177</v>
      </c>
      <c r="B588" s="83">
        <v>4</v>
      </c>
      <c r="C588" s="84">
        <v>792.20634034</v>
      </c>
      <c r="D588" s="84">
        <v>745.51530395999998</v>
      </c>
      <c r="E588" s="84">
        <v>141.1712119</v>
      </c>
      <c r="F588" s="84">
        <v>141.1712119</v>
      </c>
    </row>
    <row r="589" spans="1:6" ht="12.75" customHeight="1" x14ac:dyDescent="0.2">
      <c r="A589" s="83" t="s">
        <v>177</v>
      </c>
      <c r="B589" s="83">
        <v>5</v>
      </c>
      <c r="C589" s="84">
        <v>791.53000362</v>
      </c>
      <c r="D589" s="84">
        <v>747.12551038000004</v>
      </c>
      <c r="E589" s="84">
        <v>141.47612151999999</v>
      </c>
      <c r="F589" s="84">
        <v>141.47612151999999</v>
      </c>
    </row>
    <row r="590" spans="1:6" ht="12.75" customHeight="1" x14ac:dyDescent="0.2">
      <c r="A590" s="83" t="s">
        <v>177</v>
      </c>
      <c r="B590" s="83">
        <v>6</v>
      </c>
      <c r="C590" s="84">
        <v>791.23819953999998</v>
      </c>
      <c r="D590" s="84">
        <v>741.98160902999996</v>
      </c>
      <c r="E590" s="84">
        <v>140.50206936999999</v>
      </c>
      <c r="F590" s="84">
        <v>140.50206936999999</v>
      </c>
    </row>
    <row r="591" spans="1:6" ht="12.75" customHeight="1" x14ac:dyDescent="0.2">
      <c r="A591" s="83" t="s">
        <v>177</v>
      </c>
      <c r="B591" s="83">
        <v>7</v>
      </c>
      <c r="C591" s="84">
        <v>759.71330210999997</v>
      </c>
      <c r="D591" s="84">
        <v>715.12656599000002</v>
      </c>
      <c r="E591" s="84">
        <v>135.41678279000001</v>
      </c>
      <c r="F591" s="84">
        <v>135.41678279000001</v>
      </c>
    </row>
    <row r="592" spans="1:6" ht="12.75" customHeight="1" x14ac:dyDescent="0.2">
      <c r="A592" s="83" t="s">
        <v>177</v>
      </c>
      <c r="B592" s="83">
        <v>8</v>
      </c>
      <c r="C592" s="84">
        <v>723.96566962999998</v>
      </c>
      <c r="D592" s="84">
        <v>675.67220385999997</v>
      </c>
      <c r="E592" s="84">
        <v>127.94568181</v>
      </c>
      <c r="F592" s="84">
        <v>127.94568181</v>
      </c>
    </row>
    <row r="593" spans="1:6" ht="12.75" customHeight="1" x14ac:dyDescent="0.2">
      <c r="A593" s="83" t="s">
        <v>177</v>
      </c>
      <c r="B593" s="83">
        <v>9</v>
      </c>
      <c r="C593" s="84">
        <v>669.68112828000005</v>
      </c>
      <c r="D593" s="84">
        <v>621.77834310000003</v>
      </c>
      <c r="E593" s="84">
        <v>117.74030895999999</v>
      </c>
      <c r="F593" s="84">
        <v>117.74030895999999</v>
      </c>
    </row>
    <row r="594" spans="1:6" ht="12.75" customHeight="1" x14ac:dyDescent="0.2">
      <c r="A594" s="83" t="s">
        <v>177</v>
      </c>
      <c r="B594" s="83">
        <v>10</v>
      </c>
      <c r="C594" s="84">
        <v>620.71293216000004</v>
      </c>
      <c r="D594" s="84">
        <v>572.72765799000001</v>
      </c>
      <c r="E594" s="84">
        <v>108.45204268000001</v>
      </c>
      <c r="F594" s="84">
        <v>108.45204268000001</v>
      </c>
    </row>
    <row r="595" spans="1:6" ht="12.75" customHeight="1" x14ac:dyDescent="0.2">
      <c r="A595" s="83" t="s">
        <v>177</v>
      </c>
      <c r="B595" s="83">
        <v>11</v>
      </c>
      <c r="C595" s="84">
        <v>612.95528795999996</v>
      </c>
      <c r="D595" s="84">
        <v>565.67205421000006</v>
      </c>
      <c r="E595" s="84">
        <v>107.11598944000001</v>
      </c>
      <c r="F595" s="84">
        <v>107.11598944000001</v>
      </c>
    </row>
    <row r="596" spans="1:6" ht="12.75" customHeight="1" x14ac:dyDescent="0.2">
      <c r="A596" s="83" t="s">
        <v>177</v>
      </c>
      <c r="B596" s="83">
        <v>12</v>
      </c>
      <c r="C596" s="84">
        <v>609.18783522000001</v>
      </c>
      <c r="D596" s="84">
        <v>562.00841363999996</v>
      </c>
      <c r="E596" s="84">
        <v>106.42224032999999</v>
      </c>
      <c r="F596" s="84">
        <v>106.42224032999999</v>
      </c>
    </row>
    <row r="597" spans="1:6" ht="12.75" customHeight="1" x14ac:dyDescent="0.2">
      <c r="A597" s="83" t="s">
        <v>177</v>
      </c>
      <c r="B597" s="83">
        <v>13</v>
      </c>
      <c r="C597" s="84">
        <v>624.91855845999999</v>
      </c>
      <c r="D597" s="84">
        <v>578.22154720000003</v>
      </c>
      <c r="E597" s="84">
        <v>109.49236874</v>
      </c>
      <c r="F597" s="84">
        <v>109.49236874</v>
      </c>
    </row>
    <row r="598" spans="1:6" ht="12.75" customHeight="1" x14ac:dyDescent="0.2">
      <c r="A598" s="83" t="s">
        <v>177</v>
      </c>
      <c r="B598" s="83">
        <v>14</v>
      </c>
      <c r="C598" s="84">
        <v>637.60943911000004</v>
      </c>
      <c r="D598" s="84">
        <v>590.73884300999998</v>
      </c>
      <c r="E598" s="84">
        <v>111.86265116</v>
      </c>
      <c r="F598" s="84">
        <v>111.86265116</v>
      </c>
    </row>
    <row r="599" spans="1:6" ht="12.75" customHeight="1" x14ac:dyDescent="0.2">
      <c r="A599" s="83" t="s">
        <v>177</v>
      </c>
      <c r="B599" s="83">
        <v>15</v>
      </c>
      <c r="C599" s="84">
        <v>645.67048786999999</v>
      </c>
      <c r="D599" s="84">
        <v>598.60651112000005</v>
      </c>
      <c r="E599" s="84">
        <v>113.35247737</v>
      </c>
      <c r="F599" s="84">
        <v>113.35247737</v>
      </c>
    </row>
    <row r="600" spans="1:6" ht="12.75" customHeight="1" x14ac:dyDescent="0.2">
      <c r="A600" s="83" t="s">
        <v>177</v>
      </c>
      <c r="B600" s="83">
        <v>16</v>
      </c>
      <c r="C600" s="84">
        <v>655.00959234000004</v>
      </c>
      <c r="D600" s="84">
        <v>606.76363939999999</v>
      </c>
      <c r="E600" s="84">
        <v>114.89711593</v>
      </c>
      <c r="F600" s="84">
        <v>114.89711593</v>
      </c>
    </row>
    <row r="601" spans="1:6" ht="12.75" customHeight="1" x14ac:dyDescent="0.2">
      <c r="A601" s="83" t="s">
        <v>177</v>
      </c>
      <c r="B601" s="83">
        <v>17</v>
      </c>
      <c r="C601" s="84">
        <v>623.70164294999995</v>
      </c>
      <c r="D601" s="84">
        <v>576.02562061000003</v>
      </c>
      <c r="E601" s="84">
        <v>109.0765468</v>
      </c>
      <c r="F601" s="84">
        <v>109.0765468</v>
      </c>
    </row>
    <row r="602" spans="1:6" ht="12.75" customHeight="1" x14ac:dyDescent="0.2">
      <c r="A602" s="83" t="s">
        <v>177</v>
      </c>
      <c r="B602" s="83">
        <v>18</v>
      </c>
      <c r="C602" s="84">
        <v>588.31789349999997</v>
      </c>
      <c r="D602" s="84">
        <v>540.80635341000004</v>
      </c>
      <c r="E602" s="84">
        <v>102.40740587000001</v>
      </c>
      <c r="F602" s="84">
        <v>102.40740587000001</v>
      </c>
    </row>
    <row r="603" spans="1:6" ht="12.75" customHeight="1" x14ac:dyDescent="0.2">
      <c r="A603" s="83" t="s">
        <v>177</v>
      </c>
      <c r="B603" s="83">
        <v>19</v>
      </c>
      <c r="C603" s="84">
        <v>576.16893990000005</v>
      </c>
      <c r="D603" s="84">
        <v>529.61928178999995</v>
      </c>
      <c r="E603" s="84">
        <v>100.28901547</v>
      </c>
      <c r="F603" s="84">
        <v>100.28901547</v>
      </c>
    </row>
    <row r="604" spans="1:6" ht="12.75" customHeight="1" x14ac:dyDescent="0.2">
      <c r="A604" s="83" t="s">
        <v>177</v>
      </c>
      <c r="B604" s="83">
        <v>20</v>
      </c>
      <c r="C604" s="84">
        <v>572.17699115999994</v>
      </c>
      <c r="D604" s="84">
        <v>524.80362409999998</v>
      </c>
      <c r="E604" s="84">
        <v>99.377119730000004</v>
      </c>
      <c r="F604" s="84">
        <v>99.377119730000004</v>
      </c>
    </row>
    <row r="605" spans="1:6" ht="12.75" customHeight="1" x14ac:dyDescent="0.2">
      <c r="A605" s="83" t="s">
        <v>177</v>
      </c>
      <c r="B605" s="83">
        <v>21</v>
      </c>
      <c r="C605" s="84">
        <v>580.76689295000006</v>
      </c>
      <c r="D605" s="84">
        <v>533.59875433000002</v>
      </c>
      <c r="E605" s="84">
        <v>101.04257071000001</v>
      </c>
      <c r="F605" s="84">
        <v>101.04257071000001</v>
      </c>
    </row>
    <row r="606" spans="1:6" ht="12.75" customHeight="1" x14ac:dyDescent="0.2">
      <c r="A606" s="83" t="s">
        <v>177</v>
      </c>
      <c r="B606" s="83">
        <v>22</v>
      </c>
      <c r="C606" s="84">
        <v>585.41110530000003</v>
      </c>
      <c r="D606" s="84">
        <v>538.71432052</v>
      </c>
      <c r="E606" s="84">
        <v>102.0112573</v>
      </c>
      <c r="F606" s="84">
        <v>102.0112573</v>
      </c>
    </row>
    <row r="607" spans="1:6" ht="12.75" customHeight="1" x14ac:dyDescent="0.2">
      <c r="A607" s="83" t="s">
        <v>177</v>
      </c>
      <c r="B607" s="83">
        <v>23</v>
      </c>
      <c r="C607" s="84">
        <v>578.24715100000003</v>
      </c>
      <c r="D607" s="84">
        <v>531.73738380999998</v>
      </c>
      <c r="E607" s="84">
        <v>100.6901005</v>
      </c>
      <c r="F607" s="84">
        <v>100.6901005</v>
      </c>
    </row>
    <row r="608" spans="1:6" ht="12.75" customHeight="1" x14ac:dyDescent="0.2">
      <c r="A608" s="83" t="s">
        <v>177</v>
      </c>
      <c r="B608" s="83">
        <v>24</v>
      </c>
      <c r="C608" s="84">
        <v>644.57764922000001</v>
      </c>
      <c r="D608" s="84">
        <v>597.80180081000003</v>
      </c>
      <c r="E608" s="84">
        <v>113.20009696</v>
      </c>
      <c r="F608" s="84">
        <v>113.20009696</v>
      </c>
    </row>
    <row r="609" spans="1:6" ht="12.75" customHeight="1" x14ac:dyDescent="0.2">
      <c r="A609" s="83" t="s">
        <v>178</v>
      </c>
      <c r="B609" s="83">
        <v>1</v>
      </c>
      <c r="C609" s="84">
        <v>696.05493922000005</v>
      </c>
      <c r="D609" s="84">
        <v>648.09341387999996</v>
      </c>
      <c r="E609" s="84">
        <v>122.72334608</v>
      </c>
      <c r="F609" s="84">
        <v>122.72334608</v>
      </c>
    </row>
    <row r="610" spans="1:6" ht="12.75" customHeight="1" x14ac:dyDescent="0.2">
      <c r="A610" s="83" t="s">
        <v>178</v>
      </c>
      <c r="B610" s="83">
        <v>2</v>
      </c>
      <c r="C610" s="84">
        <v>728.14801361000002</v>
      </c>
      <c r="D610" s="84">
        <v>681.38498416000004</v>
      </c>
      <c r="E610" s="84">
        <v>129.02745720999999</v>
      </c>
      <c r="F610" s="84">
        <v>129.02745720999999</v>
      </c>
    </row>
    <row r="611" spans="1:6" ht="12.75" customHeight="1" x14ac:dyDescent="0.2">
      <c r="A611" s="83" t="s">
        <v>178</v>
      </c>
      <c r="B611" s="83">
        <v>3</v>
      </c>
      <c r="C611" s="84">
        <v>734.71551423000005</v>
      </c>
      <c r="D611" s="84">
        <v>688.16296508000005</v>
      </c>
      <c r="E611" s="84">
        <v>130.31093962</v>
      </c>
      <c r="F611" s="84">
        <v>130.31093962</v>
      </c>
    </row>
    <row r="612" spans="1:6" ht="12.75" customHeight="1" x14ac:dyDescent="0.2">
      <c r="A612" s="83" t="s">
        <v>178</v>
      </c>
      <c r="B612" s="83">
        <v>4</v>
      </c>
      <c r="C612" s="84">
        <v>738.26793441999996</v>
      </c>
      <c r="D612" s="84">
        <v>691.79166619</v>
      </c>
      <c r="E612" s="84">
        <v>130.99807258000001</v>
      </c>
      <c r="F612" s="84">
        <v>130.99807258000001</v>
      </c>
    </row>
    <row r="613" spans="1:6" ht="12.75" customHeight="1" x14ac:dyDescent="0.2">
      <c r="A613" s="83" t="s">
        <v>178</v>
      </c>
      <c r="B613" s="83">
        <v>5</v>
      </c>
      <c r="C613" s="84">
        <v>739.03637251999999</v>
      </c>
      <c r="D613" s="84">
        <v>691.68059986000003</v>
      </c>
      <c r="E613" s="84">
        <v>130.97704099000001</v>
      </c>
      <c r="F613" s="84">
        <v>130.97704099000001</v>
      </c>
    </row>
    <row r="614" spans="1:6" ht="12.75" customHeight="1" x14ac:dyDescent="0.2">
      <c r="A614" s="83" t="s">
        <v>178</v>
      </c>
      <c r="B614" s="83">
        <v>6</v>
      </c>
      <c r="C614" s="84">
        <v>737.58475739000005</v>
      </c>
      <c r="D614" s="84">
        <v>690.74412056999995</v>
      </c>
      <c r="E614" s="84">
        <v>130.79970872999999</v>
      </c>
      <c r="F614" s="84">
        <v>130.79970872999999</v>
      </c>
    </row>
    <row r="615" spans="1:6" ht="12.75" customHeight="1" x14ac:dyDescent="0.2">
      <c r="A615" s="83" t="s">
        <v>178</v>
      </c>
      <c r="B615" s="83">
        <v>7</v>
      </c>
      <c r="C615" s="84">
        <v>727.15564047999999</v>
      </c>
      <c r="D615" s="84">
        <v>678.61963142000002</v>
      </c>
      <c r="E615" s="84">
        <v>128.50380841</v>
      </c>
      <c r="F615" s="84">
        <v>128.50380841</v>
      </c>
    </row>
    <row r="616" spans="1:6" ht="12.75" customHeight="1" x14ac:dyDescent="0.2">
      <c r="A616" s="83" t="s">
        <v>178</v>
      </c>
      <c r="B616" s="83">
        <v>8</v>
      </c>
      <c r="C616" s="84">
        <v>720.31804542999998</v>
      </c>
      <c r="D616" s="84">
        <v>669.16221302999998</v>
      </c>
      <c r="E616" s="84">
        <v>126.71294614999999</v>
      </c>
      <c r="F616" s="84">
        <v>126.71294614999999</v>
      </c>
    </row>
    <row r="617" spans="1:6" ht="12.75" customHeight="1" x14ac:dyDescent="0.2">
      <c r="A617" s="83" t="s">
        <v>178</v>
      </c>
      <c r="B617" s="83">
        <v>9</v>
      </c>
      <c r="C617" s="84">
        <v>683.12619212000004</v>
      </c>
      <c r="D617" s="84">
        <v>633.78166321000003</v>
      </c>
      <c r="E617" s="84">
        <v>120.01326465</v>
      </c>
      <c r="F617" s="84">
        <v>120.01326465</v>
      </c>
    </row>
    <row r="618" spans="1:6" ht="12.75" customHeight="1" x14ac:dyDescent="0.2">
      <c r="A618" s="83" t="s">
        <v>178</v>
      </c>
      <c r="B618" s="83">
        <v>10</v>
      </c>
      <c r="C618" s="84">
        <v>640.49836913000001</v>
      </c>
      <c r="D618" s="84">
        <v>592.72532234000005</v>
      </c>
      <c r="E618" s="84">
        <v>112.23881204</v>
      </c>
      <c r="F618" s="84">
        <v>112.23881204</v>
      </c>
    </row>
    <row r="619" spans="1:6" ht="12.75" customHeight="1" x14ac:dyDescent="0.2">
      <c r="A619" s="83" t="s">
        <v>178</v>
      </c>
      <c r="B619" s="83">
        <v>11</v>
      </c>
      <c r="C619" s="84">
        <v>607.93766103999997</v>
      </c>
      <c r="D619" s="84">
        <v>560.93323859999998</v>
      </c>
      <c r="E619" s="84">
        <v>106.21864456</v>
      </c>
      <c r="F619" s="84">
        <v>106.21864456</v>
      </c>
    </row>
    <row r="620" spans="1:6" ht="12.75" customHeight="1" x14ac:dyDescent="0.2">
      <c r="A620" s="83" t="s">
        <v>178</v>
      </c>
      <c r="B620" s="83">
        <v>12</v>
      </c>
      <c r="C620" s="84">
        <v>607.71928091999996</v>
      </c>
      <c r="D620" s="84">
        <v>561.32941553000001</v>
      </c>
      <c r="E620" s="84">
        <v>106.29366485</v>
      </c>
      <c r="F620" s="84">
        <v>106.29366485</v>
      </c>
    </row>
    <row r="621" spans="1:6" ht="12.75" customHeight="1" x14ac:dyDescent="0.2">
      <c r="A621" s="83" t="s">
        <v>178</v>
      </c>
      <c r="B621" s="83">
        <v>13</v>
      </c>
      <c r="C621" s="84">
        <v>624.33647714999995</v>
      </c>
      <c r="D621" s="84">
        <v>577.43123269</v>
      </c>
      <c r="E621" s="84">
        <v>109.34271432</v>
      </c>
      <c r="F621" s="84">
        <v>109.34271432</v>
      </c>
    </row>
    <row r="622" spans="1:6" ht="12.75" customHeight="1" x14ac:dyDescent="0.2">
      <c r="A622" s="83" t="s">
        <v>178</v>
      </c>
      <c r="B622" s="83">
        <v>14</v>
      </c>
      <c r="C622" s="84">
        <v>642.15822975000003</v>
      </c>
      <c r="D622" s="84">
        <v>595.28803330999995</v>
      </c>
      <c r="E622" s="84">
        <v>112.72408848000001</v>
      </c>
      <c r="F622" s="84">
        <v>112.72408848000001</v>
      </c>
    </row>
    <row r="623" spans="1:6" ht="12.75" customHeight="1" x14ac:dyDescent="0.2">
      <c r="A623" s="83" t="s">
        <v>178</v>
      </c>
      <c r="B623" s="83">
        <v>15</v>
      </c>
      <c r="C623" s="84">
        <v>654.23935312000003</v>
      </c>
      <c r="D623" s="84">
        <v>607.85196479000001</v>
      </c>
      <c r="E623" s="84">
        <v>115.10320186</v>
      </c>
      <c r="F623" s="84">
        <v>115.10320186</v>
      </c>
    </row>
    <row r="624" spans="1:6" ht="12.75" customHeight="1" x14ac:dyDescent="0.2">
      <c r="A624" s="83" t="s">
        <v>178</v>
      </c>
      <c r="B624" s="83">
        <v>16</v>
      </c>
      <c r="C624" s="84">
        <v>668.42056687000002</v>
      </c>
      <c r="D624" s="84">
        <v>620.15527183999995</v>
      </c>
      <c r="E624" s="84">
        <v>117.43296325</v>
      </c>
      <c r="F624" s="84">
        <v>117.43296325</v>
      </c>
    </row>
    <row r="625" spans="1:6" ht="12.75" customHeight="1" x14ac:dyDescent="0.2">
      <c r="A625" s="83" t="s">
        <v>178</v>
      </c>
      <c r="B625" s="83">
        <v>17</v>
      </c>
      <c r="C625" s="84">
        <v>634.82672852999997</v>
      </c>
      <c r="D625" s="84">
        <v>585.51179846000002</v>
      </c>
      <c r="E625" s="84">
        <v>110.87285496</v>
      </c>
      <c r="F625" s="84">
        <v>110.87285496</v>
      </c>
    </row>
    <row r="626" spans="1:6" ht="12.75" customHeight="1" x14ac:dyDescent="0.2">
      <c r="A626" s="83" t="s">
        <v>178</v>
      </c>
      <c r="B626" s="83">
        <v>18</v>
      </c>
      <c r="C626" s="84">
        <v>598.18328302999998</v>
      </c>
      <c r="D626" s="84">
        <v>549.59797304000006</v>
      </c>
      <c r="E626" s="84">
        <v>104.07219207999999</v>
      </c>
      <c r="F626" s="84">
        <v>104.07219207999999</v>
      </c>
    </row>
    <row r="627" spans="1:6" ht="12.75" customHeight="1" x14ac:dyDescent="0.2">
      <c r="A627" s="83" t="s">
        <v>178</v>
      </c>
      <c r="B627" s="83">
        <v>19</v>
      </c>
      <c r="C627" s="84">
        <v>608.45026891999998</v>
      </c>
      <c r="D627" s="84">
        <v>561.38409462000004</v>
      </c>
      <c r="E627" s="84">
        <v>106.30401892</v>
      </c>
      <c r="F627" s="84">
        <v>106.30401892</v>
      </c>
    </row>
    <row r="628" spans="1:6" ht="12.75" customHeight="1" x14ac:dyDescent="0.2">
      <c r="A628" s="83" t="s">
        <v>178</v>
      </c>
      <c r="B628" s="83">
        <v>20</v>
      </c>
      <c r="C628" s="84">
        <v>611.56363906000001</v>
      </c>
      <c r="D628" s="84">
        <v>564.79921439999998</v>
      </c>
      <c r="E628" s="84">
        <v>106.95070799</v>
      </c>
      <c r="F628" s="84">
        <v>106.95070799</v>
      </c>
    </row>
    <row r="629" spans="1:6" ht="12.75" customHeight="1" x14ac:dyDescent="0.2">
      <c r="A629" s="83" t="s">
        <v>178</v>
      </c>
      <c r="B629" s="83">
        <v>21</v>
      </c>
      <c r="C629" s="84">
        <v>586.60849073999998</v>
      </c>
      <c r="D629" s="84">
        <v>539.98761509999997</v>
      </c>
      <c r="E629" s="84">
        <v>102.2523691</v>
      </c>
      <c r="F629" s="84">
        <v>102.2523691</v>
      </c>
    </row>
    <row r="630" spans="1:6" ht="12.75" customHeight="1" x14ac:dyDescent="0.2">
      <c r="A630" s="83" t="s">
        <v>178</v>
      </c>
      <c r="B630" s="83">
        <v>22</v>
      </c>
      <c r="C630" s="84">
        <v>590.71671359000004</v>
      </c>
      <c r="D630" s="84">
        <v>544.18805698999995</v>
      </c>
      <c r="E630" s="84">
        <v>103.04776722</v>
      </c>
      <c r="F630" s="84">
        <v>103.04776722</v>
      </c>
    </row>
    <row r="631" spans="1:6" ht="12.75" customHeight="1" x14ac:dyDescent="0.2">
      <c r="A631" s="83" t="s">
        <v>178</v>
      </c>
      <c r="B631" s="83">
        <v>23</v>
      </c>
      <c r="C631" s="84">
        <v>602.14031269999998</v>
      </c>
      <c r="D631" s="84">
        <v>554.87160830000005</v>
      </c>
      <c r="E631" s="84">
        <v>105.07081072</v>
      </c>
      <c r="F631" s="84">
        <v>105.07081072</v>
      </c>
    </row>
    <row r="632" spans="1:6" ht="12.75" customHeight="1" x14ac:dyDescent="0.2">
      <c r="A632" s="83" t="s">
        <v>178</v>
      </c>
      <c r="B632" s="83">
        <v>24</v>
      </c>
      <c r="C632" s="84">
        <v>673.41452888000003</v>
      </c>
      <c r="D632" s="84">
        <v>625.78859668999996</v>
      </c>
      <c r="E632" s="84">
        <v>118.49969292</v>
      </c>
      <c r="F632" s="84">
        <v>118.49969292</v>
      </c>
    </row>
    <row r="633" spans="1:6" ht="12.75" customHeight="1" x14ac:dyDescent="0.2">
      <c r="A633" s="83" t="s">
        <v>179</v>
      </c>
      <c r="B633" s="83">
        <v>1</v>
      </c>
      <c r="C633" s="84">
        <v>784.50028538000004</v>
      </c>
      <c r="D633" s="84">
        <v>733.06605612999999</v>
      </c>
      <c r="E633" s="84">
        <v>138.81381508000001</v>
      </c>
      <c r="F633" s="84">
        <v>138.81381508000001</v>
      </c>
    </row>
    <row r="634" spans="1:6" ht="12.75" customHeight="1" x14ac:dyDescent="0.2">
      <c r="A634" s="83" t="s">
        <v>179</v>
      </c>
      <c r="B634" s="83">
        <v>2</v>
      </c>
      <c r="C634" s="84">
        <v>837.23641942999996</v>
      </c>
      <c r="D634" s="84">
        <v>785.11351480999997</v>
      </c>
      <c r="E634" s="84">
        <v>148.66955214999999</v>
      </c>
      <c r="F634" s="84">
        <v>148.66955214999999</v>
      </c>
    </row>
    <row r="635" spans="1:6" ht="12.75" customHeight="1" x14ac:dyDescent="0.2">
      <c r="A635" s="83" t="s">
        <v>179</v>
      </c>
      <c r="B635" s="83">
        <v>3</v>
      </c>
      <c r="C635" s="84">
        <v>848.37957268000002</v>
      </c>
      <c r="D635" s="84">
        <v>802.42762010000001</v>
      </c>
      <c r="E635" s="84">
        <v>151.94816120999999</v>
      </c>
      <c r="F635" s="84">
        <v>151.94816120999999</v>
      </c>
    </row>
    <row r="636" spans="1:6" ht="12.75" customHeight="1" x14ac:dyDescent="0.2">
      <c r="A636" s="83" t="s">
        <v>179</v>
      </c>
      <c r="B636" s="83">
        <v>4</v>
      </c>
      <c r="C636" s="84">
        <v>862.79658231999997</v>
      </c>
      <c r="D636" s="84">
        <v>813.12963360000003</v>
      </c>
      <c r="E636" s="84">
        <v>153.97470071000001</v>
      </c>
      <c r="F636" s="84">
        <v>153.97470071000001</v>
      </c>
    </row>
    <row r="637" spans="1:6" ht="12.75" customHeight="1" x14ac:dyDescent="0.2">
      <c r="A637" s="83" t="s">
        <v>179</v>
      </c>
      <c r="B637" s="83">
        <v>5</v>
      </c>
      <c r="C637" s="84">
        <v>849.59126891000005</v>
      </c>
      <c r="D637" s="84">
        <v>800.14596222</v>
      </c>
      <c r="E637" s="84">
        <v>151.51610514000001</v>
      </c>
      <c r="F637" s="84">
        <v>151.51610514000001</v>
      </c>
    </row>
    <row r="638" spans="1:6" ht="12.75" customHeight="1" x14ac:dyDescent="0.2">
      <c r="A638" s="83" t="s">
        <v>179</v>
      </c>
      <c r="B638" s="83">
        <v>6</v>
      </c>
      <c r="C638" s="84">
        <v>816.86591166000005</v>
      </c>
      <c r="D638" s="84">
        <v>768.59659328999999</v>
      </c>
      <c r="E638" s="84">
        <v>145.54189828</v>
      </c>
      <c r="F638" s="84">
        <v>145.54189828</v>
      </c>
    </row>
    <row r="639" spans="1:6" ht="12.75" customHeight="1" x14ac:dyDescent="0.2">
      <c r="A639" s="83" t="s">
        <v>179</v>
      </c>
      <c r="B639" s="83">
        <v>7</v>
      </c>
      <c r="C639" s="84">
        <v>789.46546681999996</v>
      </c>
      <c r="D639" s="84">
        <v>741.79534398999999</v>
      </c>
      <c r="E639" s="84">
        <v>140.46679811000001</v>
      </c>
      <c r="F639" s="84">
        <v>140.46679811000001</v>
      </c>
    </row>
    <row r="640" spans="1:6" ht="12.75" customHeight="1" x14ac:dyDescent="0.2">
      <c r="A640" s="83" t="s">
        <v>179</v>
      </c>
      <c r="B640" s="83">
        <v>8</v>
      </c>
      <c r="C640" s="84">
        <v>738.65169219999996</v>
      </c>
      <c r="D640" s="84">
        <v>690.16812607999998</v>
      </c>
      <c r="E640" s="84">
        <v>130.69063808000001</v>
      </c>
      <c r="F640" s="84">
        <v>130.69063808000001</v>
      </c>
    </row>
    <row r="641" spans="1:6" ht="12.75" customHeight="1" x14ac:dyDescent="0.2">
      <c r="A641" s="83" t="s">
        <v>179</v>
      </c>
      <c r="B641" s="83">
        <v>9</v>
      </c>
      <c r="C641" s="84">
        <v>696.93263798999999</v>
      </c>
      <c r="D641" s="84">
        <v>648.89487766000002</v>
      </c>
      <c r="E641" s="84">
        <v>122.87511173</v>
      </c>
      <c r="F641" s="84">
        <v>122.87511173</v>
      </c>
    </row>
    <row r="642" spans="1:6" ht="12.75" customHeight="1" x14ac:dyDescent="0.2">
      <c r="A642" s="83" t="s">
        <v>179</v>
      </c>
      <c r="B642" s="83">
        <v>10</v>
      </c>
      <c r="C642" s="84">
        <v>667.36810947000004</v>
      </c>
      <c r="D642" s="84">
        <v>619.78713087999995</v>
      </c>
      <c r="E642" s="84">
        <v>117.36325186000001</v>
      </c>
      <c r="F642" s="84">
        <v>117.36325186000001</v>
      </c>
    </row>
    <row r="643" spans="1:6" ht="12.75" customHeight="1" x14ac:dyDescent="0.2">
      <c r="A643" s="83" t="s">
        <v>179</v>
      </c>
      <c r="B643" s="83">
        <v>11</v>
      </c>
      <c r="C643" s="84">
        <v>649.58087641999998</v>
      </c>
      <c r="D643" s="84">
        <v>602.75515917999996</v>
      </c>
      <c r="E643" s="84">
        <v>114.13806778</v>
      </c>
      <c r="F643" s="84">
        <v>114.13806778</v>
      </c>
    </row>
    <row r="644" spans="1:6" ht="12.75" customHeight="1" x14ac:dyDescent="0.2">
      <c r="A644" s="83" t="s">
        <v>179</v>
      </c>
      <c r="B644" s="83">
        <v>12</v>
      </c>
      <c r="C644" s="84">
        <v>645.46943665000003</v>
      </c>
      <c r="D644" s="84">
        <v>598.61340299999995</v>
      </c>
      <c r="E644" s="84">
        <v>113.35378242</v>
      </c>
      <c r="F644" s="84">
        <v>113.35378242</v>
      </c>
    </row>
    <row r="645" spans="1:6" ht="12.75" customHeight="1" x14ac:dyDescent="0.2">
      <c r="A645" s="83" t="s">
        <v>179</v>
      </c>
      <c r="B645" s="83">
        <v>13</v>
      </c>
      <c r="C645" s="84">
        <v>643.25810449999994</v>
      </c>
      <c r="D645" s="84">
        <v>597.26494649000006</v>
      </c>
      <c r="E645" s="84">
        <v>113.09843791</v>
      </c>
      <c r="F645" s="84">
        <v>113.09843791</v>
      </c>
    </row>
    <row r="646" spans="1:6" ht="12.75" customHeight="1" x14ac:dyDescent="0.2">
      <c r="A646" s="83" t="s">
        <v>179</v>
      </c>
      <c r="B646" s="83">
        <v>14</v>
      </c>
      <c r="C646" s="84">
        <v>643.88701220999997</v>
      </c>
      <c r="D646" s="84">
        <v>597.10966295000003</v>
      </c>
      <c r="E646" s="84">
        <v>113.06903333</v>
      </c>
      <c r="F646" s="84">
        <v>113.06903333</v>
      </c>
    </row>
    <row r="647" spans="1:6" ht="12.75" customHeight="1" x14ac:dyDescent="0.2">
      <c r="A647" s="83" t="s">
        <v>179</v>
      </c>
      <c r="B647" s="83">
        <v>15</v>
      </c>
      <c r="C647" s="84">
        <v>639.57573586000001</v>
      </c>
      <c r="D647" s="84">
        <v>593.3319477</v>
      </c>
      <c r="E647" s="84">
        <v>112.35368296999999</v>
      </c>
      <c r="F647" s="84">
        <v>112.35368296999999</v>
      </c>
    </row>
    <row r="648" spans="1:6" ht="12.75" customHeight="1" x14ac:dyDescent="0.2">
      <c r="A648" s="83" t="s">
        <v>179</v>
      </c>
      <c r="B648" s="83">
        <v>16</v>
      </c>
      <c r="C648" s="84">
        <v>648.11004787000002</v>
      </c>
      <c r="D648" s="84">
        <v>601.37377980999997</v>
      </c>
      <c r="E648" s="84">
        <v>113.87648898</v>
      </c>
      <c r="F648" s="84">
        <v>113.87648898</v>
      </c>
    </row>
    <row r="649" spans="1:6" ht="12.75" customHeight="1" x14ac:dyDescent="0.2">
      <c r="A649" s="83" t="s">
        <v>179</v>
      </c>
      <c r="B649" s="83">
        <v>17</v>
      </c>
      <c r="C649" s="84">
        <v>620.75714191999998</v>
      </c>
      <c r="D649" s="84">
        <v>573.58523241</v>
      </c>
      <c r="E649" s="84">
        <v>108.61443346999999</v>
      </c>
      <c r="F649" s="84">
        <v>108.61443346999999</v>
      </c>
    </row>
    <row r="650" spans="1:6" ht="12.75" customHeight="1" x14ac:dyDescent="0.2">
      <c r="A650" s="83" t="s">
        <v>179</v>
      </c>
      <c r="B650" s="83">
        <v>18</v>
      </c>
      <c r="C650" s="84">
        <v>648.21406318000004</v>
      </c>
      <c r="D650" s="84">
        <v>601.74693957</v>
      </c>
      <c r="E650" s="84">
        <v>113.94715073</v>
      </c>
      <c r="F650" s="84">
        <v>113.94715073</v>
      </c>
    </row>
    <row r="651" spans="1:6" ht="12.75" customHeight="1" x14ac:dyDescent="0.2">
      <c r="A651" s="83" t="s">
        <v>179</v>
      </c>
      <c r="B651" s="83">
        <v>19</v>
      </c>
      <c r="C651" s="84">
        <v>652.70459787000004</v>
      </c>
      <c r="D651" s="84">
        <v>606.52662065000004</v>
      </c>
      <c r="E651" s="84">
        <v>114.85223392</v>
      </c>
      <c r="F651" s="84">
        <v>114.85223392</v>
      </c>
    </row>
    <row r="652" spans="1:6" ht="12.75" customHeight="1" x14ac:dyDescent="0.2">
      <c r="A652" s="83" t="s">
        <v>179</v>
      </c>
      <c r="B652" s="83">
        <v>20</v>
      </c>
      <c r="C652" s="84">
        <v>655.67145891999996</v>
      </c>
      <c r="D652" s="84">
        <v>609.56334149999998</v>
      </c>
      <c r="E652" s="84">
        <v>115.42726915</v>
      </c>
      <c r="F652" s="84">
        <v>115.42726915</v>
      </c>
    </row>
    <row r="653" spans="1:6" ht="12.75" customHeight="1" x14ac:dyDescent="0.2">
      <c r="A653" s="83" t="s">
        <v>179</v>
      </c>
      <c r="B653" s="83">
        <v>21</v>
      </c>
      <c r="C653" s="84">
        <v>669.09009831000003</v>
      </c>
      <c r="D653" s="84">
        <v>621.00867235999999</v>
      </c>
      <c r="E653" s="84">
        <v>117.59456367</v>
      </c>
      <c r="F653" s="84">
        <v>117.59456367</v>
      </c>
    </row>
    <row r="654" spans="1:6" ht="12.75" customHeight="1" x14ac:dyDescent="0.2">
      <c r="A654" s="83" t="s">
        <v>179</v>
      </c>
      <c r="B654" s="83">
        <v>22</v>
      </c>
      <c r="C654" s="84">
        <v>670.92089190000002</v>
      </c>
      <c r="D654" s="84">
        <v>623.38335506999999</v>
      </c>
      <c r="E654" s="84">
        <v>118.04423497000001</v>
      </c>
      <c r="F654" s="84">
        <v>118.04423497000001</v>
      </c>
    </row>
    <row r="655" spans="1:6" ht="12.75" customHeight="1" x14ac:dyDescent="0.2">
      <c r="A655" s="83" t="s">
        <v>179</v>
      </c>
      <c r="B655" s="83">
        <v>23</v>
      </c>
      <c r="C655" s="84">
        <v>633.34987185</v>
      </c>
      <c r="D655" s="84">
        <v>586.18774925000002</v>
      </c>
      <c r="E655" s="84">
        <v>111.0008534</v>
      </c>
      <c r="F655" s="84">
        <v>111.0008534</v>
      </c>
    </row>
    <row r="656" spans="1:6" ht="12.75" customHeight="1" x14ac:dyDescent="0.2">
      <c r="A656" s="83" t="s">
        <v>179</v>
      </c>
      <c r="B656" s="83">
        <v>24</v>
      </c>
      <c r="C656" s="84">
        <v>683.48803397999995</v>
      </c>
      <c r="D656" s="84">
        <v>635.61872991999996</v>
      </c>
      <c r="E656" s="84">
        <v>120.36113267</v>
      </c>
      <c r="F656" s="84">
        <v>120.36113267</v>
      </c>
    </row>
    <row r="657" spans="1:6" ht="12.75" customHeight="1" x14ac:dyDescent="0.2">
      <c r="A657" s="83" t="s">
        <v>180</v>
      </c>
      <c r="B657" s="83">
        <v>1</v>
      </c>
      <c r="C657" s="84">
        <v>653.40015945000005</v>
      </c>
      <c r="D657" s="84">
        <v>603.64603023999996</v>
      </c>
      <c r="E657" s="84">
        <v>114.30676364999999</v>
      </c>
      <c r="F657" s="84">
        <v>114.30676364999999</v>
      </c>
    </row>
    <row r="658" spans="1:6" ht="12.75" customHeight="1" x14ac:dyDescent="0.2">
      <c r="A658" s="83" t="s">
        <v>180</v>
      </c>
      <c r="B658" s="83">
        <v>2</v>
      </c>
      <c r="C658" s="84">
        <v>693.37156309</v>
      </c>
      <c r="D658" s="84">
        <v>650.35804721</v>
      </c>
      <c r="E658" s="84">
        <v>123.15217837</v>
      </c>
      <c r="F658" s="84">
        <v>123.15217837</v>
      </c>
    </row>
    <row r="659" spans="1:6" ht="12.75" customHeight="1" x14ac:dyDescent="0.2">
      <c r="A659" s="83" t="s">
        <v>180</v>
      </c>
      <c r="B659" s="83">
        <v>3</v>
      </c>
      <c r="C659" s="84">
        <v>737.67482301999996</v>
      </c>
      <c r="D659" s="84">
        <v>687.65059708000001</v>
      </c>
      <c r="E659" s="84">
        <v>130.21391732000001</v>
      </c>
      <c r="F659" s="84">
        <v>130.21391732000001</v>
      </c>
    </row>
    <row r="660" spans="1:6" ht="12.75" customHeight="1" x14ac:dyDescent="0.2">
      <c r="A660" s="83" t="s">
        <v>180</v>
      </c>
      <c r="B660" s="83">
        <v>4</v>
      </c>
      <c r="C660" s="84">
        <v>748.02629129000002</v>
      </c>
      <c r="D660" s="84">
        <v>697.13976065999998</v>
      </c>
      <c r="E660" s="84">
        <v>132.01079085999999</v>
      </c>
      <c r="F660" s="84">
        <v>132.01079085999999</v>
      </c>
    </row>
    <row r="661" spans="1:6" ht="12.75" customHeight="1" x14ac:dyDescent="0.2">
      <c r="A661" s="83" t="s">
        <v>180</v>
      </c>
      <c r="B661" s="83">
        <v>5</v>
      </c>
      <c r="C661" s="84">
        <v>736.17241609999996</v>
      </c>
      <c r="D661" s="84">
        <v>687.24716479000006</v>
      </c>
      <c r="E661" s="84">
        <v>130.13752314999999</v>
      </c>
      <c r="F661" s="84">
        <v>130.13752314999999</v>
      </c>
    </row>
    <row r="662" spans="1:6" ht="12.75" customHeight="1" x14ac:dyDescent="0.2">
      <c r="A662" s="83" t="s">
        <v>180</v>
      </c>
      <c r="B662" s="83">
        <v>6</v>
      </c>
      <c r="C662" s="84">
        <v>711.12721713999997</v>
      </c>
      <c r="D662" s="84">
        <v>662.30005079</v>
      </c>
      <c r="E662" s="84">
        <v>125.41352311999999</v>
      </c>
      <c r="F662" s="84">
        <v>125.41352311999999</v>
      </c>
    </row>
    <row r="663" spans="1:6" ht="12.75" customHeight="1" x14ac:dyDescent="0.2">
      <c r="A663" s="83" t="s">
        <v>180</v>
      </c>
      <c r="B663" s="83">
        <v>7</v>
      </c>
      <c r="C663" s="84">
        <v>702.98360463999995</v>
      </c>
      <c r="D663" s="84">
        <v>654.70975006000003</v>
      </c>
      <c r="E663" s="84">
        <v>123.97621934999999</v>
      </c>
      <c r="F663" s="84">
        <v>123.97621934999999</v>
      </c>
    </row>
    <row r="664" spans="1:6" ht="12.75" customHeight="1" x14ac:dyDescent="0.2">
      <c r="A664" s="83" t="s">
        <v>180</v>
      </c>
      <c r="B664" s="83">
        <v>8</v>
      </c>
      <c r="C664" s="84">
        <v>659.19905226000003</v>
      </c>
      <c r="D664" s="84">
        <v>612.26663011000005</v>
      </c>
      <c r="E664" s="84">
        <v>115.93916546</v>
      </c>
      <c r="F664" s="84">
        <v>115.93916546</v>
      </c>
    </row>
    <row r="665" spans="1:6" ht="12.75" customHeight="1" x14ac:dyDescent="0.2">
      <c r="A665" s="83" t="s">
        <v>180</v>
      </c>
      <c r="B665" s="83">
        <v>9</v>
      </c>
      <c r="C665" s="84">
        <v>708.44211847999998</v>
      </c>
      <c r="D665" s="84">
        <v>662.26416561999997</v>
      </c>
      <c r="E665" s="84">
        <v>125.40672788000001</v>
      </c>
      <c r="F665" s="84">
        <v>125.40672788000001</v>
      </c>
    </row>
    <row r="666" spans="1:6" ht="12.75" customHeight="1" x14ac:dyDescent="0.2">
      <c r="A666" s="83" t="s">
        <v>180</v>
      </c>
      <c r="B666" s="83">
        <v>10</v>
      </c>
      <c r="C666" s="84">
        <v>731.58385153999996</v>
      </c>
      <c r="D666" s="84">
        <v>684.65259801000002</v>
      </c>
      <c r="E666" s="84">
        <v>129.64621446999999</v>
      </c>
      <c r="F666" s="84">
        <v>129.64621446999999</v>
      </c>
    </row>
    <row r="667" spans="1:6" ht="12.75" customHeight="1" x14ac:dyDescent="0.2">
      <c r="A667" s="83" t="s">
        <v>180</v>
      </c>
      <c r="B667" s="83">
        <v>11</v>
      </c>
      <c r="C667" s="84">
        <v>734.56795222000005</v>
      </c>
      <c r="D667" s="84">
        <v>686.72806023999999</v>
      </c>
      <c r="E667" s="84">
        <v>130.03922521000001</v>
      </c>
      <c r="F667" s="84">
        <v>130.03922521000001</v>
      </c>
    </row>
    <row r="668" spans="1:6" ht="12.75" customHeight="1" x14ac:dyDescent="0.2">
      <c r="A668" s="83" t="s">
        <v>180</v>
      </c>
      <c r="B668" s="83">
        <v>12</v>
      </c>
      <c r="C668" s="84">
        <v>736.54083776000004</v>
      </c>
      <c r="D668" s="84">
        <v>688.65532681000002</v>
      </c>
      <c r="E668" s="84">
        <v>130.40417353000001</v>
      </c>
      <c r="F668" s="84">
        <v>130.40417353000001</v>
      </c>
    </row>
    <row r="669" spans="1:6" ht="12.75" customHeight="1" x14ac:dyDescent="0.2">
      <c r="A669" s="83" t="s">
        <v>180</v>
      </c>
      <c r="B669" s="83">
        <v>13</v>
      </c>
      <c r="C669" s="84">
        <v>740.58402946000001</v>
      </c>
      <c r="D669" s="84">
        <v>693.02534616000003</v>
      </c>
      <c r="E669" s="84">
        <v>131.23168293000001</v>
      </c>
      <c r="F669" s="84">
        <v>131.23168293000001</v>
      </c>
    </row>
    <row r="670" spans="1:6" ht="12.75" customHeight="1" x14ac:dyDescent="0.2">
      <c r="A670" s="83" t="s">
        <v>180</v>
      </c>
      <c r="B670" s="83">
        <v>14</v>
      </c>
      <c r="C670" s="84">
        <v>740.54481263000002</v>
      </c>
      <c r="D670" s="84">
        <v>692.13349920999997</v>
      </c>
      <c r="E670" s="84">
        <v>131.06280228</v>
      </c>
      <c r="F670" s="84">
        <v>131.06280228</v>
      </c>
    </row>
    <row r="671" spans="1:6" ht="12.75" customHeight="1" x14ac:dyDescent="0.2">
      <c r="A671" s="83" t="s">
        <v>180</v>
      </c>
      <c r="B671" s="83">
        <v>15</v>
      </c>
      <c r="C671" s="84">
        <v>744.84800757999994</v>
      </c>
      <c r="D671" s="84">
        <v>695.70850829999995</v>
      </c>
      <c r="E671" s="84">
        <v>131.73976808</v>
      </c>
      <c r="F671" s="84">
        <v>131.73976808</v>
      </c>
    </row>
    <row r="672" spans="1:6" ht="12.75" customHeight="1" x14ac:dyDescent="0.2">
      <c r="A672" s="83" t="s">
        <v>180</v>
      </c>
      <c r="B672" s="83">
        <v>16</v>
      </c>
      <c r="C672" s="84">
        <v>746.73471247999998</v>
      </c>
      <c r="D672" s="84">
        <v>697.61985143000004</v>
      </c>
      <c r="E672" s="84">
        <v>132.10170113000001</v>
      </c>
      <c r="F672" s="84">
        <v>132.10170113000001</v>
      </c>
    </row>
    <row r="673" spans="1:6" ht="12.75" customHeight="1" x14ac:dyDescent="0.2">
      <c r="A673" s="83" t="s">
        <v>180</v>
      </c>
      <c r="B673" s="83">
        <v>17</v>
      </c>
      <c r="C673" s="84">
        <v>750.91929286000004</v>
      </c>
      <c r="D673" s="84">
        <v>702.55585599000005</v>
      </c>
      <c r="E673" s="84">
        <v>133.03638581999999</v>
      </c>
      <c r="F673" s="84">
        <v>133.03638581999999</v>
      </c>
    </row>
    <row r="674" spans="1:6" ht="12.75" customHeight="1" x14ac:dyDescent="0.2">
      <c r="A674" s="83" t="s">
        <v>180</v>
      </c>
      <c r="B674" s="83">
        <v>18</v>
      </c>
      <c r="C674" s="84">
        <v>791.64330753000002</v>
      </c>
      <c r="D674" s="84">
        <v>743.23445317999995</v>
      </c>
      <c r="E674" s="84">
        <v>140.73930866000001</v>
      </c>
      <c r="F674" s="84">
        <v>140.73930866000001</v>
      </c>
    </row>
    <row r="675" spans="1:6" ht="12.75" customHeight="1" x14ac:dyDescent="0.2">
      <c r="A675" s="83" t="s">
        <v>180</v>
      </c>
      <c r="B675" s="83">
        <v>19</v>
      </c>
      <c r="C675" s="84">
        <v>795.90407356000003</v>
      </c>
      <c r="D675" s="84">
        <v>748.08166697000001</v>
      </c>
      <c r="E675" s="84">
        <v>141.65717989000001</v>
      </c>
      <c r="F675" s="84">
        <v>141.65717989000001</v>
      </c>
    </row>
    <row r="676" spans="1:6" ht="12.75" customHeight="1" x14ac:dyDescent="0.2">
      <c r="A676" s="83" t="s">
        <v>180</v>
      </c>
      <c r="B676" s="83">
        <v>20</v>
      </c>
      <c r="C676" s="84">
        <v>799.21170213000005</v>
      </c>
      <c r="D676" s="84">
        <v>750.96995476999996</v>
      </c>
      <c r="E676" s="84">
        <v>142.20410774999999</v>
      </c>
      <c r="F676" s="84">
        <v>142.20410774999999</v>
      </c>
    </row>
    <row r="677" spans="1:6" ht="12.75" customHeight="1" x14ac:dyDescent="0.2">
      <c r="A677" s="83" t="s">
        <v>180</v>
      </c>
      <c r="B677" s="83">
        <v>21</v>
      </c>
      <c r="C677" s="84">
        <v>812.54773286</v>
      </c>
      <c r="D677" s="84">
        <v>764.77663503999997</v>
      </c>
      <c r="E677" s="84">
        <v>144.81854876</v>
      </c>
      <c r="F677" s="84">
        <v>144.81854876</v>
      </c>
    </row>
    <row r="678" spans="1:6" ht="12.75" customHeight="1" x14ac:dyDescent="0.2">
      <c r="A678" s="83" t="s">
        <v>180</v>
      </c>
      <c r="B678" s="83">
        <v>22</v>
      </c>
      <c r="C678" s="84">
        <v>813.67417237999996</v>
      </c>
      <c r="D678" s="84">
        <v>765.21284631000003</v>
      </c>
      <c r="E678" s="84">
        <v>144.90114998000001</v>
      </c>
      <c r="F678" s="84">
        <v>144.90114998000001</v>
      </c>
    </row>
    <row r="679" spans="1:6" ht="12.75" customHeight="1" x14ac:dyDescent="0.2">
      <c r="A679" s="83" t="s">
        <v>180</v>
      </c>
      <c r="B679" s="83">
        <v>23</v>
      </c>
      <c r="C679" s="84">
        <v>785.28122008000003</v>
      </c>
      <c r="D679" s="84">
        <v>736.77359679000006</v>
      </c>
      <c r="E679" s="84">
        <v>139.51587713999999</v>
      </c>
      <c r="F679" s="84">
        <v>139.51587713999999</v>
      </c>
    </row>
    <row r="680" spans="1:6" ht="12.75" customHeight="1" x14ac:dyDescent="0.2">
      <c r="A680" s="83" t="s">
        <v>180</v>
      </c>
      <c r="B680" s="83">
        <v>24</v>
      </c>
      <c r="C680" s="84">
        <v>721.92558202999999</v>
      </c>
      <c r="D680" s="84">
        <v>673.78225178000002</v>
      </c>
      <c r="E680" s="84">
        <v>127.58779938000001</v>
      </c>
      <c r="F680" s="84">
        <v>127.58779938000001</v>
      </c>
    </row>
    <row r="681" spans="1:6" ht="12.75" customHeight="1" x14ac:dyDescent="0.2">
      <c r="A681" s="83" t="s">
        <v>181</v>
      </c>
      <c r="B681" s="83">
        <v>1</v>
      </c>
      <c r="C681" s="84">
        <v>693.04256728999997</v>
      </c>
      <c r="D681" s="84">
        <v>644.60468032999995</v>
      </c>
      <c r="E681" s="84">
        <v>122.06271747</v>
      </c>
      <c r="F681" s="84">
        <v>122.06271747</v>
      </c>
    </row>
    <row r="682" spans="1:6" ht="12.75" customHeight="1" x14ac:dyDescent="0.2">
      <c r="A682" s="83" t="s">
        <v>181</v>
      </c>
      <c r="B682" s="83">
        <v>2</v>
      </c>
      <c r="C682" s="84">
        <v>719.10094379999998</v>
      </c>
      <c r="D682" s="84">
        <v>670.46191848000001</v>
      </c>
      <c r="E682" s="84">
        <v>126.95905913999999</v>
      </c>
      <c r="F682" s="84">
        <v>126.95905913999999</v>
      </c>
    </row>
    <row r="683" spans="1:6" ht="12.75" customHeight="1" x14ac:dyDescent="0.2">
      <c r="A683" s="83" t="s">
        <v>181</v>
      </c>
      <c r="B683" s="83">
        <v>3</v>
      </c>
      <c r="C683" s="84">
        <v>749.38471857000002</v>
      </c>
      <c r="D683" s="84">
        <v>701.03617544999997</v>
      </c>
      <c r="E683" s="84">
        <v>132.74861823000001</v>
      </c>
      <c r="F683" s="84">
        <v>132.74861823000001</v>
      </c>
    </row>
    <row r="684" spans="1:6" ht="12.75" customHeight="1" x14ac:dyDescent="0.2">
      <c r="A684" s="83" t="s">
        <v>181</v>
      </c>
      <c r="B684" s="83">
        <v>4</v>
      </c>
      <c r="C684" s="84">
        <v>757.36901257</v>
      </c>
      <c r="D684" s="84">
        <v>709.35917554000002</v>
      </c>
      <c r="E684" s="84">
        <v>134.32466636999999</v>
      </c>
      <c r="F684" s="84">
        <v>134.32466636999999</v>
      </c>
    </row>
    <row r="685" spans="1:6" ht="12.75" customHeight="1" x14ac:dyDescent="0.2">
      <c r="A685" s="83" t="s">
        <v>181</v>
      </c>
      <c r="B685" s="83">
        <v>5</v>
      </c>
      <c r="C685" s="84">
        <v>753.54315382000004</v>
      </c>
      <c r="D685" s="84">
        <v>709.40092752999999</v>
      </c>
      <c r="E685" s="84">
        <v>134.33257255000001</v>
      </c>
      <c r="F685" s="84">
        <v>134.33257255000001</v>
      </c>
    </row>
    <row r="686" spans="1:6" ht="12.75" customHeight="1" x14ac:dyDescent="0.2">
      <c r="A686" s="83" t="s">
        <v>181</v>
      </c>
      <c r="B686" s="83">
        <v>6</v>
      </c>
      <c r="C686" s="84">
        <v>735.92293572999995</v>
      </c>
      <c r="D686" s="84">
        <v>688.40424675999998</v>
      </c>
      <c r="E686" s="84">
        <v>130.35662886</v>
      </c>
      <c r="F686" s="84">
        <v>130.35662886</v>
      </c>
    </row>
    <row r="687" spans="1:6" ht="12.75" customHeight="1" x14ac:dyDescent="0.2">
      <c r="A687" s="83" t="s">
        <v>181</v>
      </c>
      <c r="B687" s="83">
        <v>7</v>
      </c>
      <c r="C687" s="84">
        <v>704.75198998999997</v>
      </c>
      <c r="D687" s="84">
        <v>656.73833451999997</v>
      </c>
      <c r="E687" s="84">
        <v>124.36035329000001</v>
      </c>
      <c r="F687" s="84">
        <v>124.36035329000001</v>
      </c>
    </row>
    <row r="688" spans="1:6" ht="12.75" customHeight="1" x14ac:dyDescent="0.2">
      <c r="A688" s="83" t="s">
        <v>181</v>
      </c>
      <c r="B688" s="83">
        <v>8</v>
      </c>
      <c r="C688" s="84">
        <v>701.76320948</v>
      </c>
      <c r="D688" s="84">
        <v>654.12750343000005</v>
      </c>
      <c r="E688" s="84">
        <v>123.86596479000001</v>
      </c>
      <c r="F688" s="84">
        <v>123.86596479000001</v>
      </c>
    </row>
    <row r="689" spans="1:6" ht="12.75" customHeight="1" x14ac:dyDescent="0.2">
      <c r="A689" s="83" t="s">
        <v>181</v>
      </c>
      <c r="B689" s="83">
        <v>9</v>
      </c>
      <c r="C689" s="84">
        <v>698.54432568000004</v>
      </c>
      <c r="D689" s="84">
        <v>650.62932102000002</v>
      </c>
      <c r="E689" s="84">
        <v>123.20354694</v>
      </c>
      <c r="F689" s="84">
        <v>123.20354694</v>
      </c>
    </row>
    <row r="690" spans="1:6" ht="12.75" customHeight="1" x14ac:dyDescent="0.2">
      <c r="A690" s="83" t="s">
        <v>181</v>
      </c>
      <c r="B690" s="83">
        <v>10</v>
      </c>
      <c r="C690" s="84">
        <v>733.39027999999996</v>
      </c>
      <c r="D690" s="84">
        <v>685.06316557000002</v>
      </c>
      <c r="E690" s="84">
        <v>129.72395978</v>
      </c>
      <c r="F690" s="84">
        <v>129.72395978</v>
      </c>
    </row>
    <row r="691" spans="1:6" ht="12.75" customHeight="1" x14ac:dyDescent="0.2">
      <c r="A691" s="83" t="s">
        <v>181</v>
      </c>
      <c r="B691" s="83">
        <v>11</v>
      </c>
      <c r="C691" s="84">
        <v>751.29651152999998</v>
      </c>
      <c r="D691" s="84">
        <v>702.55704836999996</v>
      </c>
      <c r="E691" s="84">
        <v>133.03661160999999</v>
      </c>
      <c r="F691" s="84">
        <v>133.03661160999999</v>
      </c>
    </row>
    <row r="692" spans="1:6" ht="12.75" customHeight="1" x14ac:dyDescent="0.2">
      <c r="A692" s="83" t="s">
        <v>181</v>
      </c>
      <c r="B692" s="83">
        <v>12</v>
      </c>
      <c r="C692" s="84">
        <v>753.51431979999995</v>
      </c>
      <c r="D692" s="84">
        <v>704.75202275000004</v>
      </c>
      <c r="E692" s="84">
        <v>133.45225324</v>
      </c>
      <c r="F692" s="84">
        <v>133.45225324</v>
      </c>
    </row>
    <row r="693" spans="1:6" ht="12.75" customHeight="1" x14ac:dyDescent="0.2">
      <c r="A693" s="83" t="s">
        <v>181</v>
      </c>
      <c r="B693" s="83">
        <v>13</v>
      </c>
      <c r="C693" s="84">
        <v>740.41253526000003</v>
      </c>
      <c r="D693" s="84">
        <v>696.01312159999998</v>
      </c>
      <c r="E693" s="84">
        <v>131.79744983000001</v>
      </c>
      <c r="F693" s="84">
        <v>131.79744983000001</v>
      </c>
    </row>
    <row r="694" spans="1:6" ht="12.75" customHeight="1" x14ac:dyDescent="0.2">
      <c r="A694" s="83" t="s">
        <v>181</v>
      </c>
      <c r="B694" s="83">
        <v>14</v>
      </c>
      <c r="C694" s="84">
        <v>735.55329872000004</v>
      </c>
      <c r="D694" s="84">
        <v>692.31681331000004</v>
      </c>
      <c r="E694" s="84">
        <v>131.09751474000001</v>
      </c>
      <c r="F694" s="84">
        <v>131.09751474000001</v>
      </c>
    </row>
    <row r="695" spans="1:6" ht="12.75" customHeight="1" x14ac:dyDescent="0.2">
      <c r="A695" s="83" t="s">
        <v>181</v>
      </c>
      <c r="B695" s="83">
        <v>15</v>
      </c>
      <c r="C695" s="84">
        <v>740.30961176999995</v>
      </c>
      <c r="D695" s="84">
        <v>692.87065917999996</v>
      </c>
      <c r="E695" s="84">
        <v>131.20239132</v>
      </c>
      <c r="F695" s="84">
        <v>131.20239132</v>
      </c>
    </row>
    <row r="696" spans="1:6" ht="12.75" customHeight="1" x14ac:dyDescent="0.2">
      <c r="A696" s="83" t="s">
        <v>181</v>
      </c>
      <c r="B696" s="83">
        <v>16</v>
      </c>
      <c r="C696" s="84">
        <v>738.30191064999997</v>
      </c>
      <c r="D696" s="84">
        <v>691.08046071000001</v>
      </c>
      <c r="E696" s="84">
        <v>130.86339828999999</v>
      </c>
      <c r="F696" s="84">
        <v>130.86339828999999</v>
      </c>
    </row>
    <row r="697" spans="1:6" ht="12.75" customHeight="1" x14ac:dyDescent="0.2">
      <c r="A697" s="83" t="s">
        <v>181</v>
      </c>
      <c r="B697" s="83">
        <v>17</v>
      </c>
      <c r="C697" s="84">
        <v>767.79457517000003</v>
      </c>
      <c r="D697" s="84">
        <v>723.83809872999996</v>
      </c>
      <c r="E697" s="84">
        <v>137.0664037</v>
      </c>
      <c r="F697" s="84">
        <v>137.0664037</v>
      </c>
    </row>
    <row r="698" spans="1:6" ht="12.75" customHeight="1" x14ac:dyDescent="0.2">
      <c r="A698" s="83" t="s">
        <v>181</v>
      </c>
      <c r="B698" s="83">
        <v>18</v>
      </c>
      <c r="C698" s="84">
        <v>814.58737208000002</v>
      </c>
      <c r="D698" s="84">
        <v>765.50048388000005</v>
      </c>
      <c r="E698" s="84">
        <v>144.95561720000001</v>
      </c>
      <c r="F698" s="84">
        <v>144.95561720000001</v>
      </c>
    </row>
    <row r="699" spans="1:6" ht="12.75" customHeight="1" x14ac:dyDescent="0.2">
      <c r="A699" s="83" t="s">
        <v>181</v>
      </c>
      <c r="B699" s="83">
        <v>19</v>
      </c>
      <c r="C699" s="84">
        <v>816.28004317</v>
      </c>
      <c r="D699" s="84">
        <v>768.48523044000001</v>
      </c>
      <c r="E699" s="84">
        <v>145.52081054000001</v>
      </c>
      <c r="F699" s="84">
        <v>145.52081054000001</v>
      </c>
    </row>
    <row r="700" spans="1:6" ht="12.75" customHeight="1" x14ac:dyDescent="0.2">
      <c r="A700" s="83" t="s">
        <v>181</v>
      </c>
      <c r="B700" s="83">
        <v>20</v>
      </c>
      <c r="C700" s="84">
        <v>814.34780634000003</v>
      </c>
      <c r="D700" s="84">
        <v>766.10821878000002</v>
      </c>
      <c r="E700" s="84">
        <v>145.07069823</v>
      </c>
      <c r="F700" s="84">
        <v>145.07069823</v>
      </c>
    </row>
    <row r="701" spans="1:6" ht="12.75" customHeight="1" x14ac:dyDescent="0.2">
      <c r="A701" s="83" t="s">
        <v>181</v>
      </c>
      <c r="B701" s="83">
        <v>21</v>
      </c>
      <c r="C701" s="84">
        <v>819.44591050999998</v>
      </c>
      <c r="D701" s="84">
        <v>770.42911280999999</v>
      </c>
      <c r="E701" s="84">
        <v>145.88890524000001</v>
      </c>
      <c r="F701" s="84">
        <v>145.88890524000001</v>
      </c>
    </row>
    <row r="702" spans="1:6" ht="12.75" customHeight="1" x14ac:dyDescent="0.2">
      <c r="A702" s="83" t="s">
        <v>181</v>
      </c>
      <c r="B702" s="83">
        <v>22</v>
      </c>
      <c r="C702" s="84">
        <v>827.61859405999996</v>
      </c>
      <c r="D702" s="84">
        <v>778.68555017000006</v>
      </c>
      <c r="E702" s="84">
        <v>147.45234902999999</v>
      </c>
      <c r="F702" s="84">
        <v>147.45234902999999</v>
      </c>
    </row>
    <row r="703" spans="1:6" ht="12.75" customHeight="1" x14ac:dyDescent="0.2">
      <c r="A703" s="83" t="s">
        <v>181</v>
      </c>
      <c r="B703" s="83">
        <v>23</v>
      </c>
      <c r="C703" s="84">
        <v>802.37815112999999</v>
      </c>
      <c r="D703" s="84">
        <v>754.16459129999998</v>
      </c>
      <c r="E703" s="84">
        <v>142.80904598000001</v>
      </c>
      <c r="F703" s="84">
        <v>142.80904598000001</v>
      </c>
    </row>
    <row r="704" spans="1:6" ht="12.75" customHeight="1" x14ac:dyDescent="0.2">
      <c r="A704" s="83" t="s">
        <v>181</v>
      </c>
      <c r="B704" s="83">
        <v>24</v>
      </c>
      <c r="C704" s="84">
        <v>708.37575185000003</v>
      </c>
      <c r="D704" s="84">
        <v>660.97143016999996</v>
      </c>
      <c r="E704" s="84">
        <v>125.16193474000001</v>
      </c>
      <c r="F704" s="84">
        <v>125.16193474000001</v>
      </c>
    </row>
    <row r="705" spans="1:6" ht="12.75" customHeight="1" x14ac:dyDescent="0.2">
      <c r="A705" s="83" t="s">
        <v>182</v>
      </c>
      <c r="B705" s="83">
        <v>1</v>
      </c>
      <c r="C705" s="84">
        <v>699.63238253999998</v>
      </c>
      <c r="D705" s="84">
        <v>652.18330054</v>
      </c>
      <c r="E705" s="84">
        <v>123.49780939999999</v>
      </c>
      <c r="F705" s="84">
        <v>123.49780939999999</v>
      </c>
    </row>
    <row r="706" spans="1:6" ht="12.75" customHeight="1" x14ac:dyDescent="0.2">
      <c r="A706" s="83" t="s">
        <v>182</v>
      </c>
      <c r="B706" s="83">
        <v>2</v>
      </c>
      <c r="C706" s="84">
        <v>728.26769820000004</v>
      </c>
      <c r="D706" s="84">
        <v>680.40591775999997</v>
      </c>
      <c r="E706" s="84">
        <v>128.84206062999999</v>
      </c>
      <c r="F706" s="84">
        <v>128.84206062999999</v>
      </c>
    </row>
    <row r="707" spans="1:6" ht="12.75" customHeight="1" x14ac:dyDescent="0.2">
      <c r="A707" s="83" t="s">
        <v>182</v>
      </c>
      <c r="B707" s="83">
        <v>3</v>
      </c>
      <c r="C707" s="84">
        <v>754.09405909999998</v>
      </c>
      <c r="D707" s="84">
        <v>705.52916375999996</v>
      </c>
      <c r="E707" s="84">
        <v>133.59941311</v>
      </c>
      <c r="F707" s="84">
        <v>133.59941311</v>
      </c>
    </row>
    <row r="708" spans="1:6" ht="12.75" customHeight="1" x14ac:dyDescent="0.2">
      <c r="A708" s="83" t="s">
        <v>182</v>
      </c>
      <c r="B708" s="83">
        <v>4</v>
      </c>
      <c r="C708" s="84">
        <v>768.54615326999999</v>
      </c>
      <c r="D708" s="84">
        <v>720.39068736000002</v>
      </c>
      <c r="E708" s="84">
        <v>136.41359987000001</v>
      </c>
      <c r="F708" s="84">
        <v>136.41359987000001</v>
      </c>
    </row>
    <row r="709" spans="1:6" ht="12.75" customHeight="1" x14ac:dyDescent="0.2">
      <c r="A709" s="83" t="s">
        <v>182</v>
      </c>
      <c r="B709" s="83">
        <v>5</v>
      </c>
      <c r="C709" s="84">
        <v>781.36351927999999</v>
      </c>
      <c r="D709" s="84">
        <v>734.30582709999999</v>
      </c>
      <c r="E709" s="84">
        <v>139.04857883</v>
      </c>
      <c r="F709" s="84">
        <v>139.04857883</v>
      </c>
    </row>
    <row r="710" spans="1:6" ht="12.75" customHeight="1" x14ac:dyDescent="0.2">
      <c r="A710" s="83" t="s">
        <v>182</v>
      </c>
      <c r="B710" s="83">
        <v>6</v>
      </c>
      <c r="C710" s="84">
        <v>762.24662351999996</v>
      </c>
      <c r="D710" s="84">
        <v>715.16042654</v>
      </c>
      <c r="E710" s="84">
        <v>135.42319463999999</v>
      </c>
      <c r="F710" s="84">
        <v>135.42319463999999</v>
      </c>
    </row>
    <row r="711" spans="1:6" ht="12.75" customHeight="1" x14ac:dyDescent="0.2">
      <c r="A711" s="83" t="s">
        <v>182</v>
      </c>
      <c r="B711" s="83">
        <v>7</v>
      </c>
      <c r="C711" s="84">
        <v>732.91605532000005</v>
      </c>
      <c r="D711" s="84">
        <v>686.61639749999995</v>
      </c>
      <c r="E711" s="84">
        <v>130.01808069000001</v>
      </c>
      <c r="F711" s="84">
        <v>130.01808069000001</v>
      </c>
    </row>
    <row r="712" spans="1:6" ht="12.75" customHeight="1" x14ac:dyDescent="0.2">
      <c r="A712" s="83" t="s">
        <v>182</v>
      </c>
      <c r="B712" s="83">
        <v>8</v>
      </c>
      <c r="C712" s="84">
        <v>698.94337056999996</v>
      </c>
      <c r="D712" s="84">
        <v>653.48801815000002</v>
      </c>
      <c r="E712" s="84">
        <v>123.74487148999999</v>
      </c>
      <c r="F712" s="84">
        <v>123.74487148999999</v>
      </c>
    </row>
    <row r="713" spans="1:6" ht="12.75" customHeight="1" x14ac:dyDescent="0.2">
      <c r="A713" s="83" t="s">
        <v>182</v>
      </c>
      <c r="B713" s="83">
        <v>9</v>
      </c>
      <c r="C713" s="84">
        <v>710.20117682</v>
      </c>
      <c r="D713" s="84">
        <v>663.83541209999999</v>
      </c>
      <c r="E713" s="84">
        <v>125.70426003</v>
      </c>
      <c r="F713" s="84">
        <v>125.70426003</v>
      </c>
    </row>
    <row r="714" spans="1:6" ht="12.75" customHeight="1" x14ac:dyDescent="0.2">
      <c r="A714" s="83" t="s">
        <v>182</v>
      </c>
      <c r="B714" s="83">
        <v>10</v>
      </c>
      <c r="C714" s="84">
        <v>723.66996133999999</v>
      </c>
      <c r="D714" s="84">
        <v>676.97058544000004</v>
      </c>
      <c r="E714" s="84">
        <v>128.19154409999999</v>
      </c>
      <c r="F714" s="84">
        <v>128.19154409999999</v>
      </c>
    </row>
    <row r="715" spans="1:6" ht="12.75" customHeight="1" x14ac:dyDescent="0.2">
      <c r="A715" s="83" t="s">
        <v>182</v>
      </c>
      <c r="B715" s="83">
        <v>11</v>
      </c>
      <c r="C715" s="84">
        <v>740.51276430999997</v>
      </c>
      <c r="D715" s="84">
        <v>693.73694696999996</v>
      </c>
      <c r="E715" s="84">
        <v>131.36643208000001</v>
      </c>
      <c r="F715" s="84">
        <v>131.36643208000001</v>
      </c>
    </row>
    <row r="716" spans="1:6" ht="12.75" customHeight="1" x14ac:dyDescent="0.2">
      <c r="A716" s="83" t="s">
        <v>182</v>
      </c>
      <c r="B716" s="83">
        <v>12</v>
      </c>
      <c r="C716" s="84">
        <v>739.46771903000001</v>
      </c>
      <c r="D716" s="84">
        <v>693.07689683000001</v>
      </c>
      <c r="E716" s="84">
        <v>131.24144459999999</v>
      </c>
      <c r="F716" s="84">
        <v>131.24144459999999</v>
      </c>
    </row>
    <row r="717" spans="1:6" ht="12.75" customHeight="1" x14ac:dyDescent="0.2">
      <c r="A717" s="83" t="s">
        <v>182</v>
      </c>
      <c r="B717" s="83">
        <v>13</v>
      </c>
      <c r="C717" s="84">
        <v>730.54983147999997</v>
      </c>
      <c r="D717" s="84">
        <v>683.68903275000002</v>
      </c>
      <c r="E717" s="84">
        <v>129.46375319000001</v>
      </c>
      <c r="F717" s="84">
        <v>129.46375319000001</v>
      </c>
    </row>
    <row r="718" spans="1:6" ht="12.75" customHeight="1" x14ac:dyDescent="0.2">
      <c r="A718" s="83" t="s">
        <v>182</v>
      </c>
      <c r="B718" s="83">
        <v>14</v>
      </c>
      <c r="C718" s="84">
        <v>729.19872565000003</v>
      </c>
      <c r="D718" s="84">
        <v>683.56934602000001</v>
      </c>
      <c r="E718" s="84">
        <v>129.44108924</v>
      </c>
      <c r="F718" s="84">
        <v>129.44108924</v>
      </c>
    </row>
    <row r="719" spans="1:6" ht="12.75" customHeight="1" x14ac:dyDescent="0.2">
      <c r="A719" s="83" t="s">
        <v>182</v>
      </c>
      <c r="B719" s="83">
        <v>15</v>
      </c>
      <c r="C719" s="84">
        <v>731.65461632999995</v>
      </c>
      <c r="D719" s="84">
        <v>684.69786789</v>
      </c>
      <c r="E719" s="84">
        <v>129.65478680000001</v>
      </c>
      <c r="F719" s="84">
        <v>129.65478680000001</v>
      </c>
    </row>
    <row r="720" spans="1:6" ht="12.75" customHeight="1" x14ac:dyDescent="0.2">
      <c r="A720" s="83" t="s">
        <v>182</v>
      </c>
      <c r="B720" s="83">
        <v>16</v>
      </c>
      <c r="C720" s="84">
        <v>730.62492182000005</v>
      </c>
      <c r="D720" s="84">
        <v>684.06695447000004</v>
      </c>
      <c r="E720" s="84">
        <v>129.53531666999999</v>
      </c>
      <c r="F720" s="84">
        <v>129.53531666999999</v>
      </c>
    </row>
    <row r="721" spans="1:6" ht="12.75" customHeight="1" x14ac:dyDescent="0.2">
      <c r="A721" s="83" t="s">
        <v>182</v>
      </c>
      <c r="B721" s="83">
        <v>17</v>
      </c>
      <c r="C721" s="84">
        <v>755.91058332</v>
      </c>
      <c r="D721" s="84">
        <v>708.95370584</v>
      </c>
      <c r="E721" s="84">
        <v>134.24788638999999</v>
      </c>
      <c r="F721" s="84">
        <v>134.24788638999999</v>
      </c>
    </row>
    <row r="722" spans="1:6" ht="12.75" customHeight="1" x14ac:dyDescent="0.2">
      <c r="A722" s="83" t="s">
        <v>182</v>
      </c>
      <c r="B722" s="83">
        <v>18</v>
      </c>
      <c r="C722" s="84">
        <v>790.81887214000005</v>
      </c>
      <c r="D722" s="84">
        <v>743.43041062999998</v>
      </c>
      <c r="E722" s="84">
        <v>140.77641528000001</v>
      </c>
      <c r="F722" s="84">
        <v>140.77641528000001</v>
      </c>
    </row>
    <row r="723" spans="1:6" ht="12.75" customHeight="1" x14ac:dyDescent="0.2">
      <c r="A723" s="83" t="s">
        <v>182</v>
      </c>
      <c r="B723" s="83">
        <v>19</v>
      </c>
      <c r="C723" s="84">
        <v>791.45825358000002</v>
      </c>
      <c r="D723" s="84">
        <v>745.38114566000002</v>
      </c>
      <c r="E723" s="84">
        <v>141.14580760000001</v>
      </c>
      <c r="F723" s="84">
        <v>141.14580760000001</v>
      </c>
    </row>
    <row r="724" spans="1:6" ht="12.75" customHeight="1" x14ac:dyDescent="0.2">
      <c r="A724" s="83" t="s">
        <v>182</v>
      </c>
      <c r="B724" s="83">
        <v>20</v>
      </c>
      <c r="C724" s="84">
        <v>794.82335592000004</v>
      </c>
      <c r="D724" s="84">
        <v>747.45575127999996</v>
      </c>
      <c r="E724" s="84">
        <v>141.53865612999999</v>
      </c>
      <c r="F724" s="84">
        <v>141.53865612999999</v>
      </c>
    </row>
    <row r="725" spans="1:6" ht="12.75" customHeight="1" x14ac:dyDescent="0.2">
      <c r="A725" s="83" t="s">
        <v>182</v>
      </c>
      <c r="B725" s="83">
        <v>21</v>
      </c>
      <c r="C725" s="84">
        <v>805.84285712999997</v>
      </c>
      <c r="D725" s="84">
        <v>757.10035284000003</v>
      </c>
      <c r="E725" s="84">
        <v>143.36496349000001</v>
      </c>
      <c r="F725" s="84">
        <v>143.36496349000001</v>
      </c>
    </row>
    <row r="726" spans="1:6" ht="12.75" customHeight="1" x14ac:dyDescent="0.2">
      <c r="A726" s="83" t="s">
        <v>182</v>
      </c>
      <c r="B726" s="83">
        <v>22</v>
      </c>
      <c r="C726" s="84">
        <v>807.00281838000001</v>
      </c>
      <c r="D726" s="84">
        <v>757.97990781999999</v>
      </c>
      <c r="E726" s="84">
        <v>143.53151654000001</v>
      </c>
      <c r="F726" s="84">
        <v>143.53151654000001</v>
      </c>
    </row>
    <row r="727" spans="1:6" ht="12.75" customHeight="1" x14ac:dyDescent="0.2">
      <c r="A727" s="83" t="s">
        <v>182</v>
      </c>
      <c r="B727" s="83">
        <v>23</v>
      </c>
      <c r="C727" s="84">
        <v>766.65196357000002</v>
      </c>
      <c r="D727" s="84">
        <v>717.55527527000004</v>
      </c>
      <c r="E727" s="84">
        <v>135.87668459</v>
      </c>
      <c r="F727" s="84">
        <v>135.87668459</v>
      </c>
    </row>
    <row r="728" spans="1:6" ht="12.75" customHeight="1" x14ac:dyDescent="0.2">
      <c r="A728" s="83" t="s">
        <v>182</v>
      </c>
      <c r="B728" s="83">
        <v>24</v>
      </c>
      <c r="C728" s="84">
        <v>693.05855410000004</v>
      </c>
      <c r="D728" s="84">
        <v>649.21818642999995</v>
      </c>
      <c r="E728" s="84">
        <v>122.93633367</v>
      </c>
      <c r="F728" s="84">
        <v>122.93633367</v>
      </c>
    </row>
    <row r="729" spans="1:6" ht="12.75" customHeight="1" x14ac:dyDescent="0.2">
      <c r="A729" s="83" t="s">
        <v>183</v>
      </c>
      <c r="B729" s="83">
        <v>1</v>
      </c>
      <c r="C729" s="84">
        <v>755.50028551000003</v>
      </c>
      <c r="D729" s="84">
        <v>705.27007520999996</v>
      </c>
      <c r="E729" s="84">
        <v>133.55035194999999</v>
      </c>
      <c r="F729" s="84">
        <v>133.55035194999999</v>
      </c>
    </row>
    <row r="730" spans="1:6" ht="12.75" customHeight="1" x14ac:dyDescent="0.2">
      <c r="A730" s="83" t="s">
        <v>183</v>
      </c>
      <c r="B730" s="83">
        <v>2</v>
      </c>
      <c r="C730" s="84">
        <v>762.20672857</v>
      </c>
      <c r="D730" s="84">
        <v>713.04692531000001</v>
      </c>
      <c r="E730" s="84">
        <v>135.02298081999999</v>
      </c>
      <c r="F730" s="84">
        <v>135.02298081999999</v>
      </c>
    </row>
    <row r="731" spans="1:6" ht="12.75" customHeight="1" x14ac:dyDescent="0.2">
      <c r="A731" s="83" t="s">
        <v>183</v>
      </c>
      <c r="B731" s="83">
        <v>3</v>
      </c>
      <c r="C731" s="84">
        <v>795.63731883000003</v>
      </c>
      <c r="D731" s="84">
        <v>746.34229759000004</v>
      </c>
      <c r="E731" s="84">
        <v>141.32781188999999</v>
      </c>
      <c r="F731" s="84">
        <v>141.32781188999999</v>
      </c>
    </row>
    <row r="732" spans="1:6" ht="12.75" customHeight="1" x14ac:dyDescent="0.2">
      <c r="A732" s="83" t="s">
        <v>183</v>
      </c>
      <c r="B732" s="83">
        <v>4</v>
      </c>
      <c r="C732" s="84">
        <v>812.91547034999996</v>
      </c>
      <c r="D732" s="84">
        <v>763.84976387999995</v>
      </c>
      <c r="E732" s="84">
        <v>144.6430359</v>
      </c>
      <c r="F732" s="84">
        <v>144.6430359</v>
      </c>
    </row>
    <row r="733" spans="1:6" ht="12.75" customHeight="1" x14ac:dyDescent="0.2">
      <c r="A733" s="83" t="s">
        <v>183</v>
      </c>
      <c r="B733" s="83">
        <v>5</v>
      </c>
      <c r="C733" s="84">
        <v>823.68442942000001</v>
      </c>
      <c r="D733" s="84">
        <v>776.21554212000001</v>
      </c>
      <c r="E733" s="84">
        <v>146.98462685999999</v>
      </c>
      <c r="F733" s="84">
        <v>146.98462685999999</v>
      </c>
    </row>
    <row r="734" spans="1:6" ht="12.75" customHeight="1" x14ac:dyDescent="0.2">
      <c r="A734" s="83" t="s">
        <v>183</v>
      </c>
      <c r="B734" s="83">
        <v>6</v>
      </c>
      <c r="C734" s="84">
        <v>803.28908692000005</v>
      </c>
      <c r="D734" s="84">
        <v>756.25494506999996</v>
      </c>
      <c r="E734" s="84">
        <v>143.20487659</v>
      </c>
      <c r="F734" s="84">
        <v>143.20487659</v>
      </c>
    </row>
    <row r="735" spans="1:6" ht="12.75" customHeight="1" x14ac:dyDescent="0.2">
      <c r="A735" s="83" t="s">
        <v>183</v>
      </c>
      <c r="B735" s="83">
        <v>7</v>
      </c>
      <c r="C735" s="84">
        <v>756.11742203999995</v>
      </c>
      <c r="D735" s="84">
        <v>709.17825742000002</v>
      </c>
      <c r="E735" s="84">
        <v>134.29040760999999</v>
      </c>
      <c r="F735" s="84">
        <v>134.29040760999999</v>
      </c>
    </row>
    <row r="736" spans="1:6" ht="12.75" customHeight="1" x14ac:dyDescent="0.2">
      <c r="A736" s="83" t="s">
        <v>183</v>
      </c>
      <c r="B736" s="83">
        <v>8</v>
      </c>
      <c r="C736" s="84">
        <v>696.70578638999996</v>
      </c>
      <c r="D736" s="84">
        <v>650.80591484000001</v>
      </c>
      <c r="E736" s="84">
        <v>123.23698684</v>
      </c>
      <c r="F736" s="84">
        <v>123.23698684</v>
      </c>
    </row>
    <row r="737" spans="1:6" ht="12.75" customHeight="1" x14ac:dyDescent="0.2">
      <c r="A737" s="83" t="s">
        <v>183</v>
      </c>
      <c r="B737" s="83">
        <v>9</v>
      </c>
      <c r="C737" s="84">
        <v>668.34553344999995</v>
      </c>
      <c r="D737" s="84">
        <v>621.42082916000004</v>
      </c>
      <c r="E737" s="84">
        <v>117.67260992</v>
      </c>
      <c r="F737" s="84">
        <v>117.67260992</v>
      </c>
    </row>
    <row r="738" spans="1:6" ht="12.75" customHeight="1" x14ac:dyDescent="0.2">
      <c r="A738" s="83" t="s">
        <v>183</v>
      </c>
      <c r="B738" s="83">
        <v>10</v>
      </c>
      <c r="C738" s="84">
        <v>686.08044347999999</v>
      </c>
      <c r="D738" s="84">
        <v>639.00560548999999</v>
      </c>
      <c r="E738" s="84">
        <v>121.0024734</v>
      </c>
      <c r="F738" s="84">
        <v>121.0024734</v>
      </c>
    </row>
    <row r="739" spans="1:6" ht="12.75" customHeight="1" x14ac:dyDescent="0.2">
      <c r="A739" s="83" t="s">
        <v>183</v>
      </c>
      <c r="B739" s="83">
        <v>11</v>
      </c>
      <c r="C739" s="84">
        <v>702.83599184000002</v>
      </c>
      <c r="D739" s="84">
        <v>655.48130916000002</v>
      </c>
      <c r="E739" s="84">
        <v>124.12232222999999</v>
      </c>
      <c r="F739" s="84">
        <v>124.12232222999999</v>
      </c>
    </row>
    <row r="740" spans="1:6" ht="12.75" customHeight="1" x14ac:dyDescent="0.2">
      <c r="A740" s="83" t="s">
        <v>183</v>
      </c>
      <c r="B740" s="83">
        <v>12</v>
      </c>
      <c r="C740" s="84">
        <v>704.95667610999999</v>
      </c>
      <c r="D740" s="84">
        <v>657.99548695999999</v>
      </c>
      <c r="E740" s="84">
        <v>124.59840841</v>
      </c>
      <c r="F740" s="84">
        <v>124.59840841</v>
      </c>
    </row>
    <row r="741" spans="1:6" ht="12.75" customHeight="1" x14ac:dyDescent="0.2">
      <c r="A741" s="83" t="s">
        <v>183</v>
      </c>
      <c r="B741" s="83">
        <v>13</v>
      </c>
      <c r="C741" s="84">
        <v>698.34860790000005</v>
      </c>
      <c r="D741" s="84">
        <v>651.94028548999995</v>
      </c>
      <c r="E741" s="84">
        <v>123.45179193</v>
      </c>
      <c r="F741" s="84">
        <v>123.45179193</v>
      </c>
    </row>
    <row r="742" spans="1:6" ht="12.75" customHeight="1" x14ac:dyDescent="0.2">
      <c r="A742" s="83" t="s">
        <v>183</v>
      </c>
      <c r="B742" s="83">
        <v>14</v>
      </c>
      <c r="C742" s="84">
        <v>707.50688310999999</v>
      </c>
      <c r="D742" s="84">
        <v>659.14272855000002</v>
      </c>
      <c r="E742" s="84">
        <v>124.81565074</v>
      </c>
      <c r="F742" s="84">
        <v>124.81565074</v>
      </c>
    </row>
    <row r="743" spans="1:6" ht="12.75" customHeight="1" x14ac:dyDescent="0.2">
      <c r="A743" s="83" t="s">
        <v>183</v>
      </c>
      <c r="B743" s="83">
        <v>15</v>
      </c>
      <c r="C743" s="84">
        <v>712.57334448999995</v>
      </c>
      <c r="D743" s="84">
        <v>664.03963710000005</v>
      </c>
      <c r="E743" s="84">
        <v>125.7429322</v>
      </c>
      <c r="F743" s="84">
        <v>125.7429322</v>
      </c>
    </row>
    <row r="744" spans="1:6" ht="12.75" customHeight="1" x14ac:dyDescent="0.2">
      <c r="A744" s="83" t="s">
        <v>183</v>
      </c>
      <c r="B744" s="83">
        <v>16</v>
      </c>
      <c r="C744" s="84">
        <v>704.57092396999997</v>
      </c>
      <c r="D744" s="84">
        <v>657.30202527999995</v>
      </c>
      <c r="E744" s="84">
        <v>124.4670941</v>
      </c>
      <c r="F744" s="84">
        <v>124.4670941</v>
      </c>
    </row>
    <row r="745" spans="1:6" ht="12.75" customHeight="1" x14ac:dyDescent="0.2">
      <c r="A745" s="83" t="s">
        <v>183</v>
      </c>
      <c r="B745" s="83">
        <v>17</v>
      </c>
      <c r="C745" s="84">
        <v>733.19125326000005</v>
      </c>
      <c r="D745" s="84">
        <v>685.51529319999997</v>
      </c>
      <c r="E745" s="84">
        <v>129.80957493</v>
      </c>
      <c r="F745" s="84">
        <v>129.80957493</v>
      </c>
    </row>
    <row r="746" spans="1:6" ht="12.75" customHeight="1" x14ac:dyDescent="0.2">
      <c r="A746" s="83" t="s">
        <v>183</v>
      </c>
      <c r="B746" s="83">
        <v>18</v>
      </c>
      <c r="C746" s="84">
        <v>774.39078493</v>
      </c>
      <c r="D746" s="84">
        <v>726.18917008999995</v>
      </c>
      <c r="E746" s="84">
        <v>137.51160393999999</v>
      </c>
      <c r="F746" s="84">
        <v>137.51160393999999</v>
      </c>
    </row>
    <row r="747" spans="1:6" ht="12.75" customHeight="1" x14ac:dyDescent="0.2">
      <c r="A747" s="83" t="s">
        <v>183</v>
      </c>
      <c r="B747" s="83">
        <v>19</v>
      </c>
      <c r="C747" s="84">
        <v>775.42609835999997</v>
      </c>
      <c r="D747" s="84">
        <v>725.96882286000005</v>
      </c>
      <c r="E747" s="84">
        <v>137.46987885999999</v>
      </c>
      <c r="F747" s="84">
        <v>137.46987885999999</v>
      </c>
    </row>
    <row r="748" spans="1:6" ht="12.75" customHeight="1" x14ac:dyDescent="0.2">
      <c r="A748" s="83" t="s">
        <v>183</v>
      </c>
      <c r="B748" s="83">
        <v>20</v>
      </c>
      <c r="C748" s="84">
        <v>766.61733383000001</v>
      </c>
      <c r="D748" s="84">
        <v>720.40849115000003</v>
      </c>
      <c r="E748" s="84">
        <v>136.41697121000001</v>
      </c>
      <c r="F748" s="84">
        <v>136.41697121000001</v>
      </c>
    </row>
    <row r="749" spans="1:6" ht="12.75" customHeight="1" x14ac:dyDescent="0.2">
      <c r="A749" s="83" t="s">
        <v>183</v>
      </c>
      <c r="B749" s="83">
        <v>21</v>
      </c>
      <c r="C749" s="84">
        <v>772.38823081999999</v>
      </c>
      <c r="D749" s="84">
        <v>723.88467860000003</v>
      </c>
      <c r="E749" s="84">
        <v>137.07522409000001</v>
      </c>
      <c r="F749" s="84">
        <v>137.07522409000001</v>
      </c>
    </row>
    <row r="750" spans="1:6" ht="12.75" customHeight="1" x14ac:dyDescent="0.2">
      <c r="A750" s="83" t="s">
        <v>183</v>
      </c>
      <c r="B750" s="83">
        <v>22</v>
      </c>
      <c r="C750" s="84">
        <v>789.84229001000006</v>
      </c>
      <c r="D750" s="84">
        <v>738.12976863999995</v>
      </c>
      <c r="E750" s="84">
        <v>139.77268262999999</v>
      </c>
      <c r="F750" s="84">
        <v>139.77268262999999</v>
      </c>
    </row>
    <row r="751" spans="1:6" ht="12.75" customHeight="1" x14ac:dyDescent="0.2">
      <c r="A751" s="83" t="s">
        <v>183</v>
      </c>
      <c r="B751" s="83">
        <v>23</v>
      </c>
      <c r="C751" s="84">
        <v>759.36311561000002</v>
      </c>
      <c r="D751" s="84">
        <v>708.20364759999995</v>
      </c>
      <c r="E751" s="84">
        <v>134.10585492999999</v>
      </c>
      <c r="F751" s="84">
        <v>134.10585492999999</v>
      </c>
    </row>
    <row r="752" spans="1:6" ht="12.75" customHeight="1" x14ac:dyDescent="0.2">
      <c r="A752" s="83" t="s">
        <v>183</v>
      </c>
      <c r="B752" s="83">
        <v>24</v>
      </c>
      <c r="C752" s="84">
        <v>669.52188742999999</v>
      </c>
      <c r="D752" s="84">
        <v>619.31374373999995</v>
      </c>
      <c r="E752" s="84">
        <v>117.273611</v>
      </c>
      <c r="F752" s="84">
        <v>117.273611</v>
      </c>
    </row>
    <row r="753" spans="1:6" ht="12.75" customHeight="1" x14ac:dyDescent="0.2">
      <c r="A753" s="83" t="s">
        <v>184</v>
      </c>
      <c r="B753" s="83">
        <v>1</v>
      </c>
      <c r="C753" s="84">
        <v>725.81260417999999</v>
      </c>
      <c r="D753" s="84">
        <v>673.51027227999998</v>
      </c>
      <c r="E753" s="84">
        <v>127.53629719</v>
      </c>
      <c r="F753" s="84">
        <v>127.53629719</v>
      </c>
    </row>
    <row r="754" spans="1:6" ht="12.75" customHeight="1" x14ac:dyDescent="0.2">
      <c r="A754" s="83" t="s">
        <v>184</v>
      </c>
      <c r="B754" s="83">
        <v>2</v>
      </c>
      <c r="C754" s="84">
        <v>763.97559740999998</v>
      </c>
      <c r="D754" s="84">
        <v>712.55078421999997</v>
      </c>
      <c r="E754" s="84">
        <v>134.92903125000001</v>
      </c>
      <c r="F754" s="84">
        <v>134.92903125000001</v>
      </c>
    </row>
    <row r="755" spans="1:6" ht="12.75" customHeight="1" x14ac:dyDescent="0.2">
      <c r="A755" s="83" t="s">
        <v>184</v>
      </c>
      <c r="B755" s="83">
        <v>3</v>
      </c>
      <c r="C755" s="84">
        <v>788.83746864</v>
      </c>
      <c r="D755" s="84">
        <v>738.53759185000001</v>
      </c>
      <c r="E755" s="84">
        <v>139.84990826999999</v>
      </c>
      <c r="F755" s="84">
        <v>139.84990826999999</v>
      </c>
    </row>
    <row r="756" spans="1:6" ht="12.75" customHeight="1" x14ac:dyDescent="0.2">
      <c r="A756" s="83" t="s">
        <v>184</v>
      </c>
      <c r="B756" s="83">
        <v>4</v>
      </c>
      <c r="C756" s="84">
        <v>801.80428355000004</v>
      </c>
      <c r="D756" s="84">
        <v>750.54890785999999</v>
      </c>
      <c r="E756" s="84">
        <v>142.12437806</v>
      </c>
      <c r="F756" s="84">
        <v>142.12437806</v>
      </c>
    </row>
    <row r="757" spans="1:6" ht="12.75" customHeight="1" x14ac:dyDescent="0.2">
      <c r="A757" s="83" t="s">
        <v>184</v>
      </c>
      <c r="B757" s="83">
        <v>5</v>
      </c>
      <c r="C757" s="84">
        <v>812.05663315000004</v>
      </c>
      <c r="D757" s="84">
        <v>760.27919392000001</v>
      </c>
      <c r="E757" s="84">
        <v>143.96691068999999</v>
      </c>
      <c r="F757" s="84">
        <v>143.96691068999999</v>
      </c>
    </row>
    <row r="758" spans="1:6" ht="12.75" customHeight="1" x14ac:dyDescent="0.2">
      <c r="A758" s="83" t="s">
        <v>184</v>
      </c>
      <c r="B758" s="83">
        <v>6</v>
      </c>
      <c r="C758" s="84">
        <v>800.70782660999998</v>
      </c>
      <c r="D758" s="84">
        <v>749.78975147999995</v>
      </c>
      <c r="E758" s="84">
        <v>141.98062376999999</v>
      </c>
      <c r="F758" s="84">
        <v>141.98062376999999</v>
      </c>
    </row>
    <row r="759" spans="1:6" ht="12.75" customHeight="1" x14ac:dyDescent="0.2">
      <c r="A759" s="83" t="s">
        <v>184</v>
      </c>
      <c r="B759" s="83">
        <v>7</v>
      </c>
      <c r="C759" s="84">
        <v>784.80243256000006</v>
      </c>
      <c r="D759" s="84">
        <v>735.94817146000003</v>
      </c>
      <c r="E759" s="84">
        <v>139.35957411999999</v>
      </c>
      <c r="F759" s="84">
        <v>139.35957411999999</v>
      </c>
    </row>
    <row r="760" spans="1:6" ht="12.75" customHeight="1" x14ac:dyDescent="0.2">
      <c r="A760" s="83" t="s">
        <v>184</v>
      </c>
      <c r="B760" s="83">
        <v>8</v>
      </c>
      <c r="C760" s="84">
        <v>736.09079642999995</v>
      </c>
      <c r="D760" s="84">
        <v>687.84863590999998</v>
      </c>
      <c r="E760" s="84">
        <v>130.25141807</v>
      </c>
      <c r="F760" s="84">
        <v>130.25141807</v>
      </c>
    </row>
    <row r="761" spans="1:6" ht="12.75" customHeight="1" x14ac:dyDescent="0.2">
      <c r="A761" s="83" t="s">
        <v>184</v>
      </c>
      <c r="B761" s="83">
        <v>9</v>
      </c>
      <c r="C761" s="84">
        <v>671.30368032000001</v>
      </c>
      <c r="D761" s="84">
        <v>623.25682948999997</v>
      </c>
      <c r="E761" s="84">
        <v>118.02027601</v>
      </c>
      <c r="F761" s="84">
        <v>118.02027601</v>
      </c>
    </row>
    <row r="762" spans="1:6" ht="12.75" customHeight="1" x14ac:dyDescent="0.2">
      <c r="A762" s="83" t="s">
        <v>184</v>
      </c>
      <c r="B762" s="83">
        <v>10</v>
      </c>
      <c r="C762" s="84">
        <v>617.99098504000006</v>
      </c>
      <c r="D762" s="84">
        <v>570.56577418999996</v>
      </c>
      <c r="E762" s="84">
        <v>108.04266711</v>
      </c>
      <c r="F762" s="84">
        <v>108.04266711</v>
      </c>
    </row>
    <row r="763" spans="1:6" ht="12.75" customHeight="1" x14ac:dyDescent="0.2">
      <c r="A763" s="83" t="s">
        <v>184</v>
      </c>
      <c r="B763" s="83">
        <v>11</v>
      </c>
      <c r="C763" s="84">
        <v>606.73904948999996</v>
      </c>
      <c r="D763" s="84">
        <v>559.75379399999997</v>
      </c>
      <c r="E763" s="84">
        <v>105.99530424</v>
      </c>
      <c r="F763" s="84">
        <v>105.99530424</v>
      </c>
    </row>
    <row r="764" spans="1:6" ht="12.75" customHeight="1" x14ac:dyDescent="0.2">
      <c r="A764" s="83" t="s">
        <v>184</v>
      </c>
      <c r="B764" s="83">
        <v>12</v>
      </c>
      <c r="C764" s="84">
        <v>599.30224869000006</v>
      </c>
      <c r="D764" s="84">
        <v>556.16514170999994</v>
      </c>
      <c r="E764" s="84">
        <v>105.31575496000001</v>
      </c>
      <c r="F764" s="84">
        <v>105.31575496000001</v>
      </c>
    </row>
    <row r="765" spans="1:6" ht="12.75" customHeight="1" x14ac:dyDescent="0.2">
      <c r="A765" s="83" t="s">
        <v>184</v>
      </c>
      <c r="B765" s="83">
        <v>13</v>
      </c>
      <c r="C765" s="84">
        <v>607.85011455999995</v>
      </c>
      <c r="D765" s="84">
        <v>556.06699021999998</v>
      </c>
      <c r="E765" s="84">
        <v>105.29716893</v>
      </c>
      <c r="F765" s="84">
        <v>105.29716893</v>
      </c>
    </row>
    <row r="766" spans="1:6" ht="12.75" customHeight="1" x14ac:dyDescent="0.2">
      <c r="A766" s="83" t="s">
        <v>184</v>
      </c>
      <c r="B766" s="83">
        <v>14</v>
      </c>
      <c r="C766" s="84">
        <v>604.39301793000004</v>
      </c>
      <c r="D766" s="84">
        <v>557.07758379999996</v>
      </c>
      <c r="E766" s="84">
        <v>105.48853552</v>
      </c>
      <c r="F766" s="84">
        <v>105.48853552</v>
      </c>
    </row>
    <row r="767" spans="1:6" ht="12.75" customHeight="1" x14ac:dyDescent="0.2">
      <c r="A767" s="83" t="s">
        <v>184</v>
      </c>
      <c r="B767" s="83">
        <v>15</v>
      </c>
      <c r="C767" s="84">
        <v>608.85077742999999</v>
      </c>
      <c r="D767" s="84">
        <v>561.95542197999998</v>
      </c>
      <c r="E767" s="84">
        <v>106.4122058</v>
      </c>
      <c r="F767" s="84">
        <v>106.4122058</v>
      </c>
    </row>
    <row r="768" spans="1:6" ht="12.75" customHeight="1" x14ac:dyDescent="0.2">
      <c r="A768" s="83" t="s">
        <v>184</v>
      </c>
      <c r="B768" s="83">
        <v>16</v>
      </c>
      <c r="C768" s="84">
        <v>616.10177504000001</v>
      </c>
      <c r="D768" s="84">
        <v>568.27179969999997</v>
      </c>
      <c r="E768" s="84">
        <v>107.60827876</v>
      </c>
      <c r="F768" s="84">
        <v>107.60827876</v>
      </c>
    </row>
    <row r="769" spans="1:6" ht="12.75" customHeight="1" x14ac:dyDescent="0.2">
      <c r="A769" s="83" t="s">
        <v>184</v>
      </c>
      <c r="B769" s="83">
        <v>17</v>
      </c>
      <c r="C769" s="84">
        <v>577.91626848999999</v>
      </c>
      <c r="D769" s="84">
        <v>530.39947085999995</v>
      </c>
      <c r="E769" s="84">
        <v>100.43675253000001</v>
      </c>
      <c r="F769" s="84">
        <v>100.43675253000001</v>
      </c>
    </row>
    <row r="770" spans="1:6" ht="12.75" customHeight="1" x14ac:dyDescent="0.2">
      <c r="A770" s="83" t="s">
        <v>184</v>
      </c>
      <c r="B770" s="83">
        <v>18</v>
      </c>
      <c r="C770" s="84">
        <v>538.58437485000002</v>
      </c>
      <c r="D770" s="84">
        <v>492.15165717999997</v>
      </c>
      <c r="E770" s="84">
        <v>93.194124270000003</v>
      </c>
      <c r="F770" s="84">
        <v>93.194124270000003</v>
      </c>
    </row>
    <row r="771" spans="1:6" ht="12.75" customHeight="1" x14ac:dyDescent="0.2">
      <c r="A771" s="83" t="s">
        <v>184</v>
      </c>
      <c r="B771" s="83">
        <v>19</v>
      </c>
      <c r="C771" s="84">
        <v>531.61130471000001</v>
      </c>
      <c r="D771" s="84">
        <v>485.42097584999999</v>
      </c>
      <c r="E771" s="84">
        <v>91.919598530000002</v>
      </c>
      <c r="F771" s="84">
        <v>91.919598530000002</v>
      </c>
    </row>
    <row r="772" spans="1:6" ht="12.75" customHeight="1" x14ac:dyDescent="0.2">
      <c r="A772" s="83" t="s">
        <v>184</v>
      </c>
      <c r="B772" s="83">
        <v>20</v>
      </c>
      <c r="C772" s="84">
        <v>528.04065295999999</v>
      </c>
      <c r="D772" s="84">
        <v>481.28440081999997</v>
      </c>
      <c r="E772" s="84">
        <v>91.136294280000001</v>
      </c>
      <c r="F772" s="84">
        <v>91.136294280000001</v>
      </c>
    </row>
    <row r="773" spans="1:6" ht="12.75" customHeight="1" x14ac:dyDescent="0.2">
      <c r="A773" s="83" t="s">
        <v>184</v>
      </c>
      <c r="B773" s="83">
        <v>21</v>
      </c>
      <c r="C773" s="84">
        <v>529.33728348</v>
      </c>
      <c r="D773" s="84">
        <v>481.23504038999999</v>
      </c>
      <c r="E773" s="84">
        <v>91.126947360000003</v>
      </c>
      <c r="F773" s="84">
        <v>91.126947360000003</v>
      </c>
    </row>
    <row r="774" spans="1:6" ht="12.75" customHeight="1" x14ac:dyDescent="0.2">
      <c r="A774" s="83" t="s">
        <v>184</v>
      </c>
      <c r="B774" s="83">
        <v>22</v>
      </c>
      <c r="C774" s="84">
        <v>522.68858566999995</v>
      </c>
      <c r="D774" s="84">
        <v>475.94908937999998</v>
      </c>
      <c r="E774" s="84">
        <v>90.125996599999993</v>
      </c>
      <c r="F774" s="84">
        <v>90.125996599999993</v>
      </c>
    </row>
    <row r="775" spans="1:6" ht="12.75" customHeight="1" x14ac:dyDescent="0.2">
      <c r="A775" s="83" t="s">
        <v>184</v>
      </c>
      <c r="B775" s="83">
        <v>23</v>
      </c>
      <c r="C775" s="84">
        <v>541.26300956</v>
      </c>
      <c r="D775" s="84">
        <v>493.89893609000001</v>
      </c>
      <c r="E775" s="84">
        <v>93.524990020000004</v>
      </c>
      <c r="F775" s="84">
        <v>93.524990020000004</v>
      </c>
    </row>
    <row r="776" spans="1:6" ht="12.75" customHeight="1" x14ac:dyDescent="0.2">
      <c r="A776" s="83" t="s">
        <v>184</v>
      </c>
      <c r="B776" s="83">
        <v>24</v>
      </c>
      <c r="C776" s="84">
        <v>616.49499301000003</v>
      </c>
      <c r="D776" s="84">
        <v>569.33332756000004</v>
      </c>
      <c r="E776" s="84">
        <v>107.8092903</v>
      </c>
      <c r="F776" s="84">
        <v>107.8092903</v>
      </c>
    </row>
    <row r="777" spans="1:6" ht="12.75" customHeight="1" x14ac:dyDescent="0.2"/>
  </sheetData>
  <sheetProtection password="CF36" sheet="1" objects="1" scenarios="1" formatCells="0" formatColumns="0" formatRows="0" insertColumns="0" insertRows="0" insertHyperlinks="0" deleteColumns="0" deleteRows="0" sort="0" autoFilter="0" pivotTables="0"/>
  <mergeCells count="23">
    <mergeCell ref="A21:B21"/>
    <mergeCell ref="A30:A31"/>
    <mergeCell ref="B30:B31"/>
    <mergeCell ref="A25:B25"/>
    <mergeCell ref="A26:B26"/>
    <mergeCell ref="A27:B27"/>
    <mergeCell ref="A23:B23"/>
    <mergeCell ref="A24:B24"/>
    <mergeCell ref="A15:B15"/>
    <mergeCell ref="A16:B16"/>
    <mergeCell ref="A17:B17"/>
    <mergeCell ref="A18:B18"/>
    <mergeCell ref="A20:B20"/>
    <mergeCell ref="A10:B10"/>
    <mergeCell ref="A11:B11"/>
    <mergeCell ref="A12:B12"/>
    <mergeCell ref="A13:B13"/>
    <mergeCell ref="A14:B14"/>
    <mergeCell ref="A4:B4"/>
    <mergeCell ref="A6:B6"/>
    <mergeCell ref="A7:B7"/>
    <mergeCell ref="A8:B8"/>
    <mergeCell ref="A5:B5"/>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178"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178" r:id="rId4"/>
      </mc:Fallback>
    </mc:AlternateContent>
    <mc:AlternateContent xmlns:mc="http://schemas.openxmlformats.org/markup-compatibility/2006">
      <mc:Choice Requires="x14">
        <oleObject progId="Equation.3" shapeId="1179"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179" r:id="rId6"/>
      </mc:Fallback>
    </mc:AlternateContent>
    <mc:AlternateContent xmlns:mc="http://schemas.openxmlformats.org/markup-compatibility/2006">
      <mc:Choice Requires="x14">
        <oleObject progId="Equation.3" shapeId="1180"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180" r:id="rId8"/>
      </mc:Fallback>
    </mc:AlternateContent>
    <mc:AlternateContent xmlns:mc="http://schemas.openxmlformats.org/markup-compatibility/2006">
      <mc:Choice Requires="x14">
        <oleObject progId="Equation.3" shapeId="1181"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181" r:id="rId10"/>
      </mc:Fallback>
    </mc:AlternateContent>
    <mc:AlternateContent xmlns:mc="http://schemas.openxmlformats.org/markup-compatibility/2006">
      <mc:Choice Requires="x14">
        <oleObject progId="Equation.3" shapeId="1182" r:id="rId12">
          <objectPr defaultSize="0" autoPict="0" r:id="rId13">
            <anchor moveWithCells="1" sizeWithCells="1">
              <from>
                <xdr:col>2</xdr:col>
                <xdr:colOff>57150</xdr:colOff>
                <xdr:row>19</xdr:row>
                <xdr:rowOff>190500</xdr:rowOff>
              </from>
              <to>
                <xdr:col>2</xdr:col>
                <xdr:colOff>666750</xdr:colOff>
                <xdr:row>20</xdr:row>
                <xdr:rowOff>0</xdr:rowOff>
              </to>
            </anchor>
          </objectPr>
        </oleObject>
      </mc:Choice>
      <mc:Fallback>
        <oleObject progId="Equation.3" shapeId="1182" r:id="rId12"/>
      </mc:Fallback>
    </mc:AlternateContent>
    <mc:AlternateContent xmlns:mc="http://schemas.openxmlformats.org/markup-compatibility/2006">
      <mc:Choice Requires="x14">
        <oleObject progId="Equation.3" shapeId="1183" r:id="rId14">
          <objectPr defaultSize="0" autoPict="0" r:id="rId15">
            <anchor moveWithCells="1" sizeWithCells="1">
              <from>
                <xdr:col>2</xdr:col>
                <xdr:colOff>295275</xdr:colOff>
                <xdr:row>31</xdr:row>
                <xdr:rowOff>38100</xdr:rowOff>
              </from>
              <to>
                <xdr:col>2</xdr:col>
                <xdr:colOff>1047750</xdr:colOff>
                <xdr:row>32</xdr:row>
                <xdr:rowOff>0</xdr:rowOff>
              </to>
            </anchor>
          </objectPr>
        </oleObject>
      </mc:Choice>
      <mc:Fallback>
        <oleObject progId="Equation.3" shapeId="1183" r:id="rId14"/>
      </mc:Fallback>
    </mc:AlternateContent>
    <mc:AlternateContent xmlns:mc="http://schemas.openxmlformats.org/markup-compatibility/2006">
      <mc:Choice Requires="x14">
        <oleObject progId="Equation.3" shapeId="1184" r:id="rId16">
          <objectPr defaultSize="0" autoPict="0" r:id="rId17">
            <anchor moveWithCells="1" sizeWithCells="1">
              <from>
                <xdr:col>3</xdr:col>
                <xdr:colOff>104775</xdr:colOff>
                <xdr:row>31</xdr:row>
                <xdr:rowOff>47625</xdr:rowOff>
              </from>
              <to>
                <xdr:col>3</xdr:col>
                <xdr:colOff>923925</xdr:colOff>
                <xdr:row>32</xdr:row>
                <xdr:rowOff>0</xdr:rowOff>
              </to>
            </anchor>
          </objectPr>
        </oleObject>
      </mc:Choice>
      <mc:Fallback>
        <oleObject progId="Equation.3" shapeId="1184" r:id="rId16"/>
      </mc:Fallback>
    </mc:AlternateContent>
    <mc:AlternateContent xmlns:mc="http://schemas.openxmlformats.org/markup-compatibility/2006">
      <mc:Choice Requires="x14">
        <oleObject progId="Equation.3" shapeId="1185" r:id="rId18">
          <objectPr defaultSize="0" autoPict="0" r:id="rId19">
            <anchor moveWithCells="1" sizeWithCells="1">
              <from>
                <xdr:col>2</xdr:col>
                <xdr:colOff>38100</xdr:colOff>
                <xdr:row>22</xdr:row>
                <xdr:rowOff>19050</xdr:rowOff>
              </from>
              <to>
                <xdr:col>2</xdr:col>
                <xdr:colOff>314325</xdr:colOff>
                <xdr:row>23</xdr:row>
                <xdr:rowOff>0</xdr:rowOff>
              </to>
            </anchor>
          </objectPr>
        </oleObject>
      </mc:Choice>
      <mc:Fallback>
        <oleObject progId="Equation.3" shapeId="1185" r:id="rId18"/>
      </mc:Fallback>
    </mc:AlternateContent>
    <mc:AlternateContent xmlns:mc="http://schemas.openxmlformats.org/markup-compatibility/2006">
      <mc:Choice Requires="x14">
        <oleObject progId="Equation.3" shapeId="1186" r:id="rId20">
          <objectPr defaultSize="0" autoPict="0" r:id="rId21">
            <anchor moveWithCells="1" sizeWithCells="1">
              <from>
                <xdr:col>2</xdr:col>
                <xdr:colOff>28575</xdr:colOff>
                <xdr:row>23</xdr:row>
                <xdr:rowOff>0</xdr:rowOff>
              </from>
              <to>
                <xdr:col>2</xdr:col>
                <xdr:colOff>533400</xdr:colOff>
                <xdr:row>24</xdr:row>
                <xdr:rowOff>19050</xdr:rowOff>
              </to>
            </anchor>
          </objectPr>
        </oleObject>
      </mc:Choice>
      <mc:Fallback>
        <oleObject progId="Equation.3" shapeId="1186" r:id="rId20"/>
      </mc:Fallback>
    </mc:AlternateContent>
    <mc:AlternateContent xmlns:mc="http://schemas.openxmlformats.org/markup-compatibility/2006">
      <mc:Choice Requires="x14">
        <oleObject progId="Equation.3" shapeId="1187" r:id="rId22">
          <objectPr defaultSize="0" autoPict="0" r:id="rId23">
            <anchor moveWithCells="1" sizeWithCells="1">
              <from>
                <xdr:col>2</xdr:col>
                <xdr:colOff>19050</xdr:colOff>
                <xdr:row>23</xdr:row>
                <xdr:rowOff>161925</xdr:rowOff>
              </from>
              <to>
                <xdr:col>2</xdr:col>
                <xdr:colOff>657225</xdr:colOff>
                <xdr:row>25</xdr:row>
                <xdr:rowOff>19050</xdr:rowOff>
              </to>
            </anchor>
          </objectPr>
        </oleObject>
      </mc:Choice>
      <mc:Fallback>
        <oleObject progId="Equation.3" shapeId="1187" r:id="rId22"/>
      </mc:Fallback>
    </mc:AlternateContent>
    <mc:AlternateContent xmlns:mc="http://schemas.openxmlformats.org/markup-compatibility/2006">
      <mc:Choice Requires="x14">
        <oleObject progId="Equation.3" shapeId="1188" r:id="rId24">
          <objectPr defaultSize="0" autoPict="0" r:id="rId25">
            <anchor moveWithCells="1" sizeWithCells="1">
              <from>
                <xdr:col>2</xdr:col>
                <xdr:colOff>28575</xdr:colOff>
                <xdr:row>24</xdr:row>
                <xdr:rowOff>171450</xdr:rowOff>
              </from>
              <to>
                <xdr:col>2</xdr:col>
                <xdr:colOff>495300</xdr:colOff>
                <xdr:row>26</xdr:row>
                <xdr:rowOff>28575</xdr:rowOff>
              </to>
            </anchor>
          </objectPr>
        </oleObject>
      </mc:Choice>
      <mc:Fallback>
        <oleObject progId="Equation.3" shapeId="1188" r:id="rId24"/>
      </mc:Fallback>
    </mc:AlternateContent>
    <mc:AlternateContent xmlns:mc="http://schemas.openxmlformats.org/markup-compatibility/2006">
      <mc:Choice Requires="x14">
        <oleObject progId="Equation.3" shapeId="1189" r:id="rId26">
          <objectPr defaultSize="0" autoPict="0" r:id="rId27">
            <anchor moveWithCells="1" sizeWithCells="1">
              <from>
                <xdr:col>2</xdr:col>
                <xdr:colOff>57150</xdr:colOff>
                <xdr:row>25</xdr:row>
                <xdr:rowOff>180975</xdr:rowOff>
              </from>
              <to>
                <xdr:col>2</xdr:col>
                <xdr:colOff>552450</xdr:colOff>
                <xdr:row>27</xdr:row>
                <xdr:rowOff>38100</xdr:rowOff>
              </to>
            </anchor>
          </objectPr>
        </oleObject>
      </mc:Choice>
      <mc:Fallback>
        <oleObject progId="Equation.3" shapeId="1189" r:id="rId26"/>
      </mc:Fallback>
    </mc:AlternateContent>
    <mc:AlternateContent xmlns:mc="http://schemas.openxmlformats.org/markup-compatibility/2006">
      <mc:Choice Requires="x14">
        <oleObject progId="Equation.3" shapeId="1190" r:id="rId28">
          <objectPr defaultSize="0" autoPict="0" r:id="rId29">
            <anchor moveWithCells="1" sizeWithCells="1">
              <from>
                <xdr:col>4</xdr:col>
                <xdr:colOff>428625</xdr:colOff>
                <xdr:row>31</xdr:row>
                <xdr:rowOff>47625</xdr:rowOff>
              </from>
              <to>
                <xdr:col>4</xdr:col>
                <xdr:colOff>1400175</xdr:colOff>
                <xdr:row>32</xdr:row>
                <xdr:rowOff>0</xdr:rowOff>
              </to>
            </anchor>
          </objectPr>
        </oleObject>
      </mc:Choice>
      <mc:Fallback>
        <oleObject progId="Equation.3" shapeId="1190" r:id="rId28"/>
      </mc:Fallback>
    </mc:AlternateContent>
    <mc:AlternateContent xmlns:mc="http://schemas.openxmlformats.org/markup-compatibility/2006">
      <mc:Choice Requires="x14">
        <oleObject progId="Equation.3" shapeId="1191" r:id="rId30">
          <objectPr defaultSize="0" autoPict="0" r:id="rId31">
            <anchor moveWithCells="1" sizeWithCells="1">
              <from>
                <xdr:col>5</xdr:col>
                <xdr:colOff>457200</xdr:colOff>
                <xdr:row>31</xdr:row>
                <xdr:rowOff>95250</xdr:rowOff>
              </from>
              <to>
                <xdr:col>5</xdr:col>
                <xdr:colOff>1057275</xdr:colOff>
                <xdr:row>32</xdr:row>
                <xdr:rowOff>0</xdr:rowOff>
              </to>
            </anchor>
          </objectPr>
        </oleObject>
      </mc:Choice>
      <mc:Fallback>
        <oleObject progId="Equation.3" shapeId="1191" r:id="rId30"/>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UKM-test-OPP</cp:lastModifiedBy>
  <cp:lastPrinted>2013-04-01T04:34:58Z</cp:lastPrinted>
  <dcterms:created xsi:type="dcterms:W3CDTF">2013-02-04T09:28:33Z</dcterms:created>
  <dcterms:modified xsi:type="dcterms:W3CDTF">2019-09-17T12:16:48Z</dcterms:modified>
</cp:coreProperties>
</file>