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8 Август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<sst xmlns="http://schemas.openxmlformats.org/spreadsheetml/2006/main" count="1052" uniqueCount="186">
  <si>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</si>
  <si>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</si>
  <si>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</si>
  <si>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</si>
  <si>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</si>
  <si>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</si>
  <si>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</si>
  <si>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</si>
  <si>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</si>
  <si>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</si>
  <si>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</si>
  <si>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</si>
  <si>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</si>
  <si>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</si>
  <si>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</si>
  <si>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</si>
  <si>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</si>
  <si>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</si>
  <si>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</si>
  <si>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</si>
  <si>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</si>
  <si>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</si>
  <si>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</si>
  <si>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</si>
  <si>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</si>
  <si>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</si>
  <si>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</si>
  <si>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</si>
  <si>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</si>
  <si>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</si>
  <si>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</si>
  <si>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</si>
  <si>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</si>
  <si>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</si>
  <si>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</si>
  <si>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</si>
  <si>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</si>
  <si>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</si>
  <si>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</si>
  <si>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</si>
  <si>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</si>
  <si>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</si>
  <si>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</si>
  <si>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</si>
  <si>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</si>
  <si>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</si>
  <si>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</si>
  <si>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</si>
  <si>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</si>
  <si>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</si>
  <si>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</si>
  <si>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</si>
  <si>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</si>
  <si>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</si>
  <si>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</si>
  <si>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</si>
  <si>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</si>
  <si>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</si>
  <si>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</si>
  <si>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</si>
  <si>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</si>
  <si>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</si>
  <si>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</si>
  <si>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</si>
  <si>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</si>
  <si>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</si>
  <si>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</si>
  <si>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</si>
  <si>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</si>
  <si>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</si>
  <si>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</si>
  <si>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</si>
  <si>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</si>
  <si>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</si>
  <si>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</si>
  <si>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</si>
  <si>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</si>
  <si>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</si>
  <si>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</si>
  <si>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</si>
  <si>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</si>
  <si>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</si>
  <si>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</si>
  <si>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</si>
  <si>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</si>
  <si>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</si>
  <si>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</si>
  <si>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</si>
  <si>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</si>
  <si>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</si>
  <si>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</si>
  <si>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</si>
  <si>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</si>
  <si>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</si>
  <si>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</si>
  <si>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</si>
  <si>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</si>
  <si>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</si>
  <si>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</si>
  <si>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</si>
  <si>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</si>
  <si>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</si>
  <si>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</si>
  <si>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</si>
  <si>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</si>
  <si>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</si>
  <si>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</si>
  <si>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</si>
  <si>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</si>
  <si>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</si>
  <si>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</si>
  <si>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</si>
  <si>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</si>
  <si>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</si>
  <si>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</si>
  <si>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</si>
  <si>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</si>
  <si>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</si>
  <si>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</si>
  <si>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</si>
  <si>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</si>
  <si>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</si>
  <si>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</si>
  <si>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</si>
  <si>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</si>
  <si>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</si>
  <si>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</si>
  <si>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</si>
  <si>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</si>
  <si>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</si>
  <si>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</si>
  <si>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</si>
  <si>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</si>
  <si>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</si>
  <si>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</si>
  <si>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</si>
  <si>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</si>
  <si>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</si>
  <si>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</si>
  <si>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</si>
  <si>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</si>
  <si>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</si>
  <si>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</si>
  <si>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</si>
  <si>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</si>
  <si>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</si>
  <si>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</si>
  <si>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</si>
  <si>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</si>
  <si>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46/5 от 27.12.2019г.</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</si>
  <si>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</si>
  <si>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</si>
  <si>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2020г.</t>
  </si>
  <si>
    <t>август 2020 года</t>
  </si>
  <si>
    <t>01.08.2020</t>
  </si>
  <si>
    <t>02.08.2020</t>
  </si>
  <si>
    <t>03.08.2020</t>
  </si>
  <si>
    <t>04.08.2020</t>
  </si>
  <si>
    <t>05.08.2020</t>
  </si>
  <si>
    <t>06.08.2020</t>
  </si>
  <si>
    <t>07.08.2020</t>
  </si>
  <si>
    <t>08.08.2020</t>
  </si>
  <si>
    <t>09.08.2020</t>
  </si>
  <si>
    <t>10.08.2020</t>
  </si>
  <si>
    <t>11.08.2020</t>
  </si>
  <si>
    <t>12.08.2020</t>
  </si>
  <si>
    <t>13.08.2020</t>
  </si>
  <si>
    <t>14.08.2020</t>
  </si>
  <si>
    <t>15.08.2020</t>
  </si>
  <si>
    <t>16.08.2020</t>
  </si>
  <si>
    <t>17.08.2020</t>
  </si>
  <si>
    <t>18.08.2020</t>
  </si>
  <si>
    <t>19.08.2020</t>
  </si>
  <si>
    <t>20.08.2020</t>
  </si>
  <si>
    <t>21.08.2020</t>
  </si>
  <si>
    <t>22.08.2020</t>
  </si>
  <si>
    <t>23.08.2020</t>
  </si>
  <si>
    <t>24.08.2020</t>
  </si>
  <si>
    <t>25.08.2020</t>
  </si>
  <si>
    <t>26.08.2020</t>
  </si>
  <si>
    <t>27.08.2020</t>
  </si>
  <si>
    <t>28.08.2020</t>
  </si>
  <si>
    <t>29.08.2020</t>
  </si>
  <si>
    <t>30.08.2020</t>
  </si>
  <si>
    <t>31.08.2020</t>
  </si>
  <si>
    <t>1205,37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</si>
</sst>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1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40"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76" name="Object 252" hidden="1">
              <a:extLst>
                <a:ext uri="{63B3BB69-23CF-44E3-9099-C40C66FF867C}">
                  <a14:compatExt spid="_x0000_s12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77" name="Object 253" hidden="1">
              <a:extLst>
                <a:ext uri="{63B3BB69-23CF-44E3-9099-C40C66FF867C}">
                  <a14:compatExt spid="_x0000_s12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78" name="Object 254" hidden="1">
              <a:extLst>
                <a:ext uri="{63B3BB69-23CF-44E3-9099-C40C66FF867C}">
                  <a14:compatExt spid="_x0000_s12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79" name="Object 255" hidden="1">
              <a:extLst>
                <a:ext uri="{63B3BB69-23CF-44E3-9099-C40C66FF867C}">
                  <a14:compatExt spid="_x0000_s12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4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5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80" name="Object 256" hidden="1">
              <a:extLst>
                <a:ext uri="{63B3BB69-23CF-44E3-9099-C40C66FF867C}">
                  <a14:compatExt spid="_x0000_s12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81" name="Object 257" hidden="1">
              <a:extLst>
                <a:ext uri="{63B3BB69-23CF-44E3-9099-C40C66FF867C}">
                  <a14:compatExt spid="_x0000_s12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82" name="Object 258" hidden="1">
              <a:extLst>
                <a:ext uri="{63B3BB69-23CF-44E3-9099-C40C66FF867C}">
                  <a14:compatExt spid="_x0000_s128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83" name="Object 259" hidden="1">
              <a:extLst>
                <a:ext uri="{63B3BB69-23CF-44E3-9099-C40C66FF867C}">
                  <a14:compatExt spid="_x0000_s128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84" name="Object 260" hidden="1">
              <a:extLst>
                <a:ext uri="{63B3BB69-23CF-44E3-9099-C40C66FF867C}">
                  <a14:compatExt spid="_x0000_s12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85" name="Object 261" hidden="1">
              <a:extLst>
                <a:ext uri="{63B3BB69-23CF-44E3-9099-C40C66FF867C}">
                  <a14:compatExt spid="_x0000_s12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86" name="Object 262" hidden="1">
              <a:extLst>
                <a:ext uri="{63B3BB69-23CF-44E3-9099-C40C66FF867C}">
                  <a14:compatExt spid="_x0000_s12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87" name="Object 263" hidden="1">
              <a:extLst>
                <a:ext uri="{63B3BB69-23CF-44E3-9099-C40C66FF867C}">
                  <a14:compatExt spid="_x0000_s12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88" name="Object 264" hidden="1">
              <a:extLst>
                <a:ext uri="{63B3BB69-23CF-44E3-9099-C40C66FF867C}">
                  <a14:compatExt spid="_x0000_s12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89" name="Object 265" hidden="1">
              <a:extLst>
                <a:ext uri="{63B3BB69-23CF-44E3-9099-C40C66FF867C}">
                  <a14:compatExt spid="_x0000_s12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9" t="s">
        <v>152</v>
      </c>
      <c r="B1" s="109"/>
      <c r="C1" s="109"/>
      <c r="D1" s="109"/>
      <c r="E1" s="109"/>
      <c r="F1" s="109"/>
    </row>
    <row r="2" spans="1:8" s="1" customFormat="1" ht="21.75" customHeight="1" x14ac:dyDescent="0.25">
      <c r="A2" s="110" t="s">
        <v>30</v>
      </c>
      <c r="B2" s="110"/>
      <c r="C2" s="110"/>
      <c r="D2" s="110"/>
      <c r="E2" s="110"/>
      <c r="F2" s="110"/>
      <c r="G2" s="1" t="s">
        <v>41</v>
      </c>
    </row>
    <row r="3" spans="1:8" ht="18" customHeight="1" x14ac:dyDescent="0.25">
      <c r="A3" s="111" t="s">
        <v>31</v>
      </c>
      <c r="B3" s="111"/>
      <c r="C3" s="111"/>
      <c r="D3" s="111"/>
      <c r="E3" s="111"/>
      <c r="F3" s="111"/>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1865.0403308</v>
      </c>
      <c r="D7" s="4">
        <f>$F$12+'СЕТ СН'!G5+СВЦЭМ!$D$10+'СЕТ СН'!G11-'СЕТ СН'!G$18</f>
        <v>2738.1103307999997</v>
      </c>
      <c r="E7" s="4">
        <f>$F$12+'СЕТ СН'!H5+СВЦЭМ!$D$10+'СЕТ СН'!H11-'СЕТ СН'!H$18</f>
        <v>2842.6103307999997</v>
      </c>
      <c r="F7" s="4">
        <f>$F$12+'СЕТ СН'!I5+СВЦЭМ!$D$10+'СЕТ СН'!I11-'СЕТ СН'!I$18</f>
        <v>3063.6603307999999</v>
      </c>
      <c r="G7" s="5"/>
    </row>
    <row r="8" spans="1:8" x14ac:dyDescent="0.25">
      <c r="F8" s="8"/>
    </row>
    <row r="9" spans="1:8" ht="45.75" customHeight="1" x14ac:dyDescent="0.25">
      <c r="A9" s="104" t="s">
        <v>46</v>
      </c>
      <c r="B9" s="104"/>
      <c r="C9" s="104"/>
      <c r="D9" s="104"/>
      <c r="E9" s="104"/>
      <c r="F9" s="104"/>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3" t="s">
        <v>47</v>
      </c>
      <c r="C12" s="103"/>
      <c r="D12" s="103"/>
      <c r="E12" s="13" t="s">
        <v>22</v>
      </c>
      <c r="F12" s="11">
        <f>ROUND(F13+F14*F15,8)+F34</f>
        <v>766.86678383000003</v>
      </c>
      <c r="H12" s="2" t="s">
        <v>41</v>
      </c>
    </row>
    <row r="13" spans="1:8" ht="31.5" x14ac:dyDescent="0.25">
      <c r="A13" s="12">
        <v>2</v>
      </c>
      <c r="B13" s="103" t="s">
        <v>48</v>
      </c>
      <c r="C13" s="103"/>
      <c r="D13" s="103"/>
      <c r="E13" s="13" t="s">
        <v>22</v>
      </c>
      <c r="F13" s="11">
        <f>СВЦЭМ!$D$11</f>
        <v>766.86678383000003</v>
      </c>
    </row>
    <row r="14" spans="1:8" ht="36" customHeight="1" x14ac:dyDescent="0.25">
      <c r="A14" s="12">
        <v>3</v>
      </c>
      <c r="B14" s="103" t="s">
        <v>49</v>
      </c>
      <c r="C14" s="103"/>
      <c r="D14" s="103"/>
      <c r="E14" s="13" t="s">
        <v>23</v>
      </c>
      <c r="F14" s="11">
        <f>СВЦЭМ!$D$12</f>
        <v>605836.71221864957</v>
      </c>
    </row>
    <row r="15" spans="1:8" ht="30.75" customHeight="1" x14ac:dyDescent="0.25">
      <c r="A15" s="12">
        <v>4</v>
      </c>
      <c r="B15" s="103" t="s">
        <v>50</v>
      </c>
      <c r="C15" s="103" t="s">
        <v>24</v>
      </c>
      <c r="D15" s="103" t="s">
        <v>24</v>
      </c>
      <c r="E15" s="14" t="s">
        <v>51</v>
      </c>
      <c r="F15" s="15">
        <f>ROUND(IF(F25-(F26+F33)&lt;=0,0,MAX(0,(F16-(F17+F24))/(F25-(F26+F33)))),11)</f>
        <v>0</v>
      </c>
    </row>
    <row r="16" spans="1:8" ht="36" customHeight="1" x14ac:dyDescent="0.25">
      <c r="A16" s="12">
        <v>5</v>
      </c>
      <c r="B16" s="103" t="s">
        <v>52</v>
      </c>
      <c r="C16" s="103" t="s">
        <v>25</v>
      </c>
      <c r="D16" s="103" t="s">
        <v>6</v>
      </c>
      <c r="E16" s="13" t="s">
        <v>6</v>
      </c>
      <c r="F16" s="16">
        <f>СВЦЭМ!$D$21</f>
        <v>1.244</v>
      </c>
    </row>
    <row r="17" spans="1:6" ht="33" customHeight="1" x14ac:dyDescent="0.25">
      <c r="A17" s="12">
        <v>6</v>
      </c>
      <c r="B17" s="103" t="s">
        <v>53</v>
      </c>
      <c r="C17" s="103" t="s">
        <v>25</v>
      </c>
      <c r="D17" s="103" t="s">
        <v>6</v>
      </c>
      <c r="E17" s="13" t="s">
        <v>6</v>
      </c>
      <c r="F17" s="16">
        <f>SUM(F19:F23)</f>
        <v>1.244</v>
      </c>
    </row>
    <row r="18" spans="1:6" ht="13.5" customHeight="1" x14ac:dyDescent="0.25">
      <c r="A18" s="12"/>
      <c r="B18" s="106" t="s">
        <v>54</v>
      </c>
      <c r="C18" s="107"/>
      <c r="D18" s="107"/>
      <c r="E18" s="107"/>
      <c r="F18" s="108"/>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16">
        <f>F16</f>
        <v>1.244</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СВЦЭМ!$D$20</f>
        <v>804.01099999999997</v>
      </c>
    </row>
    <row r="26" spans="1:6" ht="30.75" customHeight="1" x14ac:dyDescent="0.25">
      <c r="A26" s="12">
        <v>9</v>
      </c>
      <c r="B26" s="103" t="s">
        <v>62</v>
      </c>
      <c r="C26" s="103" t="s">
        <v>27</v>
      </c>
      <c r="D26" s="103" t="s">
        <v>28</v>
      </c>
      <c r="E26" s="13" t="s">
        <v>61</v>
      </c>
      <c r="F26" s="16">
        <f>SUM(F28:F32)</f>
        <v>804.01099999999997</v>
      </c>
    </row>
    <row r="27" spans="1:6" x14ac:dyDescent="0.25">
      <c r="A27" s="12"/>
      <c r="B27" s="106" t="s">
        <v>54</v>
      </c>
      <c r="C27" s="107"/>
      <c r="D27" s="107"/>
      <c r="E27" s="107"/>
      <c r="F27" s="108"/>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f>F25</f>
        <v>804.01099999999997</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05" t="s">
        <v>65</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algorithmName="SHA-512" hashValue="PHY42tqwcQ83nEt6YLyOXDSiXijh4lJoAWoVHxojGg9ojMuabtZqGmXWssZTS52hWGOSS1HxOEogx8UM4xnqWQ==" saltValue="fMA+gj/3+fE6lMWZVykA2A=="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2020г.</v>
      </c>
      <c r="B1" s="120"/>
      <c r="C1" s="120"/>
      <c r="D1" s="120"/>
      <c r="E1" s="120"/>
      <c r="F1" s="18"/>
    </row>
    <row r="2" spans="1:6" x14ac:dyDescent="0.25">
      <c r="A2" s="19"/>
      <c r="B2" s="19"/>
      <c r="C2" s="19"/>
      <c r="D2" s="19"/>
      <c r="E2" s="19"/>
      <c r="F2" s="19"/>
    </row>
    <row r="3" spans="1:6" x14ac:dyDescent="0.25">
      <c r="A3" s="110" t="s">
        <v>13</v>
      </c>
      <c r="B3" s="110"/>
      <c r="C3" s="110"/>
      <c r="D3" s="110"/>
      <c r="E3" s="110"/>
      <c r="F3" s="20"/>
    </row>
    <row r="4" spans="1:6" x14ac:dyDescent="0.25">
      <c r="A4" s="111" t="s">
        <v>14</v>
      </c>
      <c r="B4" s="111"/>
      <c r="C4" s="111"/>
      <c r="D4" s="111"/>
      <c r="E4" s="111"/>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1969.7955272099998</v>
      </c>
      <c r="C9" s="4">
        <f>СВЦЭМ!$D$14+'СЕТ СН'!G5+СВЦЭМ!$D$10+'СЕТ СН'!G11-'СЕТ СН'!G$19</f>
        <v>2842.86552721</v>
      </c>
      <c r="D9" s="4">
        <f>СВЦЭМ!$D$14+'СЕТ СН'!H5+СВЦЭМ!$D$10+'СЕТ СН'!H11-'СЕТ СН'!H$19</f>
        <v>2947.36552721</v>
      </c>
      <c r="E9" s="4">
        <f>СВЦЭМ!$D$14+'СЕТ СН'!I5+СВЦЭМ!$D$10+'СЕТ СН'!I11-'СЕТ СН'!I$19</f>
        <v>3168.4155272100002</v>
      </c>
    </row>
    <row r="10" spans="1:6" x14ac:dyDescent="0.25">
      <c r="A10" s="26" t="s">
        <v>35</v>
      </c>
      <c r="B10" s="4">
        <f>СВЦЭМ!$D$15+'СЕТ СН'!F5+СВЦЭМ!$D$10+'СЕТ СН'!F11-'СЕТ СН'!F$19</f>
        <v>2751.2821301899999</v>
      </c>
      <c r="C10" s="4">
        <f>СВЦЭМ!$D$15+'СЕТ СН'!G5+СВЦЭМ!$D$10+'СЕТ СН'!G11-'СЕТ СН'!G$19</f>
        <v>3624.3521301899996</v>
      </c>
      <c r="D10" s="4">
        <f>СВЦЭМ!$D$15+'СЕТ СН'!H5+СВЦЭМ!$D$10+'СЕТ СН'!H11-'СЕТ СН'!H$19</f>
        <v>3728.8521301899996</v>
      </c>
      <c r="E10" s="4">
        <f>СВЦЭМ!$D$15+'СЕТ СН'!I5+СВЦЭМ!$D$10+'СЕТ СН'!I11-'СЕТ СН'!I$19</f>
        <v>3949.9021301899998</v>
      </c>
    </row>
    <row r="11" spans="1:6" x14ac:dyDescent="0.25">
      <c r="A11" s="26" t="s">
        <v>36</v>
      </c>
      <c r="B11" s="4">
        <f>СВЦЭМ!$D$16+'СЕТ СН'!F5+СВЦЭМ!$D$10+'СЕТ СН'!F11-'СЕТ СН'!F$19</f>
        <v>4181.36853445</v>
      </c>
      <c r="C11" s="4">
        <f>СВЦЭМ!$D$16+'СЕТ СН'!G5+СВЦЭМ!$D$10+'СЕТ СН'!G11-'СЕТ СН'!G$19</f>
        <v>5054.4385344499997</v>
      </c>
      <c r="D11" s="4">
        <f>СВЦЭМ!$D$16+'СЕТ СН'!H5+СВЦЭМ!$D$10+'СЕТ СН'!H11-'СЕТ СН'!H$19</f>
        <v>5158.9385344499997</v>
      </c>
      <c r="E11" s="4">
        <f>СВЦЭМ!$D$16+'СЕТ СН'!I5+СВЦЭМ!$D$10+'СЕТ СН'!I11-'СЕТ СН'!I$19</f>
        <v>5379.9885344500008</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1969.7955272099998</v>
      </c>
      <c r="C16" s="28">
        <f>СВЦЭМ!$D$14+'СЕТ СН'!G5+СВЦЭМ!$D$10+'СЕТ СН'!G11-'СЕТ СН'!G$19</f>
        <v>2842.86552721</v>
      </c>
      <c r="D16" s="28">
        <f>СВЦЭМ!$D$14+'СЕТ СН'!H5+СВЦЭМ!$D$10+'СЕТ СН'!H11-'СЕТ СН'!H$19</f>
        <v>2947.36552721</v>
      </c>
      <c r="E16" s="28">
        <f>СВЦЭМ!$D$14+'СЕТ СН'!I5+СВЦЭМ!$D$10+'СЕТ СН'!I11-'СЕТ СН'!I$19</f>
        <v>3168.4155272100002</v>
      </c>
    </row>
    <row r="17" spans="1:5" x14ac:dyDescent="0.25">
      <c r="A17" s="26" t="s">
        <v>37</v>
      </c>
      <c r="B17" s="28">
        <f>СВЦЭМ!$D$17+'СЕТ СН'!F5+СВЦЭМ!$D$10+'СЕТ СН'!F11-'СЕТ СН'!F$19</f>
        <v>3237.9438060300004</v>
      </c>
      <c r="C17" s="28">
        <f>СВЦЭМ!$D$17+'СЕТ СН'!G5+СВЦЭМ!$D$10+'СЕТ СН'!G11-'СЕТ СН'!G$19</f>
        <v>4111.0138060299996</v>
      </c>
      <c r="D17" s="28">
        <f>СВЦЭМ!$D$17+'СЕТ СН'!H5+СВЦЭМ!$D$10+'СЕТ СН'!H11-'СЕТ СН'!H$19</f>
        <v>4215.5138060300005</v>
      </c>
      <c r="E17" s="28">
        <f>СВЦЭМ!$D$17+'СЕТ СН'!I5+СВЦЭМ!$D$10+'СЕТ СН'!I11-'СЕТ СН'!I$19</f>
        <v>4436.5638060300007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38</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15.75" x14ac:dyDescent="0.2">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01.08.2020</v>
      </c>
      <c r="B12" s="36">
        <f>SUMIFS(СВЦЭМ!$C$33:$C$776,СВЦЭМ!$A$33:$A$776,$A12,СВЦЭМ!$B$33:$B$776,B$11)+'СЕТ СН'!$F$12+СВЦЭМ!$D$10+'СЕТ СН'!$F$5-'СЕТ СН'!$F$20</f>
        <v>1984.2307837600001</v>
      </c>
      <c r="C12" s="36">
        <f>SUMIFS(СВЦЭМ!$C$33:$C$776,СВЦЭМ!$A$33:$A$776,$A12,СВЦЭМ!$B$33:$B$776,C$11)+'СЕТ СН'!$F$12+СВЦЭМ!$D$10+'СЕТ СН'!$F$5-'СЕТ СН'!$F$20</f>
        <v>2021.69384932</v>
      </c>
      <c r="D12" s="36">
        <f>SUMIFS(СВЦЭМ!$C$33:$C$776,СВЦЭМ!$A$33:$A$776,$A12,СВЦЭМ!$B$33:$B$776,D$11)+'СЕТ СН'!$F$12+СВЦЭМ!$D$10+'СЕТ СН'!$F$5-'СЕТ СН'!$F$20</f>
        <v>2058.42538152</v>
      </c>
      <c r="E12" s="36">
        <f>SUMIFS(СВЦЭМ!$C$33:$C$776,СВЦЭМ!$A$33:$A$776,$A12,СВЦЭМ!$B$33:$B$776,E$11)+'СЕТ СН'!$F$12+СВЦЭМ!$D$10+'СЕТ СН'!$F$5-'СЕТ СН'!$F$20</f>
        <v>2059.2055737700002</v>
      </c>
      <c r="F12" s="36">
        <f>SUMIFS(СВЦЭМ!$C$33:$C$776,СВЦЭМ!$A$33:$A$776,$A12,СВЦЭМ!$B$33:$B$776,F$11)+'СЕТ СН'!$F$12+СВЦЭМ!$D$10+'СЕТ СН'!$F$5-'СЕТ СН'!$F$20</f>
        <v>2054.2917415800002</v>
      </c>
      <c r="G12" s="36">
        <f>SUMIFS(СВЦЭМ!$C$33:$C$776,СВЦЭМ!$A$33:$A$776,$A12,СВЦЭМ!$B$33:$B$776,G$11)+'СЕТ СН'!$F$12+СВЦЭМ!$D$10+'СЕТ СН'!$F$5-'СЕТ СН'!$F$20</f>
        <v>2079.2089181399997</v>
      </c>
      <c r="H12" s="36">
        <f>SUMIFS(СВЦЭМ!$C$33:$C$776,СВЦЭМ!$A$33:$A$776,$A12,СВЦЭМ!$B$33:$B$776,H$11)+'СЕТ СН'!$F$12+СВЦЭМ!$D$10+'СЕТ СН'!$F$5-'СЕТ СН'!$F$20</f>
        <v>2060.00075978</v>
      </c>
      <c r="I12" s="36">
        <f>SUMIFS(СВЦЭМ!$C$33:$C$776,СВЦЭМ!$A$33:$A$776,$A12,СВЦЭМ!$B$33:$B$776,I$11)+'СЕТ СН'!$F$12+СВЦЭМ!$D$10+'СЕТ СН'!$F$5-'СЕТ СН'!$F$20</f>
        <v>2080.5425288599999</v>
      </c>
      <c r="J12" s="36">
        <f>SUMIFS(СВЦЭМ!$C$33:$C$776,СВЦЭМ!$A$33:$A$776,$A12,СВЦЭМ!$B$33:$B$776,J$11)+'СЕТ СН'!$F$12+СВЦЭМ!$D$10+'СЕТ СН'!$F$5-'СЕТ СН'!$F$20</f>
        <v>2035.08897114</v>
      </c>
      <c r="K12" s="36">
        <f>SUMIFS(СВЦЭМ!$C$33:$C$776,СВЦЭМ!$A$33:$A$776,$A12,СВЦЭМ!$B$33:$B$776,K$11)+'СЕТ СН'!$F$12+СВЦЭМ!$D$10+'СЕТ СН'!$F$5-'СЕТ СН'!$F$20</f>
        <v>1993.83137906</v>
      </c>
      <c r="L12" s="36">
        <f>SUMIFS(СВЦЭМ!$C$33:$C$776,СВЦЭМ!$A$33:$A$776,$A12,СВЦЭМ!$B$33:$B$776,L$11)+'СЕТ СН'!$F$12+СВЦЭМ!$D$10+'СЕТ СН'!$F$5-'СЕТ СН'!$F$20</f>
        <v>1959.1806762300002</v>
      </c>
      <c r="M12" s="36">
        <f>SUMIFS(СВЦЭМ!$C$33:$C$776,СВЦЭМ!$A$33:$A$776,$A12,СВЦЭМ!$B$33:$B$776,M$11)+'СЕТ СН'!$F$12+СВЦЭМ!$D$10+'СЕТ СН'!$F$5-'СЕТ СН'!$F$20</f>
        <v>1896.6751987900002</v>
      </c>
      <c r="N12" s="36">
        <f>SUMIFS(СВЦЭМ!$C$33:$C$776,СВЦЭМ!$A$33:$A$776,$A12,СВЦЭМ!$B$33:$B$776,N$11)+'СЕТ СН'!$F$12+СВЦЭМ!$D$10+'СЕТ СН'!$F$5-'СЕТ СН'!$F$20</f>
        <v>1868.1987047600001</v>
      </c>
      <c r="O12" s="36">
        <f>SUMIFS(СВЦЭМ!$C$33:$C$776,СВЦЭМ!$A$33:$A$776,$A12,СВЦЭМ!$B$33:$B$776,O$11)+'СЕТ СН'!$F$12+СВЦЭМ!$D$10+'СЕТ СН'!$F$5-'СЕТ СН'!$F$20</f>
        <v>1812.3704303300001</v>
      </c>
      <c r="P12" s="36">
        <f>SUMIFS(СВЦЭМ!$C$33:$C$776,СВЦЭМ!$A$33:$A$776,$A12,СВЦЭМ!$B$33:$B$776,P$11)+'СЕТ СН'!$F$12+СВЦЭМ!$D$10+'СЕТ СН'!$F$5-'СЕТ СН'!$F$20</f>
        <v>1814.1507064800001</v>
      </c>
      <c r="Q12" s="36">
        <f>SUMIFS(СВЦЭМ!$C$33:$C$776,СВЦЭМ!$A$33:$A$776,$A12,СВЦЭМ!$B$33:$B$776,Q$11)+'СЕТ СН'!$F$12+СВЦЭМ!$D$10+'СЕТ СН'!$F$5-'СЕТ СН'!$F$20</f>
        <v>1813.6156874100002</v>
      </c>
      <c r="R12" s="36">
        <f>SUMIFS(СВЦЭМ!$C$33:$C$776,СВЦЭМ!$A$33:$A$776,$A12,СВЦЭМ!$B$33:$B$776,R$11)+'СЕТ СН'!$F$12+СВЦЭМ!$D$10+'СЕТ СН'!$F$5-'СЕТ СН'!$F$20</f>
        <v>1819.24686307</v>
      </c>
      <c r="S12" s="36">
        <f>SUMIFS(СВЦЭМ!$C$33:$C$776,СВЦЭМ!$A$33:$A$776,$A12,СВЦЭМ!$B$33:$B$776,S$11)+'СЕТ СН'!$F$12+СВЦЭМ!$D$10+'СЕТ СН'!$F$5-'СЕТ СН'!$F$20</f>
        <v>1815.6967426000001</v>
      </c>
      <c r="T12" s="36">
        <f>SUMIFS(СВЦЭМ!$C$33:$C$776,СВЦЭМ!$A$33:$A$776,$A12,СВЦЭМ!$B$33:$B$776,T$11)+'СЕТ СН'!$F$12+СВЦЭМ!$D$10+'СЕТ СН'!$F$5-'СЕТ СН'!$F$20</f>
        <v>1816.6352350500001</v>
      </c>
      <c r="U12" s="36">
        <f>SUMIFS(СВЦЭМ!$C$33:$C$776,СВЦЭМ!$A$33:$A$776,$A12,СВЦЭМ!$B$33:$B$776,U$11)+'СЕТ СН'!$F$12+СВЦЭМ!$D$10+'СЕТ СН'!$F$5-'СЕТ СН'!$F$20</f>
        <v>1820.4240315400002</v>
      </c>
      <c r="V12" s="36">
        <f>SUMIFS(СВЦЭМ!$C$33:$C$776,СВЦЭМ!$A$33:$A$776,$A12,СВЦЭМ!$B$33:$B$776,V$11)+'СЕТ СН'!$F$12+СВЦЭМ!$D$10+'СЕТ СН'!$F$5-'СЕТ СН'!$F$20</f>
        <v>1807.0355997800002</v>
      </c>
      <c r="W12" s="36">
        <f>SUMIFS(СВЦЭМ!$C$33:$C$776,СВЦЭМ!$A$33:$A$776,$A12,СВЦЭМ!$B$33:$B$776,W$11)+'СЕТ СН'!$F$12+СВЦЭМ!$D$10+'СЕТ СН'!$F$5-'СЕТ СН'!$F$20</f>
        <v>1791.1408770600001</v>
      </c>
      <c r="X12" s="36">
        <f>SUMIFS(СВЦЭМ!$C$33:$C$776,СВЦЭМ!$A$33:$A$776,$A12,СВЦЭМ!$B$33:$B$776,X$11)+'СЕТ СН'!$F$12+СВЦЭМ!$D$10+'СЕТ СН'!$F$5-'СЕТ СН'!$F$20</f>
        <v>1830.1207576300001</v>
      </c>
      <c r="Y12" s="36">
        <f>SUMIFS(СВЦЭМ!$C$33:$C$776,СВЦЭМ!$A$33:$A$776,$A12,СВЦЭМ!$B$33:$B$776,Y$11)+'СЕТ СН'!$F$12+СВЦЭМ!$D$10+'СЕТ СН'!$F$5-'СЕТ СН'!$F$20</f>
        <v>1939.9971246300001</v>
      </c>
      <c r="AA12" s="37"/>
    </row>
    <row r="13" spans="1:27" ht="15.75" x14ac:dyDescent="0.2">
      <c r="A13" s="35">
        <f>A12+1</f>
        <v>44045</v>
      </c>
      <c r="B13" s="36">
        <f>SUMIFS(СВЦЭМ!$C$33:$C$776,СВЦЭМ!$A$33:$A$776,$A13,СВЦЭМ!$B$33:$B$776,B$11)+'СЕТ СН'!$F$12+СВЦЭМ!$D$10+'СЕТ СН'!$F$5-'СЕТ СН'!$F$20</f>
        <v>1967.9543121700001</v>
      </c>
      <c r="C13" s="36">
        <f>SUMIFS(СВЦЭМ!$C$33:$C$776,СВЦЭМ!$A$33:$A$776,$A13,СВЦЭМ!$B$33:$B$776,C$11)+'СЕТ СН'!$F$12+СВЦЭМ!$D$10+'СЕТ СН'!$F$5-'СЕТ СН'!$F$20</f>
        <v>2006.0815092900002</v>
      </c>
      <c r="D13" s="36">
        <f>SUMIFS(СВЦЭМ!$C$33:$C$776,СВЦЭМ!$A$33:$A$776,$A13,СВЦЭМ!$B$33:$B$776,D$11)+'СЕТ СН'!$F$12+СВЦЭМ!$D$10+'СЕТ СН'!$F$5-'СЕТ СН'!$F$20</f>
        <v>2036.4029106</v>
      </c>
      <c r="E13" s="36">
        <f>SUMIFS(СВЦЭМ!$C$33:$C$776,СВЦЭМ!$A$33:$A$776,$A13,СВЦЭМ!$B$33:$B$776,E$11)+'СЕТ СН'!$F$12+СВЦЭМ!$D$10+'СЕТ СН'!$F$5-'СЕТ СН'!$F$20</f>
        <v>2042.19603368</v>
      </c>
      <c r="F13" s="36">
        <f>SUMIFS(СВЦЭМ!$C$33:$C$776,СВЦЭМ!$A$33:$A$776,$A13,СВЦЭМ!$B$33:$B$776,F$11)+'СЕТ СН'!$F$12+СВЦЭМ!$D$10+'СЕТ СН'!$F$5-'СЕТ СН'!$F$20</f>
        <v>2037.1155111800001</v>
      </c>
      <c r="G13" s="36">
        <f>SUMIFS(СВЦЭМ!$C$33:$C$776,СВЦЭМ!$A$33:$A$776,$A13,СВЦЭМ!$B$33:$B$776,G$11)+'СЕТ СН'!$F$12+СВЦЭМ!$D$10+'СЕТ СН'!$F$5-'СЕТ СН'!$F$20</f>
        <v>2045.0082825700001</v>
      </c>
      <c r="H13" s="36">
        <f>SUMIFS(СВЦЭМ!$C$33:$C$776,СВЦЭМ!$A$33:$A$776,$A13,СВЦЭМ!$B$33:$B$776,H$11)+'СЕТ СН'!$F$12+СВЦЭМ!$D$10+'СЕТ СН'!$F$5-'СЕТ СН'!$F$20</f>
        <v>2017.5716864999999</v>
      </c>
      <c r="I13" s="36">
        <f>SUMIFS(СВЦЭМ!$C$33:$C$776,СВЦЭМ!$A$33:$A$776,$A13,СВЦЭМ!$B$33:$B$776,I$11)+'СЕТ СН'!$F$12+СВЦЭМ!$D$10+'СЕТ СН'!$F$5-'СЕТ СН'!$F$20</f>
        <v>2058.0129815099999</v>
      </c>
      <c r="J13" s="36">
        <f>SUMIFS(СВЦЭМ!$C$33:$C$776,СВЦЭМ!$A$33:$A$776,$A13,СВЦЭМ!$B$33:$B$776,J$11)+'СЕТ СН'!$F$12+СВЦЭМ!$D$10+'СЕТ СН'!$F$5-'СЕТ СН'!$F$20</f>
        <v>2014.3125968500001</v>
      </c>
      <c r="K13" s="36">
        <f>SUMIFS(СВЦЭМ!$C$33:$C$776,СВЦЭМ!$A$33:$A$776,$A13,СВЦЭМ!$B$33:$B$776,K$11)+'СЕТ СН'!$F$12+СВЦЭМ!$D$10+'СЕТ СН'!$F$5-'СЕТ СН'!$F$20</f>
        <v>1938.9343762400001</v>
      </c>
      <c r="L13" s="36">
        <f>SUMIFS(СВЦЭМ!$C$33:$C$776,СВЦЭМ!$A$33:$A$776,$A13,СВЦЭМ!$B$33:$B$776,L$11)+'СЕТ СН'!$F$12+СВЦЭМ!$D$10+'СЕТ СН'!$F$5-'СЕТ СН'!$F$20</f>
        <v>1908.8957834</v>
      </c>
      <c r="M13" s="36">
        <f>SUMIFS(СВЦЭМ!$C$33:$C$776,СВЦЭМ!$A$33:$A$776,$A13,СВЦЭМ!$B$33:$B$776,M$11)+'СЕТ СН'!$F$12+СВЦЭМ!$D$10+'СЕТ СН'!$F$5-'СЕТ СН'!$F$20</f>
        <v>1841.1193862800001</v>
      </c>
      <c r="N13" s="36">
        <f>SUMIFS(СВЦЭМ!$C$33:$C$776,СВЦЭМ!$A$33:$A$776,$A13,СВЦЭМ!$B$33:$B$776,N$11)+'СЕТ СН'!$F$12+СВЦЭМ!$D$10+'СЕТ СН'!$F$5-'СЕТ СН'!$F$20</f>
        <v>1808.85399383</v>
      </c>
      <c r="O13" s="36">
        <f>SUMIFS(СВЦЭМ!$C$33:$C$776,СВЦЭМ!$A$33:$A$776,$A13,СВЦЭМ!$B$33:$B$776,O$11)+'СЕТ СН'!$F$12+СВЦЭМ!$D$10+'СЕТ СН'!$F$5-'СЕТ СН'!$F$20</f>
        <v>1787.9128332700002</v>
      </c>
      <c r="P13" s="36">
        <f>SUMIFS(СВЦЭМ!$C$33:$C$776,СВЦЭМ!$A$33:$A$776,$A13,СВЦЭМ!$B$33:$B$776,P$11)+'СЕТ СН'!$F$12+СВЦЭМ!$D$10+'СЕТ СН'!$F$5-'СЕТ СН'!$F$20</f>
        <v>1798.4024323799999</v>
      </c>
      <c r="Q13" s="36">
        <f>SUMIFS(СВЦЭМ!$C$33:$C$776,СВЦЭМ!$A$33:$A$776,$A13,СВЦЭМ!$B$33:$B$776,Q$11)+'СЕТ СН'!$F$12+СВЦЭМ!$D$10+'СЕТ СН'!$F$5-'СЕТ СН'!$F$20</f>
        <v>1803.80966111</v>
      </c>
      <c r="R13" s="36">
        <f>SUMIFS(СВЦЭМ!$C$33:$C$776,СВЦЭМ!$A$33:$A$776,$A13,СВЦЭМ!$B$33:$B$776,R$11)+'СЕТ СН'!$F$12+СВЦЭМ!$D$10+'СЕТ СН'!$F$5-'СЕТ СН'!$F$20</f>
        <v>1807.5413932800002</v>
      </c>
      <c r="S13" s="36">
        <f>SUMIFS(СВЦЭМ!$C$33:$C$776,СВЦЭМ!$A$33:$A$776,$A13,СВЦЭМ!$B$33:$B$776,S$11)+'СЕТ СН'!$F$12+СВЦЭМ!$D$10+'СЕТ СН'!$F$5-'СЕТ СН'!$F$20</f>
        <v>1806.5497975200001</v>
      </c>
      <c r="T13" s="36">
        <f>SUMIFS(СВЦЭМ!$C$33:$C$776,СВЦЭМ!$A$33:$A$776,$A13,СВЦЭМ!$B$33:$B$776,T$11)+'СЕТ СН'!$F$12+СВЦЭМ!$D$10+'СЕТ СН'!$F$5-'СЕТ СН'!$F$20</f>
        <v>1808.56500441</v>
      </c>
      <c r="U13" s="36">
        <f>SUMIFS(СВЦЭМ!$C$33:$C$776,СВЦЭМ!$A$33:$A$776,$A13,СВЦЭМ!$B$33:$B$776,U$11)+'СЕТ СН'!$F$12+СВЦЭМ!$D$10+'СЕТ СН'!$F$5-'СЕТ СН'!$F$20</f>
        <v>1798.07647219</v>
      </c>
      <c r="V13" s="36">
        <f>SUMIFS(СВЦЭМ!$C$33:$C$776,СВЦЭМ!$A$33:$A$776,$A13,СВЦЭМ!$B$33:$B$776,V$11)+'СЕТ СН'!$F$12+СВЦЭМ!$D$10+'СЕТ СН'!$F$5-'СЕТ СН'!$F$20</f>
        <v>1771.0159378100002</v>
      </c>
      <c r="W13" s="36">
        <f>SUMIFS(СВЦЭМ!$C$33:$C$776,СВЦЭМ!$A$33:$A$776,$A13,СВЦЭМ!$B$33:$B$776,W$11)+'СЕТ СН'!$F$12+СВЦЭМ!$D$10+'СЕТ СН'!$F$5-'СЕТ СН'!$F$20</f>
        <v>1768.70887571</v>
      </c>
      <c r="X13" s="36">
        <f>SUMIFS(СВЦЭМ!$C$33:$C$776,СВЦЭМ!$A$33:$A$776,$A13,СВЦЭМ!$B$33:$B$776,X$11)+'СЕТ СН'!$F$12+СВЦЭМ!$D$10+'СЕТ СН'!$F$5-'СЕТ СН'!$F$20</f>
        <v>1797.5848441900002</v>
      </c>
      <c r="Y13" s="36">
        <f>SUMIFS(СВЦЭМ!$C$33:$C$776,СВЦЭМ!$A$33:$A$776,$A13,СВЦЭМ!$B$33:$B$776,Y$11)+'СЕТ СН'!$F$12+СВЦЭМ!$D$10+'СЕТ СН'!$F$5-'СЕТ СН'!$F$20</f>
        <v>1886.0515428399999</v>
      </c>
    </row>
    <row r="14" spans="1:27" ht="15.75" x14ac:dyDescent="0.2">
      <c r="A14" s="35">
        <f t="shared" ref="A14:A42" si="0">A13+1</f>
        <v>44046</v>
      </c>
      <c r="B14" s="36">
        <f>SUMIFS(СВЦЭМ!$C$33:$C$776,СВЦЭМ!$A$33:$A$776,$A14,СВЦЭМ!$B$33:$B$776,B$11)+'СЕТ СН'!$F$12+СВЦЭМ!$D$10+'СЕТ СН'!$F$5-'СЕТ СН'!$F$20</f>
        <v>1974.2999117500001</v>
      </c>
      <c r="C14" s="36">
        <f>SUMIFS(СВЦЭМ!$C$33:$C$776,СВЦЭМ!$A$33:$A$776,$A14,СВЦЭМ!$B$33:$B$776,C$11)+'СЕТ СН'!$F$12+СВЦЭМ!$D$10+'СЕТ СН'!$F$5-'СЕТ СН'!$F$20</f>
        <v>1972.9894879100002</v>
      </c>
      <c r="D14" s="36">
        <f>SUMIFS(СВЦЭМ!$C$33:$C$776,СВЦЭМ!$A$33:$A$776,$A14,СВЦЭМ!$B$33:$B$776,D$11)+'СЕТ СН'!$F$12+СВЦЭМ!$D$10+'СЕТ СН'!$F$5-'СЕТ СН'!$F$20</f>
        <v>1988.4687554699999</v>
      </c>
      <c r="E14" s="36">
        <f>SUMIFS(СВЦЭМ!$C$33:$C$776,СВЦЭМ!$A$33:$A$776,$A14,СВЦЭМ!$B$33:$B$776,E$11)+'СЕТ СН'!$F$12+СВЦЭМ!$D$10+'СЕТ СН'!$F$5-'СЕТ СН'!$F$20</f>
        <v>2034.04547832</v>
      </c>
      <c r="F14" s="36">
        <f>SUMIFS(СВЦЭМ!$C$33:$C$776,СВЦЭМ!$A$33:$A$776,$A14,СВЦЭМ!$B$33:$B$776,F$11)+'СЕТ СН'!$F$12+СВЦЭМ!$D$10+'СЕТ СН'!$F$5-'СЕТ СН'!$F$20</f>
        <v>2038.3331848800001</v>
      </c>
      <c r="G14" s="36">
        <f>SUMIFS(СВЦЭМ!$C$33:$C$776,СВЦЭМ!$A$33:$A$776,$A14,СВЦЭМ!$B$33:$B$776,G$11)+'СЕТ СН'!$F$12+СВЦЭМ!$D$10+'СЕТ СН'!$F$5-'СЕТ СН'!$F$20</f>
        <v>2062.20762866</v>
      </c>
      <c r="H14" s="36">
        <f>SUMIFS(СВЦЭМ!$C$33:$C$776,СВЦЭМ!$A$33:$A$776,$A14,СВЦЭМ!$B$33:$B$776,H$11)+'СЕТ СН'!$F$12+СВЦЭМ!$D$10+'СЕТ СН'!$F$5-'СЕТ СН'!$F$20</f>
        <v>2042.4881277200002</v>
      </c>
      <c r="I14" s="36">
        <f>SUMIFS(СВЦЭМ!$C$33:$C$776,СВЦЭМ!$A$33:$A$776,$A14,СВЦЭМ!$B$33:$B$776,I$11)+'СЕТ СН'!$F$12+СВЦЭМ!$D$10+'СЕТ СН'!$F$5-'СЕТ СН'!$F$20</f>
        <v>2058.0420697500003</v>
      </c>
      <c r="J14" s="36">
        <f>SUMIFS(СВЦЭМ!$C$33:$C$776,СВЦЭМ!$A$33:$A$776,$A14,СВЦЭМ!$B$33:$B$776,J$11)+'СЕТ СН'!$F$12+СВЦЭМ!$D$10+'СЕТ СН'!$F$5-'СЕТ СН'!$F$20</f>
        <v>2004.0227997700001</v>
      </c>
      <c r="K14" s="36">
        <f>SUMIFS(СВЦЭМ!$C$33:$C$776,СВЦЭМ!$A$33:$A$776,$A14,СВЦЭМ!$B$33:$B$776,K$11)+'СЕТ СН'!$F$12+СВЦЭМ!$D$10+'СЕТ СН'!$F$5-'СЕТ СН'!$F$20</f>
        <v>1949.2095669</v>
      </c>
      <c r="L14" s="36">
        <f>SUMIFS(СВЦЭМ!$C$33:$C$776,СВЦЭМ!$A$33:$A$776,$A14,СВЦЭМ!$B$33:$B$776,L$11)+'СЕТ СН'!$F$12+СВЦЭМ!$D$10+'СЕТ СН'!$F$5-'СЕТ СН'!$F$20</f>
        <v>1904.3705523000001</v>
      </c>
      <c r="M14" s="36">
        <f>SUMIFS(СВЦЭМ!$C$33:$C$776,СВЦЭМ!$A$33:$A$776,$A14,СВЦЭМ!$B$33:$B$776,M$11)+'СЕТ СН'!$F$12+СВЦЭМ!$D$10+'СЕТ СН'!$F$5-'СЕТ СН'!$F$20</f>
        <v>1833.2637713900001</v>
      </c>
      <c r="N14" s="36">
        <f>SUMIFS(СВЦЭМ!$C$33:$C$776,СВЦЭМ!$A$33:$A$776,$A14,СВЦЭМ!$B$33:$B$776,N$11)+'СЕТ СН'!$F$12+СВЦЭМ!$D$10+'СЕТ СН'!$F$5-'СЕТ СН'!$F$20</f>
        <v>1791.2322617100001</v>
      </c>
      <c r="O14" s="36">
        <f>SUMIFS(СВЦЭМ!$C$33:$C$776,СВЦЭМ!$A$33:$A$776,$A14,СВЦЭМ!$B$33:$B$776,O$11)+'СЕТ СН'!$F$12+СВЦЭМ!$D$10+'СЕТ СН'!$F$5-'СЕТ СН'!$F$20</f>
        <v>1772.85903828</v>
      </c>
      <c r="P14" s="36">
        <f>SUMIFS(СВЦЭМ!$C$33:$C$776,СВЦЭМ!$A$33:$A$776,$A14,СВЦЭМ!$B$33:$B$776,P$11)+'СЕТ СН'!$F$12+СВЦЭМ!$D$10+'СЕТ СН'!$F$5-'СЕТ СН'!$F$20</f>
        <v>1776.0071419800001</v>
      </c>
      <c r="Q14" s="36">
        <f>SUMIFS(СВЦЭМ!$C$33:$C$776,СВЦЭМ!$A$33:$A$776,$A14,СВЦЭМ!$B$33:$B$776,Q$11)+'СЕТ СН'!$F$12+СВЦЭМ!$D$10+'СЕТ СН'!$F$5-'СЕТ СН'!$F$20</f>
        <v>1780.0703170000002</v>
      </c>
      <c r="R14" s="36">
        <f>SUMIFS(СВЦЭМ!$C$33:$C$776,СВЦЭМ!$A$33:$A$776,$A14,СВЦЭМ!$B$33:$B$776,R$11)+'СЕТ СН'!$F$12+СВЦЭМ!$D$10+'СЕТ СН'!$F$5-'СЕТ СН'!$F$20</f>
        <v>1790.13235065</v>
      </c>
      <c r="S14" s="36">
        <f>SUMIFS(СВЦЭМ!$C$33:$C$776,СВЦЭМ!$A$33:$A$776,$A14,СВЦЭМ!$B$33:$B$776,S$11)+'СЕТ СН'!$F$12+СВЦЭМ!$D$10+'СЕТ СН'!$F$5-'СЕТ СН'!$F$20</f>
        <v>1792.4204709600001</v>
      </c>
      <c r="T14" s="36">
        <f>SUMIFS(СВЦЭМ!$C$33:$C$776,СВЦЭМ!$A$33:$A$776,$A14,СВЦЭМ!$B$33:$B$776,T$11)+'СЕТ СН'!$F$12+СВЦЭМ!$D$10+'СЕТ СН'!$F$5-'СЕТ СН'!$F$20</f>
        <v>1801.3216431600001</v>
      </c>
      <c r="U14" s="36">
        <f>SUMIFS(СВЦЭМ!$C$33:$C$776,СВЦЭМ!$A$33:$A$776,$A14,СВЦЭМ!$B$33:$B$776,U$11)+'СЕТ СН'!$F$12+СВЦЭМ!$D$10+'СЕТ СН'!$F$5-'СЕТ СН'!$F$20</f>
        <v>1801.8765604800001</v>
      </c>
      <c r="V14" s="36">
        <f>SUMIFS(СВЦЭМ!$C$33:$C$776,СВЦЭМ!$A$33:$A$776,$A14,СВЦЭМ!$B$33:$B$776,V$11)+'СЕТ СН'!$F$12+СВЦЭМ!$D$10+'СЕТ СН'!$F$5-'СЕТ СН'!$F$20</f>
        <v>1795.8471910600001</v>
      </c>
      <c r="W14" s="36">
        <f>SUMIFS(СВЦЭМ!$C$33:$C$776,СВЦЭМ!$A$33:$A$776,$A14,СВЦЭМ!$B$33:$B$776,W$11)+'СЕТ СН'!$F$12+СВЦЭМ!$D$10+'СЕТ СН'!$F$5-'СЕТ СН'!$F$20</f>
        <v>1783.46004126</v>
      </c>
      <c r="X14" s="36">
        <f>SUMIFS(СВЦЭМ!$C$33:$C$776,СВЦЭМ!$A$33:$A$776,$A14,СВЦЭМ!$B$33:$B$776,X$11)+'СЕТ СН'!$F$12+СВЦЭМ!$D$10+'СЕТ СН'!$F$5-'СЕТ СН'!$F$20</f>
        <v>1807.3512612899999</v>
      </c>
      <c r="Y14" s="36">
        <f>SUMIFS(СВЦЭМ!$C$33:$C$776,СВЦЭМ!$A$33:$A$776,$A14,СВЦЭМ!$B$33:$B$776,Y$11)+'СЕТ СН'!$F$12+СВЦЭМ!$D$10+'СЕТ СН'!$F$5-'СЕТ СН'!$F$20</f>
        <v>1895.4388953800001</v>
      </c>
    </row>
    <row r="15" spans="1:27" ht="15.75" x14ac:dyDescent="0.2">
      <c r="A15" s="35">
        <f t="shared" si="0"/>
        <v>44047</v>
      </c>
      <c r="B15" s="36">
        <f>SUMIFS(СВЦЭМ!$C$33:$C$776,СВЦЭМ!$A$33:$A$776,$A15,СВЦЭМ!$B$33:$B$776,B$11)+'СЕТ СН'!$F$12+СВЦЭМ!$D$10+'СЕТ СН'!$F$5-'СЕТ СН'!$F$20</f>
        <v>1961.78454291</v>
      </c>
      <c r="C15" s="36">
        <f>SUMIFS(СВЦЭМ!$C$33:$C$776,СВЦЭМ!$A$33:$A$776,$A15,СВЦЭМ!$B$33:$B$776,C$11)+'СЕТ СН'!$F$12+СВЦЭМ!$D$10+'СЕТ СН'!$F$5-'СЕТ СН'!$F$20</f>
        <v>2010.30699908</v>
      </c>
      <c r="D15" s="36">
        <f>SUMIFS(СВЦЭМ!$C$33:$C$776,СВЦЭМ!$A$33:$A$776,$A15,СВЦЭМ!$B$33:$B$776,D$11)+'СЕТ СН'!$F$12+СВЦЭМ!$D$10+'СЕТ СН'!$F$5-'СЕТ СН'!$F$20</f>
        <v>2029.42052083</v>
      </c>
      <c r="E15" s="36">
        <f>SUMIFS(СВЦЭМ!$C$33:$C$776,СВЦЭМ!$A$33:$A$776,$A15,СВЦЭМ!$B$33:$B$776,E$11)+'СЕТ СН'!$F$12+СВЦЭМ!$D$10+'СЕТ СН'!$F$5-'СЕТ СН'!$F$20</f>
        <v>2060.1107379</v>
      </c>
      <c r="F15" s="36">
        <f>SUMIFS(СВЦЭМ!$C$33:$C$776,СВЦЭМ!$A$33:$A$776,$A15,СВЦЭМ!$B$33:$B$776,F$11)+'СЕТ СН'!$F$12+СВЦЭМ!$D$10+'СЕТ СН'!$F$5-'СЕТ СН'!$F$20</f>
        <v>2067.6890391400002</v>
      </c>
      <c r="G15" s="36">
        <f>SUMIFS(СВЦЭМ!$C$33:$C$776,СВЦЭМ!$A$33:$A$776,$A15,СВЦЭМ!$B$33:$B$776,G$11)+'СЕТ СН'!$F$12+СВЦЭМ!$D$10+'СЕТ СН'!$F$5-'СЕТ СН'!$F$20</f>
        <v>2060.0764670600001</v>
      </c>
      <c r="H15" s="36">
        <f>SUMIFS(СВЦЭМ!$C$33:$C$776,СВЦЭМ!$A$33:$A$776,$A15,СВЦЭМ!$B$33:$B$776,H$11)+'СЕТ СН'!$F$12+СВЦЭМ!$D$10+'СЕТ СН'!$F$5-'СЕТ СН'!$F$20</f>
        <v>2017.74059855</v>
      </c>
      <c r="I15" s="36">
        <f>SUMIFS(СВЦЭМ!$C$33:$C$776,СВЦЭМ!$A$33:$A$776,$A15,СВЦЭМ!$B$33:$B$776,I$11)+'СЕТ СН'!$F$12+СВЦЭМ!$D$10+'СЕТ СН'!$F$5-'СЕТ СН'!$F$20</f>
        <v>2012.2113728600002</v>
      </c>
      <c r="J15" s="36">
        <f>SUMIFS(СВЦЭМ!$C$33:$C$776,СВЦЭМ!$A$33:$A$776,$A15,СВЦЭМ!$B$33:$B$776,J$11)+'СЕТ СН'!$F$12+СВЦЭМ!$D$10+'СЕТ СН'!$F$5-'СЕТ СН'!$F$20</f>
        <v>1956.4344395200001</v>
      </c>
      <c r="K15" s="36">
        <f>SUMIFS(СВЦЭМ!$C$33:$C$776,СВЦЭМ!$A$33:$A$776,$A15,СВЦЭМ!$B$33:$B$776,K$11)+'СЕТ СН'!$F$12+СВЦЭМ!$D$10+'СЕТ СН'!$F$5-'СЕТ СН'!$F$20</f>
        <v>1935.7128350200001</v>
      </c>
      <c r="L15" s="36">
        <f>SUMIFS(СВЦЭМ!$C$33:$C$776,СВЦЭМ!$A$33:$A$776,$A15,СВЦЭМ!$B$33:$B$776,L$11)+'СЕТ СН'!$F$12+СВЦЭМ!$D$10+'СЕТ СН'!$F$5-'СЕТ СН'!$F$20</f>
        <v>1926.22041253</v>
      </c>
      <c r="M15" s="36">
        <f>SUMIFS(СВЦЭМ!$C$33:$C$776,СВЦЭМ!$A$33:$A$776,$A15,СВЦЭМ!$B$33:$B$776,M$11)+'СЕТ СН'!$F$12+СВЦЭМ!$D$10+'СЕТ СН'!$F$5-'СЕТ СН'!$F$20</f>
        <v>1850.06784337</v>
      </c>
      <c r="N15" s="36">
        <f>SUMIFS(СВЦЭМ!$C$33:$C$776,СВЦЭМ!$A$33:$A$776,$A15,СВЦЭМ!$B$33:$B$776,N$11)+'СЕТ СН'!$F$12+СВЦЭМ!$D$10+'СЕТ СН'!$F$5-'СЕТ СН'!$F$20</f>
        <v>1797.9641683100001</v>
      </c>
      <c r="O15" s="36">
        <f>SUMIFS(СВЦЭМ!$C$33:$C$776,СВЦЭМ!$A$33:$A$776,$A15,СВЦЭМ!$B$33:$B$776,O$11)+'СЕТ СН'!$F$12+СВЦЭМ!$D$10+'СЕТ СН'!$F$5-'СЕТ СН'!$F$20</f>
        <v>1771.2475168200001</v>
      </c>
      <c r="P15" s="36">
        <f>SUMIFS(СВЦЭМ!$C$33:$C$776,СВЦЭМ!$A$33:$A$776,$A15,СВЦЭМ!$B$33:$B$776,P$11)+'СЕТ СН'!$F$12+СВЦЭМ!$D$10+'СЕТ СН'!$F$5-'СЕТ СН'!$F$20</f>
        <v>1766.80447766</v>
      </c>
      <c r="Q15" s="36">
        <f>SUMIFS(СВЦЭМ!$C$33:$C$776,СВЦЭМ!$A$33:$A$776,$A15,СВЦЭМ!$B$33:$B$776,Q$11)+'СЕТ СН'!$F$12+СВЦЭМ!$D$10+'СЕТ СН'!$F$5-'СЕТ СН'!$F$20</f>
        <v>1766.8587151700001</v>
      </c>
      <c r="R15" s="36">
        <f>SUMIFS(СВЦЭМ!$C$33:$C$776,СВЦЭМ!$A$33:$A$776,$A15,СВЦЭМ!$B$33:$B$776,R$11)+'СЕТ СН'!$F$12+СВЦЭМ!$D$10+'СЕТ СН'!$F$5-'СЕТ СН'!$F$20</f>
        <v>1761.5235602800001</v>
      </c>
      <c r="S15" s="36">
        <f>SUMIFS(СВЦЭМ!$C$33:$C$776,СВЦЭМ!$A$33:$A$776,$A15,СВЦЭМ!$B$33:$B$776,S$11)+'СЕТ СН'!$F$12+СВЦЭМ!$D$10+'СЕТ СН'!$F$5-'СЕТ СН'!$F$20</f>
        <v>1785.0809531300001</v>
      </c>
      <c r="T15" s="36">
        <f>SUMIFS(СВЦЭМ!$C$33:$C$776,СВЦЭМ!$A$33:$A$776,$A15,СВЦЭМ!$B$33:$B$776,T$11)+'СЕТ СН'!$F$12+СВЦЭМ!$D$10+'СЕТ СН'!$F$5-'СЕТ СН'!$F$20</f>
        <v>1781.81608497</v>
      </c>
      <c r="U15" s="36">
        <f>SUMIFS(СВЦЭМ!$C$33:$C$776,СВЦЭМ!$A$33:$A$776,$A15,СВЦЭМ!$B$33:$B$776,U$11)+'СЕТ СН'!$F$12+СВЦЭМ!$D$10+'СЕТ СН'!$F$5-'СЕТ СН'!$F$20</f>
        <v>1784.2017887000002</v>
      </c>
      <c r="V15" s="36">
        <f>SUMIFS(СВЦЭМ!$C$33:$C$776,СВЦЭМ!$A$33:$A$776,$A15,СВЦЭМ!$B$33:$B$776,V$11)+'СЕТ СН'!$F$12+СВЦЭМ!$D$10+'СЕТ СН'!$F$5-'СЕТ СН'!$F$20</f>
        <v>1784.4316644099999</v>
      </c>
      <c r="W15" s="36">
        <f>SUMIFS(СВЦЭМ!$C$33:$C$776,СВЦЭМ!$A$33:$A$776,$A15,СВЦЭМ!$B$33:$B$776,W$11)+'СЕТ СН'!$F$12+СВЦЭМ!$D$10+'СЕТ СН'!$F$5-'СЕТ СН'!$F$20</f>
        <v>1787.4733055500001</v>
      </c>
      <c r="X15" s="36">
        <f>SUMIFS(СВЦЭМ!$C$33:$C$776,СВЦЭМ!$A$33:$A$776,$A15,СВЦЭМ!$B$33:$B$776,X$11)+'СЕТ СН'!$F$12+СВЦЭМ!$D$10+'СЕТ СН'!$F$5-'СЕТ СН'!$F$20</f>
        <v>1810.6142726100002</v>
      </c>
      <c r="Y15" s="36">
        <f>SUMIFS(СВЦЭМ!$C$33:$C$776,СВЦЭМ!$A$33:$A$776,$A15,СВЦЭМ!$B$33:$B$776,Y$11)+'СЕТ СН'!$F$12+СВЦЭМ!$D$10+'СЕТ СН'!$F$5-'СЕТ СН'!$F$20</f>
        <v>1895.0541465700001</v>
      </c>
    </row>
    <row r="16" spans="1:27" ht="15.75" x14ac:dyDescent="0.2">
      <c r="A16" s="35">
        <f t="shared" si="0"/>
        <v>44048</v>
      </c>
      <c r="B16" s="36">
        <f>SUMIFS(СВЦЭМ!$C$33:$C$776,СВЦЭМ!$A$33:$A$776,$A16,СВЦЭМ!$B$33:$B$776,B$11)+'СЕТ СН'!$F$12+СВЦЭМ!$D$10+'СЕТ СН'!$F$5-'СЕТ СН'!$F$20</f>
        <v>1962.5126055800001</v>
      </c>
      <c r="C16" s="36">
        <f>SUMIFS(СВЦЭМ!$C$33:$C$776,СВЦЭМ!$A$33:$A$776,$A16,СВЦЭМ!$B$33:$B$776,C$11)+'СЕТ СН'!$F$12+СВЦЭМ!$D$10+'СЕТ СН'!$F$5-'СЕТ СН'!$F$20</f>
        <v>2031.3317692200001</v>
      </c>
      <c r="D16" s="36">
        <f>SUMIFS(СВЦЭМ!$C$33:$C$776,СВЦЭМ!$A$33:$A$776,$A16,СВЦЭМ!$B$33:$B$776,D$11)+'СЕТ СН'!$F$12+СВЦЭМ!$D$10+'СЕТ СН'!$F$5-'СЕТ СН'!$F$20</f>
        <v>2051.8256816600001</v>
      </c>
      <c r="E16" s="36">
        <f>SUMIFS(СВЦЭМ!$C$33:$C$776,СВЦЭМ!$A$33:$A$776,$A16,СВЦЭМ!$B$33:$B$776,E$11)+'СЕТ СН'!$F$12+СВЦЭМ!$D$10+'СЕТ СН'!$F$5-'СЕТ СН'!$F$20</f>
        <v>2061.0018929500002</v>
      </c>
      <c r="F16" s="36">
        <f>SUMIFS(СВЦЭМ!$C$33:$C$776,СВЦЭМ!$A$33:$A$776,$A16,СВЦЭМ!$B$33:$B$776,F$11)+'СЕТ СН'!$F$12+СВЦЭМ!$D$10+'СЕТ СН'!$F$5-'СЕТ СН'!$F$20</f>
        <v>2062.1950188600003</v>
      </c>
      <c r="G16" s="36">
        <f>SUMIFS(СВЦЭМ!$C$33:$C$776,СВЦЭМ!$A$33:$A$776,$A16,СВЦЭМ!$B$33:$B$776,G$11)+'СЕТ СН'!$F$12+СВЦЭМ!$D$10+'СЕТ СН'!$F$5-'СЕТ СН'!$F$20</f>
        <v>2077.4099977699998</v>
      </c>
      <c r="H16" s="36">
        <f>SUMIFS(СВЦЭМ!$C$33:$C$776,СВЦЭМ!$A$33:$A$776,$A16,СВЦЭМ!$B$33:$B$776,H$11)+'СЕТ СН'!$F$12+СВЦЭМ!$D$10+'СЕТ СН'!$F$5-'СЕТ СН'!$F$20</f>
        <v>2051.5942521000002</v>
      </c>
      <c r="I16" s="36">
        <f>SUMIFS(СВЦЭМ!$C$33:$C$776,СВЦЭМ!$A$33:$A$776,$A16,СВЦЭМ!$B$33:$B$776,I$11)+'СЕТ СН'!$F$12+СВЦЭМ!$D$10+'СЕТ СН'!$F$5-'СЕТ СН'!$F$20</f>
        <v>2014.4991025900001</v>
      </c>
      <c r="J16" s="36">
        <f>SUMIFS(СВЦЭМ!$C$33:$C$776,СВЦЭМ!$A$33:$A$776,$A16,СВЦЭМ!$B$33:$B$776,J$11)+'СЕТ СН'!$F$12+СВЦЭМ!$D$10+'СЕТ СН'!$F$5-'СЕТ СН'!$F$20</f>
        <v>1963.5458855100001</v>
      </c>
      <c r="K16" s="36">
        <f>SUMIFS(СВЦЭМ!$C$33:$C$776,СВЦЭМ!$A$33:$A$776,$A16,СВЦЭМ!$B$33:$B$776,K$11)+'СЕТ СН'!$F$12+СВЦЭМ!$D$10+'СЕТ СН'!$F$5-'СЕТ СН'!$F$20</f>
        <v>1966.1615456100001</v>
      </c>
      <c r="L16" s="36">
        <f>SUMIFS(СВЦЭМ!$C$33:$C$776,СВЦЭМ!$A$33:$A$776,$A16,СВЦЭМ!$B$33:$B$776,L$11)+'СЕТ СН'!$F$12+СВЦЭМ!$D$10+'СЕТ СН'!$F$5-'СЕТ СН'!$F$20</f>
        <v>1914.3909607600001</v>
      </c>
      <c r="M16" s="36">
        <f>SUMIFS(СВЦЭМ!$C$33:$C$776,СВЦЭМ!$A$33:$A$776,$A16,СВЦЭМ!$B$33:$B$776,M$11)+'СЕТ СН'!$F$12+СВЦЭМ!$D$10+'СЕТ СН'!$F$5-'СЕТ СН'!$F$20</f>
        <v>1848.31084764</v>
      </c>
      <c r="N16" s="36">
        <f>SUMIFS(СВЦЭМ!$C$33:$C$776,СВЦЭМ!$A$33:$A$776,$A16,СВЦЭМ!$B$33:$B$776,N$11)+'СЕТ СН'!$F$12+СВЦЭМ!$D$10+'СЕТ СН'!$F$5-'СЕТ СН'!$F$20</f>
        <v>1800.27278484</v>
      </c>
      <c r="O16" s="36">
        <f>SUMIFS(СВЦЭМ!$C$33:$C$776,СВЦЭМ!$A$33:$A$776,$A16,СВЦЭМ!$B$33:$B$776,O$11)+'СЕТ СН'!$F$12+СВЦЭМ!$D$10+'СЕТ СН'!$F$5-'СЕТ СН'!$F$20</f>
        <v>1767.5543903400001</v>
      </c>
      <c r="P16" s="36">
        <f>SUMIFS(СВЦЭМ!$C$33:$C$776,СВЦЭМ!$A$33:$A$776,$A16,СВЦЭМ!$B$33:$B$776,P$11)+'СЕТ СН'!$F$12+СВЦЭМ!$D$10+'СЕТ СН'!$F$5-'СЕТ СН'!$F$20</f>
        <v>1773.64534862</v>
      </c>
      <c r="Q16" s="36">
        <f>SUMIFS(СВЦЭМ!$C$33:$C$776,СВЦЭМ!$A$33:$A$776,$A16,СВЦЭМ!$B$33:$B$776,Q$11)+'СЕТ СН'!$F$12+СВЦЭМ!$D$10+'СЕТ СН'!$F$5-'СЕТ СН'!$F$20</f>
        <v>1771.2370298800001</v>
      </c>
      <c r="R16" s="36">
        <f>SUMIFS(СВЦЭМ!$C$33:$C$776,СВЦЭМ!$A$33:$A$776,$A16,СВЦЭМ!$B$33:$B$776,R$11)+'СЕТ СН'!$F$12+СВЦЭМ!$D$10+'СЕТ СН'!$F$5-'СЕТ СН'!$F$20</f>
        <v>1771.1275471500001</v>
      </c>
      <c r="S16" s="36">
        <f>SUMIFS(СВЦЭМ!$C$33:$C$776,СВЦЭМ!$A$33:$A$776,$A16,СВЦЭМ!$B$33:$B$776,S$11)+'СЕТ СН'!$F$12+СВЦЭМ!$D$10+'СЕТ СН'!$F$5-'СЕТ СН'!$F$20</f>
        <v>1770.32556707</v>
      </c>
      <c r="T16" s="36">
        <f>SUMIFS(СВЦЭМ!$C$33:$C$776,СВЦЭМ!$A$33:$A$776,$A16,СВЦЭМ!$B$33:$B$776,T$11)+'СЕТ СН'!$F$12+СВЦЭМ!$D$10+'СЕТ СН'!$F$5-'СЕТ СН'!$F$20</f>
        <v>1790.8452124700002</v>
      </c>
      <c r="U16" s="36">
        <f>SUMIFS(СВЦЭМ!$C$33:$C$776,СВЦЭМ!$A$33:$A$776,$A16,СВЦЭМ!$B$33:$B$776,U$11)+'СЕТ СН'!$F$12+СВЦЭМ!$D$10+'СЕТ СН'!$F$5-'СЕТ СН'!$F$20</f>
        <v>1801.00215024</v>
      </c>
      <c r="V16" s="36">
        <f>SUMIFS(СВЦЭМ!$C$33:$C$776,СВЦЭМ!$A$33:$A$776,$A16,СВЦЭМ!$B$33:$B$776,V$11)+'СЕТ СН'!$F$12+СВЦЭМ!$D$10+'СЕТ СН'!$F$5-'СЕТ СН'!$F$20</f>
        <v>1782.42017412</v>
      </c>
      <c r="W16" s="36">
        <f>SUMIFS(СВЦЭМ!$C$33:$C$776,СВЦЭМ!$A$33:$A$776,$A16,СВЦЭМ!$B$33:$B$776,W$11)+'СЕТ СН'!$F$12+СВЦЭМ!$D$10+'СЕТ СН'!$F$5-'СЕТ СН'!$F$20</f>
        <v>1780.34830278</v>
      </c>
      <c r="X16" s="36">
        <f>SUMIFS(СВЦЭМ!$C$33:$C$776,СВЦЭМ!$A$33:$A$776,$A16,СВЦЭМ!$B$33:$B$776,X$11)+'СЕТ СН'!$F$12+СВЦЭМ!$D$10+'СЕТ СН'!$F$5-'СЕТ СН'!$F$20</f>
        <v>1799.26512344</v>
      </c>
      <c r="Y16" s="36">
        <f>SUMIFS(СВЦЭМ!$C$33:$C$776,СВЦЭМ!$A$33:$A$776,$A16,СВЦЭМ!$B$33:$B$776,Y$11)+'СЕТ СН'!$F$12+СВЦЭМ!$D$10+'СЕТ СН'!$F$5-'СЕТ СН'!$F$20</f>
        <v>1903.64128166</v>
      </c>
    </row>
    <row r="17" spans="1:25" ht="15.75" x14ac:dyDescent="0.2">
      <c r="A17" s="35">
        <f t="shared" si="0"/>
        <v>44049</v>
      </c>
      <c r="B17" s="36">
        <f>SUMIFS(СВЦЭМ!$C$33:$C$776,СВЦЭМ!$A$33:$A$776,$A17,СВЦЭМ!$B$33:$B$776,B$11)+'СЕТ СН'!$F$12+СВЦЭМ!$D$10+'СЕТ СН'!$F$5-'СЕТ СН'!$F$20</f>
        <v>2016.6009763000002</v>
      </c>
      <c r="C17" s="36">
        <f>SUMIFS(СВЦЭМ!$C$33:$C$776,СВЦЭМ!$A$33:$A$776,$A17,СВЦЭМ!$B$33:$B$776,C$11)+'СЕТ СН'!$F$12+СВЦЭМ!$D$10+'СЕТ СН'!$F$5-'СЕТ СН'!$F$20</f>
        <v>2066.6662921400002</v>
      </c>
      <c r="D17" s="36">
        <f>SUMIFS(СВЦЭМ!$C$33:$C$776,СВЦЭМ!$A$33:$A$776,$A17,СВЦЭМ!$B$33:$B$776,D$11)+'СЕТ СН'!$F$12+СВЦЭМ!$D$10+'СЕТ СН'!$F$5-'СЕТ СН'!$F$20</f>
        <v>2088.0275881799998</v>
      </c>
      <c r="E17" s="36">
        <f>SUMIFS(СВЦЭМ!$C$33:$C$776,СВЦЭМ!$A$33:$A$776,$A17,СВЦЭМ!$B$33:$B$776,E$11)+'СЕТ СН'!$F$12+СВЦЭМ!$D$10+'СЕТ СН'!$F$5-'СЕТ СН'!$F$20</f>
        <v>2082.9773444599996</v>
      </c>
      <c r="F17" s="36">
        <f>SUMIFS(СВЦЭМ!$C$33:$C$776,СВЦЭМ!$A$33:$A$776,$A17,СВЦЭМ!$B$33:$B$776,F$11)+'СЕТ СН'!$F$12+СВЦЭМ!$D$10+'СЕТ СН'!$F$5-'СЕТ СН'!$F$20</f>
        <v>2077.4780762099999</v>
      </c>
      <c r="G17" s="36">
        <f>SUMIFS(СВЦЭМ!$C$33:$C$776,СВЦЭМ!$A$33:$A$776,$A17,СВЦЭМ!$B$33:$B$776,G$11)+'СЕТ СН'!$F$12+СВЦЭМ!$D$10+'СЕТ СН'!$F$5-'СЕТ СН'!$F$20</f>
        <v>2081.2642579399999</v>
      </c>
      <c r="H17" s="36">
        <f>SUMIFS(СВЦЭМ!$C$33:$C$776,СВЦЭМ!$A$33:$A$776,$A17,СВЦЭМ!$B$33:$B$776,H$11)+'СЕТ СН'!$F$12+СВЦЭМ!$D$10+'СЕТ СН'!$F$5-'СЕТ СН'!$F$20</f>
        <v>2082.9249773700003</v>
      </c>
      <c r="I17" s="36">
        <f>SUMIFS(СВЦЭМ!$C$33:$C$776,СВЦЭМ!$A$33:$A$776,$A17,СВЦЭМ!$B$33:$B$776,I$11)+'СЕТ СН'!$F$12+СВЦЭМ!$D$10+'СЕТ СН'!$F$5-'СЕТ СН'!$F$20</f>
        <v>2027.3397240500001</v>
      </c>
      <c r="J17" s="36">
        <f>SUMIFS(СВЦЭМ!$C$33:$C$776,СВЦЭМ!$A$33:$A$776,$A17,СВЦЭМ!$B$33:$B$776,J$11)+'СЕТ СН'!$F$12+СВЦЭМ!$D$10+'СЕТ СН'!$F$5-'СЕТ СН'!$F$20</f>
        <v>1963.5079532500001</v>
      </c>
      <c r="K17" s="36">
        <f>SUMIFS(СВЦЭМ!$C$33:$C$776,СВЦЭМ!$A$33:$A$776,$A17,СВЦЭМ!$B$33:$B$776,K$11)+'СЕТ СН'!$F$12+СВЦЭМ!$D$10+'СЕТ СН'!$F$5-'СЕТ СН'!$F$20</f>
        <v>1931.70032683</v>
      </c>
      <c r="L17" s="36">
        <f>SUMIFS(СВЦЭМ!$C$33:$C$776,СВЦЭМ!$A$33:$A$776,$A17,СВЦЭМ!$B$33:$B$776,L$11)+'СЕТ СН'!$F$12+СВЦЭМ!$D$10+'СЕТ СН'!$F$5-'СЕТ СН'!$F$20</f>
        <v>1918.3301959</v>
      </c>
      <c r="M17" s="36">
        <f>SUMIFS(СВЦЭМ!$C$33:$C$776,СВЦЭМ!$A$33:$A$776,$A17,СВЦЭМ!$B$33:$B$776,M$11)+'СЕТ СН'!$F$12+СВЦЭМ!$D$10+'СЕТ СН'!$F$5-'СЕТ СН'!$F$20</f>
        <v>1835.0105751999999</v>
      </c>
      <c r="N17" s="36">
        <f>SUMIFS(СВЦЭМ!$C$33:$C$776,СВЦЭМ!$A$33:$A$776,$A17,СВЦЭМ!$B$33:$B$776,N$11)+'СЕТ СН'!$F$12+СВЦЭМ!$D$10+'СЕТ СН'!$F$5-'СЕТ СН'!$F$20</f>
        <v>1780.76183459</v>
      </c>
      <c r="O17" s="36">
        <f>SUMIFS(СВЦЭМ!$C$33:$C$776,СВЦЭМ!$A$33:$A$776,$A17,СВЦЭМ!$B$33:$B$776,O$11)+'СЕТ СН'!$F$12+СВЦЭМ!$D$10+'СЕТ СН'!$F$5-'СЕТ СН'!$F$20</f>
        <v>1751.9113571800001</v>
      </c>
      <c r="P17" s="36">
        <f>SUMIFS(СВЦЭМ!$C$33:$C$776,СВЦЭМ!$A$33:$A$776,$A17,СВЦЭМ!$B$33:$B$776,P$11)+'СЕТ СН'!$F$12+СВЦЭМ!$D$10+'СЕТ СН'!$F$5-'СЕТ СН'!$F$20</f>
        <v>1756.2506463700001</v>
      </c>
      <c r="Q17" s="36">
        <f>SUMIFS(СВЦЭМ!$C$33:$C$776,СВЦЭМ!$A$33:$A$776,$A17,СВЦЭМ!$B$33:$B$776,Q$11)+'СЕТ СН'!$F$12+СВЦЭМ!$D$10+'СЕТ СН'!$F$5-'СЕТ СН'!$F$20</f>
        <v>1757.8492553599999</v>
      </c>
      <c r="R17" s="36">
        <f>SUMIFS(СВЦЭМ!$C$33:$C$776,СВЦЭМ!$A$33:$A$776,$A17,СВЦЭМ!$B$33:$B$776,R$11)+'СЕТ СН'!$F$12+СВЦЭМ!$D$10+'СЕТ СН'!$F$5-'СЕТ СН'!$F$20</f>
        <v>1764.0680444100001</v>
      </c>
      <c r="S17" s="36">
        <f>SUMIFS(СВЦЭМ!$C$33:$C$776,СВЦЭМ!$A$33:$A$776,$A17,СВЦЭМ!$B$33:$B$776,S$11)+'СЕТ СН'!$F$12+СВЦЭМ!$D$10+'СЕТ СН'!$F$5-'СЕТ СН'!$F$20</f>
        <v>1763.5897925300001</v>
      </c>
      <c r="T17" s="36">
        <f>SUMIFS(СВЦЭМ!$C$33:$C$776,СВЦЭМ!$A$33:$A$776,$A17,СВЦЭМ!$B$33:$B$776,T$11)+'СЕТ СН'!$F$12+СВЦЭМ!$D$10+'СЕТ СН'!$F$5-'СЕТ СН'!$F$20</f>
        <v>1758.8308233400001</v>
      </c>
      <c r="U17" s="36">
        <f>SUMIFS(СВЦЭМ!$C$33:$C$776,СВЦЭМ!$A$33:$A$776,$A17,СВЦЭМ!$B$33:$B$776,U$11)+'СЕТ СН'!$F$12+СВЦЭМ!$D$10+'СЕТ СН'!$F$5-'СЕТ СН'!$F$20</f>
        <v>1758.19159861</v>
      </c>
      <c r="V17" s="36">
        <f>SUMIFS(СВЦЭМ!$C$33:$C$776,СВЦЭМ!$A$33:$A$776,$A17,СВЦЭМ!$B$33:$B$776,V$11)+'СЕТ СН'!$F$12+СВЦЭМ!$D$10+'СЕТ СН'!$F$5-'СЕТ СН'!$F$20</f>
        <v>1763.0836191799999</v>
      </c>
      <c r="W17" s="36">
        <f>SUMIFS(СВЦЭМ!$C$33:$C$776,СВЦЭМ!$A$33:$A$776,$A17,СВЦЭМ!$B$33:$B$776,W$11)+'СЕТ СН'!$F$12+СВЦЭМ!$D$10+'СЕТ СН'!$F$5-'СЕТ СН'!$F$20</f>
        <v>1756.1128918100001</v>
      </c>
      <c r="X17" s="36">
        <f>SUMIFS(СВЦЭМ!$C$33:$C$776,СВЦЭМ!$A$33:$A$776,$A17,СВЦЭМ!$B$33:$B$776,X$11)+'СЕТ СН'!$F$12+СВЦЭМ!$D$10+'СЕТ СН'!$F$5-'СЕТ СН'!$F$20</f>
        <v>1800.1174025400001</v>
      </c>
      <c r="Y17" s="36">
        <f>SUMIFS(СВЦЭМ!$C$33:$C$776,СВЦЭМ!$A$33:$A$776,$A17,СВЦЭМ!$B$33:$B$776,Y$11)+'СЕТ СН'!$F$12+СВЦЭМ!$D$10+'СЕТ СН'!$F$5-'СЕТ СН'!$F$20</f>
        <v>1897.1925949400002</v>
      </c>
    </row>
    <row r="18" spans="1:25" ht="15.75" x14ac:dyDescent="0.2">
      <c r="A18" s="35">
        <f t="shared" si="0"/>
        <v>44050</v>
      </c>
      <c r="B18" s="36">
        <f>SUMIFS(СВЦЭМ!$C$33:$C$776,СВЦЭМ!$A$33:$A$776,$A18,СВЦЭМ!$B$33:$B$776,B$11)+'СЕТ СН'!$F$12+СВЦЭМ!$D$10+'СЕТ СН'!$F$5-'СЕТ СН'!$F$20</f>
        <v>1944.1824761800001</v>
      </c>
      <c r="C18" s="36">
        <f>SUMIFS(СВЦЭМ!$C$33:$C$776,СВЦЭМ!$A$33:$A$776,$A18,СВЦЭМ!$B$33:$B$776,C$11)+'СЕТ СН'!$F$12+СВЦЭМ!$D$10+'СЕТ СН'!$F$5-'СЕТ СН'!$F$20</f>
        <v>1999.61545449</v>
      </c>
      <c r="D18" s="36">
        <f>SUMIFS(СВЦЭМ!$C$33:$C$776,СВЦЭМ!$A$33:$A$776,$A18,СВЦЭМ!$B$33:$B$776,D$11)+'СЕТ СН'!$F$12+СВЦЭМ!$D$10+'СЕТ СН'!$F$5-'СЕТ СН'!$F$20</f>
        <v>2011.53089075</v>
      </c>
      <c r="E18" s="36">
        <f>SUMIFS(СВЦЭМ!$C$33:$C$776,СВЦЭМ!$A$33:$A$776,$A18,СВЦЭМ!$B$33:$B$776,E$11)+'СЕТ СН'!$F$12+СВЦЭМ!$D$10+'СЕТ СН'!$F$5-'СЕТ СН'!$F$20</f>
        <v>2035.2667176100001</v>
      </c>
      <c r="F18" s="36">
        <f>SUMIFS(СВЦЭМ!$C$33:$C$776,СВЦЭМ!$A$33:$A$776,$A18,СВЦЭМ!$B$33:$B$776,F$11)+'СЕТ СН'!$F$12+СВЦЭМ!$D$10+'СЕТ СН'!$F$5-'СЕТ СН'!$F$20</f>
        <v>2044.71014347</v>
      </c>
      <c r="G18" s="36">
        <f>SUMIFS(СВЦЭМ!$C$33:$C$776,СВЦЭМ!$A$33:$A$776,$A18,СВЦЭМ!$B$33:$B$776,G$11)+'СЕТ СН'!$F$12+СВЦЭМ!$D$10+'СЕТ СН'!$F$5-'СЕТ СН'!$F$20</f>
        <v>2039.6705395600002</v>
      </c>
      <c r="H18" s="36">
        <f>SUMIFS(СВЦЭМ!$C$33:$C$776,СВЦЭМ!$A$33:$A$776,$A18,СВЦЭМ!$B$33:$B$776,H$11)+'СЕТ СН'!$F$12+СВЦЭМ!$D$10+'СЕТ СН'!$F$5-'СЕТ СН'!$F$20</f>
        <v>2006.4141608700002</v>
      </c>
      <c r="I18" s="36">
        <f>SUMIFS(СВЦЭМ!$C$33:$C$776,СВЦЭМ!$A$33:$A$776,$A18,СВЦЭМ!$B$33:$B$776,I$11)+'СЕТ СН'!$F$12+СВЦЭМ!$D$10+'СЕТ СН'!$F$5-'СЕТ СН'!$F$20</f>
        <v>1979.14424325</v>
      </c>
      <c r="J18" s="36">
        <f>SUMIFS(СВЦЭМ!$C$33:$C$776,СВЦЭМ!$A$33:$A$776,$A18,СВЦЭМ!$B$33:$B$776,J$11)+'СЕТ СН'!$F$12+СВЦЭМ!$D$10+'СЕТ СН'!$F$5-'СЕТ СН'!$F$20</f>
        <v>1941.0323032000001</v>
      </c>
      <c r="K18" s="36">
        <f>SUMIFS(СВЦЭМ!$C$33:$C$776,СВЦЭМ!$A$33:$A$776,$A18,СВЦЭМ!$B$33:$B$776,K$11)+'СЕТ СН'!$F$12+СВЦЭМ!$D$10+'СЕТ СН'!$F$5-'СЕТ СН'!$F$20</f>
        <v>1949.93984684</v>
      </c>
      <c r="L18" s="36">
        <f>SUMIFS(СВЦЭМ!$C$33:$C$776,СВЦЭМ!$A$33:$A$776,$A18,СВЦЭМ!$B$33:$B$776,L$11)+'СЕТ СН'!$F$12+СВЦЭМ!$D$10+'СЕТ СН'!$F$5-'СЕТ СН'!$F$20</f>
        <v>1922.6908409299999</v>
      </c>
      <c r="M18" s="36">
        <f>SUMIFS(СВЦЭМ!$C$33:$C$776,СВЦЭМ!$A$33:$A$776,$A18,СВЦЭМ!$B$33:$B$776,M$11)+'СЕТ СН'!$F$12+СВЦЭМ!$D$10+'СЕТ СН'!$F$5-'СЕТ СН'!$F$20</f>
        <v>1887.09054453</v>
      </c>
      <c r="N18" s="36">
        <f>SUMIFS(СВЦЭМ!$C$33:$C$776,СВЦЭМ!$A$33:$A$776,$A18,СВЦЭМ!$B$33:$B$776,N$11)+'СЕТ СН'!$F$12+СВЦЭМ!$D$10+'СЕТ СН'!$F$5-'СЕТ СН'!$F$20</f>
        <v>1828.9657026700002</v>
      </c>
      <c r="O18" s="36">
        <f>SUMIFS(СВЦЭМ!$C$33:$C$776,СВЦЭМ!$A$33:$A$776,$A18,СВЦЭМ!$B$33:$B$776,O$11)+'СЕТ СН'!$F$12+СВЦЭМ!$D$10+'СЕТ СН'!$F$5-'СЕТ СН'!$F$20</f>
        <v>1797.27813939</v>
      </c>
      <c r="P18" s="36">
        <f>SUMIFS(СВЦЭМ!$C$33:$C$776,СВЦЭМ!$A$33:$A$776,$A18,СВЦЭМ!$B$33:$B$776,P$11)+'СЕТ СН'!$F$12+СВЦЭМ!$D$10+'СЕТ СН'!$F$5-'СЕТ СН'!$F$20</f>
        <v>1804.4235492100001</v>
      </c>
      <c r="Q18" s="36">
        <f>SUMIFS(СВЦЭМ!$C$33:$C$776,СВЦЭМ!$A$33:$A$776,$A18,СВЦЭМ!$B$33:$B$776,Q$11)+'СЕТ СН'!$F$12+СВЦЭМ!$D$10+'СЕТ СН'!$F$5-'СЕТ СН'!$F$20</f>
        <v>1806.5888664700001</v>
      </c>
      <c r="R18" s="36">
        <f>SUMIFS(СВЦЭМ!$C$33:$C$776,СВЦЭМ!$A$33:$A$776,$A18,СВЦЭМ!$B$33:$B$776,R$11)+'СЕТ СН'!$F$12+СВЦЭМ!$D$10+'СЕТ СН'!$F$5-'СЕТ СН'!$F$20</f>
        <v>1810.0654522700002</v>
      </c>
      <c r="S18" s="36">
        <f>SUMIFS(СВЦЭМ!$C$33:$C$776,СВЦЭМ!$A$33:$A$776,$A18,СВЦЭМ!$B$33:$B$776,S$11)+'СЕТ СН'!$F$12+СВЦЭМ!$D$10+'СЕТ СН'!$F$5-'СЕТ СН'!$F$20</f>
        <v>1820.41545197</v>
      </c>
      <c r="T18" s="36">
        <f>SUMIFS(СВЦЭМ!$C$33:$C$776,СВЦЭМ!$A$33:$A$776,$A18,СВЦЭМ!$B$33:$B$776,T$11)+'СЕТ СН'!$F$12+СВЦЭМ!$D$10+'СЕТ СН'!$F$5-'СЕТ СН'!$F$20</f>
        <v>1806.7572317900001</v>
      </c>
      <c r="U18" s="36">
        <f>SUMIFS(СВЦЭМ!$C$33:$C$776,СВЦЭМ!$A$33:$A$776,$A18,СВЦЭМ!$B$33:$B$776,U$11)+'СЕТ СН'!$F$12+СВЦЭМ!$D$10+'СЕТ СН'!$F$5-'СЕТ СН'!$F$20</f>
        <v>1827.2847212400002</v>
      </c>
      <c r="V18" s="36">
        <f>SUMIFS(СВЦЭМ!$C$33:$C$776,СВЦЭМ!$A$33:$A$776,$A18,СВЦЭМ!$B$33:$B$776,V$11)+'СЕТ СН'!$F$12+СВЦЭМ!$D$10+'СЕТ СН'!$F$5-'СЕТ СН'!$F$20</f>
        <v>1836.7309092099999</v>
      </c>
      <c r="W18" s="36">
        <f>SUMIFS(СВЦЭМ!$C$33:$C$776,СВЦЭМ!$A$33:$A$776,$A18,СВЦЭМ!$B$33:$B$776,W$11)+'СЕТ СН'!$F$12+СВЦЭМ!$D$10+'СЕТ СН'!$F$5-'СЕТ СН'!$F$20</f>
        <v>1819.9531873300002</v>
      </c>
      <c r="X18" s="36">
        <f>SUMIFS(СВЦЭМ!$C$33:$C$776,СВЦЭМ!$A$33:$A$776,$A18,СВЦЭМ!$B$33:$B$776,X$11)+'СЕТ СН'!$F$12+СВЦЭМ!$D$10+'СЕТ СН'!$F$5-'СЕТ СН'!$F$20</f>
        <v>1852.82305709</v>
      </c>
      <c r="Y18" s="36">
        <f>SUMIFS(СВЦЭМ!$C$33:$C$776,СВЦЭМ!$A$33:$A$776,$A18,СВЦЭМ!$B$33:$B$776,Y$11)+'СЕТ СН'!$F$12+СВЦЭМ!$D$10+'СЕТ СН'!$F$5-'СЕТ СН'!$F$20</f>
        <v>1944.2441534500001</v>
      </c>
    </row>
    <row r="19" spans="1:25" ht="15.75" x14ac:dyDescent="0.2">
      <c r="A19" s="35">
        <f t="shared" si="0"/>
        <v>44051</v>
      </c>
      <c r="B19" s="36">
        <f>SUMIFS(СВЦЭМ!$C$33:$C$776,СВЦЭМ!$A$33:$A$776,$A19,СВЦЭМ!$B$33:$B$776,B$11)+'СЕТ СН'!$F$12+СВЦЭМ!$D$10+'СЕТ СН'!$F$5-'СЕТ СН'!$F$20</f>
        <v>2023.39983224</v>
      </c>
      <c r="C19" s="36">
        <f>SUMIFS(СВЦЭМ!$C$33:$C$776,СВЦЭМ!$A$33:$A$776,$A19,СВЦЭМ!$B$33:$B$776,C$11)+'СЕТ СН'!$F$12+СВЦЭМ!$D$10+'СЕТ СН'!$F$5-'СЕТ СН'!$F$20</f>
        <v>2043.94079637</v>
      </c>
      <c r="D19" s="36">
        <f>SUMIFS(СВЦЭМ!$C$33:$C$776,СВЦЭМ!$A$33:$A$776,$A19,СВЦЭМ!$B$33:$B$776,D$11)+'СЕТ СН'!$F$12+СВЦЭМ!$D$10+'СЕТ СН'!$F$5-'СЕТ СН'!$F$20</f>
        <v>2045.0534035600001</v>
      </c>
      <c r="E19" s="36">
        <f>SUMIFS(СВЦЭМ!$C$33:$C$776,СВЦЭМ!$A$33:$A$776,$A19,СВЦЭМ!$B$33:$B$776,E$11)+'СЕТ СН'!$F$12+СВЦЭМ!$D$10+'СЕТ СН'!$F$5-'СЕТ СН'!$F$20</f>
        <v>2064.3364073100001</v>
      </c>
      <c r="F19" s="36">
        <f>SUMIFS(СВЦЭМ!$C$33:$C$776,СВЦЭМ!$A$33:$A$776,$A19,СВЦЭМ!$B$33:$B$776,F$11)+'СЕТ СН'!$F$12+СВЦЭМ!$D$10+'СЕТ СН'!$F$5-'СЕТ СН'!$F$20</f>
        <v>2062.1992474399999</v>
      </c>
      <c r="G19" s="36">
        <f>SUMIFS(СВЦЭМ!$C$33:$C$776,СВЦЭМ!$A$33:$A$776,$A19,СВЦЭМ!$B$33:$B$776,G$11)+'СЕТ СН'!$F$12+СВЦЭМ!$D$10+'СЕТ СН'!$F$5-'СЕТ СН'!$F$20</f>
        <v>2062.6758723399998</v>
      </c>
      <c r="H19" s="36">
        <f>SUMIFS(СВЦЭМ!$C$33:$C$776,СВЦЭМ!$A$33:$A$776,$A19,СВЦЭМ!$B$33:$B$776,H$11)+'СЕТ СН'!$F$12+СВЦЭМ!$D$10+'СЕТ СН'!$F$5-'СЕТ СН'!$F$20</f>
        <v>2056.9222291800002</v>
      </c>
      <c r="I19" s="36">
        <f>SUMIFS(СВЦЭМ!$C$33:$C$776,СВЦЭМ!$A$33:$A$776,$A19,СВЦЭМ!$B$33:$B$776,I$11)+'СЕТ СН'!$F$12+СВЦЭМ!$D$10+'СЕТ СН'!$F$5-'СЕТ СН'!$F$20</f>
        <v>2019.1501293000001</v>
      </c>
      <c r="J19" s="36">
        <f>SUMIFS(СВЦЭМ!$C$33:$C$776,СВЦЭМ!$A$33:$A$776,$A19,СВЦЭМ!$B$33:$B$776,J$11)+'СЕТ СН'!$F$12+СВЦЭМ!$D$10+'СЕТ СН'!$F$5-'СЕТ СН'!$F$20</f>
        <v>2000.9449776700001</v>
      </c>
      <c r="K19" s="36">
        <f>SUMIFS(СВЦЭМ!$C$33:$C$776,СВЦЭМ!$A$33:$A$776,$A19,СВЦЭМ!$B$33:$B$776,K$11)+'СЕТ СН'!$F$12+СВЦЭМ!$D$10+'СЕТ СН'!$F$5-'СЕТ СН'!$F$20</f>
        <v>1981.66526236</v>
      </c>
      <c r="L19" s="36">
        <f>SUMIFS(СВЦЭМ!$C$33:$C$776,СВЦЭМ!$A$33:$A$776,$A19,СВЦЭМ!$B$33:$B$776,L$11)+'СЕТ СН'!$F$12+СВЦЭМ!$D$10+'СЕТ СН'!$F$5-'СЕТ СН'!$F$20</f>
        <v>1927.8522832600001</v>
      </c>
      <c r="M19" s="36">
        <f>SUMIFS(СВЦЭМ!$C$33:$C$776,СВЦЭМ!$A$33:$A$776,$A19,СВЦЭМ!$B$33:$B$776,M$11)+'СЕТ СН'!$F$12+СВЦЭМ!$D$10+'СЕТ СН'!$F$5-'СЕТ СН'!$F$20</f>
        <v>1836.2408170600002</v>
      </c>
      <c r="N19" s="36">
        <f>SUMIFS(СВЦЭМ!$C$33:$C$776,СВЦЭМ!$A$33:$A$776,$A19,СВЦЭМ!$B$33:$B$776,N$11)+'СЕТ СН'!$F$12+СВЦЭМ!$D$10+'СЕТ СН'!$F$5-'СЕТ СН'!$F$20</f>
        <v>1790.3642723800001</v>
      </c>
      <c r="O19" s="36">
        <f>SUMIFS(СВЦЭМ!$C$33:$C$776,СВЦЭМ!$A$33:$A$776,$A19,СВЦЭМ!$B$33:$B$776,O$11)+'СЕТ СН'!$F$12+СВЦЭМ!$D$10+'СЕТ СН'!$F$5-'СЕТ СН'!$F$20</f>
        <v>1771.1542755300002</v>
      </c>
      <c r="P19" s="36">
        <f>SUMIFS(СВЦЭМ!$C$33:$C$776,СВЦЭМ!$A$33:$A$776,$A19,СВЦЭМ!$B$33:$B$776,P$11)+'СЕТ СН'!$F$12+СВЦЭМ!$D$10+'СЕТ СН'!$F$5-'СЕТ СН'!$F$20</f>
        <v>1770.0796368900001</v>
      </c>
      <c r="Q19" s="36">
        <f>SUMIFS(СВЦЭМ!$C$33:$C$776,СВЦЭМ!$A$33:$A$776,$A19,СВЦЭМ!$B$33:$B$776,Q$11)+'СЕТ СН'!$F$12+СВЦЭМ!$D$10+'СЕТ СН'!$F$5-'СЕТ СН'!$F$20</f>
        <v>1783.2911844300002</v>
      </c>
      <c r="R19" s="36">
        <f>SUMIFS(СВЦЭМ!$C$33:$C$776,СВЦЭМ!$A$33:$A$776,$A19,СВЦЭМ!$B$33:$B$776,R$11)+'СЕТ СН'!$F$12+СВЦЭМ!$D$10+'СЕТ СН'!$F$5-'СЕТ СН'!$F$20</f>
        <v>1767.7027786900001</v>
      </c>
      <c r="S19" s="36">
        <f>SUMIFS(СВЦЭМ!$C$33:$C$776,СВЦЭМ!$A$33:$A$776,$A19,СВЦЭМ!$B$33:$B$776,S$11)+'СЕТ СН'!$F$12+СВЦЭМ!$D$10+'СЕТ СН'!$F$5-'СЕТ СН'!$F$20</f>
        <v>1772.9928458100001</v>
      </c>
      <c r="T19" s="36">
        <f>SUMIFS(СВЦЭМ!$C$33:$C$776,СВЦЭМ!$A$33:$A$776,$A19,СВЦЭМ!$B$33:$B$776,T$11)+'СЕТ СН'!$F$12+СВЦЭМ!$D$10+'СЕТ СН'!$F$5-'СЕТ СН'!$F$20</f>
        <v>1789.8604152400001</v>
      </c>
      <c r="U19" s="36">
        <f>SUMIFS(СВЦЭМ!$C$33:$C$776,СВЦЭМ!$A$33:$A$776,$A19,СВЦЭМ!$B$33:$B$776,U$11)+'СЕТ СН'!$F$12+СВЦЭМ!$D$10+'СЕТ СН'!$F$5-'СЕТ СН'!$F$20</f>
        <v>1800.33685522</v>
      </c>
      <c r="V19" s="36">
        <f>SUMIFS(СВЦЭМ!$C$33:$C$776,СВЦЭМ!$A$33:$A$776,$A19,СВЦЭМ!$B$33:$B$776,V$11)+'СЕТ СН'!$F$12+СВЦЭМ!$D$10+'СЕТ СН'!$F$5-'СЕТ СН'!$F$20</f>
        <v>1787.26617502</v>
      </c>
      <c r="W19" s="36">
        <f>SUMIFS(СВЦЭМ!$C$33:$C$776,СВЦЭМ!$A$33:$A$776,$A19,СВЦЭМ!$B$33:$B$776,W$11)+'СЕТ СН'!$F$12+СВЦЭМ!$D$10+'СЕТ СН'!$F$5-'СЕТ СН'!$F$20</f>
        <v>1775.0909964500001</v>
      </c>
      <c r="X19" s="36">
        <f>SUMIFS(СВЦЭМ!$C$33:$C$776,СВЦЭМ!$A$33:$A$776,$A19,СВЦЭМ!$B$33:$B$776,X$11)+'СЕТ СН'!$F$12+СВЦЭМ!$D$10+'СЕТ СН'!$F$5-'СЕТ СН'!$F$20</f>
        <v>1800.7762071100001</v>
      </c>
      <c r="Y19" s="36">
        <f>SUMIFS(СВЦЭМ!$C$33:$C$776,СВЦЭМ!$A$33:$A$776,$A19,СВЦЭМ!$B$33:$B$776,Y$11)+'СЕТ СН'!$F$12+СВЦЭМ!$D$10+'СЕТ СН'!$F$5-'СЕТ СН'!$F$20</f>
        <v>1898.2019793500001</v>
      </c>
    </row>
    <row r="20" spans="1:25" ht="15.75" x14ac:dyDescent="0.2">
      <c r="A20" s="35">
        <f t="shared" si="0"/>
        <v>44052</v>
      </c>
      <c r="B20" s="36">
        <f>SUMIFS(СВЦЭМ!$C$33:$C$776,СВЦЭМ!$A$33:$A$776,$A20,СВЦЭМ!$B$33:$B$776,B$11)+'СЕТ СН'!$F$12+СВЦЭМ!$D$10+'СЕТ СН'!$F$5-'СЕТ СН'!$F$20</f>
        <v>1985.0608764900001</v>
      </c>
      <c r="C20" s="36">
        <f>SUMIFS(СВЦЭМ!$C$33:$C$776,СВЦЭМ!$A$33:$A$776,$A20,СВЦЭМ!$B$33:$B$776,C$11)+'СЕТ СН'!$F$12+СВЦЭМ!$D$10+'СЕТ СН'!$F$5-'СЕТ СН'!$F$20</f>
        <v>2076.1735905799997</v>
      </c>
      <c r="D20" s="36">
        <f>SUMIFS(СВЦЭМ!$C$33:$C$776,СВЦЭМ!$A$33:$A$776,$A20,СВЦЭМ!$B$33:$B$776,D$11)+'СЕТ СН'!$F$12+СВЦЭМ!$D$10+'СЕТ СН'!$F$5-'СЕТ СН'!$F$20</f>
        <v>2069.4114790499998</v>
      </c>
      <c r="E20" s="36">
        <f>SUMIFS(СВЦЭМ!$C$33:$C$776,СВЦЭМ!$A$33:$A$776,$A20,СВЦЭМ!$B$33:$B$776,E$11)+'СЕТ СН'!$F$12+СВЦЭМ!$D$10+'СЕТ СН'!$F$5-'СЕТ СН'!$F$20</f>
        <v>2064.8344849700002</v>
      </c>
      <c r="F20" s="36">
        <f>SUMIFS(СВЦЭМ!$C$33:$C$776,СВЦЭМ!$A$33:$A$776,$A20,СВЦЭМ!$B$33:$B$776,F$11)+'СЕТ СН'!$F$12+СВЦЭМ!$D$10+'СЕТ СН'!$F$5-'СЕТ СН'!$F$20</f>
        <v>2060.7168017399999</v>
      </c>
      <c r="G20" s="36">
        <f>SUMIFS(СВЦЭМ!$C$33:$C$776,СВЦЭМ!$A$33:$A$776,$A20,СВЦЭМ!$B$33:$B$776,G$11)+'СЕТ СН'!$F$12+СВЦЭМ!$D$10+'СЕТ СН'!$F$5-'СЕТ СН'!$F$20</f>
        <v>2068.37539672</v>
      </c>
      <c r="H20" s="36">
        <f>SUMIFS(СВЦЭМ!$C$33:$C$776,СВЦЭМ!$A$33:$A$776,$A20,СВЦЭМ!$B$33:$B$776,H$11)+'СЕТ СН'!$F$12+СВЦЭМ!$D$10+'СЕТ СН'!$F$5-'СЕТ СН'!$F$20</f>
        <v>2076.7240892199998</v>
      </c>
      <c r="I20" s="36">
        <f>SUMIFS(СВЦЭМ!$C$33:$C$776,СВЦЭМ!$A$33:$A$776,$A20,СВЦЭМ!$B$33:$B$776,I$11)+'СЕТ СН'!$F$12+СВЦЭМ!$D$10+'СЕТ СН'!$F$5-'СЕТ СН'!$F$20</f>
        <v>2073.50147216</v>
      </c>
      <c r="J20" s="36">
        <f>SUMIFS(СВЦЭМ!$C$33:$C$776,СВЦЭМ!$A$33:$A$776,$A20,СВЦЭМ!$B$33:$B$776,J$11)+'СЕТ СН'!$F$12+СВЦЭМ!$D$10+'СЕТ СН'!$F$5-'СЕТ СН'!$F$20</f>
        <v>2024.0262455000002</v>
      </c>
      <c r="K20" s="36">
        <f>SUMIFS(СВЦЭМ!$C$33:$C$776,СВЦЭМ!$A$33:$A$776,$A20,СВЦЭМ!$B$33:$B$776,K$11)+'СЕТ СН'!$F$12+СВЦЭМ!$D$10+'СЕТ СН'!$F$5-'СЕТ СН'!$F$20</f>
        <v>1973.8828235000001</v>
      </c>
      <c r="L20" s="36">
        <f>SUMIFS(СВЦЭМ!$C$33:$C$776,СВЦЭМ!$A$33:$A$776,$A20,СВЦЭМ!$B$33:$B$776,L$11)+'СЕТ СН'!$F$12+СВЦЭМ!$D$10+'СЕТ СН'!$F$5-'СЕТ СН'!$F$20</f>
        <v>1931.5769234300001</v>
      </c>
      <c r="M20" s="36">
        <f>SUMIFS(СВЦЭМ!$C$33:$C$776,СВЦЭМ!$A$33:$A$776,$A20,СВЦЭМ!$B$33:$B$776,M$11)+'СЕТ СН'!$F$12+СВЦЭМ!$D$10+'СЕТ СН'!$F$5-'СЕТ СН'!$F$20</f>
        <v>1842.59058263</v>
      </c>
      <c r="N20" s="36">
        <f>SUMIFS(СВЦЭМ!$C$33:$C$776,СВЦЭМ!$A$33:$A$776,$A20,СВЦЭМ!$B$33:$B$776,N$11)+'СЕТ СН'!$F$12+СВЦЭМ!$D$10+'СЕТ СН'!$F$5-'СЕТ СН'!$F$20</f>
        <v>1789.2018983400001</v>
      </c>
      <c r="O20" s="36">
        <f>SUMIFS(СВЦЭМ!$C$33:$C$776,СВЦЭМ!$A$33:$A$776,$A20,СВЦЭМ!$B$33:$B$776,O$11)+'СЕТ СН'!$F$12+СВЦЭМ!$D$10+'СЕТ СН'!$F$5-'СЕТ СН'!$F$20</f>
        <v>1754.5629308299999</v>
      </c>
      <c r="P20" s="36">
        <f>SUMIFS(СВЦЭМ!$C$33:$C$776,СВЦЭМ!$A$33:$A$776,$A20,СВЦЭМ!$B$33:$B$776,P$11)+'СЕТ СН'!$F$12+СВЦЭМ!$D$10+'СЕТ СН'!$F$5-'СЕТ СН'!$F$20</f>
        <v>1755.39044285</v>
      </c>
      <c r="Q20" s="36">
        <f>SUMIFS(СВЦЭМ!$C$33:$C$776,СВЦЭМ!$A$33:$A$776,$A20,СВЦЭМ!$B$33:$B$776,Q$11)+'СЕТ СН'!$F$12+СВЦЭМ!$D$10+'СЕТ СН'!$F$5-'СЕТ СН'!$F$20</f>
        <v>1768.4606709500001</v>
      </c>
      <c r="R20" s="36">
        <f>SUMIFS(СВЦЭМ!$C$33:$C$776,СВЦЭМ!$A$33:$A$776,$A20,СВЦЭМ!$B$33:$B$776,R$11)+'СЕТ СН'!$F$12+СВЦЭМ!$D$10+'СЕТ СН'!$F$5-'СЕТ СН'!$F$20</f>
        <v>1764.06707035</v>
      </c>
      <c r="S20" s="36">
        <f>SUMIFS(СВЦЭМ!$C$33:$C$776,СВЦЭМ!$A$33:$A$776,$A20,СВЦЭМ!$B$33:$B$776,S$11)+'СЕТ СН'!$F$12+СВЦЭМ!$D$10+'СЕТ СН'!$F$5-'СЕТ СН'!$F$20</f>
        <v>1761.6597423200001</v>
      </c>
      <c r="T20" s="36">
        <f>SUMIFS(СВЦЭМ!$C$33:$C$776,СВЦЭМ!$A$33:$A$776,$A20,СВЦЭМ!$B$33:$B$776,T$11)+'СЕТ СН'!$F$12+СВЦЭМ!$D$10+'СЕТ СН'!$F$5-'СЕТ СН'!$F$20</f>
        <v>1776.1755719400001</v>
      </c>
      <c r="U20" s="36">
        <f>SUMIFS(СВЦЭМ!$C$33:$C$776,СВЦЭМ!$A$33:$A$776,$A20,СВЦЭМ!$B$33:$B$776,U$11)+'СЕТ СН'!$F$12+СВЦЭМ!$D$10+'СЕТ СН'!$F$5-'СЕТ СН'!$F$20</f>
        <v>1785.1230364400001</v>
      </c>
      <c r="V20" s="36">
        <f>SUMIFS(СВЦЭМ!$C$33:$C$776,СВЦЭМ!$A$33:$A$776,$A20,СВЦЭМ!$B$33:$B$776,V$11)+'СЕТ СН'!$F$12+СВЦЭМ!$D$10+'СЕТ СН'!$F$5-'СЕТ СН'!$F$20</f>
        <v>1783.30930089</v>
      </c>
      <c r="W20" s="36">
        <f>SUMIFS(СВЦЭМ!$C$33:$C$776,СВЦЭМ!$A$33:$A$776,$A20,СВЦЭМ!$B$33:$B$776,W$11)+'СЕТ СН'!$F$12+СВЦЭМ!$D$10+'СЕТ СН'!$F$5-'СЕТ СН'!$F$20</f>
        <v>1768.0657586100001</v>
      </c>
      <c r="X20" s="36">
        <f>SUMIFS(СВЦЭМ!$C$33:$C$776,СВЦЭМ!$A$33:$A$776,$A20,СВЦЭМ!$B$33:$B$776,X$11)+'СЕТ СН'!$F$12+СВЦЭМ!$D$10+'СЕТ СН'!$F$5-'СЕТ СН'!$F$20</f>
        <v>1798.1849806700002</v>
      </c>
      <c r="Y20" s="36">
        <f>SUMIFS(СВЦЭМ!$C$33:$C$776,СВЦЭМ!$A$33:$A$776,$A20,СВЦЭМ!$B$33:$B$776,Y$11)+'СЕТ СН'!$F$12+СВЦЭМ!$D$10+'СЕТ СН'!$F$5-'СЕТ СН'!$F$20</f>
        <v>1904.21085008</v>
      </c>
    </row>
    <row r="21" spans="1:25" ht="15.75" x14ac:dyDescent="0.2">
      <c r="A21" s="35">
        <f t="shared" si="0"/>
        <v>44053</v>
      </c>
      <c r="B21" s="36">
        <f>SUMIFS(СВЦЭМ!$C$33:$C$776,СВЦЭМ!$A$33:$A$776,$A21,СВЦЭМ!$B$33:$B$776,B$11)+'СЕТ СН'!$F$12+СВЦЭМ!$D$10+'СЕТ СН'!$F$5-'СЕТ СН'!$F$20</f>
        <v>1994.1014211199999</v>
      </c>
      <c r="C21" s="36">
        <f>SUMIFS(СВЦЭМ!$C$33:$C$776,СВЦЭМ!$A$33:$A$776,$A21,СВЦЭМ!$B$33:$B$776,C$11)+'СЕТ СН'!$F$12+СВЦЭМ!$D$10+'СЕТ СН'!$F$5-'СЕТ СН'!$F$20</f>
        <v>2047.5381658800002</v>
      </c>
      <c r="D21" s="36">
        <f>SUMIFS(СВЦЭМ!$C$33:$C$776,СВЦЭМ!$A$33:$A$776,$A21,СВЦЭМ!$B$33:$B$776,D$11)+'СЕТ СН'!$F$12+СВЦЭМ!$D$10+'СЕТ СН'!$F$5-'СЕТ СН'!$F$20</f>
        <v>2030.0381916000001</v>
      </c>
      <c r="E21" s="36">
        <f>SUMIFS(СВЦЭМ!$C$33:$C$776,СВЦЭМ!$A$33:$A$776,$A21,СВЦЭМ!$B$33:$B$776,E$11)+'СЕТ СН'!$F$12+СВЦЭМ!$D$10+'СЕТ СН'!$F$5-'СЕТ СН'!$F$20</f>
        <v>2016.1802825700001</v>
      </c>
      <c r="F21" s="36">
        <f>SUMIFS(СВЦЭМ!$C$33:$C$776,СВЦЭМ!$A$33:$A$776,$A21,СВЦЭМ!$B$33:$B$776,F$11)+'СЕТ СН'!$F$12+СВЦЭМ!$D$10+'СЕТ СН'!$F$5-'СЕТ СН'!$F$20</f>
        <v>2016.0253356500002</v>
      </c>
      <c r="G21" s="36">
        <f>SUMIFS(СВЦЭМ!$C$33:$C$776,СВЦЭМ!$A$33:$A$776,$A21,СВЦЭМ!$B$33:$B$776,G$11)+'СЕТ СН'!$F$12+СВЦЭМ!$D$10+'СЕТ СН'!$F$5-'СЕТ СН'!$F$20</f>
        <v>2022.27901647</v>
      </c>
      <c r="H21" s="36">
        <f>SUMIFS(СВЦЭМ!$C$33:$C$776,СВЦЭМ!$A$33:$A$776,$A21,СВЦЭМ!$B$33:$B$776,H$11)+'СЕТ СН'!$F$12+СВЦЭМ!$D$10+'СЕТ СН'!$F$5-'СЕТ СН'!$F$20</f>
        <v>2048.2694766100003</v>
      </c>
      <c r="I21" s="36">
        <f>SUMIFS(СВЦЭМ!$C$33:$C$776,СВЦЭМ!$A$33:$A$776,$A21,СВЦЭМ!$B$33:$B$776,I$11)+'СЕТ СН'!$F$12+СВЦЭМ!$D$10+'СЕТ СН'!$F$5-'СЕТ СН'!$F$20</f>
        <v>2043.5954334800001</v>
      </c>
      <c r="J21" s="36">
        <f>SUMIFS(СВЦЭМ!$C$33:$C$776,СВЦЭМ!$A$33:$A$776,$A21,СВЦЭМ!$B$33:$B$776,J$11)+'СЕТ СН'!$F$12+СВЦЭМ!$D$10+'СЕТ СН'!$F$5-'СЕТ СН'!$F$20</f>
        <v>1980.0954932200002</v>
      </c>
      <c r="K21" s="36">
        <f>SUMIFS(СВЦЭМ!$C$33:$C$776,СВЦЭМ!$A$33:$A$776,$A21,СВЦЭМ!$B$33:$B$776,K$11)+'СЕТ СН'!$F$12+СВЦЭМ!$D$10+'СЕТ СН'!$F$5-'СЕТ СН'!$F$20</f>
        <v>1940.51710306</v>
      </c>
      <c r="L21" s="36">
        <f>SUMIFS(СВЦЭМ!$C$33:$C$776,СВЦЭМ!$A$33:$A$776,$A21,СВЦЭМ!$B$33:$B$776,L$11)+'СЕТ СН'!$F$12+СВЦЭМ!$D$10+'СЕТ СН'!$F$5-'СЕТ СН'!$F$20</f>
        <v>1931.2608501700001</v>
      </c>
      <c r="M21" s="36">
        <f>SUMIFS(СВЦЭМ!$C$33:$C$776,СВЦЭМ!$A$33:$A$776,$A21,СВЦЭМ!$B$33:$B$776,M$11)+'СЕТ СН'!$F$12+СВЦЭМ!$D$10+'СЕТ СН'!$F$5-'СЕТ СН'!$F$20</f>
        <v>1872.2556576400002</v>
      </c>
      <c r="N21" s="36">
        <f>SUMIFS(СВЦЭМ!$C$33:$C$776,СВЦЭМ!$A$33:$A$776,$A21,СВЦЭМ!$B$33:$B$776,N$11)+'СЕТ СН'!$F$12+СВЦЭМ!$D$10+'СЕТ СН'!$F$5-'СЕТ СН'!$F$20</f>
        <v>1814.7610535200001</v>
      </c>
      <c r="O21" s="36">
        <f>SUMIFS(СВЦЭМ!$C$33:$C$776,СВЦЭМ!$A$33:$A$776,$A21,СВЦЭМ!$B$33:$B$776,O$11)+'СЕТ СН'!$F$12+СВЦЭМ!$D$10+'СЕТ СН'!$F$5-'СЕТ СН'!$F$20</f>
        <v>1777.4785108999999</v>
      </c>
      <c r="P21" s="36">
        <f>SUMIFS(СВЦЭМ!$C$33:$C$776,СВЦЭМ!$A$33:$A$776,$A21,СВЦЭМ!$B$33:$B$776,P$11)+'СЕТ СН'!$F$12+СВЦЭМ!$D$10+'СЕТ СН'!$F$5-'СЕТ СН'!$F$20</f>
        <v>1749.2332860500001</v>
      </c>
      <c r="Q21" s="36">
        <f>SUMIFS(СВЦЭМ!$C$33:$C$776,СВЦЭМ!$A$33:$A$776,$A21,СВЦЭМ!$B$33:$B$776,Q$11)+'СЕТ СН'!$F$12+СВЦЭМ!$D$10+'СЕТ СН'!$F$5-'СЕТ СН'!$F$20</f>
        <v>1755.3180886800001</v>
      </c>
      <c r="R21" s="36">
        <f>SUMIFS(СВЦЭМ!$C$33:$C$776,СВЦЭМ!$A$33:$A$776,$A21,СВЦЭМ!$B$33:$B$776,R$11)+'СЕТ СН'!$F$12+СВЦЭМ!$D$10+'СЕТ СН'!$F$5-'СЕТ СН'!$F$20</f>
        <v>1762.3260032800001</v>
      </c>
      <c r="S21" s="36">
        <f>SUMIFS(СВЦЭМ!$C$33:$C$776,СВЦЭМ!$A$33:$A$776,$A21,СВЦЭМ!$B$33:$B$776,S$11)+'СЕТ СН'!$F$12+СВЦЭМ!$D$10+'СЕТ СН'!$F$5-'СЕТ СН'!$F$20</f>
        <v>1758.8555569499999</v>
      </c>
      <c r="T21" s="36">
        <f>SUMIFS(СВЦЭМ!$C$33:$C$776,СВЦЭМ!$A$33:$A$776,$A21,СВЦЭМ!$B$33:$B$776,T$11)+'СЕТ СН'!$F$12+СВЦЭМ!$D$10+'СЕТ СН'!$F$5-'СЕТ СН'!$F$20</f>
        <v>1771.2629884400001</v>
      </c>
      <c r="U21" s="36">
        <f>SUMIFS(СВЦЭМ!$C$33:$C$776,СВЦЭМ!$A$33:$A$776,$A21,СВЦЭМ!$B$33:$B$776,U$11)+'СЕТ СН'!$F$12+СВЦЭМ!$D$10+'СЕТ СН'!$F$5-'СЕТ СН'!$F$20</f>
        <v>1776.8144518399999</v>
      </c>
      <c r="V21" s="36">
        <f>SUMIFS(СВЦЭМ!$C$33:$C$776,СВЦЭМ!$A$33:$A$776,$A21,СВЦЭМ!$B$33:$B$776,V$11)+'СЕТ СН'!$F$12+СВЦЭМ!$D$10+'СЕТ СН'!$F$5-'СЕТ СН'!$F$20</f>
        <v>1762.9950242300001</v>
      </c>
      <c r="W21" s="36">
        <f>SUMIFS(СВЦЭМ!$C$33:$C$776,СВЦЭМ!$A$33:$A$776,$A21,СВЦЭМ!$B$33:$B$776,W$11)+'СЕТ СН'!$F$12+СВЦЭМ!$D$10+'СЕТ СН'!$F$5-'СЕТ СН'!$F$20</f>
        <v>1747.58731597</v>
      </c>
      <c r="X21" s="36">
        <f>SUMIFS(СВЦЭМ!$C$33:$C$776,СВЦЭМ!$A$33:$A$776,$A21,СВЦЭМ!$B$33:$B$776,X$11)+'СЕТ СН'!$F$12+СВЦЭМ!$D$10+'СЕТ СН'!$F$5-'СЕТ СН'!$F$20</f>
        <v>1781.4777373500001</v>
      </c>
      <c r="Y21" s="36">
        <f>SUMIFS(СВЦЭМ!$C$33:$C$776,СВЦЭМ!$A$33:$A$776,$A21,СВЦЭМ!$B$33:$B$776,Y$11)+'СЕТ СН'!$F$12+СВЦЭМ!$D$10+'СЕТ СН'!$F$5-'СЕТ СН'!$F$20</f>
        <v>1865.0693573200001</v>
      </c>
    </row>
    <row r="22" spans="1:25" ht="15.75" x14ac:dyDescent="0.2">
      <c r="A22" s="35">
        <f t="shared" si="0"/>
        <v>44054</v>
      </c>
      <c r="B22" s="36">
        <f>SUMIFS(СВЦЭМ!$C$33:$C$776,СВЦЭМ!$A$33:$A$776,$A22,СВЦЭМ!$B$33:$B$776,B$11)+'СЕТ СН'!$F$12+СВЦЭМ!$D$10+'СЕТ СН'!$F$5-'СЕТ СН'!$F$20</f>
        <v>1958.3407411000001</v>
      </c>
      <c r="C22" s="36">
        <f>SUMIFS(СВЦЭМ!$C$33:$C$776,СВЦЭМ!$A$33:$A$776,$A22,СВЦЭМ!$B$33:$B$776,C$11)+'СЕТ СН'!$F$12+СВЦЭМ!$D$10+'СЕТ СН'!$F$5-'СЕТ СН'!$F$20</f>
        <v>1998.70420225</v>
      </c>
      <c r="D22" s="36">
        <f>SUMIFS(СВЦЭМ!$C$33:$C$776,СВЦЭМ!$A$33:$A$776,$A22,СВЦЭМ!$B$33:$B$776,D$11)+'СЕТ СН'!$F$12+СВЦЭМ!$D$10+'СЕТ СН'!$F$5-'СЕТ СН'!$F$20</f>
        <v>1992.6421574200001</v>
      </c>
      <c r="E22" s="36">
        <f>SUMIFS(СВЦЭМ!$C$33:$C$776,СВЦЭМ!$A$33:$A$776,$A22,СВЦЭМ!$B$33:$B$776,E$11)+'СЕТ СН'!$F$12+СВЦЭМ!$D$10+'СЕТ СН'!$F$5-'СЕТ СН'!$F$20</f>
        <v>1976.8862870600001</v>
      </c>
      <c r="F22" s="36">
        <f>SUMIFS(СВЦЭМ!$C$33:$C$776,СВЦЭМ!$A$33:$A$776,$A22,СВЦЭМ!$B$33:$B$776,F$11)+'СЕТ СН'!$F$12+СВЦЭМ!$D$10+'СЕТ СН'!$F$5-'СЕТ СН'!$F$20</f>
        <v>1963.7983031600002</v>
      </c>
      <c r="G22" s="36">
        <f>SUMIFS(СВЦЭМ!$C$33:$C$776,СВЦЭМ!$A$33:$A$776,$A22,СВЦЭМ!$B$33:$B$776,G$11)+'СЕТ СН'!$F$12+СВЦЭМ!$D$10+'СЕТ СН'!$F$5-'СЕТ СН'!$F$20</f>
        <v>1976.6914596400002</v>
      </c>
      <c r="H22" s="36">
        <f>SUMIFS(СВЦЭМ!$C$33:$C$776,СВЦЭМ!$A$33:$A$776,$A22,СВЦЭМ!$B$33:$B$776,H$11)+'СЕТ СН'!$F$12+СВЦЭМ!$D$10+'СЕТ СН'!$F$5-'СЕТ СН'!$F$20</f>
        <v>1939.99666871</v>
      </c>
      <c r="I22" s="36">
        <f>SUMIFS(СВЦЭМ!$C$33:$C$776,СВЦЭМ!$A$33:$A$776,$A22,СВЦЭМ!$B$33:$B$776,I$11)+'СЕТ СН'!$F$12+СВЦЭМ!$D$10+'СЕТ СН'!$F$5-'СЕТ СН'!$F$20</f>
        <v>1931.1199825600002</v>
      </c>
      <c r="J22" s="36">
        <f>SUMIFS(СВЦЭМ!$C$33:$C$776,СВЦЭМ!$A$33:$A$776,$A22,СВЦЭМ!$B$33:$B$776,J$11)+'СЕТ СН'!$F$12+СВЦЭМ!$D$10+'СЕТ СН'!$F$5-'СЕТ СН'!$F$20</f>
        <v>1938.2630092700001</v>
      </c>
      <c r="K22" s="36">
        <f>SUMIFS(СВЦЭМ!$C$33:$C$776,СВЦЭМ!$A$33:$A$776,$A22,СВЦЭМ!$B$33:$B$776,K$11)+'СЕТ СН'!$F$12+СВЦЭМ!$D$10+'СЕТ СН'!$F$5-'СЕТ СН'!$F$20</f>
        <v>1883.53544334</v>
      </c>
      <c r="L22" s="36">
        <f>SUMIFS(СВЦЭМ!$C$33:$C$776,СВЦЭМ!$A$33:$A$776,$A22,СВЦЭМ!$B$33:$B$776,L$11)+'СЕТ СН'!$F$12+СВЦЭМ!$D$10+'СЕТ СН'!$F$5-'СЕТ СН'!$F$20</f>
        <v>1871.1749221300001</v>
      </c>
      <c r="M22" s="36">
        <f>SUMIFS(СВЦЭМ!$C$33:$C$776,СВЦЭМ!$A$33:$A$776,$A22,СВЦЭМ!$B$33:$B$776,M$11)+'СЕТ СН'!$F$12+СВЦЭМ!$D$10+'СЕТ СН'!$F$5-'СЕТ СН'!$F$20</f>
        <v>1824.5885102900002</v>
      </c>
      <c r="N22" s="36">
        <f>SUMIFS(СВЦЭМ!$C$33:$C$776,СВЦЭМ!$A$33:$A$776,$A22,СВЦЭМ!$B$33:$B$776,N$11)+'СЕТ СН'!$F$12+СВЦЭМ!$D$10+'СЕТ СН'!$F$5-'СЕТ СН'!$F$20</f>
        <v>1811.0333121100002</v>
      </c>
      <c r="O22" s="36">
        <f>SUMIFS(СВЦЭМ!$C$33:$C$776,СВЦЭМ!$A$33:$A$776,$A22,СВЦЭМ!$B$33:$B$776,O$11)+'СЕТ СН'!$F$12+СВЦЭМ!$D$10+'СЕТ СН'!$F$5-'СЕТ СН'!$F$20</f>
        <v>1813.1410181000001</v>
      </c>
      <c r="P22" s="36">
        <f>SUMIFS(СВЦЭМ!$C$33:$C$776,СВЦЭМ!$A$33:$A$776,$A22,СВЦЭМ!$B$33:$B$776,P$11)+'СЕТ СН'!$F$12+СВЦЭМ!$D$10+'СЕТ СН'!$F$5-'СЕТ СН'!$F$20</f>
        <v>1811.98653844</v>
      </c>
      <c r="Q22" s="36">
        <f>SUMIFS(СВЦЭМ!$C$33:$C$776,СВЦЭМ!$A$33:$A$776,$A22,СВЦЭМ!$B$33:$B$776,Q$11)+'СЕТ СН'!$F$12+СВЦЭМ!$D$10+'СЕТ СН'!$F$5-'СЕТ СН'!$F$20</f>
        <v>1812.9015010800001</v>
      </c>
      <c r="R22" s="36">
        <f>SUMIFS(СВЦЭМ!$C$33:$C$776,СВЦЭМ!$A$33:$A$776,$A22,СВЦЭМ!$B$33:$B$776,R$11)+'СЕТ СН'!$F$12+СВЦЭМ!$D$10+'СЕТ СН'!$F$5-'СЕТ СН'!$F$20</f>
        <v>1809.50613006</v>
      </c>
      <c r="S22" s="36">
        <f>SUMIFS(СВЦЭМ!$C$33:$C$776,СВЦЭМ!$A$33:$A$776,$A22,СВЦЭМ!$B$33:$B$776,S$11)+'СЕТ СН'!$F$12+СВЦЭМ!$D$10+'СЕТ СН'!$F$5-'СЕТ СН'!$F$20</f>
        <v>1810.9867785800002</v>
      </c>
      <c r="T22" s="36">
        <f>SUMIFS(СВЦЭМ!$C$33:$C$776,СВЦЭМ!$A$33:$A$776,$A22,СВЦЭМ!$B$33:$B$776,T$11)+'СЕТ СН'!$F$12+СВЦЭМ!$D$10+'СЕТ СН'!$F$5-'СЕТ СН'!$F$20</f>
        <v>1809.00439396</v>
      </c>
      <c r="U22" s="36">
        <f>SUMIFS(СВЦЭМ!$C$33:$C$776,СВЦЭМ!$A$33:$A$776,$A22,СВЦЭМ!$B$33:$B$776,U$11)+'СЕТ СН'!$F$12+СВЦЭМ!$D$10+'СЕТ СН'!$F$5-'СЕТ СН'!$F$20</f>
        <v>1801.2432509800001</v>
      </c>
      <c r="V22" s="36">
        <f>SUMIFS(СВЦЭМ!$C$33:$C$776,СВЦЭМ!$A$33:$A$776,$A22,СВЦЭМ!$B$33:$B$776,V$11)+'СЕТ СН'!$F$12+СВЦЭМ!$D$10+'СЕТ СН'!$F$5-'СЕТ СН'!$F$20</f>
        <v>1798.19306005</v>
      </c>
      <c r="W22" s="36">
        <f>SUMIFS(СВЦЭМ!$C$33:$C$776,СВЦЭМ!$A$33:$A$776,$A22,СВЦЭМ!$B$33:$B$776,W$11)+'СЕТ СН'!$F$12+СВЦЭМ!$D$10+'СЕТ СН'!$F$5-'СЕТ СН'!$F$20</f>
        <v>1804.9608567099999</v>
      </c>
      <c r="X22" s="36">
        <f>SUMIFS(СВЦЭМ!$C$33:$C$776,СВЦЭМ!$A$33:$A$776,$A22,СВЦЭМ!$B$33:$B$776,X$11)+'СЕТ СН'!$F$12+СВЦЭМ!$D$10+'СЕТ СН'!$F$5-'СЕТ СН'!$F$20</f>
        <v>1801.84977321</v>
      </c>
      <c r="Y22" s="36">
        <f>SUMIFS(СВЦЭМ!$C$33:$C$776,СВЦЭМ!$A$33:$A$776,$A22,СВЦЭМ!$B$33:$B$776,Y$11)+'СЕТ СН'!$F$12+СВЦЭМ!$D$10+'СЕТ СН'!$F$5-'СЕТ СН'!$F$20</f>
        <v>1845.5363126000002</v>
      </c>
    </row>
    <row r="23" spans="1:25" ht="15.75" x14ac:dyDescent="0.2">
      <c r="A23" s="35">
        <f t="shared" si="0"/>
        <v>44055</v>
      </c>
      <c r="B23" s="36">
        <f>SUMIFS(СВЦЭМ!$C$33:$C$776,СВЦЭМ!$A$33:$A$776,$A23,СВЦЭМ!$B$33:$B$776,B$11)+'СЕТ СН'!$F$12+СВЦЭМ!$D$10+'СЕТ СН'!$F$5-'СЕТ СН'!$F$20</f>
        <v>1944.8173911900001</v>
      </c>
      <c r="C23" s="36">
        <f>SUMIFS(СВЦЭМ!$C$33:$C$776,СВЦЭМ!$A$33:$A$776,$A23,СВЦЭМ!$B$33:$B$776,C$11)+'СЕТ СН'!$F$12+СВЦЭМ!$D$10+'СЕТ СН'!$F$5-'СЕТ СН'!$F$20</f>
        <v>1984.1597535600001</v>
      </c>
      <c r="D23" s="36">
        <f>SUMIFS(СВЦЭМ!$C$33:$C$776,СВЦЭМ!$A$33:$A$776,$A23,СВЦЭМ!$B$33:$B$776,D$11)+'СЕТ СН'!$F$12+СВЦЭМ!$D$10+'СЕТ СН'!$F$5-'СЕТ СН'!$F$20</f>
        <v>1990.3830501100001</v>
      </c>
      <c r="E23" s="36">
        <f>SUMIFS(СВЦЭМ!$C$33:$C$776,СВЦЭМ!$A$33:$A$776,$A23,СВЦЭМ!$B$33:$B$776,E$11)+'СЕТ СН'!$F$12+СВЦЭМ!$D$10+'СЕТ СН'!$F$5-'СЕТ СН'!$F$20</f>
        <v>1996.9700493700002</v>
      </c>
      <c r="F23" s="36">
        <f>SUMIFS(СВЦЭМ!$C$33:$C$776,СВЦЭМ!$A$33:$A$776,$A23,СВЦЭМ!$B$33:$B$776,F$11)+'СЕТ СН'!$F$12+СВЦЭМ!$D$10+'СЕТ СН'!$F$5-'СЕТ СН'!$F$20</f>
        <v>2000.6739334000001</v>
      </c>
      <c r="G23" s="36">
        <f>SUMIFS(СВЦЭМ!$C$33:$C$776,СВЦЭМ!$A$33:$A$776,$A23,СВЦЭМ!$B$33:$B$776,G$11)+'СЕТ СН'!$F$12+СВЦЭМ!$D$10+'СЕТ СН'!$F$5-'СЕТ СН'!$F$20</f>
        <v>1999.0425310600001</v>
      </c>
      <c r="H23" s="36">
        <f>SUMIFS(СВЦЭМ!$C$33:$C$776,СВЦЭМ!$A$33:$A$776,$A23,СВЦЭМ!$B$33:$B$776,H$11)+'СЕТ СН'!$F$12+СВЦЭМ!$D$10+'СЕТ СН'!$F$5-'СЕТ СН'!$F$20</f>
        <v>1980.5659323100001</v>
      </c>
      <c r="I23" s="36">
        <f>SUMIFS(СВЦЭМ!$C$33:$C$776,СВЦЭМ!$A$33:$A$776,$A23,СВЦЭМ!$B$33:$B$776,I$11)+'СЕТ СН'!$F$12+СВЦЭМ!$D$10+'СЕТ СН'!$F$5-'СЕТ СН'!$F$20</f>
        <v>1965.0945513800002</v>
      </c>
      <c r="J23" s="36">
        <f>SUMIFS(СВЦЭМ!$C$33:$C$776,СВЦЭМ!$A$33:$A$776,$A23,СВЦЭМ!$B$33:$B$776,J$11)+'СЕТ СН'!$F$12+СВЦЭМ!$D$10+'СЕТ СН'!$F$5-'СЕТ СН'!$F$20</f>
        <v>1912.04924241</v>
      </c>
      <c r="K23" s="36">
        <f>SUMIFS(СВЦЭМ!$C$33:$C$776,СВЦЭМ!$A$33:$A$776,$A23,СВЦЭМ!$B$33:$B$776,K$11)+'СЕТ СН'!$F$12+СВЦЭМ!$D$10+'СЕТ СН'!$F$5-'СЕТ СН'!$F$20</f>
        <v>1886.5669996300001</v>
      </c>
      <c r="L23" s="36">
        <f>SUMIFS(СВЦЭМ!$C$33:$C$776,СВЦЭМ!$A$33:$A$776,$A23,СВЦЭМ!$B$33:$B$776,L$11)+'СЕТ СН'!$F$12+СВЦЭМ!$D$10+'СЕТ СН'!$F$5-'СЕТ СН'!$F$20</f>
        <v>1865.8921538600002</v>
      </c>
      <c r="M23" s="36">
        <f>SUMIFS(СВЦЭМ!$C$33:$C$776,СВЦЭМ!$A$33:$A$776,$A23,СВЦЭМ!$B$33:$B$776,M$11)+'СЕТ СН'!$F$12+СВЦЭМ!$D$10+'СЕТ СН'!$F$5-'СЕТ СН'!$F$20</f>
        <v>1774.9593670700001</v>
      </c>
      <c r="N23" s="36">
        <f>SUMIFS(СВЦЭМ!$C$33:$C$776,СВЦЭМ!$A$33:$A$776,$A23,СВЦЭМ!$B$33:$B$776,N$11)+'СЕТ СН'!$F$12+СВЦЭМ!$D$10+'СЕТ СН'!$F$5-'СЕТ СН'!$F$20</f>
        <v>1743.6620289000002</v>
      </c>
      <c r="O23" s="36">
        <f>SUMIFS(СВЦЭМ!$C$33:$C$776,СВЦЭМ!$A$33:$A$776,$A23,СВЦЭМ!$B$33:$B$776,O$11)+'СЕТ СН'!$F$12+СВЦЭМ!$D$10+'СЕТ СН'!$F$5-'СЕТ СН'!$F$20</f>
        <v>1727.9342428700002</v>
      </c>
      <c r="P23" s="36">
        <f>SUMIFS(СВЦЭМ!$C$33:$C$776,СВЦЭМ!$A$33:$A$776,$A23,СВЦЭМ!$B$33:$B$776,P$11)+'СЕТ СН'!$F$12+СВЦЭМ!$D$10+'СЕТ СН'!$F$5-'СЕТ СН'!$F$20</f>
        <v>1778.40257815</v>
      </c>
      <c r="Q23" s="36">
        <f>SUMIFS(СВЦЭМ!$C$33:$C$776,СВЦЭМ!$A$33:$A$776,$A23,СВЦЭМ!$B$33:$B$776,Q$11)+'СЕТ СН'!$F$12+СВЦЭМ!$D$10+'СЕТ СН'!$F$5-'СЕТ СН'!$F$20</f>
        <v>1782.3967619300001</v>
      </c>
      <c r="R23" s="36">
        <f>SUMIFS(СВЦЭМ!$C$33:$C$776,СВЦЭМ!$A$33:$A$776,$A23,СВЦЭМ!$B$33:$B$776,R$11)+'СЕТ СН'!$F$12+СВЦЭМ!$D$10+'СЕТ СН'!$F$5-'СЕТ СН'!$F$20</f>
        <v>1788.2143330600002</v>
      </c>
      <c r="S23" s="36">
        <f>SUMIFS(СВЦЭМ!$C$33:$C$776,СВЦЭМ!$A$33:$A$776,$A23,СВЦЭМ!$B$33:$B$776,S$11)+'СЕТ СН'!$F$12+СВЦЭМ!$D$10+'СЕТ СН'!$F$5-'СЕТ СН'!$F$20</f>
        <v>1786.0780798800001</v>
      </c>
      <c r="T23" s="36">
        <f>SUMIFS(СВЦЭМ!$C$33:$C$776,СВЦЭМ!$A$33:$A$776,$A23,СВЦЭМ!$B$33:$B$776,T$11)+'СЕТ СН'!$F$12+СВЦЭМ!$D$10+'СЕТ СН'!$F$5-'СЕТ СН'!$F$20</f>
        <v>1786.2568288800001</v>
      </c>
      <c r="U23" s="36">
        <f>SUMIFS(СВЦЭМ!$C$33:$C$776,СВЦЭМ!$A$33:$A$776,$A23,СВЦЭМ!$B$33:$B$776,U$11)+'СЕТ СН'!$F$12+СВЦЭМ!$D$10+'СЕТ СН'!$F$5-'СЕТ СН'!$F$20</f>
        <v>1767.0114300800001</v>
      </c>
      <c r="V23" s="36">
        <f>SUMIFS(СВЦЭМ!$C$33:$C$776,СВЦЭМ!$A$33:$A$776,$A23,СВЦЭМ!$B$33:$B$776,V$11)+'СЕТ СН'!$F$12+СВЦЭМ!$D$10+'СЕТ СН'!$F$5-'СЕТ СН'!$F$20</f>
        <v>1770.2734143500002</v>
      </c>
      <c r="W23" s="36">
        <f>SUMIFS(СВЦЭМ!$C$33:$C$776,СВЦЭМ!$A$33:$A$776,$A23,СВЦЭМ!$B$33:$B$776,W$11)+'СЕТ СН'!$F$12+СВЦЭМ!$D$10+'СЕТ СН'!$F$5-'СЕТ СН'!$F$20</f>
        <v>1772.8810449100001</v>
      </c>
      <c r="X23" s="36">
        <f>SUMIFS(СВЦЭМ!$C$33:$C$776,СВЦЭМ!$A$33:$A$776,$A23,СВЦЭМ!$B$33:$B$776,X$11)+'СЕТ СН'!$F$12+СВЦЭМ!$D$10+'СЕТ СН'!$F$5-'СЕТ СН'!$F$20</f>
        <v>1788.7555281200002</v>
      </c>
      <c r="Y23" s="36">
        <f>SUMIFS(СВЦЭМ!$C$33:$C$776,СВЦЭМ!$A$33:$A$776,$A23,СВЦЭМ!$B$33:$B$776,Y$11)+'СЕТ СН'!$F$12+СВЦЭМ!$D$10+'СЕТ СН'!$F$5-'СЕТ СН'!$F$20</f>
        <v>1876.42763046</v>
      </c>
    </row>
    <row r="24" spans="1:25" ht="15.75" x14ac:dyDescent="0.2">
      <c r="A24" s="35">
        <f t="shared" si="0"/>
        <v>44056</v>
      </c>
      <c r="B24" s="36">
        <f>SUMIFS(СВЦЭМ!$C$33:$C$776,СВЦЭМ!$A$33:$A$776,$A24,СВЦЭМ!$B$33:$B$776,B$11)+'СЕТ СН'!$F$12+СВЦЭМ!$D$10+'СЕТ СН'!$F$5-'СЕТ СН'!$F$20</f>
        <v>1962.4066168900001</v>
      </c>
      <c r="C24" s="36">
        <f>SUMIFS(СВЦЭМ!$C$33:$C$776,СВЦЭМ!$A$33:$A$776,$A24,СВЦЭМ!$B$33:$B$776,C$11)+'СЕТ СН'!$F$12+СВЦЭМ!$D$10+'СЕТ СН'!$F$5-'СЕТ СН'!$F$20</f>
        <v>1999.6210108300002</v>
      </c>
      <c r="D24" s="36">
        <f>SUMIFS(СВЦЭМ!$C$33:$C$776,СВЦЭМ!$A$33:$A$776,$A24,СВЦЭМ!$B$33:$B$776,D$11)+'СЕТ СН'!$F$12+СВЦЭМ!$D$10+'СЕТ СН'!$F$5-'СЕТ СН'!$F$20</f>
        <v>2027.3082014700001</v>
      </c>
      <c r="E24" s="36">
        <f>SUMIFS(СВЦЭМ!$C$33:$C$776,СВЦЭМ!$A$33:$A$776,$A24,СВЦЭМ!$B$33:$B$776,E$11)+'СЕТ СН'!$F$12+СВЦЭМ!$D$10+'СЕТ СН'!$F$5-'СЕТ СН'!$F$20</f>
        <v>2038.61306771</v>
      </c>
      <c r="F24" s="36">
        <f>SUMIFS(СВЦЭМ!$C$33:$C$776,СВЦЭМ!$A$33:$A$776,$A24,СВЦЭМ!$B$33:$B$776,F$11)+'СЕТ СН'!$F$12+СВЦЭМ!$D$10+'СЕТ СН'!$F$5-'СЕТ СН'!$F$20</f>
        <v>2043.31545624</v>
      </c>
      <c r="G24" s="36">
        <f>SUMIFS(СВЦЭМ!$C$33:$C$776,СВЦЭМ!$A$33:$A$776,$A24,СВЦЭМ!$B$33:$B$776,G$11)+'СЕТ СН'!$F$12+СВЦЭМ!$D$10+'СЕТ СН'!$F$5-'СЕТ СН'!$F$20</f>
        <v>2020.09049981</v>
      </c>
      <c r="H24" s="36">
        <f>SUMIFS(СВЦЭМ!$C$33:$C$776,СВЦЭМ!$A$33:$A$776,$A24,СВЦЭМ!$B$33:$B$776,H$11)+'СЕТ СН'!$F$12+СВЦЭМ!$D$10+'СЕТ СН'!$F$5-'СЕТ СН'!$F$20</f>
        <v>1973.69372118</v>
      </c>
      <c r="I24" s="36">
        <f>SUMIFS(СВЦЭМ!$C$33:$C$776,СВЦЭМ!$A$33:$A$776,$A24,СВЦЭМ!$B$33:$B$776,I$11)+'СЕТ СН'!$F$12+СВЦЭМ!$D$10+'СЕТ СН'!$F$5-'СЕТ СН'!$F$20</f>
        <v>1908.9045316400002</v>
      </c>
      <c r="J24" s="36">
        <f>SUMIFS(СВЦЭМ!$C$33:$C$776,СВЦЭМ!$A$33:$A$776,$A24,СВЦЭМ!$B$33:$B$776,J$11)+'СЕТ СН'!$F$12+СВЦЭМ!$D$10+'СЕТ СН'!$F$5-'СЕТ СН'!$F$20</f>
        <v>1856.8245423799999</v>
      </c>
      <c r="K24" s="36">
        <f>SUMIFS(СВЦЭМ!$C$33:$C$776,СВЦЭМ!$A$33:$A$776,$A24,СВЦЭМ!$B$33:$B$776,K$11)+'СЕТ СН'!$F$12+СВЦЭМ!$D$10+'СЕТ СН'!$F$5-'СЕТ СН'!$F$20</f>
        <v>1829.09082521</v>
      </c>
      <c r="L24" s="36">
        <f>SUMIFS(СВЦЭМ!$C$33:$C$776,СВЦЭМ!$A$33:$A$776,$A24,СВЦЭМ!$B$33:$B$776,L$11)+'СЕТ СН'!$F$12+СВЦЭМ!$D$10+'СЕТ СН'!$F$5-'СЕТ СН'!$F$20</f>
        <v>1825.8127318300001</v>
      </c>
      <c r="M24" s="36">
        <f>SUMIFS(СВЦЭМ!$C$33:$C$776,СВЦЭМ!$A$33:$A$776,$A24,СВЦЭМ!$B$33:$B$776,M$11)+'СЕТ СН'!$F$12+СВЦЭМ!$D$10+'СЕТ СН'!$F$5-'СЕТ СН'!$F$20</f>
        <v>1780.8812184200001</v>
      </c>
      <c r="N24" s="36">
        <f>SUMIFS(СВЦЭМ!$C$33:$C$776,СВЦЭМ!$A$33:$A$776,$A24,СВЦЭМ!$B$33:$B$776,N$11)+'СЕТ СН'!$F$12+СВЦЭМ!$D$10+'СЕТ СН'!$F$5-'СЕТ СН'!$F$20</f>
        <v>1800.2730335700001</v>
      </c>
      <c r="O24" s="36">
        <f>SUMIFS(СВЦЭМ!$C$33:$C$776,СВЦЭМ!$A$33:$A$776,$A24,СВЦЭМ!$B$33:$B$776,O$11)+'СЕТ СН'!$F$12+СВЦЭМ!$D$10+'СЕТ СН'!$F$5-'СЕТ СН'!$F$20</f>
        <v>1797.36070528</v>
      </c>
      <c r="P24" s="36">
        <f>SUMIFS(СВЦЭМ!$C$33:$C$776,СВЦЭМ!$A$33:$A$776,$A24,СВЦЭМ!$B$33:$B$776,P$11)+'СЕТ СН'!$F$12+СВЦЭМ!$D$10+'СЕТ СН'!$F$5-'СЕТ СН'!$F$20</f>
        <v>1799.0746090900002</v>
      </c>
      <c r="Q24" s="36">
        <f>SUMIFS(СВЦЭМ!$C$33:$C$776,СВЦЭМ!$A$33:$A$776,$A24,СВЦЭМ!$B$33:$B$776,Q$11)+'СЕТ СН'!$F$12+СВЦЭМ!$D$10+'СЕТ СН'!$F$5-'СЕТ СН'!$F$20</f>
        <v>1810.5800053100002</v>
      </c>
      <c r="R24" s="36">
        <f>SUMIFS(СВЦЭМ!$C$33:$C$776,СВЦЭМ!$A$33:$A$776,$A24,СВЦЭМ!$B$33:$B$776,R$11)+'СЕТ СН'!$F$12+СВЦЭМ!$D$10+'СЕТ СН'!$F$5-'СЕТ СН'!$F$20</f>
        <v>1806.5635292000002</v>
      </c>
      <c r="S24" s="36">
        <f>SUMIFS(СВЦЭМ!$C$33:$C$776,СВЦЭМ!$A$33:$A$776,$A24,СВЦЭМ!$B$33:$B$776,S$11)+'СЕТ СН'!$F$12+СВЦЭМ!$D$10+'СЕТ СН'!$F$5-'СЕТ СН'!$F$20</f>
        <v>1810.2851875000001</v>
      </c>
      <c r="T24" s="36">
        <f>SUMIFS(СВЦЭМ!$C$33:$C$776,СВЦЭМ!$A$33:$A$776,$A24,СВЦЭМ!$B$33:$B$776,T$11)+'СЕТ СН'!$F$12+СВЦЭМ!$D$10+'СЕТ СН'!$F$5-'СЕТ СН'!$F$20</f>
        <v>1748.3340018200001</v>
      </c>
      <c r="U24" s="36">
        <f>SUMIFS(СВЦЭМ!$C$33:$C$776,СВЦЭМ!$A$33:$A$776,$A24,СВЦЭМ!$B$33:$B$776,U$11)+'СЕТ СН'!$F$12+СВЦЭМ!$D$10+'СЕТ СН'!$F$5-'СЕТ СН'!$F$20</f>
        <v>1688.76287542</v>
      </c>
      <c r="V24" s="36">
        <f>SUMIFS(СВЦЭМ!$C$33:$C$776,СВЦЭМ!$A$33:$A$776,$A24,СВЦЭМ!$B$33:$B$776,V$11)+'СЕТ СН'!$F$12+СВЦЭМ!$D$10+'СЕТ СН'!$F$5-'СЕТ СН'!$F$20</f>
        <v>1691.3281961800001</v>
      </c>
      <c r="W24" s="36">
        <f>SUMIFS(СВЦЭМ!$C$33:$C$776,СВЦЭМ!$A$33:$A$776,$A24,СВЦЭМ!$B$33:$B$776,W$11)+'СЕТ СН'!$F$12+СВЦЭМ!$D$10+'СЕТ СН'!$F$5-'СЕТ СН'!$F$20</f>
        <v>1704.59599549</v>
      </c>
      <c r="X24" s="36">
        <f>SUMIFS(СВЦЭМ!$C$33:$C$776,СВЦЭМ!$A$33:$A$776,$A24,СВЦЭМ!$B$33:$B$776,X$11)+'СЕТ СН'!$F$12+СВЦЭМ!$D$10+'СЕТ СН'!$F$5-'СЕТ СН'!$F$20</f>
        <v>1709.5112245400001</v>
      </c>
      <c r="Y24" s="36">
        <f>SUMIFS(СВЦЭМ!$C$33:$C$776,СВЦЭМ!$A$33:$A$776,$A24,СВЦЭМ!$B$33:$B$776,Y$11)+'СЕТ СН'!$F$12+СВЦЭМ!$D$10+'СЕТ СН'!$F$5-'СЕТ СН'!$F$20</f>
        <v>1771.6129605300002</v>
      </c>
    </row>
    <row r="25" spans="1:25" ht="15.75" x14ac:dyDescent="0.2">
      <c r="A25" s="35">
        <f t="shared" si="0"/>
        <v>44057</v>
      </c>
      <c r="B25" s="36">
        <f>SUMIFS(СВЦЭМ!$C$33:$C$776,СВЦЭМ!$A$33:$A$776,$A25,СВЦЭМ!$B$33:$B$776,B$11)+'СЕТ СН'!$F$12+СВЦЭМ!$D$10+'СЕТ СН'!$F$5-'СЕТ СН'!$F$20</f>
        <v>1931.9172777700001</v>
      </c>
      <c r="C25" s="36">
        <f>SUMIFS(СВЦЭМ!$C$33:$C$776,СВЦЭМ!$A$33:$A$776,$A25,СВЦЭМ!$B$33:$B$776,C$11)+'СЕТ СН'!$F$12+СВЦЭМ!$D$10+'СЕТ СН'!$F$5-'СЕТ СН'!$F$20</f>
        <v>1951.9834546400002</v>
      </c>
      <c r="D25" s="36">
        <f>SUMIFS(СВЦЭМ!$C$33:$C$776,СВЦЭМ!$A$33:$A$776,$A25,СВЦЭМ!$B$33:$B$776,D$11)+'СЕТ СН'!$F$12+СВЦЭМ!$D$10+'СЕТ СН'!$F$5-'СЕТ СН'!$F$20</f>
        <v>1979.2446313800001</v>
      </c>
      <c r="E25" s="36">
        <f>SUMIFS(СВЦЭМ!$C$33:$C$776,СВЦЭМ!$A$33:$A$776,$A25,СВЦЭМ!$B$33:$B$776,E$11)+'СЕТ СН'!$F$12+СВЦЭМ!$D$10+'СЕТ СН'!$F$5-'СЕТ СН'!$F$20</f>
        <v>1977.3094866000001</v>
      </c>
      <c r="F25" s="36">
        <f>SUMIFS(СВЦЭМ!$C$33:$C$776,СВЦЭМ!$A$33:$A$776,$A25,СВЦЭМ!$B$33:$B$776,F$11)+'СЕТ СН'!$F$12+СВЦЭМ!$D$10+'СЕТ СН'!$F$5-'СЕТ СН'!$F$20</f>
        <v>1973.6684754100002</v>
      </c>
      <c r="G25" s="36">
        <f>SUMIFS(СВЦЭМ!$C$33:$C$776,СВЦЭМ!$A$33:$A$776,$A25,СВЦЭМ!$B$33:$B$776,G$11)+'СЕТ СН'!$F$12+СВЦЭМ!$D$10+'СЕТ СН'!$F$5-'СЕТ СН'!$F$20</f>
        <v>1960.8067380900002</v>
      </c>
      <c r="H25" s="36">
        <f>SUMIFS(СВЦЭМ!$C$33:$C$776,СВЦЭМ!$A$33:$A$776,$A25,СВЦЭМ!$B$33:$B$776,H$11)+'СЕТ СН'!$F$12+СВЦЭМ!$D$10+'СЕТ СН'!$F$5-'СЕТ СН'!$F$20</f>
        <v>1938.3828716800001</v>
      </c>
      <c r="I25" s="36">
        <f>SUMIFS(СВЦЭМ!$C$33:$C$776,СВЦЭМ!$A$33:$A$776,$A25,СВЦЭМ!$B$33:$B$776,I$11)+'СЕТ СН'!$F$12+СВЦЭМ!$D$10+'СЕТ СН'!$F$5-'СЕТ СН'!$F$20</f>
        <v>1941.6742788500001</v>
      </c>
      <c r="J25" s="36">
        <f>SUMIFS(СВЦЭМ!$C$33:$C$776,СВЦЭМ!$A$33:$A$776,$A25,СВЦЭМ!$B$33:$B$776,J$11)+'СЕТ СН'!$F$12+СВЦЭМ!$D$10+'СЕТ СН'!$F$5-'СЕТ СН'!$F$20</f>
        <v>1893.3508663100001</v>
      </c>
      <c r="K25" s="36">
        <f>SUMIFS(СВЦЭМ!$C$33:$C$776,СВЦЭМ!$A$33:$A$776,$A25,СВЦЭМ!$B$33:$B$776,K$11)+'СЕТ СН'!$F$12+СВЦЭМ!$D$10+'СЕТ СН'!$F$5-'СЕТ СН'!$F$20</f>
        <v>1867.5178341800001</v>
      </c>
      <c r="L25" s="36">
        <f>SUMIFS(СВЦЭМ!$C$33:$C$776,СВЦЭМ!$A$33:$A$776,$A25,СВЦЭМ!$B$33:$B$776,L$11)+'СЕТ СН'!$F$12+СВЦЭМ!$D$10+'СЕТ СН'!$F$5-'СЕТ СН'!$F$20</f>
        <v>1851.6430610000002</v>
      </c>
      <c r="M25" s="36">
        <f>SUMIFS(СВЦЭМ!$C$33:$C$776,СВЦЭМ!$A$33:$A$776,$A25,СВЦЭМ!$B$33:$B$776,M$11)+'СЕТ СН'!$F$12+СВЦЭМ!$D$10+'СЕТ СН'!$F$5-'СЕТ СН'!$F$20</f>
        <v>1812.7237732799999</v>
      </c>
      <c r="N25" s="36">
        <f>SUMIFS(СВЦЭМ!$C$33:$C$776,СВЦЭМ!$A$33:$A$776,$A25,СВЦЭМ!$B$33:$B$776,N$11)+'СЕТ СН'!$F$12+СВЦЭМ!$D$10+'СЕТ СН'!$F$5-'СЕТ СН'!$F$20</f>
        <v>1733.7488476200001</v>
      </c>
      <c r="O25" s="36">
        <f>SUMIFS(СВЦЭМ!$C$33:$C$776,СВЦЭМ!$A$33:$A$776,$A25,СВЦЭМ!$B$33:$B$776,O$11)+'СЕТ СН'!$F$12+СВЦЭМ!$D$10+'СЕТ СН'!$F$5-'СЕТ СН'!$F$20</f>
        <v>1714.8821326000002</v>
      </c>
      <c r="P25" s="36">
        <f>SUMIFS(СВЦЭМ!$C$33:$C$776,СВЦЭМ!$A$33:$A$776,$A25,СВЦЭМ!$B$33:$B$776,P$11)+'СЕТ СН'!$F$12+СВЦЭМ!$D$10+'СЕТ СН'!$F$5-'СЕТ СН'!$F$20</f>
        <v>1723.4240973200001</v>
      </c>
      <c r="Q25" s="36">
        <f>SUMIFS(СВЦЭМ!$C$33:$C$776,СВЦЭМ!$A$33:$A$776,$A25,СВЦЭМ!$B$33:$B$776,Q$11)+'СЕТ СН'!$F$12+СВЦЭМ!$D$10+'СЕТ СН'!$F$5-'СЕТ СН'!$F$20</f>
        <v>1736.69617986</v>
      </c>
      <c r="R25" s="36">
        <f>SUMIFS(СВЦЭМ!$C$33:$C$776,СВЦЭМ!$A$33:$A$776,$A25,СВЦЭМ!$B$33:$B$776,R$11)+'СЕТ СН'!$F$12+СВЦЭМ!$D$10+'СЕТ СН'!$F$5-'СЕТ СН'!$F$20</f>
        <v>1732.9260643000002</v>
      </c>
      <c r="S25" s="36">
        <f>SUMIFS(СВЦЭМ!$C$33:$C$776,СВЦЭМ!$A$33:$A$776,$A25,СВЦЭМ!$B$33:$B$776,S$11)+'СЕТ СН'!$F$12+СВЦЭМ!$D$10+'СЕТ СН'!$F$5-'СЕТ СН'!$F$20</f>
        <v>1745.4838550700001</v>
      </c>
      <c r="T25" s="36">
        <f>SUMIFS(СВЦЭМ!$C$33:$C$776,СВЦЭМ!$A$33:$A$776,$A25,СВЦЭМ!$B$33:$B$776,T$11)+'СЕТ СН'!$F$12+СВЦЭМ!$D$10+'СЕТ СН'!$F$5-'СЕТ СН'!$F$20</f>
        <v>1745.2411845300001</v>
      </c>
      <c r="U25" s="36">
        <f>SUMIFS(СВЦЭМ!$C$33:$C$776,СВЦЭМ!$A$33:$A$776,$A25,СВЦЭМ!$B$33:$B$776,U$11)+'СЕТ СН'!$F$12+СВЦЭМ!$D$10+'СЕТ СН'!$F$5-'СЕТ СН'!$F$20</f>
        <v>1758.3219878499999</v>
      </c>
      <c r="V25" s="36">
        <f>SUMIFS(СВЦЭМ!$C$33:$C$776,СВЦЭМ!$A$33:$A$776,$A25,СВЦЭМ!$B$33:$B$776,V$11)+'СЕТ СН'!$F$12+СВЦЭМ!$D$10+'СЕТ СН'!$F$5-'СЕТ СН'!$F$20</f>
        <v>1741.84944632</v>
      </c>
      <c r="W25" s="36">
        <f>SUMIFS(СВЦЭМ!$C$33:$C$776,СВЦЭМ!$A$33:$A$776,$A25,СВЦЭМ!$B$33:$B$776,W$11)+'СЕТ СН'!$F$12+СВЦЭМ!$D$10+'СЕТ СН'!$F$5-'СЕТ СН'!$F$20</f>
        <v>1745.02693572</v>
      </c>
      <c r="X25" s="36">
        <f>SUMIFS(СВЦЭМ!$C$33:$C$776,СВЦЭМ!$A$33:$A$776,$A25,СВЦЭМ!$B$33:$B$776,X$11)+'СЕТ СН'!$F$12+СВЦЭМ!$D$10+'СЕТ СН'!$F$5-'СЕТ СН'!$F$20</f>
        <v>1767.0175658200001</v>
      </c>
      <c r="Y25" s="36">
        <f>SUMIFS(СВЦЭМ!$C$33:$C$776,СВЦЭМ!$A$33:$A$776,$A25,СВЦЭМ!$B$33:$B$776,Y$11)+'СЕТ СН'!$F$12+СВЦЭМ!$D$10+'СЕТ СН'!$F$5-'СЕТ СН'!$F$20</f>
        <v>1846.5865144200002</v>
      </c>
    </row>
    <row r="26" spans="1:25" ht="15.75" x14ac:dyDescent="0.2">
      <c r="A26" s="35">
        <f t="shared" si="0"/>
        <v>44058</v>
      </c>
      <c r="B26" s="36">
        <f>SUMIFS(СВЦЭМ!$C$33:$C$776,СВЦЭМ!$A$33:$A$776,$A26,СВЦЭМ!$B$33:$B$776,B$11)+'СЕТ СН'!$F$12+СВЦЭМ!$D$10+'СЕТ СН'!$F$5-'СЕТ СН'!$F$20</f>
        <v>1871.2393532999999</v>
      </c>
      <c r="C26" s="36">
        <f>SUMIFS(СВЦЭМ!$C$33:$C$776,СВЦЭМ!$A$33:$A$776,$A26,СВЦЭМ!$B$33:$B$776,C$11)+'СЕТ СН'!$F$12+СВЦЭМ!$D$10+'СЕТ СН'!$F$5-'СЕТ СН'!$F$20</f>
        <v>1910.9296179800001</v>
      </c>
      <c r="D26" s="36">
        <f>SUMIFS(СВЦЭМ!$C$33:$C$776,СВЦЭМ!$A$33:$A$776,$A26,СВЦЭМ!$B$33:$B$776,D$11)+'СЕТ СН'!$F$12+СВЦЭМ!$D$10+'СЕТ СН'!$F$5-'СЕТ СН'!$F$20</f>
        <v>1900.9026758100001</v>
      </c>
      <c r="E26" s="36">
        <f>SUMIFS(СВЦЭМ!$C$33:$C$776,СВЦЭМ!$A$33:$A$776,$A26,СВЦЭМ!$B$33:$B$776,E$11)+'СЕТ СН'!$F$12+СВЦЭМ!$D$10+'СЕТ СН'!$F$5-'СЕТ СН'!$F$20</f>
        <v>1896.4988591000001</v>
      </c>
      <c r="F26" s="36">
        <f>SUMIFS(СВЦЭМ!$C$33:$C$776,СВЦЭМ!$A$33:$A$776,$A26,СВЦЭМ!$B$33:$B$776,F$11)+'СЕТ СН'!$F$12+СВЦЭМ!$D$10+'СЕТ СН'!$F$5-'СЕТ СН'!$F$20</f>
        <v>1901.6370174799999</v>
      </c>
      <c r="G26" s="36">
        <f>SUMIFS(СВЦЭМ!$C$33:$C$776,СВЦЭМ!$A$33:$A$776,$A26,СВЦЭМ!$B$33:$B$776,G$11)+'СЕТ СН'!$F$12+СВЦЭМ!$D$10+'СЕТ СН'!$F$5-'СЕТ СН'!$F$20</f>
        <v>1903.1989719600001</v>
      </c>
      <c r="H26" s="36">
        <f>SUMIFS(СВЦЭМ!$C$33:$C$776,СВЦЭМ!$A$33:$A$776,$A26,СВЦЭМ!$B$33:$B$776,H$11)+'СЕТ СН'!$F$12+СВЦЭМ!$D$10+'СЕТ СН'!$F$5-'СЕТ СН'!$F$20</f>
        <v>1898.3311634800002</v>
      </c>
      <c r="I26" s="36">
        <f>SUMIFS(СВЦЭМ!$C$33:$C$776,СВЦЭМ!$A$33:$A$776,$A26,СВЦЭМ!$B$33:$B$776,I$11)+'СЕТ СН'!$F$12+СВЦЭМ!$D$10+'СЕТ СН'!$F$5-'СЕТ СН'!$F$20</f>
        <v>1889.4833204400002</v>
      </c>
      <c r="J26" s="36">
        <f>SUMIFS(СВЦЭМ!$C$33:$C$776,СВЦЭМ!$A$33:$A$776,$A26,СВЦЭМ!$B$33:$B$776,J$11)+'СЕТ СН'!$F$12+СВЦЭМ!$D$10+'СЕТ СН'!$F$5-'СЕТ СН'!$F$20</f>
        <v>1844.30772961</v>
      </c>
      <c r="K26" s="36">
        <f>SUMIFS(СВЦЭМ!$C$33:$C$776,СВЦЭМ!$A$33:$A$776,$A26,СВЦЭМ!$B$33:$B$776,K$11)+'СЕТ СН'!$F$12+СВЦЭМ!$D$10+'СЕТ СН'!$F$5-'СЕТ СН'!$F$20</f>
        <v>1809.8620183</v>
      </c>
      <c r="L26" s="36">
        <f>SUMIFS(СВЦЭМ!$C$33:$C$776,СВЦЭМ!$A$33:$A$776,$A26,СВЦЭМ!$B$33:$B$776,L$11)+'СЕТ СН'!$F$12+СВЦЭМ!$D$10+'СЕТ СН'!$F$5-'СЕТ СН'!$F$20</f>
        <v>1804.3438453799999</v>
      </c>
      <c r="M26" s="36">
        <f>SUMIFS(СВЦЭМ!$C$33:$C$776,СВЦЭМ!$A$33:$A$776,$A26,СВЦЭМ!$B$33:$B$776,M$11)+'СЕТ СН'!$F$12+СВЦЭМ!$D$10+'СЕТ СН'!$F$5-'СЕТ СН'!$F$20</f>
        <v>1815.6915864900002</v>
      </c>
      <c r="N26" s="36">
        <f>SUMIFS(СВЦЭМ!$C$33:$C$776,СВЦЭМ!$A$33:$A$776,$A26,СВЦЭМ!$B$33:$B$776,N$11)+'СЕТ СН'!$F$12+СВЦЭМ!$D$10+'СЕТ СН'!$F$5-'СЕТ СН'!$F$20</f>
        <v>1812.0734159799999</v>
      </c>
      <c r="O26" s="36">
        <f>SUMIFS(СВЦЭМ!$C$33:$C$776,СВЦЭМ!$A$33:$A$776,$A26,СВЦЭМ!$B$33:$B$776,O$11)+'СЕТ СН'!$F$12+СВЦЭМ!$D$10+'СЕТ СН'!$F$5-'СЕТ СН'!$F$20</f>
        <v>1783.9029018599999</v>
      </c>
      <c r="P26" s="36">
        <f>SUMIFS(СВЦЭМ!$C$33:$C$776,СВЦЭМ!$A$33:$A$776,$A26,СВЦЭМ!$B$33:$B$776,P$11)+'СЕТ СН'!$F$12+СВЦЭМ!$D$10+'СЕТ СН'!$F$5-'СЕТ СН'!$F$20</f>
        <v>1784.9558810100002</v>
      </c>
      <c r="Q26" s="36">
        <f>SUMIFS(СВЦЭМ!$C$33:$C$776,СВЦЭМ!$A$33:$A$776,$A26,СВЦЭМ!$B$33:$B$776,Q$11)+'СЕТ СН'!$F$12+СВЦЭМ!$D$10+'СЕТ СН'!$F$5-'СЕТ СН'!$F$20</f>
        <v>1795.79690127</v>
      </c>
      <c r="R26" s="36">
        <f>SUMIFS(СВЦЭМ!$C$33:$C$776,СВЦЭМ!$A$33:$A$776,$A26,СВЦЭМ!$B$33:$B$776,R$11)+'СЕТ СН'!$F$12+СВЦЭМ!$D$10+'СЕТ СН'!$F$5-'СЕТ СН'!$F$20</f>
        <v>1802.5342631600001</v>
      </c>
      <c r="S26" s="36">
        <f>SUMIFS(СВЦЭМ!$C$33:$C$776,СВЦЭМ!$A$33:$A$776,$A26,СВЦЭМ!$B$33:$B$776,S$11)+'СЕТ СН'!$F$12+СВЦЭМ!$D$10+'СЕТ СН'!$F$5-'СЕТ СН'!$F$20</f>
        <v>1800.1752526400001</v>
      </c>
      <c r="T26" s="36">
        <f>SUMIFS(СВЦЭМ!$C$33:$C$776,СВЦЭМ!$A$33:$A$776,$A26,СВЦЭМ!$B$33:$B$776,T$11)+'СЕТ СН'!$F$12+СВЦЭМ!$D$10+'СЕТ СН'!$F$5-'СЕТ СН'!$F$20</f>
        <v>1796.08666924</v>
      </c>
      <c r="U26" s="36">
        <f>SUMIFS(СВЦЭМ!$C$33:$C$776,СВЦЭМ!$A$33:$A$776,$A26,СВЦЭМ!$B$33:$B$776,U$11)+'СЕТ СН'!$F$12+СВЦЭМ!$D$10+'СЕТ СН'!$F$5-'СЕТ СН'!$F$20</f>
        <v>1800.3204922499999</v>
      </c>
      <c r="V26" s="36">
        <f>SUMIFS(СВЦЭМ!$C$33:$C$776,СВЦЭМ!$A$33:$A$776,$A26,СВЦЭМ!$B$33:$B$776,V$11)+'СЕТ СН'!$F$12+СВЦЭМ!$D$10+'СЕТ СН'!$F$5-'СЕТ СН'!$F$20</f>
        <v>1788.8477097300001</v>
      </c>
      <c r="W26" s="36">
        <f>SUMIFS(СВЦЭМ!$C$33:$C$776,СВЦЭМ!$A$33:$A$776,$A26,СВЦЭМ!$B$33:$B$776,W$11)+'СЕТ СН'!$F$12+СВЦЭМ!$D$10+'СЕТ СН'!$F$5-'СЕТ СН'!$F$20</f>
        <v>1787.07679078</v>
      </c>
      <c r="X26" s="36">
        <f>SUMIFS(СВЦЭМ!$C$33:$C$776,СВЦЭМ!$A$33:$A$776,$A26,СВЦЭМ!$B$33:$B$776,X$11)+'СЕТ СН'!$F$12+СВЦЭМ!$D$10+'СЕТ СН'!$F$5-'СЕТ СН'!$F$20</f>
        <v>1804.2896491500001</v>
      </c>
      <c r="Y26" s="36">
        <f>SUMIFS(СВЦЭМ!$C$33:$C$776,СВЦЭМ!$A$33:$A$776,$A26,СВЦЭМ!$B$33:$B$776,Y$11)+'СЕТ СН'!$F$12+СВЦЭМ!$D$10+'СЕТ СН'!$F$5-'СЕТ СН'!$F$20</f>
        <v>1818.2275533100001</v>
      </c>
    </row>
    <row r="27" spans="1:25" ht="15.75" x14ac:dyDescent="0.2">
      <c r="A27" s="35">
        <f t="shared" si="0"/>
        <v>44059</v>
      </c>
      <c r="B27" s="36">
        <f>SUMIFS(СВЦЭМ!$C$33:$C$776,СВЦЭМ!$A$33:$A$776,$A27,СВЦЭМ!$B$33:$B$776,B$11)+'СЕТ СН'!$F$12+СВЦЭМ!$D$10+'СЕТ СН'!$F$5-'СЕТ СН'!$F$20</f>
        <v>1893.6390347000001</v>
      </c>
      <c r="C27" s="36">
        <f>SUMIFS(СВЦЭМ!$C$33:$C$776,СВЦЭМ!$A$33:$A$776,$A27,СВЦЭМ!$B$33:$B$776,C$11)+'СЕТ СН'!$F$12+СВЦЭМ!$D$10+'СЕТ СН'!$F$5-'СЕТ СН'!$F$20</f>
        <v>1911.5149228099999</v>
      </c>
      <c r="D27" s="36">
        <f>SUMIFS(СВЦЭМ!$C$33:$C$776,СВЦЭМ!$A$33:$A$776,$A27,СВЦЭМ!$B$33:$B$776,D$11)+'СЕТ СН'!$F$12+СВЦЭМ!$D$10+'СЕТ СН'!$F$5-'СЕТ СН'!$F$20</f>
        <v>1925.11054199</v>
      </c>
      <c r="E27" s="36">
        <f>SUMIFS(СВЦЭМ!$C$33:$C$776,СВЦЭМ!$A$33:$A$776,$A27,СВЦЭМ!$B$33:$B$776,E$11)+'СЕТ СН'!$F$12+СВЦЭМ!$D$10+'СЕТ СН'!$F$5-'СЕТ СН'!$F$20</f>
        <v>1932.2178421200001</v>
      </c>
      <c r="F27" s="36">
        <f>SUMIFS(СВЦЭМ!$C$33:$C$776,СВЦЭМ!$A$33:$A$776,$A27,СВЦЭМ!$B$33:$B$776,F$11)+'СЕТ СН'!$F$12+СВЦЭМ!$D$10+'СЕТ СН'!$F$5-'СЕТ СН'!$F$20</f>
        <v>1930.1177610899999</v>
      </c>
      <c r="G27" s="36">
        <f>SUMIFS(СВЦЭМ!$C$33:$C$776,СВЦЭМ!$A$33:$A$776,$A27,СВЦЭМ!$B$33:$B$776,G$11)+'СЕТ СН'!$F$12+СВЦЭМ!$D$10+'СЕТ СН'!$F$5-'СЕТ СН'!$F$20</f>
        <v>1925.3324368600001</v>
      </c>
      <c r="H27" s="36">
        <f>SUMIFS(СВЦЭМ!$C$33:$C$776,СВЦЭМ!$A$33:$A$776,$A27,СВЦЭМ!$B$33:$B$776,H$11)+'СЕТ СН'!$F$12+СВЦЭМ!$D$10+'СЕТ СН'!$F$5-'СЕТ СН'!$F$20</f>
        <v>1908.4753748000001</v>
      </c>
      <c r="I27" s="36">
        <f>SUMIFS(СВЦЭМ!$C$33:$C$776,СВЦЭМ!$A$33:$A$776,$A27,СВЦЭМ!$B$33:$B$776,I$11)+'СЕТ СН'!$F$12+СВЦЭМ!$D$10+'СЕТ СН'!$F$5-'СЕТ СН'!$F$20</f>
        <v>1860.71473616</v>
      </c>
      <c r="J27" s="36">
        <f>SUMIFS(СВЦЭМ!$C$33:$C$776,СВЦЭМ!$A$33:$A$776,$A27,СВЦЭМ!$B$33:$B$776,J$11)+'СЕТ СН'!$F$12+СВЦЭМ!$D$10+'СЕТ СН'!$F$5-'СЕТ СН'!$F$20</f>
        <v>1834.9668100100002</v>
      </c>
      <c r="K27" s="36">
        <f>SUMIFS(СВЦЭМ!$C$33:$C$776,СВЦЭМ!$A$33:$A$776,$A27,СВЦЭМ!$B$33:$B$776,K$11)+'СЕТ СН'!$F$12+СВЦЭМ!$D$10+'СЕТ СН'!$F$5-'СЕТ СН'!$F$20</f>
        <v>1805.4433826200002</v>
      </c>
      <c r="L27" s="36">
        <f>SUMIFS(СВЦЭМ!$C$33:$C$776,СВЦЭМ!$A$33:$A$776,$A27,СВЦЭМ!$B$33:$B$776,L$11)+'СЕТ СН'!$F$12+СВЦЭМ!$D$10+'СЕТ СН'!$F$5-'СЕТ СН'!$F$20</f>
        <v>1796.04356934</v>
      </c>
      <c r="M27" s="36">
        <f>SUMIFS(СВЦЭМ!$C$33:$C$776,СВЦЭМ!$A$33:$A$776,$A27,СВЦЭМ!$B$33:$B$776,M$11)+'СЕТ СН'!$F$12+СВЦЭМ!$D$10+'СЕТ СН'!$F$5-'СЕТ СН'!$F$20</f>
        <v>1765.7788736800001</v>
      </c>
      <c r="N27" s="36">
        <f>SUMIFS(СВЦЭМ!$C$33:$C$776,СВЦЭМ!$A$33:$A$776,$A27,СВЦЭМ!$B$33:$B$776,N$11)+'СЕТ СН'!$F$12+СВЦЭМ!$D$10+'СЕТ СН'!$F$5-'СЕТ СН'!$F$20</f>
        <v>1763.49477505</v>
      </c>
      <c r="O27" s="36">
        <f>SUMIFS(СВЦЭМ!$C$33:$C$776,СВЦЭМ!$A$33:$A$776,$A27,СВЦЭМ!$B$33:$B$776,O$11)+'СЕТ СН'!$F$12+СВЦЭМ!$D$10+'СЕТ СН'!$F$5-'СЕТ СН'!$F$20</f>
        <v>1739.3321704200002</v>
      </c>
      <c r="P27" s="36">
        <f>SUMIFS(СВЦЭМ!$C$33:$C$776,СВЦЭМ!$A$33:$A$776,$A27,СВЦЭМ!$B$33:$B$776,P$11)+'СЕТ СН'!$F$12+СВЦЭМ!$D$10+'СЕТ СН'!$F$5-'СЕТ СН'!$F$20</f>
        <v>1737.8765704900002</v>
      </c>
      <c r="Q27" s="36">
        <f>SUMIFS(СВЦЭМ!$C$33:$C$776,СВЦЭМ!$A$33:$A$776,$A27,СВЦЭМ!$B$33:$B$776,Q$11)+'СЕТ СН'!$F$12+СВЦЭМ!$D$10+'СЕТ СН'!$F$5-'СЕТ СН'!$F$20</f>
        <v>1758.9260109500001</v>
      </c>
      <c r="R27" s="36">
        <f>SUMIFS(СВЦЭМ!$C$33:$C$776,СВЦЭМ!$A$33:$A$776,$A27,СВЦЭМ!$B$33:$B$776,R$11)+'СЕТ СН'!$F$12+СВЦЭМ!$D$10+'СЕТ СН'!$F$5-'СЕТ СН'!$F$20</f>
        <v>1773.0707744000001</v>
      </c>
      <c r="S27" s="36">
        <f>SUMIFS(СВЦЭМ!$C$33:$C$776,СВЦЭМ!$A$33:$A$776,$A27,СВЦЭМ!$B$33:$B$776,S$11)+'СЕТ СН'!$F$12+СВЦЭМ!$D$10+'СЕТ СН'!$F$5-'СЕТ СН'!$F$20</f>
        <v>1778.2572986700002</v>
      </c>
      <c r="T27" s="36">
        <f>SUMIFS(СВЦЭМ!$C$33:$C$776,СВЦЭМ!$A$33:$A$776,$A27,СВЦЭМ!$B$33:$B$776,T$11)+'СЕТ СН'!$F$12+СВЦЭМ!$D$10+'СЕТ СН'!$F$5-'СЕТ СН'!$F$20</f>
        <v>1777.82640702</v>
      </c>
      <c r="U27" s="36">
        <f>SUMIFS(СВЦЭМ!$C$33:$C$776,СВЦЭМ!$A$33:$A$776,$A27,СВЦЭМ!$B$33:$B$776,U$11)+'СЕТ СН'!$F$12+СВЦЭМ!$D$10+'СЕТ СН'!$F$5-'СЕТ СН'!$F$20</f>
        <v>1799.4243682400001</v>
      </c>
      <c r="V27" s="36">
        <f>SUMIFS(СВЦЭМ!$C$33:$C$776,СВЦЭМ!$A$33:$A$776,$A27,СВЦЭМ!$B$33:$B$776,V$11)+'СЕТ СН'!$F$12+СВЦЭМ!$D$10+'СЕТ СН'!$F$5-'СЕТ СН'!$F$20</f>
        <v>1783.8675192800001</v>
      </c>
      <c r="W27" s="36">
        <f>SUMIFS(СВЦЭМ!$C$33:$C$776,СВЦЭМ!$A$33:$A$776,$A27,СВЦЭМ!$B$33:$B$776,W$11)+'СЕТ СН'!$F$12+СВЦЭМ!$D$10+'СЕТ СН'!$F$5-'СЕТ СН'!$F$20</f>
        <v>1782.1578336699999</v>
      </c>
      <c r="X27" s="36">
        <f>SUMIFS(СВЦЭМ!$C$33:$C$776,СВЦЭМ!$A$33:$A$776,$A27,СВЦЭМ!$B$33:$B$776,X$11)+'СЕТ СН'!$F$12+СВЦЭМ!$D$10+'СЕТ СН'!$F$5-'СЕТ СН'!$F$20</f>
        <v>1799.7202270100001</v>
      </c>
      <c r="Y27" s="36">
        <f>SUMIFS(СВЦЭМ!$C$33:$C$776,СВЦЭМ!$A$33:$A$776,$A27,СВЦЭМ!$B$33:$B$776,Y$11)+'СЕТ СН'!$F$12+СВЦЭМ!$D$10+'СЕТ СН'!$F$5-'СЕТ СН'!$F$20</f>
        <v>1804.0438909500001</v>
      </c>
    </row>
    <row r="28" spans="1:25" ht="15.75" x14ac:dyDescent="0.2">
      <c r="A28" s="35">
        <f t="shared" si="0"/>
        <v>44060</v>
      </c>
      <c r="B28" s="36">
        <f>SUMIFS(СВЦЭМ!$C$33:$C$776,СВЦЭМ!$A$33:$A$776,$A28,СВЦЭМ!$B$33:$B$776,B$11)+'СЕТ СН'!$F$12+СВЦЭМ!$D$10+'СЕТ СН'!$F$5-'СЕТ СН'!$F$20</f>
        <v>1908.3803941800002</v>
      </c>
      <c r="C28" s="36">
        <f>SUMIFS(СВЦЭМ!$C$33:$C$776,СВЦЭМ!$A$33:$A$776,$A28,СВЦЭМ!$B$33:$B$776,C$11)+'СЕТ СН'!$F$12+СВЦЭМ!$D$10+'СЕТ СН'!$F$5-'СЕТ СН'!$F$20</f>
        <v>1931.8751450200002</v>
      </c>
      <c r="D28" s="36">
        <f>SUMIFS(СВЦЭМ!$C$33:$C$776,СВЦЭМ!$A$33:$A$776,$A28,СВЦЭМ!$B$33:$B$776,D$11)+'СЕТ СН'!$F$12+СВЦЭМ!$D$10+'СЕТ СН'!$F$5-'СЕТ СН'!$F$20</f>
        <v>1946.36820794</v>
      </c>
      <c r="E28" s="36">
        <f>SUMIFS(СВЦЭМ!$C$33:$C$776,СВЦЭМ!$A$33:$A$776,$A28,СВЦЭМ!$B$33:$B$776,E$11)+'СЕТ СН'!$F$12+СВЦЭМ!$D$10+'СЕТ СН'!$F$5-'СЕТ СН'!$F$20</f>
        <v>1957.92732501</v>
      </c>
      <c r="F28" s="36">
        <f>SUMIFS(СВЦЭМ!$C$33:$C$776,СВЦЭМ!$A$33:$A$776,$A28,СВЦЭМ!$B$33:$B$776,F$11)+'СЕТ СН'!$F$12+СВЦЭМ!$D$10+'СЕТ СН'!$F$5-'СЕТ СН'!$F$20</f>
        <v>1956.01730804</v>
      </c>
      <c r="G28" s="36">
        <f>SUMIFS(СВЦЭМ!$C$33:$C$776,СВЦЭМ!$A$33:$A$776,$A28,СВЦЭМ!$B$33:$B$776,G$11)+'СЕТ СН'!$F$12+СВЦЭМ!$D$10+'СЕТ СН'!$F$5-'СЕТ СН'!$F$20</f>
        <v>1957.6157691400001</v>
      </c>
      <c r="H28" s="36">
        <f>SUMIFS(СВЦЭМ!$C$33:$C$776,СВЦЭМ!$A$33:$A$776,$A28,СВЦЭМ!$B$33:$B$776,H$11)+'СЕТ СН'!$F$12+СВЦЭМ!$D$10+'СЕТ СН'!$F$5-'СЕТ СН'!$F$20</f>
        <v>1971.0488592400002</v>
      </c>
      <c r="I28" s="36">
        <f>SUMIFS(СВЦЭМ!$C$33:$C$776,СВЦЭМ!$A$33:$A$776,$A28,СВЦЭМ!$B$33:$B$776,I$11)+'СЕТ СН'!$F$12+СВЦЭМ!$D$10+'СЕТ СН'!$F$5-'СЕТ СН'!$F$20</f>
        <v>2008.39552647</v>
      </c>
      <c r="J28" s="36">
        <f>SUMIFS(СВЦЭМ!$C$33:$C$776,СВЦЭМ!$A$33:$A$776,$A28,СВЦЭМ!$B$33:$B$776,J$11)+'СЕТ СН'!$F$12+СВЦЭМ!$D$10+'СЕТ СН'!$F$5-'СЕТ СН'!$F$20</f>
        <v>1972.59129697</v>
      </c>
      <c r="K28" s="36">
        <f>SUMIFS(СВЦЭМ!$C$33:$C$776,СВЦЭМ!$A$33:$A$776,$A28,СВЦЭМ!$B$33:$B$776,K$11)+'СЕТ СН'!$F$12+СВЦЭМ!$D$10+'СЕТ СН'!$F$5-'СЕТ СН'!$F$20</f>
        <v>1938.9854176100002</v>
      </c>
      <c r="L28" s="36">
        <f>SUMIFS(СВЦЭМ!$C$33:$C$776,СВЦЭМ!$A$33:$A$776,$A28,СВЦЭМ!$B$33:$B$776,L$11)+'СЕТ СН'!$F$12+СВЦЭМ!$D$10+'СЕТ СН'!$F$5-'СЕТ СН'!$F$20</f>
        <v>1924.15935253</v>
      </c>
      <c r="M28" s="36">
        <f>SUMIFS(СВЦЭМ!$C$33:$C$776,СВЦЭМ!$A$33:$A$776,$A28,СВЦЭМ!$B$33:$B$776,M$11)+'СЕТ СН'!$F$12+СВЦЭМ!$D$10+'СЕТ СН'!$F$5-'СЕТ СН'!$F$20</f>
        <v>1858.1062981700002</v>
      </c>
      <c r="N28" s="36">
        <f>SUMIFS(СВЦЭМ!$C$33:$C$776,СВЦЭМ!$A$33:$A$776,$A28,СВЦЭМ!$B$33:$B$776,N$11)+'СЕТ СН'!$F$12+СВЦЭМ!$D$10+'СЕТ СН'!$F$5-'СЕТ СН'!$F$20</f>
        <v>1789.8063772300002</v>
      </c>
      <c r="O28" s="36">
        <f>SUMIFS(СВЦЭМ!$C$33:$C$776,СВЦЭМ!$A$33:$A$776,$A28,СВЦЭМ!$B$33:$B$776,O$11)+'СЕТ СН'!$F$12+СВЦЭМ!$D$10+'СЕТ СН'!$F$5-'СЕТ СН'!$F$20</f>
        <v>1753.2808590600002</v>
      </c>
      <c r="P28" s="36">
        <f>SUMIFS(СВЦЭМ!$C$33:$C$776,СВЦЭМ!$A$33:$A$776,$A28,СВЦЭМ!$B$33:$B$776,P$11)+'СЕТ СН'!$F$12+СВЦЭМ!$D$10+'СЕТ СН'!$F$5-'СЕТ СН'!$F$20</f>
        <v>1754.94013726</v>
      </c>
      <c r="Q28" s="36">
        <f>SUMIFS(СВЦЭМ!$C$33:$C$776,СВЦЭМ!$A$33:$A$776,$A28,СВЦЭМ!$B$33:$B$776,Q$11)+'СЕТ СН'!$F$12+СВЦЭМ!$D$10+'СЕТ СН'!$F$5-'СЕТ СН'!$F$20</f>
        <v>1762.8580224000002</v>
      </c>
      <c r="R28" s="36">
        <f>SUMIFS(СВЦЭМ!$C$33:$C$776,СВЦЭМ!$A$33:$A$776,$A28,СВЦЭМ!$B$33:$B$776,R$11)+'СЕТ СН'!$F$12+СВЦЭМ!$D$10+'СЕТ СН'!$F$5-'СЕТ СН'!$F$20</f>
        <v>1762.8259775700001</v>
      </c>
      <c r="S28" s="36">
        <f>SUMIFS(СВЦЭМ!$C$33:$C$776,СВЦЭМ!$A$33:$A$776,$A28,СВЦЭМ!$B$33:$B$776,S$11)+'СЕТ СН'!$F$12+СВЦЭМ!$D$10+'СЕТ СН'!$F$5-'СЕТ СН'!$F$20</f>
        <v>1758.5011289500001</v>
      </c>
      <c r="T28" s="36">
        <f>SUMIFS(СВЦЭМ!$C$33:$C$776,СВЦЭМ!$A$33:$A$776,$A28,СВЦЭМ!$B$33:$B$776,T$11)+'СЕТ СН'!$F$12+СВЦЭМ!$D$10+'СЕТ СН'!$F$5-'СЕТ СН'!$F$20</f>
        <v>1761.1351844200001</v>
      </c>
      <c r="U28" s="36">
        <f>SUMIFS(СВЦЭМ!$C$33:$C$776,СВЦЭМ!$A$33:$A$776,$A28,СВЦЭМ!$B$33:$B$776,U$11)+'СЕТ СН'!$F$12+СВЦЭМ!$D$10+'СЕТ СН'!$F$5-'СЕТ СН'!$F$20</f>
        <v>1767.6088704000001</v>
      </c>
      <c r="V28" s="36">
        <f>SUMIFS(СВЦЭМ!$C$33:$C$776,СВЦЭМ!$A$33:$A$776,$A28,СВЦЭМ!$B$33:$B$776,V$11)+'СЕТ СН'!$F$12+СВЦЭМ!$D$10+'СЕТ СН'!$F$5-'СЕТ СН'!$F$20</f>
        <v>1764.23320539</v>
      </c>
      <c r="W28" s="36">
        <f>SUMIFS(СВЦЭМ!$C$33:$C$776,СВЦЭМ!$A$33:$A$776,$A28,СВЦЭМ!$B$33:$B$776,W$11)+'СЕТ СН'!$F$12+СВЦЭМ!$D$10+'СЕТ СН'!$F$5-'СЕТ СН'!$F$20</f>
        <v>1762.9466053599999</v>
      </c>
      <c r="X28" s="36">
        <f>SUMIFS(СВЦЭМ!$C$33:$C$776,СВЦЭМ!$A$33:$A$776,$A28,СВЦЭМ!$B$33:$B$776,X$11)+'СЕТ СН'!$F$12+СВЦЭМ!$D$10+'СЕТ СН'!$F$5-'СЕТ СН'!$F$20</f>
        <v>1764.33042488</v>
      </c>
      <c r="Y28" s="36">
        <f>SUMIFS(СВЦЭМ!$C$33:$C$776,СВЦЭМ!$A$33:$A$776,$A28,СВЦЭМ!$B$33:$B$776,Y$11)+'СЕТ СН'!$F$12+СВЦЭМ!$D$10+'СЕТ СН'!$F$5-'СЕТ СН'!$F$20</f>
        <v>1827.0019451100002</v>
      </c>
    </row>
    <row r="29" spans="1:25" ht="15.75" x14ac:dyDescent="0.2">
      <c r="A29" s="35">
        <f t="shared" si="0"/>
        <v>44061</v>
      </c>
      <c r="B29" s="36">
        <f>SUMIFS(СВЦЭМ!$C$33:$C$776,СВЦЭМ!$A$33:$A$776,$A29,СВЦЭМ!$B$33:$B$776,B$11)+'СЕТ СН'!$F$12+СВЦЭМ!$D$10+'СЕТ СН'!$F$5-'СЕТ СН'!$F$20</f>
        <v>1904.3078560600002</v>
      </c>
      <c r="C29" s="36">
        <f>SUMIFS(СВЦЭМ!$C$33:$C$776,СВЦЭМ!$A$33:$A$776,$A29,СВЦЭМ!$B$33:$B$776,C$11)+'СЕТ СН'!$F$12+СВЦЭМ!$D$10+'СЕТ СН'!$F$5-'СЕТ СН'!$F$20</f>
        <v>1946.5244759400002</v>
      </c>
      <c r="D29" s="36">
        <f>SUMIFS(СВЦЭМ!$C$33:$C$776,СВЦЭМ!$A$33:$A$776,$A29,СВЦЭМ!$B$33:$B$776,D$11)+'СЕТ СН'!$F$12+СВЦЭМ!$D$10+'СЕТ СН'!$F$5-'СЕТ СН'!$F$20</f>
        <v>1967.5174284700001</v>
      </c>
      <c r="E29" s="36">
        <f>SUMIFS(СВЦЭМ!$C$33:$C$776,СВЦЭМ!$A$33:$A$776,$A29,СВЦЭМ!$B$33:$B$776,E$11)+'СЕТ СН'!$F$12+СВЦЭМ!$D$10+'СЕТ СН'!$F$5-'СЕТ СН'!$F$20</f>
        <v>1966.9118225300001</v>
      </c>
      <c r="F29" s="36">
        <f>SUMIFS(СВЦЭМ!$C$33:$C$776,СВЦЭМ!$A$33:$A$776,$A29,СВЦЭМ!$B$33:$B$776,F$11)+'СЕТ СН'!$F$12+СВЦЭМ!$D$10+'СЕТ СН'!$F$5-'СЕТ СН'!$F$20</f>
        <v>1978.1876893000001</v>
      </c>
      <c r="G29" s="36">
        <f>SUMIFS(СВЦЭМ!$C$33:$C$776,СВЦЭМ!$A$33:$A$776,$A29,СВЦЭМ!$B$33:$B$776,G$11)+'СЕТ СН'!$F$12+СВЦЭМ!$D$10+'СЕТ СН'!$F$5-'СЕТ СН'!$F$20</f>
        <v>1973.2808672000001</v>
      </c>
      <c r="H29" s="36">
        <f>SUMIFS(СВЦЭМ!$C$33:$C$776,СВЦЭМ!$A$33:$A$776,$A29,СВЦЭМ!$B$33:$B$776,H$11)+'СЕТ СН'!$F$12+СВЦЭМ!$D$10+'СЕТ СН'!$F$5-'СЕТ СН'!$F$20</f>
        <v>1974.5374001499999</v>
      </c>
      <c r="I29" s="36">
        <f>SUMIFS(СВЦЭМ!$C$33:$C$776,СВЦЭМ!$A$33:$A$776,$A29,СВЦЭМ!$B$33:$B$776,I$11)+'СЕТ СН'!$F$12+СВЦЭМ!$D$10+'СЕТ СН'!$F$5-'СЕТ СН'!$F$20</f>
        <v>1976.09958942</v>
      </c>
      <c r="J29" s="36">
        <f>SUMIFS(СВЦЭМ!$C$33:$C$776,СВЦЭМ!$A$33:$A$776,$A29,СВЦЭМ!$B$33:$B$776,J$11)+'СЕТ СН'!$F$12+СВЦЭМ!$D$10+'СЕТ СН'!$F$5-'СЕТ СН'!$F$20</f>
        <v>1923.9708216700001</v>
      </c>
      <c r="K29" s="36">
        <f>SUMIFS(СВЦЭМ!$C$33:$C$776,СВЦЭМ!$A$33:$A$776,$A29,СВЦЭМ!$B$33:$B$776,K$11)+'СЕТ СН'!$F$12+СВЦЭМ!$D$10+'СЕТ СН'!$F$5-'СЕТ СН'!$F$20</f>
        <v>1905.6682102</v>
      </c>
      <c r="L29" s="36">
        <f>SUMIFS(СВЦЭМ!$C$33:$C$776,СВЦЭМ!$A$33:$A$776,$A29,СВЦЭМ!$B$33:$B$776,L$11)+'СЕТ СН'!$F$12+СВЦЭМ!$D$10+'СЕТ СН'!$F$5-'СЕТ СН'!$F$20</f>
        <v>1904.7629711100001</v>
      </c>
      <c r="M29" s="36">
        <f>SUMIFS(СВЦЭМ!$C$33:$C$776,СВЦЭМ!$A$33:$A$776,$A29,СВЦЭМ!$B$33:$B$776,M$11)+'СЕТ СН'!$F$12+СВЦЭМ!$D$10+'СЕТ СН'!$F$5-'СЕТ СН'!$F$20</f>
        <v>1858.1244586500002</v>
      </c>
      <c r="N29" s="36">
        <f>SUMIFS(СВЦЭМ!$C$33:$C$776,СВЦЭМ!$A$33:$A$776,$A29,СВЦЭМ!$B$33:$B$776,N$11)+'СЕТ СН'!$F$12+СВЦЭМ!$D$10+'СЕТ СН'!$F$5-'СЕТ СН'!$F$20</f>
        <v>1779.8173804100002</v>
      </c>
      <c r="O29" s="36">
        <f>SUMIFS(СВЦЭМ!$C$33:$C$776,СВЦЭМ!$A$33:$A$776,$A29,СВЦЭМ!$B$33:$B$776,O$11)+'СЕТ СН'!$F$12+СВЦЭМ!$D$10+'СЕТ СН'!$F$5-'СЕТ СН'!$F$20</f>
        <v>1759.2161913899999</v>
      </c>
      <c r="P29" s="36">
        <f>SUMIFS(СВЦЭМ!$C$33:$C$776,СВЦЭМ!$A$33:$A$776,$A29,СВЦЭМ!$B$33:$B$776,P$11)+'СЕТ СН'!$F$12+СВЦЭМ!$D$10+'СЕТ СН'!$F$5-'СЕТ СН'!$F$20</f>
        <v>1757.4317111</v>
      </c>
      <c r="Q29" s="36">
        <f>SUMIFS(СВЦЭМ!$C$33:$C$776,СВЦЭМ!$A$33:$A$776,$A29,СВЦЭМ!$B$33:$B$776,Q$11)+'СЕТ СН'!$F$12+СВЦЭМ!$D$10+'СЕТ СН'!$F$5-'СЕТ СН'!$F$20</f>
        <v>1757.9026101600002</v>
      </c>
      <c r="R29" s="36">
        <f>SUMIFS(СВЦЭМ!$C$33:$C$776,СВЦЭМ!$A$33:$A$776,$A29,СВЦЭМ!$B$33:$B$776,R$11)+'СЕТ СН'!$F$12+СВЦЭМ!$D$10+'СЕТ СН'!$F$5-'СЕТ СН'!$F$20</f>
        <v>1748.6408953600001</v>
      </c>
      <c r="S29" s="36">
        <f>SUMIFS(СВЦЭМ!$C$33:$C$776,СВЦЭМ!$A$33:$A$776,$A29,СВЦЭМ!$B$33:$B$776,S$11)+'СЕТ СН'!$F$12+СВЦЭМ!$D$10+'СЕТ СН'!$F$5-'СЕТ СН'!$F$20</f>
        <v>1747.7364666100002</v>
      </c>
      <c r="T29" s="36">
        <f>SUMIFS(СВЦЭМ!$C$33:$C$776,СВЦЭМ!$A$33:$A$776,$A29,СВЦЭМ!$B$33:$B$776,T$11)+'СЕТ СН'!$F$12+СВЦЭМ!$D$10+'СЕТ СН'!$F$5-'СЕТ СН'!$F$20</f>
        <v>1750.9235501900002</v>
      </c>
      <c r="U29" s="36">
        <f>SUMIFS(СВЦЭМ!$C$33:$C$776,СВЦЭМ!$A$33:$A$776,$A29,СВЦЭМ!$B$33:$B$776,U$11)+'СЕТ СН'!$F$12+СВЦЭМ!$D$10+'СЕТ СН'!$F$5-'СЕТ СН'!$F$20</f>
        <v>1749.5695440700001</v>
      </c>
      <c r="V29" s="36">
        <f>SUMIFS(СВЦЭМ!$C$33:$C$776,СВЦЭМ!$A$33:$A$776,$A29,СВЦЭМ!$B$33:$B$776,V$11)+'СЕТ СН'!$F$12+СВЦЭМ!$D$10+'СЕТ СН'!$F$5-'СЕТ СН'!$F$20</f>
        <v>1748.11830143</v>
      </c>
      <c r="W29" s="36">
        <f>SUMIFS(СВЦЭМ!$C$33:$C$776,СВЦЭМ!$A$33:$A$776,$A29,СВЦЭМ!$B$33:$B$776,W$11)+'СЕТ СН'!$F$12+СВЦЭМ!$D$10+'СЕТ СН'!$F$5-'СЕТ СН'!$F$20</f>
        <v>1765.5214840600001</v>
      </c>
      <c r="X29" s="36">
        <f>SUMIFS(СВЦЭМ!$C$33:$C$776,СВЦЭМ!$A$33:$A$776,$A29,СВЦЭМ!$B$33:$B$776,X$11)+'СЕТ СН'!$F$12+СВЦЭМ!$D$10+'СЕТ СН'!$F$5-'СЕТ СН'!$F$20</f>
        <v>1765.8906970800001</v>
      </c>
      <c r="Y29" s="36">
        <f>SUMIFS(СВЦЭМ!$C$33:$C$776,СВЦЭМ!$A$33:$A$776,$A29,СВЦЭМ!$B$33:$B$776,Y$11)+'СЕТ СН'!$F$12+СВЦЭМ!$D$10+'СЕТ СН'!$F$5-'СЕТ СН'!$F$20</f>
        <v>1838.9770516200001</v>
      </c>
    </row>
    <row r="30" spans="1:25" ht="15.75" x14ac:dyDescent="0.2">
      <c r="A30" s="35">
        <f t="shared" si="0"/>
        <v>44062</v>
      </c>
      <c r="B30" s="36">
        <f>SUMIFS(СВЦЭМ!$C$33:$C$776,СВЦЭМ!$A$33:$A$776,$A30,СВЦЭМ!$B$33:$B$776,B$11)+'СЕТ СН'!$F$12+СВЦЭМ!$D$10+'СЕТ СН'!$F$5-'СЕТ СН'!$F$20</f>
        <v>1845.5513225200002</v>
      </c>
      <c r="C30" s="36">
        <f>SUMIFS(СВЦЭМ!$C$33:$C$776,СВЦЭМ!$A$33:$A$776,$A30,СВЦЭМ!$B$33:$B$776,C$11)+'СЕТ СН'!$F$12+СВЦЭМ!$D$10+'СЕТ СН'!$F$5-'СЕТ СН'!$F$20</f>
        <v>1886.5430308800001</v>
      </c>
      <c r="D30" s="36">
        <f>SUMIFS(СВЦЭМ!$C$33:$C$776,СВЦЭМ!$A$33:$A$776,$A30,СВЦЭМ!$B$33:$B$776,D$11)+'СЕТ СН'!$F$12+СВЦЭМ!$D$10+'СЕТ СН'!$F$5-'СЕТ СН'!$F$20</f>
        <v>1890.5540922099999</v>
      </c>
      <c r="E30" s="36">
        <f>SUMIFS(СВЦЭМ!$C$33:$C$776,СВЦЭМ!$A$33:$A$776,$A30,СВЦЭМ!$B$33:$B$776,E$11)+'СЕТ СН'!$F$12+СВЦЭМ!$D$10+'СЕТ СН'!$F$5-'СЕТ СН'!$F$20</f>
        <v>1904.3932078800001</v>
      </c>
      <c r="F30" s="36">
        <f>SUMIFS(СВЦЭМ!$C$33:$C$776,СВЦЭМ!$A$33:$A$776,$A30,СВЦЭМ!$B$33:$B$776,F$11)+'СЕТ СН'!$F$12+СВЦЭМ!$D$10+'СЕТ СН'!$F$5-'СЕТ СН'!$F$20</f>
        <v>1919.17580077</v>
      </c>
      <c r="G30" s="36">
        <f>SUMIFS(СВЦЭМ!$C$33:$C$776,СВЦЭМ!$A$33:$A$776,$A30,СВЦЭМ!$B$33:$B$776,G$11)+'СЕТ СН'!$F$12+СВЦЭМ!$D$10+'СЕТ СН'!$F$5-'СЕТ СН'!$F$20</f>
        <v>1903.21433404</v>
      </c>
      <c r="H30" s="36">
        <f>SUMIFS(СВЦЭМ!$C$33:$C$776,СВЦЭМ!$A$33:$A$776,$A30,СВЦЭМ!$B$33:$B$776,H$11)+'СЕТ СН'!$F$12+СВЦЭМ!$D$10+'СЕТ СН'!$F$5-'СЕТ СН'!$F$20</f>
        <v>1893.9303039199999</v>
      </c>
      <c r="I30" s="36">
        <f>SUMIFS(СВЦЭМ!$C$33:$C$776,СВЦЭМ!$A$33:$A$776,$A30,СВЦЭМ!$B$33:$B$776,I$11)+'СЕТ СН'!$F$12+СВЦЭМ!$D$10+'СЕТ СН'!$F$5-'СЕТ СН'!$F$20</f>
        <v>1924.4968746600002</v>
      </c>
      <c r="J30" s="36">
        <f>SUMIFS(СВЦЭМ!$C$33:$C$776,СВЦЭМ!$A$33:$A$776,$A30,СВЦЭМ!$B$33:$B$776,J$11)+'СЕТ СН'!$F$12+СВЦЭМ!$D$10+'СЕТ СН'!$F$5-'СЕТ СН'!$F$20</f>
        <v>1901.39400991</v>
      </c>
      <c r="K30" s="36">
        <f>SUMIFS(СВЦЭМ!$C$33:$C$776,СВЦЭМ!$A$33:$A$776,$A30,СВЦЭМ!$B$33:$B$776,K$11)+'СЕТ СН'!$F$12+СВЦЭМ!$D$10+'СЕТ СН'!$F$5-'СЕТ СН'!$F$20</f>
        <v>1865.1757247800001</v>
      </c>
      <c r="L30" s="36">
        <f>SUMIFS(СВЦЭМ!$C$33:$C$776,СВЦЭМ!$A$33:$A$776,$A30,СВЦЭМ!$B$33:$B$776,L$11)+'СЕТ СН'!$F$12+СВЦЭМ!$D$10+'СЕТ СН'!$F$5-'СЕТ СН'!$F$20</f>
        <v>1824.6344495799999</v>
      </c>
      <c r="M30" s="36">
        <f>SUMIFS(СВЦЭМ!$C$33:$C$776,СВЦЭМ!$A$33:$A$776,$A30,СВЦЭМ!$B$33:$B$776,M$11)+'СЕТ СН'!$F$12+СВЦЭМ!$D$10+'СЕТ СН'!$F$5-'СЕТ СН'!$F$20</f>
        <v>1785.4251089700001</v>
      </c>
      <c r="N30" s="36">
        <f>SUMIFS(СВЦЭМ!$C$33:$C$776,СВЦЭМ!$A$33:$A$776,$A30,СВЦЭМ!$B$33:$B$776,N$11)+'СЕТ СН'!$F$12+СВЦЭМ!$D$10+'СЕТ СН'!$F$5-'СЕТ СН'!$F$20</f>
        <v>1748.5498402400001</v>
      </c>
      <c r="O30" s="36">
        <f>SUMIFS(СВЦЭМ!$C$33:$C$776,СВЦЭМ!$A$33:$A$776,$A30,СВЦЭМ!$B$33:$B$776,O$11)+'СЕТ СН'!$F$12+СВЦЭМ!$D$10+'СЕТ СН'!$F$5-'СЕТ СН'!$F$20</f>
        <v>1735.1413400800002</v>
      </c>
      <c r="P30" s="36">
        <f>SUMIFS(СВЦЭМ!$C$33:$C$776,СВЦЭМ!$A$33:$A$776,$A30,СВЦЭМ!$B$33:$B$776,P$11)+'СЕТ СН'!$F$12+СВЦЭМ!$D$10+'СЕТ СН'!$F$5-'СЕТ СН'!$F$20</f>
        <v>1732.1178075900002</v>
      </c>
      <c r="Q30" s="36">
        <f>SUMIFS(СВЦЭМ!$C$33:$C$776,СВЦЭМ!$A$33:$A$776,$A30,СВЦЭМ!$B$33:$B$776,Q$11)+'СЕТ СН'!$F$12+СВЦЭМ!$D$10+'СЕТ СН'!$F$5-'СЕТ СН'!$F$20</f>
        <v>1733.44767174</v>
      </c>
      <c r="R30" s="36">
        <f>SUMIFS(СВЦЭМ!$C$33:$C$776,СВЦЭМ!$A$33:$A$776,$A30,СВЦЭМ!$B$33:$B$776,R$11)+'СЕТ СН'!$F$12+СВЦЭМ!$D$10+'СЕТ СН'!$F$5-'СЕТ СН'!$F$20</f>
        <v>1730.86514188</v>
      </c>
      <c r="S30" s="36">
        <f>SUMIFS(СВЦЭМ!$C$33:$C$776,СВЦЭМ!$A$33:$A$776,$A30,СВЦЭМ!$B$33:$B$776,S$11)+'СЕТ СН'!$F$12+СВЦЭМ!$D$10+'СЕТ СН'!$F$5-'СЕТ СН'!$F$20</f>
        <v>1729.9842423100001</v>
      </c>
      <c r="T30" s="36">
        <f>SUMIFS(СВЦЭМ!$C$33:$C$776,СВЦЭМ!$A$33:$A$776,$A30,СВЦЭМ!$B$33:$B$776,T$11)+'СЕТ СН'!$F$12+СВЦЭМ!$D$10+'СЕТ СН'!$F$5-'СЕТ СН'!$F$20</f>
        <v>1722.28873378</v>
      </c>
      <c r="U30" s="36">
        <f>SUMIFS(СВЦЭМ!$C$33:$C$776,СВЦЭМ!$A$33:$A$776,$A30,СВЦЭМ!$B$33:$B$776,U$11)+'СЕТ СН'!$F$12+СВЦЭМ!$D$10+'СЕТ СН'!$F$5-'СЕТ СН'!$F$20</f>
        <v>1724.1926292400001</v>
      </c>
      <c r="V30" s="36">
        <f>SUMIFS(СВЦЭМ!$C$33:$C$776,СВЦЭМ!$A$33:$A$776,$A30,СВЦЭМ!$B$33:$B$776,V$11)+'СЕТ СН'!$F$12+СВЦЭМ!$D$10+'СЕТ СН'!$F$5-'СЕТ СН'!$F$20</f>
        <v>1721.09219128</v>
      </c>
      <c r="W30" s="36">
        <f>SUMIFS(СВЦЭМ!$C$33:$C$776,СВЦЭМ!$A$33:$A$776,$A30,СВЦЭМ!$B$33:$B$776,W$11)+'СЕТ СН'!$F$12+СВЦЭМ!$D$10+'СЕТ СН'!$F$5-'СЕТ СН'!$F$20</f>
        <v>1723.7987056500001</v>
      </c>
      <c r="X30" s="36">
        <f>SUMIFS(СВЦЭМ!$C$33:$C$776,СВЦЭМ!$A$33:$A$776,$A30,СВЦЭМ!$B$33:$B$776,X$11)+'СЕТ СН'!$F$12+СВЦЭМ!$D$10+'СЕТ СН'!$F$5-'СЕТ СН'!$F$20</f>
        <v>1735.9530178</v>
      </c>
      <c r="Y30" s="36">
        <f>SUMIFS(СВЦЭМ!$C$33:$C$776,СВЦЭМ!$A$33:$A$776,$A30,СВЦЭМ!$B$33:$B$776,Y$11)+'СЕТ СН'!$F$12+СВЦЭМ!$D$10+'СЕТ СН'!$F$5-'СЕТ СН'!$F$20</f>
        <v>1846.4429427800001</v>
      </c>
    </row>
    <row r="31" spans="1:25" ht="15.75" x14ac:dyDescent="0.2">
      <c r="A31" s="35">
        <f t="shared" si="0"/>
        <v>44063</v>
      </c>
      <c r="B31" s="36">
        <f>SUMIFS(СВЦЭМ!$C$33:$C$776,СВЦЭМ!$A$33:$A$776,$A31,СВЦЭМ!$B$33:$B$776,B$11)+'СЕТ СН'!$F$12+СВЦЭМ!$D$10+'СЕТ СН'!$F$5-'СЕТ СН'!$F$20</f>
        <v>1904.7888295</v>
      </c>
      <c r="C31" s="36">
        <f>SUMIFS(СВЦЭМ!$C$33:$C$776,СВЦЭМ!$A$33:$A$776,$A31,СВЦЭМ!$B$33:$B$776,C$11)+'СЕТ СН'!$F$12+СВЦЭМ!$D$10+'СЕТ СН'!$F$5-'СЕТ СН'!$F$20</f>
        <v>1947.1720207000001</v>
      </c>
      <c r="D31" s="36">
        <f>SUMIFS(СВЦЭМ!$C$33:$C$776,СВЦЭМ!$A$33:$A$776,$A31,СВЦЭМ!$B$33:$B$776,D$11)+'СЕТ СН'!$F$12+СВЦЭМ!$D$10+'СЕТ СН'!$F$5-'СЕТ СН'!$F$20</f>
        <v>1970.7707965700001</v>
      </c>
      <c r="E31" s="36">
        <f>SUMIFS(СВЦЭМ!$C$33:$C$776,СВЦЭМ!$A$33:$A$776,$A31,СВЦЭМ!$B$33:$B$776,E$11)+'СЕТ СН'!$F$12+СВЦЭМ!$D$10+'СЕТ СН'!$F$5-'СЕТ СН'!$F$20</f>
        <v>1990.4739286700001</v>
      </c>
      <c r="F31" s="36">
        <f>SUMIFS(СВЦЭМ!$C$33:$C$776,СВЦЭМ!$A$33:$A$776,$A31,СВЦЭМ!$B$33:$B$776,F$11)+'СЕТ СН'!$F$12+СВЦЭМ!$D$10+'СЕТ СН'!$F$5-'СЕТ СН'!$F$20</f>
        <v>1991.8033721500001</v>
      </c>
      <c r="G31" s="36">
        <f>SUMIFS(СВЦЭМ!$C$33:$C$776,СВЦЭМ!$A$33:$A$776,$A31,СВЦЭМ!$B$33:$B$776,G$11)+'СЕТ СН'!$F$12+СВЦЭМ!$D$10+'СЕТ СН'!$F$5-'СЕТ СН'!$F$20</f>
        <v>1975.4853537500001</v>
      </c>
      <c r="H31" s="36">
        <f>SUMIFS(СВЦЭМ!$C$33:$C$776,СВЦЭМ!$A$33:$A$776,$A31,СВЦЭМ!$B$33:$B$776,H$11)+'СЕТ СН'!$F$12+СВЦЭМ!$D$10+'СЕТ СН'!$F$5-'СЕТ СН'!$F$20</f>
        <v>1942.0071096900001</v>
      </c>
      <c r="I31" s="36">
        <f>SUMIFS(СВЦЭМ!$C$33:$C$776,СВЦЭМ!$A$33:$A$776,$A31,СВЦЭМ!$B$33:$B$776,I$11)+'СЕТ СН'!$F$12+СВЦЭМ!$D$10+'СЕТ СН'!$F$5-'СЕТ СН'!$F$20</f>
        <v>1978.1916824499999</v>
      </c>
      <c r="J31" s="36">
        <f>SUMIFS(СВЦЭМ!$C$33:$C$776,СВЦЭМ!$A$33:$A$776,$A31,СВЦЭМ!$B$33:$B$776,J$11)+'СЕТ СН'!$F$12+СВЦЭМ!$D$10+'СЕТ СН'!$F$5-'СЕТ СН'!$F$20</f>
        <v>1948.68595301</v>
      </c>
      <c r="K31" s="36">
        <f>SUMIFS(СВЦЭМ!$C$33:$C$776,СВЦЭМ!$A$33:$A$776,$A31,СВЦЭМ!$B$33:$B$776,K$11)+'СЕТ СН'!$F$12+СВЦЭМ!$D$10+'СЕТ СН'!$F$5-'СЕТ СН'!$F$20</f>
        <v>1912.9997259700001</v>
      </c>
      <c r="L31" s="36">
        <f>SUMIFS(СВЦЭМ!$C$33:$C$776,СВЦЭМ!$A$33:$A$776,$A31,СВЦЭМ!$B$33:$B$776,L$11)+'СЕТ СН'!$F$12+СВЦЭМ!$D$10+'СЕТ СН'!$F$5-'СЕТ СН'!$F$20</f>
        <v>1871.2031292000001</v>
      </c>
      <c r="M31" s="36">
        <f>SUMIFS(СВЦЭМ!$C$33:$C$776,СВЦЭМ!$A$33:$A$776,$A31,СВЦЭМ!$B$33:$B$776,M$11)+'СЕТ СН'!$F$12+СВЦЭМ!$D$10+'СЕТ СН'!$F$5-'СЕТ СН'!$F$20</f>
        <v>1818.6923454100001</v>
      </c>
      <c r="N31" s="36">
        <f>SUMIFS(СВЦЭМ!$C$33:$C$776,СВЦЭМ!$A$33:$A$776,$A31,СВЦЭМ!$B$33:$B$776,N$11)+'СЕТ СН'!$F$12+СВЦЭМ!$D$10+'СЕТ СН'!$F$5-'СЕТ СН'!$F$20</f>
        <v>1759.6676001600001</v>
      </c>
      <c r="O31" s="36">
        <f>SUMIFS(СВЦЭМ!$C$33:$C$776,СВЦЭМ!$A$33:$A$776,$A31,СВЦЭМ!$B$33:$B$776,O$11)+'СЕТ СН'!$F$12+СВЦЭМ!$D$10+'СЕТ СН'!$F$5-'СЕТ СН'!$F$20</f>
        <v>1735.27759715</v>
      </c>
      <c r="P31" s="36">
        <f>SUMIFS(СВЦЭМ!$C$33:$C$776,СВЦЭМ!$A$33:$A$776,$A31,СВЦЭМ!$B$33:$B$776,P$11)+'СЕТ СН'!$F$12+СВЦЭМ!$D$10+'СЕТ СН'!$F$5-'СЕТ СН'!$F$20</f>
        <v>1732.7094012100001</v>
      </c>
      <c r="Q31" s="36">
        <f>SUMIFS(СВЦЭМ!$C$33:$C$776,СВЦЭМ!$A$33:$A$776,$A31,СВЦЭМ!$B$33:$B$776,Q$11)+'СЕТ СН'!$F$12+СВЦЭМ!$D$10+'СЕТ СН'!$F$5-'СЕТ СН'!$F$20</f>
        <v>1728.9738936799999</v>
      </c>
      <c r="R31" s="36">
        <f>SUMIFS(СВЦЭМ!$C$33:$C$776,СВЦЭМ!$A$33:$A$776,$A31,СВЦЭМ!$B$33:$B$776,R$11)+'СЕТ СН'!$F$12+СВЦЭМ!$D$10+'СЕТ СН'!$F$5-'СЕТ СН'!$F$20</f>
        <v>1738.60453669</v>
      </c>
      <c r="S31" s="36">
        <f>SUMIFS(СВЦЭМ!$C$33:$C$776,СВЦЭМ!$A$33:$A$776,$A31,СВЦЭМ!$B$33:$B$776,S$11)+'СЕТ СН'!$F$12+СВЦЭМ!$D$10+'СЕТ СН'!$F$5-'СЕТ СН'!$F$20</f>
        <v>1741.9801634</v>
      </c>
      <c r="T31" s="36">
        <f>SUMIFS(СВЦЭМ!$C$33:$C$776,СВЦЭМ!$A$33:$A$776,$A31,СВЦЭМ!$B$33:$B$776,T$11)+'СЕТ СН'!$F$12+СВЦЭМ!$D$10+'СЕТ СН'!$F$5-'СЕТ СН'!$F$20</f>
        <v>1743.7027809800002</v>
      </c>
      <c r="U31" s="36">
        <f>SUMIFS(СВЦЭМ!$C$33:$C$776,СВЦЭМ!$A$33:$A$776,$A31,СВЦЭМ!$B$33:$B$776,U$11)+'СЕТ СН'!$F$12+СВЦЭМ!$D$10+'СЕТ СН'!$F$5-'СЕТ СН'!$F$20</f>
        <v>1748.6021333600002</v>
      </c>
      <c r="V31" s="36">
        <f>SUMIFS(СВЦЭМ!$C$33:$C$776,СВЦЭМ!$A$33:$A$776,$A31,СВЦЭМ!$B$33:$B$776,V$11)+'СЕТ СН'!$F$12+СВЦЭМ!$D$10+'СЕТ СН'!$F$5-'СЕТ СН'!$F$20</f>
        <v>1749.38786527</v>
      </c>
      <c r="W31" s="36">
        <f>SUMIFS(СВЦЭМ!$C$33:$C$776,СВЦЭМ!$A$33:$A$776,$A31,СВЦЭМ!$B$33:$B$776,W$11)+'СЕТ СН'!$F$12+СВЦЭМ!$D$10+'СЕТ СН'!$F$5-'СЕТ СН'!$F$20</f>
        <v>1746.5898468600001</v>
      </c>
      <c r="X31" s="36">
        <f>SUMIFS(СВЦЭМ!$C$33:$C$776,СВЦЭМ!$A$33:$A$776,$A31,СВЦЭМ!$B$33:$B$776,X$11)+'СЕТ СН'!$F$12+СВЦЭМ!$D$10+'СЕТ СН'!$F$5-'СЕТ СН'!$F$20</f>
        <v>1753.11226336</v>
      </c>
      <c r="Y31" s="36">
        <f>SUMIFS(СВЦЭМ!$C$33:$C$776,СВЦЭМ!$A$33:$A$776,$A31,СВЦЭМ!$B$33:$B$776,Y$11)+'СЕТ СН'!$F$12+СВЦЭМ!$D$10+'СЕТ СН'!$F$5-'СЕТ СН'!$F$20</f>
        <v>1866.02834244</v>
      </c>
    </row>
    <row r="32" spans="1:25" ht="15.75" x14ac:dyDescent="0.2">
      <c r="A32" s="35">
        <f t="shared" si="0"/>
        <v>44064</v>
      </c>
      <c r="B32" s="36">
        <f>SUMIFS(СВЦЭМ!$C$33:$C$776,СВЦЭМ!$A$33:$A$776,$A32,СВЦЭМ!$B$33:$B$776,B$11)+'СЕТ СН'!$F$12+СВЦЭМ!$D$10+'СЕТ СН'!$F$5-'СЕТ СН'!$F$20</f>
        <v>1923.5551193000001</v>
      </c>
      <c r="C32" s="36">
        <f>SUMIFS(СВЦЭМ!$C$33:$C$776,СВЦЭМ!$A$33:$A$776,$A32,СВЦЭМ!$B$33:$B$776,C$11)+'СЕТ СН'!$F$12+СВЦЭМ!$D$10+'СЕТ СН'!$F$5-'СЕТ СН'!$F$20</f>
        <v>1939.2908935099999</v>
      </c>
      <c r="D32" s="36">
        <f>SUMIFS(СВЦЭМ!$C$33:$C$776,СВЦЭМ!$A$33:$A$776,$A32,СВЦЭМ!$B$33:$B$776,D$11)+'СЕТ СН'!$F$12+СВЦЭМ!$D$10+'СЕТ СН'!$F$5-'СЕТ СН'!$F$20</f>
        <v>1979.91818764</v>
      </c>
      <c r="E32" s="36">
        <f>SUMIFS(СВЦЭМ!$C$33:$C$776,СВЦЭМ!$A$33:$A$776,$A32,СВЦЭМ!$B$33:$B$776,E$11)+'СЕТ СН'!$F$12+СВЦЭМ!$D$10+'СЕТ СН'!$F$5-'СЕТ СН'!$F$20</f>
        <v>1970.2300334400002</v>
      </c>
      <c r="F32" s="36">
        <f>SUMIFS(СВЦЭМ!$C$33:$C$776,СВЦЭМ!$A$33:$A$776,$A32,СВЦЭМ!$B$33:$B$776,F$11)+'СЕТ СН'!$F$12+СВЦЭМ!$D$10+'СЕТ СН'!$F$5-'СЕТ СН'!$F$20</f>
        <v>1973.1121393500002</v>
      </c>
      <c r="G32" s="36">
        <f>SUMIFS(СВЦЭМ!$C$33:$C$776,СВЦЭМ!$A$33:$A$776,$A32,СВЦЭМ!$B$33:$B$776,G$11)+'СЕТ СН'!$F$12+СВЦЭМ!$D$10+'СЕТ СН'!$F$5-'СЕТ СН'!$F$20</f>
        <v>1981.92512102</v>
      </c>
      <c r="H32" s="36">
        <f>SUMIFS(СВЦЭМ!$C$33:$C$776,СВЦЭМ!$A$33:$A$776,$A32,СВЦЭМ!$B$33:$B$776,H$11)+'СЕТ СН'!$F$12+СВЦЭМ!$D$10+'СЕТ СН'!$F$5-'СЕТ СН'!$F$20</f>
        <v>1976.9637043000002</v>
      </c>
      <c r="I32" s="36">
        <f>SUMIFS(СВЦЭМ!$C$33:$C$776,СВЦЭМ!$A$33:$A$776,$A32,СВЦЭМ!$B$33:$B$776,I$11)+'СЕТ СН'!$F$12+СВЦЭМ!$D$10+'СЕТ СН'!$F$5-'СЕТ СН'!$F$20</f>
        <v>2004.45727975</v>
      </c>
      <c r="J32" s="36">
        <f>SUMIFS(СВЦЭМ!$C$33:$C$776,СВЦЭМ!$A$33:$A$776,$A32,СВЦЭМ!$B$33:$B$776,J$11)+'СЕТ СН'!$F$12+СВЦЭМ!$D$10+'СЕТ СН'!$F$5-'СЕТ СН'!$F$20</f>
        <v>1981.9400538</v>
      </c>
      <c r="K32" s="36">
        <f>SUMIFS(СВЦЭМ!$C$33:$C$776,СВЦЭМ!$A$33:$A$776,$A32,СВЦЭМ!$B$33:$B$776,K$11)+'СЕТ СН'!$F$12+СВЦЭМ!$D$10+'СЕТ СН'!$F$5-'СЕТ СН'!$F$20</f>
        <v>1931.7453207100002</v>
      </c>
      <c r="L32" s="36">
        <f>SUMIFS(СВЦЭМ!$C$33:$C$776,СВЦЭМ!$A$33:$A$776,$A32,СВЦЭМ!$B$33:$B$776,L$11)+'СЕТ СН'!$F$12+СВЦЭМ!$D$10+'СЕТ СН'!$F$5-'СЕТ СН'!$F$20</f>
        <v>1892.4477637499999</v>
      </c>
      <c r="M32" s="36">
        <f>SUMIFS(СВЦЭМ!$C$33:$C$776,СВЦЭМ!$A$33:$A$776,$A32,СВЦЭМ!$B$33:$B$776,M$11)+'СЕТ СН'!$F$12+СВЦЭМ!$D$10+'СЕТ СН'!$F$5-'СЕТ СН'!$F$20</f>
        <v>1843.14524813</v>
      </c>
      <c r="N32" s="36">
        <f>SUMIFS(СВЦЭМ!$C$33:$C$776,СВЦЭМ!$A$33:$A$776,$A32,СВЦЭМ!$B$33:$B$776,N$11)+'СЕТ СН'!$F$12+СВЦЭМ!$D$10+'СЕТ СН'!$F$5-'СЕТ СН'!$F$20</f>
        <v>1782.5537235800002</v>
      </c>
      <c r="O32" s="36">
        <f>SUMIFS(СВЦЭМ!$C$33:$C$776,СВЦЭМ!$A$33:$A$776,$A32,СВЦЭМ!$B$33:$B$776,O$11)+'СЕТ СН'!$F$12+СВЦЭМ!$D$10+'СЕТ СН'!$F$5-'СЕТ СН'!$F$20</f>
        <v>1764.4517557300001</v>
      </c>
      <c r="P32" s="36">
        <f>SUMIFS(СВЦЭМ!$C$33:$C$776,СВЦЭМ!$A$33:$A$776,$A32,СВЦЭМ!$B$33:$B$776,P$11)+'СЕТ СН'!$F$12+СВЦЭМ!$D$10+'СЕТ СН'!$F$5-'СЕТ СН'!$F$20</f>
        <v>1758.5910467900001</v>
      </c>
      <c r="Q32" s="36">
        <f>SUMIFS(СВЦЭМ!$C$33:$C$776,СВЦЭМ!$A$33:$A$776,$A32,СВЦЭМ!$B$33:$B$776,Q$11)+'СЕТ СН'!$F$12+СВЦЭМ!$D$10+'СЕТ СН'!$F$5-'СЕТ СН'!$F$20</f>
        <v>1760.3361014000002</v>
      </c>
      <c r="R32" s="36">
        <f>SUMIFS(СВЦЭМ!$C$33:$C$776,СВЦЭМ!$A$33:$A$776,$A32,СВЦЭМ!$B$33:$B$776,R$11)+'СЕТ СН'!$F$12+СВЦЭМ!$D$10+'СЕТ СН'!$F$5-'СЕТ СН'!$F$20</f>
        <v>1749.8828529000002</v>
      </c>
      <c r="S32" s="36">
        <f>SUMIFS(СВЦЭМ!$C$33:$C$776,СВЦЭМ!$A$33:$A$776,$A32,СВЦЭМ!$B$33:$B$776,S$11)+'СЕТ СН'!$F$12+СВЦЭМ!$D$10+'СЕТ СН'!$F$5-'СЕТ СН'!$F$20</f>
        <v>1756.1718619400001</v>
      </c>
      <c r="T32" s="36">
        <f>SUMIFS(СВЦЭМ!$C$33:$C$776,СВЦЭМ!$A$33:$A$776,$A32,СВЦЭМ!$B$33:$B$776,T$11)+'СЕТ СН'!$F$12+СВЦЭМ!$D$10+'СЕТ СН'!$F$5-'СЕТ СН'!$F$20</f>
        <v>1755.829052</v>
      </c>
      <c r="U32" s="36">
        <f>SUMIFS(СВЦЭМ!$C$33:$C$776,СВЦЭМ!$A$33:$A$776,$A32,СВЦЭМ!$B$33:$B$776,U$11)+'СЕТ СН'!$F$12+СВЦЭМ!$D$10+'СЕТ СН'!$F$5-'СЕТ СН'!$F$20</f>
        <v>1766.5858173300001</v>
      </c>
      <c r="V32" s="36">
        <f>SUMIFS(СВЦЭМ!$C$33:$C$776,СВЦЭМ!$A$33:$A$776,$A32,СВЦЭМ!$B$33:$B$776,V$11)+'СЕТ СН'!$F$12+СВЦЭМ!$D$10+'СЕТ СН'!$F$5-'СЕТ СН'!$F$20</f>
        <v>1770.42935089</v>
      </c>
      <c r="W32" s="36">
        <f>SUMIFS(СВЦЭМ!$C$33:$C$776,СВЦЭМ!$A$33:$A$776,$A32,СВЦЭМ!$B$33:$B$776,W$11)+'СЕТ СН'!$F$12+СВЦЭМ!$D$10+'СЕТ СН'!$F$5-'СЕТ СН'!$F$20</f>
        <v>1766.6762449900002</v>
      </c>
      <c r="X32" s="36">
        <f>SUMIFS(СВЦЭМ!$C$33:$C$776,СВЦЭМ!$A$33:$A$776,$A32,СВЦЭМ!$B$33:$B$776,X$11)+'СЕТ СН'!$F$12+СВЦЭМ!$D$10+'СЕТ СН'!$F$5-'СЕТ СН'!$F$20</f>
        <v>1775.8458235100002</v>
      </c>
      <c r="Y32" s="36">
        <f>SUMIFS(СВЦЭМ!$C$33:$C$776,СВЦЭМ!$A$33:$A$776,$A32,СВЦЭМ!$B$33:$B$776,Y$11)+'СЕТ СН'!$F$12+СВЦЭМ!$D$10+'СЕТ СН'!$F$5-'СЕТ СН'!$F$20</f>
        <v>1873.0097491800002</v>
      </c>
    </row>
    <row r="33" spans="1:25" ht="15.75" x14ac:dyDescent="0.2">
      <c r="A33" s="35">
        <f t="shared" si="0"/>
        <v>44065</v>
      </c>
      <c r="B33" s="36">
        <f>SUMIFS(СВЦЭМ!$C$33:$C$776,СВЦЭМ!$A$33:$A$776,$A33,СВЦЭМ!$B$33:$B$776,B$11)+'СЕТ СН'!$F$12+СВЦЭМ!$D$10+'СЕТ СН'!$F$5-'СЕТ СН'!$F$20</f>
        <v>1913.13628685</v>
      </c>
      <c r="C33" s="36">
        <f>SUMIFS(СВЦЭМ!$C$33:$C$776,СВЦЭМ!$A$33:$A$776,$A33,СВЦЭМ!$B$33:$B$776,C$11)+'СЕТ СН'!$F$12+СВЦЭМ!$D$10+'СЕТ СН'!$F$5-'СЕТ СН'!$F$20</f>
        <v>1960.0746894000001</v>
      </c>
      <c r="D33" s="36">
        <f>SUMIFS(СВЦЭМ!$C$33:$C$776,СВЦЭМ!$A$33:$A$776,$A33,СВЦЭМ!$B$33:$B$776,D$11)+'СЕТ СН'!$F$12+СВЦЭМ!$D$10+'СЕТ СН'!$F$5-'СЕТ СН'!$F$20</f>
        <v>1976.4742498700002</v>
      </c>
      <c r="E33" s="36">
        <f>SUMIFS(СВЦЭМ!$C$33:$C$776,СВЦЭМ!$A$33:$A$776,$A33,СВЦЭМ!$B$33:$B$776,E$11)+'СЕТ СН'!$F$12+СВЦЭМ!$D$10+'СЕТ СН'!$F$5-'СЕТ СН'!$F$20</f>
        <v>1989.8830968100001</v>
      </c>
      <c r="F33" s="36">
        <f>SUMIFS(СВЦЭМ!$C$33:$C$776,СВЦЭМ!$A$33:$A$776,$A33,СВЦЭМ!$B$33:$B$776,F$11)+'СЕТ СН'!$F$12+СВЦЭМ!$D$10+'СЕТ СН'!$F$5-'СЕТ СН'!$F$20</f>
        <v>1986.5581920500001</v>
      </c>
      <c r="G33" s="36">
        <f>SUMIFS(СВЦЭМ!$C$33:$C$776,СВЦЭМ!$A$33:$A$776,$A33,СВЦЭМ!$B$33:$B$776,G$11)+'СЕТ СН'!$F$12+СВЦЭМ!$D$10+'СЕТ СН'!$F$5-'СЕТ СН'!$F$20</f>
        <v>1985.5317476</v>
      </c>
      <c r="H33" s="36">
        <f>SUMIFS(СВЦЭМ!$C$33:$C$776,СВЦЭМ!$A$33:$A$776,$A33,СВЦЭМ!$B$33:$B$776,H$11)+'СЕТ СН'!$F$12+СВЦЭМ!$D$10+'СЕТ СН'!$F$5-'СЕТ СН'!$F$20</f>
        <v>1960.6786008500001</v>
      </c>
      <c r="I33" s="36">
        <f>SUMIFS(СВЦЭМ!$C$33:$C$776,СВЦЭМ!$A$33:$A$776,$A33,СВЦЭМ!$B$33:$B$776,I$11)+'СЕТ СН'!$F$12+СВЦЭМ!$D$10+'СЕТ СН'!$F$5-'СЕТ СН'!$F$20</f>
        <v>1978.63610952</v>
      </c>
      <c r="J33" s="36">
        <f>SUMIFS(СВЦЭМ!$C$33:$C$776,СВЦЭМ!$A$33:$A$776,$A33,СВЦЭМ!$B$33:$B$776,J$11)+'СЕТ СН'!$F$12+СВЦЭМ!$D$10+'СЕТ СН'!$F$5-'СЕТ СН'!$F$20</f>
        <v>1939.5617587000002</v>
      </c>
      <c r="K33" s="36">
        <f>SUMIFS(СВЦЭМ!$C$33:$C$776,СВЦЭМ!$A$33:$A$776,$A33,СВЦЭМ!$B$33:$B$776,K$11)+'СЕТ СН'!$F$12+СВЦЭМ!$D$10+'СЕТ СН'!$F$5-'СЕТ СН'!$F$20</f>
        <v>1902.0916294399999</v>
      </c>
      <c r="L33" s="36">
        <f>SUMIFS(СВЦЭМ!$C$33:$C$776,СВЦЭМ!$A$33:$A$776,$A33,СВЦЭМ!$B$33:$B$776,L$11)+'СЕТ СН'!$F$12+СВЦЭМ!$D$10+'СЕТ СН'!$F$5-'СЕТ СН'!$F$20</f>
        <v>1865.23204523</v>
      </c>
      <c r="M33" s="36">
        <f>SUMIFS(СВЦЭМ!$C$33:$C$776,СВЦЭМ!$A$33:$A$776,$A33,СВЦЭМ!$B$33:$B$776,M$11)+'СЕТ СН'!$F$12+СВЦЭМ!$D$10+'СЕТ СН'!$F$5-'СЕТ СН'!$F$20</f>
        <v>1821.1997303100002</v>
      </c>
      <c r="N33" s="36">
        <f>SUMIFS(СВЦЭМ!$C$33:$C$776,СВЦЭМ!$A$33:$A$776,$A33,СВЦЭМ!$B$33:$B$776,N$11)+'СЕТ СН'!$F$12+СВЦЭМ!$D$10+'СЕТ СН'!$F$5-'СЕТ СН'!$F$20</f>
        <v>1786.8075439200002</v>
      </c>
      <c r="O33" s="36">
        <f>SUMIFS(СВЦЭМ!$C$33:$C$776,СВЦЭМ!$A$33:$A$776,$A33,СВЦЭМ!$B$33:$B$776,O$11)+'СЕТ СН'!$F$12+СВЦЭМ!$D$10+'СЕТ СН'!$F$5-'СЕТ СН'!$F$20</f>
        <v>1754.02103463</v>
      </c>
      <c r="P33" s="36">
        <f>SUMIFS(СВЦЭМ!$C$33:$C$776,СВЦЭМ!$A$33:$A$776,$A33,СВЦЭМ!$B$33:$B$776,P$11)+'СЕТ СН'!$F$12+СВЦЭМ!$D$10+'СЕТ СН'!$F$5-'СЕТ СН'!$F$20</f>
        <v>1755.9424079400001</v>
      </c>
      <c r="Q33" s="36">
        <f>SUMIFS(СВЦЭМ!$C$33:$C$776,СВЦЭМ!$A$33:$A$776,$A33,СВЦЭМ!$B$33:$B$776,Q$11)+'СЕТ СН'!$F$12+СВЦЭМ!$D$10+'СЕТ СН'!$F$5-'СЕТ СН'!$F$20</f>
        <v>1761.0366808799999</v>
      </c>
      <c r="R33" s="36">
        <f>SUMIFS(СВЦЭМ!$C$33:$C$776,СВЦЭМ!$A$33:$A$776,$A33,СВЦЭМ!$B$33:$B$776,R$11)+'СЕТ СН'!$F$12+СВЦЭМ!$D$10+'СЕТ СН'!$F$5-'СЕТ СН'!$F$20</f>
        <v>1764.06254021</v>
      </c>
      <c r="S33" s="36">
        <f>SUMIFS(СВЦЭМ!$C$33:$C$776,СВЦЭМ!$A$33:$A$776,$A33,СВЦЭМ!$B$33:$B$776,S$11)+'СЕТ СН'!$F$12+СВЦЭМ!$D$10+'СЕТ СН'!$F$5-'СЕТ СН'!$F$20</f>
        <v>1758.3047752100001</v>
      </c>
      <c r="T33" s="36">
        <f>SUMIFS(СВЦЭМ!$C$33:$C$776,СВЦЭМ!$A$33:$A$776,$A33,СВЦЭМ!$B$33:$B$776,T$11)+'СЕТ СН'!$F$12+СВЦЭМ!$D$10+'СЕТ СН'!$F$5-'СЕТ СН'!$F$20</f>
        <v>1749.5957304900001</v>
      </c>
      <c r="U33" s="36">
        <f>SUMIFS(СВЦЭМ!$C$33:$C$776,СВЦЭМ!$A$33:$A$776,$A33,СВЦЭМ!$B$33:$B$776,U$11)+'СЕТ СН'!$F$12+СВЦЭМ!$D$10+'СЕТ СН'!$F$5-'СЕТ СН'!$F$20</f>
        <v>1748.2351976200002</v>
      </c>
      <c r="V33" s="36">
        <f>SUMIFS(СВЦЭМ!$C$33:$C$776,СВЦЭМ!$A$33:$A$776,$A33,СВЦЭМ!$B$33:$B$776,V$11)+'СЕТ СН'!$F$12+СВЦЭМ!$D$10+'СЕТ СН'!$F$5-'СЕТ СН'!$F$20</f>
        <v>1740.1193517300001</v>
      </c>
      <c r="W33" s="36">
        <f>SUMIFS(СВЦЭМ!$C$33:$C$776,СВЦЭМ!$A$33:$A$776,$A33,СВЦЭМ!$B$33:$B$776,W$11)+'СЕТ СН'!$F$12+СВЦЭМ!$D$10+'СЕТ СН'!$F$5-'СЕТ СН'!$F$20</f>
        <v>1745.2126904900001</v>
      </c>
      <c r="X33" s="36">
        <f>SUMIFS(СВЦЭМ!$C$33:$C$776,СВЦЭМ!$A$33:$A$776,$A33,СВЦЭМ!$B$33:$B$776,X$11)+'СЕТ СН'!$F$12+СВЦЭМ!$D$10+'СЕТ СН'!$F$5-'СЕТ СН'!$F$20</f>
        <v>1760.88570918</v>
      </c>
      <c r="Y33" s="36">
        <f>SUMIFS(СВЦЭМ!$C$33:$C$776,СВЦЭМ!$A$33:$A$776,$A33,СВЦЭМ!$B$33:$B$776,Y$11)+'СЕТ СН'!$F$12+СВЦЭМ!$D$10+'СЕТ СН'!$F$5-'СЕТ СН'!$F$20</f>
        <v>1867.1491075700001</v>
      </c>
    </row>
    <row r="34" spans="1:25" ht="15.75" x14ac:dyDescent="0.2">
      <c r="A34" s="35">
        <f t="shared" si="0"/>
        <v>44066</v>
      </c>
      <c r="B34" s="36">
        <f>SUMIFS(СВЦЭМ!$C$33:$C$776,СВЦЭМ!$A$33:$A$776,$A34,СВЦЭМ!$B$33:$B$776,B$11)+'СЕТ СН'!$F$12+СВЦЭМ!$D$10+'СЕТ СН'!$F$5-'СЕТ СН'!$F$20</f>
        <v>1922.0849469</v>
      </c>
      <c r="C34" s="36">
        <f>SUMIFS(СВЦЭМ!$C$33:$C$776,СВЦЭМ!$A$33:$A$776,$A34,СВЦЭМ!$B$33:$B$776,C$11)+'СЕТ СН'!$F$12+СВЦЭМ!$D$10+'СЕТ СН'!$F$5-'СЕТ СН'!$F$20</f>
        <v>1945.0405975200001</v>
      </c>
      <c r="D34" s="36">
        <f>SUMIFS(СВЦЭМ!$C$33:$C$776,СВЦЭМ!$A$33:$A$776,$A34,СВЦЭМ!$B$33:$B$776,D$11)+'СЕТ СН'!$F$12+СВЦЭМ!$D$10+'СЕТ СН'!$F$5-'СЕТ СН'!$F$20</f>
        <v>1972.4405338199999</v>
      </c>
      <c r="E34" s="36">
        <f>SUMIFS(СВЦЭМ!$C$33:$C$776,СВЦЭМ!$A$33:$A$776,$A34,СВЦЭМ!$B$33:$B$776,E$11)+'СЕТ СН'!$F$12+СВЦЭМ!$D$10+'СЕТ СН'!$F$5-'СЕТ СН'!$F$20</f>
        <v>1988.3919843799999</v>
      </c>
      <c r="F34" s="36">
        <f>SUMIFS(СВЦЭМ!$C$33:$C$776,СВЦЭМ!$A$33:$A$776,$A34,СВЦЭМ!$B$33:$B$776,F$11)+'СЕТ СН'!$F$12+СВЦЭМ!$D$10+'СЕТ СН'!$F$5-'СЕТ СН'!$F$20</f>
        <v>1991.0323782600001</v>
      </c>
      <c r="G34" s="36">
        <f>SUMIFS(СВЦЭМ!$C$33:$C$776,СВЦЭМ!$A$33:$A$776,$A34,СВЦЭМ!$B$33:$B$776,G$11)+'СЕТ СН'!$F$12+СВЦЭМ!$D$10+'СЕТ СН'!$F$5-'СЕТ СН'!$F$20</f>
        <v>1992.1704298700001</v>
      </c>
      <c r="H34" s="36">
        <f>SUMIFS(СВЦЭМ!$C$33:$C$776,СВЦЭМ!$A$33:$A$776,$A34,СВЦЭМ!$B$33:$B$776,H$11)+'СЕТ СН'!$F$12+СВЦЭМ!$D$10+'СЕТ СН'!$F$5-'СЕТ СН'!$F$20</f>
        <v>1982.48530512</v>
      </c>
      <c r="I34" s="36">
        <f>SUMIFS(СВЦЭМ!$C$33:$C$776,СВЦЭМ!$A$33:$A$776,$A34,СВЦЭМ!$B$33:$B$776,I$11)+'СЕТ СН'!$F$12+СВЦЭМ!$D$10+'СЕТ СН'!$F$5-'СЕТ СН'!$F$20</f>
        <v>1959.1738557900001</v>
      </c>
      <c r="J34" s="36">
        <f>SUMIFS(СВЦЭМ!$C$33:$C$776,СВЦЭМ!$A$33:$A$776,$A34,СВЦЭМ!$B$33:$B$776,J$11)+'СЕТ СН'!$F$12+СВЦЭМ!$D$10+'СЕТ СН'!$F$5-'СЕТ СН'!$F$20</f>
        <v>1949.97096248</v>
      </c>
      <c r="K34" s="36">
        <f>SUMIFS(СВЦЭМ!$C$33:$C$776,СВЦЭМ!$A$33:$A$776,$A34,СВЦЭМ!$B$33:$B$776,K$11)+'СЕТ СН'!$F$12+СВЦЭМ!$D$10+'СЕТ СН'!$F$5-'СЕТ СН'!$F$20</f>
        <v>1929.5345770000001</v>
      </c>
      <c r="L34" s="36">
        <f>SUMIFS(СВЦЭМ!$C$33:$C$776,СВЦЭМ!$A$33:$A$776,$A34,СВЦЭМ!$B$33:$B$776,L$11)+'СЕТ СН'!$F$12+СВЦЭМ!$D$10+'СЕТ СН'!$F$5-'СЕТ СН'!$F$20</f>
        <v>1881.8551786200001</v>
      </c>
      <c r="M34" s="36">
        <f>SUMIFS(СВЦЭМ!$C$33:$C$776,СВЦЭМ!$A$33:$A$776,$A34,СВЦЭМ!$B$33:$B$776,M$11)+'СЕТ СН'!$F$12+СВЦЭМ!$D$10+'СЕТ СН'!$F$5-'СЕТ СН'!$F$20</f>
        <v>1815.1765525400001</v>
      </c>
      <c r="N34" s="36">
        <f>SUMIFS(СВЦЭМ!$C$33:$C$776,СВЦЭМ!$A$33:$A$776,$A34,СВЦЭМ!$B$33:$B$776,N$11)+'СЕТ СН'!$F$12+СВЦЭМ!$D$10+'СЕТ СН'!$F$5-'СЕТ СН'!$F$20</f>
        <v>1759.8746537100001</v>
      </c>
      <c r="O34" s="36">
        <f>SUMIFS(СВЦЭМ!$C$33:$C$776,СВЦЭМ!$A$33:$A$776,$A34,СВЦЭМ!$B$33:$B$776,O$11)+'СЕТ СН'!$F$12+СВЦЭМ!$D$10+'СЕТ СН'!$F$5-'СЕТ СН'!$F$20</f>
        <v>1735.8694302900001</v>
      </c>
      <c r="P34" s="36">
        <f>SUMIFS(СВЦЭМ!$C$33:$C$776,СВЦЭМ!$A$33:$A$776,$A34,СВЦЭМ!$B$33:$B$776,P$11)+'СЕТ СН'!$F$12+СВЦЭМ!$D$10+'СЕТ СН'!$F$5-'СЕТ СН'!$F$20</f>
        <v>1739.21552711</v>
      </c>
      <c r="Q34" s="36">
        <f>SUMIFS(СВЦЭМ!$C$33:$C$776,СВЦЭМ!$A$33:$A$776,$A34,СВЦЭМ!$B$33:$B$776,Q$11)+'СЕТ СН'!$F$12+СВЦЭМ!$D$10+'СЕТ СН'!$F$5-'СЕТ СН'!$F$20</f>
        <v>1741.6890698000002</v>
      </c>
      <c r="R34" s="36">
        <f>SUMIFS(СВЦЭМ!$C$33:$C$776,СВЦЭМ!$A$33:$A$776,$A34,СВЦЭМ!$B$33:$B$776,R$11)+'СЕТ СН'!$F$12+СВЦЭМ!$D$10+'СЕТ СН'!$F$5-'СЕТ СН'!$F$20</f>
        <v>1740.4260725200002</v>
      </c>
      <c r="S34" s="36">
        <f>SUMIFS(СВЦЭМ!$C$33:$C$776,СВЦЭМ!$A$33:$A$776,$A34,СВЦЭМ!$B$33:$B$776,S$11)+'СЕТ СН'!$F$12+СВЦЭМ!$D$10+'СЕТ СН'!$F$5-'СЕТ СН'!$F$20</f>
        <v>1743.2399809600001</v>
      </c>
      <c r="T34" s="36">
        <f>SUMIFS(СВЦЭМ!$C$33:$C$776,СВЦЭМ!$A$33:$A$776,$A34,СВЦЭМ!$B$33:$B$776,T$11)+'СЕТ СН'!$F$12+СВЦЭМ!$D$10+'СЕТ СН'!$F$5-'СЕТ СН'!$F$20</f>
        <v>1743.89575874</v>
      </c>
      <c r="U34" s="36">
        <f>SUMIFS(СВЦЭМ!$C$33:$C$776,СВЦЭМ!$A$33:$A$776,$A34,СВЦЭМ!$B$33:$B$776,U$11)+'СЕТ СН'!$F$12+СВЦЭМ!$D$10+'СЕТ СН'!$F$5-'СЕТ СН'!$F$20</f>
        <v>1732.33335812</v>
      </c>
      <c r="V34" s="36">
        <f>SUMIFS(СВЦЭМ!$C$33:$C$776,СВЦЭМ!$A$33:$A$776,$A34,СВЦЭМ!$B$33:$B$776,V$11)+'СЕТ СН'!$F$12+СВЦЭМ!$D$10+'СЕТ СН'!$F$5-'СЕТ СН'!$F$20</f>
        <v>1724.2551305700001</v>
      </c>
      <c r="W34" s="36">
        <f>SUMIFS(СВЦЭМ!$C$33:$C$776,СВЦЭМ!$A$33:$A$776,$A34,СВЦЭМ!$B$33:$B$776,W$11)+'СЕТ СН'!$F$12+СВЦЭМ!$D$10+'СЕТ СН'!$F$5-'СЕТ СН'!$F$20</f>
        <v>1726.6102596400001</v>
      </c>
      <c r="X34" s="36">
        <f>SUMIFS(СВЦЭМ!$C$33:$C$776,СВЦЭМ!$A$33:$A$776,$A34,СВЦЭМ!$B$33:$B$776,X$11)+'СЕТ СН'!$F$12+СВЦЭМ!$D$10+'СЕТ СН'!$F$5-'СЕТ СН'!$F$20</f>
        <v>1756.5197850899999</v>
      </c>
      <c r="Y34" s="36">
        <f>SUMIFS(СВЦЭМ!$C$33:$C$776,СВЦЭМ!$A$33:$A$776,$A34,СВЦЭМ!$B$33:$B$776,Y$11)+'СЕТ СН'!$F$12+СВЦЭМ!$D$10+'СЕТ СН'!$F$5-'СЕТ СН'!$F$20</f>
        <v>1853.24001817</v>
      </c>
    </row>
    <row r="35" spans="1:25" ht="15.75" x14ac:dyDescent="0.2">
      <c r="A35" s="35">
        <f t="shared" si="0"/>
        <v>44067</v>
      </c>
      <c r="B35" s="36">
        <f>SUMIFS(СВЦЭМ!$C$33:$C$776,СВЦЭМ!$A$33:$A$776,$A35,СВЦЭМ!$B$33:$B$776,B$11)+'СЕТ СН'!$F$12+СВЦЭМ!$D$10+'СЕТ СН'!$F$5-'СЕТ СН'!$F$20</f>
        <v>1884.90559654</v>
      </c>
      <c r="C35" s="36">
        <f>SUMIFS(СВЦЭМ!$C$33:$C$776,СВЦЭМ!$A$33:$A$776,$A35,СВЦЭМ!$B$33:$B$776,C$11)+'СЕТ СН'!$F$12+СВЦЭМ!$D$10+'СЕТ СН'!$F$5-'СЕТ СН'!$F$20</f>
        <v>1924.71173821</v>
      </c>
      <c r="D35" s="36">
        <f>SUMIFS(СВЦЭМ!$C$33:$C$776,СВЦЭМ!$A$33:$A$776,$A35,СВЦЭМ!$B$33:$B$776,D$11)+'СЕТ СН'!$F$12+СВЦЭМ!$D$10+'СЕТ СН'!$F$5-'СЕТ СН'!$F$20</f>
        <v>1937.5194296500001</v>
      </c>
      <c r="E35" s="36">
        <f>SUMIFS(СВЦЭМ!$C$33:$C$776,СВЦЭМ!$A$33:$A$776,$A35,СВЦЭМ!$B$33:$B$776,E$11)+'СЕТ СН'!$F$12+СВЦЭМ!$D$10+'СЕТ СН'!$F$5-'СЕТ СН'!$F$20</f>
        <v>1937.3734832100001</v>
      </c>
      <c r="F35" s="36">
        <f>SUMIFS(СВЦЭМ!$C$33:$C$776,СВЦЭМ!$A$33:$A$776,$A35,СВЦЭМ!$B$33:$B$776,F$11)+'СЕТ СН'!$F$12+СВЦЭМ!$D$10+'СЕТ СН'!$F$5-'СЕТ СН'!$F$20</f>
        <v>1951.85631784</v>
      </c>
      <c r="G35" s="36">
        <f>SUMIFS(СВЦЭМ!$C$33:$C$776,СВЦЭМ!$A$33:$A$776,$A35,СВЦЭМ!$B$33:$B$776,G$11)+'СЕТ СН'!$F$12+СВЦЭМ!$D$10+'СЕТ СН'!$F$5-'СЕТ СН'!$F$20</f>
        <v>1941.68388699</v>
      </c>
      <c r="H35" s="36">
        <f>SUMIFS(СВЦЭМ!$C$33:$C$776,СВЦЭМ!$A$33:$A$776,$A35,СВЦЭМ!$B$33:$B$776,H$11)+'СЕТ СН'!$F$12+СВЦЭМ!$D$10+'СЕТ СН'!$F$5-'СЕТ СН'!$F$20</f>
        <v>1933.83640459</v>
      </c>
      <c r="I35" s="36">
        <f>SUMIFS(СВЦЭМ!$C$33:$C$776,СВЦЭМ!$A$33:$A$776,$A35,СВЦЭМ!$B$33:$B$776,I$11)+'СЕТ СН'!$F$12+СВЦЭМ!$D$10+'СЕТ СН'!$F$5-'СЕТ СН'!$F$20</f>
        <v>2008.2000588600001</v>
      </c>
      <c r="J35" s="36">
        <f>SUMIFS(СВЦЭМ!$C$33:$C$776,СВЦЭМ!$A$33:$A$776,$A35,СВЦЭМ!$B$33:$B$776,J$11)+'СЕТ СН'!$F$12+СВЦЭМ!$D$10+'СЕТ СН'!$F$5-'СЕТ СН'!$F$20</f>
        <v>1959.39741546</v>
      </c>
      <c r="K35" s="36">
        <f>SUMIFS(СВЦЭМ!$C$33:$C$776,СВЦЭМ!$A$33:$A$776,$A35,СВЦЭМ!$B$33:$B$776,K$11)+'СЕТ СН'!$F$12+СВЦЭМ!$D$10+'СЕТ СН'!$F$5-'СЕТ СН'!$F$20</f>
        <v>1932.67866482</v>
      </c>
      <c r="L35" s="36">
        <f>SUMIFS(СВЦЭМ!$C$33:$C$776,СВЦЭМ!$A$33:$A$776,$A35,СВЦЭМ!$B$33:$B$776,L$11)+'СЕТ СН'!$F$12+СВЦЭМ!$D$10+'СЕТ СН'!$F$5-'СЕТ СН'!$F$20</f>
        <v>1905.4202826700002</v>
      </c>
      <c r="M35" s="36">
        <f>SUMIFS(СВЦЭМ!$C$33:$C$776,СВЦЭМ!$A$33:$A$776,$A35,СВЦЭМ!$B$33:$B$776,M$11)+'СЕТ СН'!$F$12+СВЦЭМ!$D$10+'СЕТ СН'!$F$5-'СЕТ СН'!$F$20</f>
        <v>1851.5054861000001</v>
      </c>
      <c r="N35" s="36">
        <f>SUMIFS(СВЦЭМ!$C$33:$C$776,СВЦЭМ!$A$33:$A$776,$A35,СВЦЭМ!$B$33:$B$776,N$11)+'СЕТ СН'!$F$12+СВЦЭМ!$D$10+'СЕТ СН'!$F$5-'СЕТ СН'!$F$20</f>
        <v>1809.6959527700001</v>
      </c>
      <c r="O35" s="36">
        <f>SUMIFS(СВЦЭМ!$C$33:$C$776,СВЦЭМ!$A$33:$A$776,$A35,СВЦЭМ!$B$33:$B$776,O$11)+'СЕТ СН'!$F$12+СВЦЭМ!$D$10+'СЕТ СН'!$F$5-'СЕТ СН'!$F$20</f>
        <v>1771.5106411100001</v>
      </c>
      <c r="P35" s="36">
        <f>SUMIFS(СВЦЭМ!$C$33:$C$776,СВЦЭМ!$A$33:$A$776,$A35,СВЦЭМ!$B$33:$B$776,P$11)+'СЕТ СН'!$F$12+СВЦЭМ!$D$10+'СЕТ СН'!$F$5-'СЕТ СН'!$F$20</f>
        <v>1782.2580285900001</v>
      </c>
      <c r="Q35" s="36">
        <f>SUMIFS(СВЦЭМ!$C$33:$C$776,СВЦЭМ!$A$33:$A$776,$A35,СВЦЭМ!$B$33:$B$776,Q$11)+'СЕТ СН'!$F$12+СВЦЭМ!$D$10+'СЕТ СН'!$F$5-'СЕТ СН'!$F$20</f>
        <v>1775.8052721500001</v>
      </c>
      <c r="R35" s="36">
        <f>SUMIFS(СВЦЭМ!$C$33:$C$776,СВЦЭМ!$A$33:$A$776,$A35,СВЦЭМ!$B$33:$B$776,R$11)+'СЕТ СН'!$F$12+СВЦЭМ!$D$10+'СЕТ СН'!$F$5-'СЕТ СН'!$F$20</f>
        <v>1778.0938522000001</v>
      </c>
      <c r="S35" s="36">
        <f>SUMIFS(СВЦЭМ!$C$33:$C$776,СВЦЭМ!$A$33:$A$776,$A35,СВЦЭМ!$B$33:$B$776,S$11)+'СЕТ СН'!$F$12+СВЦЭМ!$D$10+'СЕТ СН'!$F$5-'СЕТ СН'!$F$20</f>
        <v>1776.77015704</v>
      </c>
      <c r="T35" s="36">
        <f>SUMIFS(СВЦЭМ!$C$33:$C$776,СВЦЭМ!$A$33:$A$776,$A35,СВЦЭМ!$B$33:$B$776,T$11)+'СЕТ СН'!$F$12+СВЦЭМ!$D$10+'СЕТ СН'!$F$5-'СЕТ СН'!$F$20</f>
        <v>1781.60882085</v>
      </c>
      <c r="U35" s="36">
        <f>SUMIFS(СВЦЭМ!$C$33:$C$776,СВЦЭМ!$A$33:$A$776,$A35,СВЦЭМ!$B$33:$B$776,U$11)+'СЕТ СН'!$F$12+СВЦЭМ!$D$10+'СЕТ СН'!$F$5-'СЕТ СН'!$F$20</f>
        <v>1786.1171275000002</v>
      </c>
      <c r="V35" s="36">
        <f>SUMIFS(СВЦЭМ!$C$33:$C$776,СВЦЭМ!$A$33:$A$776,$A35,СВЦЭМ!$B$33:$B$776,V$11)+'СЕТ СН'!$F$12+СВЦЭМ!$D$10+'СЕТ СН'!$F$5-'СЕТ СН'!$F$20</f>
        <v>1777.2033411900002</v>
      </c>
      <c r="W35" s="36">
        <f>SUMIFS(СВЦЭМ!$C$33:$C$776,СВЦЭМ!$A$33:$A$776,$A35,СВЦЭМ!$B$33:$B$776,W$11)+'СЕТ СН'!$F$12+СВЦЭМ!$D$10+'СЕТ СН'!$F$5-'СЕТ СН'!$F$20</f>
        <v>1768.5502178700001</v>
      </c>
      <c r="X35" s="36">
        <f>SUMIFS(СВЦЭМ!$C$33:$C$776,СВЦЭМ!$A$33:$A$776,$A35,СВЦЭМ!$B$33:$B$776,X$11)+'СЕТ СН'!$F$12+СВЦЭМ!$D$10+'СЕТ СН'!$F$5-'СЕТ СН'!$F$20</f>
        <v>1796.9863770000002</v>
      </c>
      <c r="Y35" s="36">
        <f>SUMIFS(СВЦЭМ!$C$33:$C$776,СВЦЭМ!$A$33:$A$776,$A35,СВЦЭМ!$B$33:$B$776,Y$11)+'СЕТ СН'!$F$12+СВЦЭМ!$D$10+'СЕТ СН'!$F$5-'СЕТ СН'!$F$20</f>
        <v>1909.21187654</v>
      </c>
    </row>
    <row r="36" spans="1:25" ht="15.75" x14ac:dyDescent="0.2">
      <c r="A36" s="35">
        <f t="shared" si="0"/>
        <v>44068</v>
      </c>
      <c r="B36" s="36">
        <f>SUMIFS(СВЦЭМ!$C$33:$C$776,СВЦЭМ!$A$33:$A$776,$A36,СВЦЭМ!$B$33:$B$776,B$11)+'СЕТ СН'!$F$12+СВЦЭМ!$D$10+'СЕТ СН'!$F$5-'СЕТ СН'!$F$20</f>
        <v>1892.8272757899999</v>
      </c>
      <c r="C36" s="36">
        <f>SUMIFS(СВЦЭМ!$C$33:$C$776,СВЦЭМ!$A$33:$A$776,$A36,СВЦЭМ!$B$33:$B$776,C$11)+'СЕТ СН'!$F$12+СВЦЭМ!$D$10+'СЕТ СН'!$F$5-'СЕТ СН'!$F$20</f>
        <v>1923.9888106000001</v>
      </c>
      <c r="D36" s="36">
        <f>SUMIFS(СВЦЭМ!$C$33:$C$776,СВЦЭМ!$A$33:$A$776,$A36,СВЦЭМ!$B$33:$B$776,D$11)+'СЕТ СН'!$F$12+СВЦЭМ!$D$10+'СЕТ СН'!$F$5-'СЕТ СН'!$F$20</f>
        <v>1946.45162056</v>
      </c>
      <c r="E36" s="36">
        <f>SUMIFS(СВЦЭМ!$C$33:$C$776,СВЦЭМ!$A$33:$A$776,$A36,СВЦЭМ!$B$33:$B$776,E$11)+'СЕТ СН'!$F$12+СВЦЭМ!$D$10+'СЕТ СН'!$F$5-'СЕТ СН'!$F$20</f>
        <v>1943.8244872499999</v>
      </c>
      <c r="F36" s="36">
        <f>SUMIFS(СВЦЭМ!$C$33:$C$776,СВЦЭМ!$A$33:$A$776,$A36,СВЦЭМ!$B$33:$B$776,F$11)+'СЕТ СН'!$F$12+СВЦЭМ!$D$10+'СЕТ СН'!$F$5-'СЕТ СН'!$F$20</f>
        <v>1957.04693391</v>
      </c>
      <c r="G36" s="36">
        <f>SUMIFS(СВЦЭМ!$C$33:$C$776,СВЦЭМ!$A$33:$A$776,$A36,СВЦЭМ!$B$33:$B$776,G$11)+'СЕТ СН'!$F$12+СВЦЭМ!$D$10+'СЕТ СН'!$F$5-'СЕТ СН'!$F$20</f>
        <v>1948.6015290700002</v>
      </c>
      <c r="H36" s="36">
        <f>SUMIFS(СВЦЭМ!$C$33:$C$776,СВЦЭМ!$A$33:$A$776,$A36,СВЦЭМ!$B$33:$B$776,H$11)+'СЕТ СН'!$F$12+СВЦЭМ!$D$10+'СЕТ СН'!$F$5-'СЕТ СН'!$F$20</f>
        <v>1963.7187591400002</v>
      </c>
      <c r="I36" s="36">
        <f>SUMIFS(СВЦЭМ!$C$33:$C$776,СВЦЭМ!$A$33:$A$776,$A36,СВЦЭМ!$B$33:$B$776,I$11)+'СЕТ СН'!$F$12+СВЦЭМ!$D$10+'СЕТ СН'!$F$5-'СЕТ СН'!$F$20</f>
        <v>1993.2725980600001</v>
      </c>
      <c r="J36" s="36">
        <f>SUMIFS(СВЦЭМ!$C$33:$C$776,СВЦЭМ!$A$33:$A$776,$A36,СВЦЭМ!$B$33:$B$776,J$11)+'СЕТ СН'!$F$12+СВЦЭМ!$D$10+'СЕТ СН'!$F$5-'СЕТ СН'!$F$20</f>
        <v>1981.21710353</v>
      </c>
      <c r="K36" s="36">
        <f>SUMIFS(СВЦЭМ!$C$33:$C$776,СВЦЭМ!$A$33:$A$776,$A36,СВЦЭМ!$B$33:$B$776,K$11)+'СЕТ СН'!$F$12+СВЦЭМ!$D$10+'СЕТ СН'!$F$5-'СЕТ СН'!$F$20</f>
        <v>1933.2750151400001</v>
      </c>
      <c r="L36" s="36">
        <f>SUMIFS(СВЦЭМ!$C$33:$C$776,СВЦЭМ!$A$33:$A$776,$A36,СВЦЭМ!$B$33:$B$776,L$11)+'СЕТ СН'!$F$12+СВЦЭМ!$D$10+'СЕТ СН'!$F$5-'СЕТ СН'!$F$20</f>
        <v>1919.4540486300002</v>
      </c>
      <c r="M36" s="36">
        <f>SUMIFS(СВЦЭМ!$C$33:$C$776,СВЦЭМ!$A$33:$A$776,$A36,СВЦЭМ!$B$33:$B$776,M$11)+'СЕТ СН'!$F$12+СВЦЭМ!$D$10+'СЕТ СН'!$F$5-'СЕТ СН'!$F$20</f>
        <v>1844.0926030200001</v>
      </c>
      <c r="N36" s="36">
        <f>SUMIFS(СВЦЭМ!$C$33:$C$776,СВЦЭМ!$A$33:$A$776,$A36,СВЦЭМ!$B$33:$B$776,N$11)+'СЕТ СН'!$F$12+СВЦЭМ!$D$10+'СЕТ СН'!$F$5-'СЕТ СН'!$F$20</f>
        <v>1799.5256703</v>
      </c>
      <c r="O36" s="36">
        <f>SUMIFS(СВЦЭМ!$C$33:$C$776,СВЦЭМ!$A$33:$A$776,$A36,СВЦЭМ!$B$33:$B$776,O$11)+'СЕТ СН'!$F$12+СВЦЭМ!$D$10+'СЕТ СН'!$F$5-'СЕТ СН'!$F$20</f>
        <v>1772.59739059</v>
      </c>
      <c r="P36" s="36">
        <f>SUMIFS(СВЦЭМ!$C$33:$C$776,СВЦЭМ!$A$33:$A$776,$A36,СВЦЭМ!$B$33:$B$776,P$11)+'СЕТ СН'!$F$12+СВЦЭМ!$D$10+'СЕТ СН'!$F$5-'СЕТ СН'!$F$20</f>
        <v>1780.0950271300001</v>
      </c>
      <c r="Q36" s="36">
        <f>SUMIFS(СВЦЭМ!$C$33:$C$776,СВЦЭМ!$A$33:$A$776,$A36,СВЦЭМ!$B$33:$B$776,Q$11)+'СЕТ СН'!$F$12+СВЦЭМ!$D$10+'СЕТ СН'!$F$5-'СЕТ СН'!$F$20</f>
        <v>1777.2075502900002</v>
      </c>
      <c r="R36" s="36">
        <f>SUMIFS(СВЦЭМ!$C$33:$C$776,СВЦЭМ!$A$33:$A$776,$A36,СВЦЭМ!$B$33:$B$776,R$11)+'СЕТ СН'!$F$12+СВЦЭМ!$D$10+'СЕТ СН'!$F$5-'СЕТ СН'!$F$20</f>
        <v>1775.0422393200001</v>
      </c>
      <c r="S36" s="36">
        <f>SUMIFS(СВЦЭМ!$C$33:$C$776,СВЦЭМ!$A$33:$A$776,$A36,СВЦЭМ!$B$33:$B$776,S$11)+'СЕТ СН'!$F$12+СВЦЭМ!$D$10+'СЕТ СН'!$F$5-'СЕТ СН'!$F$20</f>
        <v>1775.8654338700001</v>
      </c>
      <c r="T36" s="36">
        <f>SUMIFS(СВЦЭМ!$C$33:$C$776,СВЦЭМ!$A$33:$A$776,$A36,СВЦЭМ!$B$33:$B$776,T$11)+'СЕТ СН'!$F$12+СВЦЭМ!$D$10+'СЕТ СН'!$F$5-'СЕТ СН'!$F$20</f>
        <v>1778.2406770800001</v>
      </c>
      <c r="U36" s="36">
        <f>SUMIFS(СВЦЭМ!$C$33:$C$776,СВЦЭМ!$A$33:$A$776,$A36,СВЦЭМ!$B$33:$B$776,U$11)+'СЕТ СН'!$F$12+СВЦЭМ!$D$10+'СЕТ СН'!$F$5-'СЕТ СН'!$F$20</f>
        <v>1776.60726583</v>
      </c>
      <c r="V36" s="36">
        <f>SUMIFS(СВЦЭМ!$C$33:$C$776,СВЦЭМ!$A$33:$A$776,$A36,СВЦЭМ!$B$33:$B$776,V$11)+'СЕТ СН'!$F$12+СВЦЭМ!$D$10+'СЕТ СН'!$F$5-'СЕТ СН'!$F$20</f>
        <v>1754.2680915600001</v>
      </c>
      <c r="W36" s="36">
        <f>SUMIFS(СВЦЭМ!$C$33:$C$776,СВЦЭМ!$A$33:$A$776,$A36,СВЦЭМ!$B$33:$B$776,W$11)+'СЕТ СН'!$F$12+СВЦЭМ!$D$10+'СЕТ СН'!$F$5-'СЕТ СН'!$F$20</f>
        <v>1733.8754075900001</v>
      </c>
      <c r="X36" s="36">
        <f>SUMIFS(СВЦЭМ!$C$33:$C$776,СВЦЭМ!$A$33:$A$776,$A36,СВЦЭМ!$B$33:$B$776,X$11)+'СЕТ СН'!$F$12+СВЦЭМ!$D$10+'СЕТ СН'!$F$5-'СЕТ СН'!$F$20</f>
        <v>1752.05070206</v>
      </c>
      <c r="Y36" s="36">
        <f>SUMIFS(СВЦЭМ!$C$33:$C$776,СВЦЭМ!$A$33:$A$776,$A36,СВЦЭМ!$B$33:$B$776,Y$11)+'СЕТ СН'!$F$12+СВЦЭМ!$D$10+'СЕТ СН'!$F$5-'СЕТ СН'!$F$20</f>
        <v>1858.7492869100001</v>
      </c>
    </row>
    <row r="37" spans="1:25" ht="15.75" x14ac:dyDescent="0.2">
      <c r="A37" s="35">
        <f t="shared" si="0"/>
        <v>44069</v>
      </c>
      <c r="B37" s="36">
        <f>SUMIFS(СВЦЭМ!$C$33:$C$776,СВЦЭМ!$A$33:$A$776,$A37,СВЦЭМ!$B$33:$B$776,B$11)+'СЕТ СН'!$F$12+СВЦЭМ!$D$10+'СЕТ СН'!$F$5-'СЕТ СН'!$F$20</f>
        <v>1903.6309241500001</v>
      </c>
      <c r="C37" s="36">
        <f>SUMIFS(СВЦЭМ!$C$33:$C$776,СВЦЭМ!$A$33:$A$776,$A37,СВЦЭМ!$B$33:$B$776,C$11)+'СЕТ СН'!$F$12+СВЦЭМ!$D$10+'СЕТ СН'!$F$5-'СЕТ СН'!$F$20</f>
        <v>1935.68761838</v>
      </c>
      <c r="D37" s="36">
        <f>SUMIFS(СВЦЭМ!$C$33:$C$776,СВЦЭМ!$A$33:$A$776,$A37,СВЦЭМ!$B$33:$B$776,D$11)+'СЕТ СН'!$F$12+СВЦЭМ!$D$10+'СЕТ СН'!$F$5-'СЕТ СН'!$F$20</f>
        <v>1954.5097674100002</v>
      </c>
      <c r="E37" s="36">
        <f>SUMIFS(СВЦЭМ!$C$33:$C$776,СВЦЭМ!$A$33:$A$776,$A37,СВЦЭМ!$B$33:$B$776,E$11)+'СЕТ СН'!$F$12+СВЦЭМ!$D$10+'СЕТ СН'!$F$5-'СЕТ СН'!$F$20</f>
        <v>1960.9521096100002</v>
      </c>
      <c r="F37" s="36">
        <f>SUMIFS(СВЦЭМ!$C$33:$C$776,СВЦЭМ!$A$33:$A$776,$A37,СВЦЭМ!$B$33:$B$776,F$11)+'СЕТ СН'!$F$12+СВЦЭМ!$D$10+'СЕТ СН'!$F$5-'СЕТ СН'!$F$20</f>
        <v>1958.62307366</v>
      </c>
      <c r="G37" s="36">
        <f>SUMIFS(СВЦЭМ!$C$33:$C$776,СВЦЭМ!$A$33:$A$776,$A37,СВЦЭМ!$B$33:$B$776,G$11)+'СЕТ СН'!$F$12+СВЦЭМ!$D$10+'СЕТ СН'!$F$5-'СЕТ СН'!$F$20</f>
        <v>1959.3931869800001</v>
      </c>
      <c r="H37" s="36">
        <f>SUMIFS(СВЦЭМ!$C$33:$C$776,СВЦЭМ!$A$33:$A$776,$A37,СВЦЭМ!$B$33:$B$776,H$11)+'СЕТ СН'!$F$12+СВЦЭМ!$D$10+'СЕТ СН'!$F$5-'СЕТ СН'!$F$20</f>
        <v>1957.0868382900001</v>
      </c>
      <c r="I37" s="36">
        <f>SUMIFS(СВЦЭМ!$C$33:$C$776,СВЦЭМ!$A$33:$A$776,$A37,СВЦЭМ!$B$33:$B$776,I$11)+'СЕТ СН'!$F$12+СВЦЭМ!$D$10+'СЕТ СН'!$F$5-'СЕТ СН'!$F$20</f>
        <v>1992.4242828000001</v>
      </c>
      <c r="J37" s="36">
        <f>SUMIFS(СВЦЭМ!$C$33:$C$776,СВЦЭМ!$A$33:$A$776,$A37,СВЦЭМ!$B$33:$B$776,J$11)+'СЕТ СН'!$F$12+СВЦЭМ!$D$10+'СЕТ СН'!$F$5-'СЕТ СН'!$F$20</f>
        <v>1968.7299586700001</v>
      </c>
      <c r="K37" s="36">
        <f>SUMIFS(СВЦЭМ!$C$33:$C$776,СВЦЭМ!$A$33:$A$776,$A37,СВЦЭМ!$B$33:$B$776,K$11)+'СЕТ СН'!$F$12+СВЦЭМ!$D$10+'СЕТ СН'!$F$5-'СЕТ СН'!$F$20</f>
        <v>1882.8364205</v>
      </c>
      <c r="L37" s="36">
        <f>SUMIFS(СВЦЭМ!$C$33:$C$776,СВЦЭМ!$A$33:$A$776,$A37,СВЦЭМ!$B$33:$B$776,L$11)+'СЕТ СН'!$F$12+СВЦЭМ!$D$10+'СЕТ СН'!$F$5-'СЕТ СН'!$F$20</f>
        <v>1864.5517640400001</v>
      </c>
      <c r="M37" s="36">
        <f>SUMIFS(СВЦЭМ!$C$33:$C$776,СВЦЭМ!$A$33:$A$776,$A37,СВЦЭМ!$B$33:$B$776,M$11)+'СЕТ СН'!$F$12+СВЦЭМ!$D$10+'СЕТ СН'!$F$5-'СЕТ СН'!$F$20</f>
        <v>1801.31678078</v>
      </c>
      <c r="N37" s="36">
        <f>SUMIFS(СВЦЭМ!$C$33:$C$776,СВЦЭМ!$A$33:$A$776,$A37,СВЦЭМ!$B$33:$B$776,N$11)+'СЕТ СН'!$F$12+СВЦЭМ!$D$10+'СЕТ СН'!$F$5-'СЕТ СН'!$F$20</f>
        <v>1753.0223838000002</v>
      </c>
      <c r="O37" s="36">
        <f>SUMIFS(СВЦЭМ!$C$33:$C$776,СВЦЭМ!$A$33:$A$776,$A37,СВЦЭМ!$B$33:$B$776,O$11)+'СЕТ СН'!$F$12+СВЦЭМ!$D$10+'СЕТ СН'!$F$5-'СЕТ СН'!$F$20</f>
        <v>1727.4458651</v>
      </c>
      <c r="P37" s="36">
        <f>SUMIFS(СВЦЭМ!$C$33:$C$776,СВЦЭМ!$A$33:$A$776,$A37,СВЦЭМ!$B$33:$B$776,P$11)+'СЕТ СН'!$F$12+СВЦЭМ!$D$10+'СЕТ СН'!$F$5-'СЕТ СН'!$F$20</f>
        <v>1726.98150549</v>
      </c>
      <c r="Q37" s="36">
        <f>SUMIFS(СВЦЭМ!$C$33:$C$776,СВЦЭМ!$A$33:$A$776,$A37,СВЦЭМ!$B$33:$B$776,Q$11)+'СЕТ СН'!$F$12+СВЦЭМ!$D$10+'СЕТ СН'!$F$5-'СЕТ СН'!$F$20</f>
        <v>1722.8049818100001</v>
      </c>
      <c r="R37" s="36">
        <f>SUMIFS(СВЦЭМ!$C$33:$C$776,СВЦЭМ!$A$33:$A$776,$A37,СВЦЭМ!$B$33:$B$776,R$11)+'СЕТ СН'!$F$12+СВЦЭМ!$D$10+'СЕТ СН'!$F$5-'СЕТ СН'!$F$20</f>
        <v>1731.7381294100001</v>
      </c>
      <c r="S37" s="36">
        <f>SUMIFS(СВЦЭМ!$C$33:$C$776,СВЦЭМ!$A$33:$A$776,$A37,СВЦЭМ!$B$33:$B$776,S$11)+'СЕТ СН'!$F$12+СВЦЭМ!$D$10+'СЕТ СН'!$F$5-'СЕТ СН'!$F$20</f>
        <v>1730.68972816</v>
      </c>
      <c r="T37" s="36">
        <f>SUMIFS(СВЦЭМ!$C$33:$C$776,СВЦЭМ!$A$33:$A$776,$A37,СВЦЭМ!$B$33:$B$776,T$11)+'СЕТ СН'!$F$12+СВЦЭМ!$D$10+'СЕТ СН'!$F$5-'СЕТ СН'!$F$20</f>
        <v>1723.4930303900001</v>
      </c>
      <c r="U37" s="36">
        <f>SUMIFS(СВЦЭМ!$C$33:$C$776,СВЦЭМ!$A$33:$A$776,$A37,СВЦЭМ!$B$33:$B$776,U$11)+'СЕТ СН'!$F$12+СВЦЭМ!$D$10+'СЕТ СН'!$F$5-'СЕТ СН'!$F$20</f>
        <v>1728.41397944</v>
      </c>
      <c r="V37" s="36">
        <f>SUMIFS(СВЦЭМ!$C$33:$C$776,СВЦЭМ!$A$33:$A$776,$A37,СВЦЭМ!$B$33:$B$776,V$11)+'СЕТ СН'!$F$12+СВЦЭМ!$D$10+'СЕТ СН'!$F$5-'СЕТ СН'!$F$20</f>
        <v>1736.3741862800002</v>
      </c>
      <c r="W37" s="36">
        <f>SUMIFS(СВЦЭМ!$C$33:$C$776,СВЦЭМ!$A$33:$A$776,$A37,СВЦЭМ!$B$33:$B$776,W$11)+'СЕТ СН'!$F$12+СВЦЭМ!$D$10+'СЕТ СН'!$F$5-'СЕТ СН'!$F$20</f>
        <v>1744.4522440300002</v>
      </c>
      <c r="X37" s="36">
        <f>SUMIFS(СВЦЭМ!$C$33:$C$776,СВЦЭМ!$A$33:$A$776,$A37,СВЦЭМ!$B$33:$B$776,X$11)+'СЕТ СН'!$F$12+СВЦЭМ!$D$10+'СЕТ СН'!$F$5-'СЕТ СН'!$F$20</f>
        <v>1764.4959339800002</v>
      </c>
      <c r="Y37" s="36">
        <f>SUMIFS(СВЦЭМ!$C$33:$C$776,СВЦЭМ!$A$33:$A$776,$A37,СВЦЭМ!$B$33:$B$776,Y$11)+'СЕТ СН'!$F$12+СВЦЭМ!$D$10+'СЕТ СН'!$F$5-'СЕТ СН'!$F$20</f>
        <v>1861.6255635000002</v>
      </c>
    </row>
    <row r="38" spans="1:25" ht="15.75" x14ac:dyDescent="0.2">
      <c r="A38" s="35">
        <f t="shared" si="0"/>
        <v>44070</v>
      </c>
      <c r="B38" s="36">
        <f>SUMIFS(СВЦЭМ!$C$33:$C$776,СВЦЭМ!$A$33:$A$776,$A38,СВЦЭМ!$B$33:$B$776,B$11)+'СЕТ СН'!$F$12+СВЦЭМ!$D$10+'СЕТ СН'!$F$5-'СЕТ СН'!$F$20</f>
        <v>1796.2241193100001</v>
      </c>
      <c r="C38" s="36">
        <f>SUMIFS(СВЦЭМ!$C$33:$C$776,СВЦЭМ!$A$33:$A$776,$A38,СВЦЭМ!$B$33:$B$776,C$11)+'СЕТ СН'!$F$12+СВЦЭМ!$D$10+'СЕТ СН'!$F$5-'СЕТ СН'!$F$20</f>
        <v>1897.3272347100001</v>
      </c>
      <c r="D38" s="36">
        <f>SUMIFS(СВЦЭМ!$C$33:$C$776,СВЦЭМ!$A$33:$A$776,$A38,СВЦЭМ!$B$33:$B$776,D$11)+'СЕТ СН'!$F$12+СВЦЭМ!$D$10+'СЕТ СН'!$F$5-'СЕТ СН'!$F$20</f>
        <v>1994.2990971700001</v>
      </c>
      <c r="E38" s="36">
        <f>SUMIFS(СВЦЭМ!$C$33:$C$776,СВЦЭМ!$A$33:$A$776,$A38,СВЦЭМ!$B$33:$B$776,E$11)+'СЕТ СН'!$F$12+СВЦЭМ!$D$10+'СЕТ СН'!$F$5-'СЕТ СН'!$F$20</f>
        <v>2014.6443480900002</v>
      </c>
      <c r="F38" s="36">
        <f>SUMIFS(СВЦЭМ!$C$33:$C$776,СВЦЭМ!$A$33:$A$776,$A38,СВЦЭМ!$B$33:$B$776,F$11)+'СЕТ СН'!$F$12+СВЦЭМ!$D$10+'СЕТ СН'!$F$5-'СЕТ СН'!$F$20</f>
        <v>2027.37819971</v>
      </c>
      <c r="G38" s="36">
        <f>SUMIFS(СВЦЭМ!$C$33:$C$776,СВЦЭМ!$A$33:$A$776,$A38,СВЦЭМ!$B$33:$B$776,G$11)+'СЕТ СН'!$F$12+СВЦЭМ!$D$10+'СЕТ СН'!$F$5-'СЕТ СН'!$F$20</f>
        <v>2018.6966245799999</v>
      </c>
      <c r="H38" s="36">
        <f>SUMIFS(СВЦЭМ!$C$33:$C$776,СВЦЭМ!$A$33:$A$776,$A38,СВЦЭМ!$B$33:$B$776,H$11)+'СЕТ СН'!$F$12+СВЦЭМ!$D$10+'СЕТ СН'!$F$5-'СЕТ СН'!$F$20</f>
        <v>1976.6367261099999</v>
      </c>
      <c r="I38" s="36">
        <f>SUMIFS(СВЦЭМ!$C$33:$C$776,СВЦЭМ!$A$33:$A$776,$A38,СВЦЭМ!$B$33:$B$776,I$11)+'СЕТ СН'!$F$12+СВЦЭМ!$D$10+'СЕТ СН'!$F$5-'СЕТ СН'!$F$20</f>
        <v>1891.0494958100001</v>
      </c>
      <c r="J38" s="36">
        <f>SUMIFS(СВЦЭМ!$C$33:$C$776,СВЦЭМ!$A$33:$A$776,$A38,СВЦЭМ!$B$33:$B$776,J$11)+'СЕТ СН'!$F$12+СВЦЭМ!$D$10+'СЕТ СН'!$F$5-'СЕТ СН'!$F$20</f>
        <v>1842.57256282</v>
      </c>
      <c r="K38" s="36">
        <f>SUMIFS(СВЦЭМ!$C$33:$C$776,СВЦЭМ!$A$33:$A$776,$A38,СВЦЭМ!$B$33:$B$776,K$11)+'СЕТ СН'!$F$12+СВЦЭМ!$D$10+'СЕТ СН'!$F$5-'СЕТ СН'!$F$20</f>
        <v>1811.2820239900002</v>
      </c>
      <c r="L38" s="36">
        <f>SUMIFS(СВЦЭМ!$C$33:$C$776,СВЦЭМ!$A$33:$A$776,$A38,СВЦЭМ!$B$33:$B$776,L$11)+'СЕТ СН'!$F$12+СВЦЭМ!$D$10+'СЕТ СН'!$F$5-'СЕТ СН'!$F$20</f>
        <v>1808.1068729000001</v>
      </c>
      <c r="M38" s="36">
        <f>SUMIFS(СВЦЭМ!$C$33:$C$776,СВЦЭМ!$A$33:$A$776,$A38,СВЦЭМ!$B$33:$B$776,M$11)+'СЕТ СН'!$F$12+СВЦЭМ!$D$10+'СЕТ СН'!$F$5-'СЕТ СН'!$F$20</f>
        <v>1811.9384482800001</v>
      </c>
      <c r="N38" s="36">
        <f>SUMIFS(СВЦЭМ!$C$33:$C$776,СВЦЭМ!$A$33:$A$776,$A38,СВЦЭМ!$B$33:$B$776,N$11)+'СЕТ СН'!$F$12+СВЦЭМ!$D$10+'СЕТ СН'!$F$5-'СЕТ СН'!$F$20</f>
        <v>1804.19560585</v>
      </c>
      <c r="O38" s="36">
        <f>SUMIFS(СВЦЭМ!$C$33:$C$776,СВЦЭМ!$A$33:$A$776,$A38,СВЦЭМ!$B$33:$B$776,O$11)+'СЕТ СН'!$F$12+СВЦЭМ!$D$10+'СЕТ СН'!$F$5-'СЕТ СН'!$F$20</f>
        <v>1800.2657012500001</v>
      </c>
      <c r="P38" s="36">
        <f>SUMIFS(СВЦЭМ!$C$33:$C$776,СВЦЭМ!$A$33:$A$776,$A38,СВЦЭМ!$B$33:$B$776,P$11)+'СЕТ СН'!$F$12+СВЦЭМ!$D$10+'СЕТ СН'!$F$5-'СЕТ СН'!$F$20</f>
        <v>1807.0202945400001</v>
      </c>
      <c r="Q38" s="36">
        <f>SUMIFS(СВЦЭМ!$C$33:$C$776,СВЦЭМ!$A$33:$A$776,$A38,СВЦЭМ!$B$33:$B$776,Q$11)+'СЕТ СН'!$F$12+СВЦЭМ!$D$10+'СЕТ СН'!$F$5-'СЕТ СН'!$F$20</f>
        <v>1807.5459286700002</v>
      </c>
      <c r="R38" s="36">
        <f>SUMIFS(СВЦЭМ!$C$33:$C$776,СВЦЭМ!$A$33:$A$776,$A38,СВЦЭМ!$B$33:$B$776,R$11)+'СЕТ СН'!$F$12+СВЦЭМ!$D$10+'СЕТ СН'!$F$5-'СЕТ СН'!$F$20</f>
        <v>1802.41805084</v>
      </c>
      <c r="S38" s="36">
        <f>SUMIFS(СВЦЭМ!$C$33:$C$776,СВЦЭМ!$A$33:$A$776,$A38,СВЦЭМ!$B$33:$B$776,S$11)+'СЕТ СН'!$F$12+СВЦЭМ!$D$10+'СЕТ СН'!$F$5-'СЕТ СН'!$F$20</f>
        <v>1800.70364522</v>
      </c>
      <c r="T38" s="36">
        <f>SUMIFS(СВЦЭМ!$C$33:$C$776,СВЦЭМ!$A$33:$A$776,$A38,СВЦЭМ!$B$33:$B$776,T$11)+'СЕТ СН'!$F$12+СВЦЭМ!$D$10+'СЕТ СН'!$F$5-'СЕТ СН'!$F$20</f>
        <v>1797.3754384100002</v>
      </c>
      <c r="U38" s="36">
        <f>SUMIFS(СВЦЭМ!$C$33:$C$776,СВЦЭМ!$A$33:$A$776,$A38,СВЦЭМ!$B$33:$B$776,U$11)+'СЕТ СН'!$F$12+СВЦЭМ!$D$10+'СЕТ СН'!$F$5-'СЕТ СН'!$F$20</f>
        <v>1806.66252523</v>
      </c>
      <c r="V38" s="36">
        <f>SUMIFS(СВЦЭМ!$C$33:$C$776,СВЦЭМ!$A$33:$A$776,$A38,СВЦЭМ!$B$33:$B$776,V$11)+'СЕТ СН'!$F$12+СВЦЭМ!$D$10+'СЕТ СН'!$F$5-'СЕТ СН'!$F$20</f>
        <v>1820.5677603200002</v>
      </c>
      <c r="W38" s="36">
        <f>SUMIFS(СВЦЭМ!$C$33:$C$776,СВЦЭМ!$A$33:$A$776,$A38,СВЦЭМ!$B$33:$B$776,W$11)+'СЕТ СН'!$F$12+СВЦЭМ!$D$10+'СЕТ СН'!$F$5-'СЕТ СН'!$F$20</f>
        <v>1820.6628419100002</v>
      </c>
      <c r="X38" s="36">
        <f>SUMIFS(СВЦЭМ!$C$33:$C$776,СВЦЭМ!$A$33:$A$776,$A38,СВЦЭМ!$B$33:$B$776,X$11)+'СЕТ СН'!$F$12+СВЦЭМ!$D$10+'СЕТ СН'!$F$5-'СЕТ СН'!$F$20</f>
        <v>1793.66491552</v>
      </c>
      <c r="Y38" s="36">
        <f>SUMIFS(СВЦЭМ!$C$33:$C$776,СВЦЭМ!$A$33:$A$776,$A38,СВЦЭМ!$B$33:$B$776,Y$11)+'СЕТ СН'!$F$12+СВЦЭМ!$D$10+'СЕТ СН'!$F$5-'СЕТ СН'!$F$20</f>
        <v>1823.4268939100002</v>
      </c>
    </row>
    <row r="39" spans="1:25" ht="15.75" x14ac:dyDescent="0.2">
      <c r="A39" s="35">
        <f t="shared" si="0"/>
        <v>44071</v>
      </c>
      <c r="B39" s="36">
        <f>SUMIFS(СВЦЭМ!$C$33:$C$776,СВЦЭМ!$A$33:$A$776,$A39,СВЦЭМ!$B$33:$B$776,B$11)+'СЕТ СН'!$F$12+СВЦЭМ!$D$10+'СЕТ СН'!$F$5-'СЕТ СН'!$F$20</f>
        <v>1952.91727283</v>
      </c>
      <c r="C39" s="36">
        <f>SUMIFS(СВЦЭМ!$C$33:$C$776,СВЦЭМ!$A$33:$A$776,$A39,СВЦЭМ!$B$33:$B$776,C$11)+'СЕТ СН'!$F$12+СВЦЭМ!$D$10+'СЕТ СН'!$F$5-'СЕТ СН'!$F$20</f>
        <v>1960.8450988500001</v>
      </c>
      <c r="D39" s="36">
        <f>SUMIFS(СВЦЭМ!$C$33:$C$776,СВЦЭМ!$A$33:$A$776,$A39,СВЦЭМ!$B$33:$B$776,D$11)+'СЕТ СН'!$F$12+СВЦЭМ!$D$10+'СЕТ СН'!$F$5-'СЕТ СН'!$F$20</f>
        <v>2001.7947669600001</v>
      </c>
      <c r="E39" s="36">
        <f>SUMIFS(СВЦЭМ!$C$33:$C$776,СВЦЭМ!$A$33:$A$776,$A39,СВЦЭМ!$B$33:$B$776,E$11)+'СЕТ СН'!$F$12+СВЦЭМ!$D$10+'СЕТ СН'!$F$5-'СЕТ СН'!$F$20</f>
        <v>2015.7211668200002</v>
      </c>
      <c r="F39" s="36">
        <f>SUMIFS(СВЦЭМ!$C$33:$C$776,СВЦЭМ!$A$33:$A$776,$A39,СВЦЭМ!$B$33:$B$776,F$11)+'СЕТ СН'!$F$12+СВЦЭМ!$D$10+'СЕТ СН'!$F$5-'СЕТ СН'!$F$20</f>
        <v>2028.6894722500001</v>
      </c>
      <c r="G39" s="36">
        <f>SUMIFS(СВЦЭМ!$C$33:$C$776,СВЦЭМ!$A$33:$A$776,$A39,СВЦЭМ!$B$33:$B$776,G$11)+'СЕТ СН'!$F$12+СВЦЭМ!$D$10+'СЕТ СН'!$F$5-'СЕТ СН'!$F$20</f>
        <v>2001.35383632</v>
      </c>
      <c r="H39" s="36">
        <f>SUMIFS(СВЦЭМ!$C$33:$C$776,СВЦЭМ!$A$33:$A$776,$A39,СВЦЭМ!$B$33:$B$776,H$11)+'СЕТ СН'!$F$12+СВЦЭМ!$D$10+'СЕТ СН'!$F$5-'СЕТ СН'!$F$20</f>
        <v>1967.8439392700002</v>
      </c>
      <c r="I39" s="36">
        <f>SUMIFS(СВЦЭМ!$C$33:$C$776,СВЦЭМ!$A$33:$A$776,$A39,СВЦЭМ!$B$33:$B$776,I$11)+'СЕТ СН'!$F$12+СВЦЭМ!$D$10+'СЕТ СН'!$F$5-'СЕТ СН'!$F$20</f>
        <v>1909.3054031300001</v>
      </c>
      <c r="J39" s="36">
        <f>SUMIFS(СВЦЭМ!$C$33:$C$776,СВЦЭМ!$A$33:$A$776,$A39,СВЦЭМ!$B$33:$B$776,J$11)+'СЕТ СН'!$F$12+СВЦЭМ!$D$10+'СЕТ СН'!$F$5-'СЕТ СН'!$F$20</f>
        <v>1845.4599429499999</v>
      </c>
      <c r="K39" s="36">
        <f>SUMIFS(СВЦЭМ!$C$33:$C$776,СВЦЭМ!$A$33:$A$776,$A39,СВЦЭМ!$B$33:$B$776,K$11)+'СЕТ СН'!$F$12+СВЦЭМ!$D$10+'СЕТ СН'!$F$5-'СЕТ СН'!$F$20</f>
        <v>1811.4131150600001</v>
      </c>
      <c r="L39" s="36">
        <f>SUMIFS(СВЦЭМ!$C$33:$C$776,СВЦЭМ!$A$33:$A$776,$A39,СВЦЭМ!$B$33:$B$776,L$11)+'СЕТ СН'!$F$12+СВЦЭМ!$D$10+'СЕТ СН'!$F$5-'СЕТ СН'!$F$20</f>
        <v>1808.88265606</v>
      </c>
      <c r="M39" s="36">
        <f>SUMIFS(СВЦЭМ!$C$33:$C$776,СВЦЭМ!$A$33:$A$776,$A39,СВЦЭМ!$B$33:$B$776,M$11)+'СЕТ СН'!$F$12+СВЦЭМ!$D$10+'СЕТ СН'!$F$5-'СЕТ СН'!$F$20</f>
        <v>1810.1187957300001</v>
      </c>
      <c r="N39" s="36">
        <f>SUMIFS(СВЦЭМ!$C$33:$C$776,СВЦЭМ!$A$33:$A$776,$A39,СВЦЭМ!$B$33:$B$776,N$11)+'СЕТ СН'!$F$12+СВЦЭМ!$D$10+'СЕТ СН'!$F$5-'СЕТ СН'!$F$20</f>
        <v>1812.7110072099999</v>
      </c>
      <c r="O39" s="36">
        <f>SUMIFS(СВЦЭМ!$C$33:$C$776,СВЦЭМ!$A$33:$A$776,$A39,СВЦЭМ!$B$33:$B$776,O$11)+'СЕТ СН'!$F$12+СВЦЭМ!$D$10+'СЕТ СН'!$F$5-'СЕТ СН'!$F$20</f>
        <v>1806.8353590400002</v>
      </c>
      <c r="P39" s="36">
        <f>SUMIFS(СВЦЭМ!$C$33:$C$776,СВЦЭМ!$A$33:$A$776,$A39,СВЦЭМ!$B$33:$B$776,P$11)+'СЕТ СН'!$F$12+СВЦЭМ!$D$10+'СЕТ СН'!$F$5-'СЕТ СН'!$F$20</f>
        <v>1808.7919727500002</v>
      </c>
      <c r="Q39" s="36">
        <f>SUMIFS(СВЦЭМ!$C$33:$C$776,СВЦЭМ!$A$33:$A$776,$A39,СВЦЭМ!$B$33:$B$776,Q$11)+'СЕТ СН'!$F$12+СВЦЭМ!$D$10+'СЕТ СН'!$F$5-'СЕТ СН'!$F$20</f>
        <v>1816.03039949</v>
      </c>
      <c r="R39" s="36">
        <f>SUMIFS(СВЦЭМ!$C$33:$C$776,СВЦЭМ!$A$33:$A$776,$A39,СВЦЭМ!$B$33:$B$776,R$11)+'СЕТ СН'!$F$12+СВЦЭМ!$D$10+'СЕТ СН'!$F$5-'СЕТ СН'!$F$20</f>
        <v>1819.1022874300002</v>
      </c>
      <c r="S39" s="36">
        <f>SUMIFS(СВЦЭМ!$C$33:$C$776,СВЦЭМ!$A$33:$A$776,$A39,СВЦЭМ!$B$33:$B$776,S$11)+'СЕТ СН'!$F$12+СВЦЭМ!$D$10+'СЕТ СН'!$F$5-'СЕТ СН'!$F$20</f>
        <v>1823.77046627</v>
      </c>
      <c r="T39" s="36">
        <f>SUMIFS(СВЦЭМ!$C$33:$C$776,СВЦЭМ!$A$33:$A$776,$A39,СВЦЭМ!$B$33:$B$776,T$11)+'СЕТ СН'!$F$12+СВЦЭМ!$D$10+'СЕТ СН'!$F$5-'СЕТ СН'!$F$20</f>
        <v>1819.1403105200002</v>
      </c>
      <c r="U39" s="36">
        <f>SUMIFS(СВЦЭМ!$C$33:$C$776,СВЦЭМ!$A$33:$A$776,$A39,СВЦЭМ!$B$33:$B$776,U$11)+'СЕТ СН'!$F$12+СВЦЭМ!$D$10+'СЕТ СН'!$F$5-'СЕТ СН'!$F$20</f>
        <v>1812.22540669</v>
      </c>
      <c r="V39" s="36">
        <f>SUMIFS(СВЦЭМ!$C$33:$C$776,СВЦЭМ!$A$33:$A$776,$A39,СВЦЭМ!$B$33:$B$776,V$11)+'СЕТ СН'!$F$12+СВЦЭМ!$D$10+'СЕТ СН'!$F$5-'СЕТ СН'!$F$20</f>
        <v>1786.9953251400002</v>
      </c>
      <c r="W39" s="36">
        <f>SUMIFS(СВЦЭМ!$C$33:$C$776,СВЦЭМ!$A$33:$A$776,$A39,СВЦЭМ!$B$33:$B$776,W$11)+'СЕТ СН'!$F$12+СВЦЭМ!$D$10+'СЕТ СН'!$F$5-'СЕТ СН'!$F$20</f>
        <v>1785.74530875</v>
      </c>
      <c r="X39" s="36">
        <f>SUMIFS(СВЦЭМ!$C$33:$C$776,СВЦЭМ!$A$33:$A$776,$A39,СВЦЭМ!$B$33:$B$776,X$11)+'СЕТ СН'!$F$12+СВЦЭМ!$D$10+'СЕТ СН'!$F$5-'СЕТ СН'!$F$20</f>
        <v>1836.3541264600001</v>
      </c>
      <c r="Y39" s="36">
        <f>SUMIFS(СВЦЭМ!$C$33:$C$776,СВЦЭМ!$A$33:$A$776,$A39,СВЦЭМ!$B$33:$B$776,Y$11)+'СЕТ СН'!$F$12+СВЦЭМ!$D$10+'СЕТ СН'!$F$5-'СЕТ СН'!$F$20</f>
        <v>1886.7027724100001</v>
      </c>
    </row>
    <row r="40" spans="1:25" ht="15.75" x14ac:dyDescent="0.2">
      <c r="A40" s="35">
        <f t="shared" si="0"/>
        <v>44072</v>
      </c>
      <c r="B40" s="36">
        <f>SUMIFS(СВЦЭМ!$C$33:$C$776,СВЦЭМ!$A$33:$A$776,$A40,СВЦЭМ!$B$33:$B$776,B$11)+'СЕТ СН'!$F$12+СВЦЭМ!$D$10+'СЕТ СН'!$F$5-'СЕТ СН'!$F$20</f>
        <v>1951.11667115</v>
      </c>
      <c r="C40" s="36">
        <f>SUMIFS(СВЦЭМ!$C$33:$C$776,СВЦЭМ!$A$33:$A$776,$A40,СВЦЭМ!$B$33:$B$776,C$11)+'СЕТ СН'!$F$12+СВЦЭМ!$D$10+'СЕТ СН'!$F$5-'СЕТ СН'!$F$20</f>
        <v>1998.3382990499999</v>
      </c>
      <c r="D40" s="36">
        <f>SUMIFS(СВЦЭМ!$C$33:$C$776,СВЦЭМ!$A$33:$A$776,$A40,СВЦЭМ!$B$33:$B$776,D$11)+'СЕТ СН'!$F$12+СВЦЭМ!$D$10+'СЕТ СН'!$F$5-'СЕТ СН'!$F$20</f>
        <v>2036.34391828</v>
      </c>
      <c r="E40" s="36">
        <f>SUMIFS(СВЦЭМ!$C$33:$C$776,СВЦЭМ!$A$33:$A$776,$A40,СВЦЭМ!$B$33:$B$776,E$11)+'СЕТ СН'!$F$12+СВЦЭМ!$D$10+'СЕТ СН'!$F$5-'СЕТ СН'!$F$20</f>
        <v>2043.24016536</v>
      </c>
      <c r="F40" s="36">
        <f>SUMIFS(СВЦЭМ!$C$33:$C$776,СВЦЭМ!$A$33:$A$776,$A40,СВЦЭМ!$B$33:$B$776,F$11)+'СЕТ СН'!$F$12+СВЦЭМ!$D$10+'СЕТ СН'!$F$5-'СЕТ СН'!$F$20</f>
        <v>2061.87837261</v>
      </c>
      <c r="G40" s="36">
        <f>SUMIFS(СВЦЭМ!$C$33:$C$776,СВЦЭМ!$A$33:$A$776,$A40,СВЦЭМ!$B$33:$B$776,G$11)+'СЕТ СН'!$F$12+СВЦЭМ!$D$10+'СЕТ СН'!$F$5-'СЕТ СН'!$F$20</f>
        <v>2045.41627453</v>
      </c>
      <c r="H40" s="36">
        <f>SUMIFS(СВЦЭМ!$C$33:$C$776,СВЦЭМ!$A$33:$A$776,$A40,СВЦЭМ!$B$33:$B$776,H$11)+'СЕТ СН'!$F$12+СВЦЭМ!$D$10+'СЕТ СН'!$F$5-'СЕТ СН'!$F$20</f>
        <v>2024.2065059700001</v>
      </c>
      <c r="I40" s="36">
        <f>SUMIFS(СВЦЭМ!$C$33:$C$776,СВЦЭМ!$A$33:$A$776,$A40,СВЦЭМ!$B$33:$B$776,I$11)+'СЕТ СН'!$F$12+СВЦЭМ!$D$10+'СЕТ СН'!$F$5-'СЕТ СН'!$F$20</f>
        <v>1975.3253778799999</v>
      </c>
      <c r="J40" s="36">
        <f>SUMIFS(СВЦЭМ!$C$33:$C$776,СВЦЭМ!$A$33:$A$776,$A40,СВЦЭМ!$B$33:$B$776,J$11)+'СЕТ СН'!$F$12+СВЦЭМ!$D$10+'СЕТ СН'!$F$5-'СЕТ СН'!$F$20</f>
        <v>1898.8446532100002</v>
      </c>
      <c r="K40" s="36">
        <f>SUMIFS(СВЦЭМ!$C$33:$C$776,СВЦЭМ!$A$33:$A$776,$A40,СВЦЭМ!$B$33:$B$776,K$11)+'СЕТ СН'!$F$12+СВЦЭМ!$D$10+'СЕТ СН'!$F$5-'СЕТ СН'!$F$20</f>
        <v>1837.3241862700002</v>
      </c>
      <c r="L40" s="36">
        <f>SUMIFS(СВЦЭМ!$C$33:$C$776,СВЦЭМ!$A$33:$A$776,$A40,СВЦЭМ!$B$33:$B$776,L$11)+'СЕТ СН'!$F$12+СВЦЭМ!$D$10+'СЕТ СН'!$F$5-'СЕТ СН'!$F$20</f>
        <v>1817.5332498400001</v>
      </c>
      <c r="M40" s="36">
        <f>SUMIFS(СВЦЭМ!$C$33:$C$776,СВЦЭМ!$A$33:$A$776,$A40,СВЦЭМ!$B$33:$B$776,M$11)+'СЕТ СН'!$F$12+СВЦЭМ!$D$10+'СЕТ СН'!$F$5-'СЕТ СН'!$F$20</f>
        <v>1819.4096064700002</v>
      </c>
      <c r="N40" s="36">
        <f>SUMIFS(СВЦЭМ!$C$33:$C$776,СВЦЭМ!$A$33:$A$776,$A40,СВЦЭМ!$B$33:$B$776,N$11)+'СЕТ СН'!$F$12+СВЦЭМ!$D$10+'СЕТ СН'!$F$5-'СЕТ СН'!$F$20</f>
        <v>1831.6530396200001</v>
      </c>
      <c r="O40" s="36">
        <f>SUMIFS(СВЦЭМ!$C$33:$C$776,СВЦЭМ!$A$33:$A$776,$A40,СВЦЭМ!$B$33:$B$776,O$11)+'СЕТ СН'!$F$12+СВЦЭМ!$D$10+'СЕТ СН'!$F$5-'СЕТ СН'!$F$20</f>
        <v>1822.7274087700002</v>
      </c>
      <c r="P40" s="36">
        <f>SUMIFS(СВЦЭМ!$C$33:$C$776,СВЦЭМ!$A$33:$A$776,$A40,СВЦЭМ!$B$33:$B$776,P$11)+'СЕТ СН'!$F$12+СВЦЭМ!$D$10+'СЕТ СН'!$F$5-'СЕТ СН'!$F$20</f>
        <v>1828.0227533500001</v>
      </c>
      <c r="Q40" s="36">
        <f>SUMIFS(СВЦЭМ!$C$33:$C$776,СВЦЭМ!$A$33:$A$776,$A40,СВЦЭМ!$B$33:$B$776,Q$11)+'СЕТ СН'!$F$12+СВЦЭМ!$D$10+'СЕТ СН'!$F$5-'СЕТ СН'!$F$20</f>
        <v>1846.2125024000002</v>
      </c>
      <c r="R40" s="36">
        <f>SUMIFS(СВЦЭМ!$C$33:$C$776,СВЦЭМ!$A$33:$A$776,$A40,СВЦЭМ!$B$33:$B$776,R$11)+'СЕТ СН'!$F$12+СВЦЭМ!$D$10+'СЕТ СН'!$F$5-'СЕТ СН'!$F$20</f>
        <v>1860.4918891100001</v>
      </c>
      <c r="S40" s="36">
        <f>SUMIFS(СВЦЭМ!$C$33:$C$776,СВЦЭМ!$A$33:$A$776,$A40,СВЦЭМ!$B$33:$B$776,S$11)+'СЕТ СН'!$F$12+СВЦЭМ!$D$10+'СЕТ СН'!$F$5-'СЕТ СН'!$F$20</f>
        <v>1844.2480658100001</v>
      </c>
      <c r="T40" s="36">
        <f>SUMIFS(СВЦЭМ!$C$33:$C$776,СВЦЭМ!$A$33:$A$776,$A40,СВЦЭМ!$B$33:$B$776,T$11)+'СЕТ СН'!$F$12+СВЦЭМ!$D$10+'СЕТ СН'!$F$5-'СЕТ СН'!$F$20</f>
        <v>1843.20217994</v>
      </c>
      <c r="U40" s="36">
        <f>SUMIFS(СВЦЭМ!$C$33:$C$776,СВЦЭМ!$A$33:$A$776,$A40,СВЦЭМ!$B$33:$B$776,U$11)+'СЕТ СН'!$F$12+СВЦЭМ!$D$10+'СЕТ СН'!$F$5-'СЕТ СН'!$F$20</f>
        <v>1844.8509911300002</v>
      </c>
      <c r="V40" s="36">
        <f>SUMIFS(СВЦЭМ!$C$33:$C$776,СВЦЭМ!$A$33:$A$776,$A40,СВЦЭМ!$B$33:$B$776,V$11)+'СЕТ СН'!$F$12+СВЦЭМ!$D$10+'СЕТ СН'!$F$5-'СЕТ СН'!$F$20</f>
        <v>1822.7212113</v>
      </c>
      <c r="W40" s="36">
        <f>SUMIFS(СВЦЭМ!$C$33:$C$776,СВЦЭМ!$A$33:$A$776,$A40,СВЦЭМ!$B$33:$B$776,W$11)+'СЕТ СН'!$F$12+СВЦЭМ!$D$10+'СЕТ СН'!$F$5-'СЕТ СН'!$F$20</f>
        <v>1813.4340577600001</v>
      </c>
      <c r="X40" s="36">
        <f>SUMIFS(СВЦЭМ!$C$33:$C$776,СВЦЭМ!$A$33:$A$776,$A40,СВЦЭМ!$B$33:$B$776,X$11)+'СЕТ СН'!$F$12+СВЦЭМ!$D$10+'СЕТ СН'!$F$5-'СЕТ СН'!$F$20</f>
        <v>1857.2235380000002</v>
      </c>
      <c r="Y40" s="36">
        <f>SUMIFS(СВЦЭМ!$C$33:$C$776,СВЦЭМ!$A$33:$A$776,$A40,СВЦЭМ!$B$33:$B$776,Y$11)+'СЕТ СН'!$F$12+СВЦЭМ!$D$10+'СЕТ СН'!$F$5-'СЕТ СН'!$F$20</f>
        <v>1898.6029411500001</v>
      </c>
    </row>
    <row r="41" spans="1:25" ht="15.75" x14ac:dyDescent="0.2">
      <c r="A41" s="35">
        <f t="shared" si="0"/>
        <v>44073</v>
      </c>
      <c r="B41" s="36">
        <f>SUMIFS(СВЦЭМ!$C$33:$C$776,СВЦЭМ!$A$33:$A$776,$A41,СВЦЭМ!$B$33:$B$776,B$11)+'СЕТ СН'!$F$12+СВЦЭМ!$D$10+'СЕТ СН'!$F$5-'СЕТ СН'!$F$20</f>
        <v>1930.4577327300001</v>
      </c>
      <c r="C41" s="36">
        <f>SUMIFS(СВЦЭМ!$C$33:$C$776,СВЦЭМ!$A$33:$A$776,$A41,СВЦЭМ!$B$33:$B$776,C$11)+'СЕТ СН'!$F$12+СВЦЭМ!$D$10+'СЕТ СН'!$F$5-'СЕТ СН'!$F$20</f>
        <v>1988.9759006700001</v>
      </c>
      <c r="D41" s="36">
        <f>SUMIFS(СВЦЭМ!$C$33:$C$776,СВЦЭМ!$A$33:$A$776,$A41,СВЦЭМ!$B$33:$B$776,D$11)+'СЕТ СН'!$F$12+СВЦЭМ!$D$10+'СЕТ СН'!$F$5-'СЕТ СН'!$F$20</f>
        <v>2034.3310964300001</v>
      </c>
      <c r="E41" s="36">
        <f>SUMIFS(СВЦЭМ!$C$33:$C$776,СВЦЭМ!$A$33:$A$776,$A41,СВЦЭМ!$B$33:$B$776,E$11)+'СЕТ СН'!$F$12+СВЦЭМ!$D$10+'СЕТ СН'!$F$5-'СЕТ СН'!$F$20</f>
        <v>2032.78912702</v>
      </c>
      <c r="F41" s="36">
        <f>SUMIFS(СВЦЭМ!$C$33:$C$776,СВЦЭМ!$A$33:$A$776,$A41,СВЦЭМ!$B$33:$B$776,F$11)+'СЕТ СН'!$F$12+СВЦЭМ!$D$10+'СЕТ СН'!$F$5-'СЕТ СН'!$F$20</f>
        <v>2033.3545051400001</v>
      </c>
      <c r="G41" s="36">
        <f>SUMIFS(СВЦЭМ!$C$33:$C$776,СВЦЭМ!$A$33:$A$776,$A41,СВЦЭМ!$B$33:$B$776,G$11)+'СЕТ СН'!$F$12+СВЦЭМ!$D$10+'СЕТ СН'!$F$5-'СЕТ СН'!$F$20</f>
        <v>2017.91703581</v>
      </c>
      <c r="H41" s="36">
        <f>SUMIFS(СВЦЭМ!$C$33:$C$776,СВЦЭМ!$A$33:$A$776,$A41,СВЦЭМ!$B$33:$B$776,H$11)+'СЕТ СН'!$F$12+СВЦЭМ!$D$10+'СЕТ СН'!$F$5-'СЕТ СН'!$F$20</f>
        <v>2016.5828358799999</v>
      </c>
      <c r="I41" s="36">
        <f>SUMIFS(СВЦЭМ!$C$33:$C$776,СВЦЭМ!$A$33:$A$776,$A41,СВЦЭМ!$B$33:$B$776,I$11)+'СЕТ СН'!$F$12+СВЦЭМ!$D$10+'СЕТ СН'!$F$5-'СЕТ СН'!$F$20</f>
        <v>1989.0719774300001</v>
      </c>
      <c r="J41" s="36">
        <f>SUMIFS(СВЦЭМ!$C$33:$C$776,СВЦЭМ!$A$33:$A$776,$A41,СВЦЭМ!$B$33:$B$776,J$11)+'СЕТ СН'!$F$12+СВЦЭМ!$D$10+'СЕТ СН'!$F$5-'СЕТ СН'!$F$20</f>
        <v>1908.4821753599999</v>
      </c>
      <c r="K41" s="36">
        <f>SUMIFS(СВЦЭМ!$C$33:$C$776,СВЦЭМ!$A$33:$A$776,$A41,СВЦЭМ!$B$33:$B$776,K$11)+'СЕТ СН'!$F$12+СВЦЭМ!$D$10+'СЕТ СН'!$F$5-'СЕТ СН'!$F$20</f>
        <v>1840.5475894000001</v>
      </c>
      <c r="L41" s="36">
        <f>SUMIFS(СВЦЭМ!$C$33:$C$776,СВЦЭМ!$A$33:$A$776,$A41,СВЦЭМ!$B$33:$B$776,L$11)+'СЕТ СН'!$F$12+СВЦЭМ!$D$10+'СЕТ СН'!$F$5-'СЕТ СН'!$F$20</f>
        <v>1807.4720217700001</v>
      </c>
      <c r="M41" s="36">
        <f>SUMIFS(СВЦЭМ!$C$33:$C$776,СВЦЭМ!$A$33:$A$776,$A41,СВЦЭМ!$B$33:$B$776,M$11)+'СЕТ СН'!$F$12+СВЦЭМ!$D$10+'СЕТ СН'!$F$5-'СЕТ СН'!$F$20</f>
        <v>1802.2985272300002</v>
      </c>
      <c r="N41" s="36">
        <f>SUMIFS(СВЦЭМ!$C$33:$C$776,СВЦЭМ!$A$33:$A$776,$A41,СВЦЭМ!$B$33:$B$776,N$11)+'СЕТ СН'!$F$12+СВЦЭМ!$D$10+'СЕТ СН'!$F$5-'СЕТ СН'!$F$20</f>
        <v>1813.3941018700002</v>
      </c>
      <c r="O41" s="36">
        <f>SUMIFS(СВЦЭМ!$C$33:$C$776,СВЦЭМ!$A$33:$A$776,$A41,СВЦЭМ!$B$33:$B$776,O$11)+'СЕТ СН'!$F$12+СВЦЭМ!$D$10+'СЕТ СН'!$F$5-'СЕТ СН'!$F$20</f>
        <v>1803.4137363499999</v>
      </c>
      <c r="P41" s="36">
        <f>SUMIFS(СВЦЭМ!$C$33:$C$776,СВЦЭМ!$A$33:$A$776,$A41,СВЦЭМ!$B$33:$B$776,P$11)+'СЕТ СН'!$F$12+СВЦЭМ!$D$10+'СЕТ СН'!$F$5-'СЕТ СН'!$F$20</f>
        <v>1805.4219936600002</v>
      </c>
      <c r="Q41" s="36">
        <f>SUMIFS(СВЦЭМ!$C$33:$C$776,СВЦЭМ!$A$33:$A$776,$A41,СВЦЭМ!$B$33:$B$776,Q$11)+'СЕТ СН'!$F$12+СВЦЭМ!$D$10+'СЕТ СН'!$F$5-'СЕТ СН'!$F$20</f>
        <v>1822.1145362300001</v>
      </c>
      <c r="R41" s="36">
        <f>SUMIFS(СВЦЭМ!$C$33:$C$776,СВЦЭМ!$A$33:$A$776,$A41,СВЦЭМ!$B$33:$B$776,R$11)+'СЕТ СН'!$F$12+СВЦЭМ!$D$10+'СЕТ СН'!$F$5-'СЕТ СН'!$F$20</f>
        <v>1827.2002163300001</v>
      </c>
      <c r="S41" s="36">
        <f>SUMIFS(СВЦЭМ!$C$33:$C$776,СВЦЭМ!$A$33:$A$776,$A41,СВЦЭМ!$B$33:$B$776,S$11)+'СЕТ СН'!$F$12+СВЦЭМ!$D$10+'СЕТ СН'!$F$5-'СЕТ СН'!$F$20</f>
        <v>1809.89227016</v>
      </c>
      <c r="T41" s="36">
        <f>SUMIFS(СВЦЭМ!$C$33:$C$776,СВЦЭМ!$A$33:$A$776,$A41,СВЦЭМ!$B$33:$B$776,T$11)+'СЕТ СН'!$F$12+СВЦЭМ!$D$10+'СЕТ СН'!$F$5-'СЕТ СН'!$F$20</f>
        <v>1791.7003127800001</v>
      </c>
      <c r="U41" s="36">
        <f>SUMIFS(СВЦЭМ!$C$33:$C$776,СВЦЭМ!$A$33:$A$776,$A41,СВЦЭМ!$B$33:$B$776,U$11)+'СЕТ СН'!$F$12+СВЦЭМ!$D$10+'СЕТ СН'!$F$5-'СЕТ СН'!$F$20</f>
        <v>1791.8522498100001</v>
      </c>
      <c r="V41" s="36">
        <f>SUMIFS(СВЦЭМ!$C$33:$C$776,СВЦЭМ!$A$33:$A$776,$A41,СВЦЭМ!$B$33:$B$776,V$11)+'СЕТ СН'!$F$12+СВЦЭМ!$D$10+'СЕТ СН'!$F$5-'СЕТ СН'!$F$20</f>
        <v>1766.5461088900001</v>
      </c>
      <c r="W41" s="36">
        <f>SUMIFS(СВЦЭМ!$C$33:$C$776,СВЦЭМ!$A$33:$A$776,$A41,СВЦЭМ!$B$33:$B$776,W$11)+'СЕТ СН'!$F$12+СВЦЭМ!$D$10+'СЕТ СН'!$F$5-'СЕТ СН'!$F$20</f>
        <v>1750.3614871500001</v>
      </c>
      <c r="X41" s="36">
        <f>SUMIFS(СВЦЭМ!$C$33:$C$776,СВЦЭМ!$A$33:$A$776,$A41,СВЦЭМ!$B$33:$B$776,X$11)+'СЕТ СН'!$F$12+СВЦЭМ!$D$10+'СЕТ СН'!$F$5-'СЕТ СН'!$F$20</f>
        <v>1795.1476641200002</v>
      </c>
      <c r="Y41" s="36">
        <f>SUMIFS(СВЦЭМ!$C$33:$C$776,СВЦЭМ!$A$33:$A$776,$A41,СВЦЭМ!$B$33:$B$776,Y$11)+'СЕТ СН'!$F$12+СВЦЭМ!$D$10+'СЕТ СН'!$F$5-'СЕТ СН'!$F$20</f>
        <v>1849.74283171</v>
      </c>
    </row>
    <row r="42" spans="1:25" ht="15.75" x14ac:dyDescent="0.2">
      <c r="A42" s="35">
        <f t="shared" si="0"/>
        <v>44074</v>
      </c>
      <c r="B42" s="36">
        <f>SUMIFS(СВЦЭМ!$C$33:$C$776,СВЦЭМ!$A$33:$A$776,$A42,СВЦЭМ!$B$33:$B$776,B$11)+'СЕТ СН'!$F$12+СВЦЭМ!$D$10+'СЕТ СН'!$F$5-'СЕТ СН'!$F$20</f>
        <v>1895.4841003800002</v>
      </c>
      <c r="C42" s="36">
        <f>SUMIFS(СВЦЭМ!$C$33:$C$776,СВЦЭМ!$A$33:$A$776,$A42,СВЦЭМ!$B$33:$B$776,C$11)+'СЕТ СН'!$F$12+СВЦЭМ!$D$10+'СЕТ СН'!$F$5-'СЕТ СН'!$F$20</f>
        <v>1952.7767596000001</v>
      </c>
      <c r="D42" s="36">
        <f>SUMIFS(СВЦЭМ!$C$33:$C$776,СВЦЭМ!$A$33:$A$776,$A42,СВЦЭМ!$B$33:$B$776,D$11)+'СЕТ СН'!$F$12+СВЦЭМ!$D$10+'СЕТ СН'!$F$5-'СЕТ СН'!$F$20</f>
        <v>2007.5086703500001</v>
      </c>
      <c r="E42" s="36">
        <f>SUMIFS(СВЦЭМ!$C$33:$C$776,СВЦЭМ!$A$33:$A$776,$A42,СВЦЭМ!$B$33:$B$776,E$11)+'СЕТ СН'!$F$12+СВЦЭМ!$D$10+'СЕТ СН'!$F$5-'СЕТ СН'!$F$20</f>
        <v>2021.7167171599999</v>
      </c>
      <c r="F42" s="36">
        <f>SUMIFS(СВЦЭМ!$C$33:$C$776,СВЦЭМ!$A$33:$A$776,$A42,СВЦЭМ!$B$33:$B$776,F$11)+'СЕТ СН'!$F$12+СВЦЭМ!$D$10+'СЕТ СН'!$F$5-'СЕТ СН'!$F$20</f>
        <v>2036.2212037900001</v>
      </c>
      <c r="G42" s="36">
        <f>SUMIFS(СВЦЭМ!$C$33:$C$776,СВЦЭМ!$A$33:$A$776,$A42,СВЦЭМ!$B$33:$B$776,G$11)+'СЕТ СН'!$F$12+СВЦЭМ!$D$10+'СЕТ СН'!$F$5-'СЕТ СН'!$F$20</f>
        <v>2024.2763675000001</v>
      </c>
      <c r="H42" s="36">
        <f>SUMIFS(СВЦЭМ!$C$33:$C$776,СВЦЭМ!$A$33:$A$776,$A42,СВЦЭМ!$B$33:$B$776,H$11)+'СЕТ СН'!$F$12+СВЦЭМ!$D$10+'СЕТ СН'!$F$5-'СЕТ СН'!$F$20</f>
        <v>1966.8669908300001</v>
      </c>
      <c r="I42" s="36">
        <f>SUMIFS(СВЦЭМ!$C$33:$C$776,СВЦЭМ!$A$33:$A$776,$A42,СВЦЭМ!$B$33:$B$776,I$11)+'СЕТ СН'!$F$12+СВЦЭМ!$D$10+'СЕТ СН'!$F$5-'СЕТ СН'!$F$20</f>
        <v>1902.2443243000002</v>
      </c>
      <c r="J42" s="36">
        <f>SUMIFS(СВЦЭМ!$C$33:$C$776,СВЦЭМ!$A$33:$A$776,$A42,СВЦЭМ!$B$33:$B$776,J$11)+'СЕТ СН'!$F$12+СВЦЭМ!$D$10+'СЕТ СН'!$F$5-'СЕТ СН'!$F$20</f>
        <v>1845.37221482</v>
      </c>
      <c r="K42" s="36">
        <f>SUMIFS(СВЦЭМ!$C$33:$C$776,СВЦЭМ!$A$33:$A$776,$A42,СВЦЭМ!$B$33:$B$776,K$11)+'СЕТ СН'!$F$12+СВЦЭМ!$D$10+'СЕТ СН'!$F$5-'СЕТ СН'!$F$20</f>
        <v>1802.4913638600001</v>
      </c>
      <c r="L42" s="36">
        <f>SUMIFS(СВЦЭМ!$C$33:$C$776,СВЦЭМ!$A$33:$A$776,$A42,СВЦЭМ!$B$33:$B$776,L$11)+'СЕТ СН'!$F$12+СВЦЭМ!$D$10+'СЕТ СН'!$F$5-'СЕТ СН'!$F$20</f>
        <v>1819.0574065400001</v>
      </c>
      <c r="M42" s="36">
        <f>SUMIFS(СВЦЭМ!$C$33:$C$776,СВЦЭМ!$A$33:$A$776,$A42,СВЦЭМ!$B$33:$B$776,M$11)+'СЕТ СН'!$F$12+СВЦЭМ!$D$10+'СЕТ СН'!$F$5-'СЕТ СН'!$F$20</f>
        <v>1817.0085018</v>
      </c>
      <c r="N42" s="36">
        <f>SUMIFS(СВЦЭМ!$C$33:$C$776,СВЦЭМ!$A$33:$A$776,$A42,СВЦЭМ!$B$33:$B$776,N$11)+'СЕТ СН'!$F$12+СВЦЭМ!$D$10+'СЕТ СН'!$F$5-'СЕТ СН'!$F$20</f>
        <v>1804.9807425399999</v>
      </c>
      <c r="O42" s="36">
        <f>SUMIFS(СВЦЭМ!$C$33:$C$776,СВЦЭМ!$A$33:$A$776,$A42,СВЦЭМ!$B$33:$B$776,O$11)+'СЕТ СН'!$F$12+СВЦЭМ!$D$10+'СЕТ СН'!$F$5-'СЕТ СН'!$F$20</f>
        <v>1805.8869322400001</v>
      </c>
      <c r="P42" s="36">
        <f>SUMIFS(СВЦЭМ!$C$33:$C$776,СВЦЭМ!$A$33:$A$776,$A42,СВЦЭМ!$B$33:$B$776,P$11)+'СЕТ СН'!$F$12+СВЦЭМ!$D$10+'СЕТ СН'!$F$5-'СЕТ СН'!$F$20</f>
        <v>1810.09821321</v>
      </c>
      <c r="Q42" s="36">
        <f>SUMIFS(СВЦЭМ!$C$33:$C$776,СВЦЭМ!$A$33:$A$776,$A42,СВЦЭМ!$B$33:$B$776,Q$11)+'СЕТ СН'!$F$12+СВЦЭМ!$D$10+'СЕТ СН'!$F$5-'СЕТ СН'!$F$20</f>
        <v>1810.4083976700001</v>
      </c>
      <c r="R42" s="36">
        <f>SUMIFS(СВЦЭМ!$C$33:$C$776,СВЦЭМ!$A$33:$A$776,$A42,СВЦЭМ!$B$33:$B$776,R$11)+'СЕТ СН'!$F$12+СВЦЭМ!$D$10+'СЕТ СН'!$F$5-'СЕТ СН'!$F$20</f>
        <v>1811.94558927</v>
      </c>
      <c r="S42" s="36">
        <f>SUMIFS(СВЦЭМ!$C$33:$C$776,СВЦЭМ!$A$33:$A$776,$A42,СВЦЭМ!$B$33:$B$776,S$11)+'СЕТ СН'!$F$12+СВЦЭМ!$D$10+'СЕТ СН'!$F$5-'СЕТ СН'!$F$20</f>
        <v>1811.6465796299999</v>
      </c>
      <c r="T42" s="36">
        <f>SUMIFS(СВЦЭМ!$C$33:$C$776,СВЦЭМ!$A$33:$A$776,$A42,СВЦЭМ!$B$33:$B$776,T$11)+'СЕТ СН'!$F$12+СВЦЭМ!$D$10+'СЕТ СН'!$F$5-'СЕТ СН'!$F$20</f>
        <v>1812.3181608499999</v>
      </c>
      <c r="U42" s="36">
        <f>SUMIFS(СВЦЭМ!$C$33:$C$776,СВЦЭМ!$A$33:$A$776,$A42,СВЦЭМ!$B$33:$B$776,U$11)+'СЕТ СН'!$F$12+СВЦЭМ!$D$10+'СЕТ СН'!$F$5-'СЕТ СН'!$F$20</f>
        <v>1805.7091851800001</v>
      </c>
      <c r="V42" s="36">
        <f>SUMIFS(СВЦЭМ!$C$33:$C$776,СВЦЭМ!$A$33:$A$776,$A42,СВЦЭМ!$B$33:$B$776,V$11)+'СЕТ СН'!$F$12+СВЦЭМ!$D$10+'СЕТ СН'!$F$5-'СЕТ СН'!$F$20</f>
        <v>1808.0127710100001</v>
      </c>
      <c r="W42" s="36">
        <f>SUMIFS(СВЦЭМ!$C$33:$C$776,СВЦЭМ!$A$33:$A$776,$A42,СВЦЭМ!$B$33:$B$776,W$11)+'СЕТ СН'!$F$12+СВЦЭМ!$D$10+'СЕТ СН'!$F$5-'СЕТ СН'!$F$20</f>
        <v>1806.0154952900002</v>
      </c>
      <c r="X42" s="36">
        <f>SUMIFS(СВЦЭМ!$C$33:$C$776,СВЦЭМ!$A$33:$A$776,$A42,СВЦЭМ!$B$33:$B$776,X$11)+'СЕТ СН'!$F$12+СВЦЭМ!$D$10+'СЕТ СН'!$F$5-'СЕТ СН'!$F$20</f>
        <v>1813.2459358400001</v>
      </c>
      <c r="Y42" s="36">
        <f>SUMIFS(СВЦЭМ!$C$33:$C$776,СВЦЭМ!$A$33:$A$776,$A42,СВЦЭМ!$B$33:$B$776,Y$11)+'СЕТ СН'!$F$12+СВЦЭМ!$D$10+'СЕТ СН'!$F$5-'СЕТ СН'!$F$20</f>
        <v>1865.3468442000001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01.08.2020</v>
      </c>
      <c r="B48" s="36">
        <f>SUMIFS(СВЦЭМ!$C$33:$C$776,СВЦЭМ!$A$33:$A$776,$A48,СВЦЭМ!$B$33:$B$776,B$47)+'СЕТ СН'!$G$12+СВЦЭМ!$D$10+'СЕТ СН'!$G$5-'СЕТ СН'!$G$20</f>
        <v>2857.3007837599998</v>
      </c>
      <c r="C48" s="36">
        <f>SUMIFS(СВЦЭМ!$C$33:$C$776,СВЦЭМ!$A$33:$A$776,$A48,СВЦЭМ!$B$33:$B$776,C$47)+'СЕТ СН'!$G$12+СВЦЭМ!$D$10+'СЕТ СН'!$G$5-'СЕТ СН'!$G$20</f>
        <v>2894.7638493200002</v>
      </c>
      <c r="D48" s="36">
        <f>SUMIFS(СВЦЭМ!$C$33:$C$776,СВЦЭМ!$A$33:$A$776,$A48,СВЦЭМ!$B$33:$B$776,D$47)+'СЕТ СН'!$G$12+СВЦЭМ!$D$10+'СЕТ СН'!$G$5-'СЕТ СН'!$G$20</f>
        <v>2931.4953815200001</v>
      </c>
      <c r="E48" s="36">
        <f>SUMIFS(СВЦЭМ!$C$33:$C$776,СВЦЭМ!$A$33:$A$776,$A48,СВЦЭМ!$B$33:$B$776,E$47)+'СЕТ СН'!$G$12+СВЦЭМ!$D$10+'СЕТ СН'!$G$5-'СЕТ СН'!$G$20</f>
        <v>2932.2755737699999</v>
      </c>
      <c r="F48" s="36">
        <f>SUMIFS(СВЦЭМ!$C$33:$C$776,СВЦЭМ!$A$33:$A$776,$A48,СВЦЭМ!$B$33:$B$776,F$47)+'СЕТ СН'!$G$12+СВЦЭМ!$D$10+'СЕТ СН'!$G$5-'СЕТ СН'!$G$20</f>
        <v>2927.3617415799999</v>
      </c>
      <c r="G48" s="36">
        <f>SUMIFS(СВЦЭМ!$C$33:$C$776,СВЦЭМ!$A$33:$A$776,$A48,СВЦЭМ!$B$33:$B$776,G$47)+'СЕТ СН'!$G$12+СВЦЭМ!$D$10+'СЕТ СН'!$G$5-'СЕТ СН'!$G$20</f>
        <v>2952.2789181399999</v>
      </c>
      <c r="H48" s="36">
        <f>SUMIFS(СВЦЭМ!$C$33:$C$776,СВЦЭМ!$A$33:$A$776,$A48,СВЦЭМ!$B$33:$B$776,H$47)+'СЕТ СН'!$G$12+СВЦЭМ!$D$10+'СЕТ СН'!$G$5-'СЕТ СН'!$G$20</f>
        <v>2933.0707597800001</v>
      </c>
      <c r="I48" s="36">
        <f>SUMIFS(СВЦЭМ!$C$33:$C$776,СВЦЭМ!$A$33:$A$776,$A48,СВЦЭМ!$B$33:$B$776,I$47)+'СЕТ СН'!$G$12+СВЦЭМ!$D$10+'СЕТ СН'!$G$5-'СЕТ СН'!$G$20</f>
        <v>2953.6125288599997</v>
      </c>
      <c r="J48" s="36">
        <f>SUMIFS(СВЦЭМ!$C$33:$C$776,СВЦЭМ!$A$33:$A$776,$A48,СВЦЭМ!$B$33:$B$776,J$47)+'СЕТ СН'!$G$12+СВЦЭМ!$D$10+'СЕТ СН'!$G$5-'СЕТ СН'!$G$20</f>
        <v>2908.1589711400002</v>
      </c>
      <c r="K48" s="36">
        <f>SUMIFS(СВЦЭМ!$C$33:$C$776,СВЦЭМ!$A$33:$A$776,$A48,СВЦЭМ!$B$33:$B$776,K$47)+'СЕТ СН'!$G$12+СВЦЭМ!$D$10+'СЕТ СН'!$G$5-'СЕТ СН'!$G$20</f>
        <v>2866.9013790600002</v>
      </c>
      <c r="L48" s="36">
        <f>SUMIFS(СВЦЭМ!$C$33:$C$776,СВЦЭМ!$A$33:$A$776,$A48,СВЦЭМ!$B$33:$B$776,L$47)+'СЕТ СН'!$G$12+СВЦЭМ!$D$10+'СЕТ СН'!$G$5-'СЕТ СН'!$G$20</f>
        <v>2832.25067623</v>
      </c>
      <c r="M48" s="36">
        <f>SUMIFS(СВЦЭМ!$C$33:$C$776,СВЦЭМ!$A$33:$A$776,$A48,СВЦЭМ!$B$33:$B$776,M$47)+'СЕТ СН'!$G$12+СВЦЭМ!$D$10+'СЕТ СН'!$G$5-'СЕТ СН'!$G$20</f>
        <v>2769.7451987899999</v>
      </c>
      <c r="N48" s="36">
        <f>SUMIFS(СВЦЭМ!$C$33:$C$776,СВЦЭМ!$A$33:$A$776,$A48,СВЦЭМ!$B$33:$B$776,N$47)+'СЕТ СН'!$G$12+СВЦЭМ!$D$10+'СЕТ СН'!$G$5-'СЕТ СН'!$G$20</f>
        <v>2741.2687047600002</v>
      </c>
      <c r="O48" s="36">
        <f>SUMIFS(СВЦЭМ!$C$33:$C$776,СВЦЭМ!$A$33:$A$776,$A48,СВЦЭМ!$B$33:$B$776,O$47)+'СЕТ СН'!$G$12+СВЦЭМ!$D$10+'СЕТ СН'!$G$5-'СЕТ СН'!$G$20</f>
        <v>2685.4404303299998</v>
      </c>
      <c r="P48" s="36">
        <f>SUMIFS(СВЦЭМ!$C$33:$C$776,СВЦЭМ!$A$33:$A$776,$A48,СВЦЭМ!$B$33:$B$776,P$47)+'СЕТ СН'!$G$12+СВЦЭМ!$D$10+'СЕТ СН'!$G$5-'СЕТ СН'!$G$20</f>
        <v>2687.22070648</v>
      </c>
      <c r="Q48" s="36">
        <f>SUMIFS(СВЦЭМ!$C$33:$C$776,СВЦЭМ!$A$33:$A$776,$A48,СВЦЭМ!$B$33:$B$776,Q$47)+'СЕТ СН'!$G$12+СВЦЭМ!$D$10+'СЕТ СН'!$G$5-'СЕТ СН'!$G$20</f>
        <v>2686.6856874099999</v>
      </c>
      <c r="R48" s="36">
        <f>SUMIFS(СВЦЭМ!$C$33:$C$776,СВЦЭМ!$A$33:$A$776,$A48,СВЦЭМ!$B$33:$B$776,R$47)+'СЕТ СН'!$G$12+СВЦЭМ!$D$10+'СЕТ СН'!$G$5-'СЕТ СН'!$G$20</f>
        <v>2692.3168630700002</v>
      </c>
      <c r="S48" s="36">
        <f>SUMIFS(СВЦЭМ!$C$33:$C$776,СВЦЭМ!$A$33:$A$776,$A48,СВЦЭМ!$B$33:$B$776,S$47)+'СЕТ СН'!$G$12+СВЦЭМ!$D$10+'СЕТ СН'!$G$5-'СЕТ СН'!$G$20</f>
        <v>2688.7667425999998</v>
      </c>
      <c r="T48" s="36">
        <f>SUMIFS(СВЦЭМ!$C$33:$C$776,СВЦЭМ!$A$33:$A$776,$A48,СВЦЭМ!$B$33:$B$776,T$47)+'СЕТ СН'!$G$12+СВЦЭМ!$D$10+'СЕТ СН'!$G$5-'СЕТ СН'!$G$20</f>
        <v>2689.7052350499998</v>
      </c>
      <c r="U48" s="36">
        <f>SUMIFS(СВЦЭМ!$C$33:$C$776,СВЦЭМ!$A$33:$A$776,$A48,СВЦЭМ!$B$33:$B$776,U$47)+'СЕТ СН'!$G$12+СВЦЭМ!$D$10+'СЕТ СН'!$G$5-'СЕТ СН'!$G$20</f>
        <v>2693.4940315399999</v>
      </c>
      <c r="V48" s="36">
        <f>SUMIFS(СВЦЭМ!$C$33:$C$776,СВЦЭМ!$A$33:$A$776,$A48,СВЦЭМ!$B$33:$B$776,V$47)+'СЕТ СН'!$G$12+СВЦЭМ!$D$10+'СЕТ СН'!$G$5-'СЕТ СН'!$G$20</f>
        <v>2680.1055997799999</v>
      </c>
      <c r="W48" s="36">
        <f>SUMIFS(СВЦЭМ!$C$33:$C$776,СВЦЭМ!$A$33:$A$776,$A48,СВЦЭМ!$B$33:$B$776,W$47)+'СЕТ СН'!$G$12+СВЦЭМ!$D$10+'СЕТ СН'!$G$5-'СЕТ СН'!$G$20</f>
        <v>2664.2108770599998</v>
      </c>
      <c r="X48" s="36">
        <f>SUMIFS(СВЦЭМ!$C$33:$C$776,СВЦЭМ!$A$33:$A$776,$A48,СВЦЭМ!$B$33:$B$776,X$47)+'СЕТ СН'!$G$12+СВЦЭМ!$D$10+'СЕТ СН'!$G$5-'СЕТ СН'!$G$20</f>
        <v>2703.19075763</v>
      </c>
      <c r="Y48" s="36">
        <f>SUMIFS(СВЦЭМ!$C$33:$C$776,СВЦЭМ!$A$33:$A$776,$A48,СВЦЭМ!$B$33:$B$776,Y$47)+'СЕТ СН'!$G$12+СВЦЭМ!$D$10+'СЕТ СН'!$G$5-'СЕТ СН'!$G$20</f>
        <v>2813.0671246299999</v>
      </c>
    </row>
    <row r="49" spans="1:25" ht="15.75" x14ac:dyDescent="0.2">
      <c r="A49" s="35">
        <f>A48+1</f>
        <v>44045</v>
      </c>
      <c r="B49" s="36">
        <f>SUMIFS(СВЦЭМ!$C$33:$C$776,СВЦЭМ!$A$33:$A$776,$A49,СВЦЭМ!$B$33:$B$776,B$47)+'СЕТ СН'!$G$12+СВЦЭМ!$D$10+'СЕТ СН'!$G$5-'СЕТ СН'!$G$20</f>
        <v>2841.02431217</v>
      </c>
      <c r="C49" s="36">
        <f>SUMIFS(СВЦЭМ!$C$33:$C$776,СВЦЭМ!$A$33:$A$776,$A49,СВЦЭМ!$B$33:$B$776,C$47)+'СЕТ СН'!$G$12+СВЦЭМ!$D$10+'СЕТ СН'!$G$5-'СЕТ СН'!$G$20</f>
        <v>2879.1515092899999</v>
      </c>
      <c r="D49" s="36">
        <f>SUMIFS(СВЦЭМ!$C$33:$C$776,СВЦЭМ!$A$33:$A$776,$A49,СВЦЭМ!$B$33:$B$776,D$47)+'СЕТ СН'!$G$12+СВЦЭМ!$D$10+'СЕТ СН'!$G$5-'СЕТ СН'!$G$20</f>
        <v>2909.4729106</v>
      </c>
      <c r="E49" s="36">
        <f>SUMIFS(СВЦЭМ!$C$33:$C$776,СВЦЭМ!$A$33:$A$776,$A49,СВЦЭМ!$B$33:$B$776,E$47)+'СЕТ СН'!$G$12+СВЦЭМ!$D$10+'СЕТ СН'!$G$5-'СЕТ СН'!$G$20</f>
        <v>2915.26603368</v>
      </c>
      <c r="F49" s="36">
        <f>SUMIFS(СВЦЭМ!$C$33:$C$776,СВЦЭМ!$A$33:$A$776,$A49,СВЦЭМ!$B$33:$B$776,F$47)+'СЕТ СН'!$G$12+СВЦЭМ!$D$10+'СЕТ СН'!$G$5-'СЕТ СН'!$G$20</f>
        <v>2910.18551118</v>
      </c>
      <c r="G49" s="36">
        <f>SUMIFS(СВЦЭМ!$C$33:$C$776,СВЦЭМ!$A$33:$A$776,$A49,СВЦЭМ!$B$33:$B$776,G$47)+'СЕТ СН'!$G$12+СВЦЭМ!$D$10+'СЕТ СН'!$G$5-'СЕТ СН'!$G$20</f>
        <v>2918.0782825699998</v>
      </c>
      <c r="H49" s="36">
        <f>SUMIFS(СВЦЭМ!$C$33:$C$776,СВЦЭМ!$A$33:$A$776,$A49,СВЦЭМ!$B$33:$B$776,H$47)+'СЕТ СН'!$G$12+СВЦЭМ!$D$10+'СЕТ СН'!$G$5-'СЕТ СН'!$G$20</f>
        <v>2890.6416865000001</v>
      </c>
      <c r="I49" s="36">
        <f>SUMIFS(СВЦЭМ!$C$33:$C$776,СВЦЭМ!$A$33:$A$776,$A49,СВЦЭМ!$B$33:$B$776,I$47)+'СЕТ СН'!$G$12+СВЦЭМ!$D$10+'СЕТ СН'!$G$5-'СЕТ СН'!$G$20</f>
        <v>2931.0829815100001</v>
      </c>
      <c r="J49" s="36">
        <f>SUMIFS(СВЦЭМ!$C$33:$C$776,СВЦЭМ!$A$33:$A$776,$A49,СВЦЭМ!$B$33:$B$776,J$47)+'СЕТ СН'!$G$12+СВЦЭМ!$D$10+'СЕТ СН'!$G$5-'СЕТ СН'!$G$20</f>
        <v>2887.38259685</v>
      </c>
      <c r="K49" s="36">
        <f>SUMIFS(СВЦЭМ!$C$33:$C$776,СВЦЭМ!$A$33:$A$776,$A49,СВЦЭМ!$B$33:$B$776,K$47)+'СЕТ СН'!$G$12+СВЦЭМ!$D$10+'СЕТ СН'!$G$5-'СЕТ СН'!$G$20</f>
        <v>2812.0043762400001</v>
      </c>
      <c r="L49" s="36">
        <f>SUMIFS(СВЦЭМ!$C$33:$C$776,СВЦЭМ!$A$33:$A$776,$A49,СВЦЭМ!$B$33:$B$776,L$47)+'СЕТ СН'!$G$12+СВЦЭМ!$D$10+'СЕТ СН'!$G$5-'СЕТ СН'!$G$20</f>
        <v>2781.9657834</v>
      </c>
      <c r="M49" s="36">
        <f>SUMIFS(СВЦЭМ!$C$33:$C$776,СВЦЭМ!$A$33:$A$776,$A49,СВЦЭМ!$B$33:$B$776,M$47)+'СЕТ СН'!$G$12+СВЦЭМ!$D$10+'СЕТ СН'!$G$5-'СЕТ СН'!$G$20</f>
        <v>2714.1893862799998</v>
      </c>
      <c r="N49" s="36">
        <f>SUMIFS(СВЦЭМ!$C$33:$C$776,СВЦЭМ!$A$33:$A$776,$A49,СВЦЭМ!$B$33:$B$776,N$47)+'СЕТ СН'!$G$12+СВЦЭМ!$D$10+'СЕТ СН'!$G$5-'СЕТ СН'!$G$20</f>
        <v>2681.9239938299997</v>
      </c>
      <c r="O49" s="36">
        <f>SUMIFS(СВЦЭМ!$C$33:$C$776,СВЦЭМ!$A$33:$A$776,$A49,СВЦЭМ!$B$33:$B$776,O$47)+'СЕТ СН'!$G$12+СВЦЭМ!$D$10+'СЕТ СН'!$G$5-'СЕТ СН'!$G$20</f>
        <v>2660.9828332699999</v>
      </c>
      <c r="P49" s="36">
        <f>SUMIFS(СВЦЭМ!$C$33:$C$776,СВЦЭМ!$A$33:$A$776,$A49,СВЦЭМ!$B$33:$B$776,P$47)+'СЕТ СН'!$G$12+СВЦЭМ!$D$10+'СЕТ СН'!$G$5-'СЕТ СН'!$G$20</f>
        <v>2671.4724323800001</v>
      </c>
      <c r="Q49" s="36">
        <f>SUMIFS(СВЦЭМ!$C$33:$C$776,СВЦЭМ!$A$33:$A$776,$A49,СВЦЭМ!$B$33:$B$776,Q$47)+'СЕТ СН'!$G$12+СВЦЭМ!$D$10+'СЕТ СН'!$G$5-'СЕТ СН'!$G$20</f>
        <v>2676.8796611100001</v>
      </c>
      <c r="R49" s="36">
        <f>SUMIFS(СВЦЭМ!$C$33:$C$776,СВЦЭМ!$A$33:$A$776,$A49,СВЦЭМ!$B$33:$B$776,R$47)+'СЕТ СН'!$G$12+СВЦЭМ!$D$10+'СЕТ СН'!$G$5-'СЕТ СН'!$G$20</f>
        <v>2680.6113932799999</v>
      </c>
      <c r="S49" s="36">
        <f>SUMIFS(СВЦЭМ!$C$33:$C$776,СВЦЭМ!$A$33:$A$776,$A49,СВЦЭМ!$B$33:$B$776,S$47)+'СЕТ СН'!$G$12+СВЦЭМ!$D$10+'СЕТ СН'!$G$5-'СЕТ СН'!$G$20</f>
        <v>2679.6197975200002</v>
      </c>
      <c r="T49" s="36">
        <f>SUMIFS(СВЦЭМ!$C$33:$C$776,СВЦЭМ!$A$33:$A$776,$A49,СВЦЭМ!$B$33:$B$776,T$47)+'СЕТ СН'!$G$12+СВЦЭМ!$D$10+'СЕТ СН'!$G$5-'СЕТ СН'!$G$20</f>
        <v>2681.63500441</v>
      </c>
      <c r="U49" s="36">
        <f>SUMIFS(СВЦЭМ!$C$33:$C$776,СВЦЭМ!$A$33:$A$776,$A49,СВЦЭМ!$B$33:$B$776,U$47)+'СЕТ СН'!$G$12+СВЦЭМ!$D$10+'СЕТ СН'!$G$5-'СЕТ СН'!$G$20</f>
        <v>2671.1464721900002</v>
      </c>
      <c r="V49" s="36">
        <f>SUMIFS(СВЦЭМ!$C$33:$C$776,СВЦЭМ!$A$33:$A$776,$A49,СВЦЭМ!$B$33:$B$776,V$47)+'СЕТ СН'!$G$12+СВЦЭМ!$D$10+'СЕТ СН'!$G$5-'СЕТ СН'!$G$20</f>
        <v>2644.0859378099999</v>
      </c>
      <c r="W49" s="36">
        <f>SUMIFS(СВЦЭМ!$C$33:$C$776,СВЦЭМ!$A$33:$A$776,$A49,СВЦЭМ!$B$33:$B$776,W$47)+'СЕТ СН'!$G$12+СВЦЭМ!$D$10+'СЕТ СН'!$G$5-'СЕТ СН'!$G$20</f>
        <v>2641.7788757099997</v>
      </c>
      <c r="X49" s="36">
        <f>SUMIFS(СВЦЭМ!$C$33:$C$776,СВЦЭМ!$A$33:$A$776,$A49,СВЦЭМ!$B$33:$B$776,X$47)+'СЕТ СН'!$G$12+СВЦЭМ!$D$10+'СЕТ СН'!$G$5-'СЕТ СН'!$G$20</f>
        <v>2670.6548441899999</v>
      </c>
      <c r="Y49" s="36">
        <f>SUMIFS(СВЦЭМ!$C$33:$C$776,СВЦЭМ!$A$33:$A$776,$A49,СВЦЭМ!$B$33:$B$776,Y$47)+'СЕТ СН'!$G$12+СВЦЭМ!$D$10+'СЕТ СН'!$G$5-'СЕТ СН'!$G$20</f>
        <v>2759.1215428400001</v>
      </c>
    </row>
    <row r="50" spans="1:25" ht="15.75" x14ac:dyDescent="0.2">
      <c r="A50" s="35">
        <f t="shared" ref="A50:A78" si="1">A49+1</f>
        <v>44046</v>
      </c>
      <c r="B50" s="36">
        <f>SUMIFS(СВЦЭМ!$C$33:$C$776,СВЦЭМ!$A$33:$A$776,$A50,СВЦЭМ!$B$33:$B$776,B$47)+'СЕТ СН'!$G$12+СВЦЭМ!$D$10+'СЕТ СН'!$G$5-'СЕТ СН'!$G$20</f>
        <v>2847.36991175</v>
      </c>
      <c r="C50" s="36">
        <f>SUMIFS(СВЦЭМ!$C$33:$C$776,СВЦЭМ!$A$33:$A$776,$A50,СВЦЭМ!$B$33:$B$776,C$47)+'СЕТ СН'!$G$12+СВЦЭМ!$D$10+'СЕТ СН'!$G$5-'СЕТ СН'!$G$20</f>
        <v>2846.0594879099999</v>
      </c>
      <c r="D50" s="36">
        <f>SUMIFS(СВЦЭМ!$C$33:$C$776,СВЦЭМ!$A$33:$A$776,$A50,СВЦЭМ!$B$33:$B$776,D$47)+'СЕТ СН'!$G$12+СВЦЭМ!$D$10+'СЕТ СН'!$G$5-'СЕТ СН'!$G$20</f>
        <v>2861.5387554700001</v>
      </c>
      <c r="E50" s="36">
        <f>SUMIFS(СВЦЭМ!$C$33:$C$776,СВЦЭМ!$A$33:$A$776,$A50,СВЦЭМ!$B$33:$B$776,E$47)+'СЕТ СН'!$G$12+СВЦЭМ!$D$10+'СЕТ СН'!$G$5-'СЕТ СН'!$G$20</f>
        <v>2907.11547832</v>
      </c>
      <c r="F50" s="36">
        <f>SUMIFS(СВЦЭМ!$C$33:$C$776,СВЦЭМ!$A$33:$A$776,$A50,СВЦЭМ!$B$33:$B$776,F$47)+'СЕТ СН'!$G$12+СВЦЭМ!$D$10+'СЕТ СН'!$G$5-'СЕТ СН'!$G$20</f>
        <v>2911.40318488</v>
      </c>
      <c r="G50" s="36">
        <f>SUMIFS(СВЦЭМ!$C$33:$C$776,СВЦЭМ!$A$33:$A$776,$A50,СВЦЭМ!$B$33:$B$776,G$47)+'СЕТ СН'!$G$12+СВЦЭМ!$D$10+'СЕТ СН'!$G$5-'СЕТ СН'!$G$20</f>
        <v>2935.2776286600001</v>
      </c>
      <c r="H50" s="36">
        <f>SUMIFS(СВЦЭМ!$C$33:$C$776,СВЦЭМ!$A$33:$A$776,$A50,СВЦЭМ!$B$33:$B$776,H$47)+'СЕТ СН'!$G$12+СВЦЭМ!$D$10+'СЕТ СН'!$G$5-'СЕТ СН'!$G$20</f>
        <v>2915.5581277199999</v>
      </c>
      <c r="I50" s="36">
        <f>SUMIFS(СВЦЭМ!$C$33:$C$776,СВЦЭМ!$A$33:$A$776,$A50,СВЦЭМ!$B$33:$B$776,I$47)+'СЕТ СН'!$G$12+СВЦЭМ!$D$10+'СЕТ СН'!$G$5-'СЕТ СН'!$G$20</f>
        <v>2931.11206975</v>
      </c>
      <c r="J50" s="36">
        <f>SUMIFS(СВЦЭМ!$C$33:$C$776,СВЦЭМ!$A$33:$A$776,$A50,СВЦЭМ!$B$33:$B$776,J$47)+'СЕТ СН'!$G$12+СВЦЭМ!$D$10+'СЕТ СН'!$G$5-'СЕТ СН'!$G$20</f>
        <v>2877.0927997700001</v>
      </c>
      <c r="K50" s="36">
        <f>SUMIFS(СВЦЭМ!$C$33:$C$776,СВЦЭМ!$A$33:$A$776,$A50,СВЦЭМ!$B$33:$B$776,K$47)+'СЕТ СН'!$G$12+СВЦЭМ!$D$10+'СЕТ СН'!$G$5-'СЕТ СН'!$G$20</f>
        <v>2822.2795668999997</v>
      </c>
      <c r="L50" s="36">
        <f>SUMIFS(СВЦЭМ!$C$33:$C$776,СВЦЭМ!$A$33:$A$776,$A50,СВЦЭМ!$B$33:$B$776,L$47)+'СЕТ СН'!$G$12+СВЦЭМ!$D$10+'СЕТ СН'!$G$5-'СЕТ СН'!$G$20</f>
        <v>2777.4405523</v>
      </c>
      <c r="M50" s="36">
        <f>SUMIFS(СВЦЭМ!$C$33:$C$776,СВЦЭМ!$A$33:$A$776,$A50,СВЦЭМ!$B$33:$B$776,M$47)+'СЕТ СН'!$G$12+СВЦЭМ!$D$10+'СЕТ СН'!$G$5-'СЕТ СН'!$G$20</f>
        <v>2706.33377139</v>
      </c>
      <c r="N50" s="36">
        <f>SUMIFS(СВЦЭМ!$C$33:$C$776,СВЦЭМ!$A$33:$A$776,$A50,СВЦЭМ!$B$33:$B$776,N$47)+'СЕТ СН'!$G$12+СВЦЭМ!$D$10+'СЕТ СН'!$G$5-'СЕТ СН'!$G$20</f>
        <v>2664.30226171</v>
      </c>
      <c r="O50" s="36">
        <f>SUMIFS(СВЦЭМ!$C$33:$C$776,СВЦЭМ!$A$33:$A$776,$A50,СВЦЭМ!$B$33:$B$776,O$47)+'СЕТ СН'!$G$12+СВЦЭМ!$D$10+'СЕТ СН'!$G$5-'СЕТ СН'!$G$20</f>
        <v>2645.92903828</v>
      </c>
      <c r="P50" s="36">
        <f>SUMIFS(СВЦЭМ!$C$33:$C$776,СВЦЭМ!$A$33:$A$776,$A50,СВЦЭМ!$B$33:$B$776,P$47)+'СЕТ СН'!$G$12+СВЦЭМ!$D$10+'СЕТ СН'!$G$5-'СЕТ СН'!$G$20</f>
        <v>2649.0771419799999</v>
      </c>
      <c r="Q50" s="36">
        <f>SUMIFS(СВЦЭМ!$C$33:$C$776,СВЦЭМ!$A$33:$A$776,$A50,СВЦЭМ!$B$33:$B$776,Q$47)+'СЕТ СН'!$G$12+СВЦЭМ!$D$10+'СЕТ СН'!$G$5-'СЕТ СН'!$G$20</f>
        <v>2653.1403169999999</v>
      </c>
      <c r="R50" s="36">
        <f>SUMIFS(СВЦЭМ!$C$33:$C$776,СВЦЭМ!$A$33:$A$776,$A50,СВЦЭМ!$B$33:$B$776,R$47)+'СЕТ СН'!$G$12+СВЦЭМ!$D$10+'СЕТ СН'!$G$5-'СЕТ СН'!$G$20</f>
        <v>2663.20235065</v>
      </c>
      <c r="S50" s="36">
        <f>SUMIFS(СВЦЭМ!$C$33:$C$776,СВЦЭМ!$A$33:$A$776,$A50,СВЦЭМ!$B$33:$B$776,S$47)+'СЕТ СН'!$G$12+СВЦЭМ!$D$10+'СЕТ СН'!$G$5-'СЕТ СН'!$G$20</f>
        <v>2665.49047096</v>
      </c>
      <c r="T50" s="36">
        <f>SUMIFS(СВЦЭМ!$C$33:$C$776,СВЦЭМ!$A$33:$A$776,$A50,СВЦЭМ!$B$33:$B$776,T$47)+'СЕТ СН'!$G$12+СВЦЭМ!$D$10+'СЕТ СН'!$G$5-'СЕТ СН'!$G$20</f>
        <v>2674.3916431600001</v>
      </c>
      <c r="U50" s="36">
        <f>SUMIFS(СВЦЭМ!$C$33:$C$776,СВЦЭМ!$A$33:$A$776,$A50,СВЦЭМ!$B$33:$B$776,U$47)+'СЕТ СН'!$G$12+СВЦЭМ!$D$10+'СЕТ СН'!$G$5-'СЕТ СН'!$G$20</f>
        <v>2674.9465604799998</v>
      </c>
      <c r="V50" s="36">
        <f>SUMIFS(СВЦЭМ!$C$33:$C$776,СВЦЭМ!$A$33:$A$776,$A50,СВЦЭМ!$B$33:$B$776,V$47)+'СЕТ СН'!$G$12+СВЦЭМ!$D$10+'СЕТ СН'!$G$5-'СЕТ СН'!$G$20</f>
        <v>2668.9171910599998</v>
      </c>
      <c r="W50" s="36">
        <f>SUMIFS(СВЦЭМ!$C$33:$C$776,СВЦЭМ!$A$33:$A$776,$A50,СВЦЭМ!$B$33:$B$776,W$47)+'СЕТ СН'!$G$12+СВЦЭМ!$D$10+'СЕТ СН'!$G$5-'СЕТ СН'!$G$20</f>
        <v>2656.53004126</v>
      </c>
      <c r="X50" s="36">
        <f>SUMIFS(СВЦЭМ!$C$33:$C$776,СВЦЭМ!$A$33:$A$776,$A50,СВЦЭМ!$B$33:$B$776,X$47)+'СЕТ СН'!$G$12+СВЦЭМ!$D$10+'СЕТ СН'!$G$5-'СЕТ СН'!$G$20</f>
        <v>2680.4212612900001</v>
      </c>
      <c r="Y50" s="36">
        <f>SUMIFS(СВЦЭМ!$C$33:$C$776,СВЦЭМ!$A$33:$A$776,$A50,СВЦЭМ!$B$33:$B$776,Y$47)+'СЕТ СН'!$G$12+СВЦЭМ!$D$10+'СЕТ СН'!$G$5-'СЕТ СН'!$G$20</f>
        <v>2768.50889538</v>
      </c>
    </row>
    <row r="51" spans="1:25" ht="15.75" x14ac:dyDescent="0.2">
      <c r="A51" s="35">
        <f t="shared" si="1"/>
        <v>44047</v>
      </c>
      <c r="B51" s="36">
        <f>SUMIFS(СВЦЭМ!$C$33:$C$776,СВЦЭМ!$A$33:$A$776,$A51,СВЦЭМ!$B$33:$B$776,B$47)+'СЕТ СН'!$G$12+СВЦЭМ!$D$10+'СЕТ СН'!$G$5-'СЕТ СН'!$G$20</f>
        <v>2834.85454291</v>
      </c>
      <c r="C51" s="36">
        <f>SUMIFS(СВЦЭМ!$C$33:$C$776,СВЦЭМ!$A$33:$A$776,$A51,СВЦЭМ!$B$33:$B$776,C$47)+'СЕТ СН'!$G$12+СВЦЭМ!$D$10+'СЕТ СН'!$G$5-'СЕТ СН'!$G$20</f>
        <v>2883.3769990800001</v>
      </c>
      <c r="D51" s="36">
        <f>SUMIFS(СВЦЭМ!$C$33:$C$776,СВЦЭМ!$A$33:$A$776,$A51,СВЦЭМ!$B$33:$B$776,D$47)+'СЕТ СН'!$G$12+СВЦЭМ!$D$10+'СЕТ СН'!$G$5-'СЕТ СН'!$G$20</f>
        <v>2902.4905208300002</v>
      </c>
      <c r="E51" s="36">
        <f>SUMIFS(СВЦЭМ!$C$33:$C$776,СВЦЭМ!$A$33:$A$776,$A51,СВЦЭМ!$B$33:$B$776,E$47)+'СЕТ СН'!$G$12+СВЦЭМ!$D$10+'СЕТ СН'!$G$5-'СЕТ СН'!$G$20</f>
        <v>2933.1807379000002</v>
      </c>
      <c r="F51" s="36">
        <f>SUMIFS(СВЦЭМ!$C$33:$C$776,СВЦЭМ!$A$33:$A$776,$A51,СВЦЭМ!$B$33:$B$776,F$47)+'СЕТ СН'!$G$12+СВЦЭМ!$D$10+'СЕТ СН'!$G$5-'СЕТ СН'!$G$20</f>
        <v>2940.7590391399999</v>
      </c>
      <c r="G51" s="36">
        <f>SUMIFS(СВЦЭМ!$C$33:$C$776,СВЦЭМ!$A$33:$A$776,$A51,СВЦЭМ!$B$33:$B$776,G$47)+'СЕТ СН'!$G$12+СВЦЭМ!$D$10+'СЕТ СН'!$G$5-'СЕТ СН'!$G$20</f>
        <v>2933.1464670599998</v>
      </c>
      <c r="H51" s="36">
        <f>SUMIFS(СВЦЭМ!$C$33:$C$776,СВЦЭМ!$A$33:$A$776,$A51,СВЦЭМ!$B$33:$B$776,H$47)+'СЕТ СН'!$G$12+СВЦЭМ!$D$10+'СЕТ СН'!$G$5-'СЕТ СН'!$G$20</f>
        <v>2890.8105985500001</v>
      </c>
      <c r="I51" s="36">
        <f>SUMIFS(СВЦЭМ!$C$33:$C$776,СВЦЭМ!$A$33:$A$776,$A51,СВЦЭМ!$B$33:$B$776,I$47)+'СЕТ СН'!$G$12+СВЦЭМ!$D$10+'СЕТ СН'!$G$5-'СЕТ СН'!$G$20</f>
        <v>2885.2813728599999</v>
      </c>
      <c r="J51" s="36">
        <f>SUMIFS(СВЦЭМ!$C$33:$C$776,СВЦЭМ!$A$33:$A$776,$A51,СВЦЭМ!$B$33:$B$776,J$47)+'СЕТ СН'!$G$12+СВЦЭМ!$D$10+'СЕТ СН'!$G$5-'СЕТ СН'!$G$20</f>
        <v>2829.5044395200002</v>
      </c>
      <c r="K51" s="36">
        <f>SUMIFS(СВЦЭМ!$C$33:$C$776,СВЦЭМ!$A$33:$A$776,$A51,СВЦЭМ!$B$33:$B$776,K$47)+'СЕТ СН'!$G$12+СВЦЭМ!$D$10+'СЕТ СН'!$G$5-'СЕТ СН'!$G$20</f>
        <v>2808.7828350199998</v>
      </c>
      <c r="L51" s="36">
        <f>SUMIFS(СВЦЭМ!$C$33:$C$776,СВЦЭМ!$A$33:$A$776,$A51,СВЦЭМ!$B$33:$B$776,L$47)+'СЕТ СН'!$G$12+СВЦЭМ!$D$10+'СЕТ СН'!$G$5-'СЕТ СН'!$G$20</f>
        <v>2799.2904125300001</v>
      </c>
      <c r="M51" s="36">
        <f>SUMIFS(СВЦЭМ!$C$33:$C$776,СВЦЭМ!$A$33:$A$776,$A51,СВЦЭМ!$B$33:$B$776,M$47)+'СЕТ СН'!$G$12+СВЦЭМ!$D$10+'СЕТ СН'!$G$5-'СЕТ СН'!$G$20</f>
        <v>2723.1378433700002</v>
      </c>
      <c r="N51" s="36">
        <f>SUMIFS(СВЦЭМ!$C$33:$C$776,СВЦЭМ!$A$33:$A$776,$A51,СВЦЭМ!$B$33:$B$776,N$47)+'СЕТ СН'!$G$12+СВЦЭМ!$D$10+'СЕТ СН'!$G$5-'СЕТ СН'!$G$20</f>
        <v>2671.03416831</v>
      </c>
      <c r="O51" s="36">
        <f>SUMIFS(СВЦЭМ!$C$33:$C$776,СВЦЭМ!$A$33:$A$776,$A51,СВЦЭМ!$B$33:$B$776,O$47)+'СЕТ СН'!$G$12+СВЦЭМ!$D$10+'СЕТ СН'!$G$5-'СЕТ СН'!$G$20</f>
        <v>2644.31751682</v>
      </c>
      <c r="P51" s="36">
        <f>SUMIFS(СВЦЭМ!$C$33:$C$776,СВЦЭМ!$A$33:$A$776,$A51,СВЦЭМ!$B$33:$B$776,P$47)+'СЕТ СН'!$G$12+СВЦЭМ!$D$10+'СЕТ СН'!$G$5-'СЕТ СН'!$G$20</f>
        <v>2639.8744776600001</v>
      </c>
      <c r="Q51" s="36">
        <f>SUMIFS(СВЦЭМ!$C$33:$C$776,СВЦЭМ!$A$33:$A$776,$A51,СВЦЭМ!$B$33:$B$776,Q$47)+'СЕТ СН'!$G$12+СВЦЭМ!$D$10+'СЕТ СН'!$G$5-'СЕТ СН'!$G$20</f>
        <v>2639.92871517</v>
      </c>
      <c r="R51" s="36">
        <f>SUMIFS(СВЦЭМ!$C$33:$C$776,СВЦЭМ!$A$33:$A$776,$A51,СВЦЭМ!$B$33:$B$776,R$47)+'СЕТ СН'!$G$12+СВЦЭМ!$D$10+'СЕТ СН'!$G$5-'СЕТ СН'!$G$20</f>
        <v>2634.59356028</v>
      </c>
      <c r="S51" s="36">
        <f>SUMIFS(СВЦЭМ!$C$33:$C$776,СВЦЭМ!$A$33:$A$776,$A51,СВЦЭМ!$B$33:$B$776,S$47)+'СЕТ СН'!$G$12+СВЦЭМ!$D$10+'СЕТ СН'!$G$5-'СЕТ СН'!$G$20</f>
        <v>2658.1509531299998</v>
      </c>
      <c r="T51" s="36">
        <f>SUMIFS(СВЦЭМ!$C$33:$C$776,СВЦЭМ!$A$33:$A$776,$A51,СВЦЭМ!$B$33:$B$776,T$47)+'СЕТ СН'!$G$12+СВЦЭМ!$D$10+'СЕТ СН'!$G$5-'СЕТ СН'!$G$20</f>
        <v>2654.88608497</v>
      </c>
      <c r="U51" s="36">
        <f>SUMIFS(СВЦЭМ!$C$33:$C$776,СВЦЭМ!$A$33:$A$776,$A51,СВЦЭМ!$B$33:$B$776,U$47)+'СЕТ СН'!$G$12+СВЦЭМ!$D$10+'СЕТ СН'!$G$5-'СЕТ СН'!$G$20</f>
        <v>2657.2717886999999</v>
      </c>
      <c r="V51" s="36">
        <f>SUMIFS(СВЦЭМ!$C$33:$C$776,СВЦЭМ!$A$33:$A$776,$A51,СВЦЭМ!$B$33:$B$776,V$47)+'СЕТ СН'!$G$12+СВЦЭМ!$D$10+'СЕТ СН'!$G$5-'СЕТ СН'!$G$20</f>
        <v>2657.5016644100001</v>
      </c>
      <c r="W51" s="36">
        <f>SUMIFS(СВЦЭМ!$C$33:$C$776,СВЦЭМ!$A$33:$A$776,$A51,СВЦЭМ!$B$33:$B$776,W$47)+'СЕТ СН'!$G$12+СВЦЭМ!$D$10+'СЕТ СН'!$G$5-'СЕТ СН'!$G$20</f>
        <v>2660.5433055499998</v>
      </c>
      <c r="X51" s="36">
        <f>SUMIFS(СВЦЭМ!$C$33:$C$776,СВЦЭМ!$A$33:$A$776,$A51,СВЦЭМ!$B$33:$B$776,X$47)+'СЕТ СН'!$G$12+СВЦЭМ!$D$10+'СЕТ СН'!$G$5-'СЕТ СН'!$G$20</f>
        <v>2683.6842726099999</v>
      </c>
      <c r="Y51" s="36">
        <f>SUMIFS(СВЦЭМ!$C$33:$C$776,СВЦЭМ!$A$33:$A$776,$A51,СВЦЭМ!$B$33:$B$776,Y$47)+'СЕТ СН'!$G$12+СВЦЭМ!$D$10+'СЕТ СН'!$G$5-'СЕТ СН'!$G$20</f>
        <v>2768.12414657</v>
      </c>
    </row>
    <row r="52" spans="1:25" ht="15.75" x14ac:dyDescent="0.2">
      <c r="A52" s="35">
        <f t="shared" si="1"/>
        <v>44048</v>
      </c>
      <c r="B52" s="36">
        <f>SUMIFS(СВЦЭМ!$C$33:$C$776,СВЦЭМ!$A$33:$A$776,$A52,СВЦЭМ!$B$33:$B$776,B$47)+'СЕТ СН'!$G$12+СВЦЭМ!$D$10+'СЕТ СН'!$G$5-'СЕТ СН'!$G$20</f>
        <v>2835.5826055799998</v>
      </c>
      <c r="C52" s="36">
        <f>SUMIFS(СВЦЭМ!$C$33:$C$776,СВЦЭМ!$A$33:$A$776,$A52,СВЦЭМ!$B$33:$B$776,C$47)+'СЕТ СН'!$G$12+СВЦЭМ!$D$10+'СЕТ СН'!$G$5-'СЕТ СН'!$G$20</f>
        <v>2904.40176922</v>
      </c>
      <c r="D52" s="36">
        <f>SUMIFS(СВЦЭМ!$C$33:$C$776,СВЦЭМ!$A$33:$A$776,$A52,СВЦЭМ!$B$33:$B$776,D$47)+'СЕТ СН'!$G$12+СВЦЭМ!$D$10+'СЕТ СН'!$G$5-'СЕТ СН'!$G$20</f>
        <v>2924.8956816600003</v>
      </c>
      <c r="E52" s="36">
        <f>SUMIFS(СВЦЭМ!$C$33:$C$776,СВЦЭМ!$A$33:$A$776,$A52,СВЦЭМ!$B$33:$B$776,E$47)+'СЕТ СН'!$G$12+СВЦЭМ!$D$10+'СЕТ СН'!$G$5-'СЕТ СН'!$G$20</f>
        <v>2934.0718929499999</v>
      </c>
      <c r="F52" s="36">
        <f>SUMIFS(СВЦЭМ!$C$33:$C$776,СВЦЭМ!$A$33:$A$776,$A52,СВЦЭМ!$B$33:$B$776,F$47)+'СЕТ СН'!$G$12+СВЦЭМ!$D$10+'СЕТ СН'!$G$5-'СЕТ СН'!$G$20</f>
        <v>2935.2650188600001</v>
      </c>
      <c r="G52" s="36">
        <f>SUMIFS(СВЦЭМ!$C$33:$C$776,СВЦЭМ!$A$33:$A$776,$A52,СВЦЭМ!$B$33:$B$776,G$47)+'СЕТ СН'!$G$12+СВЦЭМ!$D$10+'СЕТ СН'!$G$5-'СЕТ СН'!$G$20</f>
        <v>2950.47999777</v>
      </c>
      <c r="H52" s="36">
        <f>SUMIFS(СВЦЭМ!$C$33:$C$776,СВЦЭМ!$A$33:$A$776,$A52,СВЦЭМ!$B$33:$B$776,H$47)+'СЕТ СН'!$G$12+СВЦЭМ!$D$10+'СЕТ СН'!$G$5-'СЕТ СН'!$G$20</f>
        <v>2924.6642520999999</v>
      </c>
      <c r="I52" s="36">
        <f>SUMIFS(СВЦЭМ!$C$33:$C$776,СВЦЭМ!$A$33:$A$776,$A52,СВЦЭМ!$B$33:$B$776,I$47)+'СЕТ СН'!$G$12+СВЦЭМ!$D$10+'СЕТ СН'!$G$5-'СЕТ СН'!$G$20</f>
        <v>2887.5691025900001</v>
      </c>
      <c r="J52" s="36">
        <f>SUMIFS(СВЦЭМ!$C$33:$C$776,СВЦЭМ!$A$33:$A$776,$A52,СВЦЭМ!$B$33:$B$776,J$47)+'СЕТ СН'!$G$12+СВЦЭМ!$D$10+'СЕТ СН'!$G$5-'СЕТ СН'!$G$20</f>
        <v>2836.6158855100002</v>
      </c>
      <c r="K52" s="36">
        <f>SUMIFS(СВЦЭМ!$C$33:$C$776,СВЦЭМ!$A$33:$A$776,$A52,СВЦЭМ!$B$33:$B$776,K$47)+'СЕТ СН'!$G$12+СВЦЭМ!$D$10+'СЕТ СН'!$G$5-'СЕТ СН'!$G$20</f>
        <v>2839.23154561</v>
      </c>
      <c r="L52" s="36">
        <f>SUMIFS(СВЦЭМ!$C$33:$C$776,СВЦЭМ!$A$33:$A$776,$A52,СВЦЭМ!$B$33:$B$776,L$47)+'СЕТ СН'!$G$12+СВЦЭМ!$D$10+'СЕТ СН'!$G$5-'СЕТ СН'!$G$20</f>
        <v>2787.46096076</v>
      </c>
      <c r="M52" s="36">
        <f>SUMIFS(СВЦЭМ!$C$33:$C$776,СВЦЭМ!$A$33:$A$776,$A52,СВЦЭМ!$B$33:$B$776,M$47)+'СЕТ СН'!$G$12+СВЦЭМ!$D$10+'СЕТ СН'!$G$5-'СЕТ СН'!$G$20</f>
        <v>2721.38084764</v>
      </c>
      <c r="N52" s="36">
        <f>SUMIFS(СВЦЭМ!$C$33:$C$776,СВЦЭМ!$A$33:$A$776,$A52,СВЦЭМ!$B$33:$B$776,N$47)+'СЕТ СН'!$G$12+СВЦЭМ!$D$10+'СЕТ СН'!$G$5-'СЕТ СН'!$G$20</f>
        <v>2673.3427848400001</v>
      </c>
      <c r="O52" s="36">
        <f>SUMIFS(СВЦЭМ!$C$33:$C$776,СВЦЭМ!$A$33:$A$776,$A52,СВЦЭМ!$B$33:$B$776,O$47)+'СЕТ СН'!$G$12+СВЦЭМ!$D$10+'СЕТ СН'!$G$5-'СЕТ СН'!$G$20</f>
        <v>2640.62439034</v>
      </c>
      <c r="P52" s="36">
        <f>SUMIFS(СВЦЭМ!$C$33:$C$776,СВЦЭМ!$A$33:$A$776,$A52,СВЦЭМ!$B$33:$B$776,P$47)+'СЕТ СН'!$G$12+СВЦЭМ!$D$10+'СЕТ СН'!$G$5-'СЕТ СН'!$G$20</f>
        <v>2646.71534862</v>
      </c>
      <c r="Q52" s="36">
        <f>SUMIFS(СВЦЭМ!$C$33:$C$776,СВЦЭМ!$A$33:$A$776,$A52,СВЦЭМ!$B$33:$B$776,Q$47)+'СЕТ СН'!$G$12+СВЦЭМ!$D$10+'СЕТ СН'!$G$5-'СЕТ СН'!$G$20</f>
        <v>2644.3070298799998</v>
      </c>
      <c r="R52" s="36">
        <f>SUMIFS(СВЦЭМ!$C$33:$C$776,СВЦЭМ!$A$33:$A$776,$A52,СВЦЭМ!$B$33:$B$776,R$47)+'СЕТ СН'!$G$12+СВЦЭМ!$D$10+'СЕТ СН'!$G$5-'СЕТ СН'!$G$20</f>
        <v>2644.19754715</v>
      </c>
      <c r="S52" s="36">
        <f>SUMIFS(СВЦЭМ!$C$33:$C$776,СВЦЭМ!$A$33:$A$776,$A52,СВЦЭМ!$B$33:$B$776,S$47)+'СЕТ СН'!$G$12+СВЦЭМ!$D$10+'СЕТ СН'!$G$5-'СЕТ СН'!$G$20</f>
        <v>2643.3955670699997</v>
      </c>
      <c r="T52" s="36">
        <f>SUMIFS(СВЦЭМ!$C$33:$C$776,СВЦЭМ!$A$33:$A$776,$A52,СВЦЭМ!$B$33:$B$776,T$47)+'СЕТ СН'!$G$12+СВЦЭМ!$D$10+'СЕТ СН'!$G$5-'СЕТ СН'!$G$20</f>
        <v>2663.9152124699999</v>
      </c>
      <c r="U52" s="36">
        <f>SUMIFS(СВЦЭМ!$C$33:$C$776,СВЦЭМ!$A$33:$A$776,$A52,СВЦЭМ!$B$33:$B$776,U$47)+'СЕТ СН'!$G$12+СВЦЭМ!$D$10+'СЕТ СН'!$G$5-'СЕТ СН'!$G$20</f>
        <v>2674.0721502400002</v>
      </c>
      <c r="V52" s="36">
        <f>SUMIFS(СВЦЭМ!$C$33:$C$776,СВЦЭМ!$A$33:$A$776,$A52,СВЦЭМ!$B$33:$B$776,V$47)+'СЕТ СН'!$G$12+СВЦЭМ!$D$10+'СЕТ СН'!$G$5-'СЕТ СН'!$G$20</f>
        <v>2655.4901741200001</v>
      </c>
      <c r="W52" s="36">
        <f>SUMIFS(СВЦЭМ!$C$33:$C$776,СВЦЭМ!$A$33:$A$776,$A52,СВЦЭМ!$B$33:$B$776,W$47)+'СЕТ СН'!$G$12+СВЦЭМ!$D$10+'СЕТ СН'!$G$5-'СЕТ СН'!$G$20</f>
        <v>2653.41830278</v>
      </c>
      <c r="X52" s="36">
        <f>SUMIFS(СВЦЭМ!$C$33:$C$776,СВЦЭМ!$A$33:$A$776,$A52,СВЦЭМ!$B$33:$B$776,X$47)+'СЕТ СН'!$G$12+СВЦЭМ!$D$10+'СЕТ СН'!$G$5-'СЕТ СН'!$G$20</f>
        <v>2672.3351234399997</v>
      </c>
      <c r="Y52" s="36">
        <f>SUMIFS(СВЦЭМ!$C$33:$C$776,СВЦЭМ!$A$33:$A$776,$A52,СВЦЭМ!$B$33:$B$776,Y$47)+'СЕТ СН'!$G$12+СВЦЭМ!$D$10+'СЕТ СН'!$G$5-'СЕТ СН'!$G$20</f>
        <v>2776.7112816600002</v>
      </c>
    </row>
    <row r="53" spans="1:25" ht="15.75" x14ac:dyDescent="0.2">
      <c r="A53" s="35">
        <f t="shared" si="1"/>
        <v>44049</v>
      </c>
      <c r="B53" s="36">
        <f>SUMIFS(СВЦЭМ!$C$33:$C$776,СВЦЭМ!$A$33:$A$776,$A53,СВЦЭМ!$B$33:$B$776,B$47)+'СЕТ СН'!$G$12+СВЦЭМ!$D$10+'СЕТ СН'!$G$5-'СЕТ СН'!$G$20</f>
        <v>2889.6709762999999</v>
      </c>
      <c r="C53" s="36">
        <f>SUMIFS(СВЦЭМ!$C$33:$C$776,СВЦЭМ!$A$33:$A$776,$A53,СВЦЭМ!$B$33:$B$776,C$47)+'СЕТ СН'!$G$12+СВЦЭМ!$D$10+'СЕТ СН'!$G$5-'СЕТ СН'!$G$20</f>
        <v>2939.7362921399999</v>
      </c>
      <c r="D53" s="36">
        <f>SUMIFS(СВЦЭМ!$C$33:$C$776,СВЦЭМ!$A$33:$A$776,$A53,СВЦЭМ!$B$33:$B$776,D$47)+'СЕТ СН'!$G$12+СВЦЭМ!$D$10+'СЕТ СН'!$G$5-'СЕТ СН'!$G$20</f>
        <v>2961.09758818</v>
      </c>
      <c r="E53" s="36">
        <f>SUMIFS(СВЦЭМ!$C$33:$C$776,СВЦЭМ!$A$33:$A$776,$A53,СВЦЭМ!$B$33:$B$776,E$47)+'СЕТ СН'!$G$12+СВЦЭМ!$D$10+'СЕТ СН'!$G$5-'СЕТ СН'!$G$20</f>
        <v>2956.0473444599997</v>
      </c>
      <c r="F53" s="36">
        <f>SUMIFS(СВЦЭМ!$C$33:$C$776,СВЦЭМ!$A$33:$A$776,$A53,СВЦЭМ!$B$33:$B$776,F$47)+'СЕТ СН'!$G$12+СВЦЭМ!$D$10+'СЕТ СН'!$G$5-'СЕТ СН'!$G$20</f>
        <v>2950.5480762099996</v>
      </c>
      <c r="G53" s="36">
        <f>SUMIFS(СВЦЭМ!$C$33:$C$776,СВЦЭМ!$A$33:$A$776,$A53,СВЦЭМ!$B$33:$B$776,G$47)+'СЕТ СН'!$G$12+СВЦЭМ!$D$10+'СЕТ СН'!$G$5-'СЕТ СН'!$G$20</f>
        <v>2954.33425794</v>
      </c>
      <c r="H53" s="36">
        <f>SUMIFS(СВЦЭМ!$C$33:$C$776,СВЦЭМ!$A$33:$A$776,$A53,СВЦЭМ!$B$33:$B$776,H$47)+'СЕТ СН'!$G$12+СВЦЭМ!$D$10+'СЕТ СН'!$G$5-'СЕТ СН'!$G$20</f>
        <v>2955.99497737</v>
      </c>
      <c r="I53" s="36">
        <f>SUMIFS(СВЦЭМ!$C$33:$C$776,СВЦЭМ!$A$33:$A$776,$A53,СВЦЭМ!$B$33:$B$776,I$47)+'СЕТ СН'!$G$12+СВЦЭМ!$D$10+'СЕТ СН'!$G$5-'СЕТ СН'!$G$20</f>
        <v>2900.40972405</v>
      </c>
      <c r="J53" s="36">
        <f>SUMIFS(СВЦЭМ!$C$33:$C$776,СВЦЭМ!$A$33:$A$776,$A53,СВЦЭМ!$B$33:$B$776,J$47)+'СЕТ СН'!$G$12+СВЦЭМ!$D$10+'СЕТ СН'!$G$5-'СЕТ СН'!$G$20</f>
        <v>2836.5779532500001</v>
      </c>
      <c r="K53" s="36">
        <f>SUMIFS(СВЦЭМ!$C$33:$C$776,СВЦЭМ!$A$33:$A$776,$A53,СВЦЭМ!$B$33:$B$776,K$47)+'СЕТ СН'!$G$12+СВЦЭМ!$D$10+'СЕТ СН'!$G$5-'СЕТ СН'!$G$20</f>
        <v>2804.7703268300002</v>
      </c>
      <c r="L53" s="36">
        <f>SUMIFS(СВЦЭМ!$C$33:$C$776,СВЦЭМ!$A$33:$A$776,$A53,СВЦЭМ!$B$33:$B$776,L$47)+'СЕТ СН'!$G$12+СВЦЭМ!$D$10+'СЕТ СН'!$G$5-'СЕТ СН'!$G$20</f>
        <v>2791.4001958999997</v>
      </c>
      <c r="M53" s="36">
        <f>SUMIFS(СВЦЭМ!$C$33:$C$776,СВЦЭМ!$A$33:$A$776,$A53,СВЦЭМ!$B$33:$B$776,M$47)+'СЕТ СН'!$G$12+СВЦЭМ!$D$10+'СЕТ СН'!$G$5-'СЕТ СН'!$G$20</f>
        <v>2708.0805752000001</v>
      </c>
      <c r="N53" s="36">
        <f>SUMIFS(СВЦЭМ!$C$33:$C$776,СВЦЭМ!$A$33:$A$776,$A53,СВЦЭМ!$B$33:$B$776,N$47)+'СЕТ СН'!$G$12+СВЦЭМ!$D$10+'СЕТ СН'!$G$5-'СЕТ СН'!$G$20</f>
        <v>2653.8318345899997</v>
      </c>
      <c r="O53" s="36">
        <f>SUMIFS(СВЦЭМ!$C$33:$C$776,СВЦЭМ!$A$33:$A$776,$A53,СВЦЭМ!$B$33:$B$776,O$47)+'СЕТ СН'!$G$12+СВЦЭМ!$D$10+'СЕТ СН'!$G$5-'СЕТ СН'!$G$20</f>
        <v>2624.98135718</v>
      </c>
      <c r="P53" s="36">
        <f>SUMIFS(СВЦЭМ!$C$33:$C$776,СВЦЭМ!$A$33:$A$776,$A53,СВЦЭМ!$B$33:$B$776,P$47)+'СЕТ СН'!$G$12+СВЦЭМ!$D$10+'СЕТ СН'!$G$5-'СЕТ СН'!$G$20</f>
        <v>2629.3206463699998</v>
      </c>
      <c r="Q53" s="36">
        <f>SUMIFS(СВЦЭМ!$C$33:$C$776,СВЦЭМ!$A$33:$A$776,$A53,СВЦЭМ!$B$33:$B$776,Q$47)+'СЕТ СН'!$G$12+СВЦЭМ!$D$10+'СЕТ СН'!$G$5-'СЕТ СН'!$G$20</f>
        <v>2630.9192553600001</v>
      </c>
      <c r="R53" s="36">
        <f>SUMIFS(СВЦЭМ!$C$33:$C$776,СВЦЭМ!$A$33:$A$776,$A53,СВЦЭМ!$B$33:$B$776,R$47)+'СЕТ СН'!$G$12+СВЦЭМ!$D$10+'СЕТ СН'!$G$5-'СЕТ СН'!$G$20</f>
        <v>2637.13804441</v>
      </c>
      <c r="S53" s="36">
        <f>SUMIFS(СВЦЭМ!$C$33:$C$776,СВЦЭМ!$A$33:$A$776,$A53,СВЦЭМ!$B$33:$B$776,S$47)+'СЕТ СН'!$G$12+СВЦЭМ!$D$10+'СЕТ СН'!$G$5-'СЕТ СН'!$G$20</f>
        <v>2636.6597925300002</v>
      </c>
      <c r="T53" s="36">
        <f>SUMIFS(СВЦЭМ!$C$33:$C$776,СВЦЭМ!$A$33:$A$776,$A53,СВЦЭМ!$B$33:$B$776,T$47)+'СЕТ СН'!$G$12+СВЦЭМ!$D$10+'СЕТ СН'!$G$5-'СЕТ СН'!$G$20</f>
        <v>2631.90082334</v>
      </c>
      <c r="U53" s="36">
        <f>SUMIFS(СВЦЭМ!$C$33:$C$776,СВЦЭМ!$A$33:$A$776,$A53,СВЦЭМ!$B$33:$B$776,U$47)+'СЕТ СН'!$G$12+СВЦЭМ!$D$10+'СЕТ СН'!$G$5-'СЕТ СН'!$G$20</f>
        <v>2631.26159861</v>
      </c>
      <c r="V53" s="36">
        <f>SUMIFS(СВЦЭМ!$C$33:$C$776,СВЦЭМ!$A$33:$A$776,$A53,СВЦЭМ!$B$33:$B$776,V$47)+'СЕТ СН'!$G$12+СВЦЭМ!$D$10+'СЕТ СН'!$G$5-'СЕТ СН'!$G$20</f>
        <v>2636.1536191800001</v>
      </c>
      <c r="W53" s="36">
        <f>SUMIFS(СВЦЭМ!$C$33:$C$776,СВЦЭМ!$A$33:$A$776,$A53,СВЦЭМ!$B$33:$B$776,W$47)+'СЕТ СН'!$G$12+СВЦЭМ!$D$10+'СЕТ СН'!$G$5-'СЕТ СН'!$G$20</f>
        <v>2629.18289181</v>
      </c>
      <c r="X53" s="36">
        <f>SUMIFS(СВЦЭМ!$C$33:$C$776,СВЦЭМ!$A$33:$A$776,$A53,СВЦЭМ!$B$33:$B$776,X$47)+'СЕТ СН'!$G$12+СВЦЭМ!$D$10+'СЕТ СН'!$G$5-'СЕТ СН'!$G$20</f>
        <v>2673.1874025400002</v>
      </c>
      <c r="Y53" s="36">
        <f>SUMIFS(СВЦЭМ!$C$33:$C$776,СВЦЭМ!$A$33:$A$776,$A53,СВЦЭМ!$B$33:$B$776,Y$47)+'СЕТ СН'!$G$12+СВЦЭМ!$D$10+'СЕТ СН'!$G$5-'СЕТ СН'!$G$20</f>
        <v>2770.2625949399999</v>
      </c>
    </row>
    <row r="54" spans="1:25" ht="15.75" x14ac:dyDescent="0.2">
      <c r="A54" s="35">
        <f t="shared" si="1"/>
        <v>44050</v>
      </c>
      <c r="B54" s="36">
        <f>SUMIFS(СВЦЭМ!$C$33:$C$776,СВЦЭМ!$A$33:$A$776,$A54,СВЦЭМ!$B$33:$B$776,B$47)+'СЕТ СН'!$G$12+СВЦЭМ!$D$10+'СЕТ СН'!$G$5-'СЕТ СН'!$G$20</f>
        <v>2817.25247618</v>
      </c>
      <c r="C54" s="36">
        <f>SUMIFS(СВЦЭМ!$C$33:$C$776,СВЦЭМ!$A$33:$A$776,$A54,СВЦЭМ!$B$33:$B$776,C$47)+'СЕТ СН'!$G$12+СВЦЭМ!$D$10+'СЕТ СН'!$G$5-'СЕТ СН'!$G$20</f>
        <v>2872.6854544899998</v>
      </c>
      <c r="D54" s="36">
        <f>SUMIFS(СВЦЭМ!$C$33:$C$776,СВЦЭМ!$A$33:$A$776,$A54,СВЦЭМ!$B$33:$B$776,D$47)+'СЕТ СН'!$G$12+СВЦЭМ!$D$10+'СЕТ СН'!$G$5-'СЕТ СН'!$G$20</f>
        <v>2884.60089075</v>
      </c>
      <c r="E54" s="36">
        <f>SUMIFS(СВЦЭМ!$C$33:$C$776,СВЦЭМ!$A$33:$A$776,$A54,СВЦЭМ!$B$33:$B$776,E$47)+'СЕТ СН'!$G$12+СВЦЭМ!$D$10+'СЕТ СН'!$G$5-'СЕТ СН'!$G$20</f>
        <v>2908.3367176100001</v>
      </c>
      <c r="F54" s="36">
        <f>SUMIFS(СВЦЭМ!$C$33:$C$776,СВЦЭМ!$A$33:$A$776,$A54,СВЦЭМ!$B$33:$B$776,F$47)+'СЕТ СН'!$G$12+СВЦЭМ!$D$10+'СЕТ СН'!$G$5-'СЕТ СН'!$G$20</f>
        <v>2917.78014347</v>
      </c>
      <c r="G54" s="36">
        <f>SUMIFS(СВЦЭМ!$C$33:$C$776,СВЦЭМ!$A$33:$A$776,$A54,СВЦЭМ!$B$33:$B$776,G$47)+'СЕТ СН'!$G$12+СВЦЭМ!$D$10+'СЕТ СН'!$G$5-'СЕТ СН'!$G$20</f>
        <v>2912.7405395599999</v>
      </c>
      <c r="H54" s="36">
        <f>SUMIFS(СВЦЭМ!$C$33:$C$776,СВЦЭМ!$A$33:$A$776,$A54,СВЦЭМ!$B$33:$B$776,H$47)+'СЕТ СН'!$G$12+СВЦЭМ!$D$10+'СЕТ СН'!$G$5-'СЕТ СН'!$G$20</f>
        <v>2879.4841608699999</v>
      </c>
      <c r="I54" s="36">
        <f>SUMIFS(СВЦЭМ!$C$33:$C$776,СВЦЭМ!$A$33:$A$776,$A54,СВЦЭМ!$B$33:$B$776,I$47)+'СЕТ СН'!$G$12+СВЦЭМ!$D$10+'СЕТ СН'!$G$5-'СЕТ СН'!$G$20</f>
        <v>2852.21424325</v>
      </c>
      <c r="J54" s="36">
        <f>SUMIFS(СВЦЭМ!$C$33:$C$776,СВЦЭМ!$A$33:$A$776,$A54,СВЦЭМ!$B$33:$B$776,J$47)+'СЕТ СН'!$G$12+СВЦЭМ!$D$10+'СЕТ СН'!$G$5-'СЕТ СН'!$G$20</f>
        <v>2814.1023032000003</v>
      </c>
      <c r="K54" s="36">
        <f>SUMIFS(СВЦЭМ!$C$33:$C$776,СВЦЭМ!$A$33:$A$776,$A54,СВЦЭМ!$B$33:$B$776,K$47)+'СЕТ СН'!$G$12+СВЦЭМ!$D$10+'СЕТ СН'!$G$5-'СЕТ СН'!$G$20</f>
        <v>2823.0098468400001</v>
      </c>
      <c r="L54" s="36">
        <f>SUMIFS(СВЦЭМ!$C$33:$C$776,СВЦЭМ!$A$33:$A$776,$A54,СВЦЭМ!$B$33:$B$776,L$47)+'СЕТ СН'!$G$12+СВЦЭМ!$D$10+'СЕТ СН'!$G$5-'СЕТ СН'!$G$20</f>
        <v>2795.7608409300001</v>
      </c>
      <c r="M54" s="36">
        <f>SUMIFS(СВЦЭМ!$C$33:$C$776,СВЦЭМ!$A$33:$A$776,$A54,СВЦЭМ!$B$33:$B$776,M$47)+'СЕТ СН'!$G$12+СВЦЭМ!$D$10+'СЕТ СН'!$G$5-'СЕТ СН'!$G$20</f>
        <v>2760.1605445300002</v>
      </c>
      <c r="N54" s="36">
        <f>SUMIFS(СВЦЭМ!$C$33:$C$776,СВЦЭМ!$A$33:$A$776,$A54,СВЦЭМ!$B$33:$B$776,N$47)+'СЕТ СН'!$G$12+СВЦЭМ!$D$10+'СЕТ СН'!$G$5-'СЕТ СН'!$G$20</f>
        <v>2702.0357026699999</v>
      </c>
      <c r="O54" s="36">
        <f>SUMIFS(СВЦЭМ!$C$33:$C$776,СВЦЭМ!$A$33:$A$776,$A54,СВЦЭМ!$B$33:$B$776,O$47)+'СЕТ СН'!$G$12+СВЦЭМ!$D$10+'СЕТ СН'!$G$5-'СЕТ СН'!$G$20</f>
        <v>2670.3481393900001</v>
      </c>
      <c r="P54" s="36">
        <f>SUMIFS(СВЦЭМ!$C$33:$C$776,СВЦЭМ!$A$33:$A$776,$A54,СВЦЭМ!$B$33:$B$776,P$47)+'СЕТ СН'!$G$12+СВЦЭМ!$D$10+'СЕТ СН'!$G$5-'СЕТ СН'!$G$20</f>
        <v>2677.4935492099999</v>
      </c>
      <c r="Q54" s="36">
        <f>SUMIFS(СВЦЭМ!$C$33:$C$776,СВЦЭМ!$A$33:$A$776,$A54,СВЦЭМ!$B$33:$B$776,Q$47)+'СЕТ СН'!$G$12+СВЦЭМ!$D$10+'СЕТ СН'!$G$5-'СЕТ СН'!$G$20</f>
        <v>2679.6588664700002</v>
      </c>
      <c r="R54" s="36">
        <f>SUMIFS(СВЦЭМ!$C$33:$C$776,СВЦЭМ!$A$33:$A$776,$A54,СВЦЭМ!$B$33:$B$776,R$47)+'СЕТ СН'!$G$12+СВЦЭМ!$D$10+'СЕТ СН'!$G$5-'СЕТ СН'!$G$20</f>
        <v>2683.1354522699999</v>
      </c>
      <c r="S54" s="36">
        <f>SUMIFS(СВЦЭМ!$C$33:$C$776,СВЦЭМ!$A$33:$A$776,$A54,СВЦЭМ!$B$33:$B$776,S$47)+'СЕТ СН'!$G$12+СВЦЭМ!$D$10+'СЕТ СН'!$G$5-'СЕТ СН'!$G$20</f>
        <v>2693.4854519700002</v>
      </c>
      <c r="T54" s="36">
        <f>SUMIFS(СВЦЭМ!$C$33:$C$776,СВЦЭМ!$A$33:$A$776,$A54,СВЦЭМ!$B$33:$B$776,T$47)+'СЕТ СН'!$G$12+СВЦЭМ!$D$10+'СЕТ СН'!$G$5-'СЕТ СН'!$G$20</f>
        <v>2679.82723179</v>
      </c>
      <c r="U54" s="36">
        <f>SUMIFS(СВЦЭМ!$C$33:$C$776,СВЦЭМ!$A$33:$A$776,$A54,СВЦЭМ!$B$33:$B$776,U$47)+'СЕТ СН'!$G$12+СВЦЭМ!$D$10+'СЕТ СН'!$G$5-'СЕТ СН'!$G$20</f>
        <v>2700.3547212399999</v>
      </c>
      <c r="V54" s="36">
        <f>SUMIFS(СВЦЭМ!$C$33:$C$776,СВЦЭМ!$A$33:$A$776,$A54,СВЦЭМ!$B$33:$B$776,V$47)+'СЕТ СН'!$G$12+СВЦЭМ!$D$10+'СЕТ СН'!$G$5-'СЕТ СН'!$G$20</f>
        <v>2709.8009092100001</v>
      </c>
      <c r="W54" s="36">
        <f>SUMIFS(СВЦЭМ!$C$33:$C$776,СВЦЭМ!$A$33:$A$776,$A54,СВЦЭМ!$B$33:$B$776,W$47)+'СЕТ СН'!$G$12+СВЦЭМ!$D$10+'СЕТ СН'!$G$5-'СЕТ СН'!$G$20</f>
        <v>2693.0231873299999</v>
      </c>
      <c r="X54" s="36">
        <f>SUMIFS(СВЦЭМ!$C$33:$C$776,СВЦЭМ!$A$33:$A$776,$A54,СВЦЭМ!$B$33:$B$776,X$47)+'СЕТ СН'!$G$12+СВЦЭМ!$D$10+'СЕТ СН'!$G$5-'СЕТ СН'!$G$20</f>
        <v>2725.8930570900002</v>
      </c>
      <c r="Y54" s="36">
        <f>SUMIFS(СВЦЭМ!$C$33:$C$776,СВЦЭМ!$A$33:$A$776,$A54,СВЦЭМ!$B$33:$B$776,Y$47)+'СЕТ СН'!$G$12+СВЦЭМ!$D$10+'СЕТ СН'!$G$5-'СЕТ СН'!$G$20</f>
        <v>2817.31415345</v>
      </c>
    </row>
    <row r="55" spans="1:25" ht="15.75" x14ac:dyDescent="0.2">
      <c r="A55" s="35">
        <f t="shared" si="1"/>
        <v>44051</v>
      </c>
      <c r="B55" s="36">
        <f>SUMIFS(СВЦЭМ!$C$33:$C$776,СВЦЭМ!$A$33:$A$776,$A55,СВЦЭМ!$B$33:$B$776,B$47)+'СЕТ СН'!$G$12+СВЦЭМ!$D$10+'СЕТ СН'!$G$5-'СЕТ СН'!$G$20</f>
        <v>2896.46983224</v>
      </c>
      <c r="C55" s="36">
        <f>SUMIFS(СВЦЭМ!$C$33:$C$776,СВЦЭМ!$A$33:$A$776,$A55,СВЦЭМ!$B$33:$B$776,C$47)+'СЕТ СН'!$G$12+СВЦЭМ!$D$10+'СЕТ СН'!$G$5-'СЕТ СН'!$G$20</f>
        <v>2917.0107963700002</v>
      </c>
      <c r="D55" s="36">
        <f>SUMIFS(СВЦЭМ!$C$33:$C$776,СВЦЭМ!$A$33:$A$776,$A55,СВЦЭМ!$B$33:$B$776,D$47)+'СЕТ СН'!$G$12+СВЦЭМ!$D$10+'СЕТ СН'!$G$5-'СЕТ СН'!$G$20</f>
        <v>2918.12340356</v>
      </c>
      <c r="E55" s="36">
        <f>SUMIFS(СВЦЭМ!$C$33:$C$776,СВЦЭМ!$A$33:$A$776,$A55,СВЦЭМ!$B$33:$B$776,E$47)+'СЕТ СН'!$G$12+СВЦЭМ!$D$10+'СЕТ СН'!$G$5-'СЕТ СН'!$G$20</f>
        <v>2937.4064073099998</v>
      </c>
      <c r="F55" s="36">
        <f>SUMIFS(СВЦЭМ!$C$33:$C$776,СВЦЭМ!$A$33:$A$776,$A55,СВЦЭМ!$B$33:$B$776,F$47)+'СЕТ СН'!$G$12+СВЦЭМ!$D$10+'СЕТ СН'!$G$5-'СЕТ СН'!$G$20</f>
        <v>2935.2692474400001</v>
      </c>
      <c r="G55" s="36">
        <f>SUMIFS(СВЦЭМ!$C$33:$C$776,СВЦЭМ!$A$33:$A$776,$A55,СВЦЭМ!$B$33:$B$776,G$47)+'СЕТ СН'!$G$12+СВЦЭМ!$D$10+'СЕТ СН'!$G$5-'СЕТ СН'!$G$20</f>
        <v>2935.74587234</v>
      </c>
      <c r="H55" s="36">
        <f>SUMIFS(СВЦЭМ!$C$33:$C$776,СВЦЭМ!$A$33:$A$776,$A55,СВЦЭМ!$B$33:$B$776,H$47)+'СЕТ СН'!$G$12+СВЦЭМ!$D$10+'СЕТ СН'!$G$5-'СЕТ СН'!$G$20</f>
        <v>2929.9922291799999</v>
      </c>
      <c r="I55" s="36">
        <f>SUMIFS(СВЦЭМ!$C$33:$C$776,СВЦЭМ!$A$33:$A$776,$A55,СВЦЭМ!$B$33:$B$776,I$47)+'СЕТ СН'!$G$12+СВЦЭМ!$D$10+'СЕТ СН'!$G$5-'СЕТ СН'!$G$20</f>
        <v>2892.2201292999998</v>
      </c>
      <c r="J55" s="36">
        <f>SUMIFS(СВЦЭМ!$C$33:$C$776,СВЦЭМ!$A$33:$A$776,$A55,СВЦЭМ!$B$33:$B$776,J$47)+'СЕТ СН'!$G$12+СВЦЭМ!$D$10+'СЕТ СН'!$G$5-'СЕТ СН'!$G$20</f>
        <v>2874.01497767</v>
      </c>
      <c r="K55" s="36">
        <f>SUMIFS(СВЦЭМ!$C$33:$C$776,СВЦЭМ!$A$33:$A$776,$A55,СВЦЭМ!$B$33:$B$776,K$47)+'СЕТ СН'!$G$12+СВЦЭМ!$D$10+'СЕТ СН'!$G$5-'СЕТ СН'!$G$20</f>
        <v>2854.73526236</v>
      </c>
      <c r="L55" s="36">
        <f>SUMIFS(СВЦЭМ!$C$33:$C$776,СВЦЭМ!$A$33:$A$776,$A55,СВЦЭМ!$B$33:$B$776,L$47)+'СЕТ СН'!$G$12+СВЦЭМ!$D$10+'СЕТ СН'!$G$5-'СЕТ СН'!$G$20</f>
        <v>2800.9222832599999</v>
      </c>
      <c r="M55" s="36">
        <f>SUMIFS(СВЦЭМ!$C$33:$C$776,СВЦЭМ!$A$33:$A$776,$A55,СВЦЭМ!$B$33:$B$776,M$47)+'СЕТ СН'!$G$12+СВЦЭМ!$D$10+'СЕТ СН'!$G$5-'СЕТ СН'!$G$20</f>
        <v>2709.3108170599999</v>
      </c>
      <c r="N55" s="36">
        <f>SUMIFS(СВЦЭМ!$C$33:$C$776,СВЦЭМ!$A$33:$A$776,$A55,СВЦЭМ!$B$33:$B$776,N$47)+'СЕТ СН'!$G$12+СВЦЭМ!$D$10+'СЕТ СН'!$G$5-'СЕТ СН'!$G$20</f>
        <v>2663.43427238</v>
      </c>
      <c r="O55" s="36">
        <f>SUMIFS(СВЦЭМ!$C$33:$C$776,СВЦЭМ!$A$33:$A$776,$A55,СВЦЭМ!$B$33:$B$776,O$47)+'СЕТ СН'!$G$12+СВЦЭМ!$D$10+'СЕТ СН'!$G$5-'СЕТ СН'!$G$20</f>
        <v>2644.2242755299999</v>
      </c>
      <c r="P55" s="36">
        <f>SUMIFS(СВЦЭМ!$C$33:$C$776,СВЦЭМ!$A$33:$A$776,$A55,СВЦЭМ!$B$33:$B$776,P$47)+'СЕТ СН'!$G$12+СВЦЭМ!$D$10+'СЕТ СН'!$G$5-'СЕТ СН'!$G$20</f>
        <v>2643.1496368899998</v>
      </c>
      <c r="Q55" s="36">
        <f>SUMIFS(СВЦЭМ!$C$33:$C$776,СВЦЭМ!$A$33:$A$776,$A55,СВЦЭМ!$B$33:$B$776,Q$47)+'СЕТ СН'!$G$12+СВЦЭМ!$D$10+'СЕТ СН'!$G$5-'СЕТ СН'!$G$20</f>
        <v>2656.3611844299999</v>
      </c>
      <c r="R55" s="36">
        <f>SUMIFS(СВЦЭМ!$C$33:$C$776,СВЦЭМ!$A$33:$A$776,$A55,СВЦЭМ!$B$33:$B$776,R$47)+'СЕТ СН'!$G$12+СВЦЭМ!$D$10+'СЕТ СН'!$G$5-'СЕТ СН'!$G$20</f>
        <v>2640.77277869</v>
      </c>
      <c r="S55" s="36">
        <f>SUMIFS(СВЦЭМ!$C$33:$C$776,СВЦЭМ!$A$33:$A$776,$A55,СВЦЭМ!$B$33:$B$776,S$47)+'СЕТ СН'!$G$12+СВЦЭМ!$D$10+'СЕТ СН'!$G$5-'СЕТ СН'!$G$20</f>
        <v>2646.06284581</v>
      </c>
      <c r="T55" s="36">
        <f>SUMIFS(СВЦЭМ!$C$33:$C$776,СВЦЭМ!$A$33:$A$776,$A55,СВЦЭМ!$B$33:$B$776,T$47)+'СЕТ СН'!$G$12+СВЦЭМ!$D$10+'СЕТ СН'!$G$5-'СЕТ СН'!$G$20</f>
        <v>2662.93041524</v>
      </c>
      <c r="U55" s="36">
        <f>SUMIFS(СВЦЭМ!$C$33:$C$776,СВЦЭМ!$A$33:$A$776,$A55,СВЦЭМ!$B$33:$B$776,U$47)+'СЕТ СН'!$G$12+СВЦЭМ!$D$10+'СЕТ СН'!$G$5-'СЕТ СН'!$G$20</f>
        <v>2673.4068552200001</v>
      </c>
      <c r="V55" s="36">
        <f>SUMIFS(СВЦЭМ!$C$33:$C$776,СВЦЭМ!$A$33:$A$776,$A55,СВЦЭМ!$B$33:$B$776,V$47)+'СЕТ СН'!$G$12+СВЦЭМ!$D$10+'СЕТ СН'!$G$5-'СЕТ СН'!$G$20</f>
        <v>2660.3361750200002</v>
      </c>
      <c r="W55" s="36">
        <f>SUMIFS(СВЦЭМ!$C$33:$C$776,СВЦЭМ!$A$33:$A$776,$A55,СВЦЭМ!$B$33:$B$776,W$47)+'СЕТ СН'!$G$12+СВЦЭМ!$D$10+'СЕТ СН'!$G$5-'СЕТ СН'!$G$20</f>
        <v>2648.1609964499999</v>
      </c>
      <c r="X55" s="36">
        <f>SUMIFS(СВЦЭМ!$C$33:$C$776,СВЦЭМ!$A$33:$A$776,$A55,СВЦЭМ!$B$33:$B$776,X$47)+'СЕТ СН'!$G$12+СВЦЭМ!$D$10+'СЕТ СН'!$G$5-'СЕТ СН'!$G$20</f>
        <v>2673.8462071100003</v>
      </c>
      <c r="Y55" s="36">
        <f>SUMIFS(СВЦЭМ!$C$33:$C$776,СВЦЭМ!$A$33:$A$776,$A55,СВЦЭМ!$B$33:$B$776,Y$47)+'СЕТ СН'!$G$12+СВЦЭМ!$D$10+'СЕТ СН'!$G$5-'СЕТ СН'!$G$20</f>
        <v>2771.27197935</v>
      </c>
    </row>
    <row r="56" spans="1:25" ht="15.75" x14ac:dyDescent="0.2">
      <c r="A56" s="35">
        <f t="shared" si="1"/>
        <v>44052</v>
      </c>
      <c r="B56" s="36">
        <f>SUMIFS(СВЦЭМ!$C$33:$C$776,СВЦЭМ!$A$33:$A$776,$A56,СВЦЭМ!$B$33:$B$776,B$47)+'СЕТ СН'!$G$12+СВЦЭМ!$D$10+'СЕТ СН'!$G$5-'СЕТ СН'!$G$20</f>
        <v>2858.13087649</v>
      </c>
      <c r="C56" s="36">
        <f>SUMIFS(СВЦЭМ!$C$33:$C$776,СВЦЭМ!$A$33:$A$776,$A56,СВЦЭМ!$B$33:$B$776,C$47)+'СЕТ СН'!$G$12+СВЦЭМ!$D$10+'СЕТ СН'!$G$5-'СЕТ СН'!$G$20</f>
        <v>2949.2435905799998</v>
      </c>
      <c r="D56" s="36">
        <f>SUMIFS(СВЦЭМ!$C$33:$C$776,СВЦЭМ!$A$33:$A$776,$A56,СВЦЭМ!$B$33:$B$776,D$47)+'СЕТ СН'!$G$12+СВЦЭМ!$D$10+'СЕТ СН'!$G$5-'СЕТ СН'!$G$20</f>
        <v>2942.48147905</v>
      </c>
      <c r="E56" s="36">
        <f>SUMIFS(СВЦЭМ!$C$33:$C$776,СВЦЭМ!$A$33:$A$776,$A56,СВЦЭМ!$B$33:$B$776,E$47)+'СЕТ СН'!$G$12+СВЦЭМ!$D$10+'СЕТ СН'!$G$5-'СЕТ СН'!$G$20</f>
        <v>2937.9044849699999</v>
      </c>
      <c r="F56" s="36">
        <f>SUMIFS(СВЦЭМ!$C$33:$C$776,СВЦЭМ!$A$33:$A$776,$A56,СВЦЭМ!$B$33:$B$776,F$47)+'СЕТ СН'!$G$12+СВЦЭМ!$D$10+'СЕТ СН'!$G$5-'СЕТ СН'!$G$20</f>
        <v>2933.7868017400001</v>
      </c>
      <c r="G56" s="36">
        <f>SUMIFS(СВЦЭМ!$C$33:$C$776,СВЦЭМ!$A$33:$A$776,$A56,СВЦЭМ!$B$33:$B$776,G$47)+'СЕТ СН'!$G$12+СВЦЭМ!$D$10+'СЕТ СН'!$G$5-'СЕТ СН'!$G$20</f>
        <v>2941.4453967199997</v>
      </c>
      <c r="H56" s="36">
        <f>SUMIFS(СВЦЭМ!$C$33:$C$776,СВЦЭМ!$A$33:$A$776,$A56,СВЦЭМ!$B$33:$B$776,H$47)+'СЕТ СН'!$G$12+СВЦЭМ!$D$10+'СЕТ СН'!$G$5-'СЕТ СН'!$G$20</f>
        <v>2949.7940892199999</v>
      </c>
      <c r="I56" s="36">
        <f>SUMIFS(СВЦЭМ!$C$33:$C$776,СВЦЭМ!$A$33:$A$776,$A56,СВЦЭМ!$B$33:$B$776,I$47)+'СЕТ СН'!$G$12+СВЦЭМ!$D$10+'СЕТ СН'!$G$5-'СЕТ СН'!$G$20</f>
        <v>2946.5714721599998</v>
      </c>
      <c r="J56" s="36">
        <f>SUMIFS(СВЦЭМ!$C$33:$C$776,СВЦЭМ!$A$33:$A$776,$A56,СВЦЭМ!$B$33:$B$776,J$47)+'СЕТ СН'!$G$12+СВЦЭМ!$D$10+'СЕТ СН'!$G$5-'СЕТ СН'!$G$20</f>
        <v>2897.0962454999999</v>
      </c>
      <c r="K56" s="36">
        <f>SUMIFS(СВЦЭМ!$C$33:$C$776,СВЦЭМ!$A$33:$A$776,$A56,СВЦЭМ!$B$33:$B$776,K$47)+'СЕТ СН'!$G$12+СВЦЭМ!$D$10+'СЕТ СН'!$G$5-'СЕТ СН'!$G$20</f>
        <v>2846.9528234999998</v>
      </c>
      <c r="L56" s="36">
        <f>SUMIFS(СВЦЭМ!$C$33:$C$776,СВЦЭМ!$A$33:$A$776,$A56,СВЦЭМ!$B$33:$B$776,L$47)+'СЕТ СН'!$G$12+СВЦЭМ!$D$10+'СЕТ СН'!$G$5-'СЕТ СН'!$G$20</f>
        <v>2804.6469234300002</v>
      </c>
      <c r="M56" s="36">
        <f>SUMIFS(СВЦЭМ!$C$33:$C$776,СВЦЭМ!$A$33:$A$776,$A56,СВЦЭМ!$B$33:$B$776,M$47)+'СЕТ СН'!$G$12+СВЦЭМ!$D$10+'СЕТ СН'!$G$5-'СЕТ СН'!$G$20</f>
        <v>2715.6605826300001</v>
      </c>
      <c r="N56" s="36">
        <f>SUMIFS(СВЦЭМ!$C$33:$C$776,СВЦЭМ!$A$33:$A$776,$A56,СВЦЭМ!$B$33:$B$776,N$47)+'СЕТ СН'!$G$12+СВЦЭМ!$D$10+'СЕТ СН'!$G$5-'СЕТ СН'!$G$20</f>
        <v>2662.27189834</v>
      </c>
      <c r="O56" s="36">
        <f>SUMIFS(СВЦЭМ!$C$33:$C$776,СВЦЭМ!$A$33:$A$776,$A56,СВЦЭМ!$B$33:$B$776,O$47)+'СЕТ СН'!$G$12+СВЦЭМ!$D$10+'СЕТ СН'!$G$5-'СЕТ СН'!$G$20</f>
        <v>2627.6329308300001</v>
      </c>
      <c r="P56" s="36">
        <f>SUMIFS(СВЦЭМ!$C$33:$C$776,СВЦЭМ!$A$33:$A$776,$A56,СВЦЭМ!$B$33:$B$776,P$47)+'СЕТ СН'!$G$12+СВЦЭМ!$D$10+'СЕТ СН'!$G$5-'СЕТ СН'!$G$20</f>
        <v>2628.4604428500002</v>
      </c>
      <c r="Q56" s="36">
        <f>SUMIFS(СВЦЭМ!$C$33:$C$776,СВЦЭМ!$A$33:$A$776,$A56,СВЦЭМ!$B$33:$B$776,Q$47)+'СЕТ СН'!$G$12+СВЦЭМ!$D$10+'СЕТ СН'!$G$5-'СЕТ СН'!$G$20</f>
        <v>2641.5306709500001</v>
      </c>
      <c r="R56" s="36">
        <f>SUMIFS(СВЦЭМ!$C$33:$C$776,СВЦЭМ!$A$33:$A$776,$A56,СВЦЭМ!$B$33:$B$776,R$47)+'СЕТ СН'!$G$12+СВЦЭМ!$D$10+'СЕТ СН'!$G$5-'СЕТ СН'!$G$20</f>
        <v>2637.1370703500002</v>
      </c>
      <c r="S56" s="36">
        <f>SUMIFS(СВЦЭМ!$C$33:$C$776,СВЦЭМ!$A$33:$A$776,$A56,СВЦЭМ!$B$33:$B$776,S$47)+'СЕТ СН'!$G$12+СВЦЭМ!$D$10+'СЕТ СН'!$G$5-'СЕТ СН'!$G$20</f>
        <v>2634.7297423199998</v>
      </c>
      <c r="T56" s="36">
        <f>SUMIFS(СВЦЭМ!$C$33:$C$776,СВЦЭМ!$A$33:$A$776,$A56,СВЦЭМ!$B$33:$B$776,T$47)+'СЕТ СН'!$G$12+СВЦЭМ!$D$10+'СЕТ СН'!$G$5-'СЕТ СН'!$G$20</f>
        <v>2649.24557194</v>
      </c>
      <c r="U56" s="36">
        <f>SUMIFS(СВЦЭМ!$C$33:$C$776,СВЦЭМ!$A$33:$A$776,$A56,СВЦЭМ!$B$33:$B$776,U$47)+'СЕТ СН'!$G$12+СВЦЭМ!$D$10+'СЕТ СН'!$G$5-'СЕТ СН'!$G$20</f>
        <v>2658.19303644</v>
      </c>
      <c r="V56" s="36">
        <f>SUMIFS(СВЦЭМ!$C$33:$C$776,СВЦЭМ!$A$33:$A$776,$A56,СВЦЭМ!$B$33:$B$776,V$47)+'СЕТ СН'!$G$12+СВЦЭМ!$D$10+'СЕТ СН'!$G$5-'СЕТ СН'!$G$20</f>
        <v>2656.3793008900002</v>
      </c>
      <c r="W56" s="36">
        <f>SUMIFS(СВЦЭМ!$C$33:$C$776,СВЦЭМ!$A$33:$A$776,$A56,СВЦЭМ!$B$33:$B$776,W$47)+'СЕТ СН'!$G$12+СВЦЭМ!$D$10+'СЕТ СН'!$G$5-'СЕТ СН'!$G$20</f>
        <v>2641.1357586100003</v>
      </c>
      <c r="X56" s="36">
        <f>SUMIFS(СВЦЭМ!$C$33:$C$776,СВЦЭМ!$A$33:$A$776,$A56,СВЦЭМ!$B$33:$B$776,X$47)+'СЕТ СН'!$G$12+СВЦЭМ!$D$10+'СЕТ СН'!$G$5-'СЕТ СН'!$G$20</f>
        <v>2671.2549806699999</v>
      </c>
      <c r="Y56" s="36">
        <f>SUMIFS(СВЦЭМ!$C$33:$C$776,СВЦЭМ!$A$33:$A$776,$A56,СВЦЭМ!$B$33:$B$776,Y$47)+'СЕТ СН'!$G$12+СВЦЭМ!$D$10+'СЕТ СН'!$G$5-'СЕТ СН'!$G$20</f>
        <v>2777.2808500800002</v>
      </c>
    </row>
    <row r="57" spans="1:25" ht="15.75" x14ac:dyDescent="0.2">
      <c r="A57" s="35">
        <f t="shared" si="1"/>
        <v>44053</v>
      </c>
      <c r="B57" s="36">
        <f>SUMIFS(СВЦЭМ!$C$33:$C$776,СВЦЭМ!$A$33:$A$776,$A57,СВЦЭМ!$B$33:$B$776,B$47)+'СЕТ СН'!$G$12+СВЦЭМ!$D$10+'СЕТ СН'!$G$5-'СЕТ СН'!$G$20</f>
        <v>2867.1714211200001</v>
      </c>
      <c r="C57" s="36">
        <f>SUMIFS(СВЦЭМ!$C$33:$C$776,СВЦЭМ!$A$33:$A$776,$A57,СВЦЭМ!$B$33:$B$776,C$47)+'СЕТ СН'!$G$12+СВЦЭМ!$D$10+'СЕТ СН'!$G$5-'СЕТ СН'!$G$20</f>
        <v>2920.6081658799999</v>
      </c>
      <c r="D57" s="36">
        <f>SUMIFS(СВЦЭМ!$C$33:$C$776,СВЦЭМ!$A$33:$A$776,$A57,СВЦЭМ!$B$33:$B$776,D$47)+'СЕТ СН'!$G$12+СВЦЭМ!$D$10+'СЕТ СН'!$G$5-'СЕТ СН'!$G$20</f>
        <v>2903.1081916000003</v>
      </c>
      <c r="E57" s="36">
        <f>SUMIFS(СВЦЭМ!$C$33:$C$776,СВЦЭМ!$A$33:$A$776,$A57,СВЦЭМ!$B$33:$B$776,E$47)+'СЕТ СН'!$G$12+СВЦЭМ!$D$10+'СЕТ СН'!$G$5-'СЕТ СН'!$G$20</f>
        <v>2889.2502825699999</v>
      </c>
      <c r="F57" s="36">
        <f>SUMIFS(СВЦЭМ!$C$33:$C$776,СВЦЭМ!$A$33:$A$776,$A57,СВЦЭМ!$B$33:$B$776,F$47)+'СЕТ СН'!$G$12+СВЦЭМ!$D$10+'СЕТ СН'!$G$5-'СЕТ СН'!$G$20</f>
        <v>2889.0953356499999</v>
      </c>
      <c r="G57" s="36">
        <f>SUMIFS(СВЦЭМ!$C$33:$C$776,СВЦЭМ!$A$33:$A$776,$A57,СВЦЭМ!$B$33:$B$776,G$47)+'СЕТ СН'!$G$12+СВЦЭМ!$D$10+'СЕТ СН'!$G$5-'СЕТ СН'!$G$20</f>
        <v>2895.3490164700002</v>
      </c>
      <c r="H57" s="36">
        <f>SUMIFS(СВЦЭМ!$C$33:$C$776,СВЦЭМ!$A$33:$A$776,$A57,СВЦЭМ!$B$33:$B$776,H$47)+'СЕТ СН'!$G$12+СВЦЭМ!$D$10+'СЕТ СН'!$G$5-'СЕТ СН'!$G$20</f>
        <v>2921.33947661</v>
      </c>
      <c r="I57" s="36">
        <f>SUMIFS(СВЦЭМ!$C$33:$C$776,СВЦЭМ!$A$33:$A$776,$A57,СВЦЭМ!$B$33:$B$776,I$47)+'СЕТ СН'!$G$12+СВЦЭМ!$D$10+'СЕТ СН'!$G$5-'СЕТ СН'!$G$20</f>
        <v>2916.66543348</v>
      </c>
      <c r="J57" s="36">
        <f>SUMIFS(СВЦЭМ!$C$33:$C$776,СВЦЭМ!$A$33:$A$776,$A57,СВЦЭМ!$B$33:$B$776,J$47)+'СЕТ СН'!$G$12+СВЦЭМ!$D$10+'СЕТ СН'!$G$5-'СЕТ СН'!$G$20</f>
        <v>2853.1654932199999</v>
      </c>
      <c r="K57" s="36">
        <f>SUMIFS(СВЦЭМ!$C$33:$C$776,СВЦЭМ!$A$33:$A$776,$A57,СВЦЭМ!$B$33:$B$776,K$47)+'СЕТ СН'!$G$12+СВЦЭМ!$D$10+'СЕТ СН'!$G$5-'СЕТ СН'!$G$20</f>
        <v>2813.5871030600001</v>
      </c>
      <c r="L57" s="36">
        <f>SUMIFS(СВЦЭМ!$C$33:$C$776,СВЦЭМ!$A$33:$A$776,$A57,СВЦЭМ!$B$33:$B$776,L$47)+'СЕТ СН'!$G$12+СВЦЭМ!$D$10+'СЕТ СН'!$G$5-'СЕТ СН'!$G$20</f>
        <v>2804.3308501699998</v>
      </c>
      <c r="M57" s="36">
        <f>SUMIFS(СВЦЭМ!$C$33:$C$776,СВЦЭМ!$A$33:$A$776,$A57,СВЦЭМ!$B$33:$B$776,M$47)+'СЕТ СН'!$G$12+СВЦЭМ!$D$10+'СЕТ СН'!$G$5-'СЕТ СН'!$G$20</f>
        <v>2745.3256576399999</v>
      </c>
      <c r="N57" s="36">
        <f>SUMIFS(СВЦЭМ!$C$33:$C$776,СВЦЭМ!$A$33:$A$776,$A57,СВЦЭМ!$B$33:$B$776,N$47)+'СЕТ СН'!$G$12+СВЦЭМ!$D$10+'СЕТ СН'!$G$5-'СЕТ СН'!$G$20</f>
        <v>2687.8310535199998</v>
      </c>
      <c r="O57" s="36">
        <f>SUMIFS(СВЦЭМ!$C$33:$C$776,СВЦЭМ!$A$33:$A$776,$A57,СВЦЭМ!$B$33:$B$776,O$47)+'СЕТ СН'!$G$12+СВЦЭМ!$D$10+'СЕТ СН'!$G$5-'СЕТ СН'!$G$20</f>
        <v>2650.5485109000001</v>
      </c>
      <c r="P57" s="36">
        <f>SUMIFS(СВЦЭМ!$C$33:$C$776,СВЦЭМ!$A$33:$A$776,$A57,СВЦЭМ!$B$33:$B$776,P$47)+'СЕТ СН'!$G$12+СВЦЭМ!$D$10+'СЕТ СН'!$G$5-'СЕТ СН'!$G$20</f>
        <v>2622.3032860499998</v>
      </c>
      <c r="Q57" s="36">
        <f>SUMIFS(СВЦЭМ!$C$33:$C$776,СВЦЭМ!$A$33:$A$776,$A57,СВЦЭМ!$B$33:$B$776,Q$47)+'СЕТ СН'!$G$12+СВЦЭМ!$D$10+'СЕТ СН'!$G$5-'СЕТ СН'!$G$20</f>
        <v>2628.3880886799998</v>
      </c>
      <c r="R57" s="36">
        <f>SUMIFS(СВЦЭМ!$C$33:$C$776,СВЦЭМ!$A$33:$A$776,$A57,СВЦЭМ!$B$33:$B$776,R$47)+'СЕТ СН'!$G$12+СВЦЭМ!$D$10+'СЕТ СН'!$G$5-'СЕТ СН'!$G$20</f>
        <v>2635.3960032800001</v>
      </c>
      <c r="S57" s="36">
        <f>SUMIFS(СВЦЭМ!$C$33:$C$776,СВЦЭМ!$A$33:$A$776,$A57,СВЦЭМ!$B$33:$B$776,S$47)+'СЕТ СН'!$G$12+СВЦЭМ!$D$10+'СЕТ СН'!$G$5-'СЕТ СН'!$G$20</f>
        <v>2631.9255569500001</v>
      </c>
      <c r="T57" s="36">
        <f>SUMIFS(СВЦЭМ!$C$33:$C$776,СВЦЭМ!$A$33:$A$776,$A57,СВЦЭМ!$B$33:$B$776,T$47)+'СЕТ СН'!$G$12+СВЦЭМ!$D$10+'СЕТ СН'!$G$5-'СЕТ СН'!$G$20</f>
        <v>2644.33298844</v>
      </c>
      <c r="U57" s="36">
        <f>SUMIFS(СВЦЭМ!$C$33:$C$776,СВЦЭМ!$A$33:$A$776,$A57,СВЦЭМ!$B$33:$B$776,U$47)+'СЕТ СН'!$G$12+СВЦЭМ!$D$10+'СЕТ СН'!$G$5-'СЕТ СН'!$G$20</f>
        <v>2649.8844518400001</v>
      </c>
      <c r="V57" s="36">
        <f>SUMIFS(СВЦЭМ!$C$33:$C$776,СВЦЭМ!$A$33:$A$776,$A57,СВЦЭМ!$B$33:$B$776,V$47)+'СЕТ СН'!$G$12+СВЦЭМ!$D$10+'СЕТ СН'!$G$5-'СЕТ СН'!$G$20</f>
        <v>2636.0650242299998</v>
      </c>
      <c r="W57" s="36">
        <f>SUMIFS(СВЦЭМ!$C$33:$C$776,СВЦЭМ!$A$33:$A$776,$A57,СВЦЭМ!$B$33:$B$776,W$47)+'СЕТ СН'!$G$12+СВЦЭМ!$D$10+'СЕТ СН'!$G$5-'СЕТ СН'!$G$20</f>
        <v>2620.6573159700001</v>
      </c>
      <c r="X57" s="36">
        <f>SUMIFS(СВЦЭМ!$C$33:$C$776,СВЦЭМ!$A$33:$A$776,$A57,СВЦЭМ!$B$33:$B$776,X$47)+'СЕТ СН'!$G$12+СВЦЭМ!$D$10+'СЕТ СН'!$G$5-'СЕТ СН'!$G$20</f>
        <v>2654.5477373499998</v>
      </c>
      <c r="Y57" s="36">
        <f>SUMIFS(СВЦЭМ!$C$33:$C$776,СВЦЭМ!$A$33:$A$776,$A57,СВЦЭМ!$B$33:$B$776,Y$47)+'СЕТ СН'!$G$12+СВЦЭМ!$D$10+'СЕТ СН'!$G$5-'СЕТ СН'!$G$20</f>
        <v>2738.1393573200003</v>
      </c>
    </row>
    <row r="58" spans="1:25" ht="15.75" x14ac:dyDescent="0.2">
      <c r="A58" s="35">
        <f t="shared" si="1"/>
        <v>44054</v>
      </c>
      <c r="B58" s="36">
        <f>SUMIFS(СВЦЭМ!$C$33:$C$776,СВЦЭМ!$A$33:$A$776,$A58,СВЦЭМ!$B$33:$B$776,B$47)+'СЕТ СН'!$G$12+СВЦЭМ!$D$10+'СЕТ СН'!$G$5-'СЕТ СН'!$G$20</f>
        <v>2831.4107411</v>
      </c>
      <c r="C58" s="36">
        <f>SUMIFS(СВЦЭМ!$C$33:$C$776,СВЦЭМ!$A$33:$A$776,$A58,СВЦЭМ!$B$33:$B$776,C$47)+'СЕТ СН'!$G$12+СВЦЭМ!$D$10+'СЕТ СН'!$G$5-'СЕТ СН'!$G$20</f>
        <v>2871.7742022500001</v>
      </c>
      <c r="D58" s="36">
        <f>SUMIFS(СВЦЭМ!$C$33:$C$776,СВЦЭМ!$A$33:$A$776,$A58,СВЦЭМ!$B$33:$B$776,D$47)+'СЕТ СН'!$G$12+СВЦЭМ!$D$10+'СЕТ СН'!$G$5-'СЕТ СН'!$G$20</f>
        <v>2865.71215742</v>
      </c>
      <c r="E58" s="36">
        <f>SUMIFS(СВЦЭМ!$C$33:$C$776,СВЦЭМ!$A$33:$A$776,$A58,СВЦЭМ!$B$33:$B$776,E$47)+'СЕТ СН'!$G$12+СВЦЭМ!$D$10+'СЕТ СН'!$G$5-'СЕТ СН'!$G$20</f>
        <v>2849.9562870600002</v>
      </c>
      <c r="F58" s="36">
        <f>SUMIFS(СВЦЭМ!$C$33:$C$776,СВЦЭМ!$A$33:$A$776,$A58,СВЦЭМ!$B$33:$B$776,F$47)+'СЕТ СН'!$G$12+СВЦЭМ!$D$10+'СЕТ СН'!$G$5-'СЕТ СН'!$G$20</f>
        <v>2836.8683031599999</v>
      </c>
      <c r="G58" s="36">
        <f>SUMIFS(СВЦЭМ!$C$33:$C$776,СВЦЭМ!$A$33:$A$776,$A58,СВЦЭМ!$B$33:$B$776,G$47)+'СЕТ СН'!$G$12+СВЦЭМ!$D$10+'СЕТ СН'!$G$5-'СЕТ СН'!$G$20</f>
        <v>2849.7614596399999</v>
      </c>
      <c r="H58" s="36">
        <f>SUMIFS(СВЦЭМ!$C$33:$C$776,СВЦЭМ!$A$33:$A$776,$A58,СВЦЭМ!$B$33:$B$776,H$47)+'СЕТ СН'!$G$12+СВЦЭМ!$D$10+'СЕТ СН'!$G$5-'СЕТ СН'!$G$20</f>
        <v>2813.0666687100002</v>
      </c>
      <c r="I58" s="36">
        <f>SUMIFS(СВЦЭМ!$C$33:$C$776,СВЦЭМ!$A$33:$A$776,$A58,СВЦЭМ!$B$33:$B$776,I$47)+'СЕТ СН'!$G$12+СВЦЭМ!$D$10+'СЕТ СН'!$G$5-'СЕТ СН'!$G$20</f>
        <v>2804.1899825599999</v>
      </c>
      <c r="J58" s="36">
        <f>SUMIFS(СВЦЭМ!$C$33:$C$776,СВЦЭМ!$A$33:$A$776,$A58,СВЦЭМ!$B$33:$B$776,J$47)+'СЕТ СН'!$G$12+СВЦЭМ!$D$10+'СЕТ СН'!$G$5-'СЕТ СН'!$G$20</f>
        <v>2811.3330092699998</v>
      </c>
      <c r="K58" s="36">
        <f>SUMIFS(СВЦЭМ!$C$33:$C$776,СВЦЭМ!$A$33:$A$776,$A58,СВЦЭМ!$B$33:$B$776,K$47)+'СЕТ СН'!$G$12+СВЦЭМ!$D$10+'СЕТ СН'!$G$5-'СЕТ СН'!$G$20</f>
        <v>2756.60544334</v>
      </c>
      <c r="L58" s="36">
        <f>SUMIFS(СВЦЭМ!$C$33:$C$776,СВЦЭМ!$A$33:$A$776,$A58,СВЦЭМ!$B$33:$B$776,L$47)+'СЕТ СН'!$G$12+СВЦЭМ!$D$10+'СЕТ СН'!$G$5-'СЕТ СН'!$G$20</f>
        <v>2744.2449221299998</v>
      </c>
      <c r="M58" s="36">
        <f>SUMIFS(СВЦЭМ!$C$33:$C$776,СВЦЭМ!$A$33:$A$776,$A58,СВЦЭМ!$B$33:$B$776,M$47)+'СЕТ СН'!$G$12+СВЦЭМ!$D$10+'СЕТ СН'!$G$5-'СЕТ СН'!$G$20</f>
        <v>2697.6585102899999</v>
      </c>
      <c r="N58" s="36">
        <f>SUMIFS(СВЦЭМ!$C$33:$C$776,СВЦЭМ!$A$33:$A$776,$A58,СВЦЭМ!$B$33:$B$776,N$47)+'СЕТ СН'!$G$12+СВЦЭМ!$D$10+'СЕТ СН'!$G$5-'СЕТ СН'!$G$20</f>
        <v>2684.1033121099999</v>
      </c>
      <c r="O58" s="36">
        <f>SUMIFS(СВЦЭМ!$C$33:$C$776,СВЦЭМ!$A$33:$A$776,$A58,СВЦЭМ!$B$33:$B$776,O$47)+'СЕТ СН'!$G$12+СВЦЭМ!$D$10+'СЕТ СН'!$G$5-'СЕТ СН'!$G$20</f>
        <v>2686.2110180999998</v>
      </c>
      <c r="P58" s="36">
        <f>SUMIFS(СВЦЭМ!$C$33:$C$776,СВЦЭМ!$A$33:$A$776,$A58,СВЦЭМ!$B$33:$B$776,P$47)+'СЕТ СН'!$G$12+СВЦЭМ!$D$10+'СЕТ СН'!$G$5-'СЕТ СН'!$G$20</f>
        <v>2685.0565384400002</v>
      </c>
      <c r="Q58" s="36">
        <f>SUMIFS(СВЦЭМ!$C$33:$C$776,СВЦЭМ!$A$33:$A$776,$A58,СВЦЭМ!$B$33:$B$776,Q$47)+'СЕТ СН'!$G$12+СВЦЭМ!$D$10+'СЕТ СН'!$G$5-'СЕТ СН'!$G$20</f>
        <v>2685.9715010800001</v>
      </c>
      <c r="R58" s="36">
        <f>SUMIFS(СВЦЭМ!$C$33:$C$776,СВЦЭМ!$A$33:$A$776,$A58,СВЦЭМ!$B$33:$B$776,R$47)+'СЕТ СН'!$G$12+СВЦЭМ!$D$10+'СЕТ СН'!$G$5-'СЕТ СН'!$G$20</f>
        <v>2682.5761300599997</v>
      </c>
      <c r="S58" s="36">
        <f>SUMIFS(СВЦЭМ!$C$33:$C$776,СВЦЭМ!$A$33:$A$776,$A58,СВЦЭМ!$B$33:$B$776,S$47)+'СЕТ СН'!$G$12+СВЦЭМ!$D$10+'СЕТ СН'!$G$5-'СЕТ СН'!$G$20</f>
        <v>2684.0567785799999</v>
      </c>
      <c r="T58" s="36">
        <f>SUMIFS(СВЦЭМ!$C$33:$C$776,СВЦЭМ!$A$33:$A$776,$A58,СВЦЭМ!$B$33:$B$776,T$47)+'СЕТ СН'!$G$12+СВЦЭМ!$D$10+'СЕТ СН'!$G$5-'СЕТ СН'!$G$20</f>
        <v>2682.0743939600002</v>
      </c>
      <c r="U58" s="36">
        <f>SUMIFS(СВЦЭМ!$C$33:$C$776,СВЦЭМ!$A$33:$A$776,$A58,СВЦЭМ!$B$33:$B$776,U$47)+'СЕТ СН'!$G$12+СВЦЭМ!$D$10+'СЕТ СН'!$G$5-'СЕТ СН'!$G$20</f>
        <v>2674.3132509799998</v>
      </c>
      <c r="V58" s="36">
        <f>SUMIFS(СВЦЭМ!$C$33:$C$776,СВЦЭМ!$A$33:$A$776,$A58,СВЦЭМ!$B$33:$B$776,V$47)+'СЕТ СН'!$G$12+СВЦЭМ!$D$10+'СЕТ СН'!$G$5-'СЕТ СН'!$G$20</f>
        <v>2671.2630600500001</v>
      </c>
      <c r="W58" s="36">
        <f>SUMIFS(СВЦЭМ!$C$33:$C$776,СВЦЭМ!$A$33:$A$776,$A58,СВЦЭМ!$B$33:$B$776,W$47)+'СЕТ СН'!$G$12+СВЦЭМ!$D$10+'СЕТ СН'!$G$5-'СЕТ СН'!$G$20</f>
        <v>2678.0308567100001</v>
      </c>
      <c r="X58" s="36">
        <f>SUMIFS(СВЦЭМ!$C$33:$C$776,СВЦЭМ!$A$33:$A$776,$A58,СВЦЭМ!$B$33:$B$776,X$47)+'СЕТ СН'!$G$12+СВЦЭМ!$D$10+'СЕТ СН'!$G$5-'СЕТ СН'!$G$20</f>
        <v>2674.9197732100001</v>
      </c>
      <c r="Y58" s="36">
        <f>SUMIFS(СВЦЭМ!$C$33:$C$776,СВЦЭМ!$A$33:$A$776,$A58,СВЦЭМ!$B$33:$B$776,Y$47)+'СЕТ СН'!$G$12+СВЦЭМ!$D$10+'СЕТ СН'!$G$5-'СЕТ СН'!$G$20</f>
        <v>2718.6063125999999</v>
      </c>
    </row>
    <row r="59" spans="1:25" ht="15.75" x14ac:dyDescent="0.2">
      <c r="A59" s="35">
        <f t="shared" si="1"/>
        <v>44055</v>
      </c>
      <c r="B59" s="36">
        <f>SUMIFS(СВЦЭМ!$C$33:$C$776,СВЦЭМ!$A$33:$A$776,$A59,СВЦЭМ!$B$33:$B$776,B$47)+'СЕТ СН'!$G$12+СВЦЭМ!$D$10+'СЕТ СН'!$G$5-'СЕТ СН'!$G$20</f>
        <v>2817.88739119</v>
      </c>
      <c r="C59" s="36">
        <f>SUMIFS(СВЦЭМ!$C$33:$C$776,СВЦЭМ!$A$33:$A$776,$A59,СВЦЭМ!$B$33:$B$776,C$47)+'СЕТ СН'!$G$12+СВЦЭМ!$D$10+'СЕТ СН'!$G$5-'СЕТ СН'!$G$20</f>
        <v>2857.2297535600001</v>
      </c>
      <c r="D59" s="36">
        <f>SUMIFS(СВЦЭМ!$C$33:$C$776,СВЦЭМ!$A$33:$A$776,$A59,СВЦЭМ!$B$33:$B$776,D$47)+'СЕТ СН'!$G$12+СВЦЭМ!$D$10+'СЕТ СН'!$G$5-'СЕТ СН'!$G$20</f>
        <v>2863.4530501099998</v>
      </c>
      <c r="E59" s="36">
        <f>SUMIFS(СВЦЭМ!$C$33:$C$776,СВЦЭМ!$A$33:$A$776,$A59,СВЦЭМ!$B$33:$B$776,E$47)+'СЕТ СН'!$G$12+СВЦЭМ!$D$10+'СЕТ СН'!$G$5-'СЕТ СН'!$G$20</f>
        <v>2870.0400493699999</v>
      </c>
      <c r="F59" s="36">
        <f>SUMIFS(СВЦЭМ!$C$33:$C$776,СВЦЭМ!$A$33:$A$776,$A59,СВЦЭМ!$B$33:$B$776,F$47)+'СЕТ СН'!$G$12+СВЦЭМ!$D$10+'СЕТ СН'!$G$5-'СЕТ СН'!$G$20</f>
        <v>2873.7439334000001</v>
      </c>
      <c r="G59" s="36">
        <f>SUMIFS(СВЦЭМ!$C$33:$C$776,СВЦЭМ!$A$33:$A$776,$A59,СВЦЭМ!$B$33:$B$776,G$47)+'СЕТ СН'!$G$12+СВЦЭМ!$D$10+'СЕТ СН'!$G$5-'СЕТ СН'!$G$20</f>
        <v>2872.11253106</v>
      </c>
      <c r="H59" s="36">
        <f>SUMIFS(СВЦЭМ!$C$33:$C$776,СВЦЭМ!$A$33:$A$776,$A59,СВЦЭМ!$B$33:$B$776,H$47)+'СЕТ СН'!$G$12+СВЦЭМ!$D$10+'СЕТ СН'!$G$5-'СЕТ СН'!$G$20</f>
        <v>2853.63593231</v>
      </c>
      <c r="I59" s="36">
        <f>SUMIFS(СВЦЭМ!$C$33:$C$776,СВЦЭМ!$A$33:$A$776,$A59,СВЦЭМ!$B$33:$B$776,I$47)+'СЕТ СН'!$G$12+СВЦЭМ!$D$10+'СЕТ СН'!$G$5-'СЕТ СН'!$G$20</f>
        <v>2838.1645513799999</v>
      </c>
      <c r="J59" s="36">
        <f>SUMIFS(СВЦЭМ!$C$33:$C$776,СВЦЭМ!$A$33:$A$776,$A59,СВЦЭМ!$B$33:$B$776,J$47)+'СЕТ СН'!$G$12+СВЦЭМ!$D$10+'СЕТ СН'!$G$5-'СЕТ СН'!$G$20</f>
        <v>2785.11924241</v>
      </c>
      <c r="K59" s="36">
        <f>SUMIFS(СВЦЭМ!$C$33:$C$776,СВЦЭМ!$A$33:$A$776,$A59,СВЦЭМ!$B$33:$B$776,K$47)+'СЕТ СН'!$G$12+СВЦЭМ!$D$10+'СЕТ СН'!$G$5-'СЕТ СН'!$G$20</f>
        <v>2759.63699963</v>
      </c>
      <c r="L59" s="36">
        <f>SUMIFS(СВЦЭМ!$C$33:$C$776,СВЦЭМ!$A$33:$A$776,$A59,СВЦЭМ!$B$33:$B$776,L$47)+'СЕТ СН'!$G$12+СВЦЭМ!$D$10+'СЕТ СН'!$G$5-'СЕТ СН'!$G$20</f>
        <v>2738.9621538599999</v>
      </c>
      <c r="M59" s="36">
        <f>SUMIFS(СВЦЭМ!$C$33:$C$776,СВЦЭМ!$A$33:$A$776,$A59,СВЦЭМ!$B$33:$B$776,M$47)+'СЕТ СН'!$G$12+СВЦЭМ!$D$10+'СЕТ СН'!$G$5-'СЕТ СН'!$G$20</f>
        <v>2648.0293670700003</v>
      </c>
      <c r="N59" s="36">
        <f>SUMIFS(СВЦЭМ!$C$33:$C$776,СВЦЭМ!$A$33:$A$776,$A59,СВЦЭМ!$B$33:$B$776,N$47)+'СЕТ СН'!$G$12+СВЦЭМ!$D$10+'СЕТ СН'!$G$5-'СЕТ СН'!$G$20</f>
        <v>2616.7320288999999</v>
      </c>
      <c r="O59" s="36">
        <f>SUMIFS(СВЦЭМ!$C$33:$C$776,СВЦЭМ!$A$33:$A$776,$A59,СВЦЭМ!$B$33:$B$776,O$47)+'СЕТ СН'!$G$12+СВЦЭМ!$D$10+'СЕТ СН'!$G$5-'СЕТ СН'!$G$20</f>
        <v>2601.0042428699999</v>
      </c>
      <c r="P59" s="36">
        <f>SUMIFS(СВЦЭМ!$C$33:$C$776,СВЦЭМ!$A$33:$A$776,$A59,СВЦЭМ!$B$33:$B$776,P$47)+'СЕТ СН'!$G$12+СВЦЭМ!$D$10+'СЕТ СН'!$G$5-'СЕТ СН'!$G$20</f>
        <v>2651.4725781500001</v>
      </c>
      <c r="Q59" s="36">
        <f>SUMIFS(СВЦЭМ!$C$33:$C$776,СВЦЭМ!$A$33:$A$776,$A59,СВЦЭМ!$B$33:$B$776,Q$47)+'СЕТ СН'!$G$12+СВЦЭМ!$D$10+'СЕТ СН'!$G$5-'СЕТ СН'!$G$20</f>
        <v>2655.4667619299998</v>
      </c>
      <c r="R59" s="36">
        <f>SUMIFS(СВЦЭМ!$C$33:$C$776,СВЦЭМ!$A$33:$A$776,$A59,СВЦЭМ!$B$33:$B$776,R$47)+'СЕТ СН'!$G$12+СВЦЭМ!$D$10+'СЕТ СН'!$G$5-'СЕТ СН'!$G$20</f>
        <v>2661.2843330599999</v>
      </c>
      <c r="S59" s="36">
        <f>SUMIFS(СВЦЭМ!$C$33:$C$776,СВЦЭМ!$A$33:$A$776,$A59,СВЦЭМ!$B$33:$B$776,S$47)+'СЕТ СН'!$G$12+СВЦЭМ!$D$10+'СЕТ СН'!$G$5-'СЕТ СН'!$G$20</f>
        <v>2659.1480798799998</v>
      </c>
      <c r="T59" s="36">
        <f>SUMIFS(СВЦЭМ!$C$33:$C$776,СВЦЭМ!$A$33:$A$776,$A59,СВЦЭМ!$B$33:$B$776,T$47)+'СЕТ СН'!$G$12+СВЦЭМ!$D$10+'СЕТ СН'!$G$5-'СЕТ СН'!$G$20</f>
        <v>2659.32682888</v>
      </c>
      <c r="U59" s="36">
        <f>SUMIFS(СВЦЭМ!$C$33:$C$776,СВЦЭМ!$A$33:$A$776,$A59,СВЦЭМ!$B$33:$B$776,U$47)+'СЕТ СН'!$G$12+СВЦЭМ!$D$10+'СЕТ СН'!$G$5-'СЕТ СН'!$G$20</f>
        <v>2640.0814300800002</v>
      </c>
      <c r="V59" s="36">
        <f>SUMIFS(СВЦЭМ!$C$33:$C$776,СВЦЭМ!$A$33:$A$776,$A59,СВЦЭМ!$B$33:$B$776,V$47)+'СЕТ СН'!$G$12+СВЦЭМ!$D$10+'СЕТ СН'!$G$5-'СЕТ СН'!$G$20</f>
        <v>2643.3434143499999</v>
      </c>
      <c r="W59" s="36">
        <f>SUMIFS(СВЦЭМ!$C$33:$C$776,СВЦЭМ!$A$33:$A$776,$A59,СВЦЭМ!$B$33:$B$776,W$47)+'СЕТ СН'!$G$12+СВЦЭМ!$D$10+'СЕТ СН'!$G$5-'СЕТ СН'!$G$20</f>
        <v>2645.9510449099998</v>
      </c>
      <c r="X59" s="36">
        <f>SUMIFS(СВЦЭМ!$C$33:$C$776,СВЦЭМ!$A$33:$A$776,$A59,СВЦЭМ!$B$33:$B$776,X$47)+'СЕТ СН'!$G$12+СВЦЭМ!$D$10+'СЕТ СН'!$G$5-'СЕТ СН'!$G$20</f>
        <v>2661.8255281199999</v>
      </c>
      <c r="Y59" s="36">
        <f>SUMIFS(СВЦЭМ!$C$33:$C$776,СВЦЭМ!$A$33:$A$776,$A59,СВЦЭМ!$B$33:$B$776,Y$47)+'СЕТ СН'!$G$12+СВЦЭМ!$D$10+'СЕТ СН'!$G$5-'СЕТ СН'!$G$20</f>
        <v>2749.49763046</v>
      </c>
    </row>
    <row r="60" spans="1:25" ht="15.75" x14ac:dyDescent="0.2">
      <c r="A60" s="35">
        <f t="shared" si="1"/>
        <v>44056</v>
      </c>
      <c r="B60" s="36">
        <f>SUMIFS(СВЦЭМ!$C$33:$C$776,СВЦЭМ!$A$33:$A$776,$A60,СВЦЭМ!$B$33:$B$776,B$47)+'СЕТ СН'!$G$12+СВЦЭМ!$D$10+'СЕТ СН'!$G$5-'СЕТ СН'!$G$20</f>
        <v>2835.4766168900001</v>
      </c>
      <c r="C60" s="36">
        <f>SUMIFS(СВЦЭМ!$C$33:$C$776,СВЦЭМ!$A$33:$A$776,$A60,СВЦЭМ!$B$33:$B$776,C$47)+'СЕТ СН'!$G$12+СВЦЭМ!$D$10+'СЕТ СН'!$G$5-'СЕТ СН'!$G$20</f>
        <v>2872.6910108299999</v>
      </c>
      <c r="D60" s="36">
        <f>SUMIFS(СВЦЭМ!$C$33:$C$776,СВЦЭМ!$A$33:$A$776,$A60,СВЦЭМ!$B$33:$B$776,D$47)+'СЕТ СН'!$G$12+СВЦЭМ!$D$10+'СЕТ СН'!$G$5-'СЕТ СН'!$G$20</f>
        <v>2900.37820147</v>
      </c>
      <c r="E60" s="36">
        <f>SUMIFS(СВЦЭМ!$C$33:$C$776,СВЦЭМ!$A$33:$A$776,$A60,СВЦЭМ!$B$33:$B$776,E$47)+'СЕТ СН'!$G$12+СВЦЭМ!$D$10+'СЕТ СН'!$G$5-'СЕТ СН'!$G$20</f>
        <v>2911.6830677100002</v>
      </c>
      <c r="F60" s="36">
        <f>SUMIFS(СВЦЭМ!$C$33:$C$776,СВЦЭМ!$A$33:$A$776,$A60,СВЦЭМ!$B$33:$B$776,F$47)+'СЕТ СН'!$G$12+СВЦЭМ!$D$10+'СЕТ СН'!$G$5-'СЕТ СН'!$G$20</f>
        <v>2916.3854562400002</v>
      </c>
      <c r="G60" s="36">
        <f>SUMIFS(СВЦЭМ!$C$33:$C$776,СВЦЭМ!$A$33:$A$776,$A60,СВЦЭМ!$B$33:$B$776,G$47)+'СЕТ СН'!$G$12+СВЦЭМ!$D$10+'СЕТ СН'!$G$5-'СЕТ СН'!$G$20</f>
        <v>2893.1604998100001</v>
      </c>
      <c r="H60" s="36">
        <f>SUMIFS(СВЦЭМ!$C$33:$C$776,СВЦЭМ!$A$33:$A$776,$A60,СВЦЭМ!$B$33:$B$776,H$47)+'СЕТ СН'!$G$12+СВЦЭМ!$D$10+'СЕТ СН'!$G$5-'СЕТ СН'!$G$20</f>
        <v>2846.7637211800002</v>
      </c>
      <c r="I60" s="36">
        <f>SUMIFS(СВЦЭМ!$C$33:$C$776,СВЦЭМ!$A$33:$A$776,$A60,СВЦЭМ!$B$33:$B$776,I$47)+'СЕТ СН'!$G$12+СВЦЭМ!$D$10+'СЕТ СН'!$G$5-'СЕТ СН'!$G$20</f>
        <v>2781.9745316399999</v>
      </c>
      <c r="J60" s="36">
        <f>SUMIFS(СВЦЭМ!$C$33:$C$776,СВЦЭМ!$A$33:$A$776,$A60,СВЦЭМ!$B$33:$B$776,J$47)+'СЕТ СН'!$G$12+СВЦЭМ!$D$10+'СЕТ СН'!$G$5-'СЕТ СН'!$G$20</f>
        <v>2729.8945423800001</v>
      </c>
      <c r="K60" s="36">
        <f>SUMIFS(СВЦЭМ!$C$33:$C$776,СВЦЭМ!$A$33:$A$776,$A60,СВЦЭМ!$B$33:$B$776,K$47)+'СЕТ СН'!$G$12+СВЦЭМ!$D$10+'СЕТ СН'!$G$5-'СЕТ СН'!$G$20</f>
        <v>2702.16082521</v>
      </c>
      <c r="L60" s="36">
        <f>SUMIFS(СВЦЭМ!$C$33:$C$776,СВЦЭМ!$A$33:$A$776,$A60,СВЦЭМ!$B$33:$B$776,L$47)+'СЕТ СН'!$G$12+СВЦЭМ!$D$10+'СЕТ СН'!$G$5-'СЕТ СН'!$G$20</f>
        <v>2698.88273183</v>
      </c>
      <c r="M60" s="36">
        <f>SUMIFS(СВЦЭМ!$C$33:$C$776,СВЦЭМ!$A$33:$A$776,$A60,СВЦЭМ!$B$33:$B$776,M$47)+'СЕТ СН'!$G$12+СВЦЭМ!$D$10+'СЕТ СН'!$G$5-'СЕТ СН'!$G$20</f>
        <v>2653.9512184200003</v>
      </c>
      <c r="N60" s="36">
        <f>SUMIFS(СВЦЭМ!$C$33:$C$776,СВЦЭМ!$A$33:$A$776,$A60,СВЦЭМ!$B$33:$B$776,N$47)+'СЕТ СН'!$G$12+СВЦЭМ!$D$10+'СЕТ СН'!$G$5-'СЕТ СН'!$G$20</f>
        <v>2673.34303357</v>
      </c>
      <c r="O60" s="36">
        <f>SUMIFS(СВЦЭМ!$C$33:$C$776,СВЦЭМ!$A$33:$A$776,$A60,СВЦЭМ!$B$33:$B$776,O$47)+'СЕТ СН'!$G$12+СВЦЭМ!$D$10+'СЕТ СН'!$G$5-'СЕТ СН'!$G$20</f>
        <v>2670.43070528</v>
      </c>
      <c r="P60" s="36">
        <f>SUMIFS(СВЦЭМ!$C$33:$C$776,СВЦЭМ!$A$33:$A$776,$A60,СВЦЭМ!$B$33:$B$776,P$47)+'СЕТ СН'!$G$12+СВЦЭМ!$D$10+'СЕТ СН'!$G$5-'СЕТ СН'!$G$20</f>
        <v>2672.1446090899999</v>
      </c>
      <c r="Q60" s="36">
        <f>SUMIFS(СВЦЭМ!$C$33:$C$776,СВЦЭМ!$A$33:$A$776,$A60,СВЦЭМ!$B$33:$B$776,Q$47)+'СЕТ СН'!$G$12+СВЦЭМ!$D$10+'СЕТ СН'!$G$5-'СЕТ СН'!$G$20</f>
        <v>2683.6500053099999</v>
      </c>
      <c r="R60" s="36">
        <f>SUMIFS(СВЦЭМ!$C$33:$C$776,СВЦЭМ!$A$33:$A$776,$A60,СВЦЭМ!$B$33:$B$776,R$47)+'СЕТ СН'!$G$12+СВЦЭМ!$D$10+'СЕТ СН'!$G$5-'СЕТ СН'!$G$20</f>
        <v>2679.6335291999999</v>
      </c>
      <c r="S60" s="36">
        <f>SUMIFS(СВЦЭМ!$C$33:$C$776,СВЦЭМ!$A$33:$A$776,$A60,СВЦЭМ!$B$33:$B$776,S$47)+'СЕТ СН'!$G$12+СВЦЭМ!$D$10+'СЕТ СН'!$G$5-'СЕТ СН'!$G$20</f>
        <v>2683.3551875000003</v>
      </c>
      <c r="T60" s="36">
        <f>SUMIFS(СВЦЭМ!$C$33:$C$776,СВЦЭМ!$A$33:$A$776,$A60,СВЦЭМ!$B$33:$B$776,T$47)+'СЕТ СН'!$G$12+СВЦЭМ!$D$10+'СЕТ СН'!$G$5-'СЕТ СН'!$G$20</f>
        <v>2621.4040018199998</v>
      </c>
      <c r="U60" s="36">
        <f>SUMIFS(СВЦЭМ!$C$33:$C$776,СВЦЭМ!$A$33:$A$776,$A60,СВЦЭМ!$B$33:$B$776,U$47)+'СЕТ СН'!$G$12+СВЦЭМ!$D$10+'СЕТ СН'!$G$5-'СЕТ СН'!$G$20</f>
        <v>2561.8328754200002</v>
      </c>
      <c r="V60" s="36">
        <f>SUMIFS(СВЦЭМ!$C$33:$C$776,СВЦЭМ!$A$33:$A$776,$A60,СВЦЭМ!$B$33:$B$776,V$47)+'СЕТ СН'!$G$12+СВЦЭМ!$D$10+'СЕТ СН'!$G$5-'СЕТ СН'!$G$20</f>
        <v>2564.39819618</v>
      </c>
      <c r="W60" s="36">
        <f>SUMIFS(СВЦЭМ!$C$33:$C$776,СВЦЭМ!$A$33:$A$776,$A60,СВЦЭМ!$B$33:$B$776,W$47)+'СЕТ СН'!$G$12+СВЦЭМ!$D$10+'СЕТ СН'!$G$5-'СЕТ СН'!$G$20</f>
        <v>2577.6659954900001</v>
      </c>
      <c r="X60" s="36">
        <f>SUMIFS(СВЦЭМ!$C$33:$C$776,СВЦЭМ!$A$33:$A$776,$A60,СВЦЭМ!$B$33:$B$776,X$47)+'СЕТ СН'!$G$12+СВЦЭМ!$D$10+'СЕТ СН'!$G$5-'СЕТ СН'!$G$20</f>
        <v>2582.5812245400002</v>
      </c>
      <c r="Y60" s="36">
        <f>SUMIFS(СВЦЭМ!$C$33:$C$776,СВЦЭМ!$A$33:$A$776,$A60,СВЦЭМ!$B$33:$B$776,Y$47)+'СЕТ СН'!$G$12+СВЦЭМ!$D$10+'СЕТ СН'!$G$5-'СЕТ СН'!$G$20</f>
        <v>2644.6829605299999</v>
      </c>
    </row>
    <row r="61" spans="1:25" ht="15.75" x14ac:dyDescent="0.2">
      <c r="A61" s="35">
        <f t="shared" si="1"/>
        <v>44057</v>
      </c>
      <c r="B61" s="36">
        <f>SUMIFS(СВЦЭМ!$C$33:$C$776,СВЦЭМ!$A$33:$A$776,$A61,СВЦЭМ!$B$33:$B$776,B$47)+'СЕТ СН'!$G$12+СВЦЭМ!$D$10+'СЕТ СН'!$G$5-'СЕТ СН'!$G$20</f>
        <v>2804.9872777700002</v>
      </c>
      <c r="C61" s="36">
        <f>SUMIFS(СВЦЭМ!$C$33:$C$776,СВЦЭМ!$A$33:$A$776,$A61,СВЦЭМ!$B$33:$B$776,C$47)+'СЕТ СН'!$G$12+СВЦЭМ!$D$10+'СЕТ СН'!$G$5-'СЕТ СН'!$G$20</f>
        <v>2825.0534546399999</v>
      </c>
      <c r="D61" s="36">
        <f>SUMIFS(СВЦЭМ!$C$33:$C$776,СВЦЭМ!$A$33:$A$776,$A61,СВЦЭМ!$B$33:$B$776,D$47)+'СЕТ СН'!$G$12+СВЦЭМ!$D$10+'СЕТ СН'!$G$5-'СЕТ СН'!$G$20</f>
        <v>2852.3146313799998</v>
      </c>
      <c r="E61" s="36">
        <f>SUMIFS(СВЦЭМ!$C$33:$C$776,СВЦЭМ!$A$33:$A$776,$A61,СВЦЭМ!$B$33:$B$776,E$47)+'СЕТ СН'!$G$12+СВЦЭМ!$D$10+'СЕТ СН'!$G$5-'СЕТ СН'!$G$20</f>
        <v>2850.3794865999998</v>
      </c>
      <c r="F61" s="36">
        <f>SUMIFS(СВЦЭМ!$C$33:$C$776,СВЦЭМ!$A$33:$A$776,$A61,СВЦЭМ!$B$33:$B$776,F$47)+'СЕТ СН'!$G$12+СВЦЭМ!$D$10+'СЕТ СН'!$G$5-'СЕТ СН'!$G$20</f>
        <v>2846.7384754099999</v>
      </c>
      <c r="G61" s="36">
        <f>SUMIFS(СВЦЭМ!$C$33:$C$776,СВЦЭМ!$A$33:$A$776,$A61,СВЦЭМ!$B$33:$B$776,G$47)+'СЕТ СН'!$G$12+СВЦЭМ!$D$10+'СЕТ СН'!$G$5-'СЕТ СН'!$G$20</f>
        <v>2833.8767380899999</v>
      </c>
      <c r="H61" s="36">
        <f>SUMIFS(СВЦЭМ!$C$33:$C$776,СВЦЭМ!$A$33:$A$776,$A61,СВЦЭМ!$B$33:$B$776,H$47)+'СЕТ СН'!$G$12+СВЦЭМ!$D$10+'СЕТ СН'!$G$5-'СЕТ СН'!$G$20</f>
        <v>2811.45287168</v>
      </c>
      <c r="I61" s="36">
        <f>SUMIFS(СВЦЭМ!$C$33:$C$776,СВЦЭМ!$A$33:$A$776,$A61,СВЦЭМ!$B$33:$B$776,I$47)+'СЕТ СН'!$G$12+СВЦЭМ!$D$10+'СЕТ СН'!$G$5-'СЕТ СН'!$G$20</f>
        <v>2814.7442788500002</v>
      </c>
      <c r="J61" s="36">
        <f>SUMIFS(СВЦЭМ!$C$33:$C$776,СВЦЭМ!$A$33:$A$776,$A61,СВЦЭМ!$B$33:$B$776,J$47)+'СЕТ СН'!$G$12+СВЦЭМ!$D$10+'СЕТ СН'!$G$5-'СЕТ СН'!$G$20</f>
        <v>2766.4208663099998</v>
      </c>
      <c r="K61" s="36">
        <f>SUMIFS(СВЦЭМ!$C$33:$C$776,СВЦЭМ!$A$33:$A$776,$A61,СВЦЭМ!$B$33:$B$776,K$47)+'СЕТ СН'!$G$12+СВЦЭМ!$D$10+'СЕТ СН'!$G$5-'СЕТ СН'!$G$20</f>
        <v>2740.5878341799998</v>
      </c>
      <c r="L61" s="36">
        <f>SUMIFS(СВЦЭМ!$C$33:$C$776,СВЦЭМ!$A$33:$A$776,$A61,СВЦЭМ!$B$33:$B$776,L$47)+'СЕТ СН'!$G$12+СВЦЭМ!$D$10+'СЕТ СН'!$G$5-'СЕТ СН'!$G$20</f>
        <v>2724.7130609999999</v>
      </c>
      <c r="M61" s="36">
        <f>SUMIFS(СВЦЭМ!$C$33:$C$776,СВЦЭМ!$A$33:$A$776,$A61,СВЦЭМ!$B$33:$B$776,M$47)+'СЕТ СН'!$G$12+СВЦЭМ!$D$10+'СЕТ СН'!$G$5-'СЕТ СН'!$G$20</f>
        <v>2685.7937732800001</v>
      </c>
      <c r="N61" s="36">
        <f>SUMIFS(СВЦЭМ!$C$33:$C$776,СВЦЭМ!$A$33:$A$776,$A61,СВЦЭМ!$B$33:$B$776,N$47)+'СЕТ СН'!$G$12+СВЦЭМ!$D$10+'СЕТ СН'!$G$5-'СЕТ СН'!$G$20</f>
        <v>2606.8188476200003</v>
      </c>
      <c r="O61" s="36">
        <f>SUMIFS(СВЦЭМ!$C$33:$C$776,СВЦЭМ!$A$33:$A$776,$A61,СВЦЭМ!$B$33:$B$776,O$47)+'СЕТ СН'!$G$12+СВЦЭМ!$D$10+'СЕТ СН'!$G$5-'СЕТ СН'!$G$20</f>
        <v>2587.9521325999999</v>
      </c>
      <c r="P61" s="36">
        <f>SUMIFS(СВЦЭМ!$C$33:$C$776,СВЦЭМ!$A$33:$A$776,$A61,СВЦЭМ!$B$33:$B$776,P$47)+'СЕТ СН'!$G$12+СВЦЭМ!$D$10+'СЕТ СН'!$G$5-'СЕТ СН'!$G$20</f>
        <v>2596.49409732</v>
      </c>
      <c r="Q61" s="36">
        <f>SUMIFS(СВЦЭМ!$C$33:$C$776,СВЦЭМ!$A$33:$A$776,$A61,СВЦЭМ!$B$33:$B$776,Q$47)+'СЕТ СН'!$G$12+СВЦЭМ!$D$10+'СЕТ СН'!$G$5-'СЕТ СН'!$G$20</f>
        <v>2609.7661798600002</v>
      </c>
      <c r="R61" s="36">
        <f>SUMIFS(СВЦЭМ!$C$33:$C$776,СВЦЭМ!$A$33:$A$776,$A61,СВЦЭМ!$B$33:$B$776,R$47)+'СЕТ СН'!$G$12+СВЦЭМ!$D$10+'СЕТ СН'!$G$5-'СЕТ СН'!$G$20</f>
        <v>2605.9960642999999</v>
      </c>
      <c r="S61" s="36">
        <f>SUMIFS(СВЦЭМ!$C$33:$C$776,СВЦЭМ!$A$33:$A$776,$A61,СВЦЭМ!$B$33:$B$776,S$47)+'СЕТ СН'!$G$12+СВЦЭМ!$D$10+'СЕТ СН'!$G$5-'СЕТ СН'!$G$20</f>
        <v>2618.5538550700003</v>
      </c>
      <c r="T61" s="36">
        <f>SUMIFS(СВЦЭМ!$C$33:$C$776,СВЦЭМ!$A$33:$A$776,$A61,СВЦЭМ!$B$33:$B$776,T$47)+'СЕТ СН'!$G$12+СВЦЭМ!$D$10+'СЕТ СН'!$G$5-'СЕТ СН'!$G$20</f>
        <v>2618.31118453</v>
      </c>
      <c r="U61" s="36">
        <f>SUMIFS(СВЦЭМ!$C$33:$C$776,СВЦЭМ!$A$33:$A$776,$A61,СВЦЭМ!$B$33:$B$776,U$47)+'СЕТ СН'!$G$12+СВЦЭМ!$D$10+'СЕТ СН'!$G$5-'СЕТ СН'!$G$20</f>
        <v>2631.3919878500001</v>
      </c>
      <c r="V61" s="36">
        <f>SUMIFS(СВЦЭМ!$C$33:$C$776,СВЦЭМ!$A$33:$A$776,$A61,СВЦЭМ!$B$33:$B$776,V$47)+'СЕТ СН'!$G$12+СВЦЭМ!$D$10+'СЕТ СН'!$G$5-'СЕТ СН'!$G$20</f>
        <v>2614.9194463200001</v>
      </c>
      <c r="W61" s="36">
        <f>SUMIFS(СВЦЭМ!$C$33:$C$776,СВЦЭМ!$A$33:$A$776,$A61,СВЦЭМ!$B$33:$B$776,W$47)+'СЕТ СН'!$G$12+СВЦЭМ!$D$10+'СЕТ СН'!$G$5-'СЕТ СН'!$G$20</f>
        <v>2618.0969357200001</v>
      </c>
      <c r="X61" s="36">
        <f>SUMIFS(СВЦЭМ!$C$33:$C$776,СВЦЭМ!$A$33:$A$776,$A61,СВЦЭМ!$B$33:$B$776,X$47)+'СЕТ СН'!$G$12+СВЦЭМ!$D$10+'СЕТ СН'!$G$5-'СЕТ СН'!$G$20</f>
        <v>2640.0875658200002</v>
      </c>
      <c r="Y61" s="36">
        <f>SUMIFS(СВЦЭМ!$C$33:$C$776,СВЦЭМ!$A$33:$A$776,$A61,СВЦЭМ!$B$33:$B$776,Y$47)+'СЕТ СН'!$G$12+СВЦЭМ!$D$10+'СЕТ СН'!$G$5-'СЕТ СН'!$G$20</f>
        <v>2719.6565144199999</v>
      </c>
    </row>
    <row r="62" spans="1:25" ht="15.75" x14ac:dyDescent="0.2">
      <c r="A62" s="35">
        <f t="shared" si="1"/>
        <v>44058</v>
      </c>
      <c r="B62" s="36">
        <f>SUMIFS(СВЦЭМ!$C$33:$C$776,СВЦЭМ!$A$33:$A$776,$A62,СВЦЭМ!$B$33:$B$776,B$47)+'СЕТ СН'!$G$12+СВЦЭМ!$D$10+'СЕТ СН'!$G$5-'СЕТ СН'!$G$20</f>
        <v>2744.3093533000001</v>
      </c>
      <c r="C62" s="36">
        <f>SUMIFS(СВЦЭМ!$C$33:$C$776,СВЦЭМ!$A$33:$A$776,$A62,СВЦЭМ!$B$33:$B$776,C$47)+'СЕТ СН'!$G$12+СВЦЭМ!$D$10+'СЕТ СН'!$G$5-'СЕТ СН'!$G$20</f>
        <v>2783.99961798</v>
      </c>
      <c r="D62" s="36">
        <f>SUMIFS(СВЦЭМ!$C$33:$C$776,СВЦЭМ!$A$33:$A$776,$A62,СВЦЭМ!$B$33:$B$776,D$47)+'СЕТ СН'!$G$12+СВЦЭМ!$D$10+'СЕТ СН'!$G$5-'СЕТ СН'!$G$20</f>
        <v>2773.9726758100001</v>
      </c>
      <c r="E62" s="36">
        <f>SUMIFS(СВЦЭМ!$C$33:$C$776,СВЦЭМ!$A$33:$A$776,$A62,СВЦЭМ!$B$33:$B$776,E$47)+'СЕТ СН'!$G$12+СВЦЭМ!$D$10+'СЕТ СН'!$G$5-'СЕТ СН'!$G$20</f>
        <v>2769.5688590999998</v>
      </c>
      <c r="F62" s="36">
        <f>SUMIFS(СВЦЭМ!$C$33:$C$776,СВЦЭМ!$A$33:$A$776,$A62,СВЦЭМ!$B$33:$B$776,F$47)+'СЕТ СН'!$G$12+СВЦЭМ!$D$10+'СЕТ СН'!$G$5-'СЕТ СН'!$G$20</f>
        <v>2774.7070174800001</v>
      </c>
      <c r="G62" s="36">
        <f>SUMIFS(СВЦЭМ!$C$33:$C$776,СВЦЭМ!$A$33:$A$776,$A62,СВЦЭМ!$B$33:$B$776,G$47)+'СЕТ СН'!$G$12+СВЦЭМ!$D$10+'СЕТ СН'!$G$5-'СЕТ СН'!$G$20</f>
        <v>2776.2689719600003</v>
      </c>
      <c r="H62" s="36">
        <f>SUMIFS(СВЦЭМ!$C$33:$C$776,СВЦЭМ!$A$33:$A$776,$A62,СВЦЭМ!$B$33:$B$776,H$47)+'СЕТ СН'!$G$12+СВЦЭМ!$D$10+'СЕТ СН'!$G$5-'СЕТ СН'!$G$20</f>
        <v>2771.4011634799999</v>
      </c>
      <c r="I62" s="36">
        <f>SUMIFS(СВЦЭМ!$C$33:$C$776,СВЦЭМ!$A$33:$A$776,$A62,СВЦЭМ!$B$33:$B$776,I$47)+'СЕТ СН'!$G$12+СВЦЭМ!$D$10+'СЕТ СН'!$G$5-'СЕТ СН'!$G$20</f>
        <v>2762.5533204399999</v>
      </c>
      <c r="J62" s="36">
        <f>SUMIFS(СВЦЭМ!$C$33:$C$776,СВЦЭМ!$A$33:$A$776,$A62,СВЦЭМ!$B$33:$B$776,J$47)+'СЕТ СН'!$G$12+СВЦЭМ!$D$10+'СЕТ СН'!$G$5-'СЕТ СН'!$G$20</f>
        <v>2717.3777296099997</v>
      </c>
      <c r="K62" s="36">
        <f>SUMIFS(СВЦЭМ!$C$33:$C$776,СВЦЭМ!$A$33:$A$776,$A62,СВЦЭМ!$B$33:$B$776,K$47)+'СЕТ СН'!$G$12+СВЦЭМ!$D$10+'СЕТ СН'!$G$5-'СЕТ СН'!$G$20</f>
        <v>2682.9320183</v>
      </c>
      <c r="L62" s="36">
        <f>SUMIFS(СВЦЭМ!$C$33:$C$776,СВЦЭМ!$A$33:$A$776,$A62,СВЦЭМ!$B$33:$B$776,L$47)+'СЕТ СН'!$G$12+СВЦЭМ!$D$10+'СЕТ СН'!$G$5-'СЕТ СН'!$G$20</f>
        <v>2677.4138453800001</v>
      </c>
      <c r="M62" s="36">
        <f>SUMIFS(СВЦЭМ!$C$33:$C$776,СВЦЭМ!$A$33:$A$776,$A62,СВЦЭМ!$B$33:$B$776,M$47)+'СЕТ СН'!$G$12+СВЦЭМ!$D$10+'СЕТ СН'!$G$5-'СЕТ СН'!$G$20</f>
        <v>2688.7615864899999</v>
      </c>
      <c r="N62" s="36">
        <f>SUMIFS(СВЦЭМ!$C$33:$C$776,СВЦЭМ!$A$33:$A$776,$A62,СВЦЭМ!$B$33:$B$776,N$47)+'СЕТ СН'!$G$12+СВЦЭМ!$D$10+'СЕТ СН'!$G$5-'СЕТ СН'!$G$20</f>
        <v>2685.1434159800001</v>
      </c>
      <c r="O62" s="36">
        <f>SUMIFS(СВЦЭМ!$C$33:$C$776,СВЦЭМ!$A$33:$A$776,$A62,СВЦЭМ!$B$33:$B$776,O$47)+'СЕТ СН'!$G$12+СВЦЭМ!$D$10+'СЕТ СН'!$G$5-'СЕТ СН'!$G$20</f>
        <v>2656.9729018600001</v>
      </c>
      <c r="P62" s="36">
        <f>SUMIFS(СВЦЭМ!$C$33:$C$776,СВЦЭМ!$A$33:$A$776,$A62,СВЦЭМ!$B$33:$B$776,P$47)+'СЕТ СН'!$G$12+СВЦЭМ!$D$10+'СЕТ СН'!$G$5-'СЕТ СН'!$G$20</f>
        <v>2658.0258810099999</v>
      </c>
      <c r="Q62" s="36">
        <f>SUMIFS(СВЦЭМ!$C$33:$C$776,СВЦЭМ!$A$33:$A$776,$A62,СВЦЭМ!$B$33:$B$776,Q$47)+'СЕТ СН'!$G$12+СВЦЭМ!$D$10+'СЕТ СН'!$G$5-'СЕТ СН'!$G$20</f>
        <v>2668.8669012700002</v>
      </c>
      <c r="R62" s="36">
        <f>SUMIFS(СВЦЭМ!$C$33:$C$776,СВЦЭМ!$A$33:$A$776,$A62,СВЦЭМ!$B$33:$B$776,R$47)+'СЕТ СН'!$G$12+СВЦЭМ!$D$10+'СЕТ СН'!$G$5-'СЕТ СН'!$G$20</f>
        <v>2675.6042631599998</v>
      </c>
      <c r="S62" s="36">
        <f>SUMIFS(СВЦЭМ!$C$33:$C$776,СВЦЭМ!$A$33:$A$776,$A62,СВЦЭМ!$B$33:$B$776,S$47)+'СЕТ СН'!$G$12+СВЦЭМ!$D$10+'СЕТ СН'!$G$5-'СЕТ СН'!$G$20</f>
        <v>2673.2452526400002</v>
      </c>
      <c r="T62" s="36">
        <f>SUMIFS(СВЦЭМ!$C$33:$C$776,СВЦЭМ!$A$33:$A$776,$A62,СВЦЭМ!$B$33:$B$776,T$47)+'СЕТ СН'!$G$12+СВЦЭМ!$D$10+'СЕТ СН'!$G$5-'СЕТ СН'!$G$20</f>
        <v>2669.1566692400002</v>
      </c>
      <c r="U62" s="36">
        <f>SUMIFS(СВЦЭМ!$C$33:$C$776,СВЦЭМ!$A$33:$A$776,$A62,СВЦЭМ!$B$33:$B$776,U$47)+'СЕТ СН'!$G$12+СВЦЭМ!$D$10+'СЕТ СН'!$G$5-'СЕТ СН'!$G$20</f>
        <v>2673.3904922500001</v>
      </c>
      <c r="V62" s="36">
        <f>SUMIFS(СВЦЭМ!$C$33:$C$776,СВЦЭМ!$A$33:$A$776,$A62,СВЦЭМ!$B$33:$B$776,V$47)+'СЕТ СН'!$G$12+СВЦЭМ!$D$10+'СЕТ СН'!$G$5-'СЕТ СН'!$G$20</f>
        <v>2661.9177097299998</v>
      </c>
      <c r="W62" s="36">
        <f>SUMIFS(СВЦЭМ!$C$33:$C$776,СВЦЭМ!$A$33:$A$776,$A62,СВЦЭМ!$B$33:$B$776,W$47)+'СЕТ СН'!$G$12+СВЦЭМ!$D$10+'СЕТ СН'!$G$5-'СЕТ СН'!$G$20</f>
        <v>2660.1467907800002</v>
      </c>
      <c r="X62" s="36">
        <f>SUMIFS(СВЦЭМ!$C$33:$C$776,СВЦЭМ!$A$33:$A$776,$A62,СВЦЭМ!$B$33:$B$776,X$47)+'СЕТ СН'!$G$12+СВЦЭМ!$D$10+'СЕТ СН'!$G$5-'СЕТ СН'!$G$20</f>
        <v>2677.3596491500002</v>
      </c>
      <c r="Y62" s="36">
        <f>SUMIFS(СВЦЭМ!$C$33:$C$776,СВЦЭМ!$A$33:$A$776,$A62,СВЦЭМ!$B$33:$B$776,Y$47)+'СЕТ СН'!$G$12+СВЦЭМ!$D$10+'СЕТ СН'!$G$5-'СЕТ СН'!$G$20</f>
        <v>2691.2975533099998</v>
      </c>
    </row>
    <row r="63" spans="1:25" ht="15.75" x14ac:dyDescent="0.2">
      <c r="A63" s="35">
        <f t="shared" si="1"/>
        <v>44059</v>
      </c>
      <c r="B63" s="36">
        <f>SUMIFS(СВЦЭМ!$C$33:$C$776,СВЦЭМ!$A$33:$A$776,$A63,СВЦЭМ!$B$33:$B$776,B$47)+'СЕТ СН'!$G$12+СВЦЭМ!$D$10+'СЕТ СН'!$G$5-'СЕТ СН'!$G$20</f>
        <v>2766.7090346999998</v>
      </c>
      <c r="C63" s="36">
        <f>SUMIFS(СВЦЭМ!$C$33:$C$776,СВЦЭМ!$A$33:$A$776,$A63,СВЦЭМ!$B$33:$B$776,C$47)+'СЕТ СН'!$G$12+СВЦЭМ!$D$10+'СЕТ СН'!$G$5-'СЕТ СН'!$G$20</f>
        <v>2784.5849228100001</v>
      </c>
      <c r="D63" s="36">
        <f>SUMIFS(СВЦЭМ!$C$33:$C$776,СВЦЭМ!$A$33:$A$776,$A63,СВЦЭМ!$B$33:$B$776,D$47)+'СЕТ СН'!$G$12+СВЦЭМ!$D$10+'СЕТ СН'!$G$5-'СЕТ СН'!$G$20</f>
        <v>2798.1805419900002</v>
      </c>
      <c r="E63" s="36">
        <f>SUMIFS(СВЦЭМ!$C$33:$C$776,СВЦЭМ!$A$33:$A$776,$A63,СВЦЭМ!$B$33:$B$776,E$47)+'СЕТ СН'!$G$12+СВЦЭМ!$D$10+'СЕТ СН'!$G$5-'СЕТ СН'!$G$20</f>
        <v>2805.2878421200003</v>
      </c>
      <c r="F63" s="36">
        <f>SUMIFS(СВЦЭМ!$C$33:$C$776,СВЦЭМ!$A$33:$A$776,$A63,СВЦЭМ!$B$33:$B$776,F$47)+'СЕТ СН'!$G$12+СВЦЭМ!$D$10+'СЕТ СН'!$G$5-'СЕТ СН'!$G$20</f>
        <v>2803.1877610900001</v>
      </c>
      <c r="G63" s="36">
        <f>SUMIFS(СВЦЭМ!$C$33:$C$776,СВЦЭМ!$A$33:$A$776,$A63,СВЦЭМ!$B$33:$B$776,G$47)+'СЕТ СН'!$G$12+СВЦЭМ!$D$10+'СЕТ СН'!$G$5-'СЕТ СН'!$G$20</f>
        <v>2798.4024368599999</v>
      </c>
      <c r="H63" s="36">
        <f>SUMIFS(СВЦЭМ!$C$33:$C$776,СВЦЭМ!$A$33:$A$776,$A63,СВЦЭМ!$B$33:$B$776,H$47)+'СЕТ СН'!$G$12+СВЦЭМ!$D$10+'СЕТ СН'!$G$5-'СЕТ СН'!$G$20</f>
        <v>2781.5453748</v>
      </c>
      <c r="I63" s="36">
        <f>SUMIFS(СВЦЭМ!$C$33:$C$776,СВЦЭМ!$A$33:$A$776,$A63,СВЦЭМ!$B$33:$B$776,I$47)+'СЕТ СН'!$G$12+СВЦЭМ!$D$10+'СЕТ СН'!$G$5-'СЕТ СН'!$G$20</f>
        <v>2733.7847361599997</v>
      </c>
      <c r="J63" s="36">
        <f>SUMIFS(СВЦЭМ!$C$33:$C$776,СВЦЭМ!$A$33:$A$776,$A63,СВЦЭМ!$B$33:$B$776,J$47)+'СЕТ СН'!$G$12+СВЦЭМ!$D$10+'СЕТ СН'!$G$5-'СЕТ СН'!$G$20</f>
        <v>2708.03681001</v>
      </c>
      <c r="K63" s="36">
        <f>SUMIFS(СВЦЭМ!$C$33:$C$776,СВЦЭМ!$A$33:$A$776,$A63,СВЦЭМ!$B$33:$B$776,K$47)+'СЕТ СН'!$G$12+СВЦЭМ!$D$10+'СЕТ СН'!$G$5-'СЕТ СН'!$G$20</f>
        <v>2678.5133826199999</v>
      </c>
      <c r="L63" s="36">
        <f>SUMIFS(СВЦЭМ!$C$33:$C$776,СВЦЭМ!$A$33:$A$776,$A63,СВЦЭМ!$B$33:$B$776,L$47)+'СЕТ СН'!$G$12+СВЦЭМ!$D$10+'СЕТ СН'!$G$5-'СЕТ СН'!$G$20</f>
        <v>2669.1135693400001</v>
      </c>
      <c r="M63" s="36">
        <f>SUMIFS(СВЦЭМ!$C$33:$C$776,СВЦЭМ!$A$33:$A$776,$A63,СВЦЭМ!$B$33:$B$776,M$47)+'СЕТ СН'!$G$12+СВЦЭМ!$D$10+'СЕТ СН'!$G$5-'СЕТ СН'!$G$20</f>
        <v>2638.84887368</v>
      </c>
      <c r="N63" s="36">
        <f>SUMIFS(СВЦЭМ!$C$33:$C$776,СВЦЭМ!$A$33:$A$776,$A63,СВЦЭМ!$B$33:$B$776,N$47)+'СЕТ СН'!$G$12+СВЦЭМ!$D$10+'СЕТ СН'!$G$5-'СЕТ СН'!$G$20</f>
        <v>2636.5647750500002</v>
      </c>
      <c r="O63" s="36">
        <f>SUMIFS(СВЦЭМ!$C$33:$C$776,СВЦЭМ!$A$33:$A$776,$A63,СВЦЭМ!$B$33:$B$776,O$47)+'СЕТ СН'!$G$12+СВЦЭМ!$D$10+'СЕТ СН'!$G$5-'СЕТ СН'!$G$20</f>
        <v>2612.4021704199999</v>
      </c>
      <c r="P63" s="36">
        <f>SUMIFS(СВЦЭМ!$C$33:$C$776,СВЦЭМ!$A$33:$A$776,$A63,СВЦЭМ!$B$33:$B$776,P$47)+'СЕТ СН'!$G$12+СВЦЭМ!$D$10+'СЕТ СН'!$G$5-'СЕТ СН'!$G$20</f>
        <v>2610.9465704899999</v>
      </c>
      <c r="Q63" s="36">
        <f>SUMIFS(СВЦЭМ!$C$33:$C$776,СВЦЭМ!$A$33:$A$776,$A63,СВЦЭМ!$B$33:$B$776,Q$47)+'СЕТ СН'!$G$12+СВЦЭМ!$D$10+'СЕТ СН'!$G$5-'СЕТ СН'!$G$20</f>
        <v>2631.9960109499998</v>
      </c>
      <c r="R63" s="36">
        <f>SUMIFS(СВЦЭМ!$C$33:$C$776,СВЦЭМ!$A$33:$A$776,$A63,СВЦЭМ!$B$33:$B$776,R$47)+'СЕТ СН'!$G$12+СВЦЭМ!$D$10+'СЕТ СН'!$G$5-'СЕТ СН'!$G$20</f>
        <v>2646.1407743999998</v>
      </c>
      <c r="S63" s="36">
        <f>SUMIFS(СВЦЭМ!$C$33:$C$776,СВЦЭМ!$A$33:$A$776,$A63,СВЦЭМ!$B$33:$B$776,S$47)+'СЕТ СН'!$G$12+СВЦЭМ!$D$10+'СЕТ СН'!$G$5-'СЕТ СН'!$G$20</f>
        <v>2651.3272986699999</v>
      </c>
      <c r="T63" s="36">
        <f>SUMIFS(СВЦЭМ!$C$33:$C$776,СВЦЭМ!$A$33:$A$776,$A63,СВЦЭМ!$B$33:$B$776,T$47)+'СЕТ СН'!$G$12+СВЦЭМ!$D$10+'СЕТ СН'!$G$5-'СЕТ СН'!$G$20</f>
        <v>2650.89640702</v>
      </c>
      <c r="U63" s="36">
        <f>SUMIFS(СВЦЭМ!$C$33:$C$776,СВЦЭМ!$A$33:$A$776,$A63,СВЦЭМ!$B$33:$B$776,U$47)+'СЕТ СН'!$G$12+СВЦЭМ!$D$10+'СЕТ СН'!$G$5-'СЕТ СН'!$G$20</f>
        <v>2672.4943682399999</v>
      </c>
      <c r="V63" s="36">
        <f>SUMIFS(СВЦЭМ!$C$33:$C$776,СВЦЭМ!$A$33:$A$776,$A63,СВЦЭМ!$B$33:$B$776,V$47)+'СЕТ СН'!$G$12+СВЦЭМ!$D$10+'СЕТ СН'!$G$5-'СЕТ СН'!$G$20</f>
        <v>2656.9375192799998</v>
      </c>
      <c r="W63" s="36">
        <f>SUMIFS(СВЦЭМ!$C$33:$C$776,СВЦЭМ!$A$33:$A$776,$A63,СВЦЭМ!$B$33:$B$776,W$47)+'СЕТ СН'!$G$12+СВЦЭМ!$D$10+'СЕТ СН'!$G$5-'СЕТ СН'!$G$20</f>
        <v>2655.2278336700001</v>
      </c>
      <c r="X63" s="36">
        <f>SUMIFS(СВЦЭМ!$C$33:$C$776,СВЦЭМ!$A$33:$A$776,$A63,СВЦЭМ!$B$33:$B$776,X$47)+'СЕТ СН'!$G$12+СВЦЭМ!$D$10+'СЕТ СН'!$G$5-'СЕТ СН'!$G$20</f>
        <v>2672.7902270099999</v>
      </c>
      <c r="Y63" s="36">
        <f>SUMIFS(СВЦЭМ!$C$33:$C$776,СВЦЭМ!$A$33:$A$776,$A63,СВЦЭМ!$B$33:$B$776,Y$47)+'СЕТ СН'!$G$12+СВЦЭМ!$D$10+'СЕТ СН'!$G$5-'СЕТ СН'!$G$20</f>
        <v>2677.11389095</v>
      </c>
    </row>
    <row r="64" spans="1:25" ht="15.75" x14ac:dyDescent="0.2">
      <c r="A64" s="35">
        <f t="shared" si="1"/>
        <v>44060</v>
      </c>
      <c r="B64" s="36">
        <f>SUMIFS(СВЦЭМ!$C$33:$C$776,СВЦЭМ!$A$33:$A$776,$A64,СВЦЭМ!$B$33:$B$776,B$47)+'СЕТ СН'!$G$12+СВЦЭМ!$D$10+'СЕТ СН'!$G$5-'СЕТ СН'!$G$20</f>
        <v>2781.4503941799999</v>
      </c>
      <c r="C64" s="36">
        <f>SUMIFS(СВЦЭМ!$C$33:$C$776,СВЦЭМ!$A$33:$A$776,$A64,СВЦЭМ!$B$33:$B$776,C$47)+'СЕТ СН'!$G$12+СВЦЭМ!$D$10+'СЕТ СН'!$G$5-'СЕТ СН'!$G$20</f>
        <v>2804.9451450199999</v>
      </c>
      <c r="D64" s="36">
        <f>SUMIFS(СВЦЭМ!$C$33:$C$776,СВЦЭМ!$A$33:$A$776,$A64,СВЦЭМ!$B$33:$B$776,D$47)+'СЕТ СН'!$G$12+СВЦЭМ!$D$10+'СЕТ СН'!$G$5-'СЕТ СН'!$G$20</f>
        <v>2819.4382079400002</v>
      </c>
      <c r="E64" s="36">
        <f>SUMIFS(СВЦЭМ!$C$33:$C$776,СВЦЭМ!$A$33:$A$776,$A64,СВЦЭМ!$B$33:$B$776,E$47)+'СЕТ СН'!$G$12+СВЦЭМ!$D$10+'СЕТ СН'!$G$5-'СЕТ СН'!$G$20</f>
        <v>2830.9973250100002</v>
      </c>
      <c r="F64" s="36">
        <f>SUMIFS(СВЦЭМ!$C$33:$C$776,СВЦЭМ!$A$33:$A$776,$A64,СВЦЭМ!$B$33:$B$776,F$47)+'СЕТ СН'!$G$12+СВЦЭМ!$D$10+'СЕТ СН'!$G$5-'СЕТ СН'!$G$20</f>
        <v>2829.0873080400002</v>
      </c>
      <c r="G64" s="36">
        <f>SUMIFS(СВЦЭМ!$C$33:$C$776,СВЦЭМ!$A$33:$A$776,$A64,СВЦЭМ!$B$33:$B$776,G$47)+'СЕТ СН'!$G$12+СВЦЭМ!$D$10+'СЕТ СН'!$G$5-'СЕТ СН'!$G$20</f>
        <v>2830.68576914</v>
      </c>
      <c r="H64" s="36">
        <f>SUMIFS(СВЦЭМ!$C$33:$C$776,СВЦЭМ!$A$33:$A$776,$A64,СВЦЭМ!$B$33:$B$776,H$47)+'СЕТ СН'!$G$12+СВЦЭМ!$D$10+'СЕТ СН'!$G$5-'СЕТ СН'!$G$20</f>
        <v>2844.1188592399999</v>
      </c>
      <c r="I64" s="36">
        <f>SUMIFS(СВЦЭМ!$C$33:$C$776,СВЦЭМ!$A$33:$A$776,$A64,СВЦЭМ!$B$33:$B$776,I$47)+'СЕТ СН'!$G$12+СВЦЭМ!$D$10+'СЕТ СН'!$G$5-'СЕТ СН'!$G$20</f>
        <v>2881.46552647</v>
      </c>
      <c r="J64" s="36">
        <f>SUMIFS(СВЦЭМ!$C$33:$C$776,СВЦЭМ!$A$33:$A$776,$A64,СВЦЭМ!$B$33:$B$776,J$47)+'СЕТ СН'!$G$12+СВЦЭМ!$D$10+'СЕТ СН'!$G$5-'СЕТ СН'!$G$20</f>
        <v>2845.66129697</v>
      </c>
      <c r="K64" s="36">
        <f>SUMIFS(СВЦЭМ!$C$33:$C$776,СВЦЭМ!$A$33:$A$776,$A64,СВЦЭМ!$B$33:$B$776,K$47)+'СЕТ СН'!$G$12+СВЦЭМ!$D$10+'СЕТ СН'!$G$5-'СЕТ СН'!$G$20</f>
        <v>2812.0554176099999</v>
      </c>
      <c r="L64" s="36">
        <f>SUMIFS(СВЦЭМ!$C$33:$C$776,СВЦЭМ!$A$33:$A$776,$A64,СВЦЭМ!$B$33:$B$776,L$47)+'СЕТ СН'!$G$12+СВЦЭМ!$D$10+'СЕТ СН'!$G$5-'СЕТ СН'!$G$20</f>
        <v>2797.2293525300001</v>
      </c>
      <c r="M64" s="36">
        <f>SUMIFS(СВЦЭМ!$C$33:$C$776,СВЦЭМ!$A$33:$A$776,$A64,СВЦЭМ!$B$33:$B$776,M$47)+'СЕТ СН'!$G$12+СВЦЭМ!$D$10+'СЕТ СН'!$G$5-'СЕТ СН'!$G$20</f>
        <v>2731.1762981699999</v>
      </c>
      <c r="N64" s="36">
        <f>SUMIFS(СВЦЭМ!$C$33:$C$776,СВЦЭМ!$A$33:$A$776,$A64,СВЦЭМ!$B$33:$B$776,N$47)+'СЕТ СН'!$G$12+СВЦЭМ!$D$10+'СЕТ СН'!$G$5-'СЕТ СН'!$G$20</f>
        <v>2662.8763772299999</v>
      </c>
      <c r="O64" s="36">
        <f>SUMIFS(СВЦЭМ!$C$33:$C$776,СВЦЭМ!$A$33:$A$776,$A64,СВЦЭМ!$B$33:$B$776,O$47)+'СЕТ СН'!$G$12+СВЦЭМ!$D$10+'СЕТ СН'!$G$5-'СЕТ СН'!$G$20</f>
        <v>2626.3508590599999</v>
      </c>
      <c r="P64" s="36">
        <f>SUMIFS(СВЦЭМ!$C$33:$C$776,СВЦЭМ!$A$33:$A$776,$A64,СВЦЭМ!$B$33:$B$776,P$47)+'СЕТ СН'!$G$12+СВЦЭМ!$D$10+'СЕТ СН'!$G$5-'СЕТ СН'!$G$20</f>
        <v>2628.0101372600002</v>
      </c>
      <c r="Q64" s="36">
        <f>SUMIFS(СВЦЭМ!$C$33:$C$776,СВЦЭМ!$A$33:$A$776,$A64,СВЦЭМ!$B$33:$B$776,Q$47)+'СЕТ СН'!$G$12+СВЦЭМ!$D$10+'СЕТ СН'!$G$5-'СЕТ СН'!$G$20</f>
        <v>2635.9280223999999</v>
      </c>
      <c r="R64" s="36">
        <f>SUMIFS(СВЦЭМ!$C$33:$C$776,СВЦЭМ!$A$33:$A$776,$A64,СВЦЭМ!$B$33:$B$776,R$47)+'СЕТ СН'!$G$12+СВЦЭМ!$D$10+'СЕТ СН'!$G$5-'СЕТ СН'!$G$20</f>
        <v>2635.89597757</v>
      </c>
      <c r="S64" s="36">
        <f>SUMIFS(СВЦЭМ!$C$33:$C$776,СВЦЭМ!$A$33:$A$776,$A64,СВЦЭМ!$B$33:$B$776,S$47)+'СЕТ СН'!$G$12+СВЦЭМ!$D$10+'СЕТ СН'!$G$5-'СЕТ СН'!$G$20</f>
        <v>2631.57112895</v>
      </c>
      <c r="T64" s="36">
        <f>SUMIFS(СВЦЭМ!$C$33:$C$776,СВЦЭМ!$A$33:$A$776,$A64,СВЦЭМ!$B$33:$B$776,T$47)+'СЕТ СН'!$G$12+СВЦЭМ!$D$10+'СЕТ СН'!$G$5-'СЕТ СН'!$G$20</f>
        <v>2634.20518442</v>
      </c>
      <c r="U64" s="36">
        <f>SUMIFS(СВЦЭМ!$C$33:$C$776,СВЦЭМ!$A$33:$A$776,$A64,СВЦЭМ!$B$33:$B$776,U$47)+'СЕТ СН'!$G$12+СВЦЭМ!$D$10+'СЕТ СН'!$G$5-'СЕТ СН'!$G$20</f>
        <v>2640.6788704000001</v>
      </c>
      <c r="V64" s="36">
        <f>SUMIFS(СВЦЭМ!$C$33:$C$776,СВЦЭМ!$A$33:$A$776,$A64,СВЦЭМ!$B$33:$B$776,V$47)+'СЕТ СН'!$G$12+СВЦЭМ!$D$10+'СЕТ СН'!$G$5-'СЕТ СН'!$G$20</f>
        <v>2637.3032053900001</v>
      </c>
      <c r="W64" s="36">
        <f>SUMIFS(СВЦЭМ!$C$33:$C$776,СВЦЭМ!$A$33:$A$776,$A64,СВЦЭМ!$B$33:$B$776,W$47)+'СЕТ СН'!$G$12+СВЦЭМ!$D$10+'СЕТ СН'!$G$5-'СЕТ СН'!$G$20</f>
        <v>2636.0166053600001</v>
      </c>
      <c r="X64" s="36">
        <f>SUMIFS(СВЦЭМ!$C$33:$C$776,СВЦЭМ!$A$33:$A$776,$A64,СВЦЭМ!$B$33:$B$776,X$47)+'СЕТ СН'!$G$12+СВЦЭМ!$D$10+'СЕТ СН'!$G$5-'СЕТ СН'!$G$20</f>
        <v>2637.4004248800002</v>
      </c>
      <c r="Y64" s="36">
        <f>SUMIFS(СВЦЭМ!$C$33:$C$776,СВЦЭМ!$A$33:$A$776,$A64,СВЦЭМ!$B$33:$B$776,Y$47)+'СЕТ СН'!$G$12+СВЦЭМ!$D$10+'СЕТ СН'!$G$5-'СЕТ СН'!$G$20</f>
        <v>2700.0719451099999</v>
      </c>
    </row>
    <row r="65" spans="1:27" ht="15.75" x14ac:dyDescent="0.2">
      <c r="A65" s="35">
        <f t="shared" si="1"/>
        <v>44061</v>
      </c>
      <c r="B65" s="36">
        <f>SUMIFS(СВЦЭМ!$C$33:$C$776,СВЦЭМ!$A$33:$A$776,$A65,СВЦЭМ!$B$33:$B$776,B$47)+'СЕТ СН'!$G$12+СВЦЭМ!$D$10+'СЕТ СН'!$G$5-'СЕТ СН'!$G$20</f>
        <v>2777.3778560599999</v>
      </c>
      <c r="C65" s="36">
        <f>SUMIFS(СВЦЭМ!$C$33:$C$776,СВЦЭМ!$A$33:$A$776,$A65,СВЦЭМ!$B$33:$B$776,C$47)+'СЕТ СН'!$G$12+СВЦЭМ!$D$10+'СЕТ СН'!$G$5-'СЕТ СН'!$G$20</f>
        <v>2819.5944759399999</v>
      </c>
      <c r="D65" s="36">
        <f>SUMIFS(СВЦЭМ!$C$33:$C$776,СВЦЭМ!$A$33:$A$776,$A65,СВЦЭМ!$B$33:$B$776,D$47)+'СЕТ СН'!$G$12+СВЦЭМ!$D$10+'СЕТ СН'!$G$5-'СЕТ СН'!$G$20</f>
        <v>2840.5874284699998</v>
      </c>
      <c r="E65" s="36">
        <f>SUMIFS(СВЦЭМ!$C$33:$C$776,СВЦЭМ!$A$33:$A$776,$A65,СВЦЭМ!$B$33:$B$776,E$47)+'СЕТ СН'!$G$12+СВЦЭМ!$D$10+'СЕТ СН'!$G$5-'СЕТ СН'!$G$20</f>
        <v>2839.98182253</v>
      </c>
      <c r="F65" s="36">
        <f>SUMIFS(СВЦЭМ!$C$33:$C$776,СВЦЭМ!$A$33:$A$776,$A65,СВЦЭМ!$B$33:$B$776,F$47)+'СЕТ СН'!$G$12+СВЦЭМ!$D$10+'СЕТ СН'!$G$5-'СЕТ СН'!$G$20</f>
        <v>2851.2576893</v>
      </c>
      <c r="G65" s="36">
        <f>SUMIFS(СВЦЭМ!$C$33:$C$776,СВЦЭМ!$A$33:$A$776,$A65,СВЦЭМ!$B$33:$B$776,G$47)+'СЕТ СН'!$G$12+СВЦЭМ!$D$10+'СЕТ СН'!$G$5-'СЕТ СН'!$G$20</f>
        <v>2846.3508671999998</v>
      </c>
      <c r="H65" s="36">
        <f>SUMIFS(СВЦЭМ!$C$33:$C$776,СВЦЭМ!$A$33:$A$776,$A65,СВЦЭМ!$B$33:$B$776,H$47)+'СЕТ СН'!$G$12+СВЦЭМ!$D$10+'СЕТ СН'!$G$5-'СЕТ СН'!$G$20</f>
        <v>2847.6074001500001</v>
      </c>
      <c r="I65" s="36">
        <f>SUMIFS(СВЦЭМ!$C$33:$C$776,СВЦЭМ!$A$33:$A$776,$A65,СВЦЭМ!$B$33:$B$776,I$47)+'СЕТ СН'!$G$12+СВЦЭМ!$D$10+'СЕТ СН'!$G$5-'СЕТ СН'!$G$20</f>
        <v>2849.1695894200002</v>
      </c>
      <c r="J65" s="36">
        <f>SUMIFS(СВЦЭМ!$C$33:$C$776,СВЦЭМ!$A$33:$A$776,$A65,СВЦЭМ!$B$33:$B$776,J$47)+'СЕТ СН'!$G$12+СВЦЭМ!$D$10+'СЕТ СН'!$G$5-'СЕТ СН'!$G$20</f>
        <v>2797.0408216699998</v>
      </c>
      <c r="K65" s="36">
        <f>SUMIFS(СВЦЭМ!$C$33:$C$776,СВЦЭМ!$A$33:$A$776,$A65,СВЦЭМ!$B$33:$B$776,K$47)+'СЕТ СН'!$G$12+СВЦЭМ!$D$10+'СЕТ СН'!$G$5-'СЕТ СН'!$G$20</f>
        <v>2778.7382102000001</v>
      </c>
      <c r="L65" s="36">
        <f>SUMIFS(СВЦЭМ!$C$33:$C$776,СВЦЭМ!$A$33:$A$776,$A65,СВЦЭМ!$B$33:$B$776,L$47)+'СЕТ СН'!$G$12+СВЦЭМ!$D$10+'СЕТ СН'!$G$5-'СЕТ СН'!$G$20</f>
        <v>2777.83297111</v>
      </c>
      <c r="M65" s="36">
        <f>SUMIFS(СВЦЭМ!$C$33:$C$776,СВЦЭМ!$A$33:$A$776,$A65,СВЦЭМ!$B$33:$B$776,M$47)+'СЕТ СН'!$G$12+СВЦЭМ!$D$10+'СЕТ СН'!$G$5-'СЕТ СН'!$G$20</f>
        <v>2731.1944586499999</v>
      </c>
      <c r="N65" s="36">
        <f>SUMIFS(СВЦЭМ!$C$33:$C$776,СВЦЭМ!$A$33:$A$776,$A65,СВЦЭМ!$B$33:$B$776,N$47)+'СЕТ СН'!$G$12+СВЦЭМ!$D$10+'СЕТ СН'!$G$5-'СЕТ СН'!$G$20</f>
        <v>2652.8873804099999</v>
      </c>
      <c r="O65" s="36">
        <f>SUMIFS(СВЦЭМ!$C$33:$C$776,СВЦЭМ!$A$33:$A$776,$A65,СВЦЭМ!$B$33:$B$776,O$47)+'СЕТ СН'!$G$12+СВЦЭМ!$D$10+'СЕТ СН'!$G$5-'СЕТ СН'!$G$20</f>
        <v>2632.2861913900001</v>
      </c>
      <c r="P65" s="36">
        <f>SUMIFS(СВЦЭМ!$C$33:$C$776,СВЦЭМ!$A$33:$A$776,$A65,СВЦЭМ!$B$33:$B$776,P$47)+'СЕТ СН'!$G$12+СВЦЭМ!$D$10+'СЕТ СН'!$G$5-'СЕТ СН'!$G$20</f>
        <v>2630.5017110999997</v>
      </c>
      <c r="Q65" s="36">
        <f>SUMIFS(СВЦЭМ!$C$33:$C$776,СВЦЭМ!$A$33:$A$776,$A65,СВЦЭМ!$B$33:$B$776,Q$47)+'СЕТ СН'!$G$12+СВЦЭМ!$D$10+'СЕТ СН'!$G$5-'СЕТ СН'!$G$20</f>
        <v>2630.9726101599999</v>
      </c>
      <c r="R65" s="36">
        <f>SUMIFS(СВЦЭМ!$C$33:$C$776,СВЦЭМ!$A$33:$A$776,$A65,СВЦЭМ!$B$33:$B$776,R$47)+'СЕТ СН'!$G$12+СВЦЭМ!$D$10+'СЕТ СН'!$G$5-'СЕТ СН'!$G$20</f>
        <v>2621.71089536</v>
      </c>
      <c r="S65" s="36">
        <f>SUMIFS(СВЦЭМ!$C$33:$C$776,СВЦЭМ!$A$33:$A$776,$A65,СВЦЭМ!$B$33:$B$776,S$47)+'СЕТ СН'!$G$12+СВЦЭМ!$D$10+'СЕТ СН'!$G$5-'СЕТ СН'!$G$20</f>
        <v>2620.8064666099999</v>
      </c>
      <c r="T65" s="36">
        <f>SUMIFS(СВЦЭМ!$C$33:$C$776,СВЦЭМ!$A$33:$A$776,$A65,СВЦЭМ!$B$33:$B$776,T$47)+'СЕТ СН'!$G$12+СВЦЭМ!$D$10+'СЕТ СН'!$G$5-'СЕТ СН'!$G$20</f>
        <v>2623.99355019</v>
      </c>
      <c r="U65" s="36">
        <f>SUMIFS(СВЦЭМ!$C$33:$C$776,СВЦЭМ!$A$33:$A$776,$A65,СВЦЭМ!$B$33:$B$776,U$47)+'СЕТ СН'!$G$12+СВЦЭМ!$D$10+'СЕТ СН'!$G$5-'СЕТ СН'!$G$20</f>
        <v>2622.6395440699998</v>
      </c>
      <c r="V65" s="36">
        <f>SUMIFS(СВЦЭМ!$C$33:$C$776,СВЦЭМ!$A$33:$A$776,$A65,СВЦЭМ!$B$33:$B$776,V$47)+'СЕТ СН'!$G$12+СВЦЭМ!$D$10+'СЕТ СН'!$G$5-'СЕТ СН'!$G$20</f>
        <v>2621.1883014300001</v>
      </c>
      <c r="W65" s="36">
        <f>SUMIFS(СВЦЭМ!$C$33:$C$776,СВЦЭМ!$A$33:$A$776,$A65,СВЦЭМ!$B$33:$B$776,W$47)+'СЕТ СН'!$G$12+СВЦЭМ!$D$10+'СЕТ СН'!$G$5-'СЕТ СН'!$G$20</f>
        <v>2638.5914840599999</v>
      </c>
      <c r="X65" s="36">
        <f>SUMIFS(СВЦЭМ!$C$33:$C$776,СВЦЭМ!$A$33:$A$776,$A65,СВЦЭМ!$B$33:$B$776,X$47)+'СЕТ СН'!$G$12+СВЦЭМ!$D$10+'СЕТ СН'!$G$5-'СЕТ СН'!$G$20</f>
        <v>2638.96069708</v>
      </c>
      <c r="Y65" s="36">
        <f>SUMIFS(СВЦЭМ!$C$33:$C$776,СВЦЭМ!$A$33:$A$776,$A65,СВЦЭМ!$B$33:$B$776,Y$47)+'СЕТ СН'!$G$12+СВЦЭМ!$D$10+'СЕТ СН'!$G$5-'СЕТ СН'!$G$20</f>
        <v>2712.0470516200003</v>
      </c>
    </row>
    <row r="66" spans="1:27" ht="15.75" x14ac:dyDescent="0.2">
      <c r="A66" s="35">
        <f t="shared" si="1"/>
        <v>44062</v>
      </c>
      <c r="B66" s="36">
        <f>SUMIFS(СВЦЭМ!$C$33:$C$776,СВЦЭМ!$A$33:$A$776,$A66,СВЦЭМ!$B$33:$B$776,B$47)+'СЕТ СН'!$G$12+СВЦЭМ!$D$10+'СЕТ СН'!$G$5-'СЕТ СН'!$G$20</f>
        <v>2718.6213225199999</v>
      </c>
      <c r="C66" s="36">
        <f>SUMIFS(СВЦЭМ!$C$33:$C$776,СВЦЭМ!$A$33:$A$776,$A66,СВЦЭМ!$B$33:$B$776,C$47)+'СЕТ СН'!$G$12+СВЦЭМ!$D$10+'СЕТ СН'!$G$5-'СЕТ СН'!$G$20</f>
        <v>2759.6130308800002</v>
      </c>
      <c r="D66" s="36">
        <f>SUMIFS(СВЦЭМ!$C$33:$C$776,СВЦЭМ!$A$33:$A$776,$A66,СВЦЭМ!$B$33:$B$776,D$47)+'СЕТ СН'!$G$12+СВЦЭМ!$D$10+'СЕТ СН'!$G$5-'СЕТ СН'!$G$20</f>
        <v>2763.6240922100001</v>
      </c>
      <c r="E66" s="36">
        <f>SUMIFS(СВЦЭМ!$C$33:$C$776,СВЦЭМ!$A$33:$A$776,$A66,СВЦЭМ!$B$33:$B$776,E$47)+'СЕТ СН'!$G$12+СВЦЭМ!$D$10+'СЕТ СН'!$G$5-'СЕТ СН'!$G$20</f>
        <v>2777.46320788</v>
      </c>
      <c r="F66" s="36">
        <f>SUMIFS(СВЦЭМ!$C$33:$C$776,СВЦЭМ!$A$33:$A$776,$A66,СВЦЭМ!$B$33:$B$776,F$47)+'СЕТ СН'!$G$12+СВЦЭМ!$D$10+'СЕТ СН'!$G$5-'СЕТ СН'!$G$20</f>
        <v>2792.2458007699997</v>
      </c>
      <c r="G66" s="36">
        <f>SUMIFS(СВЦЭМ!$C$33:$C$776,СВЦЭМ!$A$33:$A$776,$A66,СВЦЭМ!$B$33:$B$776,G$47)+'СЕТ СН'!$G$12+СВЦЭМ!$D$10+'СЕТ СН'!$G$5-'СЕТ СН'!$G$20</f>
        <v>2776.28433404</v>
      </c>
      <c r="H66" s="36">
        <f>SUMIFS(СВЦЭМ!$C$33:$C$776,СВЦЭМ!$A$33:$A$776,$A66,СВЦЭМ!$B$33:$B$776,H$47)+'СЕТ СН'!$G$12+СВЦЭМ!$D$10+'СЕТ СН'!$G$5-'СЕТ СН'!$G$20</f>
        <v>2767.0003039200001</v>
      </c>
      <c r="I66" s="36">
        <f>SUMIFS(СВЦЭМ!$C$33:$C$776,СВЦЭМ!$A$33:$A$776,$A66,СВЦЭМ!$B$33:$B$776,I$47)+'СЕТ СН'!$G$12+СВЦЭМ!$D$10+'СЕТ СН'!$G$5-'СЕТ СН'!$G$20</f>
        <v>2797.5668746599999</v>
      </c>
      <c r="J66" s="36">
        <f>SUMIFS(СВЦЭМ!$C$33:$C$776,СВЦЭМ!$A$33:$A$776,$A66,СВЦЭМ!$B$33:$B$776,J$47)+'СЕТ СН'!$G$12+СВЦЭМ!$D$10+'СЕТ СН'!$G$5-'СЕТ СН'!$G$20</f>
        <v>2774.4640099099997</v>
      </c>
      <c r="K66" s="36">
        <f>SUMIFS(СВЦЭМ!$C$33:$C$776,СВЦЭМ!$A$33:$A$776,$A66,СВЦЭМ!$B$33:$B$776,K$47)+'СЕТ СН'!$G$12+СВЦЭМ!$D$10+'СЕТ СН'!$G$5-'СЕТ СН'!$G$20</f>
        <v>2738.2457247800003</v>
      </c>
      <c r="L66" s="36">
        <f>SUMIFS(СВЦЭМ!$C$33:$C$776,СВЦЭМ!$A$33:$A$776,$A66,СВЦЭМ!$B$33:$B$776,L$47)+'СЕТ СН'!$G$12+СВЦЭМ!$D$10+'СЕТ СН'!$G$5-'СЕТ СН'!$G$20</f>
        <v>2697.7044495800001</v>
      </c>
      <c r="M66" s="36">
        <f>SUMIFS(СВЦЭМ!$C$33:$C$776,СВЦЭМ!$A$33:$A$776,$A66,СВЦЭМ!$B$33:$B$776,M$47)+'СЕТ СН'!$G$12+СВЦЭМ!$D$10+'СЕТ СН'!$G$5-'СЕТ СН'!$G$20</f>
        <v>2658.4951089699998</v>
      </c>
      <c r="N66" s="36">
        <f>SUMIFS(СВЦЭМ!$C$33:$C$776,СВЦЭМ!$A$33:$A$776,$A66,СВЦЭМ!$B$33:$B$776,N$47)+'СЕТ СН'!$G$12+СВЦЭМ!$D$10+'СЕТ СН'!$G$5-'СЕТ СН'!$G$20</f>
        <v>2621.61984024</v>
      </c>
      <c r="O66" s="36">
        <f>SUMIFS(СВЦЭМ!$C$33:$C$776,СВЦЭМ!$A$33:$A$776,$A66,СВЦЭМ!$B$33:$B$776,O$47)+'СЕТ СН'!$G$12+СВЦЭМ!$D$10+'СЕТ СН'!$G$5-'СЕТ СН'!$G$20</f>
        <v>2608.2113400799999</v>
      </c>
      <c r="P66" s="36">
        <f>SUMIFS(СВЦЭМ!$C$33:$C$776,СВЦЭМ!$A$33:$A$776,$A66,СВЦЭМ!$B$33:$B$776,P$47)+'СЕТ СН'!$G$12+СВЦЭМ!$D$10+'СЕТ СН'!$G$5-'СЕТ СН'!$G$20</f>
        <v>2605.1878075899999</v>
      </c>
      <c r="Q66" s="36">
        <f>SUMIFS(СВЦЭМ!$C$33:$C$776,СВЦЭМ!$A$33:$A$776,$A66,СВЦЭМ!$B$33:$B$776,Q$47)+'СЕТ СН'!$G$12+СВЦЭМ!$D$10+'СЕТ СН'!$G$5-'СЕТ СН'!$G$20</f>
        <v>2606.51767174</v>
      </c>
      <c r="R66" s="36">
        <f>SUMIFS(СВЦЭМ!$C$33:$C$776,СВЦЭМ!$A$33:$A$776,$A66,СВЦЭМ!$B$33:$B$776,R$47)+'СЕТ СН'!$G$12+СВЦЭМ!$D$10+'СЕТ СН'!$G$5-'СЕТ СН'!$G$20</f>
        <v>2603.9351418800002</v>
      </c>
      <c r="S66" s="36">
        <f>SUMIFS(СВЦЭМ!$C$33:$C$776,СВЦЭМ!$A$33:$A$776,$A66,СВЦЭМ!$B$33:$B$776,S$47)+'СЕТ СН'!$G$12+СВЦЭМ!$D$10+'СЕТ СН'!$G$5-'СЕТ СН'!$G$20</f>
        <v>2603.0542423100001</v>
      </c>
      <c r="T66" s="36">
        <f>SUMIFS(СВЦЭМ!$C$33:$C$776,СВЦЭМ!$A$33:$A$776,$A66,СВЦЭМ!$B$33:$B$776,T$47)+'СЕТ СН'!$G$12+СВЦЭМ!$D$10+'СЕТ СН'!$G$5-'СЕТ СН'!$G$20</f>
        <v>2595.35873378</v>
      </c>
      <c r="U66" s="36">
        <f>SUMIFS(СВЦЭМ!$C$33:$C$776,СВЦЭМ!$A$33:$A$776,$A66,СВЦЭМ!$B$33:$B$776,U$47)+'СЕТ СН'!$G$12+СВЦЭМ!$D$10+'СЕТ СН'!$G$5-'СЕТ СН'!$G$20</f>
        <v>2597.26262924</v>
      </c>
      <c r="V66" s="36">
        <f>SUMIFS(СВЦЭМ!$C$33:$C$776,СВЦЭМ!$A$33:$A$776,$A66,СВЦЭМ!$B$33:$B$776,V$47)+'СЕТ СН'!$G$12+СВЦЭМ!$D$10+'СЕТ СН'!$G$5-'СЕТ СН'!$G$20</f>
        <v>2594.1621912800001</v>
      </c>
      <c r="W66" s="36">
        <f>SUMIFS(СВЦЭМ!$C$33:$C$776,СВЦЭМ!$A$33:$A$776,$A66,СВЦЭМ!$B$33:$B$776,W$47)+'СЕТ СН'!$G$12+СВЦЭМ!$D$10+'СЕТ СН'!$G$5-'СЕТ СН'!$G$20</f>
        <v>2596.8687056500003</v>
      </c>
      <c r="X66" s="36">
        <f>SUMIFS(СВЦЭМ!$C$33:$C$776,СВЦЭМ!$A$33:$A$776,$A66,СВЦЭМ!$B$33:$B$776,X$47)+'СЕТ СН'!$G$12+СВЦЭМ!$D$10+'СЕТ СН'!$G$5-'СЕТ СН'!$G$20</f>
        <v>2609.0230178000002</v>
      </c>
      <c r="Y66" s="36">
        <f>SUMIFS(СВЦЭМ!$C$33:$C$776,СВЦЭМ!$A$33:$A$776,$A66,СВЦЭМ!$B$33:$B$776,Y$47)+'СЕТ СН'!$G$12+СВЦЭМ!$D$10+'СЕТ СН'!$G$5-'СЕТ СН'!$G$20</f>
        <v>2719.5129427800002</v>
      </c>
    </row>
    <row r="67" spans="1:27" ht="15.75" x14ac:dyDescent="0.2">
      <c r="A67" s="35">
        <f t="shared" si="1"/>
        <v>44063</v>
      </c>
      <c r="B67" s="36">
        <f>SUMIFS(СВЦЭМ!$C$33:$C$776,СВЦЭМ!$A$33:$A$776,$A67,СВЦЭМ!$B$33:$B$776,B$47)+'СЕТ СН'!$G$12+СВЦЭМ!$D$10+'СЕТ СН'!$G$5-'СЕТ СН'!$G$20</f>
        <v>2777.8588295</v>
      </c>
      <c r="C67" s="36">
        <f>SUMIFS(СВЦЭМ!$C$33:$C$776,СВЦЭМ!$A$33:$A$776,$A67,СВЦЭМ!$B$33:$B$776,C$47)+'СЕТ СН'!$G$12+СВЦЭМ!$D$10+'СЕТ СН'!$G$5-'СЕТ СН'!$G$20</f>
        <v>2820.2420207</v>
      </c>
      <c r="D67" s="36">
        <f>SUMIFS(СВЦЭМ!$C$33:$C$776,СВЦЭМ!$A$33:$A$776,$A67,СВЦЭМ!$B$33:$B$776,D$47)+'СЕТ СН'!$G$12+СВЦЭМ!$D$10+'СЕТ СН'!$G$5-'СЕТ СН'!$G$20</f>
        <v>2843.8407965699998</v>
      </c>
      <c r="E67" s="36">
        <f>SUMIFS(СВЦЭМ!$C$33:$C$776,СВЦЭМ!$A$33:$A$776,$A67,СВЦЭМ!$B$33:$B$776,E$47)+'СЕТ СН'!$G$12+СВЦЭМ!$D$10+'СЕТ СН'!$G$5-'СЕТ СН'!$G$20</f>
        <v>2863.5439286700002</v>
      </c>
      <c r="F67" s="36">
        <f>SUMIFS(СВЦЭМ!$C$33:$C$776,СВЦЭМ!$A$33:$A$776,$A67,СВЦЭМ!$B$33:$B$776,F$47)+'СЕТ СН'!$G$12+СВЦЭМ!$D$10+'СЕТ СН'!$G$5-'СЕТ СН'!$G$20</f>
        <v>2864.8733721500003</v>
      </c>
      <c r="G67" s="36">
        <f>SUMIFS(СВЦЭМ!$C$33:$C$776,СВЦЭМ!$A$33:$A$776,$A67,СВЦЭМ!$B$33:$B$776,G$47)+'СЕТ СН'!$G$12+СВЦЭМ!$D$10+'СЕТ СН'!$G$5-'СЕТ СН'!$G$20</f>
        <v>2848.55535375</v>
      </c>
      <c r="H67" s="36">
        <f>SUMIFS(СВЦЭМ!$C$33:$C$776,СВЦЭМ!$A$33:$A$776,$A67,СВЦЭМ!$B$33:$B$776,H$47)+'СЕТ СН'!$G$12+СВЦЭМ!$D$10+'СЕТ СН'!$G$5-'СЕТ СН'!$G$20</f>
        <v>2815.0771096899998</v>
      </c>
      <c r="I67" s="36">
        <f>SUMIFS(СВЦЭМ!$C$33:$C$776,СВЦЭМ!$A$33:$A$776,$A67,СВЦЭМ!$B$33:$B$776,I$47)+'СЕТ СН'!$G$12+СВЦЭМ!$D$10+'СЕТ СН'!$G$5-'СЕТ СН'!$G$20</f>
        <v>2851.2616824500001</v>
      </c>
      <c r="J67" s="36">
        <f>SUMIFS(СВЦЭМ!$C$33:$C$776,СВЦЭМ!$A$33:$A$776,$A67,СВЦЭМ!$B$33:$B$776,J$47)+'СЕТ СН'!$G$12+СВЦЭМ!$D$10+'СЕТ СН'!$G$5-'СЕТ СН'!$G$20</f>
        <v>2821.7559530099998</v>
      </c>
      <c r="K67" s="36">
        <f>SUMIFS(СВЦЭМ!$C$33:$C$776,СВЦЭМ!$A$33:$A$776,$A67,СВЦЭМ!$B$33:$B$776,K$47)+'СЕТ СН'!$G$12+СВЦЭМ!$D$10+'СЕТ СН'!$G$5-'СЕТ СН'!$G$20</f>
        <v>2786.06972597</v>
      </c>
      <c r="L67" s="36">
        <f>SUMIFS(СВЦЭМ!$C$33:$C$776,СВЦЭМ!$A$33:$A$776,$A67,СВЦЭМ!$B$33:$B$776,L$47)+'СЕТ СН'!$G$12+СВЦЭМ!$D$10+'СЕТ СН'!$G$5-'СЕТ СН'!$G$20</f>
        <v>2744.2731291999999</v>
      </c>
      <c r="M67" s="36">
        <f>SUMIFS(СВЦЭМ!$C$33:$C$776,СВЦЭМ!$A$33:$A$776,$A67,СВЦЭМ!$B$33:$B$776,M$47)+'СЕТ СН'!$G$12+СВЦЭМ!$D$10+'СЕТ СН'!$G$5-'СЕТ СН'!$G$20</f>
        <v>2691.7623454099999</v>
      </c>
      <c r="N67" s="36">
        <f>SUMIFS(СВЦЭМ!$C$33:$C$776,СВЦЭМ!$A$33:$A$776,$A67,СВЦЭМ!$B$33:$B$776,N$47)+'СЕТ СН'!$G$12+СВЦЭМ!$D$10+'СЕТ СН'!$G$5-'СЕТ СН'!$G$20</f>
        <v>2632.7376001600001</v>
      </c>
      <c r="O67" s="36">
        <f>SUMIFS(СВЦЭМ!$C$33:$C$776,СВЦЭМ!$A$33:$A$776,$A67,СВЦЭМ!$B$33:$B$776,O$47)+'СЕТ СН'!$G$12+СВЦЭМ!$D$10+'СЕТ СН'!$G$5-'СЕТ СН'!$G$20</f>
        <v>2608.3475971500002</v>
      </c>
      <c r="P67" s="36">
        <f>SUMIFS(СВЦЭМ!$C$33:$C$776,СВЦЭМ!$A$33:$A$776,$A67,СВЦЭМ!$B$33:$B$776,P$47)+'СЕТ СН'!$G$12+СВЦЭМ!$D$10+'СЕТ СН'!$G$5-'СЕТ СН'!$G$20</f>
        <v>2605.7794012100003</v>
      </c>
      <c r="Q67" s="36">
        <f>SUMIFS(СВЦЭМ!$C$33:$C$776,СВЦЭМ!$A$33:$A$776,$A67,СВЦЭМ!$B$33:$B$776,Q$47)+'СЕТ СН'!$G$12+СВЦЭМ!$D$10+'СЕТ СН'!$G$5-'СЕТ СН'!$G$20</f>
        <v>2602.0438936800001</v>
      </c>
      <c r="R67" s="36">
        <f>SUMIFS(СВЦЭМ!$C$33:$C$776,СВЦЭМ!$A$33:$A$776,$A67,СВЦЭМ!$B$33:$B$776,R$47)+'СЕТ СН'!$G$12+СВЦЭМ!$D$10+'СЕТ СН'!$G$5-'СЕТ СН'!$G$20</f>
        <v>2611.67453669</v>
      </c>
      <c r="S67" s="36">
        <f>SUMIFS(СВЦЭМ!$C$33:$C$776,СВЦЭМ!$A$33:$A$776,$A67,СВЦЭМ!$B$33:$B$776,S$47)+'СЕТ СН'!$G$12+СВЦЭМ!$D$10+'СЕТ СН'!$G$5-'СЕТ СН'!$G$20</f>
        <v>2615.0501634000002</v>
      </c>
      <c r="T67" s="36">
        <f>SUMIFS(СВЦЭМ!$C$33:$C$776,СВЦЭМ!$A$33:$A$776,$A67,СВЦЭМ!$B$33:$B$776,T$47)+'СЕТ СН'!$G$12+СВЦЭМ!$D$10+'СЕТ СН'!$G$5-'СЕТ СН'!$G$20</f>
        <v>2616.7727809799999</v>
      </c>
      <c r="U67" s="36">
        <f>SUMIFS(СВЦЭМ!$C$33:$C$776,СВЦЭМ!$A$33:$A$776,$A67,СВЦЭМ!$B$33:$B$776,U$47)+'СЕТ СН'!$G$12+СВЦЭМ!$D$10+'СЕТ СН'!$G$5-'СЕТ СН'!$G$20</f>
        <v>2621.6721333599999</v>
      </c>
      <c r="V67" s="36">
        <f>SUMIFS(СВЦЭМ!$C$33:$C$776,СВЦЭМ!$A$33:$A$776,$A67,СВЦЭМ!$B$33:$B$776,V$47)+'СЕТ СН'!$G$12+СВЦЭМ!$D$10+'СЕТ СН'!$G$5-'СЕТ СН'!$G$20</f>
        <v>2622.4578652700002</v>
      </c>
      <c r="W67" s="36">
        <f>SUMIFS(СВЦЭМ!$C$33:$C$776,СВЦЭМ!$A$33:$A$776,$A67,СВЦЭМ!$B$33:$B$776,W$47)+'СЕТ СН'!$G$12+СВЦЭМ!$D$10+'СЕТ СН'!$G$5-'СЕТ СН'!$G$20</f>
        <v>2619.65984686</v>
      </c>
      <c r="X67" s="36">
        <f>SUMIFS(СВЦЭМ!$C$33:$C$776,СВЦЭМ!$A$33:$A$776,$A67,СВЦЭМ!$B$33:$B$776,X$47)+'СЕТ СН'!$G$12+СВЦЭМ!$D$10+'СЕТ СН'!$G$5-'СЕТ СН'!$G$20</f>
        <v>2626.18226336</v>
      </c>
      <c r="Y67" s="36">
        <f>SUMIFS(СВЦЭМ!$C$33:$C$776,СВЦЭМ!$A$33:$A$776,$A67,СВЦЭМ!$B$33:$B$776,Y$47)+'СЕТ СН'!$G$12+СВЦЭМ!$D$10+'СЕТ СН'!$G$5-'СЕТ СН'!$G$20</f>
        <v>2739.0983424400001</v>
      </c>
    </row>
    <row r="68" spans="1:27" ht="15.75" x14ac:dyDescent="0.2">
      <c r="A68" s="35">
        <f t="shared" si="1"/>
        <v>44064</v>
      </c>
      <c r="B68" s="36">
        <f>SUMIFS(СВЦЭМ!$C$33:$C$776,СВЦЭМ!$A$33:$A$776,$A68,СВЦЭМ!$B$33:$B$776,B$47)+'СЕТ СН'!$G$12+СВЦЭМ!$D$10+'СЕТ СН'!$G$5-'СЕТ СН'!$G$20</f>
        <v>2796.6251192999998</v>
      </c>
      <c r="C68" s="36">
        <f>SUMIFS(СВЦЭМ!$C$33:$C$776,СВЦЭМ!$A$33:$A$776,$A68,СВЦЭМ!$B$33:$B$776,C$47)+'СЕТ СН'!$G$12+СВЦЭМ!$D$10+'СЕТ СН'!$G$5-'СЕТ СН'!$G$20</f>
        <v>2812.3608935100001</v>
      </c>
      <c r="D68" s="36">
        <f>SUMIFS(СВЦЭМ!$C$33:$C$776,СВЦЭМ!$A$33:$A$776,$A68,СВЦЭМ!$B$33:$B$776,D$47)+'СЕТ СН'!$G$12+СВЦЭМ!$D$10+'СЕТ СН'!$G$5-'СЕТ СН'!$G$20</f>
        <v>2852.98818764</v>
      </c>
      <c r="E68" s="36">
        <f>SUMIFS(СВЦЭМ!$C$33:$C$776,СВЦЭМ!$A$33:$A$776,$A68,СВЦЭМ!$B$33:$B$776,E$47)+'СЕТ СН'!$G$12+СВЦЭМ!$D$10+'СЕТ СН'!$G$5-'СЕТ СН'!$G$20</f>
        <v>2843.3000334399999</v>
      </c>
      <c r="F68" s="36">
        <f>SUMIFS(СВЦЭМ!$C$33:$C$776,СВЦЭМ!$A$33:$A$776,$A68,СВЦЭМ!$B$33:$B$776,F$47)+'СЕТ СН'!$G$12+СВЦЭМ!$D$10+'СЕТ СН'!$G$5-'СЕТ СН'!$G$20</f>
        <v>2846.1821393499999</v>
      </c>
      <c r="G68" s="36">
        <f>SUMIFS(СВЦЭМ!$C$33:$C$776,СВЦЭМ!$A$33:$A$776,$A68,СВЦЭМ!$B$33:$B$776,G$47)+'СЕТ СН'!$G$12+СВЦЭМ!$D$10+'СЕТ СН'!$G$5-'СЕТ СН'!$G$20</f>
        <v>2854.9951210200002</v>
      </c>
      <c r="H68" s="36">
        <f>SUMIFS(СВЦЭМ!$C$33:$C$776,СВЦЭМ!$A$33:$A$776,$A68,СВЦЭМ!$B$33:$B$776,H$47)+'СЕТ СН'!$G$12+СВЦЭМ!$D$10+'СЕТ СН'!$G$5-'СЕТ СН'!$G$20</f>
        <v>2850.0337043</v>
      </c>
      <c r="I68" s="36">
        <f>SUMIFS(СВЦЭМ!$C$33:$C$776,СВЦЭМ!$A$33:$A$776,$A68,СВЦЭМ!$B$33:$B$776,I$47)+'СЕТ СН'!$G$12+СВЦЭМ!$D$10+'СЕТ СН'!$G$5-'СЕТ СН'!$G$20</f>
        <v>2877.5272797500002</v>
      </c>
      <c r="J68" s="36">
        <f>SUMIFS(СВЦЭМ!$C$33:$C$776,СВЦЭМ!$A$33:$A$776,$A68,СВЦЭМ!$B$33:$B$776,J$47)+'СЕТ СН'!$G$12+СВЦЭМ!$D$10+'СЕТ СН'!$G$5-'СЕТ СН'!$G$20</f>
        <v>2855.0100538000002</v>
      </c>
      <c r="K68" s="36">
        <f>SUMIFS(СВЦЭМ!$C$33:$C$776,СВЦЭМ!$A$33:$A$776,$A68,СВЦЭМ!$B$33:$B$776,K$47)+'СЕТ СН'!$G$12+СВЦЭМ!$D$10+'СЕТ СН'!$G$5-'СЕТ СН'!$G$20</f>
        <v>2804.8153207099999</v>
      </c>
      <c r="L68" s="36">
        <f>SUMIFS(СВЦЭМ!$C$33:$C$776,СВЦЭМ!$A$33:$A$776,$A68,СВЦЭМ!$B$33:$B$776,L$47)+'СЕТ СН'!$G$12+СВЦЭМ!$D$10+'СЕТ СН'!$G$5-'СЕТ СН'!$G$20</f>
        <v>2765.5177637500001</v>
      </c>
      <c r="M68" s="36">
        <f>SUMIFS(СВЦЭМ!$C$33:$C$776,СВЦЭМ!$A$33:$A$776,$A68,СВЦЭМ!$B$33:$B$776,M$47)+'СЕТ СН'!$G$12+СВЦЭМ!$D$10+'СЕТ СН'!$G$5-'СЕТ СН'!$G$20</f>
        <v>2716.21524813</v>
      </c>
      <c r="N68" s="36">
        <f>SUMIFS(СВЦЭМ!$C$33:$C$776,СВЦЭМ!$A$33:$A$776,$A68,СВЦЭМ!$B$33:$B$776,N$47)+'СЕТ СН'!$G$12+СВЦЭМ!$D$10+'СЕТ СН'!$G$5-'СЕТ СН'!$G$20</f>
        <v>2655.6237235799999</v>
      </c>
      <c r="O68" s="36">
        <f>SUMIFS(СВЦЭМ!$C$33:$C$776,СВЦЭМ!$A$33:$A$776,$A68,СВЦЭМ!$B$33:$B$776,O$47)+'СЕТ СН'!$G$12+СВЦЭМ!$D$10+'СЕТ СН'!$G$5-'СЕТ СН'!$G$20</f>
        <v>2637.5217557300002</v>
      </c>
      <c r="P68" s="36">
        <f>SUMIFS(СВЦЭМ!$C$33:$C$776,СВЦЭМ!$A$33:$A$776,$A68,СВЦЭМ!$B$33:$B$776,P$47)+'СЕТ СН'!$G$12+СВЦЭМ!$D$10+'СЕТ СН'!$G$5-'СЕТ СН'!$G$20</f>
        <v>2631.66104679</v>
      </c>
      <c r="Q68" s="36">
        <f>SUMIFS(СВЦЭМ!$C$33:$C$776,СВЦЭМ!$A$33:$A$776,$A68,СВЦЭМ!$B$33:$B$776,Q$47)+'СЕТ СН'!$G$12+СВЦЭМ!$D$10+'СЕТ СН'!$G$5-'СЕТ СН'!$G$20</f>
        <v>2633.4061013999999</v>
      </c>
      <c r="R68" s="36">
        <f>SUMIFS(СВЦЭМ!$C$33:$C$776,СВЦЭМ!$A$33:$A$776,$A68,СВЦЭМ!$B$33:$B$776,R$47)+'СЕТ СН'!$G$12+СВЦЭМ!$D$10+'СЕТ СН'!$G$5-'СЕТ СН'!$G$20</f>
        <v>2622.9528528999999</v>
      </c>
      <c r="S68" s="36">
        <f>SUMIFS(СВЦЭМ!$C$33:$C$776,СВЦЭМ!$A$33:$A$776,$A68,СВЦЭМ!$B$33:$B$776,S$47)+'СЕТ СН'!$G$12+СВЦЭМ!$D$10+'СЕТ СН'!$G$5-'СЕТ СН'!$G$20</f>
        <v>2629.24186194</v>
      </c>
      <c r="T68" s="36">
        <f>SUMIFS(СВЦЭМ!$C$33:$C$776,СВЦЭМ!$A$33:$A$776,$A68,СВЦЭМ!$B$33:$B$776,T$47)+'СЕТ СН'!$G$12+СВЦЭМ!$D$10+'СЕТ СН'!$G$5-'СЕТ СН'!$G$20</f>
        <v>2628.8990519999998</v>
      </c>
      <c r="U68" s="36">
        <f>SUMIFS(СВЦЭМ!$C$33:$C$776,СВЦЭМ!$A$33:$A$776,$A68,СВЦЭМ!$B$33:$B$776,U$47)+'СЕТ СН'!$G$12+СВЦЭМ!$D$10+'СЕТ СН'!$G$5-'СЕТ СН'!$G$20</f>
        <v>2639.65581733</v>
      </c>
      <c r="V68" s="36">
        <f>SUMIFS(СВЦЭМ!$C$33:$C$776,СВЦЭМ!$A$33:$A$776,$A68,СВЦЭМ!$B$33:$B$776,V$47)+'СЕТ СН'!$G$12+СВЦЭМ!$D$10+'СЕТ СН'!$G$5-'СЕТ СН'!$G$20</f>
        <v>2643.4993508899997</v>
      </c>
      <c r="W68" s="36">
        <f>SUMIFS(СВЦЭМ!$C$33:$C$776,СВЦЭМ!$A$33:$A$776,$A68,СВЦЭМ!$B$33:$B$776,W$47)+'СЕТ СН'!$G$12+СВЦЭМ!$D$10+'СЕТ СН'!$G$5-'СЕТ СН'!$G$20</f>
        <v>2639.7462449899999</v>
      </c>
      <c r="X68" s="36">
        <f>SUMIFS(СВЦЭМ!$C$33:$C$776,СВЦЭМ!$A$33:$A$776,$A68,СВЦЭМ!$B$33:$B$776,X$47)+'СЕТ СН'!$G$12+СВЦЭМ!$D$10+'СЕТ СН'!$G$5-'СЕТ СН'!$G$20</f>
        <v>2648.9158235099999</v>
      </c>
      <c r="Y68" s="36">
        <f>SUMIFS(СВЦЭМ!$C$33:$C$776,СВЦЭМ!$A$33:$A$776,$A68,СВЦЭМ!$B$33:$B$776,Y$47)+'СЕТ СН'!$G$12+СВЦЭМ!$D$10+'СЕТ СН'!$G$5-'СЕТ СН'!$G$20</f>
        <v>2746.0797491799999</v>
      </c>
    </row>
    <row r="69" spans="1:27" ht="15.75" x14ac:dyDescent="0.2">
      <c r="A69" s="35">
        <f t="shared" si="1"/>
        <v>44065</v>
      </c>
      <c r="B69" s="36">
        <f>SUMIFS(СВЦЭМ!$C$33:$C$776,СВЦЭМ!$A$33:$A$776,$A69,СВЦЭМ!$B$33:$B$776,B$47)+'СЕТ СН'!$G$12+СВЦЭМ!$D$10+'СЕТ СН'!$G$5-'СЕТ СН'!$G$20</f>
        <v>2786.2062868499997</v>
      </c>
      <c r="C69" s="36">
        <f>SUMIFS(СВЦЭМ!$C$33:$C$776,СВЦЭМ!$A$33:$A$776,$A69,СВЦЭМ!$B$33:$B$776,C$47)+'СЕТ СН'!$G$12+СВЦЭМ!$D$10+'СЕТ СН'!$G$5-'СЕТ СН'!$G$20</f>
        <v>2833.1446894000001</v>
      </c>
      <c r="D69" s="36">
        <f>SUMIFS(СВЦЭМ!$C$33:$C$776,СВЦЭМ!$A$33:$A$776,$A69,СВЦЭМ!$B$33:$B$776,D$47)+'СЕТ СН'!$G$12+СВЦЭМ!$D$10+'СЕТ СН'!$G$5-'СЕТ СН'!$G$20</f>
        <v>2849.5442498699999</v>
      </c>
      <c r="E69" s="36">
        <f>SUMIFS(СВЦЭМ!$C$33:$C$776,СВЦЭМ!$A$33:$A$776,$A69,СВЦЭМ!$B$33:$B$776,E$47)+'СЕТ СН'!$G$12+СВЦЭМ!$D$10+'СЕТ СН'!$G$5-'СЕТ СН'!$G$20</f>
        <v>2862.9530968099998</v>
      </c>
      <c r="F69" s="36">
        <f>SUMIFS(СВЦЭМ!$C$33:$C$776,СВЦЭМ!$A$33:$A$776,$A69,СВЦЭМ!$B$33:$B$776,F$47)+'СЕТ СН'!$G$12+СВЦЭМ!$D$10+'СЕТ СН'!$G$5-'СЕТ СН'!$G$20</f>
        <v>2859.6281920500001</v>
      </c>
      <c r="G69" s="36">
        <f>SUMIFS(СВЦЭМ!$C$33:$C$776,СВЦЭМ!$A$33:$A$776,$A69,СВЦЭМ!$B$33:$B$776,G$47)+'СЕТ СН'!$G$12+СВЦЭМ!$D$10+'СЕТ СН'!$G$5-'СЕТ СН'!$G$20</f>
        <v>2858.6017476000002</v>
      </c>
      <c r="H69" s="36">
        <f>SUMIFS(СВЦЭМ!$C$33:$C$776,СВЦЭМ!$A$33:$A$776,$A69,СВЦЭМ!$B$33:$B$776,H$47)+'СЕТ СН'!$G$12+СВЦЭМ!$D$10+'СЕТ СН'!$G$5-'СЕТ СН'!$G$20</f>
        <v>2833.74860085</v>
      </c>
      <c r="I69" s="36">
        <f>SUMIFS(СВЦЭМ!$C$33:$C$776,СВЦЭМ!$A$33:$A$776,$A69,СВЦЭМ!$B$33:$B$776,I$47)+'СЕТ СН'!$G$12+СВЦЭМ!$D$10+'СЕТ СН'!$G$5-'СЕТ СН'!$G$20</f>
        <v>2851.7061095200002</v>
      </c>
      <c r="J69" s="36">
        <f>SUMIFS(СВЦЭМ!$C$33:$C$776,СВЦЭМ!$A$33:$A$776,$A69,СВЦЭМ!$B$33:$B$776,J$47)+'СЕТ СН'!$G$12+СВЦЭМ!$D$10+'СЕТ СН'!$G$5-'СЕТ СН'!$G$20</f>
        <v>2812.6317586999999</v>
      </c>
      <c r="K69" s="36">
        <f>SUMIFS(СВЦЭМ!$C$33:$C$776,СВЦЭМ!$A$33:$A$776,$A69,СВЦЭМ!$B$33:$B$776,K$47)+'СЕТ СН'!$G$12+СВЦЭМ!$D$10+'СЕТ СН'!$G$5-'СЕТ СН'!$G$20</f>
        <v>2775.1616294400001</v>
      </c>
      <c r="L69" s="36">
        <f>SUMIFS(СВЦЭМ!$C$33:$C$776,СВЦЭМ!$A$33:$A$776,$A69,СВЦЭМ!$B$33:$B$776,L$47)+'СЕТ СН'!$G$12+СВЦЭМ!$D$10+'СЕТ СН'!$G$5-'СЕТ СН'!$G$20</f>
        <v>2738.3020452299997</v>
      </c>
      <c r="M69" s="36">
        <f>SUMIFS(СВЦЭМ!$C$33:$C$776,СВЦЭМ!$A$33:$A$776,$A69,СВЦЭМ!$B$33:$B$776,M$47)+'СЕТ СН'!$G$12+СВЦЭМ!$D$10+'СЕТ СН'!$G$5-'СЕТ СН'!$G$20</f>
        <v>2694.2697303099999</v>
      </c>
      <c r="N69" s="36">
        <f>SUMIFS(СВЦЭМ!$C$33:$C$776,СВЦЭМ!$A$33:$A$776,$A69,СВЦЭМ!$B$33:$B$776,N$47)+'СЕТ СН'!$G$12+СВЦЭМ!$D$10+'СЕТ СН'!$G$5-'СЕТ СН'!$G$20</f>
        <v>2659.8775439199999</v>
      </c>
      <c r="O69" s="36">
        <f>SUMIFS(СВЦЭМ!$C$33:$C$776,СВЦЭМ!$A$33:$A$776,$A69,СВЦЭМ!$B$33:$B$776,O$47)+'СЕТ СН'!$G$12+СВЦЭМ!$D$10+'СЕТ СН'!$G$5-'СЕТ СН'!$G$20</f>
        <v>2627.0910346299997</v>
      </c>
      <c r="P69" s="36">
        <f>SUMIFS(СВЦЭМ!$C$33:$C$776,СВЦЭМ!$A$33:$A$776,$A69,СВЦЭМ!$B$33:$B$776,P$47)+'СЕТ СН'!$G$12+СВЦЭМ!$D$10+'СЕТ СН'!$G$5-'СЕТ СН'!$G$20</f>
        <v>2629.0124079400002</v>
      </c>
      <c r="Q69" s="36">
        <f>SUMIFS(СВЦЭМ!$C$33:$C$776,СВЦЭМ!$A$33:$A$776,$A69,СВЦЭМ!$B$33:$B$776,Q$47)+'СЕТ СН'!$G$12+СВЦЭМ!$D$10+'СЕТ СН'!$G$5-'СЕТ СН'!$G$20</f>
        <v>2634.1066808800001</v>
      </c>
      <c r="R69" s="36">
        <f>SUMIFS(СВЦЭМ!$C$33:$C$776,СВЦЭМ!$A$33:$A$776,$A69,СВЦЭМ!$B$33:$B$776,R$47)+'СЕТ СН'!$G$12+СВЦЭМ!$D$10+'СЕТ СН'!$G$5-'СЕТ СН'!$G$20</f>
        <v>2637.1325402100001</v>
      </c>
      <c r="S69" s="36">
        <f>SUMIFS(СВЦЭМ!$C$33:$C$776,СВЦЭМ!$A$33:$A$776,$A69,СВЦЭМ!$B$33:$B$776,S$47)+'СЕТ СН'!$G$12+СВЦЭМ!$D$10+'СЕТ СН'!$G$5-'СЕТ СН'!$G$20</f>
        <v>2631.3747752099998</v>
      </c>
      <c r="T69" s="36">
        <f>SUMIFS(СВЦЭМ!$C$33:$C$776,СВЦЭМ!$A$33:$A$776,$A69,СВЦЭМ!$B$33:$B$776,T$47)+'СЕТ СН'!$G$12+СВЦЭМ!$D$10+'СЕТ СН'!$G$5-'СЕТ СН'!$G$20</f>
        <v>2622.66573049</v>
      </c>
      <c r="U69" s="36">
        <f>SUMIFS(СВЦЭМ!$C$33:$C$776,СВЦЭМ!$A$33:$A$776,$A69,СВЦЭМ!$B$33:$B$776,U$47)+'СЕТ СН'!$G$12+СВЦЭМ!$D$10+'СЕТ СН'!$G$5-'СЕТ СН'!$G$20</f>
        <v>2621.3051976199999</v>
      </c>
      <c r="V69" s="36">
        <f>SUMIFS(СВЦЭМ!$C$33:$C$776,СВЦЭМ!$A$33:$A$776,$A69,СВЦЭМ!$B$33:$B$776,V$47)+'СЕТ СН'!$G$12+СВЦЭМ!$D$10+'СЕТ СН'!$G$5-'СЕТ СН'!$G$20</f>
        <v>2613.18935173</v>
      </c>
      <c r="W69" s="36">
        <f>SUMIFS(СВЦЭМ!$C$33:$C$776,СВЦЭМ!$A$33:$A$776,$A69,СВЦЭМ!$B$33:$B$776,W$47)+'СЕТ СН'!$G$12+СВЦЭМ!$D$10+'СЕТ СН'!$G$5-'СЕТ СН'!$G$20</f>
        <v>2618.2826904900003</v>
      </c>
      <c r="X69" s="36">
        <f>SUMIFS(СВЦЭМ!$C$33:$C$776,СВЦЭМ!$A$33:$A$776,$A69,СВЦЭМ!$B$33:$B$776,X$47)+'СЕТ СН'!$G$12+СВЦЭМ!$D$10+'СЕТ СН'!$G$5-'СЕТ СН'!$G$20</f>
        <v>2633.9557091799998</v>
      </c>
      <c r="Y69" s="36">
        <f>SUMIFS(СВЦЭМ!$C$33:$C$776,СВЦЭМ!$A$33:$A$776,$A69,СВЦЭМ!$B$33:$B$776,Y$47)+'СЕТ СН'!$G$12+СВЦЭМ!$D$10+'СЕТ СН'!$G$5-'СЕТ СН'!$G$20</f>
        <v>2740.2191075700002</v>
      </c>
    </row>
    <row r="70" spans="1:27" ht="15.75" x14ac:dyDescent="0.2">
      <c r="A70" s="35">
        <f t="shared" si="1"/>
        <v>44066</v>
      </c>
      <c r="B70" s="36">
        <f>SUMIFS(СВЦЭМ!$C$33:$C$776,СВЦЭМ!$A$33:$A$776,$A70,СВЦЭМ!$B$33:$B$776,B$47)+'СЕТ СН'!$G$12+СВЦЭМ!$D$10+'СЕТ СН'!$G$5-'СЕТ СН'!$G$20</f>
        <v>2795.1549469000001</v>
      </c>
      <c r="C70" s="36">
        <f>SUMIFS(СВЦЭМ!$C$33:$C$776,СВЦЭМ!$A$33:$A$776,$A70,СВЦЭМ!$B$33:$B$776,C$47)+'СЕТ СН'!$G$12+СВЦЭМ!$D$10+'СЕТ СН'!$G$5-'СЕТ СН'!$G$20</f>
        <v>2818.1105975199998</v>
      </c>
      <c r="D70" s="36">
        <f>SUMIFS(СВЦЭМ!$C$33:$C$776,СВЦЭМ!$A$33:$A$776,$A70,СВЦЭМ!$B$33:$B$776,D$47)+'СЕТ СН'!$G$12+СВЦЭМ!$D$10+'СЕТ СН'!$G$5-'СЕТ СН'!$G$20</f>
        <v>2845.5105338200001</v>
      </c>
      <c r="E70" s="36">
        <f>SUMIFS(СВЦЭМ!$C$33:$C$776,СВЦЭМ!$A$33:$A$776,$A70,СВЦЭМ!$B$33:$B$776,E$47)+'СЕТ СН'!$G$12+СВЦЭМ!$D$10+'СЕТ СН'!$G$5-'СЕТ СН'!$G$20</f>
        <v>2861.4619843800001</v>
      </c>
      <c r="F70" s="36">
        <f>SUMIFS(СВЦЭМ!$C$33:$C$776,СВЦЭМ!$A$33:$A$776,$A70,СВЦЭМ!$B$33:$B$776,F$47)+'СЕТ СН'!$G$12+СВЦЭМ!$D$10+'СЕТ СН'!$G$5-'СЕТ СН'!$G$20</f>
        <v>2864.10237826</v>
      </c>
      <c r="G70" s="36">
        <f>SUMIFS(СВЦЭМ!$C$33:$C$776,СВЦЭМ!$A$33:$A$776,$A70,СВЦЭМ!$B$33:$B$776,G$47)+'СЕТ СН'!$G$12+СВЦЭМ!$D$10+'СЕТ СН'!$G$5-'СЕТ СН'!$G$20</f>
        <v>2865.2404298699998</v>
      </c>
      <c r="H70" s="36">
        <f>SUMIFS(СВЦЭМ!$C$33:$C$776,СВЦЭМ!$A$33:$A$776,$A70,СВЦЭМ!$B$33:$B$776,H$47)+'СЕТ СН'!$G$12+СВЦЭМ!$D$10+'СЕТ СН'!$G$5-'СЕТ СН'!$G$20</f>
        <v>2855.55530512</v>
      </c>
      <c r="I70" s="36">
        <f>SUMIFS(СВЦЭМ!$C$33:$C$776,СВЦЭМ!$A$33:$A$776,$A70,СВЦЭМ!$B$33:$B$776,I$47)+'СЕТ СН'!$G$12+СВЦЭМ!$D$10+'СЕТ СН'!$G$5-'СЕТ СН'!$G$20</f>
        <v>2832.24385579</v>
      </c>
      <c r="J70" s="36">
        <f>SUMIFS(СВЦЭМ!$C$33:$C$776,СВЦЭМ!$A$33:$A$776,$A70,СВЦЭМ!$B$33:$B$776,J$47)+'СЕТ СН'!$G$12+СВЦЭМ!$D$10+'СЕТ СН'!$G$5-'СЕТ СН'!$G$20</f>
        <v>2823.04096248</v>
      </c>
      <c r="K70" s="36">
        <f>SUMIFS(СВЦЭМ!$C$33:$C$776,СВЦЭМ!$A$33:$A$776,$A70,СВЦЭМ!$B$33:$B$776,K$47)+'СЕТ СН'!$G$12+СВЦЭМ!$D$10+'СЕТ СН'!$G$5-'СЕТ СН'!$G$20</f>
        <v>2802.6045770000001</v>
      </c>
      <c r="L70" s="36">
        <f>SUMIFS(СВЦЭМ!$C$33:$C$776,СВЦЭМ!$A$33:$A$776,$A70,СВЦЭМ!$B$33:$B$776,L$47)+'СЕТ СН'!$G$12+СВЦЭМ!$D$10+'СЕТ СН'!$G$5-'СЕТ СН'!$G$20</f>
        <v>2754.9251786200002</v>
      </c>
      <c r="M70" s="36">
        <f>SUMIFS(СВЦЭМ!$C$33:$C$776,СВЦЭМ!$A$33:$A$776,$A70,СВЦЭМ!$B$33:$B$776,M$47)+'СЕТ СН'!$G$12+СВЦЭМ!$D$10+'СЕТ СН'!$G$5-'СЕТ СН'!$G$20</f>
        <v>2688.2465525400003</v>
      </c>
      <c r="N70" s="36">
        <f>SUMIFS(СВЦЭМ!$C$33:$C$776,СВЦЭМ!$A$33:$A$776,$A70,СВЦЭМ!$B$33:$B$776,N$47)+'СЕТ СН'!$G$12+СВЦЭМ!$D$10+'СЕТ СН'!$G$5-'СЕТ СН'!$G$20</f>
        <v>2632.9446537100002</v>
      </c>
      <c r="O70" s="36">
        <f>SUMIFS(СВЦЭМ!$C$33:$C$776,СВЦЭМ!$A$33:$A$776,$A70,СВЦЭМ!$B$33:$B$776,O$47)+'СЕТ СН'!$G$12+СВЦЭМ!$D$10+'СЕТ СН'!$G$5-'СЕТ СН'!$G$20</f>
        <v>2608.93943029</v>
      </c>
      <c r="P70" s="36">
        <f>SUMIFS(СВЦЭМ!$C$33:$C$776,СВЦЭМ!$A$33:$A$776,$A70,СВЦЭМ!$B$33:$B$776,P$47)+'СЕТ СН'!$G$12+СВЦЭМ!$D$10+'СЕТ СН'!$G$5-'СЕТ СН'!$G$20</f>
        <v>2612.2855271099997</v>
      </c>
      <c r="Q70" s="36">
        <f>SUMIFS(СВЦЭМ!$C$33:$C$776,СВЦЭМ!$A$33:$A$776,$A70,СВЦЭМ!$B$33:$B$776,Q$47)+'СЕТ СН'!$G$12+СВЦЭМ!$D$10+'СЕТ СН'!$G$5-'СЕТ СН'!$G$20</f>
        <v>2614.7590697999999</v>
      </c>
      <c r="R70" s="36">
        <f>SUMIFS(СВЦЭМ!$C$33:$C$776,СВЦЭМ!$A$33:$A$776,$A70,СВЦЭМ!$B$33:$B$776,R$47)+'СЕТ СН'!$G$12+СВЦЭМ!$D$10+'СЕТ СН'!$G$5-'СЕТ СН'!$G$20</f>
        <v>2613.4960725199999</v>
      </c>
      <c r="S70" s="36">
        <f>SUMIFS(СВЦЭМ!$C$33:$C$776,СВЦЭМ!$A$33:$A$776,$A70,СВЦЭМ!$B$33:$B$776,S$47)+'СЕТ СН'!$G$12+СВЦЭМ!$D$10+'СЕТ СН'!$G$5-'СЕТ СН'!$G$20</f>
        <v>2616.3099809599998</v>
      </c>
      <c r="T70" s="36">
        <f>SUMIFS(СВЦЭМ!$C$33:$C$776,СВЦЭМ!$A$33:$A$776,$A70,СВЦЭМ!$B$33:$B$776,T$47)+'СЕТ СН'!$G$12+СВЦЭМ!$D$10+'СЕТ СН'!$G$5-'СЕТ СН'!$G$20</f>
        <v>2616.9657587399997</v>
      </c>
      <c r="U70" s="36">
        <f>SUMIFS(СВЦЭМ!$C$33:$C$776,СВЦЭМ!$A$33:$A$776,$A70,СВЦЭМ!$B$33:$B$776,U$47)+'СЕТ СН'!$G$12+СВЦЭМ!$D$10+'СЕТ СН'!$G$5-'СЕТ СН'!$G$20</f>
        <v>2605.4033581200001</v>
      </c>
      <c r="V70" s="36">
        <f>SUMIFS(СВЦЭМ!$C$33:$C$776,СВЦЭМ!$A$33:$A$776,$A70,СВЦЭМ!$B$33:$B$776,V$47)+'СЕТ СН'!$G$12+СВЦЭМ!$D$10+'СЕТ СН'!$G$5-'СЕТ СН'!$G$20</f>
        <v>2597.3251305700001</v>
      </c>
      <c r="W70" s="36">
        <f>SUMIFS(СВЦЭМ!$C$33:$C$776,СВЦЭМ!$A$33:$A$776,$A70,СВЦЭМ!$B$33:$B$776,W$47)+'СЕТ СН'!$G$12+СВЦЭМ!$D$10+'СЕТ СН'!$G$5-'СЕТ СН'!$G$20</f>
        <v>2599.6802596400003</v>
      </c>
      <c r="X70" s="36">
        <f>SUMIFS(СВЦЭМ!$C$33:$C$776,СВЦЭМ!$A$33:$A$776,$A70,СВЦЭМ!$B$33:$B$776,X$47)+'СЕТ СН'!$G$12+СВЦЭМ!$D$10+'СЕТ СН'!$G$5-'СЕТ СН'!$G$20</f>
        <v>2629.5897850900001</v>
      </c>
      <c r="Y70" s="36">
        <f>SUMIFS(СВЦЭМ!$C$33:$C$776,СВЦЭМ!$A$33:$A$776,$A70,СВЦЭМ!$B$33:$B$776,Y$47)+'СЕТ СН'!$G$12+СВЦЭМ!$D$10+'СЕТ СН'!$G$5-'СЕТ СН'!$G$20</f>
        <v>2726.3100181700001</v>
      </c>
    </row>
    <row r="71" spans="1:27" ht="15.75" x14ac:dyDescent="0.2">
      <c r="A71" s="35">
        <f t="shared" si="1"/>
        <v>44067</v>
      </c>
      <c r="B71" s="36">
        <f>SUMIFS(СВЦЭМ!$C$33:$C$776,СВЦЭМ!$A$33:$A$776,$A71,СВЦЭМ!$B$33:$B$776,B$47)+'СЕТ СН'!$G$12+СВЦЭМ!$D$10+'СЕТ СН'!$G$5-'СЕТ СН'!$G$20</f>
        <v>2757.97559654</v>
      </c>
      <c r="C71" s="36">
        <f>SUMIFS(СВЦЭМ!$C$33:$C$776,СВЦЭМ!$A$33:$A$776,$A71,СВЦЭМ!$B$33:$B$776,C$47)+'СЕТ СН'!$G$12+СВЦЭМ!$D$10+'СЕТ СН'!$G$5-'СЕТ СН'!$G$20</f>
        <v>2797.7817382100002</v>
      </c>
      <c r="D71" s="36">
        <f>SUMIFS(СВЦЭМ!$C$33:$C$776,СВЦЭМ!$A$33:$A$776,$A71,СВЦЭМ!$B$33:$B$776,D$47)+'СЕТ СН'!$G$12+СВЦЭМ!$D$10+'СЕТ СН'!$G$5-'СЕТ СН'!$G$20</f>
        <v>2810.5894296500001</v>
      </c>
      <c r="E71" s="36">
        <f>SUMIFS(СВЦЭМ!$C$33:$C$776,СВЦЭМ!$A$33:$A$776,$A71,СВЦЭМ!$B$33:$B$776,E$47)+'СЕТ СН'!$G$12+СВЦЭМ!$D$10+'СЕТ СН'!$G$5-'СЕТ СН'!$G$20</f>
        <v>2810.4434832100001</v>
      </c>
      <c r="F71" s="36">
        <f>SUMIFS(СВЦЭМ!$C$33:$C$776,СВЦЭМ!$A$33:$A$776,$A71,СВЦЭМ!$B$33:$B$776,F$47)+'СЕТ СН'!$G$12+СВЦЭМ!$D$10+'СЕТ СН'!$G$5-'СЕТ СН'!$G$20</f>
        <v>2824.9263178400001</v>
      </c>
      <c r="G71" s="36">
        <f>SUMIFS(СВЦЭМ!$C$33:$C$776,СВЦЭМ!$A$33:$A$776,$A71,СВЦЭМ!$B$33:$B$776,G$47)+'СЕТ СН'!$G$12+СВЦЭМ!$D$10+'СЕТ СН'!$G$5-'СЕТ СН'!$G$20</f>
        <v>2814.75388699</v>
      </c>
      <c r="H71" s="36">
        <f>SUMIFS(СВЦЭМ!$C$33:$C$776,СВЦЭМ!$A$33:$A$776,$A71,СВЦЭМ!$B$33:$B$776,H$47)+'СЕТ СН'!$G$12+СВЦЭМ!$D$10+'СЕТ СН'!$G$5-'СЕТ СН'!$G$20</f>
        <v>2806.90640459</v>
      </c>
      <c r="I71" s="36">
        <f>SUMIFS(СВЦЭМ!$C$33:$C$776,СВЦЭМ!$A$33:$A$776,$A71,СВЦЭМ!$B$33:$B$776,I$47)+'СЕТ СН'!$G$12+СВЦЭМ!$D$10+'СЕТ СН'!$G$5-'СЕТ СН'!$G$20</f>
        <v>2881.2700588600001</v>
      </c>
      <c r="J71" s="36">
        <f>SUMIFS(СВЦЭМ!$C$33:$C$776,СВЦЭМ!$A$33:$A$776,$A71,СВЦЭМ!$B$33:$B$776,J$47)+'СЕТ СН'!$G$12+СВЦЭМ!$D$10+'СЕТ СН'!$G$5-'СЕТ СН'!$G$20</f>
        <v>2832.4674154599998</v>
      </c>
      <c r="K71" s="36">
        <f>SUMIFS(СВЦЭМ!$C$33:$C$776,СВЦЭМ!$A$33:$A$776,$A71,СВЦЭМ!$B$33:$B$776,K$47)+'СЕТ СН'!$G$12+СВЦЭМ!$D$10+'СЕТ СН'!$G$5-'СЕТ СН'!$G$20</f>
        <v>2805.7486648200002</v>
      </c>
      <c r="L71" s="36">
        <f>SUMIFS(СВЦЭМ!$C$33:$C$776,СВЦЭМ!$A$33:$A$776,$A71,СВЦЭМ!$B$33:$B$776,L$47)+'СЕТ СН'!$G$12+СВЦЭМ!$D$10+'СЕТ СН'!$G$5-'СЕТ СН'!$G$20</f>
        <v>2778.4902826699999</v>
      </c>
      <c r="M71" s="36">
        <f>SUMIFS(СВЦЭМ!$C$33:$C$776,СВЦЭМ!$A$33:$A$776,$A71,СВЦЭМ!$B$33:$B$776,M$47)+'СЕТ СН'!$G$12+СВЦЭМ!$D$10+'СЕТ СН'!$G$5-'СЕТ СН'!$G$20</f>
        <v>2724.5754861</v>
      </c>
      <c r="N71" s="36">
        <f>SUMIFS(СВЦЭМ!$C$33:$C$776,СВЦЭМ!$A$33:$A$776,$A71,СВЦЭМ!$B$33:$B$776,N$47)+'СЕТ СН'!$G$12+СВЦЭМ!$D$10+'СЕТ СН'!$G$5-'СЕТ СН'!$G$20</f>
        <v>2682.7659527699998</v>
      </c>
      <c r="O71" s="36">
        <f>SUMIFS(СВЦЭМ!$C$33:$C$776,СВЦЭМ!$A$33:$A$776,$A71,СВЦЭМ!$B$33:$B$776,O$47)+'СЕТ СН'!$G$12+СВЦЭМ!$D$10+'СЕТ СН'!$G$5-'СЕТ СН'!$G$20</f>
        <v>2644.5806411100002</v>
      </c>
      <c r="P71" s="36">
        <f>SUMIFS(СВЦЭМ!$C$33:$C$776,СВЦЭМ!$A$33:$A$776,$A71,СВЦЭМ!$B$33:$B$776,P$47)+'СЕТ СН'!$G$12+СВЦЭМ!$D$10+'СЕТ СН'!$G$5-'СЕТ СН'!$G$20</f>
        <v>2655.32802859</v>
      </c>
      <c r="Q71" s="36">
        <f>SUMIFS(СВЦЭМ!$C$33:$C$776,СВЦЭМ!$A$33:$A$776,$A71,СВЦЭМ!$B$33:$B$776,Q$47)+'СЕТ СН'!$G$12+СВЦЭМ!$D$10+'СЕТ СН'!$G$5-'СЕТ СН'!$G$20</f>
        <v>2648.87527215</v>
      </c>
      <c r="R71" s="36">
        <f>SUMIFS(СВЦЭМ!$C$33:$C$776,СВЦЭМ!$A$33:$A$776,$A71,СВЦЭМ!$B$33:$B$776,R$47)+'СЕТ СН'!$G$12+СВЦЭМ!$D$10+'СЕТ СН'!$G$5-'СЕТ СН'!$G$20</f>
        <v>2651.1638522000003</v>
      </c>
      <c r="S71" s="36">
        <f>SUMIFS(СВЦЭМ!$C$33:$C$776,СВЦЭМ!$A$33:$A$776,$A71,СВЦЭМ!$B$33:$B$776,S$47)+'СЕТ СН'!$G$12+СВЦЭМ!$D$10+'СЕТ СН'!$G$5-'СЕТ СН'!$G$20</f>
        <v>2649.8401570400001</v>
      </c>
      <c r="T71" s="36">
        <f>SUMIFS(СВЦЭМ!$C$33:$C$776,СВЦЭМ!$A$33:$A$776,$A71,СВЦЭМ!$B$33:$B$776,T$47)+'СЕТ СН'!$G$12+СВЦЭМ!$D$10+'СЕТ СН'!$G$5-'СЕТ СН'!$G$20</f>
        <v>2654.6788208500002</v>
      </c>
      <c r="U71" s="36">
        <f>SUMIFS(СВЦЭМ!$C$33:$C$776,СВЦЭМ!$A$33:$A$776,$A71,СВЦЭМ!$B$33:$B$776,U$47)+'СЕТ СН'!$G$12+СВЦЭМ!$D$10+'СЕТ СН'!$G$5-'СЕТ СН'!$G$20</f>
        <v>2659.1871274999999</v>
      </c>
      <c r="V71" s="36">
        <f>SUMIFS(СВЦЭМ!$C$33:$C$776,СВЦЭМ!$A$33:$A$776,$A71,СВЦЭМ!$B$33:$B$776,V$47)+'СЕТ СН'!$G$12+СВЦЭМ!$D$10+'СЕТ СН'!$G$5-'СЕТ СН'!$G$20</f>
        <v>2650.2733411899999</v>
      </c>
      <c r="W71" s="36">
        <f>SUMIFS(СВЦЭМ!$C$33:$C$776,СВЦЭМ!$A$33:$A$776,$A71,СВЦЭМ!$B$33:$B$776,W$47)+'СЕТ СН'!$G$12+СВЦЭМ!$D$10+'СЕТ СН'!$G$5-'СЕТ СН'!$G$20</f>
        <v>2641.62021787</v>
      </c>
      <c r="X71" s="36">
        <f>SUMIFS(СВЦЭМ!$C$33:$C$776,СВЦЭМ!$A$33:$A$776,$A71,СВЦЭМ!$B$33:$B$776,X$47)+'СЕТ СН'!$G$12+СВЦЭМ!$D$10+'СЕТ СН'!$G$5-'СЕТ СН'!$G$20</f>
        <v>2670.0563769999999</v>
      </c>
      <c r="Y71" s="36">
        <f>SUMIFS(СВЦЭМ!$C$33:$C$776,СВЦЭМ!$A$33:$A$776,$A71,СВЦЭМ!$B$33:$B$776,Y$47)+'СЕТ СН'!$G$12+СВЦЭМ!$D$10+'СЕТ СН'!$G$5-'СЕТ СН'!$G$20</f>
        <v>2782.2818765399998</v>
      </c>
    </row>
    <row r="72" spans="1:27" ht="15.75" x14ac:dyDescent="0.2">
      <c r="A72" s="35">
        <f t="shared" si="1"/>
        <v>44068</v>
      </c>
      <c r="B72" s="36">
        <f>SUMIFS(СВЦЭМ!$C$33:$C$776,СВЦЭМ!$A$33:$A$776,$A72,СВЦЭМ!$B$33:$B$776,B$47)+'СЕТ СН'!$G$12+СВЦЭМ!$D$10+'СЕТ СН'!$G$5-'СЕТ СН'!$G$20</f>
        <v>2765.8972757900001</v>
      </c>
      <c r="C72" s="36">
        <f>SUMIFS(СВЦЭМ!$C$33:$C$776,СВЦЭМ!$A$33:$A$776,$A72,СВЦЭМ!$B$33:$B$776,C$47)+'СЕТ СН'!$G$12+СВЦЭМ!$D$10+'СЕТ СН'!$G$5-'СЕТ СН'!$G$20</f>
        <v>2797.0588106</v>
      </c>
      <c r="D72" s="36">
        <f>SUMIFS(СВЦЭМ!$C$33:$C$776,СВЦЭМ!$A$33:$A$776,$A72,СВЦЭМ!$B$33:$B$776,D$47)+'СЕТ СН'!$G$12+СВЦЭМ!$D$10+'СЕТ СН'!$G$5-'СЕТ СН'!$G$20</f>
        <v>2819.52162056</v>
      </c>
      <c r="E72" s="36">
        <f>SUMIFS(СВЦЭМ!$C$33:$C$776,СВЦЭМ!$A$33:$A$776,$A72,СВЦЭМ!$B$33:$B$776,E$47)+'СЕТ СН'!$G$12+СВЦЭМ!$D$10+'СЕТ СН'!$G$5-'СЕТ СН'!$G$20</f>
        <v>2816.8944872500001</v>
      </c>
      <c r="F72" s="36">
        <f>SUMIFS(СВЦЭМ!$C$33:$C$776,СВЦЭМ!$A$33:$A$776,$A72,СВЦЭМ!$B$33:$B$776,F$47)+'СЕТ СН'!$G$12+СВЦЭМ!$D$10+'СЕТ СН'!$G$5-'СЕТ СН'!$G$20</f>
        <v>2830.1169339100002</v>
      </c>
      <c r="G72" s="36">
        <f>SUMIFS(СВЦЭМ!$C$33:$C$776,СВЦЭМ!$A$33:$A$776,$A72,СВЦЭМ!$B$33:$B$776,G$47)+'СЕТ СН'!$G$12+СВЦЭМ!$D$10+'СЕТ СН'!$G$5-'СЕТ СН'!$G$20</f>
        <v>2821.6715290699999</v>
      </c>
      <c r="H72" s="36">
        <f>SUMIFS(СВЦЭМ!$C$33:$C$776,СВЦЭМ!$A$33:$A$776,$A72,СВЦЭМ!$B$33:$B$776,H$47)+'СЕТ СН'!$G$12+СВЦЭМ!$D$10+'СЕТ СН'!$G$5-'СЕТ СН'!$G$20</f>
        <v>2836.7887591399999</v>
      </c>
      <c r="I72" s="36">
        <f>SUMIFS(СВЦЭМ!$C$33:$C$776,СВЦЭМ!$A$33:$A$776,$A72,СВЦЭМ!$B$33:$B$776,I$47)+'СЕТ СН'!$G$12+СВЦЭМ!$D$10+'СЕТ СН'!$G$5-'СЕТ СН'!$G$20</f>
        <v>2866.34259806</v>
      </c>
      <c r="J72" s="36">
        <f>SUMIFS(СВЦЭМ!$C$33:$C$776,СВЦЭМ!$A$33:$A$776,$A72,СВЦЭМ!$B$33:$B$776,J$47)+'СЕТ СН'!$G$12+СВЦЭМ!$D$10+'СЕТ СН'!$G$5-'СЕТ СН'!$G$20</f>
        <v>2854.28710353</v>
      </c>
      <c r="K72" s="36">
        <f>SUMIFS(СВЦЭМ!$C$33:$C$776,СВЦЭМ!$A$33:$A$776,$A72,СВЦЭМ!$B$33:$B$776,K$47)+'СЕТ СН'!$G$12+СВЦЭМ!$D$10+'СЕТ СН'!$G$5-'СЕТ СН'!$G$20</f>
        <v>2806.3450151400002</v>
      </c>
      <c r="L72" s="36">
        <f>SUMIFS(СВЦЭМ!$C$33:$C$776,СВЦЭМ!$A$33:$A$776,$A72,СВЦЭМ!$B$33:$B$776,L$47)+'СЕТ СН'!$G$12+СВЦЭМ!$D$10+'СЕТ СН'!$G$5-'СЕТ СН'!$G$20</f>
        <v>2792.5240486299999</v>
      </c>
      <c r="M72" s="36">
        <f>SUMIFS(СВЦЭМ!$C$33:$C$776,СВЦЭМ!$A$33:$A$776,$A72,СВЦЭМ!$B$33:$B$776,M$47)+'СЕТ СН'!$G$12+СВЦЭМ!$D$10+'СЕТ СН'!$G$5-'СЕТ СН'!$G$20</f>
        <v>2717.16260302</v>
      </c>
      <c r="N72" s="36">
        <f>SUMIFS(СВЦЭМ!$C$33:$C$776,СВЦЭМ!$A$33:$A$776,$A72,СВЦЭМ!$B$33:$B$776,N$47)+'СЕТ СН'!$G$12+СВЦЭМ!$D$10+'СЕТ СН'!$G$5-'СЕТ СН'!$G$20</f>
        <v>2672.5956703000002</v>
      </c>
      <c r="O72" s="36">
        <f>SUMIFS(СВЦЭМ!$C$33:$C$776,СВЦЭМ!$A$33:$A$776,$A72,СВЦЭМ!$B$33:$B$776,O$47)+'СЕТ СН'!$G$12+СВЦЭМ!$D$10+'СЕТ СН'!$G$5-'СЕТ СН'!$G$20</f>
        <v>2645.6673905899997</v>
      </c>
      <c r="P72" s="36">
        <f>SUMIFS(СВЦЭМ!$C$33:$C$776,СВЦЭМ!$A$33:$A$776,$A72,СВЦЭМ!$B$33:$B$776,P$47)+'СЕТ СН'!$G$12+СВЦЭМ!$D$10+'СЕТ СН'!$G$5-'СЕТ СН'!$G$20</f>
        <v>2653.16502713</v>
      </c>
      <c r="Q72" s="36">
        <f>SUMIFS(СВЦЭМ!$C$33:$C$776,СВЦЭМ!$A$33:$A$776,$A72,СВЦЭМ!$B$33:$B$776,Q$47)+'СЕТ СН'!$G$12+СВЦЭМ!$D$10+'СЕТ СН'!$G$5-'СЕТ СН'!$G$20</f>
        <v>2650.2775502899999</v>
      </c>
      <c r="R72" s="36">
        <f>SUMIFS(СВЦЭМ!$C$33:$C$776,СВЦЭМ!$A$33:$A$776,$A72,СВЦЭМ!$B$33:$B$776,R$47)+'СЕТ СН'!$G$12+СВЦЭМ!$D$10+'СЕТ СН'!$G$5-'СЕТ СН'!$G$20</f>
        <v>2648.1122393199998</v>
      </c>
      <c r="S72" s="36">
        <f>SUMIFS(СВЦЭМ!$C$33:$C$776,СВЦЭМ!$A$33:$A$776,$A72,СВЦЭМ!$B$33:$B$776,S$47)+'СЕТ СН'!$G$12+СВЦЭМ!$D$10+'СЕТ СН'!$G$5-'СЕТ СН'!$G$20</f>
        <v>2648.93543387</v>
      </c>
      <c r="T72" s="36">
        <f>SUMIFS(СВЦЭМ!$C$33:$C$776,СВЦЭМ!$A$33:$A$776,$A72,СВЦЭМ!$B$33:$B$776,T$47)+'СЕТ СН'!$G$12+СВЦЭМ!$D$10+'СЕТ СН'!$G$5-'СЕТ СН'!$G$20</f>
        <v>2651.31067708</v>
      </c>
      <c r="U72" s="36">
        <f>SUMIFS(СВЦЭМ!$C$33:$C$776,СВЦЭМ!$A$33:$A$776,$A72,СВЦЭМ!$B$33:$B$776,U$47)+'СЕТ СН'!$G$12+СВЦЭМ!$D$10+'СЕТ СН'!$G$5-'СЕТ СН'!$G$20</f>
        <v>2649.6772658300001</v>
      </c>
      <c r="V72" s="36">
        <f>SUMIFS(СВЦЭМ!$C$33:$C$776,СВЦЭМ!$A$33:$A$776,$A72,СВЦЭМ!$B$33:$B$776,V$47)+'СЕТ СН'!$G$12+СВЦЭМ!$D$10+'СЕТ СН'!$G$5-'СЕТ СН'!$G$20</f>
        <v>2627.3380915600001</v>
      </c>
      <c r="W72" s="36">
        <f>SUMIFS(СВЦЭМ!$C$33:$C$776,СВЦЭМ!$A$33:$A$776,$A72,СВЦЭМ!$B$33:$B$776,W$47)+'СЕТ СН'!$G$12+СВЦЭМ!$D$10+'СЕТ СН'!$G$5-'СЕТ СН'!$G$20</f>
        <v>2606.9454075900003</v>
      </c>
      <c r="X72" s="36">
        <f>SUMIFS(СВЦЭМ!$C$33:$C$776,СВЦЭМ!$A$33:$A$776,$A72,СВЦЭМ!$B$33:$B$776,X$47)+'СЕТ СН'!$G$12+СВЦЭМ!$D$10+'СЕТ СН'!$G$5-'СЕТ СН'!$G$20</f>
        <v>2625.12070206</v>
      </c>
      <c r="Y72" s="36">
        <f>SUMIFS(СВЦЭМ!$C$33:$C$776,СВЦЭМ!$A$33:$A$776,$A72,СВЦЭМ!$B$33:$B$776,Y$47)+'СЕТ СН'!$G$12+СВЦЭМ!$D$10+'СЕТ СН'!$G$5-'СЕТ СН'!$G$20</f>
        <v>2731.8192869099998</v>
      </c>
    </row>
    <row r="73" spans="1:27" ht="15.75" x14ac:dyDescent="0.2">
      <c r="A73" s="35">
        <f t="shared" si="1"/>
        <v>44069</v>
      </c>
      <c r="B73" s="36">
        <f>SUMIFS(СВЦЭМ!$C$33:$C$776,СВЦЭМ!$A$33:$A$776,$A73,СВЦЭМ!$B$33:$B$776,B$47)+'СЕТ СН'!$G$12+СВЦЭМ!$D$10+'СЕТ СН'!$G$5-'СЕТ СН'!$G$20</f>
        <v>2776.70092415</v>
      </c>
      <c r="C73" s="36">
        <f>SUMIFS(СВЦЭМ!$C$33:$C$776,СВЦЭМ!$A$33:$A$776,$A73,СВЦЭМ!$B$33:$B$776,C$47)+'СЕТ СН'!$G$12+СВЦЭМ!$D$10+'СЕТ СН'!$G$5-'СЕТ СН'!$G$20</f>
        <v>2808.7576183800002</v>
      </c>
      <c r="D73" s="36">
        <f>SUMIFS(СВЦЭМ!$C$33:$C$776,СВЦЭМ!$A$33:$A$776,$A73,СВЦЭМ!$B$33:$B$776,D$47)+'СЕТ СН'!$G$12+СВЦЭМ!$D$10+'СЕТ СН'!$G$5-'СЕТ СН'!$G$20</f>
        <v>2827.5797674099999</v>
      </c>
      <c r="E73" s="36">
        <f>SUMIFS(СВЦЭМ!$C$33:$C$776,СВЦЭМ!$A$33:$A$776,$A73,СВЦЭМ!$B$33:$B$776,E$47)+'СЕТ СН'!$G$12+СВЦЭМ!$D$10+'СЕТ СН'!$G$5-'СЕТ СН'!$G$20</f>
        <v>2834.0221096099999</v>
      </c>
      <c r="F73" s="36">
        <f>SUMIFS(СВЦЭМ!$C$33:$C$776,СВЦЭМ!$A$33:$A$776,$A73,СВЦЭМ!$B$33:$B$776,F$47)+'СЕТ СН'!$G$12+СВЦЭМ!$D$10+'СЕТ СН'!$G$5-'СЕТ СН'!$G$20</f>
        <v>2831.6930736599998</v>
      </c>
      <c r="G73" s="36">
        <f>SUMIFS(СВЦЭМ!$C$33:$C$776,СВЦЭМ!$A$33:$A$776,$A73,СВЦЭМ!$B$33:$B$776,G$47)+'СЕТ СН'!$G$12+СВЦЭМ!$D$10+'СЕТ СН'!$G$5-'СЕТ СН'!$G$20</f>
        <v>2832.46318698</v>
      </c>
      <c r="H73" s="36">
        <f>SUMIFS(СВЦЭМ!$C$33:$C$776,СВЦЭМ!$A$33:$A$776,$A73,СВЦЭМ!$B$33:$B$776,H$47)+'СЕТ СН'!$G$12+СВЦЭМ!$D$10+'СЕТ СН'!$G$5-'СЕТ СН'!$G$20</f>
        <v>2830.15683829</v>
      </c>
      <c r="I73" s="36">
        <f>SUMIFS(СВЦЭМ!$C$33:$C$776,СВЦЭМ!$A$33:$A$776,$A73,СВЦЭМ!$B$33:$B$776,I$47)+'СЕТ СН'!$G$12+СВЦЭМ!$D$10+'СЕТ СН'!$G$5-'СЕТ СН'!$G$20</f>
        <v>2865.4942828000003</v>
      </c>
      <c r="J73" s="36">
        <f>SUMIFS(СВЦЭМ!$C$33:$C$776,СВЦЭМ!$A$33:$A$776,$A73,СВЦЭМ!$B$33:$B$776,J$47)+'СЕТ СН'!$G$12+СВЦЭМ!$D$10+'СЕТ СН'!$G$5-'СЕТ СН'!$G$20</f>
        <v>2841.7999586699998</v>
      </c>
      <c r="K73" s="36">
        <f>SUMIFS(СВЦЭМ!$C$33:$C$776,СВЦЭМ!$A$33:$A$776,$A73,СВЦЭМ!$B$33:$B$776,K$47)+'СЕТ СН'!$G$12+СВЦЭМ!$D$10+'СЕТ СН'!$G$5-'СЕТ СН'!$G$20</f>
        <v>2755.9064205</v>
      </c>
      <c r="L73" s="36">
        <f>SUMIFS(СВЦЭМ!$C$33:$C$776,СВЦЭМ!$A$33:$A$776,$A73,СВЦЭМ!$B$33:$B$776,L$47)+'СЕТ СН'!$G$12+СВЦЭМ!$D$10+'СЕТ СН'!$G$5-'СЕТ СН'!$G$20</f>
        <v>2737.62176404</v>
      </c>
      <c r="M73" s="36">
        <f>SUMIFS(СВЦЭМ!$C$33:$C$776,СВЦЭМ!$A$33:$A$776,$A73,СВЦЭМ!$B$33:$B$776,M$47)+'СЕТ СН'!$G$12+СВЦЭМ!$D$10+'СЕТ СН'!$G$5-'СЕТ СН'!$G$20</f>
        <v>2674.3867807799998</v>
      </c>
      <c r="N73" s="36">
        <f>SUMIFS(СВЦЭМ!$C$33:$C$776,СВЦЭМ!$A$33:$A$776,$A73,СВЦЭМ!$B$33:$B$776,N$47)+'СЕТ СН'!$G$12+СВЦЭМ!$D$10+'СЕТ СН'!$G$5-'СЕТ СН'!$G$20</f>
        <v>2626.0923837999999</v>
      </c>
      <c r="O73" s="36">
        <f>SUMIFS(СВЦЭМ!$C$33:$C$776,СВЦЭМ!$A$33:$A$776,$A73,СВЦЭМ!$B$33:$B$776,O$47)+'СЕТ СН'!$G$12+СВЦЭМ!$D$10+'СЕТ СН'!$G$5-'СЕТ СН'!$G$20</f>
        <v>2600.5158651000002</v>
      </c>
      <c r="P73" s="36">
        <f>SUMIFS(СВЦЭМ!$C$33:$C$776,СВЦЭМ!$A$33:$A$776,$A73,СВЦЭМ!$B$33:$B$776,P$47)+'СЕТ СН'!$G$12+СВЦЭМ!$D$10+'СЕТ СН'!$G$5-'СЕТ СН'!$G$20</f>
        <v>2600.0515054900002</v>
      </c>
      <c r="Q73" s="36">
        <f>SUMIFS(СВЦЭМ!$C$33:$C$776,СВЦЭМ!$A$33:$A$776,$A73,СВЦЭМ!$B$33:$B$776,Q$47)+'СЕТ СН'!$G$12+СВЦЭМ!$D$10+'СЕТ СН'!$G$5-'СЕТ СН'!$G$20</f>
        <v>2595.87498181</v>
      </c>
      <c r="R73" s="36">
        <f>SUMIFS(СВЦЭМ!$C$33:$C$776,СВЦЭМ!$A$33:$A$776,$A73,СВЦЭМ!$B$33:$B$776,R$47)+'СЕТ СН'!$G$12+СВЦЭМ!$D$10+'СЕТ СН'!$G$5-'СЕТ СН'!$G$20</f>
        <v>2604.8081294100002</v>
      </c>
      <c r="S73" s="36">
        <f>SUMIFS(СВЦЭМ!$C$33:$C$776,СВЦЭМ!$A$33:$A$776,$A73,СВЦЭМ!$B$33:$B$776,S$47)+'СЕТ СН'!$G$12+СВЦЭМ!$D$10+'СЕТ СН'!$G$5-'СЕТ СН'!$G$20</f>
        <v>2603.7597281600001</v>
      </c>
      <c r="T73" s="36">
        <f>SUMIFS(СВЦЭМ!$C$33:$C$776,СВЦЭМ!$A$33:$A$776,$A73,СВЦЭМ!$B$33:$B$776,T$47)+'СЕТ СН'!$G$12+СВЦЭМ!$D$10+'СЕТ СН'!$G$5-'СЕТ СН'!$G$20</f>
        <v>2596.5630303899998</v>
      </c>
      <c r="U73" s="36">
        <f>SUMIFS(СВЦЭМ!$C$33:$C$776,СВЦЭМ!$A$33:$A$776,$A73,СВЦЭМ!$B$33:$B$776,U$47)+'СЕТ СН'!$G$12+СВЦЭМ!$D$10+'СЕТ СН'!$G$5-'СЕТ СН'!$G$20</f>
        <v>2601.48397944</v>
      </c>
      <c r="V73" s="36">
        <f>SUMIFS(СВЦЭМ!$C$33:$C$776,СВЦЭМ!$A$33:$A$776,$A73,СВЦЭМ!$B$33:$B$776,V$47)+'СЕТ СН'!$G$12+СВЦЭМ!$D$10+'СЕТ СН'!$G$5-'СЕТ СН'!$G$20</f>
        <v>2609.4441862799999</v>
      </c>
      <c r="W73" s="36">
        <f>SUMIFS(СВЦЭМ!$C$33:$C$776,СВЦЭМ!$A$33:$A$776,$A73,СВЦЭМ!$B$33:$B$776,W$47)+'СЕТ СН'!$G$12+СВЦЭМ!$D$10+'СЕТ СН'!$G$5-'СЕТ СН'!$G$20</f>
        <v>2617.5222440299999</v>
      </c>
      <c r="X73" s="36">
        <f>SUMIFS(СВЦЭМ!$C$33:$C$776,СВЦЭМ!$A$33:$A$776,$A73,СВЦЭМ!$B$33:$B$776,X$47)+'СЕТ СН'!$G$12+СВЦЭМ!$D$10+'СЕТ СН'!$G$5-'СЕТ СН'!$G$20</f>
        <v>2637.56593398</v>
      </c>
      <c r="Y73" s="36">
        <f>SUMIFS(СВЦЭМ!$C$33:$C$776,СВЦЭМ!$A$33:$A$776,$A73,СВЦЭМ!$B$33:$B$776,Y$47)+'СЕТ СН'!$G$12+СВЦЭМ!$D$10+'СЕТ СН'!$G$5-'СЕТ СН'!$G$20</f>
        <v>2734.6955634999999</v>
      </c>
    </row>
    <row r="74" spans="1:27" ht="15.75" x14ac:dyDescent="0.2">
      <c r="A74" s="35">
        <f t="shared" si="1"/>
        <v>44070</v>
      </c>
      <c r="B74" s="36">
        <f>SUMIFS(СВЦЭМ!$C$33:$C$776,СВЦЭМ!$A$33:$A$776,$A74,СВЦЭМ!$B$33:$B$776,B$47)+'СЕТ СН'!$G$12+СВЦЭМ!$D$10+'СЕТ СН'!$G$5-'СЕТ СН'!$G$20</f>
        <v>2669.29411931</v>
      </c>
      <c r="C74" s="36">
        <f>SUMIFS(СВЦЭМ!$C$33:$C$776,СВЦЭМ!$A$33:$A$776,$A74,СВЦЭМ!$B$33:$B$776,C$47)+'СЕТ СН'!$G$12+СВЦЭМ!$D$10+'СЕТ СН'!$G$5-'СЕТ СН'!$G$20</f>
        <v>2770.3972347099998</v>
      </c>
      <c r="D74" s="36">
        <f>SUMIFS(СВЦЭМ!$C$33:$C$776,СВЦЭМ!$A$33:$A$776,$A74,СВЦЭМ!$B$33:$B$776,D$47)+'СЕТ СН'!$G$12+СВЦЭМ!$D$10+'СЕТ СН'!$G$5-'СЕТ СН'!$G$20</f>
        <v>2867.3690971699998</v>
      </c>
      <c r="E74" s="36">
        <f>SUMIFS(СВЦЭМ!$C$33:$C$776,СВЦЭМ!$A$33:$A$776,$A74,СВЦЭМ!$B$33:$B$776,E$47)+'СЕТ СН'!$G$12+СВЦЭМ!$D$10+'СЕТ СН'!$G$5-'СЕТ СН'!$G$20</f>
        <v>2887.7143480899999</v>
      </c>
      <c r="F74" s="36">
        <f>SUMIFS(СВЦЭМ!$C$33:$C$776,СВЦЭМ!$A$33:$A$776,$A74,СВЦЭМ!$B$33:$B$776,F$47)+'СЕТ СН'!$G$12+СВЦЭМ!$D$10+'СЕТ СН'!$G$5-'СЕТ СН'!$G$20</f>
        <v>2900.4481997100002</v>
      </c>
      <c r="G74" s="36">
        <f>SUMIFS(СВЦЭМ!$C$33:$C$776,СВЦЭМ!$A$33:$A$776,$A74,СВЦЭМ!$B$33:$B$776,G$47)+'СЕТ СН'!$G$12+СВЦЭМ!$D$10+'СЕТ СН'!$G$5-'СЕТ СН'!$G$20</f>
        <v>2891.7666245800001</v>
      </c>
      <c r="H74" s="36">
        <f>SUMIFS(СВЦЭМ!$C$33:$C$776,СВЦЭМ!$A$33:$A$776,$A74,СВЦЭМ!$B$33:$B$776,H$47)+'СЕТ СН'!$G$12+СВЦЭМ!$D$10+'СЕТ СН'!$G$5-'СЕТ СН'!$G$20</f>
        <v>2849.7067261100001</v>
      </c>
      <c r="I74" s="36">
        <f>SUMIFS(СВЦЭМ!$C$33:$C$776,СВЦЭМ!$A$33:$A$776,$A74,СВЦЭМ!$B$33:$B$776,I$47)+'СЕТ СН'!$G$12+СВЦЭМ!$D$10+'СЕТ СН'!$G$5-'СЕТ СН'!$G$20</f>
        <v>2764.11949581</v>
      </c>
      <c r="J74" s="36">
        <f>SUMIFS(СВЦЭМ!$C$33:$C$776,СВЦЭМ!$A$33:$A$776,$A74,СВЦЭМ!$B$33:$B$776,J$47)+'СЕТ СН'!$G$12+СВЦЭМ!$D$10+'СЕТ СН'!$G$5-'СЕТ СН'!$G$20</f>
        <v>2715.64256282</v>
      </c>
      <c r="K74" s="36">
        <f>SUMIFS(СВЦЭМ!$C$33:$C$776,СВЦЭМ!$A$33:$A$776,$A74,СВЦЭМ!$B$33:$B$776,K$47)+'СЕТ СН'!$G$12+СВЦЭМ!$D$10+'СЕТ СН'!$G$5-'СЕТ СН'!$G$20</f>
        <v>2684.3520239899999</v>
      </c>
      <c r="L74" s="36">
        <f>SUMIFS(СВЦЭМ!$C$33:$C$776,СВЦЭМ!$A$33:$A$776,$A74,СВЦЭМ!$B$33:$B$776,L$47)+'СЕТ СН'!$G$12+СВЦЭМ!$D$10+'СЕТ СН'!$G$5-'СЕТ СН'!$G$20</f>
        <v>2681.1768729</v>
      </c>
      <c r="M74" s="36">
        <f>SUMIFS(СВЦЭМ!$C$33:$C$776,СВЦЭМ!$A$33:$A$776,$A74,СВЦЭМ!$B$33:$B$776,M$47)+'СЕТ СН'!$G$12+СВЦЭМ!$D$10+'СЕТ СН'!$G$5-'СЕТ СН'!$G$20</f>
        <v>2685.0084482800003</v>
      </c>
      <c r="N74" s="36">
        <f>SUMIFS(СВЦЭМ!$C$33:$C$776,СВЦЭМ!$A$33:$A$776,$A74,СВЦЭМ!$B$33:$B$776,N$47)+'СЕТ СН'!$G$12+СВЦЭМ!$D$10+'СЕТ СН'!$G$5-'СЕТ СН'!$G$20</f>
        <v>2677.2656058500002</v>
      </c>
      <c r="O74" s="36">
        <f>SUMIFS(СВЦЭМ!$C$33:$C$776,СВЦЭМ!$A$33:$A$776,$A74,СВЦЭМ!$B$33:$B$776,O$47)+'СЕТ СН'!$G$12+СВЦЭМ!$D$10+'СЕТ СН'!$G$5-'СЕТ СН'!$G$20</f>
        <v>2673.3357012500001</v>
      </c>
      <c r="P74" s="36">
        <f>SUMIFS(СВЦЭМ!$C$33:$C$776,СВЦЭМ!$A$33:$A$776,$A74,СВЦЭМ!$B$33:$B$776,P$47)+'СЕТ СН'!$G$12+СВЦЭМ!$D$10+'СЕТ СН'!$G$5-'СЕТ СН'!$G$20</f>
        <v>2680.0902945400003</v>
      </c>
      <c r="Q74" s="36">
        <f>SUMIFS(СВЦЭМ!$C$33:$C$776,СВЦЭМ!$A$33:$A$776,$A74,СВЦЭМ!$B$33:$B$776,Q$47)+'СЕТ СН'!$G$12+СВЦЭМ!$D$10+'СЕТ СН'!$G$5-'СЕТ СН'!$G$20</f>
        <v>2680.6159286699999</v>
      </c>
      <c r="R74" s="36">
        <f>SUMIFS(СВЦЭМ!$C$33:$C$776,СВЦЭМ!$A$33:$A$776,$A74,СВЦЭМ!$B$33:$B$776,R$47)+'СЕТ СН'!$G$12+СВЦЭМ!$D$10+'СЕТ СН'!$G$5-'СЕТ СН'!$G$20</f>
        <v>2675.4880508400001</v>
      </c>
      <c r="S74" s="36">
        <f>SUMIFS(СВЦЭМ!$C$33:$C$776,СВЦЭМ!$A$33:$A$776,$A74,СВЦЭМ!$B$33:$B$776,S$47)+'СЕТ СН'!$G$12+СВЦЭМ!$D$10+'СЕТ СН'!$G$5-'СЕТ СН'!$G$20</f>
        <v>2673.7736452200002</v>
      </c>
      <c r="T74" s="36">
        <f>SUMIFS(СВЦЭМ!$C$33:$C$776,СВЦЭМ!$A$33:$A$776,$A74,СВЦЭМ!$B$33:$B$776,T$47)+'СЕТ СН'!$G$12+СВЦЭМ!$D$10+'СЕТ СН'!$G$5-'СЕТ СН'!$G$20</f>
        <v>2670.44543841</v>
      </c>
      <c r="U74" s="36">
        <f>SUMIFS(СВЦЭМ!$C$33:$C$776,СВЦЭМ!$A$33:$A$776,$A74,СВЦЭМ!$B$33:$B$776,U$47)+'СЕТ СН'!$G$12+СВЦЭМ!$D$10+'СЕТ СН'!$G$5-'СЕТ СН'!$G$20</f>
        <v>2679.7325252299997</v>
      </c>
      <c r="V74" s="36">
        <f>SUMIFS(СВЦЭМ!$C$33:$C$776,СВЦЭМ!$A$33:$A$776,$A74,СВЦЭМ!$B$33:$B$776,V$47)+'СЕТ СН'!$G$12+СВЦЭМ!$D$10+'СЕТ СН'!$G$5-'СЕТ СН'!$G$20</f>
        <v>2693.6377603199999</v>
      </c>
      <c r="W74" s="36">
        <f>SUMIFS(СВЦЭМ!$C$33:$C$776,СВЦЭМ!$A$33:$A$776,$A74,СВЦЭМ!$B$33:$B$776,W$47)+'СЕТ СН'!$G$12+СВЦЭМ!$D$10+'СЕТ СН'!$G$5-'СЕТ СН'!$G$20</f>
        <v>2693.7328419099999</v>
      </c>
      <c r="X74" s="36">
        <f>SUMIFS(СВЦЭМ!$C$33:$C$776,СВЦЭМ!$A$33:$A$776,$A74,СВЦЭМ!$B$33:$B$776,X$47)+'СЕТ СН'!$G$12+СВЦЭМ!$D$10+'СЕТ СН'!$G$5-'СЕТ СН'!$G$20</f>
        <v>2666.73491552</v>
      </c>
      <c r="Y74" s="36">
        <f>SUMIFS(СВЦЭМ!$C$33:$C$776,СВЦЭМ!$A$33:$A$776,$A74,СВЦЭМ!$B$33:$B$776,Y$47)+'СЕТ СН'!$G$12+СВЦЭМ!$D$10+'СЕТ СН'!$G$5-'СЕТ СН'!$G$20</f>
        <v>2696.4968939099999</v>
      </c>
    </row>
    <row r="75" spans="1:27" ht="15.75" x14ac:dyDescent="0.2">
      <c r="A75" s="35">
        <f t="shared" si="1"/>
        <v>44071</v>
      </c>
      <c r="B75" s="36">
        <f>SUMIFS(СВЦЭМ!$C$33:$C$776,СВЦЭМ!$A$33:$A$776,$A75,СВЦЭМ!$B$33:$B$776,B$47)+'СЕТ СН'!$G$12+СВЦЭМ!$D$10+'СЕТ СН'!$G$5-'СЕТ СН'!$G$20</f>
        <v>2825.9872728300002</v>
      </c>
      <c r="C75" s="36">
        <f>SUMIFS(СВЦЭМ!$C$33:$C$776,СВЦЭМ!$A$33:$A$776,$A75,СВЦЭМ!$B$33:$B$776,C$47)+'СЕТ СН'!$G$12+СВЦЭМ!$D$10+'СЕТ СН'!$G$5-'СЕТ СН'!$G$20</f>
        <v>2833.91509885</v>
      </c>
      <c r="D75" s="36">
        <f>SUMIFS(СВЦЭМ!$C$33:$C$776,СВЦЭМ!$A$33:$A$776,$A75,СВЦЭМ!$B$33:$B$776,D$47)+'СЕТ СН'!$G$12+СВЦЭМ!$D$10+'СЕТ СН'!$G$5-'СЕТ СН'!$G$20</f>
        <v>2874.86476696</v>
      </c>
      <c r="E75" s="36">
        <f>SUMIFS(СВЦЭМ!$C$33:$C$776,СВЦЭМ!$A$33:$A$776,$A75,СВЦЭМ!$B$33:$B$776,E$47)+'СЕТ СН'!$G$12+СВЦЭМ!$D$10+'СЕТ СН'!$G$5-'СЕТ СН'!$G$20</f>
        <v>2888.7911668199999</v>
      </c>
      <c r="F75" s="36">
        <f>SUMIFS(СВЦЭМ!$C$33:$C$776,СВЦЭМ!$A$33:$A$776,$A75,СВЦЭМ!$B$33:$B$776,F$47)+'СЕТ СН'!$G$12+СВЦЭМ!$D$10+'СЕТ СН'!$G$5-'СЕТ СН'!$G$20</f>
        <v>2901.7594722499998</v>
      </c>
      <c r="G75" s="36">
        <f>SUMIFS(СВЦЭМ!$C$33:$C$776,СВЦЭМ!$A$33:$A$776,$A75,СВЦЭМ!$B$33:$B$776,G$47)+'СЕТ СН'!$G$12+СВЦЭМ!$D$10+'СЕТ СН'!$G$5-'СЕТ СН'!$G$20</f>
        <v>2874.4238363200002</v>
      </c>
      <c r="H75" s="36">
        <f>SUMIFS(СВЦЭМ!$C$33:$C$776,СВЦЭМ!$A$33:$A$776,$A75,СВЦЭМ!$B$33:$B$776,H$47)+'СЕТ СН'!$G$12+СВЦЭМ!$D$10+'СЕТ СН'!$G$5-'СЕТ СН'!$G$20</f>
        <v>2840.9139392699999</v>
      </c>
      <c r="I75" s="36">
        <f>SUMIFS(СВЦЭМ!$C$33:$C$776,СВЦЭМ!$A$33:$A$776,$A75,СВЦЭМ!$B$33:$B$776,I$47)+'СЕТ СН'!$G$12+СВЦЭМ!$D$10+'СЕТ СН'!$G$5-'СЕТ СН'!$G$20</f>
        <v>2782.37540313</v>
      </c>
      <c r="J75" s="36">
        <f>SUMIFS(СВЦЭМ!$C$33:$C$776,СВЦЭМ!$A$33:$A$776,$A75,СВЦЭМ!$B$33:$B$776,J$47)+'СЕТ СН'!$G$12+СВЦЭМ!$D$10+'СЕТ СН'!$G$5-'СЕТ СН'!$G$20</f>
        <v>2718.5299429500001</v>
      </c>
      <c r="K75" s="36">
        <f>SUMIFS(СВЦЭМ!$C$33:$C$776,СВЦЭМ!$A$33:$A$776,$A75,СВЦЭМ!$B$33:$B$776,K$47)+'СЕТ СН'!$G$12+СВЦЭМ!$D$10+'СЕТ СН'!$G$5-'СЕТ СН'!$G$20</f>
        <v>2684.4831150600003</v>
      </c>
      <c r="L75" s="36">
        <f>SUMIFS(СВЦЭМ!$C$33:$C$776,СВЦЭМ!$A$33:$A$776,$A75,СВЦЭМ!$B$33:$B$776,L$47)+'СЕТ СН'!$G$12+СВЦЭМ!$D$10+'СЕТ СН'!$G$5-'СЕТ СН'!$G$20</f>
        <v>2681.9526560599998</v>
      </c>
      <c r="M75" s="36">
        <f>SUMIFS(СВЦЭМ!$C$33:$C$776,СВЦЭМ!$A$33:$A$776,$A75,СВЦЭМ!$B$33:$B$776,M$47)+'СЕТ СН'!$G$12+СВЦЭМ!$D$10+'СЕТ СН'!$G$5-'СЕТ СН'!$G$20</f>
        <v>2683.18879573</v>
      </c>
      <c r="N75" s="36">
        <f>SUMIFS(СВЦЭМ!$C$33:$C$776,СВЦЭМ!$A$33:$A$776,$A75,СВЦЭМ!$B$33:$B$776,N$47)+'СЕТ СН'!$G$12+СВЦЭМ!$D$10+'СЕТ СН'!$G$5-'СЕТ СН'!$G$20</f>
        <v>2685.7810072100001</v>
      </c>
      <c r="O75" s="36">
        <f>SUMIFS(СВЦЭМ!$C$33:$C$776,СВЦЭМ!$A$33:$A$776,$A75,СВЦЭМ!$B$33:$B$776,O$47)+'СЕТ СН'!$G$12+СВЦЭМ!$D$10+'СЕТ СН'!$G$5-'СЕТ СН'!$G$20</f>
        <v>2679.9053590399999</v>
      </c>
      <c r="P75" s="36">
        <f>SUMIFS(СВЦЭМ!$C$33:$C$776,СВЦЭМ!$A$33:$A$776,$A75,СВЦЭМ!$B$33:$B$776,P$47)+'СЕТ СН'!$G$12+СВЦЭМ!$D$10+'СЕТ СН'!$G$5-'СЕТ СН'!$G$20</f>
        <v>2681.8619727499999</v>
      </c>
      <c r="Q75" s="36">
        <f>SUMIFS(СВЦЭМ!$C$33:$C$776,СВЦЭМ!$A$33:$A$776,$A75,СВЦЭМ!$B$33:$B$776,Q$47)+'СЕТ СН'!$G$12+СВЦЭМ!$D$10+'СЕТ СН'!$G$5-'СЕТ СН'!$G$20</f>
        <v>2689.1003994900002</v>
      </c>
      <c r="R75" s="36">
        <f>SUMIFS(СВЦЭМ!$C$33:$C$776,СВЦЭМ!$A$33:$A$776,$A75,СВЦЭМ!$B$33:$B$776,R$47)+'СЕТ СН'!$G$12+СВЦЭМ!$D$10+'СЕТ СН'!$G$5-'СЕТ СН'!$G$20</f>
        <v>2692.1722874299999</v>
      </c>
      <c r="S75" s="36">
        <f>SUMIFS(СВЦЭМ!$C$33:$C$776,СВЦЭМ!$A$33:$A$776,$A75,СВЦЭМ!$B$33:$B$776,S$47)+'СЕТ СН'!$G$12+СВЦЭМ!$D$10+'СЕТ СН'!$G$5-'СЕТ СН'!$G$20</f>
        <v>2696.84046627</v>
      </c>
      <c r="T75" s="36">
        <f>SUMIFS(СВЦЭМ!$C$33:$C$776,СВЦЭМ!$A$33:$A$776,$A75,СВЦЭМ!$B$33:$B$776,T$47)+'СЕТ СН'!$G$12+СВЦЭМ!$D$10+'СЕТ СН'!$G$5-'СЕТ СН'!$G$20</f>
        <v>2692.2103105199999</v>
      </c>
      <c r="U75" s="36">
        <f>SUMIFS(СВЦЭМ!$C$33:$C$776,СВЦЭМ!$A$33:$A$776,$A75,СВЦЭМ!$B$33:$B$776,U$47)+'СЕТ СН'!$G$12+СВЦЭМ!$D$10+'СЕТ СН'!$G$5-'СЕТ СН'!$G$20</f>
        <v>2685.2954066900002</v>
      </c>
      <c r="V75" s="36">
        <f>SUMIFS(СВЦЭМ!$C$33:$C$776,СВЦЭМ!$A$33:$A$776,$A75,СВЦЭМ!$B$33:$B$776,V$47)+'СЕТ СН'!$G$12+СВЦЭМ!$D$10+'СЕТ СН'!$G$5-'СЕТ СН'!$G$20</f>
        <v>2660.0653251399999</v>
      </c>
      <c r="W75" s="36">
        <f>SUMIFS(СВЦЭМ!$C$33:$C$776,СВЦЭМ!$A$33:$A$776,$A75,СВЦЭМ!$B$33:$B$776,W$47)+'СЕТ СН'!$G$12+СВЦЭМ!$D$10+'СЕТ СН'!$G$5-'СЕТ СН'!$G$20</f>
        <v>2658.81530875</v>
      </c>
      <c r="X75" s="36">
        <f>SUMIFS(СВЦЭМ!$C$33:$C$776,СВЦЭМ!$A$33:$A$776,$A75,СВЦЭМ!$B$33:$B$776,X$47)+'СЕТ СН'!$G$12+СВЦЭМ!$D$10+'СЕТ СН'!$G$5-'СЕТ СН'!$G$20</f>
        <v>2709.42412646</v>
      </c>
      <c r="Y75" s="36">
        <f>SUMIFS(СВЦЭМ!$C$33:$C$776,СВЦЭМ!$A$33:$A$776,$A75,СВЦЭМ!$B$33:$B$776,Y$47)+'СЕТ СН'!$G$12+СВЦЭМ!$D$10+'СЕТ СН'!$G$5-'СЕТ СН'!$G$20</f>
        <v>2759.77277241</v>
      </c>
    </row>
    <row r="76" spans="1:27" ht="15.75" x14ac:dyDescent="0.2">
      <c r="A76" s="35">
        <f t="shared" si="1"/>
        <v>44072</v>
      </c>
      <c r="B76" s="36">
        <f>SUMIFS(СВЦЭМ!$C$33:$C$776,СВЦЭМ!$A$33:$A$776,$A76,СВЦЭМ!$B$33:$B$776,B$47)+'СЕТ СН'!$G$12+СВЦЭМ!$D$10+'СЕТ СН'!$G$5-'СЕТ СН'!$G$20</f>
        <v>2824.1866711500002</v>
      </c>
      <c r="C76" s="36">
        <f>SUMIFS(СВЦЭМ!$C$33:$C$776,СВЦЭМ!$A$33:$A$776,$A76,СВЦЭМ!$B$33:$B$776,C$47)+'СЕТ СН'!$G$12+СВЦЭМ!$D$10+'СЕТ СН'!$G$5-'СЕТ СН'!$G$20</f>
        <v>2871.4082990500001</v>
      </c>
      <c r="D76" s="36">
        <f>SUMIFS(СВЦЭМ!$C$33:$C$776,СВЦЭМ!$A$33:$A$776,$A76,СВЦЭМ!$B$33:$B$776,D$47)+'СЕТ СН'!$G$12+СВЦЭМ!$D$10+'СЕТ СН'!$G$5-'СЕТ СН'!$G$20</f>
        <v>2909.41391828</v>
      </c>
      <c r="E76" s="36">
        <f>SUMIFS(СВЦЭМ!$C$33:$C$776,СВЦЭМ!$A$33:$A$776,$A76,СВЦЭМ!$B$33:$B$776,E$47)+'СЕТ СН'!$G$12+СВЦЭМ!$D$10+'СЕТ СН'!$G$5-'СЕТ СН'!$G$20</f>
        <v>2916.3101653600002</v>
      </c>
      <c r="F76" s="36">
        <f>SUMIFS(СВЦЭМ!$C$33:$C$776,СВЦЭМ!$A$33:$A$776,$A76,СВЦЭМ!$B$33:$B$776,F$47)+'СЕТ СН'!$G$12+СВЦЭМ!$D$10+'СЕТ СН'!$G$5-'СЕТ СН'!$G$20</f>
        <v>2934.9483726099998</v>
      </c>
      <c r="G76" s="36">
        <f>SUMIFS(СВЦЭМ!$C$33:$C$776,СВЦЭМ!$A$33:$A$776,$A76,СВЦЭМ!$B$33:$B$776,G$47)+'СЕТ СН'!$G$12+СВЦЭМ!$D$10+'СЕТ СН'!$G$5-'СЕТ СН'!$G$20</f>
        <v>2918.4862745300002</v>
      </c>
      <c r="H76" s="36">
        <f>SUMIFS(СВЦЭМ!$C$33:$C$776,СВЦЭМ!$A$33:$A$776,$A76,СВЦЭМ!$B$33:$B$776,H$47)+'СЕТ СН'!$G$12+СВЦЭМ!$D$10+'СЕТ СН'!$G$5-'СЕТ СН'!$G$20</f>
        <v>2897.27650597</v>
      </c>
      <c r="I76" s="36">
        <f>SUMIFS(СВЦЭМ!$C$33:$C$776,СВЦЭМ!$A$33:$A$776,$A76,СВЦЭМ!$B$33:$B$776,I$47)+'СЕТ СН'!$G$12+СВЦЭМ!$D$10+'СЕТ СН'!$G$5-'СЕТ СН'!$G$20</f>
        <v>2848.3953778800001</v>
      </c>
      <c r="J76" s="36">
        <f>SUMIFS(СВЦЭМ!$C$33:$C$776,СВЦЭМ!$A$33:$A$776,$A76,СВЦЭМ!$B$33:$B$776,J$47)+'СЕТ СН'!$G$12+СВЦЭМ!$D$10+'СЕТ СН'!$G$5-'СЕТ СН'!$G$20</f>
        <v>2771.9146532099999</v>
      </c>
      <c r="K76" s="36">
        <f>SUMIFS(СВЦЭМ!$C$33:$C$776,СВЦЭМ!$A$33:$A$776,$A76,СВЦЭМ!$B$33:$B$776,K$47)+'СЕТ СН'!$G$12+СВЦЭМ!$D$10+'СЕТ СН'!$G$5-'СЕТ СН'!$G$20</f>
        <v>2710.3941862699999</v>
      </c>
      <c r="L76" s="36">
        <f>SUMIFS(СВЦЭМ!$C$33:$C$776,СВЦЭМ!$A$33:$A$776,$A76,СВЦЭМ!$B$33:$B$776,L$47)+'СЕТ СН'!$G$12+СВЦЭМ!$D$10+'СЕТ СН'!$G$5-'СЕТ СН'!$G$20</f>
        <v>2690.60324984</v>
      </c>
      <c r="M76" s="36">
        <f>SUMIFS(СВЦЭМ!$C$33:$C$776,СВЦЭМ!$A$33:$A$776,$A76,СВЦЭМ!$B$33:$B$776,M$47)+'СЕТ СН'!$G$12+СВЦЭМ!$D$10+'СЕТ СН'!$G$5-'СЕТ СН'!$G$20</f>
        <v>2692.4796064699999</v>
      </c>
      <c r="N76" s="36">
        <f>SUMIFS(СВЦЭМ!$C$33:$C$776,СВЦЭМ!$A$33:$A$776,$A76,СВЦЭМ!$B$33:$B$776,N$47)+'СЕТ СН'!$G$12+СВЦЭМ!$D$10+'СЕТ СН'!$G$5-'СЕТ СН'!$G$20</f>
        <v>2704.7230396200002</v>
      </c>
      <c r="O76" s="36">
        <f>SUMIFS(СВЦЭМ!$C$33:$C$776,СВЦЭМ!$A$33:$A$776,$A76,СВЦЭМ!$B$33:$B$776,O$47)+'СЕТ СН'!$G$12+СВЦЭМ!$D$10+'СЕТ СН'!$G$5-'СЕТ СН'!$G$20</f>
        <v>2695.7974087699999</v>
      </c>
      <c r="P76" s="36">
        <f>SUMIFS(СВЦЭМ!$C$33:$C$776,СВЦЭМ!$A$33:$A$776,$A76,СВЦЭМ!$B$33:$B$776,P$47)+'СЕТ СН'!$G$12+СВЦЭМ!$D$10+'СЕТ СН'!$G$5-'СЕТ СН'!$G$20</f>
        <v>2701.0927533499998</v>
      </c>
      <c r="Q76" s="36">
        <f>SUMIFS(СВЦЭМ!$C$33:$C$776,СВЦЭМ!$A$33:$A$776,$A76,СВЦЭМ!$B$33:$B$776,Q$47)+'СЕТ СН'!$G$12+СВЦЭМ!$D$10+'СЕТ СН'!$G$5-'СЕТ СН'!$G$20</f>
        <v>2719.2825023999999</v>
      </c>
      <c r="R76" s="36">
        <f>SUMIFS(СВЦЭМ!$C$33:$C$776,СВЦЭМ!$A$33:$A$776,$A76,СВЦЭМ!$B$33:$B$776,R$47)+'СЕТ СН'!$G$12+СВЦЭМ!$D$10+'СЕТ СН'!$G$5-'СЕТ СН'!$G$20</f>
        <v>2733.5618891100003</v>
      </c>
      <c r="S76" s="36">
        <f>SUMIFS(СВЦЭМ!$C$33:$C$776,СВЦЭМ!$A$33:$A$776,$A76,СВЦЭМ!$B$33:$B$776,S$47)+'СЕТ СН'!$G$12+СВЦЭМ!$D$10+'СЕТ СН'!$G$5-'СЕТ СН'!$G$20</f>
        <v>2717.31806581</v>
      </c>
      <c r="T76" s="36">
        <f>SUMIFS(СВЦЭМ!$C$33:$C$776,СВЦЭМ!$A$33:$A$776,$A76,СВЦЭМ!$B$33:$B$776,T$47)+'СЕТ СН'!$G$12+СВЦЭМ!$D$10+'СЕТ СН'!$G$5-'СЕТ СН'!$G$20</f>
        <v>2716.2721799400001</v>
      </c>
      <c r="U76" s="36">
        <f>SUMIFS(СВЦЭМ!$C$33:$C$776,СВЦЭМ!$A$33:$A$776,$A76,СВЦЭМ!$B$33:$B$776,U$47)+'СЕТ СН'!$G$12+СВЦЭМ!$D$10+'СЕТ СН'!$G$5-'СЕТ СН'!$G$20</f>
        <v>2717.9209911299999</v>
      </c>
      <c r="V76" s="36">
        <f>SUMIFS(СВЦЭМ!$C$33:$C$776,СВЦЭМ!$A$33:$A$776,$A76,СВЦЭМ!$B$33:$B$776,V$47)+'СЕТ СН'!$G$12+СВЦЭМ!$D$10+'СЕТ СН'!$G$5-'СЕТ СН'!$G$20</f>
        <v>2695.7912113000002</v>
      </c>
      <c r="W76" s="36">
        <f>SUMIFS(СВЦЭМ!$C$33:$C$776,СВЦЭМ!$A$33:$A$776,$A76,СВЦЭМ!$B$33:$B$776,W$47)+'СЕТ СН'!$G$12+СВЦЭМ!$D$10+'СЕТ СН'!$G$5-'СЕТ СН'!$G$20</f>
        <v>2686.5040577600003</v>
      </c>
      <c r="X76" s="36">
        <f>SUMIFS(СВЦЭМ!$C$33:$C$776,СВЦЭМ!$A$33:$A$776,$A76,СВЦЭМ!$B$33:$B$776,X$47)+'СЕТ СН'!$G$12+СВЦЭМ!$D$10+'СЕТ СН'!$G$5-'СЕТ СН'!$G$20</f>
        <v>2730.2935379999999</v>
      </c>
      <c r="Y76" s="36">
        <f>SUMIFS(СВЦЭМ!$C$33:$C$776,СВЦЭМ!$A$33:$A$776,$A76,СВЦЭМ!$B$33:$B$776,Y$47)+'СЕТ СН'!$G$12+СВЦЭМ!$D$10+'СЕТ СН'!$G$5-'СЕТ СН'!$G$20</f>
        <v>2771.67294115</v>
      </c>
    </row>
    <row r="77" spans="1:27" ht="15.75" x14ac:dyDescent="0.2">
      <c r="A77" s="35">
        <f t="shared" si="1"/>
        <v>44073</v>
      </c>
      <c r="B77" s="36">
        <f>SUMIFS(СВЦЭМ!$C$33:$C$776,СВЦЭМ!$A$33:$A$776,$A77,СВЦЭМ!$B$33:$B$776,B$47)+'СЕТ СН'!$G$12+СВЦЭМ!$D$10+'СЕТ СН'!$G$5-'СЕТ СН'!$G$20</f>
        <v>2803.52773273</v>
      </c>
      <c r="C77" s="36">
        <f>SUMIFS(СВЦЭМ!$C$33:$C$776,СВЦЭМ!$A$33:$A$776,$A77,СВЦЭМ!$B$33:$B$776,C$47)+'СЕТ СН'!$G$12+СВЦЭМ!$D$10+'СЕТ СН'!$G$5-'СЕТ СН'!$G$20</f>
        <v>2862.0459006700003</v>
      </c>
      <c r="D77" s="36">
        <f>SUMIFS(СВЦЭМ!$C$33:$C$776,СВЦЭМ!$A$33:$A$776,$A77,СВЦЭМ!$B$33:$B$776,D$47)+'СЕТ СН'!$G$12+СВЦЭМ!$D$10+'СЕТ СН'!$G$5-'СЕТ СН'!$G$20</f>
        <v>2907.4010964300001</v>
      </c>
      <c r="E77" s="36">
        <f>SUMIFS(СВЦЭМ!$C$33:$C$776,СВЦЭМ!$A$33:$A$776,$A77,СВЦЭМ!$B$33:$B$776,E$47)+'СЕТ СН'!$G$12+СВЦЭМ!$D$10+'СЕТ СН'!$G$5-'СЕТ СН'!$G$20</f>
        <v>2905.85912702</v>
      </c>
      <c r="F77" s="36">
        <f>SUMIFS(СВЦЭМ!$C$33:$C$776,СВЦЭМ!$A$33:$A$776,$A77,СВЦЭМ!$B$33:$B$776,F$47)+'СЕТ СН'!$G$12+СВЦЭМ!$D$10+'СЕТ СН'!$G$5-'СЕТ СН'!$G$20</f>
        <v>2906.4245051400003</v>
      </c>
      <c r="G77" s="36">
        <f>SUMIFS(СВЦЭМ!$C$33:$C$776,СВЦЭМ!$A$33:$A$776,$A77,СВЦЭМ!$B$33:$B$776,G$47)+'СЕТ СН'!$G$12+СВЦЭМ!$D$10+'СЕТ СН'!$G$5-'СЕТ СН'!$G$20</f>
        <v>2890.9870358100002</v>
      </c>
      <c r="H77" s="36">
        <f>SUMIFS(СВЦЭМ!$C$33:$C$776,СВЦЭМ!$A$33:$A$776,$A77,СВЦЭМ!$B$33:$B$776,H$47)+'СЕТ СН'!$G$12+СВЦЭМ!$D$10+'СЕТ СН'!$G$5-'СЕТ СН'!$G$20</f>
        <v>2889.6528358800001</v>
      </c>
      <c r="I77" s="36">
        <f>SUMIFS(СВЦЭМ!$C$33:$C$776,СВЦЭМ!$A$33:$A$776,$A77,СВЦЭМ!$B$33:$B$776,I$47)+'СЕТ СН'!$G$12+СВЦЭМ!$D$10+'СЕТ СН'!$G$5-'СЕТ СН'!$G$20</f>
        <v>2862.1419774300002</v>
      </c>
      <c r="J77" s="36">
        <f>SUMIFS(СВЦЭМ!$C$33:$C$776,СВЦЭМ!$A$33:$A$776,$A77,СВЦЭМ!$B$33:$B$776,J$47)+'СЕТ СН'!$G$12+СВЦЭМ!$D$10+'СЕТ СН'!$G$5-'СЕТ СН'!$G$20</f>
        <v>2781.5521753600001</v>
      </c>
      <c r="K77" s="36">
        <f>SUMIFS(СВЦЭМ!$C$33:$C$776,СВЦЭМ!$A$33:$A$776,$A77,СВЦЭМ!$B$33:$B$776,K$47)+'СЕТ СН'!$G$12+СВЦЭМ!$D$10+'СЕТ СН'!$G$5-'СЕТ СН'!$G$20</f>
        <v>2713.6175893999998</v>
      </c>
      <c r="L77" s="36">
        <f>SUMIFS(СВЦЭМ!$C$33:$C$776,СВЦЭМ!$A$33:$A$776,$A77,СВЦЭМ!$B$33:$B$776,L$47)+'СЕТ СН'!$G$12+СВЦЭМ!$D$10+'СЕТ СН'!$G$5-'СЕТ СН'!$G$20</f>
        <v>2680.5420217700002</v>
      </c>
      <c r="M77" s="36">
        <f>SUMIFS(СВЦЭМ!$C$33:$C$776,СВЦЭМ!$A$33:$A$776,$A77,СВЦЭМ!$B$33:$B$776,M$47)+'СЕТ СН'!$G$12+СВЦЭМ!$D$10+'СЕТ СН'!$G$5-'СЕТ СН'!$G$20</f>
        <v>2675.3685272299999</v>
      </c>
      <c r="N77" s="36">
        <f>SUMIFS(СВЦЭМ!$C$33:$C$776,СВЦЭМ!$A$33:$A$776,$A77,СВЦЭМ!$B$33:$B$776,N$47)+'СЕТ СН'!$G$12+СВЦЭМ!$D$10+'СЕТ СН'!$G$5-'СЕТ СН'!$G$20</f>
        <v>2686.4641018699999</v>
      </c>
      <c r="O77" s="36">
        <f>SUMIFS(СВЦЭМ!$C$33:$C$776,СВЦЭМ!$A$33:$A$776,$A77,СВЦЭМ!$B$33:$B$776,O$47)+'СЕТ СН'!$G$12+СВЦЭМ!$D$10+'СЕТ СН'!$G$5-'СЕТ СН'!$G$20</f>
        <v>2676.4837363500001</v>
      </c>
      <c r="P77" s="36">
        <f>SUMIFS(СВЦЭМ!$C$33:$C$776,СВЦЭМ!$A$33:$A$776,$A77,СВЦЭМ!$B$33:$B$776,P$47)+'СЕТ СН'!$G$12+СВЦЭМ!$D$10+'СЕТ СН'!$G$5-'СЕТ СН'!$G$20</f>
        <v>2678.4919936599999</v>
      </c>
      <c r="Q77" s="36">
        <f>SUMIFS(СВЦЭМ!$C$33:$C$776,СВЦЭМ!$A$33:$A$776,$A77,СВЦЭМ!$B$33:$B$776,Q$47)+'СЕТ СН'!$G$12+СВЦЭМ!$D$10+'СЕТ СН'!$G$5-'СЕТ СН'!$G$20</f>
        <v>2695.18453623</v>
      </c>
      <c r="R77" s="36">
        <f>SUMIFS(СВЦЭМ!$C$33:$C$776,СВЦЭМ!$A$33:$A$776,$A77,СВЦЭМ!$B$33:$B$776,R$47)+'СЕТ СН'!$G$12+СВЦЭМ!$D$10+'СЕТ СН'!$G$5-'СЕТ СН'!$G$20</f>
        <v>2700.27021633</v>
      </c>
      <c r="S77" s="36">
        <f>SUMIFS(СВЦЭМ!$C$33:$C$776,СВЦЭМ!$A$33:$A$776,$A77,СВЦЭМ!$B$33:$B$776,S$47)+'СЕТ СН'!$G$12+СВЦЭМ!$D$10+'СЕТ СН'!$G$5-'СЕТ СН'!$G$20</f>
        <v>2682.9622701600001</v>
      </c>
      <c r="T77" s="36">
        <f>SUMIFS(СВЦЭМ!$C$33:$C$776,СВЦЭМ!$A$33:$A$776,$A77,СВЦЭМ!$B$33:$B$776,T$47)+'СЕТ СН'!$G$12+СВЦЭМ!$D$10+'СЕТ СН'!$G$5-'СЕТ СН'!$G$20</f>
        <v>2664.77031278</v>
      </c>
      <c r="U77" s="36">
        <f>SUMIFS(СВЦЭМ!$C$33:$C$776,СВЦЭМ!$A$33:$A$776,$A77,СВЦЭМ!$B$33:$B$776,U$47)+'СЕТ СН'!$G$12+СВЦЭМ!$D$10+'СЕТ СН'!$G$5-'СЕТ СН'!$G$20</f>
        <v>2664.9222498099998</v>
      </c>
      <c r="V77" s="36">
        <f>SUMIFS(СВЦЭМ!$C$33:$C$776,СВЦЭМ!$A$33:$A$776,$A77,СВЦЭМ!$B$33:$B$776,V$47)+'СЕТ СН'!$G$12+СВЦЭМ!$D$10+'СЕТ СН'!$G$5-'СЕТ СН'!$G$20</f>
        <v>2639.6161088899999</v>
      </c>
      <c r="W77" s="36">
        <f>SUMIFS(СВЦЭМ!$C$33:$C$776,СВЦЭМ!$A$33:$A$776,$A77,СВЦЭМ!$B$33:$B$776,W$47)+'СЕТ СН'!$G$12+СВЦЭМ!$D$10+'СЕТ СН'!$G$5-'СЕТ СН'!$G$20</f>
        <v>2623.4314871500001</v>
      </c>
      <c r="X77" s="36">
        <f>SUMIFS(СВЦЭМ!$C$33:$C$776,СВЦЭМ!$A$33:$A$776,$A77,СВЦЭМ!$B$33:$B$776,X$47)+'СЕТ СН'!$G$12+СВЦЭМ!$D$10+'СЕТ СН'!$G$5-'СЕТ СН'!$G$20</f>
        <v>2668.2176641199999</v>
      </c>
      <c r="Y77" s="36">
        <f>SUMIFS(СВЦЭМ!$C$33:$C$776,СВЦЭМ!$A$33:$A$776,$A77,СВЦЭМ!$B$33:$B$776,Y$47)+'СЕТ СН'!$G$12+СВЦЭМ!$D$10+'СЕТ СН'!$G$5-'СЕТ СН'!$G$20</f>
        <v>2722.81283171</v>
      </c>
      <c r="AA77" s="37"/>
    </row>
    <row r="78" spans="1:27" ht="15.75" x14ac:dyDescent="0.2">
      <c r="A78" s="35">
        <f t="shared" si="1"/>
        <v>44074</v>
      </c>
      <c r="B78" s="36">
        <f>SUMIFS(СВЦЭМ!$C$33:$C$776,СВЦЭМ!$A$33:$A$776,$A78,СВЦЭМ!$B$33:$B$776,B$47)+'СЕТ СН'!$G$12+СВЦЭМ!$D$10+'СЕТ СН'!$G$5-'СЕТ СН'!$G$20</f>
        <v>2768.5541003799999</v>
      </c>
      <c r="C78" s="36">
        <f>SUMIFS(СВЦЭМ!$C$33:$C$776,СВЦЭМ!$A$33:$A$776,$A78,СВЦЭМ!$B$33:$B$776,C$47)+'СЕТ СН'!$G$12+СВЦЭМ!$D$10+'СЕТ СН'!$G$5-'СЕТ СН'!$G$20</f>
        <v>2825.8467596</v>
      </c>
      <c r="D78" s="36">
        <f>SUMIFS(СВЦЭМ!$C$33:$C$776,СВЦЭМ!$A$33:$A$776,$A78,СВЦЭМ!$B$33:$B$776,D$47)+'СЕТ СН'!$G$12+СВЦЭМ!$D$10+'СЕТ СН'!$G$5-'СЕТ СН'!$G$20</f>
        <v>2880.5786703499998</v>
      </c>
      <c r="E78" s="36">
        <f>SUMIFS(СВЦЭМ!$C$33:$C$776,СВЦЭМ!$A$33:$A$776,$A78,СВЦЭМ!$B$33:$B$776,E$47)+'СЕТ СН'!$G$12+СВЦЭМ!$D$10+'СЕТ СН'!$G$5-'СЕТ СН'!$G$20</f>
        <v>2894.7867171600001</v>
      </c>
      <c r="F78" s="36">
        <f>SUMIFS(СВЦЭМ!$C$33:$C$776,СВЦЭМ!$A$33:$A$776,$A78,СВЦЭМ!$B$33:$B$776,F$47)+'СЕТ СН'!$G$12+СВЦЭМ!$D$10+'СЕТ СН'!$G$5-'СЕТ СН'!$G$20</f>
        <v>2909.2912037900001</v>
      </c>
      <c r="G78" s="36">
        <f>SUMIFS(СВЦЭМ!$C$33:$C$776,СВЦЭМ!$A$33:$A$776,$A78,СВЦЭМ!$B$33:$B$776,G$47)+'СЕТ СН'!$G$12+СВЦЭМ!$D$10+'СЕТ СН'!$G$5-'СЕТ СН'!$G$20</f>
        <v>2897.3463675000003</v>
      </c>
      <c r="H78" s="36">
        <f>SUMIFS(СВЦЭМ!$C$33:$C$776,СВЦЭМ!$A$33:$A$776,$A78,СВЦЭМ!$B$33:$B$776,H$47)+'СЕТ СН'!$G$12+СВЦЭМ!$D$10+'СЕТ СН'!$G$5-'СЕТ СН'!$G$20</f>
        <v>2839.93699083</v>
      </c>
      <c r="I78" s="36">
        <f>SUMIFS(СВЦЭМ!$C$33:$C$776,СВЦЭМ!$A$33:$A$776,$A78,СВЦЭМ!$B$33:$B$776,I$47)+'СЕТ СН'!$G$12+СВЦЭМ!$D$10+'СЕТ СН'!$G$5-'СЕТ СН'!$G$20</f>
        <v>2775.3143243</v>
      </c>
      <c r="J78" s="36">
        <f>SUMIFS(СВЦЭМ!$C$33:$C$776,СВЦЭМ!$A$33:$A$776,$A78,СВЦЭМ!$B$33:$B$776,J$47)+'СЕТ СН'!$G$12+СВЦЭМ!$D$10+'СЕТ СН'!$G$5-'СЕТ СН'!$G$20</f>
        <v>2718.4422148200001</v>
      </c>
      <c r="K78" s="36">
        <f>SUMIFS(СВЦЭМ!$C$33:$C$776,СВЦЭМ!$A$33:$A$776,$A78,СВЦЭМ!$B$33:$B$776,K$47)+'СЕТ СН'!$G$12+СВЦЭМ!$D$10+'СЕТ СН'!$G$5-'СЕТ СН'!$G$20</f>
        <v>2675.5613638599998</v>
      </c>
      <c r="L78" s="36">
        <f>SUMIFS(СВЦЭМ!$C$33:$C$776,СВЦЭМ!$A$33:$A$776,$A78,СВЦЭМ!$B$33:$B$776,L$47)+'СЕТ СН'!$G$12+СВЦЭМ!$D$10+'СЕТ СН'!$G$5-'СЕТ СН'!$G$20</f>
        <v>2692.1274065400003</v>
      </c>
      <c r="M78" s="36">
        <f>SUMIFS(СВЦЭМ!$C$33:$C$776,СВЦЭМ!$A$33:$A$776,$A78,СВЦЭМ!$B$33:$B$776,M$47)+'СЕТ СН'!$G$12+СВЦЭМ!$D$10+'СЕТ СН'!$G$5-'СЕТ СН'!$G$20</f>
        <v>2690.0785018000001</v>
      </c>
      <c r="N78" s="36">
        <f>SUMIFS(СВЦЭМ!$C$33:$C$776,СВЦЭМ!$A$33:$A$776,$A78,СВЦЭМ!$B$33:$B$776,N$47)+'СЕТ СН'!$G$12+СВЦЭМ!$D$10+'СЕТ СН'!$G$5-'СЕТ СН'!$G$20</f>
        <v>2678.0507425400001</v>
      </c>
      <c r="O78" s="36">
        <f>SUMIFS(СВЦЭМ!$C$33:$C$776,СВЦЭМ!$A$33:$A$776,$A78,СВЦЭМ!$B$33:$B$776,O$47)+'СЕТ СН'!$G$12+СВЦЭМ!$D$10+'СЕТ СН'!$G$5-'СЕТ СН'!$G$20</f>
        <v>2678.9569322400002</v>
      </c>
      <c r="P78" s="36">
        <f>SUMIFS(СВЦЭМ!$C$33:$C$776,СВЦЭМ!$A$33:$A$776,$A78,СВЦЭМ!$B$33:$B$776,P$47)+'СЕТ СН'!$G$12+СВЦЭМ!$D$10+'СЕТ СН'!$G$5-'СЕТ СН'!$G$20</f>
        <v>2683.16821321</v>
      </c>
      <c r="Q78" s="36">
        <f>SUMIFS(СВЦЭМ!$C$33:$C$776,СВЦЭМ!$A$33:$A$776,$A78,СВЦЭМ!$B$33:$B$776,Q$47)+'СЕТ СН'!$G$12+СВЦЭМ!$D$10+'СЕТ СН'!$G$5-'СЕТ СН'!$G$20</f>
        <v>2683.47839767</v>
      </c>
      <c r="R78" s="36">
        <f>SUMIFS(СВЦЭМ!$C$33:$C$776,СВЦЭМ!$A$33:$A$776,$A78,СВЦЭМ!$B$33:$B$776,R$47)+'СЕТ СН'!$G$12+СВЦЭМ!$D$10+'СЕТ СН'!$G$5-'СЕТ СН'!$G$20</f>
        <v>2685.01558927</v>
      </c>
      <c r="S78" s="36">
        <f>SUMIFS(СВЦЭМ!$C$33:$C$776,СВЦЭМ!$A$33:$A$776,$A78,СВЦЭМ!$B$33:$B$776,S$47)+'СЕТ СН'!$G$12+СВЦЭМ!$D$10+'СЕТ СН'!$G$5-'СЕТ СН'!$G$20</f>
        <v>2684.7165796300001</v>
      </c>
      <c r="T78" s="36">
        <f>SUMIFS(СВЦЭМ!$C$33:$C$776,СВЦЭМ!$A$33:$A$776,$A78,СВЦЭМ!$B$33:$B$776,T$47)+'СЕТ СН'!$G$12+СВЦЭМ!$D$10+'СЕТ СН'!$G$5-'СЕТ СН'!$G$20</f>
        <v>2685.3881608500001</v>
      </c>
      <c r="U78" s="36">
        <f>SUMIFS(СВЦЭМ!$C$33:$C$776,СВЦЭМ!$A$33:$A$776,$A78,СВЦЭМ!$B$33:$B$776,U$47)+'СЕТ СН'!$G$12+СВЦЭМ!$D$10+'СЕТ СН'!$G$5-'СЕТ СН'!$G$20</f>
        <v>2678.7791851800002</v>
      </c>
      <c r="V78" s="36">
        <f>SUMIFS(СВЦЭМ!$C$33:$C$776,СВЦЭМ!$A$33:$A$776,$A78,СВЦЭМ!$B$33:$B$776,V$47)+'СЕТ СН'!$G$12+СВЦЭМ!$D$10+'СЕТ СН'!$G$5-'СЕТ СН'!$G$20</f>
        <v>2681.0827710100002</v>
      </c>
      <c r="W78" s="36">
        <f>SUMIFS(СВЦЭМ!$C$33:$C$776,СВЦЭМ!$A$33:$A$776,$A78,СВЦЭМ!$B$33:$B$776,W$47)+'СЕТ СН'!$G$12+СВЦЭМ!$D$10+'СЕТ СН'!$G$5-'СЕТ СН'!$G$20</f>
        <v>2679.0854952899999</v>
      </c>
      <c r="X78" s="36">
        <f>SUMIFS(СВЦЭМ!$C$33:$C$776,СВЦЭМ!$A$33:$A$776,$A78,СВЦЭМ!$B$33:$B$776,X$47)+'СЕТ СН'!$G$12+СВЦЭМ!$D$10+'СЕТ СН'!$G$5-'СЕТ СН'!$G$20</f>
        <v>2686.3159358399998</v>
      </c>
      <c r="Y78" s="36">
        <f>SUMIFS(СВЦЭМ!$C$33:$C$776,СВЦЭМ!$A$33:$A$776,$A78,СВЦЭМ!$B$33:$B$776,Y$47)+'СЕТ СН'!$G$12+СВЦЭМ!$D$10+'СЕТ СН'!$G$5-'СЕТ СН'!$G$20</f>
        <v>2738.4168442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01.08.2020</v>
      </c>
      <c r="B84" s="36">
        <f>SUMIFS(СВЦЭМ!$C$33:$C$776,СВЦЭМ!$A$33:$A$776,$A84,СВЦЭМ!$B$33:$B$776,B$83)+'СЕТ СН'!$H$12+СВЦЭМ!$D$10+'СЕТ СН'!$H$5-'СЕТ СН'!$H$20</f>
        <v>2961.8007837599998</v>
      </c>
      <c r="C84" s="36">
        <f>SUMIFS(СВЦЭМ!$C$33:$C$776,СВЦЭМ!$A$33:$A$776,$A84,СВЦЭМ!$B$33:$B$776,C$83)+'СЕТ СН'!$H$12+СВЦЭМ!$D$10+'СЕТ СН'!$H$5-'СЕТ СН'!$H$20</f>
        <v>2999.2638493200002</v>
      </c>
      <c r="D84" s="36">
        <f>SUMIFS(СВЦЭМ!$C$33:$C$776,СВЦЭМ!$A$33:$A$776,$A84,СВЦЭМ!$B$33:$B$776,D$83)+'СЕТ СН'!$H$12+СВЦЭМ!$D$10+'СЕТ СН'!$H$5-'СЕТ СН'!$H$20</f>
        <v>3035.9953815200001</v>
      </c>
      <c r="E84" s="36">
        <f>SUMIFS(СВЦЭМ!$C$33:$C$776,СВЦЭМ!$A$33:$A$776,$A84,СВЦЭМ!$B$33:$B$776,E$83)+'СЕТ СН'!$H$12+СВЦЭМ!$D$10+'СЕТ СН'!$H$5-'СЕТ СН'!$H$20</f>
        <v>3036.7755737699999</v>
      </c>
      <c r="F84" s="36">
        <f>SUMIFS(СВЦЭМ!$C$33:$C$776,СВЦЭМ!$A$33:$A$776,$A84,СВЦЭМ!$B$33:$B$776,F$83)+'СЕТ СН'!$H$12+СВЦЭМ!$D$10+'СЕТ СН'!$H$5-'СЕТ СН'!$H$20</f>
        <v>3031.8617415799999</v>
      </c>
      <c r="G84" s="36">
        <f>SUMIFS(СВЦЭМ!$C$33:$C$776,СВЦЭМ!$A$33:$A$776,$A84,СВЦЭМ!$B$33:$B$776,G$83)+'СЕТ СН'!$H$12+СВЦЭМ!$D$10+'СЕТ СН'!$H$5-'СЕТ СН'!$H$20</f>
        <v>3056.7789181399999</v>
      </c>
      <c r="H84" s="36">
        <f>SUMIFS(СВЦЭМ!$C$33:$C$776,СВЦЭМ!$A$33:$A$776,$A84,СВЦЭМ!$B$33:$B$776,H$83)+'СЕТ СН'!$H$12+СВЦЭМ!$D$10+'СЕТ СН'!$H$5-'СЕТ СН'!$H$20</f>
        <v>3037.5707597800001</v>
      </c>
      <c r="I84" s="36">
        <f>SUMIFS(СВЦЭМ!$C$33:$C$776,СВЦЭМ!$A$33:$A$776,$A84,СВЦЭМ!$B$33:$B$776,I$83)+'СЕТ СН'!$H$12+СВЦЭМ!$D$10+'СЕТ СН'!$H$5-'СЕТ СН'!$H$20</f>
        <v>3058.1125288599997</v>
      </c>
      <c r="J84" s="36">
        <f>SUMIFS(СВЦЭМ!$C$33:$C$776,СВЦЭМ!$A$33:$A$776,$A84,СВЦЭМ!$B$33:$B$776,J$83)+'СЕТ СН'!$H$12+СВЦЭМ!$D$10+'СЕТ СН'!$H$5-'СЕТ СН'!$H$20</f>
        <v>3012.6589711400002</v>
      </c>
      <c r="K84" s="36">
        <f>SUMIFS(СВЦЭМ!$C$33:$C$776,СВЦЭМ!$A$33:$A$776,$A84,СВЦЭМ!$B$33:$B$776,K$83)+'СЕТ СН'!$H$12+СВЦЭМ!$D$10+'СЕТ СН'!$H$5-'СЕТ СН'!$H$20</f>
        <v>2971.4013790600002</v>
      </c>
      <c r="L84" s="36">
        <f>SUMIFS(СВЦЭМ!$C$33:$C$776,СВЦЭМ!$A$33:$A$776,$A84,СВЦЭМ!$B$33:$B$776,L$83)+'СЕТ СН'!$H$12+СВЦЭМ!$D$10+'СЕТ СН'!$H$5-'СЕТ СН'!$H$20</f>
        <v>2936.75067623</v>
      </c>
      <c r="M84" s="36">
        <f>SUMIFS(СВЦЭМ!$C$33:$C$776,СВЦЭМ!$A$33:$A$776,$A84,СВЦЭМ!$B$33:$B$776,M$83)+'СЕТ СН'!$H$12+СВЦЭМ!$D$10+'СЕТ СН'!$H$5-'СЕТ СН'!$H$20</f>
        <v>2874.2451987899999</v>
      </c>
      <c r="N84" s="36">
        <f>SUMIFS(СВЦЭМ!$C$33:$C$776,СВЦЭМ!$A$33:$A$776,$A84,СВЦЭМ!$B$33:$B$776,N$83)+'СЕТ СН'!$H$12+СВЦЭМ!$D$10+'СЕТ СН'!$H$5-'СЕТ СН'!$H$20</f>
        <v>2845.7687047600002</v>
      </c>
      <c r="O84" s="36">
        <f>SUMIFS(СВЦЭМ!$C$33:$C$776,СВЦЭМ!$A$33:$A$776,$A84,СВЦЭМ!$B$33:$B$776,O$83)+'СЕТ СН'!$H$12+СВЦЭМ!$D$10+'СЕТ СН'!$H$5-'СЕТ СН'!$H$20</f>
        <v>2789.9404303299998</v>
      </c>
      <c r="P84" s="36">
        <f>SUMIFS(СВЦЭМ!$C$33:$C$776,СВЦЭМ!$A$33:$A$776,$A84,СВЦЭМ!$B$33:$B$776,P$83)+'СЕТ СН'!$H$12+СВЦЭМ!$D$10+'СЕТ СН'!$H$5-'СЕТ СН'!$H$20</f>
        <v>2791.72070648</v>
      </c>
      <c r="Q84" s="36">
        <f>SUMIFS(СВЦЭМ!$C$33:$C$776,СВЦЭМ!$A$33:$A$776,$A84,СВЦЭМ!$B$33:$B$776,Q$83)+'СЕТ СН'!$H$12+СВЦЭМ!$D$10+'СЕТ СН'!$H$5-'СЕТ СН'!$H$20</f>
        <v>2791.1856874099999</v>
      </c>
      <c r="R84" s="36">
        <f>SUMIFS(СВЦЭМ!$C$33:$C$776,СВЦЭМ!$A$33:$A$776,$A84,СВЦЭМ!$B$33:$B$776,R$83)+'СЕТ СН'!$H$12+СВЦЭМ!$D$10+'СЕТ СН'!$H$5-'СЕТ СН'!$H$20</f>
        <v>2796.8168630700002</v>
      </c>
      <c r="S84" s="36">
        <f>SUMIFS(СВЦЭМ!$C$33:$C$776,СВЦЭМ!$A$33:$A$776,$A84,СВЦЭМ!$B$33:$B$776,S$83)+'СЕТ СН'!$H$12+СВЦЭМ!$D$10+'СЕТ СН'!$H$5-'СЕТ СН'!$H$20</f>
        <v>2793.2667425999998</v>
      </c>
      <c r="T84" s="36">
        <f>SUMIFS(СВЦЭМ!$C$33:$C$776,СВЦЭМ!$A$33:$A$776,$A84,СВЦЭМ!$B$33:$B$776,T$83)+'СЕТ СН'!$H$12+СВЦЭМ!$D$10+'СЕТ СН'!$H$5-'СЕТ СН'!$H$20</f>
        <v>2794.2052350499998</v>
      </c>
      <c r="U84" s="36">
        <f>SUMIFS(СВЦЭМ!$C$33:$C$776,СВЦЭМ!$A$33:$A$776,$A84,СВЦЭМ!$B$33:$B$776,U$83)+'СЕТ СН'!$H$12+СВЦЭМ!$D$10+'СЕТ СН'!$H$5-'СЕТ СН'!$H$20</f>
        <v>2797.9940315399999</v>
      </c>
      <c r="V84" s="36">
        <f>SUMIFS(СВЦЭМ!$C$33:$C$776,СВЦЭМ!$A$33:$A$776,$A84,СВЦЭМ!$B$33:$B$776,V$83)+'СЕТ СН'!$H$12+СВЦЭМ!$D$10+'СЕТ СН'!$H$5-'СЕТ СН'!$H$20</f>
        <v>2784.6055997799999</v>
      </c>
      <c r="W84" s="36">
        <f>SUMIFS(СВЦЭМ!$C$33:$C$776,СВЦЭМ!$A$33:$A$776,$A84,СВЦЭМ!$B$33:$B$776,W$83)+'СЕТ СН'!$H$12+СВЦЭМ!$D$10+'СЕТ СН'!$H$5-'СЕТ СН'!$H$20</f>
        <v>2768.7108770599998</v>
      </c>
      <c r="X84" s="36">
        <f>SUMIFS(СВЦЭМ!$C$33:$C$776,СВЦЭМ!$A$33:$A$776,$A84,СВЦЭМ!$B$33:$B$776,X$83)+'СЕТ СН'!$H$12+СВЦЭМ!$D$10+'СЕТ СН'!$H$5-'СЕТ СН'!$H$20</f>
        <v>2807.69075763</v>
      </c>
      <c r="Y84" s="36">
        <f>SUMIFS(СВЦЭМ!$C$33:$C$776,СВЦЭМ!$A$33:$A$776,$A84,СВЦЭМ!$B$33:$B$776,Y$83)+'СЕТ СН'!$H$12+СВЦЭМ!$D$10+'СЕТ СН'!$H$5-'СЕТ СН'!$H$20</f>
        <v>2917.5671246299999</v>
      </c>
    </row>
    <row r="85" spans="1:25" ht="15.75" x14ac:dyDescent="0.2">
      <c r="A85" s="35">
        <f>A84+1</f>
        <v>44045</v>
      </c>
      <c r="B85" s="36">
        <f>SUMIFS(СВЦЭМ!$C$33:$C$776,СВЦЭМ!$A$33:$A$776,$A85,СВЦЭМ!$B$33:$B$776,B$83)+'СЕТ СН'!$H$12+СВЦЭМ!$D$10+'СЕТ СН'!$H$5-'СЕТ СН'!$H$20</f>
        <v>2945.52431217</v>
      </c>
      <c r="C85" s="36">
        <f>SUMIFS(СВЦЭМ!$C$33:$C$776,СВЦЭМ!$A$33:$A$776,$A85,СВЦЭМ!$B$33:$B$776,C$83)+'СЕТ СН'!$H$12+СВЦЭМ!$D$10+'СЕТ СН'!$H$5-'СЕТ СН'!$H$20</f>
        <v>2983.6515092899999</v>
      </c>
      <c r="D85" s="36">
        <f>SUMIFS(СВЦЭМ!$C$33:$C$776,СВЦЭМ!$A$33:$A$776,$A85,СВЦЭМ!$B$33:$B$776,D$83)+'СЕТ СН'!$H$12+СВЦЭМ!$D$10+'СЕТ СН'!$H$5-'СЕТ СН'!$H$20</f>
        <v>3013.9729106</v>
      </c>
      <c r="E85" s="36">
        <f>SUMIFS(СВЦЭМ!$C$33:$C$776,СВЦЭМ!$A$33:$A$776,$A85,СВЦЭМ!$B$33:$B$776,E$83)+'СЕТ СН'!$H$12+СВЦЭМ!$D$10+'СЕТ СН'!$H$5-'СЕТ СН'!$H$20</f>
        <v>3019.76603368</v>
      </c>
      <c r="F85" s="36">
        <f>SUMIFS(СВЦЭМ!$C$33:$C$776,СВЦЭМ!$A$33:$A$776,$A85,СВЦЭМ!$B$33:$B$776,F$83)+'СЕТ СН'!$H$12+СВЦЭМ!$D$10+'СЕТ СН'!$H$5-'СЕТ СН'!$H$20</f>
        <v>3014.68551118</v>
      </c>
      <c r="G85" s="36">
        <f>SUMIFS(СВЦЭМ!$C$33:$C$776,СВЦЭМ!$A$33:$A$776,$A85,СВЦЭМ!$B$33:$B$776,G$83)+'СЕТ СН'!$H$12+СВЦЭМ!$D$10+'СЕТ СН'!$H$5-'СЕТ СН'!$H$20</f>
        <v>3022.5782825699998</v>
      </c>
      <c r="H85" s="36">
        <f>SUMIFS(СВЦЭМ!$C$33:$C$776,СВЦЭМ!$A$33:$A$776,$A85,СВЦЭМ!$B$33:$B$776,H$83)+'СЕТ СН'!$H$12+СВЦЭМ!$D$10+'СЕТ СН'!$H$5-'СЕТ СН'!$H$20</f>
        <v>2995.1416865000001</v>
      </c>
      <c r="I85" s="36">
        <f>SUMIFS(СВЦЭМ!$C$33:$C$776,СВЦЭМ!$A$33:$A$776,$A85,СВЦЭМ!$B$33:$B$776,I$83)+'СЕТ СН'!$H$12+СВЦЭМ!$D$10+'СЕТ СН'!$H$5-'СЕТ СН'!$H$20</f>
        <v>3035.5829815100001</v>
      </c>
      <c r="J85" s="36">
        <f>SUMIFS(СВЦЭМ!$C$33:$C$776,СВЦЭМ!$A$33:$A$776,$A85,СВЦЭМ!$B$33:$B$776,J$83)+'СЕТ СН'!$H$12+СВЦЭМ!$D$10+'СЕТ СН'!$H$5-'СЕТ СН'!$H$20</f>
        <v>2991.88259685</v>
      </c>
      <c r="K85" s="36">
        <f>SUMIFS(СВЦЭМ!$C$33:$C$776,СВЦЭМ!$A$33:$A$776,$A85,СВЦЭМ!$B$33:$B$776,K$83)+'СЕТ СН'!$H$12+СВЦЭМ!$D$10+'СЕТ СН'!$H$5-'СЕТ СН'!$H$20</f>
        <v>2916.5043762400001</v>
      </c>
      <c r="L85" s="36">
        <f>SUMIFS(СВЦЭМ!$C$33:$C$776,СВЦЭМ!$A$33:$A$776,$A85,СВЦЭМ!$B$33:$B$776,L$83)+'СЕТ СН'!$H$12+СВЦЭМ!$D$10+'СЕТ СН'!$H$5-'СЕТ СН'!$H$20</f>
        <v>2886.4657834</v>
      </c>
      <c r="M85" s="36">
        <f>SUMIFS(СВЦЭМ!$C$33:$C$776,СВЦЭМ!$A$33:$A$776,$A85,СВЦЭМ!$B$33:$B$776,M$83)+'СЕТ СН'!$H$12+СВЦЭМ!$D$10+'СЕТ СН'!$H$5-'СЕТ СН'!$H$20</f>
        <v>2818.6893862799998</v>
      </c>
      <c r="N85" s="36">
        <f>SUMIFS(СВЦЭМ!$C$33:$C$776,СВЦЭМ!$A$33:$A$776,$A85,СВЦЭМ!$B$33:$B$776,N$83)+'СЕТ СН'!$H$12+СВЦЭМ!$D$10+'СЕТ СН'!$H$5-'СЕТ СН'!$H$20</f>
        <v>2786.4239938299997</v>
      </c>
      <c r="O85" s="36">
        <f>SUMIFS(СВЦЭМ!$C$33:$C$776,СВЦЭМ!$A$33:$A$776,$A85,СВЦЭМ!$B$33:$B$776,O$83)+'СЕТ СН'!$H$12+СВЦЭМ!$D$10+'СЕТ СН'!$H$5-'СЕТ СН'!$H$20</f>
        <v>2765.4828332699999</v>
      </c>
      <c r="P85" s="36">
        <f>SUMIFS(СВЦЭМ!$C$33:$C$776,СВЦЭМ!$A$33:$A$776,$A85,СВЦЭМ!$B$33:$B$776,P$83)+'СЕТ СН'!$H$12+СВЦЭМ!$D$10+'СЕТ СН'!$H$5-'СЕТ СН'!$H$20</f>
        <v>2775.9724323800001</v>
      </c>
      <c r="Q85" s="36">
        <f>SUMIFS(СВЦЭМ!$C$33:$C$776,СВЦЭМ!$A$33:$A$776,$A85,СВЦЭМ!$B$33:$B$776,Q$83)+'СЕТ СН'!$H$12+СВЦЭМ!$D$10+'СЕТ СН'!$H$5-'СЕТ СН'!$H$20</f>
        <v>2781.3796611100001</v>
      </c>
      <c r="R85" s="36">
        <f>SUMIFS(СВЦЭМ!$C$33:$C$776,СВЦЭМ!$A$33:$A$776,$A85,СВЦЭМ!$B$33:$B$776,R$83)+'СЕТ СН'!$H$12+СВЦЭМ!$D$10+'СЕТ СН'!$H$5-'СЕТ СН'!$H$20</f>
        <v>2785.1113932799999</v>
      </c>
      <c r="S85" s="36">
        <f>SUMIFS(СВЦЭМ!$C$33:$C$776,СВЦЭМ!$A$33:$A$776,$A85,СВЦЭМ!$B$33:$B$776,S$83)+'СЕТ СН'!$H$12+СВЦЭМ!$D$10+'СЕТ СН'!$H$5-'СЕТ СН'!$H$20</f>
        <v>2784.1197975200002</v>
      </c>
      <c r="T85" s="36">
        <f>SUMIFS(СВЦЭМ!$C$33:$C$776,СВЦЭМ!$A$33:$A$776,$A85,СВЦЭМ!$B$33:$B$776,T$83)+'СЕТ СН'!$H$12+СВЦЭМ!$D$10+'СЕТ СН'!$H$5-'СЕТ СН'!$H$20</f>
        <v>2786.13500441</v>
      </c>
      <c r="U85" s="36">
        <f>SUMIFS(СВЦЭМ!$C$33:$C$776,СВЦЭМ!$A$33:$A$776,$A85,СВЦЭМ!$B$33:$B$776,U$83)+'СЕТ СН'!$H$12+СВЦЭМ!$D$10+'СЕТ СН'!$H$5-'СЕТ СН'!$H$20</f>
        <v>2775.6464721900002</v>
      </c>
      <c r="V85" s="36">
        <f>SUMIFS(СВЦЭМ!$C$33:$C$776,СВЦЭМ!$A$33:$A$776,$A85,СВЦЭМ!$B$33:$B$776,V$83)+'СЕТ СН'!$H$12+СВЦЭМ!$D$10+'СЕТ СН'!$H$5-'СЕТ СН'!$H$20</f>
        <v>2748.5859378099999</v>
      </c>
      <c r="W85" s="36">
        <f>SUMIFS(СВЦЭМ!$C$33:$C$776,СВЦЭМ!$A$33:$A$776,$A85,СВЦЭМ!$B$33:$B$776,W$83)+'СЕТ СН'!$H$12+СВЦЭМ!$D$10+'СЕТ СН'!$H$5-'СЕТ СН'!$H$20</f>
        <v>2746.2788757099997</v>
      </c>
      <c r="X85" s="36">
        <f>SUMIFS(СВЦЭМ!$C$33:$C$776,СВЦЭМ!$A$33:$A$776,$A85,СВЦЭМ!$B$33:$B$776,X$83)+'СЕТ СН'!$H$12+СВЦЭМ!$D$10+'СЕТ СН'!$H$5-'СЕТ СН'!$H$20</f>
        <v>2775.1548441899999</v>
      </c>
      <c r="Y85" s="36">
        <f>SUMIFS(СВЦЭМ!$C$33:$C$776,СВЦЭМ!$A$33:$A$776,$A85,СВЦЭМ!$B$33:$B$776,Y$83)+'СЕТ СН'!$H$12+СВЦЭМ!$D$10+'СЕТ СН'!$H$5-'СЕТ СН'!$H$20</f>
        <v>2863.6215428400001</v>
      </c>
    </row>
    <row r="86" spans="1:25" ht="15.75" x14ac:dyDescent="0.2">
      <c r="A86" s="35">
        <f t="shared" ref="A86:A114" si="2">A85+1</f>
        <v>44046</v>
      </c>
      <c r="B86" s="36">
        <f>SUMIFS(СВЦЭМ!$C$33:$C$776,СВЦЭМ!$A$33:$A$776,$A86,СВЦЭМ!$B$33:$B$776,B$83)+'СЕТ СН'!$H$12+СВЦЭМ!$D$10+'СЕТ СН'!$H$5-'СЕТ СН'!$H$20</f>
        <v>2951.86991175</v>
      </c>
      <c r="C86" s="36">
        <f>SUMIFS(СВЦЭМ!$C$33:$C$776,СВЦЭМ!$A$33:$A$776,$A86,СВЦЭМ!$B$33:$B$776,C$83)+'СЕТ СН'!$H$12+СВЦЭМ!$D$10+'СЕТ СН'!$H$5-'СЕТ СН'!$H$20</f>
        <v>2950.5594879099999</v>
      </c>
      <c r="D86" s="36">
        <f>SUMIFS(СВЦЭМ!$C$33:$C$776,СВЦЭМ!$A$33:$A$776,$A86,СВЦЭМ!$B$33:$B$776,D$83)+'СЕТ СН'!$H$12+СВЦЭМ!$D$10+'СЕТ СН'!$H$5-'СЕТ СН'!$H$20</f>
        <v>2966.0387554700001</v>
      </c>
      <c r="E86" s="36">
        <f>SUMIFS(СВЦЭМ!$C$33:$C$776,СВЦЭМ!$A$33:$A$776,$A86,СВЦЭМ!$B$33:$B$776,E$83)+'СЕТ СН'!$H$12+СВЦЭМ!$D$10+'СЕТ СН'!$H$5-'СЕТ СН'!$H$20</f>
        <v>3011.61547832</v>
      </c>
      <c r="F86" s="36">
        <f>SUMIFS(СВЦЭМ!$C$33:$C$776,СВЦЭМ!$A$33:$A$776,$A86,СВЦЭМ!$B$33:$B$776,F$83)+'СЕТ СН'!$H$12+СВЦЭМ!$D$10+'СЕТ СН'!$H$5-'СЕТ СН'!$H$20</f>
        <v>3015.90318488</v>
      </c>
      <c r="G86" s="36">
        <f>SUMIFS(СВЦЭМ!$C$33:$C$776,СВЦЭМ!$A$33:$A$776,$A86,СВЦЭМ!$B$33:$B$776,G$83)+'СЕТ СН'!$H$12+СВЦЭМ!$D$10+'СЕТ СН'!$H$5-'СЕТ СН'!$H$20</f>
        <v>3039.7776286600001</v>
      </c>
      <c r="H86" s="36">
        <f>SUMIFS(СВЦЭМ!$C$33:$C$776,СВЦЭМ!$A$33:$A$776,$A86,СВЦЭМ!$B$33:$B$776,H$83)+'СЕТ СН'!$H$12+СВЦЭМ!$D$10+'СЕТ СН'!$H$5-'СЕТ СН'!$H$20</f>
        <v>3020.0581277199999</v>
      </c>
      <c r="I86" s="36">
        <f>SUMIFS(СВЦЭМ!$C$33:$C$776,СВЦЭМ!$A$33:$A$776,$A86,СВЦЭМ!$B$33:$B$776,I$83)+'СЕТ СН'!$H$12+СВЦЭМ!$D$10+'СЕТ СН'!$H$5-'СЕТ СН'!$H$20</f>
        <v>3035.61206975</v>
      </c>
      <c r="J86" s="36">
        <f>SUMIFS(СВЦЭМ!$C$33:$C$776,СВЦЭМ!$A$33:$A$776,$A86,СВЦЭМ!$B$33:$B$776,J$83)+'СЕТ СН'!$H$12+СВЦЭМ!$D$10+'СЕТ СН'!$H$5-'СЕТ СН'!$H$20</f>
        <v>2981.5927997700001</v>
      </c>
      <c r="K86" s="36">
        <f>SUMIFS(СВЦЭМ!$C$33:$C$776,СВЦЭМ!$A$33:$A$776,$A86,СВЦЭМ!$B$33:$B$776,K$83)+'СЕТ СН'!$H$12+СВЦЭМ!$D$10+'СЕТ СН'!$H$5-'СЕТ СН'!$H$20</f>
        <v>2926.7795668999997</v>
      </c>
      <c r="L86" s="36">
        <f>SUMIFS(СВЦЭМ!$C$33:$C$776,СВЦЭМ!$A$33:$A$776,$A86,СВЦЭМ!$B$33:$B$776,L$83)+'СЕТ СН'!$H$12+СВЦЭМ!$D$10+'СЕТ СН'!$H$5-'СЕТ СН'!$H$20</f>
        <v>2881.9405523</v>
      </c>
      <c r="M86" s="36">
        <f>SUMIFS(СВЦЭМ!$C$33:$C$776,СВЦЭМ!$A$33:$A$776,$A86,СВЦЭМ!$B$33:$B$776,M$83)+'СЕТ СН'!$H$12+СВЦЭМ!$D$10+'СЕТ СН'!$H$5-'СЕТ СН'!$H$20</f>
        <v>2810.83377139</v>
      </c>
      <c r="N86" s="36">
        <f>SUMIFS(СВЦЭМ!$C$33:$C$776,СВЦЭМ!$A$33:$A$776,$A86,СВЦЭМ!$B$33:$B$776,N$83)+'СЕТ СН'!$H$12+СВЦЭМ!$D$10+'СЕТ СН'!$H$5-'СЕТ СН'!$H$20</f>
        <v>2768.80226171</v>
      </c>
      <c r="O86" s="36">
        <f>SUMIFS(СВЦЭМ!$C$33:$C$776,СВЦЭМ!$A$33:$A$776,$A86,СВЦЭМ!$B$33:$B$776,O$83)+'СЕТ СН'!$H$12+СВЦЭМ!$D$10+'СЕТ СН'!$H$5-'СЕТ СН'!$H$20</f>
        <v>2750.42903828</v>
      </c>
      <c r="P86" s="36">
        <f>SUMIFS(СВЦЭМ!$C$33:$C$776,СВЦЭМ!$A$33:$A$776,$A86,СВЦЭМ!$B$33:$B$776,P$83)+'СЕТ СН'!$H$12+СВЦЭМ!$D$10+'СЕТ СН'!$H$5-'СЕТ СН'!$H$20</f>
        <v>2753.5771419799999</v>
      </c>
      <c r="Q86" s="36">
        <f>SUMIFS(СВЦЭМ!$C$33:$C$776,СВЦЭМ!$A$33:$A$776,$A86,СВЦЭМ!$B$33:$B$776,Q$83)+'СЕТ СН'!$H$12+СВЦЭМ!$D$10+'СЕТ СН'!$H$5-'СЕТ СН'!$H$20</f>
        <v>2757.6403169999999</v>
      </c>
      <c r="R86" s="36">
        <f>SUMIFS(СВЦЭМ!$C$33:$C$776,СВЦЭМ!$A$33:$A$776,$A86,СВЦЭМ!$B$33:$B$776,R$83)+'СЕТ СН'!$H$12+СВЦЭМ!$D$10+'СЕТ СН'!$H$5-'СЕТ СН'!$H$20</f>
        <v>2767.70235065</v>
      </c>
      <c r="S86" s="36">
        <f>SUMIFS(СВЦЭМ!$C$33:$C$776,СВЦЭМ!$A$33:$A$776,$A86,СВЦЭМ!$B$33:$B$776,S$83)+'СЕТ СН'!$H$12+СВЦЭМ!$D$10+'СЕТ СН'!$H$5-'СЕТ СН'!$H$20</f>
        <v>2769.99047096</v>
      </c>
      <c r="T86" s="36">
        <f>SUMIFS(СВЦЭМ!$C$33:$C$776,СВЦЭМ!$A$33:$A$776,$A86,СВЦЭМ!$B$33:$B$776,T$83)+'СЕТ СН'!$H$12+СВЦЭМ!$D$10+'СЕТ СН'!$H$5-'СЕТ СН'!$H$20</f>
        <v>2778.8916431600001</v>
      </c>
      <c r="U86" s="36">
        <f>SUMIFS(СВЦЭМ!$C$33:$C$776,СВЦЭМ!$A$33:$A$776,$A86,СВЦЭМ!$B$33:$B$776,U$83)+'СЕТ СН'!$H$12+СВЦЭМ!$D$10+'СЕТ СН'!$H$5-'СЕТ СН'!$H$20</f>
        <v>2779.4465604799998</v>
      </c>
      <c r="V86" s="36">
        <f>SUMIFS(СВЦЭМ!$C$33:$C$776,СВЦЭМ!$A$33:$A$776,$A86,СВЦЭМ!$B$33:$B$776,V$83)+'СЕТ СН'!$H$12+СВЦЭМ!$D$10+'СЕТ СН'!$H$5-'СЕТ СН'!$H$20</f>
        <v>2773.4171910599998</v>
      </c>
      <c r="W86" s="36">
        <f>SUMIFS(СВЦЭМ!$C$33:$C$776,СВЦЭМ!$A$33:$A$776,$A86,СВЦЭМ!$B$33:$B$776,W$83)+'СЕТ СН'!$H$12+СВЦЭМ!$D$10+'СЕТ СН'!$H$5-'СЕТ СН'!$H$20</f>
        <v>2761.03004126</v>
      </c>
      <c r="X86" s="36">
        <f>SUMIFS(СВЦЭМ!$C$33:$C$776,СВЦЭМ!$A$33:$A$776,$A86,СВЦЭМ!$B$33:$B$776,X$83)+'СЕТ СН'!$H$12+СВЦЭМ!$D$10+'СЕТ СН'!$H$5-'СЕТ СН'!$H$20</f>
        <v>2784.9212612900001</v>
      </c>
      <c r="Y86" s="36">
        <f>SUMIFS(СВЦЭМ!$C$33:$C$776,СВЦЭМ!$A$33:$A$776,$A86,СВЦЭМ!$B$33:$B$776,Y$83)+'СЕТ СН'!$H$12+СВЦЭМ!$D$10+'СЕТ СН'!$H$5-'СЕТ СН'!$H$20</f>
        <v>2873.00889538</v>
      </c>
    </row>
    <row r="87" spans="1:25" ht="15.75" x14ac:dyDescent="0.2">
      <c r="A87" s="35">
        <f t="shared" si="2"/>
        <v>44047</v>
      </c>
      <c r="B87" s="36">
        <f>SUMIFS(СВЦЭМ!$C$33:$C$776,СВЦЭМ!$A$33:$A$776,$A87,СВЦЭМ!$B$33:$B$776,B$83)+'СЕТ СН'!$H$12+СВЦЭМ!$D$10+'СЕТ СН'!$H$5-'СЕТ СН'!$H$20</f>
        <v>2939.35454291</v>
      </c>
      <c r="C87" s="36">
        <f>SUMIFS(СВЦЭМ!$C$33:$C$776,СВЦЭМ!$A$33:$A$776,$A87,СВЦЭМ!$B$33:$B$776,C$83)+'СЕТ СН'!$H$12+СВЦЭМ!$D$10+'СЕТ СН'!$H$5-'СЕТ СН'!$H$20</f>
        <v>2987.8769990800001</v>
      </c>
      <c r="D87" s="36">
        <f>SUMIFS(СВЦЭМ!$C$33:$C$776,СВЦЭМ!$A$33:$A$776,$A87,СВЦЭМ!$B$33:$B$776,D$83)+'СЕТ СН'!$H$12+СВЦЭМ!$D$10+'СЕТ СН'!$H$5-'СЕТ СН'!$H$20</f>
        <v>3006.9905208300002</v>
      </c>
      <c r="E87" s="36">
        <f>SUMIFS(СВЦЭМ!$C$33:$C$776,СВЦЭМ!$A$33:$A$776,$A87,СВЦЭМ!$B$33:$B$776,E$83)+'СЕТ СН'!$H$12+СВЦЭМ!$D$10+'СЕТ СН'!$H$5-'СЕТ СН'!$H$20</f>
        <v>3037.6807379000002</v>
      </c>
      <c r="F87" s="36">
        <f>SUMIFS(СВЦЭМ!$C$33:$C$776,СВЦЭМ!$A$33:$A$776,$A87,СВЦЭМ!$B$33:$B$776,F$83)+'СЕТ СН'!$H$12+СВЦЭМ!$D$10+'СЕТ СН'!$H$5-'СЕТ СН'!$H$20</f>
        <v>3045.2590391399999</v>
      </c>
      <c r="G87" s="36">
        <f>SUMIFS(СВЦЭМ!$C$33:$C$776,СВЦЭМ!$A$33:$A$776,$A87,СВЦЭМ!$B$33:$B$776,G$83)+'СЕТ СН'!$H$12+СВЦЭМ!$D$10+'СЕТ СН'!$H$5-'СЕТ СН'!$H$20</f>
        <v>3037.6464670599998</v>
      </c>
      <c r="H87" s="36">
        <f>SUMIFS(СВЦЭМ!$C$33:$C$776,СВЦЭМ!$A$33:$A$776,$A87,СВЦЭМ!$B$33:$B$776,H$83)+'СЕТ СН'!$H$12+СВЦЭМ!$D$10+'СЕТ СН'!$H$5-'СЕТ СН'!$H$20</f>
        <v>2995.3105985500001</v>
      </c>
      <c r="I87" s="36">
        <f>SUMIFS(СВЦЭМ!$C$33:$C$776,СВЦЭМ!$A$33:$A$776,$A87,СВЦЭМ!$B$33:$B$776,I$83)+'СЕТ СН'!$H$12+СВЦЭМ!$D$10+'СЕТ СН'!$H$5-'СЕТ СН'!$H$20</f>
        <v>2989.7813728599999</v>
      </c>
      <c r="J87" s="36">
        <f>SUMIFS(СВЦЭМ!$C$33:$C$776,СВЦЭМ!$A$33:$A$776,$A87,СВЦЭМ!$B$33:$B$776,J$83)+'СЕТ СН'!$H$12+СВЦЭМ!$D$10+'СЕТ СН'!$H$5-'СЕТ СН'!$H$20</f>
        <v>2934.0044395200002</v>
      </c>
      <c r="K87" s="36">
        <f>SUMIFS(СВЦЭМ!$C$33:$C$776,СВЦЭМ!$A$33:$A$776,$A87,СВЦЭМ!$B$33:$B$776,K$83)+'СЕТ СН'!$H$12+СВЦЭМ!$D$10+'СЕТ СН'!$H$5-'СЕТ СН'!$H$20</f>
        <v>2913.2828350199998</v>
      </c>
      <c r="L87" s="36">
        <f>SUMIFS(СВЦЭМ!$C$33:$C$776,СВЦЭМ!$A$33:$A$776,$A87,СВЦЭМ!$B$33:$B$776,L$83)+'СЕТ СН'!$H$12+СВЦЭМ!$D$10+'СЕТ СН'!$H$5-'СЕТ СН'!$H$20</f>
        <v>2903.7904125300001</v>
      </c>
      <c r="M87" s="36">
        <f>SUMIFS(СВЦЭМ!$C$33:$C$776,СВЦЭМ!$A$33:$A$776,$A87,СВЦЭМ!$B$33:$B$776,M$83)+'СЕТ СН'!$H$12+СВЦЭМ!$D$10+'СЕТ СН'!$H$5-'СЕТ СН'!$H$20</f>
        <v>2827.6378433700002</v>
      </c>
      <c r="N87" s="36">
        <f>SUMIFS(СВЦЭМ!$C$33:$C$776,СВЦЭМ!$A$33:$A$776,$A87,СВЦЭМ!$B$33:$B$776,N$83)+'СЕТ СН'!$H$12+СВЦЭМ!$D$10+'СЕТ СН'!$H$5-'СЕТ СН'!$H$20</f>
        <v>2775.53416831</v>
      </c>
      <c r="O87" s="36">
        <f>SUMIFS(СВЦЭМ!$C$33:$C$776,СВЦЭМ!$A$33:$A$776,$A87,СВЦЭМ!$B$33:$B$776,O$83)+'СЕТ СН'!$H$12+СВЦЭМ!$D$10+'СЕТ СН'!$H$5-'СЕТ СН'!$H$20</f>
        <v>2748.81751682</v>
      </c>
      <c r="P87" s="36">
        <f>SUMIFS(СВЦЭМ!$C$33:$C$776,СВЦЭМ!$A$33:$A$776,$A87,СВЦЭМ!$B$33:$B$776,P$83)+'СЕТ СН'!$H$12+СВЦЭМ!$D$10+'СЕТ СН'!$H$5-'СЕТ СН'!$H$20</f>
        <v>2744.3744776600001</v>
      </c>
      <c r="Q87" s="36">
        <f>SUMIFS(СВЦЭМ!$C$33:$C$776,СВЦЭМ!$A$33:$A$776,$A87,СВЦЭМ!$B$33:$B$776,Q$83)+'СЕТ СН'!$H$12+СВЦЭМ!$D$10+'СЕТ СН'!$H$5-'СЕТ СН'!$H$20</f>
        <v>2744.42871517</v>
      </c>
      <c r="R87" s="36">
        <f>SUMIFS(СВЦЭМ!$C$33:$C$776,СВЦЭМ!$A$33:$A$776,$A87,СВЦЭМ!$B$33:$B$776,R$83)+'СЕТ СН'!$H$12+СВЦЭМ!$D$10+'СЕТ СН'!$H$5-'СЕТ СН'!$H$20</f>
        <v>2739.09356028</v>
      </c>
      <c r="S87" s="36">
        <f>SUMIFS(СВЦЭМ!$C$33:$C$776,СВЦЭМ!$A$33:$A$776,$A87,СВЦЭМ!$B$33:$B$776,S$83)+'СЕТ СН'!$H$12+СВЦЭМ!$D$10+'СЕТ СН'!$H$5-'СЕТ СН'!$H$20</f>
        <v>2762.6509531299998</v>
      </c>
      <c r="T87" s="36">
        <f>SUMIFS(СВЦЭМ!$C$33:$C$776,СВЦЭМ!$A$33:$A$776,$A87,СВЦЭМ!$B$33:$B$776,T$83)+'СЕТ СН'!$H$12+СВЦЭМ!$D$10+'СЕТ СН'!$H$5-'СЕТ СН'!$H$20</f>
        <v>2759.38608497</v>
      </c>
      <c r="U87" s="36">
        <f>SUMIFS(СВЦЭМ!$C$33:$C$776,СВЦЭМ!$A$33:$A$776,$A87,СВЦЭМ!$B$33:$B$776,U$83)+'СЕТ СН'!$H$12+СВЦЭМ!$D$10+'СЕТ СН'!$H$5-'СЕТ СН'!$H$20</f>
        <v>2761.7717886999999</v>
      </c>
      <c r="V87" s="36">
        <f>SUMIFS(СВЦЭМ!$C$33:$C$776,СВЦЭМ!$A$33:$A$776,$A87,СВЦЭМ!$B$33:$B$776,V$83)+'СЕТ СН'!$H$12+СВЦЭМ!$D$10+'СЕТ СН'!$H$5-'СЕТ СН'!$H$20</f>
        <v>2762.0016644100001</v>
      </c>
      <c r="W87" s="36">
        <f>SUMIFS(СВЦЭМ!$C$33:$C$776,СВЦЭМ!$A$33:$A$776,$A87,СВЦЭМ!$B$33:$B$776,W$83)+'СЕТ СН'!$H$12+СВЦЭМ!$D$10+'СЕТ СН'!$H$5-'СЕТ СН'!$H$20</f>
        <v>2765.0433055499998</v>
      </c>
      <c r="X87" s="36">
        <f>SUMIFS(СВЦЭМ!$C$33:$C$776,СВЦЭМ!$A$33:$A$776,$A87,СВЦЭМ!$B$33:$B$776,X$83)+'СЕТ СН'!$H$12+СВЦЭМ!$D$10+'СЕТ СН'!$H$5-'СЕТ СН'!$H$20</f>
        <v>2788.1842726099999</v>
      </c>
      <c r="Y87" s="36">
        <f>SUMIFS(СВЦЭМ!$C$33:$C$776,СВЦЭМ!$A$33:$A$776,$A87,СВЦЭМ!$B$33:$B$776,Y$83)+'СЕТ СН'!$H$12+СВЦЭМ!$D$10+'СЕТ СН'!$H$5-'СЕТ СН'!$H$20</f>
        <v>2872.62414657</v>
      </c>
    </row>
    <row r="88" spans="1:25" ht="15.75" x14ac:dyDescent="0.2">
      <c r="A88" s="35">
        <f t="shared" si="2"/>
        <v>44048</v>
      </c>
      <c r="B88" s="36">
        <f>SUMIFS(СВЦЭМ!$C$33:$C$776,СВЦЭМ!$A$33:$A$776,$A88,СВЦЭМ!$B$33:$B$776,B$83)+'СЕТ СН'!$H$12+СВЦЭМ!$D$10+'СЕТ СН'!$H$5-'СЕТ СН'!$H$20</f>
        <v>2940.0826055799998</v>
      </c>
      <c r="C88" s="36">
        <f>SUMIFS(СВЦЭМ!$C$33:$C$776,СВЦЭМ!$A$33:$A$776,$A88,СВЦЭМ!$B$33:$B$776,C$83)+'СЕТ СН'!$H$12+СВЦЭМ!$D$10+'СЕТ СН'!$H$5-'СЕТ СН'!$H$20</f>
        <v>3008.90176922</v>
      </c>
      <c r="D88" s="36">
        <f>SUMIFS(СВЦЭМ!$C$33:$C$776,СВЦЭМ!$A$33:$A$776,$A88,СВЦЭМ!$B$33:$B$776,D$83)+'СЕТ СН'!$H$12+СВЦЭМ!$D$10+'СЕТ СН'!$H$5-'СЕТ СН'!$H$20</f>
        <v>3029.3956816600003</v>
      </c>
      <c r="E88" s="36">
        <f>SUMIFS(СВЦЭМ!$C$33:$C$776,СВЦЭМ!$A$33:$A$776,$A88,СВЦЭМ!$B$33:$B$776,E$83)+'СЕТ СН'!$H$12+СВЦЭМ!$D$10+'СЕТ СН'!$H$5-'СЕТ СН'!$H$20</f>
        <v>3038.5718929499999</v>
      </c>
      <c r="F88" s="36">
        <f>SUMIFS(СВЦЭМ!$C$33:$C$776,СВЦЭМ!$A$33:$A$776,$A88,СВЦЭМ!$B$33:$B$776,F$83)+'СЕТ СН'!$H$12+СВЦЭМ!$D$10+'СЕТ СН'!$H$5-'СЕТ СН'!$H$20</f>
        <v>3039.7650188600001</v>
      </c>
      <c r="G88" s="36">
        <f>SUMIFS(СВЦЭМ!$C$33:$C$776,СВЦЭМ!$A$33:$A$776,$A88,СВЦЭМ!$B$33:$B$776,G$83)+'СЕТ СН'!$H$12+СВЦЭМ!$D$10+'СЕТ СН'!$H$5-'СЕТ СН'!$H$20</f>
        <v>3054.97999777</v>
      </c>
      <c r="H88" s="36">
        <f>SUMIFS(СВЦЭМ!$C$33:$C$776,СВЦЭМ!$A$33:$A$776,$A88,СВЦЭМ!$B$33:$B$776,H$83)+'СЕТ СН'!$H$12+СВЦЭМ!$D$10+'СЕТ СН'!$H$5-'СЕТ СН'!$H$20</f>
        <v>3029.1642520999999</v>
      </c>
      <c r="I88" s="36">
        <f>SUMIFS(СВЦЭМ!$C$33:$C$776,СВЦЭМ!$A$33:$A$776,$A88,СВЦЭМ!$B$33:$B$776,I$83)+'СЕТ СН'!$H$12+СВЦЭМ!$D$10+'СЕТ СН'!$H$5-'СЕТ СН'!$H$20</f>
        <v>2992.0691025900001</v>
      </c>
      <c r="J88" s="36">
        <f>SUMIFS(СВЦЭМ!$C$33:$C$776,СВЦЭМ!$A$33:$A$776,$A88,СВЦЭМ!$B$33:$B$776,J$83)+'СЕТ СН'!$H$12+СВЦЭМ!$D$10+'СЕТ СН'!$H$5-'СЕТ СН'!$H$20</f>
        <v>2941.1158855100002</v>
      </c>
      <c r="K88" s="36">
        <f>SUMIFS(СВЦЭМ!$C$33:$C$776,СВЦЭМ!$A$33:$A$776,$A88,СВЦЭМ!$B$33:$B$776,K$83)+'СЕТ СН'!$H$12+СВЦЭМ!$D$10+'СЕТ СН'!$H$5-'СЕТ СН'!$H$20</f>
        <v>2943.73154561</v>
      </c>
      <c r="L88" s="36">
        <f>SUMIFS(СВЦЭМ!$C$33:$C$776,СВЦЭМ!$A$33:$A$776,$A88,СВЦЭМ!$B$33:$B$776,L$83)+'СЕТ СН'!$H$12+СВЦЭМ!$D$10+'СЕТ СН'!$H$5-'СЕТ СН'!$H$20</f>
        <v>2891.96096076</v>
      </c>
      <c r="M88" s="36">
        <f>SUMIFS(СВЦЭМ!$C$33:$C$776,СВЦЭМ!$A$33:$A$776,$A88,СВЦЭМ!$B$33:$B$776,M$83)+'СЕТ СН'!$H$12+СВЦЭМ!$D$10+'СЕТ СН'!$H$5-'СЕТ СН'!$H$20</f>
        <v>2825.88084764</v>
      </c>
      <c r="N88" s="36">
        <f>SUMIFS(СВЦЭМ!$C$33:$C$776,СВЦЭМ!$A$33:$A$776,$A88,СВЦЭМ!$B$33:$B$776,N$83)+'СЕТ СН'!$H$12+СВЦЭМ!$D$10+'СЕТ СН'!$H$5-'СЕТ СН'!$H$20</f>
        <v>2777.8427848400001</v>
      </c>
      <c r="O88" s="36">
        <f>SUMIFS(СВЦЭМ!$C$33:$C$776,СВЦЭМ!$A$33:$A$776,$A88,СВЦЭМ!$B$33:$B$776,O$83)+'СЕТ СН'!$H$12+СВЦЭМ!$D$10+'СЕТ СН'!$H$5-'СЕТ СН'!$H$20</f>
        <v>2745.12439034</v>
      </c>
      <c r="P88" s="36">
        <f>SUMIFS(СВЦЭМ!$C$33:$C$776,СВЦЭМ!$A$33:$A$776,$A88,СВЦЭМ!$B$33:$B$776,P$83)+'СЕТ СН'!$H$12+СВЦЭМ!$D$10+'СЕТ СН'!$H$5-'СЕТ СН'!$H$20</f>
        <v>2751.21534862</v>
      </c>
      <c r="Q88" s="36">
        <f>SUMIFS(СВЦЭМ!$C$33:$C$776,СВЦЭМ!$A$33:$A$776,$A88,СВЦЭМ!$B$33:$B$776,Q$83)+'СЕТ СН'!$H$12+СВЦЭМ!$D$10+'СЕТ СН'!$H$5-'СЕТ СН'!$H$20</f>
        <v>2748.8070298799998</v>
      </c>
      <c r="R88" s="36">
        <f>SUMIFS(СВЦЭМ!$C$33:$C$776,СВЦЭМ!$A$33:$A$776,$A88,СВЦЭМ!$B$33:$B$776,R$83)+'СЕТ СН'!$H$12+СВЦЭМ!$D$10+'СЕТ СН'!$H$5-'СЕТ СН'!$H$20</f>
        <v>2748.69754715</v>
      </c>
      <c r="S88" s="36">
        <f>SUMIFS(СВЦЭМ!$C$33:$C$776,СВЦЭМ!$A$33:$A$776,$A88,СВЦЭМ!$B$33:$B$776,S$83)+'СЕТ СН'!$H$12+СВЦЭМ!$D$10+'СЕТ СН'!$H$5-'СЕТ СН'!$H$20</f>
        <v>2747.8955670699997</v>
      </c>
      <c r="T88" s="36">
        <f>SUMIFS(СВЦЭМ!$C$33:$C$776,СВЦЭМ!$A$33:$A$776,$A88,СВЦЭМ!$B$33:$B$776,T$83)+'СЕТ СН'!$H$12+СВЦЭМ!$D$10+'СЕТ СН'!$H$5-'СЕТ СН'!$H$20</f>
        <v>2768.4152124699999</v>
      </c>
      <c r="U88" s="36">
        <f>SUMIFS(СВЦЭМ!$C$33:$C$776,СВЦЭМ!$A$33:$A$776,$A88,СВЦЭМ!$B$33:$B$776,U$83)+'СЕТ СН'!$H$12+СВЦЭМ!$D$10+'СЕТ СН'!$H$5-'СЕТ СН'!$H$20</f>
        <v>2778.5721502400002</v>
      </c>
      <c r="V88" s="36">
        <f>SUMIFS(СВЦЭМ!$C$33:$C$776,СВЦЭМ!$A$33:$A$776,$A88,СВЦЭМ!$B$33:$B$776,V$83)+'СЕТ СН'!$H$12+СВЦЭМ!$D$10+'СЕТ СН'!$H$5-'СЕТ СН'!$H$20</f>
        <v>2759.9901741200001</v>
      </c>
      <c r="W88" s="36">
        <f>SUMIFS(СВЦЭМ!$C$33:$C$776,СВЦЭМ!$A$33:$A$776,$A88,СВЦЭМ!$B$33:$B$776,W$83)+'СЕТ СН'!$H$12+СВЦЭМ!$D$10+'СЕТ СН'!$H$5-'СЕТ СН'!$H$20</f>
        <v>2757.91830278</v>
      </c>
      <c r="X88" s="36">
        <f>SUMIFS(СВЦЭМ!$C$33:$C$776,СВЦЭМ!$A$33:$A$776,$A88,СВЦЭМ!$B$33:$B$776,X$83)+'СЕТ СН'!$H$12+СВЦЭМ!$D$10+'СЕТ СН'!$H$5-'СЕТ СН'!$H$20</f>
        <v>2776.8351234399997</v>
      </c>
      <c r="Y88" s="36">
        <f>SUMIFS(СВЦЭМ!$C$33:$C$776,СВЦЭМ!$A$33:$A$776,$A88,СВЦЭМ!$B$33:$B$776,Y$83)+'СЕТ СН'!$H$12+СВЦЭМ!$D$10+'СЕТ СН'!$H$5-'СЕТ СН'!$H$20</f>
        <v>2881.2112816600002</v>
      </c>
    </row>
    <row r="89" spans="1:25" ht="15.75" x14ac:dyDescent="0.2">
      <c r="A89" s="35">
        <f t="shared" si="2"/>
        <v>44049</v>
      </c>
      <c r="B89" s="36">
        <f>SUMIFS(СВЦЭМ!$C$33:$C$776,СВЦЭМ!$A$33:$A$776,$A89,СВЦЭМ!$B$33:$B$776,B$83)+'СЕТ СН'!$H$12+СВЦЭМ!$D$10+'СЕТ СН'!$H$5-'СЕТ СН'!$H$20</f>
        <v>2994.1709762999999</v>
      </c>
      <c r="C89" s="36">
        <f>SUMIFS(СВЦЭМ!$C$33:$C$776,СВЦЭМ!$A$33:$A$776,$A89,СВЦЭМ!$B$33:$B$776,C$83)+'СЕТ СН'!$H$12+СВЦЭМ!$D$10+'СЕТ СН'!$H$5-'СЕТ СН'!$H$20</f>
        <v>3044.2362921399999</v>
      </c>
      <c r="D89" s="36">
        <f>SUMIFS(СВЦЭМ!$C$33:$C$776,СВЦЭМ!$A$33:$A$776,$A89,СВЦЭМ!$B$33:$B$776,D$83)+'СЕТ СН'!$H$12+СВЦЭМ!$D$10+'СЕТ СН'!$H$5-'СЕТ СН'!$H$20</f>
        <v>3065.59758818</v>
      </c>
      <c r="E89" s="36">
        <f>SUMIFS(СВЦЭМ!$C$33:$C$776,СВЦЭМ!$A$33:$A$776,$A89,СВЦЭМ!$B$33:$B$776,E$83)+'СЕТ СН'!$H$12+СВЦЭМ!$D$10+'СЕТ СН'!$H$5-'СЕТ СН'!$H$20</f>
        <v>3060.5473444599997</v>
      </c>
      <c r="F89" s="36">
        <f>SUMIFS(СВЦЭМ!$C$33:$C$776,СВЦЭМ!$A$33:$A$776,$A89,СВЦЭМ!$B$33:$B$776,F$83)+'СЕТ СН'!$H$12+СВЦЭМ!$D$10+'СЕТ СН'!$H$5-'СЕТ СН'!$H$20</f>
        <v>3055.0480762099996</v>
      </c>
      <c r="G89" s="36">
        <f>SUMIFS(СВЦЭМ!$C$33:$C$776,СВЦЭМ!$A$33:$A$776,$A89,СВЦЭМ!$B$33:$B$776,G$83)+'СЕТ СН'!$H$12+СВЦЭМ!$D$10+'СЕТ СН'!$H$5-'СЕТ СН'!$H$20</f>
        <v>3058.83425794</v>
      </c>
      <c r="H89" s="36">
        <f>SUMIFS(СВЦЭМ!$C$33:$C$776,СВЦЭМ!$A$33:$A$776,$A89,СВЦЭМ!$B$33:$B$776,H$83)+'СЕТ СН'!$H$12+СВЦЭМ!$D$10+'СЕТ СН'!$H$5-'СЕТ СН'!$H$20</f>
        <v>3060.49497737</v>
      </c>
      <c r="I89" s="36">
        <f>SUMIFS(СВЦЭМ!$C$33:$C$776,СВЦЭМ!$A$33:$A$776,$A89,СВЦЭМ!$B$33:$B$776,I$83)+'СЕТ СН'!$H$12+СВЦЭМ!$D$10+'СЕТ СН'!$H$5-'СЕТ СН'!$H$20</f>
        <v>3004.90972405</v>
      </c>
      <c r="J89" s="36">
        <f>SUMIFS(СВЦЭМ!$C$33:$C$776,СВЦЭМ!$A$33:$A$776,$A89,СВЦЭМ!$B$33:$B$776,J$83)+'СЕТ СН'!$H$12+СВЦЭМ!$D$10+'СЕТ СН'!$H$5-'СЕТ СН'!$H$20</f>
        <v>2941.0779532500001</v>
      </c>
      <c r="K89" s="36">
        <f>SUMIFS(СВЦЭМ!$C$33:$C$776,СВЦЭМ!$A$33:$A$776,$A89,СВЦЭМ!$B$33:$B$776,K$83)+'СЕТ СН'!$H$12+СВЦЭМ!$D$10+'СЕТ СН'!$H$5-'СЕТ СН'!$H$20</f>
        <v>2909.2703268300002</v>
      </c>
      <c r="L89" s="36">
        <f>SUMIFS(СВЦЭМ!$C$33:$C$776,СВЦЭМ!$A$33:$A$776,$A89,СВЦЭМ!$B$33:$B$776,L$83)+'СЕТ СН'!$H$12+СВЦЭМ!$D$10+'СЕТ СН'!$H$5-'СЕТ СН'!$H$20</f>
        <v>2895.9001958999997</v>
      </c>
      <c r="M89" s="36">
        <f>SUMIFS(СВЦЭМ!$C$33:$C$776,СВЦЭМ!$A$33:$A$776,$A89,СВЦЭМ!$B$33:$B$776,M$83)+'СЕТ СН'!$H$12+СВЦЭМ!$D$10+'СЕТ СН'!$H$5-'СЕТ СН'!$H$20</f>
        <v>2812.5805752000001</v>
      </c>
      <c r="N89" s="36">
        <f>SUMIFS(СВЦЭМ!$C$33:$C$776,СВЦЭМ!$A$33:$A$776,$A89,СВЦЭМ!$B$33:$B$776,N$83)+'СЕТ СН'!$H$12+СВЦЭМ!$D$10+'СЕТ СН'!$H$5-'СЕТ СН'!$H$20</f>
        <v>2758.3318345899997</v>
      </c>
      <c r="O89" s="36">
        <f>SUMIFS(СВЦЭМ!$C$33:$C$776,СВЦЭМ!$A$33:$A$776,$A89,СВЦЭМ!$B$33:$B$776,O$83)+'СЕТ СН'!$H$12+СВЦЭМ!$D$10+'СЕТ СН'!$H$5-'СЕТ СН'!$H$20</f>
        <v>2729.48135718</v>
      </c>
      <c r="P89" s="36">
        <f>SUMIFS(СВЦЭМ!$C$33:$C$776,СВЦЭМ!$A$33:$A$776,$A89,СВЦЭМ!$B$33:$B$776,P$83)+'СЕТ СН'!$H$12+СВЦЭМ!$D$10+'СЕТ СН'!$H$5-'СЕТ СН'!$H$20</f>
        <v>2733.8206463699998</v>
      </c>
      <c r="Q89" s="36">
        <f>SUMIFS(СВЦЭМ!$C$33:$C$776,СВЦЭМ!$A$33:$A$776,$A89,СВЦЭМ!$B$33:$B$776,Q$83)+'СЕТ СН'!$H$12+СВЦЭМ!$D$10+'СЕТ СН'!$H$5-'СЕТ СН'!$H$20</f>
        <v>2735.4192553600001</v>
      </c>
      <c r="R89" s="36">
        <f>SUMIFS(СВЦЭМ!$C$33:$C$776,СВЦЭМ!$A$33:$A$776,$A89,СВЦЭМ!$B$33:$B$776,R$83)+'СЕТ СН'!$H$12+СВЦЭМ!$D$10+'СЕТ СН'!$H$5-'СЕТ СН'!$H$20</f>
        <v>2741.63804441</v>
      </c>
      <c r="S89" s="36">
        <f>SUMIFS(СВЦЭМ!$C$33:$C$776,СВЦЭМ!$A$33:$A$776,$A89,СВЦЭМ!$B$33:$B$776,S$83)+'СЕТ СН'!$H$12+СВЦЭМ!$D$10+'СЕТ СН'!$H$5-'СЕТ СН'!$H$20</f>
        <v>2741.1597925300002</v>
      </c>
      <c r="T89" s="36">
        <f>SUMIFS(СВЦЭМ!$C$33:$C$776,СВЦЭМ!$A$33:$A$776,$A89,СВЦЭМ!$B$33:$B$776,T$83)+'СЕТ СН'!$H$12+СВЦЭМ!$D$10+'СЕТ СН'!$H$5-'СЕТ СН'!$H$20</f>
        <v>2736.40082334</v>
      </c>
      <c r="U89" s="36">
        <f>SUMIFS(СВЦЭМ!$C$33:$C$776,СВЦЭМ!$A$33:$A$776,$A89,СВЦЭМ!$B$33:$B$776,U$83)+'СЕТ СН'!$H$12+СВЦЭМ!$D$10+'СЕТ СН'!$H$5-'СЕТ СН'!$H$20</f>
        <v>2735.76159861</v>
      </c>
      <c r="V89" s="36">
        <f>SUMIFS(СВЦЭМ!$C$33:$C$776,СВЦЭМ!$A$33:$A$776,$A89,СВЦЭМ!$B$33:$B$776,V$83)+'СЕТ СН'!$H$12+СВЦЭМ!$D$10+'СЕТ СН'!$H$5-'СЕТ СН'!$H$20</f>
        <v>2740.6536191800001</v>
      </c>
      <c r="W89" s="36">
        <f>SUMIFS(СВЦЭМ!$C$33:$C$776,СВЦЭМ!$A$33:$A$776,$A89,СВЦЭМ!$B$33:$B$776,W$83)+'СЕТ СН'!$H$12+СВЦЭМ!$D$10+'СЕТ СН'!$H$5-'СЕТ СН'!$H$20</f>
        <v>2733.68289181</v>
      </c>
      <c r="X89" s="36">
        <f>SUMIFS(СВЦЭМ!$C$33:$C$776,СВЦЭМ!$A$33:$A$776,$A89,СВЦЭМ!$B$33:$B$776,X$83)+'СЕТ СН'!$H$12+СВЦЭМ!$D$10+'СЕТ СН'!$H$5-'СЕТ СН'!$H$20</f>
        <v>2777.6874025400002</v>
      </c>
      <c r="Y89" s="36">
        <f>SUMIFS(СВЦЭМ!$C$33:$C$776,СВЦЭМ!$A$33:$A$776,$A89,СВЦЭМ!$B$33:$B$776,Y$83)+'СЕТ СН'!$H$12+СВЦЭМ!$D$10+'СЕТ СН'!$H$5-'СЕТ СН'!$H$20</f>
        <v>2874.7625949399999</v>
      </c>
    </row>
    <row r="90" spans="1:25" ht="15.75" x14ac:dyDescent="0.2">
      <c r="A90" s="35">
        <f t="shared" si="2"/>
        <v>44050</v>
      </c>
      <c r="B90" s="36">
        <f>SUMIFS(СВЦЭМ!$C$33:$C$776,СВЦЭМ!$A$33:$A$776,$A90,СВЦЭМ!$B$33:$B$776,B$83)+'СЕТ СН'!$H$12+СВЦЭМ!$D$10+'СЕТ СН'!$H$5-'СЕТ СН'!$H$20</f>
        <v>2921.75247618</v>
      </c>
      <c r="C90" s="36">
        <f>SUMIFS(СВЦЭМ!$C$33:$C$776,СВЦЭМ!$A$33:$A$776,$A90,СВЦЭМ!$B$33:$B$776,C$83)+'СЕТ СН'!$H$12+СВЦЭМ!$D$10+'СЕТ СН'!$H$5-'СЕТ СН'!$H$20</f>
        <v>2977.1854544899998</v>
      </c>
      <c r="D90" s="36">
        <f>SUMIFS(СВЦЭМ!$C$33:$C$776,СВЦЭМ!$A$33:$A$776,$A90,СВЦЭМ!$B$33:$B$776,D$83)+'СЕТ СН'!$H$12+СВЦЭМ!$D$10+'СЕТ СН'!$H$5-'СЕТ СН'!$H$20</f>
        <v>2989.10089075</v>
      </c>
      <c r="E90" s="36">
        <f>SUMIFS(СВЦЭМ!$C$33:$C$776,СВЦЭМ!$A$33:$A$776,$A90,СВЦЭМ!$B$33:$B$776,E$83)+'СЕТ СН'!$H$12+СВЦЭМ!$D$10+'СЕТ СН'!$H$5-'СЕТ СН'!$H$20</f>
        <v>3012.8367176100001</v>
      </c>
      <c r="F90" s="36">
        <f>SUMIFS(СВЦЭМ!$C$33:$C$776,СВЦЭМ!$A$33:$A$776,$A90,СВЦЭМ!$B$33:$B$776,F$83)+'СЕТ СН'!$H$12+СВЦЭМ!$D$10+'СЕТ СН'!$H$5-'СЕТ СН'!$H$20</f>
        <v>3022.28014347</v>
      </c>
      <c r="G90" s="36">
        <f>SUMIFS(СВЦЭМ!$C$33:$C$776,СВЦЭМ!$A$33:$A$776,$A90,СВЦЭМ!$B$33:$B$776,G$83)+'СЕТ СН'!$H$12+СВЦЭМ!$D$10+'СЕТ СН'!$H$5-'СЕТ СН'!$H$20</f>
        <v>3017.2405395599999</v>
      </c>
      <c r="H90" s="36">
        <f>SUMIFS(СВЦЭМ!$C$33:$C$776,СВЦЭМ!$A$33:$A$776,$A90,СВЦЭМ!$B$33:$B$776,H$83)+'СЕТ СН'!$H$12+СВЦЭМ!$D$10+'СЕТ СН'!$H$5-'СЕТ СН'!$H$20</f>
        <v>2983.9841608699999</v>
      </c>
      <c r="I90" s="36">
        <f>SUMIFS(СВЦЭМ!$C$33:$C$776,СВЦЭМ!$A$33:$A$776,$A90,СВЦЭМ!$B$33:$B$776,I$83)+'СЕТ СН'!$H$12+СВЦЭМ!$D$10+'СЕТ СН'!$H$5-'СЕТ СН'!$H$20</f>
        <v>2956.71424325</v>
      </c>
      <c r="J90" s="36">
        <f>SUMIFS(СВЦЭМ!$C$33:$C$776,СВЦЭМ!$A$33:$A$776,$A90,СВЦЭМ!$B$33:$B$776,J$83)+'СЕТ СН'!$H$12+СВЦЭМ!$D$10+'СЕТ СН'!$H$5-'СЕТ СН'!$H$20</f>
        <v>2918.6023032000003</v>
      </c>
      <c r="K90" s="36">
        <f>SUMIFS(СВЦЭМ!$C$33:$C$776,СВЦЭМ!$A$33:$A$776,$A90,СВЦЭМ!$B$33:$B$776,K$83)+'СЕТ СН'!$H$12+СВЦЭМ!$D$10+'СЕТ СН'!$H$5-'СЕТ СН'!$H$20</f>
        <v>2927.5098468400001</v>
      </c>
      <c r="L90" s="36">
        <f>SUMIFS(СВЦЭМ!$C$33:$C$776,СВЦЭМ!$A$33:$A$776,$A90,СВЦЭМ!$B$33:$B$776,L$83)+'СЕТ СН'!$H$12+СВЦЭМ!$D$10+'СЕТ СН'!$H$5-'СЕТ СН'!$H$20</f>
        <v>2900.2608409300001</v>
      </c>
      <c r="M90" s="36">
        <f>SUMIFS(СВЦЭМ!$C$33:$C$776,СВЦЭМ!$A$33:$A$776,$A90,СВЦЭМ!$B$33:$B$776,M$83)+'СЕТ СН'!$H$12+СВЦЭМ!$D$10+'СЕТ СН'!$H$5-'СЕТ СН'!$H$20</f>
        <v>2864.6605445300002</v>
      </c>
      <c r="N90" s="36">
        <f>SUMIFS(СВЦЭМ!$C$33:$C$776,СВЦЭМ!$A$33:$A$776,$A90,СВЦЭМ!$B$33:$B$776,N$83)+'СЕТ СН'!$H$12+СВЦЭМ!$D$10+'СЕТ СН'!$H$5-'СЕТ СН'!$H$20</f>
        <v>2806.5357026699999</v>
      </c>
      <c r="O90" s="36">
        <f>SUMIFS(СВЦЭМ!$C$33:$C$776,СВЦЭМ!$A$33:$A$776,$A90,СВЦЭМ!$B$33:$B$776,O$83)+'СЕТ СН'!$H$12+СВЦЭМ!$D$10+'СЕТ СН'!$H$5-'СЕТ СН'!$H$20</f>
        <v>2774.8481393900001</v>
      </c>
      <c r="P90" s="36">
        <f>SUMIFS(СВЦЭМ!$C$33:$C$776,СВЦЭМ!$A$33:$A$776,$A90,СВЦЭМ!$B$33:$B$776,P$83)+'СЕТ СН'!$H$12+СВЦЭМ!$D$10+'СЕТ СН'!$H$5-'СЕТ СН'!$H$20</f>
        <v>2781.9935492099999</v>
      </c>
      <c r="Q90" s="36">
        <f>SUMIFS(СВЦЭМ!$C$33:$C$776,СВЦЭМ!$A$33:$A$776,$A90,СВЦЭМ!$B$33:$B$776,Q$83)+'СЕТ СН'!$H$12+СВЦЭМ!$D$10+'СЕТ СН'!$H$5-'СЕТ СН'!$H$20</f>
        <v>2784.1588664700002</v>
      </c>
      <c r="R90" s="36">
        <f>SUMIFS(СВЦЭМ!$C$33:$C$776,СВЦЭМ!$A$33:$A$776,$A90,СВЦЭМ!$B$33:$B$776,R$83)+'СЕТ СН'!$H$12+СВЦЭМ!$D$10+'СЕТ СН'!$H$5-'СЕТ СН'!$H$20</f>
        <v>2787.6354522699999</v>
      </c>
      <c r="S90" s="36">
        <f>SUMIFS(СВЦЭМ!$C$33:$C$776,СВЦЭМ!$A$33:$A$776,$A90,СВЦЭМ!$B$33:$B$776,S$83)+'СЕТ СН'!$H$12+СВЦЭМ!$D$10+'СЕТ СН'!$H$5-'СЕТ СН'!$H$20</f>
        <v>2797.9854519700002</v>
      </c>
      <c r="T90" s="36">
        <f>SUMIFS(СВЦЭМ!$C$33:$C$776,СВЦЭМ!$A$33:$A$776,$A90,СВЦЭМ!$B$33:$B$776,T$83)+'СЕТ СН'!$H$12+СВЦЭМ!$D$10+'СЕТ СН'!$H$5-'СЕТ СН'!$H$20</f>
        <v>2784.32723179</v>
      </c>
      <c r="U90" s="36">
        <f>SUMIFS(СВЦЭМ!$C$33:$C$776,СВЦЭМ!$A$33:$A$776,$A90,СВЦЭМ!$B$33:$B$776,U$83)+'СЕТ СН'!$H$12+СВЦЭМ!$D$10+'СЕТ СН'!$H$5-'СЕТ СН'!$H$20</f>
        <v>2804.8547212399999</v>
      </c>
      <c r="V90" s="36">
        <f>SUMIFS(СВЦЭМ!$C$33:$C$776,СВЦЭМ!$A$33:$A$776,$A90,СВЦЭМ!$B$33:$B$776,V$83)+'СЕТ СН'!$H$12+СВЦЭМ!$D$10+'СЕТ СН'!$H$5-'СЕТ СН'!$H$20</f>
        <v>2814.3009092100001</v>
      </c>
      <c r="W90" s="36">
        <f>SUMIFS(СВЦЭМ!$C$33:$C$776,СВЦЭМ!$A$33:$A$776,$A90,СВЦЭМ!$B$33:$B$776,W$83)+'СЕТ СН'!$H$12+СВЦЭМ!$D$10+'СЕТ СН'!$H$5-'СЕТ СН'!$H$20</f>
        <v>2797.5231873299999</v>
      </c>
      <c r="X90" s="36">
        <f>SUMIFS(СВЦЭМ!$C$33:$C$776,СВЦЭМ!$A$33:$A$776,$A90,СВЦЭМ!$B$33:$B$776,X$83)+'СЕТ СН'!$H$12+СВЦЭМ!$D$10+'СЕТ СН'!$H$5-'СЕТ СН'!$H$20</f>
        <v>2830.3930570900002</v>
      </c>
      <c r="Y90" s="36">
        <f>SUMIFS(СВЦЭМ!$C$33:$C$776,СВЦЭМ!$A$33:$A$776,$A90,СВЦЭМ!$B$33:$B$776,Y$83)+'СЕТ СН'!$H$12+СВЦЭМ!$D$10+'СЕТ СН'!$H$5-'СЕТ СН'!$H$20</f>
        <v>2921.81415345</v>
      </c>
    </row>
    <row r="91" spans="1:25" ht="15.75" x14ac:dyDescent="0.2">
      <c r="A91" s="35">
        <f t="shared" si="2"/>
        <v>44051</v>
      </c>
      <c r="B91" s="36">
        <f>SUMIFS(СВЦЭМ!$C$33:$C$776,СВЦЭМ!$A$33:$A$776,$A91,СВЦЭМ!$B$33:$B$776,B$83)+'СЕТ СН'!$H$12+СВЦЭМ!$D$10+'СЕТ СН'!$H$5-'СЕТ СН'!$H$20</f>
        <v>3000.96983224</v>
      </c>
      <c r="C91" s="36">
        <f>SUMIFS(СВЦЭМ!$C$33:$C$776,СВЦЭМ!$A$33:$A$776,$A91,СВЦЭМ!$B$33:$B$776,C$83)+'СЕТ СН'!$H$12+СВЦЭМ!$D$10+'СЕТ СН'!$H$5-'СЕТ СН'!$H$20</f>
        <v>3021.5107963700002</v>
      </c>
      <c r="D91" s="36">
        <f>SUMIFS(СВЦЭМ!$C$33:$C$776,СВЦЭМ!$A$33:$A$776,$A91,СВЦЭМ!$B$33:$B$776,D$83)+'СЕТ СН'!$H$12+СВЦЭМ!$D$10+'СЕТ СН'!$H$5-'СЕТ СН'!$H$20</f>
        <v>3022.62340356</v>
      </c>
      <c r="E91" s="36">
        <f>SUMIFS(СВЦЭМ!$C$33:$C$776,СВЦЭМ!$A$33:$A$776,$A91,СВЦЭМ!$B$33:$B$776,E$83)+'СЕТ СН'!$H$12+СВЦЭМ!$D$10+'СЕТ СН'!$H$5-'СЕТ СН'!$H$20</f>
        <v>3041.9064073099998</v>
      </c>
      <c r="F91" s="36">
        <f>SUMIFS(СВЦЭМ!$C$33:$C$776,СВЦЭМ!$A$33:$A$776,$A91,СВЦЭМ!$B$33:$B$776,F$83)+'СЕТ СН'!$H$12+СВЦЭМ!$D$10+'СЕТ СН'!$H$5-'СЕТ СН'!$H$20</f>
        <v>3039.7692474400001</v>
      </c>
      <c r="G91" s="36">
        <f>SUMIFS(СВЦЭМ!$C$33:$C$776,СВЦЭМ!$A$33:$A$776,$A91,СВЦЭМ!$B$33:$B$776,G$83)+'СЕТ СН'!$H$12+СВЦЭМ!$D$10+'СЕТ СН'!$H$5-'СЕТ СН'!$H$20</f>
        <v>3040.24587234</v>
      </c>
      <c r="H91" s="36">
        <f>SUMIFS(СВЦЭМ!$C$33:$C$776,СВЦЭМ!$A$33:$A$776,$A91,СВЦЭМ!$B$33:$B$776,H$83)+'СЕТ СН'!$H$12+СВЦЭМ!$D$10+'СЕТ СН'!$H$5-'СЕТ СН'!$H$20</f>
        <v>3034.4922291799999</v>
      </c>
      <c r="I91" s="36">
        <f>SUMIFS(СВЦЭМ!$C$33:$C$776,СВЦЭМ!$A$33:$A$776,$A91,СВЦЭМ!$B$33:$B$776,I$83)+'СЕТ СН'!$H$12+СВЦЭМ!$D$10+'СЕТ СН'!$H$5-'СЕТ СН'!$H$20</f>
        <v>2996.7201292999998</v>
      </c>
      <c r="J91" s="36">
        <f>SUMIFS(СВЦЭМ!$C$33:$C$776,СВЦЭМ!$A$33:$A$776,$A91,СВЦЭМ!$B$33:$B$776,J$83)+'СЕТ СН'!$H$12+СВЦЭМ!$D$10+'СЕТ СН'!$H$5-'СЕТ СН'!$H$20</f>
        <v>2978.51497767</v>
      </c>
      <c r="K91" s="36">
        <f>SUMIFS(СВЦЭМ!$C$33:$C$776,СВЦЭМ!$A$33:$A$776,$A91,СВЦЭМ!$B$33:$B$776,K$83)+'СЕТ СН'!$H$12+СВЦЭМ!$D$10+'СЕТ СН'!$H$5-'СЕТ СН'!$H$20</f>
        <v>2959.23526236</v>
      </c>
      <c r="L91" s="36">
        <f>SUMIFS(СВЦЭМ!$C$33:$C$776,СВЦЭМ!$A$33:$A$776,$A91,СВЦЭМ!$B$33:$B$776,L$83)+'СЕТ СН'!$H$12+СВЦЭМ!$D$10+'СЕТ СН'!$H$5-'СЕТ СН'!$H$20</f>
        <v>2905.4222832599999</v>
      </c>
      <c r="M91" s="36">
        <f>SUMIFS(СВЦЭМ!$C$33:$C$776,СВЦЭМ!$A$33:$A$776,$A91,СВЦЭМ!$B$33:$B$776,M$83)+'СЕТ СН'!$H$12+СВЦЭМ!$D$10+'СЕТ СН'!$H$5-'СЕТ СН'!$H$20</f>
        <v>2813.8108170599999</v>
      </c>
      <c r="N91" s="36">
        <f>SUMIFS(СВЦЭМ!$C$33:$C$776,СВЦЭМ!$A$33:$A$776,$A91,СВЦЭМ!$B$33:$B$776,N$83)+'СЕТ СН'!$H$12+СВЦЭМ!$D$10+'СЕТ СН'!$H$5-'СЕТ СН'!$H$20</f>
        <v>2767.93427238</v>
      </c>
      <c r="O91" s="36">
        <f>SUMIFS(СВЦЭМ!$C$33:$C$776,СВЦЭМ!$A$33:$A$776,$A91,СВЦЭМ!$B$33:$B$776,O$83)+'СЕТ СН'!$H$12+СВЦЭМ!$D$10+'СЕТ СН'!$H$5-'СЕТ СН'!$H$20</f>
        <v>2748.7242755299999</v>
      </c>
      <c r="P91" s="36">
        <f>SUMIFS(СВЦЭМ!$C$33:$C$776,СВЦЭМ!$A$33:$A$776,$A91,СВЦЭМ!$B$33:$B$776,P$83)+'СЕТ СН'!$H$12+СВЦЭМ!$D$10+'СЕТ СН'!$H$5-'СЕТ СН'!$H$20</f>
        <v>2747.6496368899998</v>
      </c>
      <c r="Q91" s="36">
        <f>SUMIFS(СВЦЭМ!$C$33:$C$776,СВЦЭМ!$A$33:$A$776,$A91,СВЦЭМ!$B$33:$B$776,Q$83)+'СЕТ СН'!$H$12+СВЦЭМ!$D$10+'СЕТ СН'!$H$5-'СЕТ СН'!$H$20</f>
        <v>2760.8611844299999</v>
      </c>
      <c r="R91" s="36">
        <f>SUMIFS(СВЦЭМ!$C$33:$C$776,СВЦЭМ!$A$33:$A$776,$A91,СВЦЭМ!$B$33:$B$776,R$83)+'СЕТ СН'!$H$12+СВЦЭМ!$D$10+'СЕТ СН'!$H$5-'СЕТ СН'!$H$20</f>
        <v>2745.27277869</v>
      </c>
      <c r="S91" s="36">
        <f>SUMIFS(СВЦЭМ!$C$33:$C$776,СВЦЭМ!$A$33:$A$776,$A91,СВЦЭМ!$B$33:$B$776,S$83)+'СЕТ СН'!$H$12+СВЦЭМ!$D$10+'СЕТ СН'!$H$5-'СЕТ СН'!$H$20</f>
        <v>2750.56284581</v>
      </c>
      <c r="T91" s="36">
        <f>SUMIFS(СВЦЭМ!$C$33:$C$776,СВЦЭМ!$A$33:$A$776,$A91,СВЦЭМ!$B$33:$B$776,T$83)+'СЕТ СН'!$H$12+СВЦЭМ!$D$10+'СЕТ СН'!$H$5-'СЕТ СН'!$H$20</f>
        <v>2767.43041524</v>
      </c>
      <c r="U91" s="36">
        <f>SUMIFS(СВЦЭМ!$C$33:$C$776,СВЦЭМ!$A$33:$A$776,$A91,СВЦЭМ!$B$33:$B$776,U$83)+'СЕТ СН'!$H$12+СВЦЭМ!$D$10+'СЕТ СН'!$H$5-'СЕТ СН'!$H$20</f>
        <v>2777.9068552200001</v>
      </c>
      <c r="V91" s="36">
        <f>SUMIFS(СВЦЭМ!$C$33:$C$776,СВЦЭМ!$A$33:$A$776,$A91,СВЦЭМ!$B$33:$B$776,V$83)+'СЕТ СН'!$H$12+СВЦЭМ!$D$10+'СЕТ СН'!$H$5-'СЕТ СН'!$H$20</f>
        <v>2764.8361750200002</v>
      </c>
      <c r="W91" s="36">
        <f>SUMIFS(СВЦЭМ!$C$33:$C$776,СВЦЭМ!$A$33:$A$776,$A91,СВЦЭМ!$B$33:$B$776,W$83)+'СЕТ СН'!$H$12+СВЦЭМ!$D$10+'СЕТ СН'!$H$5-'СЕТ СН'!$H$20</f>
        <v>2752.6609964499999</v>
      </c>
      <c r="X91" s="36">
        <f>SUMIFS(СВЦЭМ!$C$33:$C$776,СВЦЭМ!$A$33:$A$776,$A91,СВЦЭМ!$B$33:$B$776,X$83)+'СЕТ СН'!$H$12+СВЦЭМ!$D$10+'СЕТ СН'!$H$5-'СЕТ СН'!$H$20</f>
        <v>2778.3462071100003</v>
      </c>
      <c r="Y91" s="36">
        <f>SUMIFS(СВЦЭМ!$C$33:$C$776,СВЦЭМ!$A$33:$A$776,$A91,СВЦЭМ!$B$33:$B$776,Y$83)+'СЕТ СН'!$H$12+СВЦЭМ!$D$10+'СЕТ СН'!$H$5-'СЕТ СН'!$H$20</f>
        <v>2875.77197935</v>
      </c>
    </row>
    <row r="92" spans="1:25" ht="15.75" x14ac:dyDescent="0.2">
      <c r="A92" s="35">
        <f t="shared" si="2"/>
        <v>44052</v>
      </c>
      <c r="B92" s="36">
        <f>SUMIFS(СВЦЭМ!$C$33:$C$776,СВЦЭМ!$A$33:$A$776,$A92,СВЦЭМ!$B$33:$B$776,B$83)+'СЕТ СН'!$H$12+СВЦЭМ!$D$10+'СЕТ СН'!$H$5-'СЕТ СН'!$H$20</f>
        <v>2962.63087649</v>
      </c>
      <c r="C92" s="36">
        <f>SUMIFS(СВЦЭМ!$C$33:$C$776,СВЦЭМ!$A$33:$A$776,$A92,СВЦЭМ!$B$33:$B$776,C$83)+'СЕТ СН'!$H$12+СВЦЭМ!$D$10+'СЕТ СН'!$H$5-'СЕТ СН'!$H$20</f>
        <v>3053.7435905799998</v>
      </c>
      <c r="D92" s="36">
        <f>SUMIFS(СВЦЭМ!$C$33:$C$776,СВЦЭМ!$A$33:$A$776,$A92,СВЦЭМ!$B$33:$B$776,D$83)+'СЕТ СН'!$H$12+СВЦЭМ!$D$10+'СЕТ СН'!$H$5-'СЕТ СН'!$H$20</f>
        <v>3046.98147905</v>
      </c>
      <c r="E92" s="36">
        <f>SUMIFS(СВЦЭМ!$C$33:$C$776,СВЦЭМ!$A$33:$A$776,$A92,СВЦЭМ!$B$33:$B$776,E$83)+'СЕТ СН'!$H$12+СВЦЭМ!$D$10+'СЕТ СН'!$H$5-'СЕТ СН'!$H$20</f>
        <v>3042.4044849699999</v>
      </c>
      <c r="F92" s="36">
        <f>SUMIFS(СВЦЭМ!$C$33:$C$776,СВЦЭМ!$A$33:$A$776,$A92,СВЦЭМ!$B$33:$B$776,F$83)+'СЕТ СН'!$H$12+СВЦЭМ!$D$10+'СЕТ СН'!$H$5-'СЕТ СН'!$H$20</f>
        <v>3038.2868017400001</v>
      </c>
      <c r="G92" s="36">
        <f>SUMIFS(СВЦЭМ!$C$33:$C$776,СВЦЭМ!$A$33:$A$776,$A92,СВЦЭМ!$B$33:$B$776,G$83)+'СЕТ СН'!$H$12+СВЦЭМ!$D$10+'СЕТ СН'!$H$5-'СЕТ СН'!$H$20</f>
        <v>3045.9453967199997</v>
      </c>
      <c r="H92" s="36">
        <f>SUMIFS(СВЦЭМ!$C$33:$C$776,СВЦЭМ!$A$33:$A$776,$A92,СВЦЭМ!$B$33:$B$776,H$83)+'СЕТ СН'!$H$12+СВЦЭМ!$D$10+'СЕТ СН'!$H$5-'СЕТ СН'!$H$20</f>
        <v>3054.2940892199999</v>
      </c>
      <c r="I92" s="36">
        <f>SUMIFS(СВЦЭМ!$C$33:$C$776,СВЦЭМ!$A$33:$A$776,$A92,СВЦЭМ!$B$33:$B$776,I$83)+'СЕТ СН'!$H$12+СВЦЭМ!$D$10+'СЕТ СН'!$H$5-'СЕТ СН'!$H$20</f>
        <v>3051.0714721599998</v>
      </c>
      <c r="J92" s="36">
        <f>SUMIFS(СВЦЭМ!$C$33:$C$776,СВЦЭМ!$A$33:$A$776,$A92,СВЦЭМ!$B$33:$B$776,J$83)+'СЕТ СН'!$H$12+СВЦЭМ!$D$10+'СЕТ СН'!$H$5-'СЕТ СН'!$H$20</f>
        <v>3001.5962454999999</v>
      </c>
      <c r="K92" s="36">
        <f>SUMIFS(СВЦЭМ!$C$33:$C$776,СВЦЭМ!$A$33:$A$776,$A92,СВЦЭМ!$B$33:$B$776,K$83)+'СЕТ СН'!$H$12+СВЦЭМ!$D$10+'СЕТ СН'!$H$5-'СЕТ СН'!$H$20</f>
        <v>2951.4528234999998</v>
      </c>
      <c r="L92" s="36">
        <f>SUMIFS(СВЦЭМ!$C$33:$C$776,СВЦЭМ!$A$33:$A$776,$A92,СВЦЭМ!$B$33:$B$776,L$83)+'СЕТ СН'!$H$12+СВЦЭМ!$D$10+'СЕТ СН'!$H$5-'СЕТ СН'!$H$20</f>
        <v>2909.1469234300002</v>
      </c>
      <c r="M92" s="36">
        <f>SUMIFS(СВЦЭМ!$C$33:$C$776,СВЦЭМ!$A$33:$A$776,$A92,СВЦЭМ!$B$33:$B$776,M$83)+'СЕТ СН'!$H$12+СВЦЭМ!$D$10+'СЕТ СН'!$H$5-'СЕТ СН'!$H$20</f>
        <v>2820.1605826300001</v>
      </c>
      <c r="N92" s="36">
        <f>SUMIFS(СВЦЭМ!$C$33:$C$776,СВЦЭМ!$A$33:$A$776,$A92,СВЦЭМ!$B$33:$B$776,N$83)+'СЕТ СН'!$H$12+СВЦЭМ!$D$10+'СЕТ СН'!$H$5-'СЕТ СН'!$H$20</f>
        <v>2766.77189834</v>
      </c>
      <c r="O92" s="36">
        <f>SUMIFS(СВЦЭМ!$C$33:$C$776,СВЦЭМ!$A$33:$A$776,$A92,СВЦЭМ!$B$33:$B$776,O$83)+'СЕТ СН'!$H$12+СВЦЭМ!$D$10+'СЕТ СН'!$H$5-'СЕТ СН'!$H$20</f>
        <v>2732.1329308300001</v>
      </c>
      <c r="P92" s="36">
        <f>SUMIFS(СВЦЭМ!$C$33:$C$776,СВЦЭМ!$A$33:$A$776,$A92,СВЦЭМ!$B$33:$B$776,P$83)+'СЕТ СН'!$H$12+СВЦЭМ!$D$10+'СЕТ СН'!$H$5-'СЕТ СН'!$H$20</f>
        <v>2732.9604428500002</v>
      </c>
      <c r="Q92" s="36">
        <f>SUMIFS(СВЦЭМ!$C$33:$C$776,СВЦЭМ!$A$33:$A$776,$A92,СВЦЭМ!$B$33:$B$776,Q$83)+'СЕТ СН'!$H$12+СВЦЭМ!$D$10+'СЕТ СН'!$H$5-'СЕТ СН'!$H$20</f>
        <v>2746.0306709500001</v>
      </c>
      <c r="R92" s="36">
        <f>SUMIFS(СВЦЭМ!$C$33:$C$776,СВЦЭМ!$A$33:$A$776,$A92,СВЦЭМ!$B$33:$B$776,R$83)+'СЕТ СН'!$H$12+СВЦЭМ!$D$10+'СЕТ СН'!$H$5-'СЕТ СН'!$H$20</f>
        <v>2741.6370703500002</v>
      </c>
      <c r="S92" s="36">
        <f>SUMIFS(СВЦЭМ!$C$33:$C$776,СВЦЭМ!$A$33:$A$776,$A92,СВЦЭМ!$B$33:$B$776,S$83)+'СЕТ СН'!$H$12+СВЦЭМ!$D$10+'СЕТ СН'!$H$5-'СЕТ СН'!$H$20</f>
        <v>2739.2297423199998</v>
      </c>
      <c r="T92" s="36">
        <f>SUMIFS(СВЦЭМ!$C$33:$C$776,СВЦЭМ!$A$33:$A$776,$A92,СВЦЭМ!$B$33:$B$776,T$83)+'СЕТ СН'!$H$12+СВЦЭМ!$D$10+'СЕТ СН'!$H$5-'СЕТ СН'!$H$20</f>
        <v>2753.74557194</v>
      </c>
      <c r="U92" s="36">
        <f>SUMIFS(СВЦЭМ!$C$33:$C$776,СВЦЭМ!$A$33:$A$776,$A92,СВЦЭМ!$B$33:$B$776,U$83)+'СЕТ СН'!$H$12+СВЦЭМ!$D$10+'СЕТ СН'!$H$5-'СЕТ СН'!$H$20</f>
        <v>2762.69303644</v>
      </c>
      <c r="V92" s="36">
        <f>SUMIFS(СВЦЭМ!$C$33:$C$776,СВЦЭМ!$A$33:$A$776,$A92,СВЦЭМ!$B$33:$B$776,V$83)+'СЕТ СН'!$H$12+СВЦЭМ!$D$10+'СЕТ СН'!$H$5-'СЕТ СН'!$H$20</f>
        <v>2760.8793008900002</v>
      </c>
      <c r="W92" s="36">
        <f>SUMIFS(СВЦЭМ!$C$33:$C$776,СВЦЭМ!$A$33:$A$776,$A92,СВЦЭМ!$B$33:$B$776,W$83)+'СЕТ СН'!$H$12+СВЦЭМ!$D$10+'СЕТ СН'!$H$5-'СЕТ СН'!$H$20</f>
        <v>2745.6357586100003</v>
      </c>
      <c r="X92" s="36">
        <f>SUMIFS(СВЦЭМ!$C$33:$C$776,СВЦЭМ!$A$33:$A$776,$A92,СВЦЭМ!$B$33:$B$776,X$83)+'СЕТ СН'!$H$12+СВЦЭМ!$D$10+'СЕТ СН'!$H$5-'СЕТ СН'!$H$20</f>
        <v>2775.7549806699999</v>
      </c>
      <c r="Y92" s="36">
        <f>SUMIFS(СВЦЭМ!$C$33:$C$776,СВЦЭМ!$A$33:$A$776,$A92,СВЦЭМ!$B$33:$B$776,Y$83)+'СЕТ СН'!$H$12+СВЦЭМ!$D$10+'СЕТ СН'!$H$5-'СЕТ СН'!$H$20</f>
        <v>2881.7808500800002</v>
      </c>
    </row>
    <row r="93" spans="1:25" ht="15.75" x14ac:dyDescent="0.2">
      <c r="A93" s="35">
        <f t="shared" si="2"/>
        <v>44053</v>
      </c>
      <c r="B93" s="36">
        <f>SUMIFS(СВЦЭМ!$C$33:$C$776,СВЦЭМ!$A$33:$A$776,$A93,СВЦЭМ!$B$33:$B$776,B$83)+'СЕТ СН'!$H$12+СВЦЭМ!$D$10+'СЕТ СН'!$H$5-'СЕТ СН'!$H$20</f>
        <v>2971.6714211200001</v>
      </c>
      <c r="C93" s="36">
        <f>SUMIFS(СВЦЭМ!$C$33:$C$776,СВЦЭМ!$A$33:$A$776,$A93,СВЦЭМ!$B$33:$B$776,C$83)+'СЕТ СН'!$H$12+СВЦЭМ!$D$10+'СЕТ СН'!$H$5-'СЕТ СН'!$H$20</f>
        <v>3025.1081658799999</v>
      </c>
      <c r="D93" s="36">
        <f>SUMIFS(СВЦЭМ!$C$33:$C$776,СВЦЭМ!$A$33:$A$776,$A93,СВЦЭМ!$B$33:$B$776,D$83)+'СЕТ СН'!$H$12+СВЦЭМ!$D$10+'СЕТ СН'!$H$5-'СЕТ СН'!$H$20</f>
        <v>3007.6081916000003</v>
      </c>
      <c r="E93" s="36">
        <f>SUMIFS(СВЦЭМ!$C$33:$C$776,СВЦЭМ!$A$33:$A$776,$A93,СВЦЭМ!$B$33:$B$776,E$83)+'СЕТ СН'!$H$12+СВЦЭМ!$D$10+'СЕТ СН'!$H$5-'СЕТ СН'!$H$20</f>
        <v>2993.7502825699999</v>
      </c>
      <c r="F93" s="36">
        <f>SUMIFS(СВЦЭМ!$C$33:$C$776,СВЦЭМ!$A$33:$A$776,$A93,СВЦЭМ!$B$33:$B$776,F$83)+'СЕТ СН'!$H$12+СВЦЭМ!$D$10+'СЕТ СН'!$H$5-'СЕТ СН'!$H$20</f>
        <v>2993.5953356499999</v>
      </c>
      <c r="G93" s="36">
        <f>SUMIFS(СВЦЭМ!$C$33:$C$776,СВЦЭМ!$A$33:$A$776,$A93,СВЦЭМ!$B$33:$B$776,G$83)+'СЕТ СН'!$H$12+СВЦЭМ!$D$10+'СЕТ СН'!$H$5-'СЕТ СН'!$H$20</f>
        <v>2999.8490164700002</v>
      </c>
      <c r="H93" s="36">
        <f>SUMIFS(СВЦЭМ!$C$33:$C$776,СВЦЭМ!$A$33:$A$776,$A93,СВЦЭМ!$B$33:$B$776,H$83)+'СЕТ СН'!$H$12+СВЦЭМ!$D$10+'СЕТ СН'!$H$5-'СЕТ СН'!$H$20</f>
        <v>3025.83947661</v>
      </c>
      <c r="I93" s="36">
        <f>SUMIFS(СВЦЭМ!$C$33:$C$776,СВЦЭМ!$A$33:$A$776,$A93,СВЦЭМ!$B$33:$B$776,I$83)+'СЕТ СН'!$H$12+СВЦЭМ!$D$10+'СЕТ СН'!$H$5-'СЕТ СН'!$H$20</f>
        <v>3021.16543348</v>
      </c>
      <c r="J93" s="36">
        <f>SUMIFS(СВЦЭМ!$C$33:$C$776,СВЦЭМ!$A$33:$A$776,$A93,СВЦЭМ!$B$33:$B$776,J$83)+'СЕТ СН'!$H$12+СВЦЭМ!$D$10+'СЕТ СН'!$H$5-'СЕТ СН'!$H$20</f>
        <v>2957.6654932199999</v>
      </c>
      <c r="K93" s="36">
        <f>SUMIFS(СВЦЭМ!$C$33:$C$776,СВЦЭМ!$A$33:$A$776,$A93,СВЦЭМ!$B$33:$B$776,K$83)+'СЕТ СН'!$H$12+СВЦЭМ!$D$10+'СЕТ СН'!$H$5-'СЕТ СН'!$H$20</f>
        <v>2918.0871030600001</v>
      </c>
      <c r="L93" s="36">
        <f>SUMIFS(СВЦЭМ!$C$33:$C$776,СВЦЭМ!$A$33:$A$776,$A93,СВЦЭМ!$B$33:$B$776,L$83)+'СЕТ СН'!$H$12+СВЦЭМ!$D$10+'СЕТ СН'!$H$5-'СЕТ СН'!$H$20</f>
        <v>2908.8308501699998</v>
      </c>
      <c r="M93" s="36">
        <f>SUMIFS(СВЦЭМ!$C$33:$C$776,СВЦЭМ!$A$33:$A$776,$A93,СВЦЭМ!$B$33:$B$776,M$83)+'СЕТ СН'!$H$12+СВЦЭМ!$D$10+'СЕТ СН'!$H$5-'СЕТ СН'!$H$20</f>
        <v>2849.8256576399999</v>
      </c>
      <c r="N93" s="36">
        <f>SUMIFS(СВЦЭМ!$C$33:$C$776,СВЦЭМ!$A$33:$A$776,$A93,СВЦЭМ!$B$33:$B$776,N$83)+'СЕТ СН'!$H$12+СВЦЭМ!$D$10+'СЕТ СН'!$H$5-'СЕТ СН'!$H$20</f>
        <v>2792.3310535199998</v>
      </c>
      <c r="O93" s="36">
        <f>SUMIFS(СВЦЭМ!$C$33:$C$776,СВЦЭМ!$A$33:$A$776,$A93,СВЦЭМ!$B$33:$B$776,O$83)+'СЕТ СН'!$H$12+СВЦЭМ!$D$10+'СЕТ СН'!$H$5-'СЕТ СН'!$H$20</f>
        <v>2755.0485109000001</v>
      </c>
      <c r="P93" s="36">
        <f>SUMIFS(СВЦЭМ!$C$33:$C$776,СВЦЭМ!$A$33:$A$776,$A93,СВЦЭМ!$B$33:$B$776,P$83)+'СЕТ СН'!$H$12+СВЦЭМ!$D$10+'СЕТ СН'!$H$5-'СЕТ СН'!$H$20</f>
        <v>2726.8032860499998</v>
      </c>
      <c r="Q93" s="36">
        <f>SUMIFS(СВЦЭМ!$C$33:$C$776,СВЦЭМ!$A$33:$A$776,$A93,СВЦЭМ!$B$33:$B$776,Q$83)+'СЕТ СН'!$H$12+СВЦЭМ!$D$10+'СЕТ СН'!$H$5-'СЕТ СН'!$H$20</f>
        <v>2732.8880886799998</v>
      </c>
      <c r="R93" s="36">
        <f>SUMIFS(СВЦЭМ!$C$33:$C$776,СВЦЭМ!$A$33:$A$776,$A93,СВЦЭМ!$B$33:$B$776,R$83)+'СЕТ СН'!$H$12+СВЦЭМ!$D$10+'СЕТ СН'!$H$5-'СЕТ СН'!$H$20</f>
        <v>2739.8960032800001</v>
      </c>
      <c r="S93" s="36">
        <f>SUMIFS(СВЦЭМ!$C$33:$C$776,СВЦЭМ!$A$33:$A$776,$A93,СВЦЭМ!$B$33:$B$776,S$83)+'СЕТ СН'!$H$12+СВЦЭМ!$D$10+'СЕТ СН'!$H$5-'СЕТ СН'!$H$20</f>
        <v>2736.4255569500001</v>
      </c>
      <c r="T93" s="36">
        <f>SUMIFS(СВЦЭМ!$C$33:$C$776,СВЦЭМ!$A$33:$A$776,$A93,СВЦЭМ!$B$33:$B$776,T$83)+'СЕТ СН'!$H$12+СВЦЭМ!$D$10+'СЕТ СН'!$H$5-'СЕТ СН'!$H$20</f>
        <v>2748.83298844</v>
      </c>
      <c r="U93" s="36">
        <f>SUMIFS(СВЦЭМ!$C$33:$C$776,СВЦЭМ!$A$33:$A$776,$A93,СВЦЭМ!$B$33:$B$776,U$83)+'СЕТ СН'!$H$12+СВЦЭМ!$D$10+'СЕТ СН'!$H$5-'СЕТ СН'!$H$20</f>
        <v>2754.3844518400001</v>
      </c>
      <c r="V93" s="36">
        <f>SUMIFS(СВЦЭМ!$C$33:$C$776,СВЦЭМ!$A$33:$A$776,$A93,СВЦЭМ!$B$33:$B$776,V$83)+'СЕТ СН'!$H$12+СВЦЭМ!$D$10+'СЕТ СН'!$H$5-'СЕТ СН'!$H$20</f>
        <v>2740.5650242299998</v>
      </c>
      <c r="W93" s="36">
        <f>SUMIFS(СВЦЭМ!$C$33:$C$776,СВЦЭМ!$A$33:$A$776,$A93,СВЦЭМ!$B$33:$B$776,W$83)+'СЕТ СН'!$H$12+СВЦЭМ!$D$10+'СЕТ СН'!$H$5-'СЕТ СН'!$H$20</f>
        <v>2725.1573159700001</v>
      </c>
      <c r="X93" s="36">
        <f>SUMIFS(СВЦЭМ!$C$33:$C$776,СВЦЭМ!$A$33:$A$776,$A93,СВЦЭМ!$B$33:$B$776,X$83)+'СЕТ СН'!$H$12+СВЦЭМ!$D$10+'СЕТ СН'!$H$5-'СЕТ СН'!$H$20</f>
        <v>2759.0477373499998</v>
      </c>
      <c r="Y93" s="36">
        <f>SUMIFS(СВЦЭМ!$C$33:$C$776,СВЦЭМ!$A$33:$A$776,$A93,СВЦЭМ!$B$33:$B$776,Y$83)+'СЕТ СН'!$H$12+СВЦЭМ!$D$10+'СЕТ СН'!$H$5-'СЕТ СН'!$H$20</f>
        <v>2842.6393573200003</v>
      </c>
    </row>
    <row r="94" spans="1:25" ht="15.75" x14ac:dyDescent="0.2">
      <c r="A94" s="35">
        <f t="shared" si="2"/>
        <v>44054</v>
      </c>
      <c r="B94" s="36">
        <f>SUMIFS(СВЦЭМ!$C$33:$C$776,СВЦЭМ!$A$33:$A$776,$A94,СВЦЭМ!$B$33:$B$776,B$83)+'СЕТ СН'!$H$12+СВЦЭМ!$D$10+'СЕТ СН'!$H$5-'СЕТ СН'!$H$20</f>
        <v>2935.9107411</v>
      </c>
      <c r="C94" s="36">
        <f>SUMIFS(СВЦЭМ!$C$33:$C$776,СВЦЭМ!$A$33:$A$776,$A94,СВЦЭМ!$B$33:$B$776,C$83)+'СЕТ СН'!$H$12+СВЦЭМ!$D$10+'СЕТ СН'!$H$5-'СЕТ СН'!$H$20</f>
        <v>2976.2742022500001</v>
      </c>
      <c r="D94" s="36">
        <f>SUMIFS(СВЦЭМ!$C$33:$C$776,СВЦЭМ!$A$33:$A$776,$A94,СВЦЭМ!$B$33:$B$776,D$83)+'СЕТ СН'!$H$12+СВЦЭМ!$D$10+'СЕТ СН'!$H$5-'СЕТ СН'!$H$20</f>
        <v>2970.21215742</v>
      </c>
      <c r="E94" s="36">
        <f>SUMIFS(СВЦЭМ!$C$33:$C$776,СВЦЭМ!$A$33:$A$776,$A94,СВЦЭМ!$B$33:$B$776,E$83)+'СЕТ СН'!$H$12+СВЦЭМ!$D$10+'СЕТ СН'!$H$5-'СЕТ СН'!$H$20</f>
        <v>2954.4562870600002</v>
      </c>
      <c r="F94" s="36">
        <f>SUMIFS(СВЦЭМ!$C$33:$C$776,СВЦЭМ!$A$33:$A$776,$A94,СВЦЭМ!$B$33:$B$776,F$83)+'СЕТ СН'!$H$12+СВЦЭМ!$D$10+'СЕТ СН'!$H$5-'СЕТ СН'!$H$20</f>
        <v>2941.3683031599999</v>
      </c>
      <c r="G94" s="36">
        <f>SUMIFS(СВЦЭМ!$C$33:$C$776,СВЦЭМ!$A$33:$A$776,$A94,СВЦЭМ!$B$33:$B$776,G$83)+'СЕТ СН'!$H$12+СВЦЭМ!$D$10+'СЕТ СН'!$H$5-'СЕТ СН'!$H$20</f>
        <v>2954.2614596399999</v>
      </c>
      <c r="H94" s="36">
        <f>SUMIFS(СВЦЭМ!$C$33:$C$776,СВЦЭМ!$A$33:$A$776,$A94,СВЦЭМ!$B$33:$B$776,H$83)+'СЕТ СН'!$H$12+СВЦЭМ!$D$10+'СЕТ СН'!$H$5-'СЕТ СН'!$H$20</f>
        <v>2917.5666687100002</v>
      </c>
      <c r="I94" s="36">
        <f>SUMIFS(СВЦЭМ!$C$33:$C$776,СВЦЭМ!$A$33:$A$776,$A94,СВЦЭМ!$B$33:$B$776,I$83)+'СЕТ СН'!$H$12+СВЦЭМ!$D$10+'СЕТ СН'!$H$5-'СЕТ СН'!$H$20</f>
        <v>2908.6899825599999</v>
      </c>
      <c r="J94" s="36">
        <f>SUMIFS(СВЦЭМ!$C$33:$C$776,СВЦЭМ!$A$33:$A$776,$A94,СВЦЭМ!$B$33:$B$776,J$83)+'СЕТ СН'!$H$12+СВЦЭМ!$D$10+'СЕТ СН'!$H$5-'СЕТ СН'!$H$20</f>
        <v>2915.8330092699998</v>
      </c>
      <c r="K94" s="36">
        <f>SUMIFS(СВЦЭМ!$C$33:$C$776,СВЦЭМ!$A$33:$A$776,$A94,СВЦЭМ!$B$33:$B$776,K$83)+'СЕТ СН'!$H$12+СВЦЭМ!$D$10+'СЕТ СН'!$H$5-'СЕТ СН'!$H$20</f>
        <v>2861.10544334</v>
      </c>
      <c r="L94" s="36">
        <f>SUMIFS(СВЦЭМ!$C$33:$C$776,СВЦЭМ!$A$33:$A$776,$A94,СВЦЭМ!$B$33:$B$776,L$83)+'СЕТ СН'!$H$12+СВЦЭМ!$D$10+'СЕТ СН'!$H$5-'СЕТ СН'!$H$20</f>
        <v>2848.7449221299998</v>
      </c>
      <c r="M94" s="36">
        <f>SUMIFS(СВЦЭМ!$C$33:$C$776,СВЦЭМ!$A$33:$A$776,$A94,СВЦЭМ!$B$33:$B$776,M$83)+'СЕТ СН'!$H$12+СВЦЭМ!$D$10+'СЕТ СН'!$H$5-'СЕТ СН'!$H$20</f>
        <v>2802.1585102899999</v>
      </c>
      <c r="N94" s="36">
        <f>SUMIFS(СВЦЭМ!$C$33:$C$776,СВЦЭМ!$A$33:$A$776,$A94,СВЦЭМ!$B$33:$B$776,N$83)+'СЕТ СН'!$H$12+СВЦЭМ!$D$10+'СЕТ СН'!$H$5-'СЕТ СН'!$H$20</f>
        <v>2788.6033121099999</v>
      </c>
      <c r="O94" s="36">
        <f>SUMIFS(СВЦЭМ!$C$33:$C$776,СВЦЭМ!$A$33:$A$776,$A94,СВЦЭМ!$B$33:$B$776,O$83)+'СЕТ СН'!$H$12+СВЦЭМ!$D$10+'СЕТ СН'!$H$5-'СЕТ СН'!$H$20</f>
        <v>2790.7110180999998</v>
      </c>
      <c r="P94" s="36">
        <f>SUMIFS(СВЦЭМ!$C$33:$C$776,СВЦЭМ!$A$33:$A$776,$A94,СВЦЭМ!$B$33:$B$776,P$83)+'СЕТ СН'!$H$12+СВЦЭМ!$D$10+'СЕТ СН'!$H$5-'СЕТ СН'!$H$20</f>
        <v>2789.5565384400002</v>
      </c>
      <c r="Q94" s="36">
        <f>SUMIFS(СВЦЭМ!$C$33:$C$776,СВЦЭМ!$A$33:$A$776,$A94,СВЦЭМ!$B$33:$B$776,Q$83)+'СЕТ СН'!$H$12+СВЦЭМ!$D$10+'СЕТ СН'!$H$5-'СЕТ СН'!$H$20</f>
        <v>2790.4715010800001</v>
      </c>
      <c r="R94" s="36">
        <f>SUMIFS(СВЦЭМ!$C$33:$C$776,СВЦЭМ!$A$33:$A$776,$A94,СВЦЭМ!$B$33:$B$776,R$83)+'СЕТ СН'!$H$12+СВЦЭМ!$D$10+'СЕТ СН'!$H$5-'СЕТ СН'!$H$20</f>
        <v>2787.0761300599997</v>
      </c>
      <c r="S94" s="36">
        <f>SUMIFS(СВЦЭМ!$C$33:$C$776,СВЦЭМ!$A$33:$A$776,$A94,СВЦЭМ!$B$33:$B$776,S$83)+'СЕТ СН'!$H$12+СВЦЭМ!$D$10+'СЕТ СН'!$H$5-'СЕТ СН'!$H$20</f>
        <v>2788.5567785799999</v>
      </c>
      <c r="T94" s="36">
        <f>SUMIFS(СВЦЭМ!$C$33:$C$776,СВЦЭМ!$A$33:$A$776,$A94,СВЦЭМ!$B$33:$B$776,T$83)+'СЕТ СН'!$H$12+СВЦЭМ!$D$10+'СЕТ СН'!$H$5-'СЕТ СН'!$H$20</f>
        <v>2786.5743939600002</v>
      </c>
      <c r="U94" s="36">
        <f>SUMIFS(СВЦЭМ!$C$33:$C$776,СВЦЭМ!$A$33:$A$776,$A94,СВЦЭМ!$B$33:$B$776,U$83)+'СЕТ СН'!$H$12+СВЦЭМ!$D$10+'СЕТ СН'!$H$5-'СЕТ СН'!$H$20</f>
        <v>2778.8132509799998</v>
      </c>
      <c r="V94" s="36">
        <f>SUMIFS(СВЦЭМ!$C$33:$C$776,СВЦЭМ!$A$33:$A$776,$A94,СВЦЭМ!$B$33:$B$776,V$83)+'СЕТ СН'!$H$12+СВЦЭМ!$D$10+'СЕТ СН'!$H$5-'СЕТ СН'!$H$20</f>
        <v>2775.7630600500001</v>
      </c>
      <c r="W94" s="36">
        <f>SUMIFS(СВЦЭМ!$C$33:$C$776,СВЦЭМ!$A$33:$A$776,$A94,СВЦЭМ!$B$33:$B$776,W$83)+'СЕТ СН'!$H$12+СВЦЭМ!$D$10+'СЕТ СН'!$H$5-'СЕТ СН'!$H$20</f>
        <v>2782.5308567100001</v>
      </c>
      <c r="X94" s="36">
        <f>SUMIFS(СВЦЭМ!$C$33:$C$776,СВЦЭМ!$A$33:$A$776,$A94,СВЦЭМ!$B$33:$B$776,X$83)+'СЕТ СН'!$H$12+СВЦЭМ!$D$10+'СЕТ СН'!$H$5-'СЕТ СН'!$H$20</f>
        <v>2779.4197732100001</v>
      </c>
      <c r="Y94" s="36">
        <f>SUMIFS(СВЦЭМ!$C$33:$C$776,СВЦЭМ!$A$33:$A$776,$A94,СВЦЭМ!$B$33:$B$776,Y$83)+'СЕТ СН'!$H$12+СВЦЭМ!$D$10+'СЕТ СН'!$H$5-'СЕТ СН'!$H$20</f>
        <v>2823.1063125999999</v>
      </c>
    </row>
    <row r="95" spans="1:25" ht="15.75" x14ac:dyDescent="0.2">
      <c r="A95" s="35">
        <f t="shared" si="2"/>
        <v>44055</v>
      </c>
      <c r="B95" s="36">
        <f>SUMIFS(СВЦЭМ!$C$33:$C$776,СВЦЭМ!$A$33:$A$776,$A95,СВЦЭМ!$B$33:$B$776,B$83)+'СЕТ СН'!$H$12+СВЦЭМ!$D$10+'СЕТ СН'!$H$5-'СЕТ СН'!$H$20</f>
        <v>2922.38739119</v>
      </c>
      <c r="C95" s="36">
        <f>SUMIFS(СВЦЭМ!$C$33:$C$776,СВЦЭМ!$A$33:$A$776,$A95,СВЦЭМ!$B$33:$B$776,C$83)+'СЕТ СН'!$H$12+СВЦЭМ!$D$10+'СЕТ СН'!$H$5-'СЕТ СН'!$H$20</f>
        <v>2961.7297535600001</v>
      </c>
      <c r="D95" s="36">
        <f>SUMIFS(СВЦЭМ!$C$33:$C$776,СВЦЭМ!$A$33:$A$776,$A95,СВЦЭМ!$B$33:$B$776,D$83)+'СЕТ СН'!$H$12+СВЦЭМ!$D$10+'СЕТ СН'!$H$5-'СЕТ СН'!$H$20</f>
        <v>2967.9530501099998</v>
      </c>
      <c r="E95" s="36">
        <f>SUMIFS(СВЦЭМ!$C$33:$C$776,СВЦЭМ!$A$33:$A$776,$A95,СВЦЭМ!$B$33:$B$776,E$83)+'СЕТ СН'!$H$12+СВЦЭМ!$D$10+'СЕТ СН'!$H$5-'СЕТ СН'!$H$20</f>
        <v>2974.5400493699999</v>
      </c>
      <c r="F95" s="36">
        <f>SUMIFS(СВЦЭМ!$C$33:$C$776,СВЦЭМ!$A$33:$A$776,$A95,СВЦЭМ!$B$33:$B$776,F$83)+'СЕТ СН'!$H$12+СВЦЭМ!$D$10+'СЕТ СН'!$H$5-'СЕТ СН'!$H$20</f>
        <v>2978.2439334000001</v>
      </c>
      <c r="G95" s="36">
        <f>SUMIFS(СВЦЭМ!$C$33:$C$776,СВЦЭМ!$A$33:$A$776,$A95,СВЦЭМ!$B$33:$B$776,G$83)+'СЕТ СН'!$H$12+СВЦЭМ!$D$10+'СЕТ СН'!$H$5-'СЕТ СН'!$H$20</f>
        <v>2976.61253106</v>
      </c>
      <c r="H95" s="36">
        <f>SUMIFS(СВЦЭМ!$C$33:$C$776,СВЦЭМ!$A$33:$A$776,$A95,СВЦЭМ!$B$33:$B$776,H$83)+'СЕТ СН'!$H$12+СВЦЭМ!$D$10+'СЕТ СН'!$H$5-'СЕТ СН'!$H$20</f>
        <v>2958.13593231</v>
      </c>
      <c r="I95" s="36">
        <f>SUMIFS(СВЦЭМ!$C$33:$C$776,СВЦЭМ!$A$33:$A$776,$A95,СВЦЭМ!$B$33:$B$776,I$83)+'СЕТ СН'!$H$12+СВЦЭМ!$D$10+'СЕТ СН'!$H$5-'СЕТ СН'!$H$20</f>
        <v>2942.6645513799999</v>
      </c>
      <c r="J95" s="36">
        <f>SUMIFS(СВЦЭМ!$C$33:$C$776,СВЦЭМ!$A$33:$A$776,$A95,СВЦЭМ!$B$33:$B$776,J$83)+'СЕТ СН'!$H$12+СВЦЭМ!$D$10+'СЕТ СН'!$H$5-'СЕТ СН'!$H$20</f>
        <v>2889.61924241</v>
      </c>
      <c r="K95" s="36">
        <f>SUMIFS(СВЦЭМ!$C$33:$C$776,СВЦЭМ!$A$33:$A$776,$A95,СВЦЭМ!$B$33:$B$776,K$83)+'СЕТ СН'!$H$12+СВЦЭМ!$D$10+'СЕТ СН'!$H$5-'СЕТ СН'!$H$20</f>
        <v>2864.13699963</v>
      </c>
      <c r="L95" s="36">
        <f>SUMIFS(СВЦЭМ!$C$33:$C$776,СВЦЭМ!$A$33:$A$776,$A95,СВЦЭМ!$B$33:$B$776,L$83)+'СЕТ СН'!$H$12+СВЦЭМ!$D$10+'СЕТ СН'!$H$5-'СЕТ СН'!$H$20</f>
        <v>2843.4621538599999</v>
      </c>
      <c r="M95" s="36">
        <f>SUMIFS(СВЦЭМ!$C$33:$C$776,СВЦЭМ!$A$33:$A$776,$A95,СВЦЭМ!$B$33:$B$776,M$83)+'СЕТ СН'!$H$12+СВЦЭМ!$D$10+'СЕТ СН'!$H$5-'СЕТ СН'!$H$20</f>
        <v>2752.5293670700003</v>
      </c>
      <c r="N95" s="36">
        <f>SUMIFS(СВЦЭМ!$C$33:$C$776,СВЦЭМ!$A$33:$A$776,$A95,СВЦЭМ!$B$33:$B$776,N$83)+'СЕТ СН'!$H$12+СВЦЭМ!$D$10+'СЕТ СН'!$H$5-'СЕТ СН'!$H$20</f>
        <v>2721.2320288999999</v>
      </c>
      <c r="O95" s="36">
        <f>SUMIFS(СВЦЭМ!$C$33:$C$776,СВЦЭМ!$A$33:$A$776,$A95,СВЦЭМ!$B$33:$B$776,O$83)+'СЕТ СН'!$H$12+СВЦЭМ!$D$10+'СЕТ СН'!$H$5-'СЕТ СН'!$H$20</f>
        <v>2705.5042428699999</v>
      </c>
      <c r="P95" s="36">
        <f>SUMIFS(СВЦЭМ!$C$33:$C$776,СВЦЭМ!$A$33:$A$776,$A95,СВЦЭМ!$B$33:$B$776,P$83)+'СЕТ СН'!$H$12+СВЦЭМ!$D$10+'СЕТ СН'!$H$5-'СЕТ СН'!$H$20</f>
        <v>2755.9725781500001</v>
      </c>
      <c r="Q95" s="36">
        <f>SUMIFS(СВЦЭМ!$C$33:$C$776,СВЦЭМ!$A$33:$A$776,$A95,СВЦЭМ!$B$33:$B$776,Q$83)+'СЕТ СН'!$H$12+СВЦЭМ!$D$10+'СЕТ СН'!$H$5-'СЕТ СН'!$H$20</f>
        <v>2759.9667619299998</v>
      </c>
      <c r="R95" s="36">
        <f>SUMIFS(СВЦЭМ!$C$33:$C$776,СВЦЭМ!$A$33:$A$776,$A95,СВЦЭМ!$B$33:$B$776,R$83)+'СЕТ СН'!$H$12+СВЦЭМ!$D$10+'СЕТ СН'!$H$5-'СЕТ СН'!$H$20</f>
        <v>2765.7843330599999</v>
      </c>
      <c r="S95" s="36">
        <f>SUMIFS(СВЦЭМ!$C$33:$C$776,СВЦЭМ!$A$33:$A$776,$A95,СВЦЭМ!$B$33:$B$776,S$83)+'СЕТ СН'!$H$12+СВЦЭМ!$D$10+'СЕТ СН'!$H$5-'СЕТ СН'!$H$20</f>
        <v>2763.6480798799998</v>
      </c>
      <c r="T95" s="36">
        <f>SUMIFS(СВЦЭМ!$C$33:$C$776,СВЦЭМ!$A$33:$A$776,$A95,СВЦЭМ!$B$33:$B$776,T$83)+'СЕТ СН'!$H$12+СВЦЭМ!$D$10+'СЕТ СН'!$H$5-'СЕТ СН'!$H$20</f>
        <v>2763.82682888</v>
      </c>
      <c r="U95" s="36">
        <f>SUMIFS(СВЦЭМ!$C$33:$C$776,СВЦЭМ!$A$33:$A$776,$A95,СВЦЭМ!$B$33:$B$776,U$83)+'СЕТ СН'!$H$12+СВЦЭМ!$D$10+'СЕТ СН'!$H$5-'СЕТ СН'!$H$20</f>
        <v>2744.5814300800002</v>
      </c>
      <c r="V95" s="36">
        <f>SUMIFS(СВЦЭМ!$C$33:$C$776,СВЦЭМ!$A$33:$A$776,$A95,СВЦЭМ!$B$33:$B$776,V$83)+'СЕТ СН'!$H$12+СВЦЭМ!$D$10+'СЕТ СН'!$H$5-'СЕТ СН'!$H$20</f>
        <v>2747.8434143499999</v>
      </c>
      <c r="W95" s="36">
        <f>SUMIFS(СВЦЭМ!$C$33:$C$776,СВЦЭМ!$A$33:$A$776,$A95,СВЦЭМ!$B$33:$B$776,W$83)+'СЕТ СН'!$H$12+СВЦЭМ!$D$10+'СЕТ СН'!$H$5-'СЕТ СН'!$H$20</f>
        <v>2750.4510449099998</v>
      </c>
      <c r="X95" s="36">
        <f>SUMIFS(СВЦЭМ!$C$33:$C$776,СВЦЭМ!$A$33:$A$776,$A95,СВЦЭМ!$B$33:$B$776,X$83)+'СЕТ СН'!$H$12+СВЦЭМ!$D$10+'СЕТ СН'!$H$5-'СЕТ СН'!$H$20</f>
        <v>2766.3255281199999</v>
      </c>
      <c r="Y95" s="36">
        <f>SUMIFS(СВЦЭМ!$C$33:$C$776,СВЦЭМ!$A$33:$A$776,$A95,СВЦЭМ!$B$33:$B$776,Y$83)+'СЕТ СН'!$H$12+СВЦЭМ!$D$10+'СЕТ СН'!$H$5-'СЕТ СН'!$H$20</f>
        <v>2853.99763046</v>
      </c>
    </row>
    <row r="96" spans="1:25" ht="15.75" x14ac:dyDescent="0.2">
      <c r="A96" s="35">
        <f t="shared" si="2"/>
        <v>44056</v>
      </c>
      <c r="B96" s="36">
        <f>SUMIFS(СВЦЭМ!$C$33:$C$776,СВЦЭМ!$A$33:$A$776,$A96,СВЦЭМ!$B$33:$B$776,B$83)+'СЕТ СН'!$H$12+СВЦЭМ!$D$10+'СЕТ СН'!$H$5-'СЕТ СН'!$H$20</f>
        <v>2939.9766168900001</v>
      </c>
      <c r="C96" s="36">
        <f>SUMIFS(СВЦЭМ!$C$33:$C$776,СВЦЭМ!$A$33:$A$776,$A96,СВЦЭМ!$B$33:$B$776,C$83)+'СЕТ СН'!$H$12+СВЦЭМ!$D$10+'СЕТ СН'!$H$5-'СЕТ СН'!$H$20</f>
        <v>2977.1910108299999</v>
      </c>
      <c r="D96" s="36">
        <f>SUMIFS(СВЦЭМ!$C$33:$C$776,СВЦЭМ!$A$33:$A$776,$A96,СВЦЭМ!$B$33:$B$776,D$83)+'СЕТ СН'!$H$12+СВЦЭМ!$D$10+'СЕТ СН'!$H$5-'СЕТ СН'!$H$20</f>
        <v>3004.87820147</v>
      </c>
      <c r="E96" s="36">
        <f>SUMIFS(СВЦЭМ!$C$33:$C$776,СВЦЭМ!$A$33:$A$776,$A96,СВЦЭМ!$B$33:$B$776,E$83)+'СЕТ СН'!$H$12+СВЦЭМ!$D$10+'СЕТ СН'!$H$5-'СЕТ СН'!$H$20</f>
        <v>3016.1830677100002</v>
      </c>
      <c r="F96" s="36">
        <f>SUMIFS(СВЦЭМ!$C$33:$C$776,СВЦЭМ!$A$33:$A$776,$A96,СВЦЭМ!$B$33:$B$776,F$83)+'СЕТ СН'!$H$12+СВЦЭМ!$D$10+'СЕТ СН'!$H$5-'СЕТ СН'!$H$20</f>
        <v>3020.8854562400002</v>
      </c>
      <c r="G96" s="36">
        <f>SUMIFS(СВЦЭМ!$C$33:$C$776,СВЦЭМ!$A$33:$A$776,$A96,СВЦЭМ!$B$33:$B$776,G$83)+'СЕТ СН'!$H$12+СВЦЭМ!$D$10+'СЕТ СН'!$H$5-'СЕТ СН'!$H$20</f>
        <v>2997.6604998100001</v>
      </c>
      <c r="H96" s="36">
        <f>SUMIFS(СВЦЭМ!$C$33:$C$776,СВЦЭМ!$A$33:$A$776,$A96,СВЦЭМ!$B$33:$B$776,H$83)+'СЕТ СН'!$H$12+СВЦЭМ!$D$10+'СЕТ СН'!$H$5-'СЕТ СН'!$H$20</f>
        <v>2951.2637211800002</v>
      </c>
      <c r="I96" s="36">
        <f>SUMIFS(СВЦЭМ!$C$33:$C$776,СВЦЭМ!$A$33:$A$776,$A96,СВЦЭМ!$B$33:$B$776,I$83)+'СЕТ СН'!$H$12+СВЦЭМ!$D$10+'СЕТ СН'!$H$5-'СЕТ СН'!$H$20</f>
        <v>2886.4745316399999</v>
      </c>
      <c r="J96" s="36">
        <f>SUMIFS(СВЦЭМ!$C$33:$C$776,СВЦЭМ!$A$33:$A$776,$A96,СВЦЭМ!$B$33:$B$776,J$83)+'СЕТ СН'!$H$12+СВЦЭМ!$D$10+'СЕТ СН'!$H$5-'СЕТ СН'!$H$20</f>
        <v>2834.3945423800001</v>
      </c>
      <c r="K96" s="36">
        <f>SUMIFS(СВЦЭМ!$C$33:$C$776,СВЦЭМ!$A$33:$A$776,$A96,СВЦЭМ!$B$33:$B$776,K$83)+'СЕТ СН'!$H$12+СВЦЭМ!$D$10+'СЕТ СН'!$H$5-'СЕТ СН'!$H$20</f>
        <v>2806.66082521</v>
      </c>
      <c r="L96" s="36">
        <f>SUMIFS(СВЦЭМ!$C$33:$C$776,СВЦЭМ!$A$33:$A$776,$A96,СВЦЭМ!$B$33:$B$776,L$83)+'СЕТ СН'!$H$12+СВЦЭМ!$D$10+'СЕТ СН'!$H$5-'СЕТ СН'!$H$20</f>
        <v>2803.38273183</v>
      </c>
      <c r="M96" s="36">
        <f>SUMIFS(СВЦЭМ!$C$33:$C$776,СВЦЭМ!$A$33:$A$776,$A96,СВЦЭМ!$B$33:$B$776,M$83)+'СЕТ СН'!$H$12+СВЦЭМ!$D$10+'СЕТ СН'!$H$5-'СЕТ СН'!$H$20</f>
        <v>2758.4512184200003</v>
      </c>
      <c r="N96" s="36">
        <f>SUMIFS(СВЦЭМ!$C$33:$C$776,СВЦЭМ!$A$33:$A$776,$A96,СВЦЭМ!$B$33:$B$776,N$83)+'СЕТ СН'!$H$12+СВЦЭМ!$D$10+'СЕТ СН'!$H$5-'СЕТ СН'!$H$20</f>
        <v>2777.84303357</v>
      </c>
      <c r="O96" s="36">
        <f>SUMIFS(СВЦЭМ!$C$33:$C$776,СВЦЭМ!$A$33:$A$776,$A96,СВЦЭМ!$B$33:$B$776,O$83)+'СЕТ СН'!$H$12+СВЦЭМ!$D$10+'СЕТ СН'!$H$5-'СЕТ СН'!$H$20</f>
        <v>2774.93070528</v>
      </c>
      <c r="P96" s="36">
        <f>SUMIFS(СВЦЭМ!$C$33:$C$776,СВЦЭМ!$A$33:$A$776,$A96,СВЦЭМ!$B$33:$B$776,P$83)+'СЕТ СН'!$H$12+СВЦЭМ!$D$10+'СЕТ СН'!$H$5-'СЕТ СН'!$H$20</f>
        <v>2776.6446090899999</v>
      </c>
      <c r="Q96" s="36">
        <f>SUMIFS(СВЦЭМ!$C$33:$C$776,СВЦЭМ!$A$33:$A$776,$A96,СВЦЭМ!$B$33:$B$776,Q$83)+'СЕТ СН'!$H$12+СВЦЭМ!$D$10+'СЕТ СН'!$H$5-'СЕТ СН'!$H$20</f>
        <v>2788.1500053099999</v>
      </c>
      <c r="R96" s="36">
        <f>SUMIFS(СВЦЭМ!$C$33:$C$776,СВЦЭМ!$A$33:$A$776,$A96,СВЦЭМ!$B$33:$B$776,R$83)+'СЕТ СН'!$H$12+СВЦЭМ!$D$10+'СЕТ СН'!$H$5-'СЕТ СН'!$H$20</f>
        <v>2784.1335291999999</v>
      </c>
      <c r="S96" s="36">
        <f>SUMIFS(СВЦЭМ!$C$33:$C$776,СВЦЭМ!$A$33:$A$776,$A96,СВЦЭМ!$B$33:$B$776,S$83)+'СЕТ СН'!$H$12+СВЦЭМ!$D$10+'СЕТ СН'!$H$5-'СЕТ СН'!$H$20</f>
        <v>2787.8551875000003</v>
      </c>
      <c r="T96" s="36">
        <f>SUMIFS(СВЦЭМ!$C$33:$C$776,СВЦЭМ!$A$33:$A$776,$A96,СВЦЭМ!$B$33:$B$776,T$83)+'СЕТ СН'!$H$12+СВЦЭМ!$D$10+'СЕТ СН'!$H$5-'СЕТ СН'!$H$20</f>
        <v>2725.9040018199998</v>
      </c>
      <c r="U96" s="36">
        <f>SUMIFS(СВЦЭМ!$C$33:$C$776,СВЦЭМ!$A$33:$A$776,$A96,СВЦЭМ!$B$33:$B$776,U$83)+'СЕТ СН'!$H$12+СВЦЭМ!$D$10+'СЕТ СН'!$H$5-'СЕТ СН'!$H$20</f>
        <v>2666.3328754200002</v>
      </c>
      <c r="V96" s="36">
        <f>SUMIFS(СВЦЭМ!$C$33:$C$776,СВЦЭМ!$A$33:$A$776,$A96,СВЦЭМ!$B$33:$B$776,V$83)+'СЕТ СН'!$H$12+СВЦЭМ!$D$10+'СЕТ СН'!$H$5-'СЕТ СН'!$H$20</f>
        <v>2668.89819618</v>
      </c>
      <c r="W96" s="36">
        <f>SUMIFS(СВЦЭМ!$C$33:$C$776,СВЦЭМ!$A$33:$A$776,$A96,СВЦЭМ!$B$33:$B$776,W$83)+'СЕТ СН'!$H$12+СВЦЭМ!$D$10+'СЕТ СН'!$H$5-'СЕТ СН'!$H$20</f>
        <v>2682.1659954900001</v>
      </c>
      <c r="X96" s="36">
        <f>SUMIFS(СВЦЭМ!$C$33:$C$776,СВЦЭМ!$A$33:$A$776,$A96,СВЦЭМ!$B$33:$B$776,X$83)+'СЕТ СН'!$H$12+СВЦЭМ!$D$10+'СЕТ СН'!$H$5-'СЕТ СН'!$H$20</f>
        <v>2687.0812245400002</v>
      </c>
      <c r="Y96" s="36">
        <f>SUMIFS(СВЦЭМ!$C$33:$C$776,СВЦЭМ!$A$33:$A$776,$A96,СВЦЭМ!$B$33:$B$776,Y$83)+'СЕТ СН'!$H$12+СВЦЭМ!$D$10+'СЕТ СН'!$H$5-'СЕТ СН'!$H$20</f>
        <v>2749.1829605299999</v>
      </c>
    </row>
    <row r="97" spans="1:25" ht="15.75" x14ac:dyDescent="0.2">
      <c r="A97" s="35">
        <f t="shared" si="2"/>
        <v>44057</v>
      </c>
      <c r="B97" s="36">
        <f>SUMIFS(СВЦЭМ!$C$33:$C$776,СВЦЭМ!$A$33:$A$776,$A97,СВЦЭМ!$B$33:$B$776,B$83)+'СЕТ СН'!$H$12+СВЦЭМ!$D$10+'СЕТ СН'!$H$5-'СЕТ СН'!$H$20</f>
        <v>2909.4872777700002</v>
      </c>
      <c r="C97" s="36">
        <f>SUMIFS(СВЦЭМ!$C$33:$C$776,СВЦЭМ!$A$33:$A$776,$A97,СВЦЭМ!$B$33:$B$776,C$83)+'СЕТ СН'!$H$12+СВЦЭМ!$D$10+'СЕТ СН'!$H$5-'СЕТ СН'!$H$20</f>
        <v>2929.5534546399999</v>
      </c>
      <c r="D97" s="36">
        <f>SUMIFS(СВЦЭМ!$C$33:$C$776,СВЦЭМ!$A$33:$A$776,$A97,СВЦЭМ!$B$33:$B$776,D$83)+'СЕТ СН'!$H$12+СВЦЭМ!$D$10+'СЕТ СН'!$H$5-'СЕТ СН'!$H$20</f>
        <v>2956.8146313799998</v>
      </c>
      <c r="E97" s="36">
        <f>SUMIFS(СВЦЭМ!$C$33:$C$776,СВЦЭМ!$A$33:$A$776,$A97,СВЦЭМ!$B$33:$B$776,E$83)+'СЕТ СН'!$H$12+СВЦЭМ!$D$10+'СЕТ СН'!$H$5-'СЕТ СН'!$H$20</f>
        <v>2954.8794865999998</v>
      </c>
      <c r="F97" s="36">
        <f>SUMIFS(СВЦЭМ!$C$33:$C$776,СВЦЭМ!$A$33:$A$776,$A97,СВЦЭМ!$B$33:$B$776,F$83)+'СЕТ СН'!$H$12+СВЦЭМ!$D$10+'СЕТ СН'!$H$5-'СЕТ СН'!$H$20</f>
        <v>2951.2384754099999</v>
      </c>
      <c r="G97" s="36">
        <f>SUMIFS(СВЦЭМ!$C$33:$C$776,СВЦЭМ!$A$33:$A$776,$A97,СВЦЭМ!$B$33:$B$776,G$83)+'СЕТ СН'!$H$12+СВЦЭМ!$D$10+'СЕТ СН'!$H$5-'СЕТ СН'!$H$20</f>
        <v>2938.3767380899999</v>
      </c>
      <c r="H97" s="36">
        <f>SUMIFS(СВЦЭМ!$C$33:$C$776,СВЦЭМ!$A$33:$A$776,$A97,СВЦЭМ!$B$33:$B$776,H$83)+'СЕТ СН'!$H$12+СВЦЭМ!$D$10+'СЕТ СН'!$H$5-'СЕТ СН'!$H$20</f>
        <v>2915.95287168</v>
      </c>
      <c r="I97" s="36">
        <f>SUMIFS(СВЦЭМ!$C$33:$C$776,СВЦЭМ!$A$33:$A$776,$A97,СВЦЭМ!$B$33:$B$776,I$83)+'СЕТ СН'!$H$12+СВЦЭМ!$D$10+'СЕТ СН'!$H$5-'СЕТ СН'!$H$20</f>
        <v>2919.2442788500002</v>
      </c>
      <c r="J97" s="36">
        <f>SUMIFS(СВЦЭМ!$C$33:$C$776,СВЦЭМ!$A$33:$A$776,$A97,СВЦЭМ!$B$33:$B$776,J$83)+'СЕТ СН'!$H$12+СВЦЭМ!$D$10+'СЕТ СН'!$H$5-'СЕТ СН'!$H$20</f>
        <v>2870.9208663099998</v>
      </c>
      <c r="K97" s="36">
        <f>SUMIFS(СВЦЭМ!$C$33:$C$776,СВЦЭМ!$A$33:$A$776,$A97,СВЦЭМ!$B$33:$B$776,K$83)+'СЕТ СН'!$H$12+СВЦЭМ!$D$10+'СЕТ СН'!$H$5-'СЕТ СН'!$H$20</f>
        <v>2845.0878341799998</v>
      </c>
      <c r="L97" s="36">
        <f>SUMIFS(СВЦЭМ!$C$33:$C$776,СВЦЭМ!$A$33:$A$776,$A97,СВЦЭМ!$B$33:$B$776,L$83)+'СЕТ СН'!$H$12+СВЦЭМ!$D$10+'СЕТ СН'!$H$5-'СЕТ СН'!$H$20</f>
        <v>2829.2130609999999</v>
      </c>
      <c r="M97" s="36">
        <f>SUMIFS(СВЦЭМ!$C$33:$C$776,СВЦЭМ!$A$33:$A$776,$A97,СВЦЭМ!$B$33:$B$776,M$83)+'СЕТ СН'!$H$12+СВЦЭМ!$D$10+'СЕТ СН'!$H$5-'СЕТ СН'!$H$20</f>
        <v>2790.2937732800001</v>
      </c>
      <c r="N97" s="36">
        <f>SUMIFS(СВЦЭМ!$C$33:$C$776,СВЦЭМ!$A$33:$A$776,$A97,СВЦЭМ!$B$33:$B$776,N$83)+'СЕТ СН'!$H$12+СВЦЭМ!$D$10+'СЕТ СН'!$H$5-'СЕТ СН'!$H$20</f>
        <v>2711.3188476200003</v>
      </c>
      <c r="O97" s="36">
        <f>SUMIFS(СВЦЭМ!$C$33:$C$776,СВЦЭМ!$A$33:$A$776,$A97,СВЦЭМ!$B$33:$B$776,O$83)+'СЕТ СН'!$H$12+СВЦЭМ!$D$10+'СЕТ СН'!$H$5-'СЕТ СН'!$H$20</f>
        <v>2692.4521325999999</v>
      </c>
      <c r="P97" s="36">
        <f>SUMIFS(СВЦЭМ!$C$33:$C$776,СВЦЭМ!$A$33:$A$776,$A97,СВЦЭМ!$B$33:$B$776,P$83)+'СЕТ СН'!$H$12+СВЦЭМ!$D$10+'СЕТ СН'!$H$5-'СЕТ СН'!$H$20</f>
        <v>2700.99409732</v>
      </c>
      <c r="Q97" s="36">
        <f>SUMIFS(СВЦЭМ!$C$33:$C$776,СВЦЭМ!$A$33:$A$776,$A97,СВЦЭМ!$B$33:$B$776,Q$83)+'СЕТ СН'!$H$12+СВЦЭМ!$D$10+'СЕТ СН'!$H$5-'СЕТ СН'!$H$20</f>
        <v>2714.2661798600002</v>
      </c>
      <c r="R97" s="36">
        <f>SUMIFS(СВЦЭМ!$C$33:$C$776,СВЦЭМ!$A$33:$A$776,$A97,СВЦЭМ!$B$33:$B$776,R$83)+'СЕТ СН'!$H$12+СВЦЭМ!$D$10+'СЕТ СН'!$H$5-'СЕТ СН'!$H$20</f>
        <v>2710.4960642999999</v>
      </c>
      <c r="S97" s="36">
        <f>SUMIFS(СВЦЭМ!$C$33:$C$776,СВЦЭМ!$A$33:$A$776,$A97,СВЦЭМ!$B$33:$B$776,S$83)+'СЕТ СН'!$H$12+СВЦЭМ!$D$10+'СЕТ СН'!$H$5-'СЕТ СН'!$H$20</f>
        <v>2723.0538550700003</v>
      </c>
      <c r="T97" s="36">
        <f>SUMIFS(СВЦЭМ!$C$33:$C$776,СВЦЭМ!$A$33:$A$776,$A97,СВЦЭМ!$B$33:$B$776,T$83)+'СЕТ СН'!$H$12+СВЦЭМ!$D$10+'СЕТ СН'!$H$5-'СЕТ СН'!$H$20</f>
        <v>2722.81118453</v>
      </c>
      <c r="U97" s="36">
        <f>SUMIFS(СВЦЭМ!$C$33:$C$776,СВЦЭМ!$A$33:$A$776,$A97,СВЦЭМ!$B$33:$B$776,U$83)+'СЕТ СН'!$H$12+СВЦЭМ!$D$10+'СЕТ СН'!$H$5-'СЕТ СН'!$H$20</f>
        <v>2735.8919878500001</v>
      </c>
      <c r="V97" s="36">
        <f>SUMIFS(СВЦЭМ!$C$33:$C$776,СВЦЭМ!$A$33:$A$776,$A97,СВЦЭМ!$B$33:$B$776,V$83)+'СЕТ СН'!$H$12+СВЦЭМ!$D$10+'СЕТ СН'!$H$5-'СЕТ СН'!$H$20</f>
        <v>2719.4194463200001</v>
      </c>
      <c r="W97" s="36">
        <f>SUMIFS(СВЦЭМ!$C$33:$C$776,СВЦЭМ!$A$33:$A$776,$A97,СВЦЭМ!$B$33:$B$776,W$83)+'СЕТ СН'!$H$12+СВЦЭМ!$D$10+'СЕТ СН'!$H$5-'СЕТ СН'!$H$20</f>
        <v>2722.5969357200001</v>
      </c>
      <c r="X97" s="36">
        <f>SUMIFS(СВЦЭМ!$C$33:$C$776,СВЦЭМ!$A$33:$A$776,$A97,СВЦЭМ!$B$33:$B$776,X$83)+'СЕТ СН'!$H$12+СВЦЭМ!$D$10+'СЕТ СН'!$H$5-'СЕТ СН'!$H$20</f>
        <v>2744.5875658200002</v>
      </c>
      <c r="Y97" s="36">
        <f>SUMIFS(СВЦЭМ!$C$33:$C$776,СВЦЭМ!$A$33:$A$776,$A97,СВЦЭМ!$B$33:$B$776,Y$83)+'СЕТ СН'!$H$12+СВЦЭМ!$D$10+'СЕТ СН'!$H$5-'СЕТ СН'!$H$20</f>
        <v>2824.1565144199999</v>
      </c>
    </row>
    <row r="98" spans="1:25" ht="15.75" x14ac:dyDescent="0.2">
      <c r="A98" s="35">
        <f t="shared" si="2"/>
        <v>44058</v>
      </c>
      <c r="B98" s="36">
        <f>SUMIFS(СВЦЭМ!$C$33:$C$776,СВЦЭМ!$A$33:$A$776,$A98,СВЦЭМ!$B$33:$B$776,B$83)+'СЕТ СН'!$H$12+СВЦЭМ!$D$10+'СЕТ СН'!$H$5-'СЕТ СН'!$H$20</f>
        <v>2848.8093533000001</v>
      </c>
      <c r="C98" s="36">
        <f>SUMIFS(СВЦЭМ!$C$33:$C$776,СВЦЭМ!$A$33:$A$776,$A98,СВЦЭМ!$B$33:$B$776,C$83)+'СЕТ СН'!$H$12+СВЦЭМ!$D$10+'СЕТ СН'!$H$5-'СЕТ СН'!$H$20</f>
        <v>2888.49961798</v>
      </c>
      <c r="D98" s="36">
        <f>SUMIFS(СВЦЭМ!$C$33:$C$776,СВЦЭМ!$A$33:$A$776,$A98,СВЦЭМ!$B$33:$B$776,D$83)+'СЕТ СН'!$H$12+СВЦЭМ!$D$10+'СЕТ СН'!$H$5-'СЕТ СН'!$H$20</f>
        <v>2878.4726758100001</v>
      </c>
      <c r="E98" s="36">
        <f>SUMIFS(СВЦЭМ!$C$33:$C$776,СВЦЭМ!$A$33:$A$776,$A98,СВЦЭМ!$B$33:$B$776,E$83)+'СЕТ СН'!$H$12+СВЦЭМ!$D$10+'СЕТ СН'!$H$5-'СЕТ СН'!$H$20</f>
        <v>2874.0688590999998</v>
      </c>
      <c r="F98" s="36">
        <f>SUMIFS(СВЦЭМ!$C$33:$C$776,СВЦЭМ!$A$33:$A$776,$A98,СВЦЭМ!$B$33:$B$776,F$83)+'СЕТ СН'!$H$12+СВЦЭМ!$D$10+'СЕТ СН'!$H$5-'СЕТ СН'!$H$20</f>
        <v>2879.2070174800001</v>
      </c>
      <c r="G98" s="36">
        <f>SUMIFS(СВЦЭМ!$C$33:$C$776,СВЦЭМ!$A$33:$A$776,$A98,СВЦЭМ!$B$33:$B$776,G$83)+'СЕТ СН'!$H$12+СВЦЭМ!$D$10+'СЕТ СН'!$H$5-'СЕТ СН'!$H$20</f>
        <v>2880.7689719600003</v>
      </c>
      <c r="H98" s="36">
        <f>SUMIFS(СВЦЭМ!$C$33:$C$776,СВЦЭМ!$A$33:$A$776,$A98,СВЦЭМ!$B$33:$B$776,H$83)+'СЕТ СН'!$H$12+СВЦЭМ!$D$10+'СЕТ СН'!$H$5-'СЕТ СН'!$H$20</f>
        <v>2875.9011634799999</v>
      </c>
      <c r="I98" s="36">
        <f>SUMIFS(СВЦЭМ!$C$33:$C$776,СВЦЭМ!$A$33:$A$776,$A98,СВЦЭМ!$B$33:$B$776,I$83)+'СЕТ СН'!$H$12+СВЦЭМ!$D$10+'СЕТ СН'!$H$5-'СЕТ СН'!$H$20</f>
        <v>2867.0533204399999</v>
      </c>
      <c r="J98" s="36">
        <f>SUMIFS(СВЦЭМ!$C$33:$C$776,СВЦЭМ!$A$33:$A$776,$A98,СВЦЭМ!$B$33:$B$776,J$83)+'СЕТ СН'!$H$12+СВЦЭМ!$D$10+'СЕТ СН'!$H$5-'СЕТ СН'!$H$20</f>
        <v>2821.8777296099997</v>
      </c>
      <c r="K98" s="36">
        <f>SUMIFS(СВЦЭМ!$C$33:$C$776,СВЦЭМ!$A$33:$A$776,$A98,СВЦЭМ!$B$33:$B$776,K$83)+'СЕТ СН'!$H$12+СВЦЭМ!$D$10+'СЕТ СН'!$H$5-'СЕТ СН'!$H$20</f>
        <v>2787.4320183</v>
      </c>
      <c r="L98" s="36">
        <f>SUMIFS(СВЦЭМ!$C$33:$C$776,СВЦЭМ!$A$33:$A$776,$A98,СВЦЭМ!$B$33:$B$776,L$83)+'СЕТ СН'!$H$12+СВЦЭМ!$D$10+'СЕТ СН'!$H$5-'СЕТ СН'!$H$20</f>
        <v>2781.9138453800001</v>
      </c>
      <c r="M98" s="36">
        <f>SUMIFS(СВЦЭМ!$C$33:$C$776,СВЦЭМ!$A$33:$A$776,$A98,СВЦЭМ!$B$33:$B$776,M$83)+'СЕТ СН'!$H$12+СВЦЭМ!$D$10+'СЕТ СН'!$H$5-'СЕТ СН'!$H$20</f>
        <v>2793.2615864899999</v>
      </c>
      <c r="N98" s="36">
        <f>SUMIFS(СВЦЭМ!$C$33:$C$776,СВЦЭМ!$A$33:$A$776,$A98,СВЦЭМ!$B$33:$B$776,N$83)+'СЕТ СН'!$H$12+СВЦЭМ!$D$10+'СЕТ СН'!$H$5-'СЕТ СН'!$H$20</f>
        <v>2789.6434159800001</v>
      </c>
      <c r="O98" s="36">
        <f>SUMIFS(СВЦЭМ!$C$33:$C$776,СВЦЭМ!$A$33:$A$776,$A98,СВЦЭМ!$B$33:$B$776,O$83)+'СЕТ СН'!$H$12+СВЦЭМ!$D$10+'СЕТ СН'!$H$5-'СЕТ СН'!$H$20</f>
        <v>2761.4729018600001</v>
      </c>
      <c r="P98" s="36">
        <f>SUMIFS(СВЦЭМ!$C$33:$C$776,СВЦЭМ!$A$33:$A$776,$A98,СВЦЭМ!$B$33:$B$776,P$83)+'СЕТ СН'!$H$12+СВЦЭМ!$D$10+'СЕТ СН'!$H$5-'СЕТ СН'!$H$20</f>
        <v>2762.5258810099999</v>
      </c>
      <c r="Q98" s="36">
        <f>SUMIFS(СВЦЭМ!$C$33:$C$776,СВЦЭМ!$A$33:$A$776,$A98,СВЦЭМ!$B$33:$B$776,Q$83)+'СЕТ СН'!$H$12+СВЦЭМ!$D$10+'СЕТ СН'!$H$5-'СЕТ СН'!$H$20</f>
        <v>2773.3669012700002</v>
      </c>
      <c r="R98" s="36">
        <f>SUMIFS(СВЦЭМ!$C$33:$C$776,СВЦЭМ!$A$33:$A$776,$A98,СВЦЭМ!$B$33:$B$776,R$83)+'СЕТ СН'!$H$12+СВЦЭМ!$D$10+'СЕТ СН'!$H$5-'СЕТ СН'!$H$20</f>
        <v>2780.1042631599998</v>
      </c>
      <c r="S98" s="36">
        <f>SUMIFS(СВЦЭМ!$C$33:$C$776,СВЦЭМ!$A$33:$A$776,$A98,СВЦЭМ!$B$33:$B$776,S$83)+'СЕТ СН'!$H$12+СВЦЭМ!$D$10+'СЕТ СН'!$H$5-'СЕТ СН'!$H$20</f>
        <v>2777.7452526400002</v>
      </c>
      <c r="T98" s="36">
        <f>SUMIFS(СВЦЭМ!$C$33:$C$776,СВЦЭМ!$A$33:$A$776,$A98,СВЦЭМ!$B$33:$B$776,T$83)+'СЕТ СН'!$H$12+СВЦЭМ!$D$10+'СЕТ СН'!$H$5-'СЕТ СН'!$H$20</f>
        <v>2773.6566692400002</v>
      </c>
      <c r="U98" s="36">
        <f>SUMIFS(СВЦЭМ!$C$33:$C$776,СВЦЭМ!$A$33:$A$776,$A98,СВЦЭМ!$B$33:$B$776,U$83)+'СЕТ СН'!$H$12+СВЦЭМ!$D$10+'СЕТ СН'!$H$5-'СЕТ СН'!$H$20</f>
        <v>2777.8904922500001</v>
      </c>
      <c r="V98" s="36">
        <f>SUMIFS(СВЦЭМ!$C$33:$C$776,СВЦЭМ!$A$33:$A$776,$A98,СВЦЭМ!$B$33:$B$776,V$83)+'СЕТ СН'!$H$12+СВЦЭМ!$D$10+'СЕТ СН'!$H$5-'СЕТ СН'!$H$20</f>
        <v>2766.4177097299998</v>
      </c>
      <c r="W98" s="36">
        <f>SUMIFS(СВЦЭМ!$C$33:$C$776,СВЦЭМ!$A$33:$A$776,$A98,СВЦЭМ!$B$33:$B$776,W$83)+'СЕТ СН'!$H$12+СВЦЭМ!$D$10+'СЕТ СН'!$H$5-'СЕТ СН'!$H$20</f>
        <v>2764.6467907800002</v>
      </c>
      <c r="X98" s="36">
        <f>SUMIFS(СВЦЭМ!$C$33:$C$776,СВЦЭМ!$A$33:$A$776,$A98,СВЦЭМ!$B$33:$B$776,X$83)+'СЕТ СН'!$H$12+СВЦЭМ!$D$10+'СЕТ СН'!$H$5-'СЕТ СН'!$H$20</f>
        <v>2781.8596491500002</v>
      </c>
      <c r="Y98" s="36">
        <f>SUMIFS(СВЦЭМ!$C$33:$C$776,СВЦЭМ!$A$33:$A$776,$A98,СВЦЭМ!$B$33:$B$776,Y$83)+'СЕТ СН'!$H$12+СВЦЭМ!$D$10+'СЕТ СН'!$H$5-'СЕТ СН'!$H$20</f>
        <v>2795.7975533099998</v>
      </c>
    </row>
    <row r="99" spans="1:25" ht="15.75" x14ac:dyDescent="0.2">
      <c r="A99" s="35">
        <f t="shared" si="2"/>
        <v>44059</v>
      </c>
      <c r="B99" s="36">
        <f>SUMIFS(СВЦЭМ!$C$33:$C$776,СВЦЭМ!$A$33:$A$776,$A99,СВЦЭМ!$B$33:$B$776,B$83)+'СЕТ СН'!$H$12+СВЦЭМ!$D$10+'СЕТ СН'!$H$5-'СЕТ СН'!$H$20</f>
        <v>2871.2090346999998</v>
      </c>
      <c r="C99" s="36">
        <f>SUMIFS(СВЦЭМ!$C$33:$C$776,СВЦЭМ!$A$33:$A$776,$A99,СВЦЭМ!$B$33:$B$776,C$83)+'СЕТ СН'!$H$12+СВЦЭМ!$D$10+'СЕТ СН'!$H$5-'СЕТ СН'!$H$20</f>
        <v>2889.0849228100001</v>
      </c>
      <c r="D99" s="36">
        <f>SUMIFS(СВЦЭМ!$C$33:$C$776,СВЦЭМ!$A$33:$A$776,$A99,СВЦЭМ!$B$33:$B$776,D$83)+'СЕТ СН'!$H$12+СВЦЭМ!$D$10+'СЕТ СН'!$H$5-'СЕТ СН'!$H$20</f>
        <v>2902.6805419900002</v>
      </c>
      <c r="E99" s="36">
        <f>SUMIFS(СВЦЭМ!$C$33:$C$776,СВЦЭМ!$A$33:$A$776,$A99,СВЦЭМ!$B$33:$B$776,E$83)+'СЕТ СН'!$H$12+СВЦЭМ!$D$10+'СЕТ СН'!$H$5-'СЕТ СН'!$H$20</f>
        <v>2909.7878421200003</v>
      </c>
      <c r="F99" s="36">
        <f>SUMIFS(СВЦЭМ!$C$33:$C$776,СВЦЭМ!$A$33:$A$776,$A99,СВЦЭМ!$B$33:$B$776,F$83)+'СЕТ СН'!$H$12+СВЦЭМ!$D$10+'СЕТ СН'!$H$5-'СЕТ СН'!$H$20</f>
        <v>2907.6877610900001</v>
      </c>
      <c r="G99" s="36">
        <f>SUMIFS(СВЦЭМ!$C$33:$C$776,СВЦЭМ!$A$33:$A$776,$A99,СВЦЭМ!$B$33:$B$776,G$83)+'СЕТ СН'!$H$12+СВЦЭМ!$D$10+'СЕТ СН'!$H$5-'СЕТ СН'!$H$20</f>
        <v>2902.9024368599999</v>
      </c>
      <c r="H99" s="36">
        <f>SUMIFS(СВЦЭМ!$C$33:$C$776,СВЦЭМ!$A$33:$A$776,$A99,СВЦЭМ!$B$33:$B$776,H$83)+'СЕТ СН'!$H$12+СВЦЭМ!$D$10+'СЕТ СН'!$H$5-'СЕТ СН'!$H$20</f>
        <v>2886.0453748</v>
      </c>
      <c r="I99" s="36">
        <f>SUMIFS(СВЦЭМ!$C$33:$C$776,СВЦЭМ!$A$33:$A$776,$A99,СВЦЭМ!$B$33:$B$776,I$83)+'СЕТ СН'!$H$12+СВЦЭМ!$D$10+'СЕТ СН'!$H$5-'СЕТ СН'!$H$20</f>
        <v>2838.2847361599997</v>
      </c>
      <c r="J99" s="36">
        <f>SUMIFS(СВЦЭМ!$C$33:$C$776,СВЦЭМ!$A$33:$A$776,$A99,СВЦЭМ!$B$33:$B$776,J$83)+'СЕТ СН'!$H$12+СВЦЭМ!$D$10+'СЕТ СН'!$H$5-'СЕТ СН'!$H$20</f>
        <v>2812.53681001</v>
      </c>
      <c r="K99" s="36">
        <f>SUMIFS(СВЦЭМ!$C$33:$C$776,СВЦЭМ!$A$33:$A$776,$A99,СВЦЭМ!$B$33:$B$776,K$83)+'СЕТ СН'!$H$12+СВЦЭМ!$D$10+'СЕТ СН'!$H$5-'СЕТ СН'!$H$20</f>
        <v>2783.0133826199999</v>
      </c>
      <c r="L99" s="36">
        <f>SUMIFS(СВЦЭМ!$C$33:$C$776,СВЦЭМ!$A$33:$A$776,$A99,СВЦЭМ!$B$33:$B$776,L$83)+'СЕТ СН'!$H$12+СВЦЭМ!$D$10+'СЕТ СН'!$H$5-'СЕТ СН'!$H$20</f>
        <v>2773.6135693400001</v>
      </c>
      <c r="M99" s="36">
        <f>SUMIFS(СВЦЭМ!$C$33:$C$776,СВЦЭМ!$A$33:$A$776,$A99,СВЦЭМ!$B$33:$B$776,M$83)+'СЕТ СН'!$H$12+СВЦЭМ!$D$10+'СЕТ СН'!$H$5-'СЕТ СН'!$H$20</f>
        <v>2743.34887368</v>
      </c>
      <c r="N99" s="36">
        <f>SUMIFS(СВЦЭМ!$C$33:$C$776,СВЦЭМ!$A$33:$A$776,$A99,СВЦЭМ!$B$33:$B$776,N$83)+'СЕТ СН'!$H$12+СВЦЭМ!$D$10+'СЕТ СН'!$H$5-'СЕТ СН'!$H$20</f>
        <v>2741.0647750500002</v>
      </c>
      <c r="O99" s="36">
        <f>SUMIFS(СВЦЭМ!$C$33:$C$776,СВЦЭМ!$A$33:$A$776,$A99,СВЦЭМ!$B$33:$B$776,O$83)+'СЕТ СН'!$H$12+СВЦЭМ!$D$10+'СЕТ СН'!$H$5-'СЕТ СН'!$H$20</f>
        <v>2716.9021704199999</v>
      </c>
      <c r="P99" s="36">
        <f>SUMIFS(СВЦЭМ!$C$33:$C$776,СВЦЭМ!$A$33:$A$776,$A99,СВЦЭМ!$B$33:$B$776,P$83)+'СЕТ СН'!$H$12+СВЦЭМ!$D$10+'СЕТ СН'!$H$5-'СЕТ СН'!$H$20</f>
        <v>2715.4465704899999</v>
      </c>
      <c r="Q99" s="36">
        <f>SUMIFS(СВЦЭМ!$C$33:$C$776,СВЦЭМ!$A$33:$A$776,$A99,СВЦЭМ!$B$33:$B$776,Q$83)+'СЕТ СН'!$H$12+СВЦЭМ!$D$10+'СЕТ СН'!$H$5-'СЕТ СН'!$H$20</f>
        <v>2736.4960109499998</v>
      </c>
      <c r="R99" s="36">
        <f>SUMIFS(СВЦЭМ!$C$33:$C$776,СВЦЭМ!$A$33:$A$776,$A99,СВЦЭМ!$B$33:$B$776,R$83)+'СЕТ СН'!$H$12+СВЦЭМ!$D$10+'СЕТ СН'!$H$5-'СЕТ СН'!$H$20</f>
        <v>2750.6407743999998</v>
      </c>
      <c r="S99" s="36">
        <f>SUMIFS(СВЦЭМ!$C$33:$C$776,СВЦЭМ!$A$33:$A$776,$A99,СВЦЭМ!$B$33:$B$776,S$83)+'СЕТ СН'!$H$12+СВЦЭМ!$D$10+'СЕТ СН'!$H$5-'СЕТ СН'!$H$20</f>
        <v>2755.8272986699999</v>
      </c>
      <c r="T99" s="36">
        <f>SUMIFS(СВЦЭМ!$C$33:$C$776,СВЦЭМ!$A$33:$A$776,$A99,СВЦЭМ!$B$33:$B$776,T$83)+'СЕТ СН'!$H$12+СВЦЭМ!$D$10+'СЕТ СН'!$H$5-'СЕТ СН'!$H$20</f>
        <v>2755.39640702</v>
      </c>
      <c r="U99" s="36">
        <f>SUMIFS(СВЦЭМ!$C$33:$C$776,СВЦЭМ!$A$33:$A$776,$A99,СВЦЭМ!$B$33:$B$776,U$83)+'СЕТ СН'!$H$12+СВЦЭМ!$D$10+'СЕТ СН'!$H$5-'СЕТ СН'!$H$20</f>
        <v>2776.9943682399999</v>
      </c>
      <c r="V99" s="36">
        <f>SUMIFS(СВЦЭМ!$C$33:$C$776,СВЦЭМ!$A$33:$A$776,$A99,СВЦЭМ!$B$33:$B$776,V$83)+'СЕТ СН'!$H$12+СВЦЭМ!$D$10+'СЕТ СН'!$H$5-'СЕТ СН'!$H$20</f>
        <v>2761.4375192799998</v>
      </c>
      <c r="W99" s="36">
        <f>SUMIFS(СВЦЭМ!$C$33:$C$776,СВЦЭМ!$A$33:$A$776,$A99,СВЦЭМ!$B$33:$B$776,W$83)+'СЕТ СН'!$H$12+СВЦЭМ!$D$10+'СЕТ СН'!$H$5-'СЕТ СН'!$H$20</f>
        <v>2759.7278336700001</v>
      </c>
      <c r="X99" s="36">
        <f>SUMIFS(СВЦЭМ!$C$33:$C$776,СВЦЭМ!$A$33:$A$776,$A99,СВЦЭМ!$B$33:$B$776,X$83)+'СЕТ СН'!$H$12+СВЦЭМ!$D$10+'СЕТ СН'!$H$5-'СЕТ СН'!$H$20</f>
        <v>2777.2902270099999</v>
      </c>
      <c r="Y99" s="36">
        <f>SUMIFS(СВЦЭМ!$C$33:$C$776,СВЦЭМ!$A$33:$A$776,$A99,СВЦЭМ!$B$33:$B$776,Y$83)+'СЕТ СН'!$H$12+СВЦЭМ!$D$10+'СЕТ СН'!$H$5-'СЕТ СН'!$H$20</f>
        <v>2781.61389095</v>
      </c>
    </row>
    <row r="100" spans="1:25" ht="15.75" x14ac:dyDescent="0.2">
      <c r="A100" s="35">
        <f t="shared" si="2"/>
        <v>44060</v>
      </c>
      <c r="B100" s="36">
        <f>SUMIFS(СВЦЭМ!$C$33:$C$776,СВЦЭМ!$A$33:$A$776,$A100,СВЦЭМ!$B$33:$B$776,B$83)+'СЕТ СН'!$H$12+СВЦЭМ!$D$10+'СЕТ СН'!$H$5-'СЕТ СН'!$H$20</f>
        <v>2885.9503941799999</v>
      </c>
      <c r="C100" s="36">
        <f>SUMIFS(СВЦЭМ!$C$33:$C$776,СВЦЭМ!$A$33:$A$776,$A100,СВЦЭМ!$B$33:$B$776,C$83)+'СЕТ СН'!$H$12+СВЦЭМ!$D$10+'СЕТ СН'!$H$5-'СЕТ СН'!$H$20</f>
        <v>2909.4451450199999</v>
      </c>
      <c r="D100" s="36">
        <f>SUMIFS(СВЦЭМ!$C$33:$C$776,СВЦЭМ!$A$33:$A$776,$A100,СВЦЭМ!$B$33:$B$776,D$83)+'СЕТ СН'!$H$12+СВЦЭМ!$D$10+'СЕТ СН'!$H$5-'СЕТ СН'!$H$20</f>
        <v>2923.9382079400002</v>
      </c>
      <c r="E100" s="36">
        <f>SUMIFS(СВЦЭМ!$C$33:$C$776,СВЦЭМ!$A$33:$A$776,$A100,СВЦЭМ!$B$33:$B$776,E$83)+'СЕТ СН'!$H$12+СВЦЭМ!$D$10+'СЕТ СН'!$H$5-'СЕТ СН'!$H$20</f>
        <v>2935.4973250100002</v>
      </c>
      <c r="F100" s="36">
        <f>SUMIFS(СВЦЭМ!$C$33:$C$776,СВЦЭМ!$A$33:$A$776,$A100,СВЦЭМ!$B$33:$B$776,F$83)+'СЕТ СН'!$H$12+СВЦЭМ!$D$10+'СЕТ СН'!$H$5-'СЕТ СН'!$H$20</f>
        <v>2933.5873080400002</v>
      </c>
      <c r="G100" s="36">
        <f>SUMIFS(СВЦЭМ!$C$33:$C$776,СВЦЭМ!$A$33:$A$776,$A100,СВЦЭМ!$B$33:$B$776,G$83)+'СЕТ СН'!$H$12+СВЦЭМ!$D$10+'СЕТ СН'!$H$5-'СЕТ СН'!$H$20</f>
        <v>2935.18576914</v>
      </c>
      <c r="H100" s="36">
        <f>SUMIFS(СВЦЭМ!$C$33:$C$776,СВЦЭМ!$A$33:$A$776,$A100,СВЦЭМ!$B$33:$B$776,H$83)+'СЕТ СН'!$H$12+СВЦЭМ!$D$10+'СЕТ СН'!$H$5-'СЕТ СН'!$H$20</f>
        <v>2948.6188592399999</v>
      </c>
      <c r="I100" s="36">
        <f>SUMIFS(СВЦЭМ!$C$33:$C$776,СВЦЭМ!$A$33:$A$776,$A100,СВЦЭМ!$B$33:$B$776,I$83)+'СЕТ СН'!$H$12+СВЦЭМ!$D$10+'СЕТ СН'!$H$5-'СЕТ СН'!$H$20</f>
        <v>2985.96552647</v>
      </c>
      <c r="J100" s="36">
        <f>SUMIFS(СВЦЭМ!$C$33:$C$776,СВЦЭМ!$A$33:$A$776,$A100,СВЦЭМ!$B$33:$B$776,J$83)+'СЕТ СН'!$H$12+СВЦЭМ!$D$10+'СЕТ СН'!$H$5-'СЕТ СН'!$H$20</f>
        <v>2950.16129697</v>
      </c>
      <c r="K100" s="36">
        <f>SUMIFS(СВЦЭМ!$C$33:$C$776,СВЦЭМ!$A$33:$A$776,$A100,СВЦЭМ!$B$33:$B$776,K$83)+'СЕТ СН'!$H$12+СВЦЭМ!$D$10+'СЕТ СН'!$H$5-'СЕТ СН'!$H$20</f>
        <v>2916.5554176099999</v>
      </c>
      <c r="L100" s="36">
        <f>SUMIFS(СВЦЭМ!$C$33:$C$776,СВЦЭМ!$A$33:$A$776,$A100,СВЦЭМ!$B$33:$B$776,L$83)+'СЕТ СН'!$H$12+СВЦЭМ!$D$10+'СЕТ СН'!$H$5-'СЕТ СН'!$H$20</f>
        <v>2901.7293525300001</v>
      </c>
      <c r="M100" s="36">
        <f>SUMIFS(СВЦЭМ!$C$33:$C$776,СВЦЭМ!$A$33:$A$776,$A100,СВЦЭМ!$B$33:$B$776,M$83)+'СЕТ СН'!$H$12+СВЦЭМ!$D$10+'СЕТ СН'!$H$5-'СЕТ СН'!$H$20</f>
        <v>2835.6762981699999</v>
      </c>
      <c r="N100" s="36">
        <f>SUMIFS(СВЦЭМ!$C$33:$C$776,СВЦЭМ!$A$33:$A$776,$A100,СВЦЭМ!$B$33:$B$776,N$83)+'СЕТ СН'!$H$12+СВЦЭМ!$D$10+'СЕТ СН'!$H$5-'СЕТ СН'!$H$20</f>
        <v>2767.3763772299999</v>
      </c>
      <c r="O100" s="36">
        <f>SUMIFS(СВЦЭМ!$C$33:$C$776,СВЦЭМ!$A$33:$A$776,$A100,СВЦЭМ!$B$33:$B$776,O$83)+'СЕТ СН'!$H$12+СВЦЭМ!$D$10+'СЕТ СН'!$H$5-'СЕТ СН'!$H$20</f>
        <v>2730.8508590599999</v>
      </c>
      <c r="P100" s="36">
        <f>SUMIFS(СВЦЭМ!$C$33:$C$776,СВЦЭМ!$A$33:$A$776,$A100,СВЦЭМ!$B$33:$B$776,P$83)+'СЕТ СН'!$H$12+СВЦЭМ!$D$10+'СЕТ СН'!$H$5-'СЕТ СН'!$H$20</f>
        <v>2732.5101372600002</v>
      </c>
      <c r="Q100" s="36">
        <f>SUMIFS(СВЦЭМ!$C$33:$C$776,СВЦЭМ!$A$33:$A$776,$A100,СВЦЭМ!$B$33:$B$776,Q$83)+'СЕТ СН'!$H$12+СВЦЭМ!$D$10+'СЕТ СН'!$H$5-'СЕТ СН'!$H$20</f>
        <v>2740.4280223999999</v>
      </c>
      <c r="R100" s="36">
        <f>SUMIFS(СВЦЭМ!$C$33:$C$776,СВЦЭМ!$A$33:$A$776,$A100,СВЦЭМ!$B$33:$B$776,R$83)+'СЕТ СН'!$H$12+СВЦЭМ!$D$10+'СЕТ СН'!$H$5-'СЕТ СН'!$H$20</f>
        <v>2740.39597757</v>
      </c>
      <c r="S100" s="36">
        <f>SUMIFS(СВЦЭМ!$C$33:$C$776,СВЦЭМ!$A$33:$A$776,$A100,СВЦЭМ!$B$33:$B$776,S$83)+'СЕТ СН'!$H$12+СВЦЭМ!$D$10+'СЕТ СН'!$H$5-'СЕТ СН'!$H$20</f>
        <v>2736.07112895</v>
      </c>
      <c r="T100" s="36">
        <f>SUMIFS(СВЦЭМ!$C$33:$C$776,СВЦЭМ!$A$33:$A$776,$A100,СВЦЭМ!$B$33:$B$776,T$83)+'СЕТ СН'!$H$12+СВЦЭМ!$D$10+'СЕТ СН'!$H$5-'СЕТ СН'!$H$20</f>
        <v>2738.70518442</v>
      </c>
      <c r="U100" s="36">
        <f>SUMIFS(СВЦЭМ!$C$33:$C$776,СВЦЭМ!$A$33:$A$776,$A100,СВЦЭМ!$B$33:$B$776,U$83)+'СЕТ СН'!$H$12+СВЦЭМ!$D$10+'СЕТ СН'!$H$5-'СЕТ СН'!$H$20</f>
        <v>2745.1788704000001</v>
      </c>
      <c r="V100" s="36">
        <f>SUMIFS(СВЦЭМ!$C$33:$C$776,СВЦЭМ!$A$33:$A$776,$A100,СВЦЭМ!$B$33:$B$776,V$83)+'СЕТ СН'!$H$12+СВЦЭМ!$D$10+'СЕТ СН'!$H$5-'СЕТ СН'!$H$20</f>
        <v>2741.8032053900001</v>
      </c>
      <c r="W100" s="36">
        <f>SUMIFS(СВЦЭМ!$C$33:$C$776,СВЦЭМ!$A$33:$A$776,$A100,СВЦЭМ!$B$33:$B$776,W$83)+'СЕТ СН'!$H$12+СВЦЭМ!$D$10+'СЕТ СН'!$H$5-'СЕТ СН'!$H$20</f>
        <v>2740.5166053600001</v>
      </c>
      <c r="X100" s="36">
        <f>SUMIFS(СВЦЭМ!$C$33:$C$776,СВЦЭМ!$A$33:$A$776,$A100,СВЦЭМ!$B$33:$B$776,X$83)+'СЕТ СН'!$H$12+СВЦЭМ!$D$10+'СЕТ СН'!$H$5-'СЕТ СН'!$H$20</f>
        <v>2741.9004248800002</v>
      </c>
      <c r="Y100" s="36">
        <f>SUMIFS(СВЦЭМ!$C$33:$C$776,СВЦЭМ!$A$33:$A$776,$A100,СВЦЭМ!$B$33:$B$776,Y$83)+'СЕТ СН'!$H$12+СВЦЭМ!$D$10+'СЕТ СН'!$H$5-'СЕТ СН'!$H$20</f>
        <v>2804.5719451099999</v>
      </c>
    </row>
    <row r="101" spans="1:25" ht="15.75" x14ac:dyDescent="0.2">
      <c r="A101" s="35">
        <f t="shared" si="2"/>
        <v>44061</v>
      </c>
      <c r="B101" s="36">
        <f>SUMIFS(СВЦЭМ!$C$33:$C$776,СВЦЭМ!$A$33:$A$776,$A101,СВЦЭМ!$B$33:$B$776,B$83)+'СЕТ СН'!$H$12+СВЦЭМ!$D$10+'СЕТ СН'!$H$5-'СЕТ СН'!$H$20</f>
        <v>2881.8778560599999</v>
      </c>
      <c r="C101" s="36">
        <f>SUMIFS(СВЦЭМ!$C$33:$C$776,СВЦЭМ!$A$33:$A$776,$A101,СВЦЭМ!$B$33:$B$776,C$83)+'СЕТ СН'!$H$12+СВЦЭМ!$D$10+'СЕТ СН'!$H$5-'СЕТ СН'!$H$20</f>
        <v>2924.0944759399999</v>
      </c>
      <c r="D101" s="36">
        <f>SUMIFS(СВЦЭМ!$C$33:$C$776,СВЦЭМ!$A$33:$A$776,$A101,СВЦЭМ!$B$33:$B$776,D$83)+'СЕТ СН'!$H$12+СВЦЭМ!$D$10+'СЕТ СН'!$H$5-'СЕТ СН'!$H$20</f>
        <v>2945.0874284699998</v>
      </c>
      <c r="E101" s="36">
        <f>SUMIFS(СВЦЭМ!$C$33:$C$776,СВЦЭМ!$A$33:$A$776,$A101,СВЦЭМ!$B$33:$B$776,E$83)+'СЕТ СН'!$H$12+СВЦЭМ!$D$10+'СЕТ СН'!$H$5-'СЕТ СН'!$H$20</f>
        <v>2944.48182253</v>
      </c>
      <c r="F101" s="36">
        <f>SUMIFS(СВЦЭМ!$C$33:$C$776,СВЦЭМ!$A$33:$A$776,$A101,СВЦЭМ!$B$33:$B$776,F$83)+'СЕТ СН'!$H$12+СВЦЭМ!$D$10+'СЕТ СН'!$H$5-'СЕТ СН'!$H$20</f>
        <v>2955.7576893</v>
      </c>
      <c r="G101" s="36">
        <f>SUMIFS(СВЦЭМ!$C$33:$C$776,СВЦЭМ!$A$33:$A$776,$A101,СВЦЭМ!$B$33:$B$776,G$83)+'СЕТ СН'!$H$12+СВЦЭМ!$D$10+'СЕТ СН'!$H$5-'СЕТ СН'!$H$20</f>
        <v>2950.8508671999998</v>
      </c>
      <c r="H101" s="36">
        <f>SUMIFS(СВЦЭМ!$C$33:$C$776,СВЦЭМ!$A$33:$A$776,$A101,СВЦЭМ!$B$33:$B$776,H$83)+'СЕТ СН'!$H$12+СВЦЭМ!$D$10+'СЕТ СН'!$H$5-'СЕТ СН'!$H$20</f>
        <v>2952.1074001500001</v>
      </c>
      <c r="I101" s="36">
        <f>SUMIFS(СВЦЭМ!$C$33:$C$776,СВЦЭМ!$A$33:$A$776,$A101,СВЦЭМ!$B$33:$B$776,I$83)+'СЕТ СН'!$H$12+СВЦЭМ!$D$10+'СЕТ СН'!$H$5-'СЕТ СН'!$H$20</f>
        <v>2953.6695894200002</v>
      </c>
      <c r="J101" s="36">
        <f>SUMIFS(СВЦЭМ!$C$33:$C$776,СВЦЭМ!$A$33:$A$776,$A101,СВЦЭМ!$B$33:$B$776,J$83)+'СЕТ СН'!$H$12+СВЦЭМ!$D$10+'СЕТ СН'!$H$5-'СЕТ СН'!$H$20</f>
        <v>2901.5408216699998</v>
      </c>
      <c r="K101" s="36">
        <f>SUMIFS(СВЦЭМ!$C$33:$C$776,СВЦЭМ!$A$33:$A$776,$A101,СВЦЭМ!$B$33:$B$776,K$83)+'СЕТ СН'!$H$12+СВЦЭМ!$D$10+'СЕТ СН'!$H$5-'СЕТ СН'!$H$20</f>
        <v>2883.2382102000001</v>
      </c>
      <c r="L101" s="36">
        <f>SUMIFS(СВЦЭМ!$C$33:$C$776,СВЦЭМ!$A$33:$A$776,$A101,СВЦЭМ!$B$33:$B$776,L$83)+'СЕТ СН'!$H$12+СВЦЭМ!$D$10+'СЕТ СН'!$H$5-'СЕТ СН'!$H$20</f>
        <v>2882.33297111</v>
      </c>
      <c r="M101" s="36">
        <f>SUMIFS(СВЦЭМ!$C$33:$C$776,СВЦЭМ!$A$33:$A$776,$A101,СВЦЭМ!$B$33:$B$776,M$83)+'СЕТ СН'!$H$12+СВЦЭМ!$D$10+'СЕТ СН'!$H$5-'СЕТ СН'!$H$20</f>
        <v>2835.6944586499999</v>
      </c>
      <c r="N101" s="36">
        <f>SUMIFS(СВЦЭМ!$C$33:$C$776,СВЦЭМ!$A$33:$A$776,$A101,СВЦЭМ!$B$33:$B$776,N$83)+'СЕТ СН'!$H$12+СВЦЭМ!$D$10+'СЕТ СН'!$H$5-'СЕТ СН'!$H$20</f>
        <v>2757.3873804099999</v>
      </c>
      <c r="O101" s="36">
        <f>SUMIFS(СВЦЭМ!$C$33:$C$776,СВЦЭМ!$A$33:$A$776,$A101,СВЦЭМ!$B$33:$B$776,O$83)+'СЕТ СН'!$H$12+СВЦЭМ!$D$10+'СЕТ СН'!$H$5-'СЕТ СН'!$H$20</f>
        <v>2736.7861913900001</v>
      </c>
      <c r="P101" s="36">
        <f>SUMIFS(СВЦЭМ!$C$33:$C$776,СВЦЭМ!$A$33:$A$776,$A101,СВЦЭМ!$B$33:$B$776,P$83)+'СЕТ СН'!$H$12+СВЦЭМ!$D$10+'СЕТ СН'!$H$5-'СЕТ СН'!$H$20</f>
        <v>2735.0017110999997</v>
      </c>
      <c r="Q101" s="36">
        <f>SUMIFS(СВЦЭМ!$C$33:$C$776,СВЦЭМ!$A$33:$A$776,$A101,СВЦЭМ!$B$33:$B$776,Q$83)+'СЕТ СН'!$H$12+СВЦЭМ!$D$10+'СЕТ СН'!$H$5-'СЕТ СН'!$H$20</f>
        <v>2735.4726101599999</v>
      </c>
      <c r="R101" s="36">
        <f>SUMIFS(СВЦЭМ!$C$33:$C$776,СВЦЭМ!$A$33:$A$776,$A101,СВЦЭМ!$B$33:$B$776,R$83)+'СЕТ СН'!$H$12+СВЦЭМ!$D$10+'СЕТ СН'!$H$5-'СЕТ СН'!$H$20</f>
        <v>2726.21089536</v>
      </c>
      <c r="S101" s="36">
        <f>SUMIFS(СВЦЭМ!$C$33:$C$776,СВЦЭМ!$A$33:$A$776,$A101,СВЦЭМ!$B$33:$B$776,S$83)+'СЕТ СН'!$H$12+СВЦЭМ!$D$10+'СЕТ СН'!$H$5-'СЕТ СН'!$H$20</f>
        <v>2725.3064666099999</v>
      </c>
      <c r="T101" s="36">
        <f>SUMIFS(СВЦЭМ!$C$33:$C$776,СВЦЭМ!$A$33:$A$776,$A101,СВЦЭМ!$B$33:$B$776,T$83)+'СЕТ СН'!$H$12+СВЦЭМ!$D$10+'СЕТ СН'!$H$5-'СЕТ СН'!$H$20</f>
        <v>2728.49355019</v>
      </c>
      <c r="U101" s="36">
        <f>SUMIFS(СВЦЭМ!$C$33:$C$776,СВЦЭМ!$A$33:$A$776,$A101,СВЦЭМ!$B$33:$B$776,U$83)+'СЕТ СН'!$H$12+СВЦЭМ!$D$10+'СЕТ СН'!$H$5-'СЕТ СН'!$H$20</f>
        <v>2727.1395440699998</v>
      </c>
      <c r="V101" s="36">
        <f>SUMIFS(СВЦЭМ!$C$33:$C$776,СВЦЭМ!$A$33:$A$776,$A101,СВЦЭМ!$B$33:$B$776,V$83)+'СЕТ СН'!$H$12+СВЦЭМ!$D$10+'СЕТ СН'!$H$5-'СЕТ СН'!$H$20</f>
        <v>2725.6883014300001</v>
      </c>
      <c r="W101" s="36">
        <f>SUMIFS(СВЦЭМ!$C$33:$C$776,СВЦЭМ!$A$33:$A$776,$A101,СВЦЭМ!$B$33:$B$776,W$83)+'СЕТ СН'!$H$12+СВЦЭМ!$D$10+'СЕТ СН'!$H$5-'СЕТ СН'!$H$20</f>
        <v>2743.0914840599999</v>
      </c>
      <c r="X101" s="36">
        <f>SUMIFS(СВЦЭМ!$C$33:$C$776,СВЦЭМ!$A$33:$A$776,$A101,СВЦЭМ!$B$33:$B$776,X$83)+'СЕТ СН'!$H$12+СВЦЭМ!$D$10+'СЕТ СН'!$H$5-'СЕТ СН'!$H$20</f>
        <v>2743.46069708</v>
      </c>
      <c r="Y101" s="36">
        <f>SUMIFS(СВЦЭМ!$C$33:$C$776,СВЦЭМ!$A$33:$A$776,$A101,СВЦЭМ!$B$33:$B$776,Y$83)+'СЕТ СН'!$H$12+СВЦЭМ!$D$10+'СЕТ СН'!$H$5-'СЕТ СН'!$H$20</f>
        <v>2816.5470516200003</v>
      </c>
    </row>
    <row r="102" spans="1:25" ht="15.75" x14ac:dyDescent="0.2">
      <c r="A102" s="35">
        <f t="shared" si="2"/>
        <v>44062</v>
      </c>
      <c r="B102" s="36">
        <f>SUMIFS(СВЦЭМ!$C$33:$C$776,СВЦЭМ!$A$33:$A$776,$A102,СВЦЭМ!$B$33:$B$776,B$83)+'СЕТ СН'!$H$12+СВЦЭМ!$D$10+'СЕТ СН'!$H$5-'СЕТ СН'!$H$20</f>
        <v>2823.1213225199999</v>
      </c>
      <c r="C102" s="36">
        <f>SUMIFS(СВЦЭМ!$C$33:$C$776,СВЦЭМ!$A$33:$A$776,$A102,СВЦЭМ!$B$33:$B$776,C$83)+'СЕТ СН'!$H$12+СВЦЭМ!$D$10+'СЕТ СН'!$H$5-'СЕТ СН'!$H$20</f>
        <v>2864.1130308800002</v>
      </c>
      <c r="D102" s="36">
        <f>SUMIFS(СВЦЭМ!$C$33:$C$776,СВЦЭМ!$A$33:$A$776,$A102,СВЦЭМ!$B$33:$B$776,D$83)+'СЕТ СН'!$H$12+СВЦЭМ!$D$10+'СЕТ СН'!$H$5-'СЕТ СН'!$H$20</f>
        <v>2868.1240922100001</v>
      </c>
      <c r="E102" s="36">
        <f>SUMIFS(СВЦЭМ!$C$33:$C$776,СВЦЭМ!$A$33:$A$776,$A102,СВЦЭМ!$B$33:$B$776,E$83)+'СЕТ СН'!$H$12+СВЦЭМ!$D$10+'СЕТ СН'!$H$5-'СЕТ СН'!$H$20</f>
        <v>2881.96320788</v>
      </c>
      <c r="F102" s="36">
        <f>SUMIFS(СВЦЭМ!$C$33:$C$776,СВЦЭМ!$A$33:$A$776,$A102,СВЦЭМ!$B$33:$B$776,F$83)+'СЕТ СН'!$H$12+СВЦЭМ!$D$10+'СЕТ СН'!$H$5-'СЕТ СН'!$H$20</f>
        <v>2896.7458007699997</v>
      </c>
      <c r="G102" s="36">
        <f>SUMIFS(СВЦЭМ!$C$33:$C$776,СВЦЭМ!$A$33:$A$776,$A102,СВЦЭМ!$B$33:$B$776,G$83)+'СЕТ СН'!$H$12+СВЦЭМ!$D$10+'СЕТ СН'!$H$5-'СЕТ СН'!$H$20</f>
        <v>2880.78433404</v>
      </c>
      <c r="H102" s="36">
        <f>SUMIFS(СВЦЭМ!$C$33:$C$776,СВЦЭМ!$A$33:$A$776,$A102,СВЦЭМ!$B$33:$B$776,H$83)+'СЕТ СН'!$H$12+СВЦЭМ!$D$10+'СЕТ СН'!$H$5-'СЕТ СН'!$H$20</f>
        <v>2871.5003039200001</v>
      </c>
      <c r="I102" s="36">
        <f>SUMIFS(СВЦЭМ!$C$33:$C$776,СВЦЭМ!$A$33:$A$776,$A102,СВЦЭМ!$B$33:$B$776,I$83)+'СЕТ СН'!$H$12+СВЦЭМ!$D$10+'СЕТ СН'!$H$5-'СЕТ СН'!$H$20</f>
        <v>2902.0668746599999</v>
      </c>
      <c r="J102" s="36">
        <f>SUMIFS(СВЦЭМ!$C$33:$C$776,СВЦЭМ!$A$33:$A$776,$A102,СВЦЭМ!$B$33:$B$776,J$83)+'СЕТ СН'!$H$12+СВЦЭМ!$D$10+'СЕТ СН'!$H$5-'СЕТ СН'!$H$20</f>
        <v>2878.9640099099997</v>
      </c>
      <c r="K102" s="36">
        <f>SUMIFS(СВЦЭМ!$C$33:$C$776,СВЦЭМ!$A$33:$A$776,$A102,СВЦЭМ!$B$33:$B$776,K$83)+'СЕТ СН'!$H$12+СВЦЭМ!$D$10+'СЕТ СН'!$H$5-'СЕТ СН'!$H$20</f>
        <v>2842.7457247800003</v>
      </c>
      <c r="L102" s="36">
        <f>SUMIFS(СВЦЭМ!$C$33:$C$776,СВЦЭМ!$A$33:$A$776,$A102,СВЦЭМ!$B$33:$B$776,L$83)+'СЕТ СН'!$H$12+СВЦЭМ!$D$10+'СЕТ СН'!$H$5-'СЕТ СН'!$H$20</f>
        <v>2802.2044495800001</v>
      </c>
      <c r="M102" s="36">
        <f>SUMIFS(СВЦЭМ!$C$33:$C$776,СВЦЭМ!$A$33:$A$776,$A102,СВЦЭМ!$B$33:$B$776,M$83)+'СЕТ СН'!$H$12+СВЦЭМ!$D$10+'СЕТ СН'!$H$5-'СЕТ СН'!$H$20</f>
        <v>2762.9951089699998</v>
      </c>
      <c r="N102" s="36">
        <f>SUMIFS(СВЦЭМ!$C$33:$C$776,СВЦЭМ!$A$33:$A$776,$A102,СВЦЭМ!$B$33:$B$776,N$83)+'СЕТ СН'!$H$12+СВЦЭМ!$D$10+'СЕТ СН'!$H$5-'СЕТ СН'!$H$20</f>
        <v>2726.11984024</v>
      </c>
      <c r="O102" s="36">
        <f>SUMIFS(СВЦЭМ!$C$33:$C$776,СВЦЭМ!$A$33:$A$776,$A102,СВЦЭМ!$B$33:$B$776,O$83)+'СЕТ СН'!$H$12+СВЦЭМ!$D$10+'СЕТ СН'!$H$5-'СЕТ СН'!$H$20</f>
        <v>2712.7113400799999</v>
      </c>
      <c r="P102" s="36">
        <f>SUMIFS(СВЦЭМ!$C$33:$C$776,СВЦЭМ!$A$33:$A$776,$A102,СВЦЭМ!$B$33:$B$776,P$83)+'СЕТ СН'!$H$12+СВЦЭМ!$D$10+'СЕТ СН'!$H$5-'СЕТ СН'!$H$20</f>
        <v>2709.6878075899999</v>
      </c>
      <c r="Q102" s="36">
        <f>SUMIFS(СВЦЭМ!$C$33:$C$776,СВЦЭМ!$A$33:$A$776,$A102,СВЦЭМ!$B$33:$B$776,Q$83)+'СЕТ СН'!$H$12+СВЦЭМ!$D$10+'СЕТ СН'!$H$5-'СЕТ СН'!$H$20</f>
        <v>2711.01767174</v>
      </c>
      <c r="R102" s="36">
        <f>SUMIFS(СВЦЭМ!$C$33:$C$776,СВЦЭМ!$A$33:$A$776,$A102,СВЦЭМ!$B$33:$B$776,R$83)+'СЕТ СН'!$H$12+СВЦЭМ!$D$10+'СЕТ СН'!$H$5-'СЕТ СН'!$H$20</f>
        <v>2708.4351418800002</v>
      </c>
      <c r="S102" s="36">
        <f>SUMIFS(СВЦЭМ!$C$33:$C$776,СВЦЭМ!$A$33:$A$776,$A102,СВЦЭМ!$B$33:$B$776,S$83)+'СЕТ СН'!$H$12+СВЦЭМ!$D$10+'СЕТ СН'!$H$5-'СЕТ СН'!$H$20</f>
        <v>2707.5542423100001</v>
      </c>
      <c r="T102" s="36">
        <f>SUMIFS(СВЦЭМ!$C$33:$C$776,СВЦЭМ!$A$33:$A$776,$A102,СВЦЭМ!$B$33:$B$776,T$83)+'СЕТ СН'!$H$12+СВЦЭМ!$D$10+'СЕТ СН'!$H$5-'СЕТ СН'!$H$20</f>
        <v>2699.85873378</v>
      </c>
      <c r="U102" s="36">
        <f>SUMIFS(СВЦЭМ!$C$33:$C$776,СВЦЭМ!$A$33:$A$776,$A102,СВЦЭМ!$B$33:$B$776,U$83)+'СЕТ СН'!$H$12+СВЦЭМ!$D$10+'СЕТ СН'!$H$5-'СЕТ СН'!$H$20</f>
        <v>2701.76262924</v>
      </c>
      <c r="V102" s="36">
        <f>SUMIFS(СВЦЭМ!$C$33:$C$776,СВЦЭМ!$A$33:$A$776,$A102,СВЦЭМ!$B$33:$B$776,V$83)+'СЕТ СН'!$H$12+СВЦЭМ!$D$10+'СЕТ СН'!$H$5-'СЕТ СН'!$H$20</f>
        <v>2698.6621912800001</v>
      </c>
      <c r="W102" s="36">
        <f>SUMIFS(СВЦЭМ!$C$33:$C$776,СВЦЭМ!$A$33:$A$776,$A102,СВЦЭМ!$B$33:$B$776,W$83)+'СЕТ СН'!$H$12+СВЦЭМ!$D$10+'СЕТ СН'!$H$5-'СЕТ СН'!$H$20</f>
        <v>2701.3687056500003</v>
      </c>
      <c r="X102" s="36">
        <f>SUMIFS(СВЦЭМ!$C$33:$C$776,СВЦЭМ!$A$33:$A$776,$A102,СВЦЭМ!$B$33:$B$776,X$83)+'СЕТ СН'!$H$12+СВЦЭМ!$D$10+'СЕТ СН'!$H$5-'СЕТ СН'!$H$20</f>
        <v>2713.5230178000002</v>
      </c>
      <c r="Y102" s="36">
        <f>SUMIFS(СВЦЭМ!$C$33:$C$776,СВЦЭМ!$A$33:$A$776,$A102,СВЦЭМ!$B$33:$B$776,Y$83)+'СЕТ СН'!$H$12+СВЦЭМ!$D$10+'СЕТ СН'!$H$5-'СЕТ СН'!$H$20</f>
        <v>2824.0129427800002</v>
      </c>
    </row>
    <row r="103" spans="1:25" ht="15.75" x14ac:dyDescent="0.2">
      <c r="A103" s="35">
        <f t="shared" si="2"/>
        <v>44063</v>
      </c>
      <c r="B103" s="36">
        <f>SUMIFS(СВЦЭМ!$C$33:$C$776,СВЦЭМ!$A$33:$A$776,$A103,СВЦЭМ!$B$33:$B$776,B$83)+'СЕТ СН'!$H$12+СВЦЭМ!$D$10+'СЕТ СН'!$H$5-'СЕТ СН'!$H$20</f>
        <v>2882.3588295</v>
      </c>
      <c r="C103" s="36">
        <f>SUMIFS(СВЦЭМ!$C$33:$C$776,СВЦЭМ!$A$33:$A$776,$A103,СВЦЭМ!$B$33:$B$776,C$83)+'СЕТ СН'!$H$12+СВЦЭМ!$D$10+'СЕТ СН'!$H$5-'СЕТ СН'!$H$20</f>
        <v>2924.7420207</v>
      </c>
      <c r="D103" s="36">
        <f>SUMIFS(СВЦЭМ!$C$33:$C$776,СВЦЭМ!$A$33:$A$776,$A103,СВЦЭМ!$B$33:$B$776,D$83)+'СЕТ СН'!$H$12+СВЦЭМ!$D$10+'СЕТ СН'!$H$5-'СЕТ СН'!$H$20</f>
        <v>2948.3407965699998</v>
      </c>
      <c r="E103" s="36">
        <f>SUMIFS(СВЦЭМ!$C$33:$C$776,СВЦЭМ!$A$33:$A$776,$A103,СВЦЭМ!$B$33:$B$776,E$83)+'СЕТ СН'!$H$12+СВЦЭМ!$D$10+'СЕТ СН'!$H$5-'СЕТ СН'!$H$20</f>
        <v>2968.0439286700002</v>
      </c>
      <c r="F103" s="36">
        <f>SUMIFS(СВЦЭМ!$C$33:$C$776,СВЦЭМ!$A$33:$A$776,$A103,СВЦЭМ!$B$33:$B$776,F$83)+'СЕТ СН'!$H$12+СВЦЭМ!$D$10+'СЕТ СН'!$H$5-'СЕТ СН'!$H$20</f>
        <v>2969.3733721500003</v>
      </c>
      <c r="G103" s="36">
        <f>SUMIFS(СВЦЭМ!$C$33:$C$776,СВЦЭМ!$A$33:$A$776,$A103,СВЦЭМ!$B$33:$B$776,G$83)+'СЕТ СН'!$H$12+СВЦЭМ!$D$10+'СЕТ СН'!$H$5-'СЕТ СН'!$H$20</f>
        <v>2953.05535375</v>
      </c>
      <c r="H103" s="36">
        <f>SUMIFS(СВЦЭМ!$C$33:$C$776,СВЦЭМ!$A$33:$A$776,$A103,СВЦЭМ!$B$33:$B$776,H$83)+'СЕТ СН'!$H$12+СВЦЭМ!$D$10+'СЕТ СН'!$H$5-'СЕТ СН'!$H$20</f>
        <v>2919.5771096899998</v>
      </c>
      <c r="I103" s="36">
        <f>SUMIFS(СВЦЭМ!$C$33:$C$776,СВЦЭМ!$A$33:$A$776,$A103,СВЦЭМ!$B$33:$B$776,I$83)+'СЕТ СН'!$H$12+СВЦЭМ!$D$10+'СЕТ СН'!$H$5-'СЕТ СН'!$H$20</f>
        <v>2955.7616824500001</v>
      </c>
      <c r="J103" s="36">
        <f>SUMIFS(СВЦЭМ!$C$33:$C$776,СВЦЭМ!$A$33:$A$776,$A103,СВЦЭМ!$B$33:$B$776,J$83)+'СЕТ СН'!$H$12+СВЦЭМ!$D$10+'СЕТ СН'!$H$5-'СЕТ СН'!$H$20</f>
        <v>2926.2559530099998</v>
      </c>
      <c r="K103" s="36">
        <f>SUMIFS(СВЦЭМ!$C$33:$C$776,СВЦЭМ!$A$33:$A$776,$A103,СВЦЭМ!$B$33:$B$776,K$83)+'СЕТ СН'!$H$12+СВЦЭМ!$D$10+'СЕТ СН'!$H$5-'СЕТ СН'!$H$20</f>
        <v>2890.56972597</v>
      </c>
      <c r="L103" s="36">
        <f>SUMIFS(СВЦЭМ!$C$33:$C$776,СВЦЭМ!$A$33:$A$776,$A103,СВЦЭМ!$B$33:$B$776,L$83)+'СЕТ СН'!$H$12+СВЦЭМ!$D$10+'СЕТ СН'!$H$5-'СЕТ СН'!$H$20</f>
        <v>2848.7731291999999</v>
      </c>
      <c r="M103" s="36">
        <f>SUMIFS(СВЦЭМ!$C$33:$C$776,СВЦЭМ!$A$33:$A$776,$A103,СВЦЭМ!$B$33:$B$776,M$83)+'СЕТ СН'!$H$12+СВЦЭМ!$D$10+'СЕТ СН'!$H$5-'СЕТ СН'!$H$20</f>
        <v>2796.2623454099999</v>
      </c>
      <c r="N103" s="36">
        <f>SUMIFS(СВЦЭМ!$C$33:$C$776,СВЦЭМ!$A$33:$A$776,$A103,СВЦЭМ!$B$33:$B$776,N$83)+'СЕТ СН'!$H$12+СВЦЭМ!$D$10+'СЕТ СН'!$H$5-'СЕТ СН'!$H$20</f>
        <v>2737.2376001600001</v>
      </c>
      <c r="O103" s="36">
        <f>SUMIFS(СВЦЭМ!$C$33:$C$776,СВЦЭМ!$A$33:$A$776,$A103,СВЦЭМ!$B$33:$B$776,O$83)+'СЕТ СН'!$H$12+СВЦЭМ!$D$10+'СЕТ СН'!$H$5-'СЕТ СН'!$H$20</f>
        <v>2712.8475971500002</v>
      </c>
      <c r="P103" s="36">
        <f>SUMIFS(СВЦЭМ!$C$33:$C$776,СВЦЭМ!$A$33:$A$776,$A103,СВЦЭМ!$B$33:$B$776,P$83)+'СЕТ СН'!$H$12+СВЦЭМ!$D$10+'СЕТ СН'!$H$5-'СЕТ СН'!$H$20</f>
        <v>2710.2794012100003</v>
      </c>
      <c r="Q103" s="36">
        <f>SUMIFS(СВЦЭМ!$C$33:$C$776,СВЦЭМ!$A$33:$A$776,$A103,СВЦЭМ!$B$33:$B$776,Q$83)+'СЕТ СН'!$H$12+СВЦЭМ!$D$10+'СЕТ СН'!$H$5-'СЕТ СН'!$H$20</f>
        <v>2706.5438936800001</v>
      </c>
      <c r="R103" s="36">
        <f>SUMIFS(СВЦЭМ!$C$33:$C$776,СВЦЭМ!$A$33:$A$776,$A103,СВЦЭМ!$B$33:$B$776,R$83)+'СЕТ СН'!$H$12+СВЦЭМ!$D$10+'СЕТ СН'!$H$5-'СЕТ СН'!$H$20</f>
        <v>2716.17453669</v>
      </c>
      <c r="S103" s="36">
        <f>SUMIFS(СВЦЭМ!$C$33:$C$776,СВЦЭМ!$A$33:$A$776,$A103,СВЦЭМ!$B$33:$B$776,S$83)+'СЕТ СН'!$H$12+СВЦЭМ!$D$10+'СЕТ СН'!$H$5-'СЕТ СН'!$H$20</f>
        <v>2719.5501634000002</v>
      </c>
      <c r="T103" s="36">
        <f>SUMIFS(СВЦЭМ!$C$33:$C$776,СВЦЭМ!$A$33:$A$776,$A103,СВЦЭМ!$B$33:$B$776,T$83)+'СЕТ СН'!$H$12+СВЦЭМ!$D$10+'СЕТ СН'!$H$5-'СЕТ СН'!$H$20</f>
        <v>2721.2727809799999</v>
      </c>
      <c r="U103" s="36">
        <f>SUMIFS(СВЦЭМ!$C$33:$C$776,СВЦЭМ!$A$33:$A$776,$A103,СВЦЭМ!$B$33:$B$776,U$83)+'СЕТ СН'!$H$12+СВЦЭМ!$D$10+'СЕТ СН'!$H$5-'СЕТ СН'!$H$20</f>
        <v>2726.1721333599999</v>
      </c>
      <c r="V103" s="36">
        <f>SUMIFS(СВЦЭМ!$C$33:$C$776,СВЦЭМ!$A$33:$A$776,$A103,СВЦЭМ!$B$33:$B$776,V$83)+'СЕТ СН'!$H$12+СВЦЭМ!$D$10+'СЕТ СН'!$H$5-'СЕТ СН'!$H$20</f>
        <v>2726.9578652700002</v>
      </c>
      <c r="W103" s="36">
        <f>SUMIFS(СВЦЭМ!$C$33:$C$776,СВЦЭМ!$A$33:$A$776,$A103,СВЦЭМ!$B$33:$B$776,W$83)+'СЕТ СН'!$H$12+СВЦЭМ!$D$10+'СЕТ СН'!$H$5-'СЕТ СН'!$H$20</f>
        <v>2724.15984686</v>
      </c>
      <c r="X103" s="36">
        <f>SUMIFS(СВЦЭМ!$C$33:$C$776,СВЦЭМ!$A$33:$A$776,$A103,СВЦЭМ!$B$33:$B$776,X$83)+'СЕТ СН'!$H$12+СВЦЭМ!$D$10+'СЕТ СН'!$H$5-'СЕТ СН'!$H$20</f>
        <v>2730.68226336</v>
      </c>
      <c r="Y103" s="36">
        <f>SUMIFS(СВЦЭМ!$C$33:$C$776,СВЦЭМ!$A$33:$A$776,$A103,СВЦЭМ!$B$33:$B$776,Y$83)+'СЕТ СН'!$H$12+СВЦЭМ!$D$10+'СЕТ СН'!$H$5-'СЕТ СН'!$H$20</f>
        <v>2843.5983424400001</v>
      </c>
    </row>
    <row r="104" spans="1:25" ht="15.75" x14ac:dyDescent="0.2">
      <c r="A104" s="35">
        <f t="shared" si="2"/>
        <v>44064</v>
      </c>
      <c r="B104" s="36">
        <f>SUMIFS(СВЦЭМ!$C$33:$C$776,СВЦЭМ!$A$33:$A$776,$A104,СВЦЭМ!$B$33:$B$776,B$83)+'СЕТ СН'!$H$12+СВЦЭМ!$D$10+'СЕТ СН'!$H$5-'СЕТ СН'!$H$20</f>
        <v>2901.1251192999998</v>
      </c>
      <c r="C104" s="36">
        <f>SUMIFS(СВЦЭМ!$C$33:$C$776,СВЦЭМ!$A$33:$A$776,$A104,СВЦЭМ!$B$33:$B$776,C$83)+'СЕТ СН'!$H$12+СВЦЭМ!$D$10+'СЕТ СН'!$H$5-'СЕТ СН'!$H$20</f>
        <v>2916.8608935100001</v>
      </c>
      <c r="D104" s="36">
        <f>SUMIFS(СВЦЭМ!$C$33:$C$776,СВЦЭМ!$A$33:$A$776,$A104,СВЦЭМ!$B$33:$B$776,D$83)+'СЕТ СН'!$H$12+СВЦЭМ!$D$10+'СЕТ СН'!$H$5-'СЕТ СН'!$H$20</f>
        <v>2957.48818764</v>
      </c>
      <c r="E104" s="36">
        <f>SUMIFS(СВЦЭМ!$C$33:$C$776,СВЦЭМ!$A$33:$A$776,$A104,СВЦЭМ!$B$33:$B$776,E$83)+'СЕТ СН'!$H$12+СВЦЭМ!$D$10+'СЕТ СН'!$H$5-'СЕТ СН'!$H$20</f>
        <v>2947.8000334399999</v>
      </c>
      <c r="F104" s="36">
        <f>SUMIFS(СВЦЭМ!$C$33:$C$776,СВЦЭМ!$A$33:$A$776,$A104,СВЦЭМ!$B$33:$B$776,F$83)+'СЕТ СН'!$H$12+СВЦЭМ!$D$10+'СЕТ СН'!$H$5-'СЕТ СН'!$H$20</f>
        <v>2950.6821393499999</v>
      </c>
      <c r="G104" s="36">
        <f>SUMIFS(СВЦЭМ!$C$33:$C$776,СВЦЭМ!$A$33:$A$776,$A104,СВЦЭМ!$B$33:$B$776,G$83)+'СЕТ СН'!$H$12+СВЦЭМ!$D$10+'СЕТ СН'!$H$5-'СЕТ СН'!$H$20</f>
        <v>2959.4951210200002</v>
      </c>
      <c r="H104" s="36">
        <f>SUMIFS(СВЦЭМ!$C$33:$C$776,СВЦЭМ!$A$33:$A$776,$A104,СВЦЭМ!$B$33:$B$776,H$83)+'СЕТ СН'!$H$12+СВЦЭМ!$D$10+'СЕТ СН'!$H$5-'СЕТ СН'!$H$20</f>
        <v>2954.5337043</v>
      </c>
      <c r="I104" s="36">
        <f>SUMIFS(СВЦЭМ!$C$33:$C$776,СВЦЭМ!$A$33:$A$776,$A104,СВЦЭМ!$B$33:$B$776,I$83)+'СЕТ СН'!$H$12+СВЦЭМ!$D$10+'СЕТ СН'!$H$5-'СЕТ СН'!$H$20</f>
        <v>2982.0272797500002</v>
      </c>
      <c r="J104" s="36">
        <f>SUMIFS(СВЦЭМ!$C$33:$C$776,СВЦЭМ!$A$33:$A$776,$A104,СВЦЭМ!$B$33:$B$776,J$83)+'СЕТ СН'!$H$12+СВЦЭМ!$D$10+'СЕТ СН'!$H$5-'СЕТ СН'!$H$20</f>
        <v>2959.5100538000002</v>
      </c>
      <c r="K104" s="36">
        <f>SUMIFS(СВЦЭМ!$C$33:$C$776,СВЦЭМ!$A$33:$A$776,$A104,СВЦЭМ!$B$33:$B$776,K$83)+'СЕТ СН'!$H$12+СВЦЭМ!$D$10+'СЕТ СН'!$H$5-'СЕТ СН'!$H$20</f>
        <v>2909.3153207099999</v>
      </c>
      <c r="L104" s="36">
        <f>SUMIFS(СВЦЭМ!$C$33:$C$776,СВЦЭМ!$A$33:$A$776,$A104,СВЦЭМ!$B$33:$B$776,L$83)+'СЕТ СН'!$H$12+СВЦЭМ!$D$10+'СЕТ СН'!$H$5-'СЕТ СН'!$H$20</f>
        <v>2870.0177637500001</v>
      </c>
      <c r="M104" s="36">
        <f>SUMIFS(СВЦЭМ!$C$33:$C$776,СВЦЭМ!$A$33:$A$776,$A104,СВЦЭМ!$B$33:$B$776,M$83)+'СЕТ СН'!$H$12+СВЦЭМ!$D$10+'СЕТ СН'!$H$5-'СЕТ СН'!$H$20</f>
        <v>2820.71524813</v>
      </c>
      <c r="N104" s="36">
        <f>SUMIFS(СВЦЭМ!$C$33:$C$776,СВЦЭМ!$A$33:$A$776,$A104,СВЦЭМ!$B$33:$B$776,N$83)+'СЕТ СН'!$H$12+СВЦЭМ!$D$10+'СЕТ СН'!$H$5-'СЕТ СН'!$H$20</f>
        <v>2760.1237235799999</v>
      </c>
      <c r="O104" s="36">
        <f>SUMIFS(СВЦЭМ!$C$33:$C$776,СВЦЭМ!$A$33:$A$776,$A104,СВЦЭМ!$B$33:$B$776,O$83)+'СЕТ СН'!$H$12+СВЦЭМ!$D$10+'СЕТ СН'!$H$5-'СЕТ СН'!$H$20</f>
        <v>2742.0217557300002</v>
      </c>
      <c r="P104" s="36">
        <f>SUMIFS(СВЦЭМ!$C$33:$C$776,СВЦЭМ!$A$33:$A$776,$A104,СВЦЭМ!$B$33:$B$776,P$83)+'СЕТ СН'!$H$12+СВЦЭМ!$D$10+'СЕТ СН'!$H$5-'СЕТ СН'!$H$20</f>
        <v>2736.16104679</v>
      </c>
      <c r="Q104" s="36">
        <f>SUMIFS(СВЦЭМ!$C$33:$C$776,СВЦЭМ!$A$33:$A$776,$A104,СВЦЭМ!$B$33:$B$776,Q$83)+'СЕТ СН'!$H$12+СВЦЭМ!$D$10+'СЕТ СН'!$H$5-'СЕТ СН'!$H$20</f>
        <v>2737.9061013999999</v>
      </c>
      <c r="R104" s="36">
        <f>SUMIFS(СВЦЭМ!$C$33:$C$776,СВЦЭМ!$A$33:$A$776,$A104,СВЦЭМ!$B$33:$B$776,R$83)+'СЕТ СН'!$H$12+СВЦЭМ!$D$10+'СЕТ СН'!$H$5-'СЕТ СН'!$H$20</f>
        <v>2727.4528528999999</v>
      </c>
      <c r="S104" s="36">
        <f>SUMIFS(СВЦЭМ!$C$33:$C$776,СВЦЭМ!$A$33:$A$776,$A104,СВЦЭМ!$B$33:$B$776,S$83)+'СЕТ СН'!$H$12+СВЦЭМ!$D$10+'СЕТ СН'!$H$5-'СЕТ СН'!$H$20</f>
        <v>2733.74186194</v>
      </c>
      <c r="T104" s="36">
        <f>SUMIFS(СВЦЭМ!$C$33:$C$776,СВЦЭМ!$A$33:$A$776,$A104,СВЦЭМ!$B$33:$B$776,T$83)+'СЕТ СН'!$H$12+СВЦЭМ!$D$10+'СЕТ СН'!$H$5-'СЕТ СН'!$H$20</f>
        <v>2733.3990519999998</v>
      </c>
      <c r="U104" s="36">
        <f>SUMIFS(СВЦЭМ!$C$33:$C$776,СВЦЭМ!$A$33:$A$776,$A104,СВЦЭМ!$B$33:$B$776,U$83)+'СЕТ СН'!$H$12+СВЦЭМ!$D$10+'СЕТ СН'!$H$5-'СЕТ СН'!$H$20</f>
        <v>2744.15581733</v>
      </c>
      <c r="V104" s="36">
        <f>SUMIFS(СВЦЭМ!$C$33:$C$776,СВЦЭМ!$A$33:$A$776,$A104,СВЦЭМ!$B$33:$B$776,V$83)+'СЕТ СН'!$H$12+СВЦЭМ!$D$10+'СЕТ СН'!$H$5-'СЕТ СН'!$H$20</f>
        <v>2747.9993508899997</v>
      </c>
      <c r="W104" s="36">
        <f>SUMIFS(СВЦЭМ!$C$33:$C$776,СВЦЭМ!$A$33:$A$776,$A104,СВЦЭМ!$B$33:$B$776,W$83)+'СЕТ СН'!$H$12+СВЦЭМ!$D$10+'СЕТ СН'!$H$5-'СЕТ СН'!$H$20</f>
        <v>2744.2462449899999</v>
      </c>
      <c r="X104" s="36">
        <f>SUMIFS(СВЦЭМ!$C$33:$C$776,СВЦЭМ!$A$33:$A$776,$A104,СВЦЭМ!$B$33:$B$776,X$83)+'СЕТ СН'!$H$12+СВЦЭМ!$D$10+'СЕТ СН'!$H$5-'СЕТ СН'!$H$20</f>
        <v>2753.4158235099999</v>
      </c>
      <c r="Y104" s="36">
        <f>SUMIFS(СВЦЭМ!$C$33:$C$776,СВЦЭМ!$A$33:$A$776,$A104,СВЦЭМ!$B$33:$B$776,Y$83)+'СЕТ СН'!$H$12+СВЦЭМ!$D$10+'СЕТ СН'!$H$5-'СЕТ СН'!$H$20</f>
        <v>2850.5797491799999</v>
      </c>
    </row>
    <row r="105" spans="1:25" ht="15.75" x14ac:dyDescent="0.2">
      <c r="A105" s="35">
        <f t="shared" si="2"/>
        <v>44065</v>
      </c>
      <c r="B105" s="36">
        <f>SUMIFS(СВЦЭМ!$C$33:$C$776,СВЦЭМ!$A$33:$A$776,$A105,СВЦЭМ!$B$33:$B$776,B$83)+'СЕТ СН'!$H$12+СВЦЭМ!$D$10+'СЕТ СН'!$H$5-'СЕТ СН'!$H$20</f>
        <v>2890.7062868499997</v>
      </c>
      <c r="C105" s="36">
        <f>SUMIFS(СВЦЭМ!$C$33:$C$776,СВЦЭМ!$A$33:$A$776,$A105,СВЦЭМ!$B$33:$B$776,C$83)+'СЕТ СН'!$H$12+СВЦЭМ!$D$10+'СЕТ СН'!$H$5-'СЕТ СН'!$H$20</f>
        <v>2937.6446894000001</v>
      </c>
      <c r="D105" s="36">
        <f>SUMIFS(СВЦЭМ!$C$33:$C$776,СВЦЭМ!$A$33:$A$776,$A105,СВЦЭМ!$B$33:$B$776,D$83)+'СЕТ СН'!$H$12+СВЦЭМ!$D$10+'СЕТ СН'!$H$5-'СЕТ СН'!$H$20</f>
        <v>2954.0442498699999</v>
      </c>
      <c r="E105" s="36">
        <f>SUMIFS(СВЦЭМ!$C$33:$C$776,СВЦЭМ!$A$33:$A$776,$A105,СВЦЭМ!$B$33:$B$776,E$83)+'СЕТ СН'!$H$12+СВЦЭМ!$D$10+'СЕТ СН'!$H$5-'СЕТ СН'!$H$20</f>
        <v>2967.4530968099998</v>
      </c>
      <c r="F105" s="36">
        <f>SUMIFS(СВЦЭМ!$C$33:$C$776,СВЦЭМ!$A$33:$A$776,$A105,СВЦЭМ!$B$33:$B$776,F$83)+'СЕТ СН'!$H$12+СВЦЭМ!$D$10+'СЕТ СН'!$H$5-'СЕТ СН'!$H$20</f>
        <v>2964.1281920500001</v>
      </c>
      <c r="G105" s="36">
        <f>SUMIFS(СВЦЭМ!$C$33:$C$776,СВЦЭМ!$A$33:$A$776,$A105,СВЦЭМ!$B$33:$B$776,G$83)+'СЕТ СН'!$H$12+СВЦЭМ!$D$10+'СЕТ СН'!$H$5-'СЕТ СН'!$H$20</f>
        <v>2963.1017476000002</v>
      </c>
      <c r="H105" s="36">
        <f>SUMIFS(СВЦЭМ!$C$33:$C$776,СВЦЭМ!$A$33:$A$776,$A105,СВЦЭМ!$B$33:$B$776,H$83)+'СЕТ СН'!$H$12+СВЦЭМ!$D$10+'СЕТ СН'!$H$5-'СЕТ СН'!$H$20</f>
        <v>2938.24860085</v>
      </c>
      <c r="I105" s="36">
        <f>SUMIFS(СВЦЭМ!$C$33:$C$776,СВЦЭМ!$A$33:$A$776,$A105,СВЦЭМ!$B$33:$B$776,I$83)+'СЕТ СН'!$H$12+СВЦЭМ!$D$10+'СЕТ СН'!$H$5-'СЕТ СН'!$H$20</f>
        <v>2956.2061095200002</v>
      </c>
      <c r="J105" s="36">
        <f>SUMIFS(СВЦЭМ!$C$33:$C$776,СВЦЭМ!$A$33:$A$776,$A105,СВЦЭМ!$B$33:$B$776,J$83)+'СЕТ СН'!$H$12+СВЦЭМ!$D$10+'СЕТ СН'!$H$5-'СЕТ СН'!$H$20</f>
        <v>2917.1317586999999</v>
      </c>
      <c r="K105" s="36">
        <f>SUMIFS(СВЦЭМ!$C$33:$C$776,СВЦЭМ!$A$33:$A$776,$A105,СВЦЭМ!$B$33:$B$776,K$83)+'СЕТ СН'!$H$12+СВЦЭМ!$D$10+'СЕТ СН'!$H$5-'СЕТ СН'!$H$20</f>
        <v>2879.6616294400001</v>
      </c>
      <c r="L105" s="36">
        <f>SUMIFS(СВЦЭМ!$C$33:$C$776,СВЦЭМ!$A$33:$A$776,$A105,СВЦЭМ!$B$33:$B$776,L$83)+'СЕТ СН'!$H$12+СВЦЭМ!$D$10+'СЕТ СН'!$H$5-'СЕТ СН'!$H$20</f>
        <v>2842.8020452299997</v>
      </c>
      <c r="M105" s="36">
        <f>SUMIFS(СВЦЭМ!$C$33:$C$776,СВЦЭМ!$A$33:$A$776,$A105,СВЦЭМ!$B$33:$B$776,M$83)+'СЕТ СН'!$H$12+СВЦЭМ!$D$10+'СЕТ СН'!$H$5-'СЕТ СН'!$H$20</f>
        <v>2798.7697303099999</v>
      </c>
      <c r="N105" s="36">
        <f>SUMIFS(СВЦЭМ!$C$33:$C$776,СВЦЭМ!$A$33:$A$776,$A105,СВЦЭМ!$B$33:$B$776,N$83)+'СЕТ СН'!$H$12+СВЦЭМ!$D$10+'СЕТ СН'!$H$5-'СЕТ СН'!$H$20</f>
        <v>2764.3775439199999</v>
      </c>
      <c r="O105" s="36">
        <f>SUMIFS(СВЦЭМ!$C$33:$C$776,СВЦЭМ!$A$33:$A$776,$A105,СВЦЭМ!$B$33:$B$776,O$83)+'СЕТ СН'!$H$12+СВЦЭМ!$D$10+'СЕТ СН'!$H$5-'СЕТ СН'!$H$20</f>
        <v>2731.5910346299997</v>
      </c>
      <c r="P105" s="36">
        <f>SUMIFS(СВЦЭМ!$C$33:$C$776,СВЦЭМ!$A$33:$A$776,$A105,СВЦЭМ!$B$33:$B$776,P$83)+'СЕТ СН'!$H$12+СВЦЭМ!$D$10+'СЕТ СН'!$H$5-'СЕТ СН'!$H$20</f>
        <v>2733.5124079400002</v>
      </c>
      <c r="Q105" s="36">
        <f>SUMIFS(СВЦЭМ!$C$33:$C$776,СВЦЭМ!$A$33:$A$776,$A105,СВЦЭМ!$B$33:$B$776,Q$83)+'СЕТ СН'!$H$12+СВЦЭМ!$D$10+'СЕТ СН'!$H$5-'СЕТ СН'!$H$20</f>
        <v>2738.6066808800001</v>
      </c>
      <c r="R105" s="36">
        <f>SUMIFS(СВЦЭМ!$C$33:$C$776,СВЦЭМ!$A$33:$A$776,$A105,СВЦЭМ!$B$33:$B$776,R$83)+'СЕТ СН'!$H$12+СВЦЭМ!$D$10+'СЕТ СН'!$H$5-'СЕТ СН'!$H$20</f>
        <v>2741.6325402100001</v>
      </c>
      <c r="S105" s="36">
        <f>SUMIFS(СВЦЭМ!$C$33:$C$776,СВЦЭМ!$A$33:$A$776,$A105,СВЦЭМ!$B$33:$B$776,S$83)+'СЕТ СН'!$H$12+СВЦЭМ!$D$10+'СЕТ СН'!$H$5-'СЕТ СН'!$H$20</f>
        <v>2735.8747752099998</v>
      </c>
      <c r="T105" s="36">
        <f>SUMIFS(СВЦЭМ!$C$33:$C$776,СВЦЭМ!$A$33:$A$776,$A105,СВЦЭМ!$B$33:$B$776,T$83)+'СЕТ СН'!$H$12+СВЦЭМ!$D$10+'СЕТ СН'!$H$5-'СЕТ СН'!$H$20</f>
        <v>2727.16573049</v>
      </c>
      <c r="U105" s="36">
        <f>SUMIFS(СВЦЭМ!$C$33:$C$776,СВЦЭМ!$A$33:$A$776,$A105,СВЦЭМ!$B$33:$B$776,U$83)+'СЕТ СН'!$H$12+СВЦЭМ!$D$10+'СЕТ СН'!$H$5-'СЕТ СН'!$H$20</f>
        <v>2725.8051976199999</v>
      </c>
      <c r="V105" s="36">
        <f>SUMIFS(СВЦЭМ!$C$33:$C$776,СВЦЭМ!$A$33:$A$776,$A105,СВЦЭМ!$B$33:$B$776,V$83)+'СЕТ СН'!$H$12+СВЦЭМ!$D$10+'СЕТ СН'!$H$5-'СЕТ СН'!$H$20</f>
        <v>2717.68935173</v>
      </c>
      <c r="W105" s="36">
        <f>SUMIFS(СВЦЭМ!$C$33:$C$776,СВЦЭМ!$A$33:$A$776,$A105,СВЦЭМ!$B$33:$B$776,W$83)+'СЕТ СН'!$H$12+СВЦЭМ!$D$10+'СЕТ СН'!$H$5-'СЕТ СН'!$H$20</f>
        <v>2722.7826904900003</v>
      </c>
      <c r="X105" s="36">
        <f>SUMIFS(СВЦЭМ!$C$33:$C$776,СВЦЭМ!$A$33:$A$776,$A105,СВЦЭМ!$B$33:$B$776,X$83)+'СЕТ СН'!$H$12+СВЦЭМ!$D$10+'СЕТ СН'!$H$5-'СЕТ СН'!$H$20</f>
        <v>2738.4557091799998</v>
      </c>
      <c r="Y105" s="36">
        <f>SUMIFS(СВЦЭМ!$C$33:$C$776,СВЦЭМ!$A$33:$A$776,$A105,СВЦЭМ!$B$33:$B$776,Y$83)+'СЕТ СН'!$H$12+СВЦЭМ!$D$10+'СЕТ СН'!$H$5-'СЕТ СН'!$H$20</f>
        <v>2844.7191075700002</v>
      </c>
    </row>
    <row r="106" spans="1:25" ht="15.75" x14ac:dyDescent="0.2">
      <c r="A106" s="35">
        <f t="shared" si="2"/>
        <v>44066</v>
      </c>
      <c r="B106" s="36">
        <f>SUMIFS(СВЦЭМ!$C$33:$C$776,СВЦЭМ!$A$33:$A$776,$A106,СВЦЭМ!$B$33:$B$776,B$83)+'СЕТ СН'!$H$12+СВЦЭМ!$D$10+'СЕТ СН'!$H$5-'СЕТ СН'!$H$20</f>
        <v>2899.6549469000001</v>
      </c>
      <c r="C106" s="36">
        <f>SUMIFS(СВЦЭМ!$C$33:$C$776,СВЦЭМ!$A$33:$A$776,$A106,СВЦЭМ!$B$33:$B$776,C$83)+'СЕТ СН'!$H$12+СВЦЭМ!$D$10+'СЕТ СН'!$H$5-'СЕТ СН'!$H$20</f>
        <v>2922.6105975199998</v>
      </c>
      <c r="D106" s="36">
        <f>SUMIFS(СВЦЭМ!$C$33:$C$776,СВЦЭМ!$A$33:$A$776,$A106,СВЦЭМ!$B$33:$B$776,D$83)+'СЕТ СН'!$H$12+СВЦЭМ!$D$10+'СЕТ СН'!$H$5-'СЕТ СН'!$H$20</f>
        <v>2950.0105338200001</v>
      </c>
      <c r="E106" s="36">
        <f>SUMIFS(СВЦЭМ!$C$33:$C$776,СВЦЭМ!$A$33:$A$776,$A106,СВЦЭМ!$B$33:$B$776,E$83)+'СЕТ СН'!$H$12+СВЦЭМ!$D$10+'СЕТ СН'!$H$5-'СЕТ СН'!$H$20</f>
        <v>2965.9619843800001</v>
      </c>
      <c r="F106" s="36">
        <f>SUMIFS(СВЦЭМ!$C$33:$C$776,СВЦЭМ!$A$33:$A$776,$A106,СВЦЭМ!$B$33:$B$776,F$83)+'СЕТ СН'!$H$12+СВЦЭМ!$D$10+'СЕТ СН'!$H$5-'СЕТ СН'!$H$20</f>
        <v>2968.60237826</v>
      </c>
      <c r="G106" s="36">
        <f>SUMIFS(СВЦЭМ!$C$33:$C$776,СВЦЭМ!$A$33:$A$776,$A106,СВЦЭМ!$B$33:$B$776,G$83)+'СЕТ СН'!$H$12+СВЦЭМ!$D$10+'СЕТ СН'!$H$5-'СЕТ СН'!$H$20</f>
        <v>2969.7404298699998</v>
      </c>
      <c r="H106" s="36">
        <f>SUMIFS(СВЦЭМ!$C$33:$C$776,СВЦЭМ!$A$33:$A$776,$A106,СВЦЭМ!$B$33:$B$776,H$83)+'СЕТ СН'!$H$12+СВЦЭМ!$D$10+'СЕТ СН'!$H$5-'СЕТ СН'!$H$20</f>
        <v>2960.05530512</v>
      </c>
      <c r="I106" s="36">
        <f>SUMIFS(СВЦЭМ!$C$33:$C$776,СВЦЭМ!$A$33:$A$776,$A106,СВЦЭМ!$B$33:$B$776,I$83)+'СЕТ СН'!$H$12+СВЦЭМ!$D$10+'СЕТ СН'!$H$5-'СЕТ СН'!$H$20</f>
        <v>2936.74385579</v>
      </c>
      <c r="J106" s="36">
        <f>SUMIFS(СВЦЭМ!$C$33:$C$776,СВЦЭМ!$A$33:$A$776,$A106,СВЦЭМ!$B$33:$B$776,J$83)+'СЕТ СН'!$H$12+СВЦЭМ!$D$10+'СЕТ СН'!$H$5-'СЕТ СН'!$H$20</f>
        <v>2927.54096248</v>
      </c>
      <c r="K106" s="36">
        <f>SUMIFS(СВЦЭМ!$C$33:$C$776,СВЦЭМ!$A$33:$A$776,$A106,СВЦЭМ!$B$33:$B$776,K$83)+'СЕТ СН'!$H$12+СВЦЭМ!$D$10+'СЕТ СН'!$H$5-'СЕТ СН'!$H$20</f>
        <v>2907.1045770000001</v>
      </c>
      <c r="L106" s="36">
        <f>SUMIFS(СВЦЭМ!$C$33:$C$776,СВЦЭМ!$A$33:$A$776,$A106,СВЦЭМ!$B$33:$B$776,L$83)+'СЕТ СН'!$H$12+СВЦЭМ!$D$10+'СЕТ СН'!$H$5-'СЕТ СН'!$H$20</f>
        <v>2859.4251786200002</v>
      </c>
      <c r="M106" s="36">
        <f>SUMIFS(СВЦЭМ!$C$33:$C$776,СВЦЭМ!$A$33:$A$776,$A106,СВЦЭМ!$B$33:$B$776,M$83)+'СЕТ СН'!$H$12+СВЦЭМ!$D$10+'СЕТ СН'!$H$5-'СЕТ СН'!$H$20</f>
        <v>2792.7465525400003</v>
      </c>
      <c r="N106" s="36">
        <f>SUMIFS(СВЦЭМ!$C$33:$C$776,СВЦЭМ!$A$33:$A$776,$A106,СВЦЭМ!$B$33:$B$776,N$83)+'СЕТ СН'!$H$12+СВЦЭМ!$D$10+'СЕТ СН'!$H$5-'СЕТ СН'!$H$20</f>
        <v>2737.4446537100002</v>
      </c>
      <c r="O106" s="36">
        <f>SUMIFS(СВЦЭМ!$C$33:$C$776,СВЦЭМ!$A$33:$A$776,$A106,СВЦЭМ!$B$33:$B$776,O$83)+'СЕТ СН'!$H$12+СВЦЭМ!$D$10+'СЕТ СН'!$H$5-'СЕТ СН'!$H$20</f>
        <v>2713.43943029</v>
      </c>
      <c r="P106" s="36">
        <f>SUMIFS(СВЦЭМ!$C$33:$C$776,СВЦЭМ!$A$33:$A$776,$A106,СВЦЭМ!$B$33:$B$776,P$83)+'СЕТ СН'!$H$12+СВЦЭМ!$D$10+'СЕТ СН'!$H$5-'СЕТ СН'!$H$20</f>
        <v>2716.7855271099997</v>
      </c>
      <c r="Q106" s="36">
        <f>SUMIFS(СВЦЭМ!$C$33:$C$776,СВЦЭМ!$A$33:$A$776,$A106,СВЦЭМ!$B$33:$B$776,Q$83)+'СЕТ СН'!$H$12+СВЦЭМ!$D$10+'СЕТ СН'!$H$5-'СЕТ СН'!$H$20</f>
        <v>2719.2590697999999</v>
      </c>
      <c r="R106" s="36">
        <f>SUMIFS(СВЦЭМ!$C$33:$C$776,СВЦЭМ!$A$33:$A$776,$A106,СВЦЭМ!$B$33:$B$776,R$83)+'СЕТ СН'!$H$12+СВЦЭМ!$D$10+'СЕТ СН'!$H$5-'СЕТ СН'!$H$20</f>
        <v>2717.9960725199999</v>
      </c>
      <c r="S106" s="36">
        <f>SUMIFS(СВЦЭМ!$C$33:$C$776,СВЦЭМ!$A$33:$A$776,$A106,СВЦЭМ!$B$33:$B$776,S$83)+'СЕТ СН'!$H$12+СВЦЭМ!$D$10+'СЕТ СН'!$H$5-'СЕТ СН'!$H$20</f>
        <v>2720.8099809599998</v>
      </c>
      <c r="T106" s="36">
        <f>SUMIFS(СВЦЭМ!$C$33:$C$776,СВЦЭМ!$A$33:$A$776,$A106,СВЦЭМ!$B$33:$B$776,T$83)+'СЕТ СН'!$H$12+СВЦЭМ!$D$10+'СЕТ СН'!$H$5-'СЕТ СН'!$H$20</f>
        <v>2721.4657587399997</v>
      </c>
      <c r="U106" s="36">
        <f>SUMIFS(СВЦЭМ!$C$33:$C$776,СВЦЭМ!$A$33:$A$776,$A106,СВЦЭМ!$B$33:$B$776,U$83)+'СЕТ СН'!$H$12+СВЦЭМ!$D$10+'СЕТ СН'!$H$5-'СЕТ СН'!$H$20</f>
        <v>2709.9033581200001</v>
      </c>
      <c r="V106" s="36">
        <f>SUMIFS(СВЦЭМ!$C$33:$C$776,СВЦЭМ!$A$33:$A$776,$A106,СВЦЭМ!$B$33:$B$776,V$83)+'СЕТ СН'!$H$12+СВЦЭМ!$D$10+'СЕТ СН'!$H$5-'СЕТ СН'!$H$20</f>
        <v>2701.8251305700001</v>
      </c>
      <c r="W106" s="36">
        <f>SUMIFS(СВЦЭМ!$C$33:$C$776,СВЦЭМ!$A$33:$A$776,$A106,СВЦЭМ!$B$33:$B$776,W$83)+'СЕТ СН'!$H$12+СВЦЭМ!$D$10+'СЕТ СН'!$H$5-'СЕТ СН'!$H$20</f>
        <v>2704.1802596400003</v>
      </c>
      <c r="X106" s="36">
        <f>SUMIFS(СВЦЭМ!$C$33:$C$776,СВЦЭМ!$A$33:$A$776,$A106,СВЦЭМ!$B$33:$B$776,X$83)+'СЕТ СН'!$H$12+СВЦЭМ!$D$10+'СЕТ СН'!$H$5-'СЕТ СН'!$H$20</f>
        <v>2734.0897850900001</v>
      </c>
      <c r="Y106" s="36">
        <f>SUMIFS(СВЦЭМ!$C$33:$C$776,СВЦЭМ!$A$33:$A$776,$A106,СВЦЭМ!$B$33:$B$776,Y$83)+'СЕТ СН'!$H$12+СВЦЭМ!$D$10+'СЕТ СН'!$H$5-'СЕТ СН'!$H$20</f>
        <v>2830.8100181700001</v>
      </c>
    </row>
    <row r="107" spans="1:25" ht="15.75" x14ac:dyDescent="0.2">
      <c r="A107" s="35">
        <f t="shared" si="2"/>
        <v>44067</v>
      </c>
      <c r="B107" s="36">
        <f>SUMIFS(СВЦЭМ!$C$33:$C$776,СВЦЭМ!$A$33:$A$776,$A107,СВЦЭМ!$B$33:$B$776,B$83)+'СЕТ СН'!$H$12+СВЦЭМ!$D$10+'СЕТ СН'!$H$5-'СЕТ СН'!$H$20</f>
        <v>2862.47559654</v>
      </c>
      <c r="C107" s="36">
        <f>SUMIFS(СВЦЭМ!$C$33:$C$776,СВЦЭМ!$A$33:$A$776,$A107,СВЦЭМ!$B$33:$B$776,C$83)+'СЕТ СН'!$H$12+СВЦЭМ!$D$10+'СЕТ СН'!$H$5-'СЕТ СН'!$H$20</f>
        <v>2902.2817382100002</v>
      </c>
      <c r="D107" s="36">
        <f>SUMIFS(СВЦЭМ!$C$33:$C$776,СВЦЭМ!$A$33:$A$776,$A107,СВЦЭМ!$B$33:$B$776,D$83)+'СЕТ СН'!$H$12+СВЦЭМ!$D$10+'СЕТ СН'!$H$5-'СЕТ СН'!$H$20</f>
        <v>2915.0894296500001</v>
      </c>
      <c r="E107" s="36">
        <f>SUMIFS(СВЦЭМ!$C$33:$C$776,СВЦЭМ!$A$33:$A$776,$A107,СВЦЭМ!$B$33:$B$776,E$83)+'СЕТ СН'!$H$12+СВЦЭМ!$D$10+'СЕТ СН'!$H$5-'СЕТ СН'!$H$20</f>
        <v>2914.9434832100001</v>
      </c>
      <c r="F107" s="36">
        <f>SUMIFS(СВЦЭМ!$C$33:$C$776,СВЦЭМ!$A$33:$A$776,$A107,СВЦЭМ!$B$33:$B$776,F$83)+'СЕТ СН'!$H$12+СВЦЭМ!$D$10+'СЕТ СН'!$H$5-'СЕТ СН'!$H$20</f>
        <v>2929.4263178400001</v>
      </c>
      <c r="G107" s="36">
        <f>SUMIFS(СВЦЭМ!$C$33:$C$776,СВЦЭМ!$A$33:$A$776,$A107,СВЦЭМ!$B$33:$B$776,G$83)+'СЕТ СН'!$H$12+СВЦЭМ!$D$10+'СЕТ СН'!$H$5-'СЕТ СН'!$H$20</f>
        <v>2919.25388699</v>
      </c>
      <c r="H107" s="36">
        <f>SUMIFS(СВЦЭМ!$C$33:$C$776,СВЦЭМ!$A$33:$A$776,$A107,СВЦЭМ!$B$33:$B$776,H$83)+'СЕТ СН'!$H$12+СВЦЭМ!$D$10+'СЕТ СН'!$H$5-'СЕТ СН'!$H$20</f>
        <v>2911.40640459</v>
      </c>
      <c r="I107" s="36">
        <f>SUMIFS(СВЦЭМ!$C$33:$C$776,СВЦЭМ!$A$33:$A$776,$A107,СВЦЭМ!$B$33:$B$776,I$83)+'СЕТ СН'!$H$12+СВЦЭМ!$D$10+'СЕТ СН'!$H$5-'СЕТ СН'!$H$20</f>
        <v>2985.7700588600001</v>
      </c>
      <c r="J107" s="36">
        <f>SUMIFS(СВЦЭМ!$C$33:$C$776,СВЦЭМ!$A$33:$A$776,$A107,СВЦЭМ!$B$33:$B$776,J$83)+'СЕТ СН'!$H$12+СВЦЭМ!$D$10+'СЕТ СН'!$H$5-'СЕТ СН'!$H$20</f>
        <v>2936.9674154599998</v>
      </c>
      <c r="K107" s="36">
        <f>SUMIFS(СВЦЭМ!$C$33:$C$776,СВЦЭМ!$A$33:$A$776,$A107,СВЦЭМ!$B$33:$B$776,K$83)+'СЕТ СН'!$H$12+СВЦЭМ!$D$10+'СЕТ СН'!$H$5-'СЕТ СН'!$H$20</f>
        <v>2910.2486648200002</v>
      </c>
      <c r="L107" s="36">
        <f>SUMIFS(СВЦЭМ!$C$33:$C$776,СВЦЭМ!$A$33:$A$776,$A107,СВЦЭМ!$B$33:$B$776,L$83)+'СЕТ СН'!$H$12+СВЦЭМ!$D$10+'СЕТ СН'!$H$5-'СЕТ СН'!$H$20</f>
        <v>2882.9902826699999</v>
      </c>
      <c r="M107" s="36">
        <f>SUMIFS(СВЦЭМ!$C$33:$C$776,СВЦЭМ!$A$33:$A$776,$A107,СВЦЭМ!$B$33:$B$776,M$83)+'СЕТ СН'!$H$12+СВЦЭМ!$D$10+'СЕТ СН'!$H$5-'СЕТ СН'!$H$20</f>
        <v>2829.0754861</v>
      </c>
      <c r="N107" s="36">
        <f>SUMIFS(СВЦЭМ!$C$33:$C$776,СВЦЭМ!$A$33:$A$776,$A107,СВЦЭМ!$B$33:$B$776,N$83)+'СЕТ СН'!$H$12+СВЦЭМ!$D$10+'СЕТ СН'!$H$5-'СЕТ СН'!$H$20</f>
        <v>2787.2659527699998</v>
      </c>
      <c r="O107" s="36">
        <f>SUMIFS(СВЦЭМ!$C$33:$C$776,СВЦЭМ!$A$33:$A$776,$A107,СВЦЭМ!$B$33:$B$776,O$83)+'СЕТ СН'!$H$12+СВЦЭМ!$D$10+'СЕТ СН'!$H$5-'СЕТ СН'!$H$20</f>
        <v>2749.0806411100002</v>
      </c>
      <c r="P107" s="36">
        <f>SUMIFS(СВЦЭМ!$C$33:$C$776,СВЦЭМ!$A$33:$A$776,$A107,СВЦЭМ!$B$33:$B$776,P$83)+'СЕТ СН'!$H$12+СВЦЭМ!$D$10+'СЕТ СН'!$H$5-'СЕТ СН'!$H$20</f>
        <v>2759.82802859</v>
      </c>
      <c r="Q107" s="36">
        <f>SUMIFS(СВЦЭМ!$C$33:$C$776,СВЦЭМ!$A$33:$A$776,$A107,СВЦЭМ!$B$33:$B$776,Q$83)+'СЕТ СН'!$H$12+СВЦЭМ!$D$10+'СЕТ СН'!$H$5-'СЕТ СН'!$H$20</f>
        <v>2753.37527215</v>
      </c>
      <c r="R107" s="36">
        <f>SUMIFS(СВЦЭМ!$C$33:$C$776,СВЦЭМ!$A$33:$A$776,$A107,СВЦЭМ!$B$33:$B$776,R$83)+'СЕТ СН'!$H$12+СВЦЭМ!$D$10+'СЕТ СН'!$H$5-'СЕТ СН'!$H$20</f>
        <v>2755.6638522000003</v>
      </c>
      <c r="S107" s="36">
        <f>SUMIFS(СВЦЭМ!$C$33:$C$776,СВЦЭМ!$A$33:$A$776,$A107,СВЦЭМ!$B$33:$B$776,S$83)+'СЕТ СН'!$H$12+СВЦЭМ!$D$10+'СЕТ СН'!$H$5-'СЕТ СН'!$H$20</f>
        <v>2754.3401570400001</v>
      </c>
      <c r="T107" s="36">
        <f>SUMIFS(СВЦЭМ!$C$33:$C$776,СВЦЭМ!$A$33:$A$776,$A107,СВЦЭМ!$B$33:$B$776,T$83)+'СЕТ СН'!$H$12+СВЦЭМ!$D$10+'СЕТ СН'!$H$5-'СЕТ СН'!$H$20</f>
        <v>2759.1788208500002</v>
      </c>
      <c r="U107" s="36">
        <f>SUMIFS(СВЦЭМ!$C$33:$C$776,СВЦЭМ!$A$33:$A$776,$A107,СВЦЭМ!$B$33:$B$776,U$83)+'СЕТ СН'!$H$12+СВЦЭМ!$D$10+'СЕТ СН'!$H$5-'СЕТ СН'!$H$20</f>
        <v>2763.6871274999999</v>
      </c>
      <c r="V107" s="36">
        <f>SUMIFS(СВЦЭМ!$C$33:$C$776,СВЦЭМ!$A$33:$A$776,$A107,СВЦЭМ!$B$33:$B$776,V$83)+'СЕТ СН'!$H$12+СВЦЭМ!$D$10+'СЕТ СН'!$H$5-'СЕТ СН'!$H$20</f>
        <v>2754.7733411899999</v>
      </c>
      <c r="W107" s="36">
        <f>SUMIFS(СВЦЭМ!$C$33:$C$776,СВЦЭМ!$A$33:$A$776,$A107,СВЦЭМ!$B$33:$B$776,W$83)+'СЕТ СН'!$H$12+СВЦЭМ!$D$10+'СЕТ СН'!$H$5-'СЕТ СН'!$H$20</f>
        <v>2746.12021787</v>
      </c>
      <c r="X107" s="36">
        <f>SUMIFS(СВЦЭМ!$C$33:$C$776,СВЦЭМ!$A$33:$A$776,$A107,СВЦЭМ!$B$33:$B$776,X$83)+'СЕТ СН'!$H$12+СВЦЭМ!$D$10+'СЕТ СН'!$H$5-'СЕТ СН'!$H$20</f>
        <v>2774.5563769999999</v>
      </c>
      <c r="Y107" s="36">
        <f>SUMIFS(СВЦЭМ!$C$33:$C$776,СВЦЭМ!$A$33:$A$776,$A107,СВЦЭМ!$B$33:$B$776,Y$83)+'СЕТ СН'!$H$12+СВЦЭМ!$D$10+'СЕТ СН'!$H$5-'СЕТ СН'!$H$20</f>
        <v>2886.7818765399998</v>
      </c>
    </row>
    <row r="108" spans="1:25" ht="15.75" x14ac:dyDescent="0.2">
      <c r="A108" s="35">
        <f t="shared" si="2"/>
        <v>44068</v>
      </c>
      <c r="B108" s="36">
        <f>SUMIFS(СВЦЭМ!$C$33:$C$776,СВЦЭМ!$A$33:$A$776,$A108,СВЦЭМ!$B$33:$B$776,B$83)+'СЕТ СН'!$H$12+СВЦЭМ!$D$10+'СЕТ СН'!$H$5-'СЕТ СН'!$H$20</f>
        <v>2870.3972757900001</v>
      </c>
      <c r="C108" s="36">
        <f>SUMIFS(СВЦЭМ!$C$33:$C$776,СВЦЭМ!$A$33:$A$776,$A108,СВЦЭМ!$B$33:$B$776,C$83)+'СЕТ СН'!$H$12+СВЦЭМ!$D$10+'СЕТ СН'!$H$5-'СЕТ СН'!$H$20</f>
        <v>2901.5588106</v>
      </c>
      <c r="D108" s="36">
        <f>SUMIFS(СВЦЭМ!$C$33:$C$776,СВЦЭМ!$A$33:$A$776,$A108,СВЦЭМ!$B$33:$B$776,D$83)+'СЕТ СН'!$H$12+СВЦЭМ!$D$10+'СЕТ СН'!$H$5-'СЕТ СН'!$H$20</f>
        <v>2924.02162056</v>
      </c>
      <c r="E108" s="36">
        <f>SUMIFS(СВЦЭМ!$C$33:$C$776,СВЦЭМ!$A$33:$A$776,$A108,СВЦЭМ!$B$33:$B$776,E$83)+'СЕТ СН'!$H$12+СВЦЭМ!$D$10+'СЕТ СН'!$H$5-'СЕТ СН'!$H$20</f>
        <v>2921.3944872500001</v>
      </c>
      <c r="F108" s="36">
        <f>SUMIFS(СВЦЭМ!$C$33:$C$776,СВЦЭМ!$A$33:$A$776,$A108,СВЦЭМ!$B$33:$B$776,F$83)+'СЕТ СН'!$H$12+СВЦЭМ!$D$10+'СЕТ СН'!$H$5-'СЕТ СН'!$H$20</f>
        <v>2934.6169339100002</v>
      </c>
      <c r="G108" s="36">
        <f>SUMIFS(СВЦЭМ!$C$33:$C$776,СВЦЭМ!$A$33:$A$776,$A108,СВЦЭМ!$B$33:$B$776,G$83)+'СЕТ СН'!$H$12+СВЦЭМ!$D$10+'СЕТ СН'!$H$5-'СЕТ СН'!$H$20</f>
        <v>2926.1715290699999</v>
      </c>
      <c r="H108" s="36">
        <f>SUMIFS(СВЦЭМ!$C$33:$C$776,СВЦЭМ!$A$33:$A$776,$A108,СВЦЭМ!$B$33:$B$776,H$83)+'СЕТ СН'!$H$12+СВЦЭМ!$D$10+'СЕТ СН'!$H$5-'СЕТ СН'!$H$20</f>
        <v>2941.2887591399999</v>
      </c>
      <c r="I108" s="36">
        <f>SUMIFS(СВЦЭМ!$C$33:$C$776,СВЦЭМ!$A$33:$A$776,$A108,СВЦЭМ!$B$33:$B$776,I$83)+'СЕТ СН'!$H$12+СВЦЭМ!$D$10+'СЕТ СН'!$H$5-'СЕТ СН'!$H$20</f>
        <v>2970.84259806</v>
      </c>
      <c r="J108" s="36">
        <f>SUMIFS(СВЦЭМ!$C$33:$C$776,СВЦЭМ!$A$33:$A$776,$A108,СВЦЭМ!$B$33:$B$776,J$83)+'СЕТ СН'!$H$12+СВЦЭМ!$D$10+'СЕТ СН'!$H$5-'СЕТ СН'!$H$20</f>
        <v>2958.78710353</v>
      </c>
      <c r="K108" s="36">
        <f>SUMIFS(СВЦЭМ!$C$33:$C$776,СВЦЭМ!$A$33:$A$776,$A108,СВЦЭМ!$B$33:$B$776,K$83)+'СЕТ СН'!$H$12+СВЦЭМ!$D$10+'СЕТ СН'!$H$5-'СЕТ СН'!$H$20</f>
        <v>2910.8450151400002</v>
      </c>
      <c r="L108" s="36">
        <f>SUMIFS(СВЦЭМ!$C$33:$C$776,СВЦЭМ!$A$33:$A$776,$A108,СВЦЭМ!$B$33:$B$776,L$83)+'СЕТ СН'!$H$12+СВЦЭМ!$D$10+'СЕТ СН'!$H$5-'СЕТ СН'!$H$20</f>
        <v>2897.0240486299999</v>
      </c>
      <c r="M108" s="36">
        <f>SUMIFS(СВЦЭМ!$C$33:$C$776,СВЦЭМ!$A$33:$A$776,$A108,СВЦЭМ!$B$33:$B$776,M$83)+'СЕТ СН'!$H$12+СВЦЭМ!$D$10+'СЕТ СН'!$H$5-'СЕТ СН'!$H$20</f>
        <v>2821.66260302</v>
      </c>
      <c r="N108" s="36">
        <f>SUMIFS(СВЦЭМ!$C$33:$C$776,СВЦЭМ!$A$33:$A$776,$A108,СВЦЭМ!$B$33:$B$776,N$83)+'СЕТ СН'!$H$12+СВЦЭМ!$D$10+'СЕТ СН'!$H$5-'СЕТ СН'!$H$20</f>
        <v>2777.0956703000002</v>
      </c>
      <c r="O108" s="36">
        <f>SUMIFS(СВЦЭМ!$C$33:$C$776,СВЦЭМ!$A$33:$A$776,$A108,СВЦЭМ!$B$33:$B$776,O$83)+'СЕТ СН'!$H$12+СВЦЭМ!$D$10+'СЕТ СН'!$H$5-'СЕТ СН'!$H$20</f>
        <v>2750.1673905899997</v>
      </c>
      <c r="P108" s="36">
        <f>SUMIFS(СВЦЭМ!$C$33:$C$776,СВЦЭМ!$A$33:$A$776,$A108,СВЦЭМ!$B$33:$B$776,P$83)+'СЕТ СН'!$H$12+СВЦЭМ!$D$10+'СЕТ СН'!$H$5-'СЕТ СН'!$H$20</f>
        <v>2757.66502713</v>
      </c>
      <c r="Q108" s="36">
        <f>SUMIFS(СВЦЭМ!$C$33:$C$776,СВЦЭМ!$A$33:$A$776,$A108,СВЦЭМ!$B$33:$B$776,Q$83)+'СЕТ СН'!$H$12+СВЦЭМ!$D$10+'СЕТ СН'!$H$5-'СЕТ СН'!$H$20</f>
        <v>2754.7775502899999</v>
      </c>
      <c r="R108" s="36">
        <f>SUMIFS(СВЦЭМ!$C$33:$C$776,СВЦЭМ!$A$33:$A$776,$A108,СВЦЭМ!$B$33:$B$776,R$83)+'СЕТ СН'!$H$12+СВЦЭМ!$D$10+'СЕТ СН'!$H$5-'СЕТ СН'!$H$20</f>
        <v>2752.6122393199998</v>
      </c>
      <c r="S108" s="36">
        <f>SUMIFS(СВЦЭМ!$C$33:$C$776,СВЦЭМ!$A$33:$A$776,$A108,СВЦЭМ!$B$33:$B$776,S$83)+'СЕТ СН'!$H$12+СВЦЭМ!$D$10+'СЕТ СН'!$H$5-'СЕТ СН'!$H$20</f>
        <v>2753.43543387</v>
      </c>
      <c r="T108" s="36">
        <f>SUMIFS(СВЦЭМ!$C$33:$C$776,СВЦЭМ!$A$33:$A$776,$A108,СВЦЭМ!$B$33:$B$776,T$83)+'СЕТ СН'!$H$12+СВЦЭМ!$D$10+'СЕТ СН'!$H$5-'СЕТ СН'!$H$20</f>
        <v>2755.81067708</v>
      </c>
      <c r="U108" s="36">
        <f>SUMIFS(СВЦЭМ!$C$33:$C$776,СВЦЭМ!$A$33:$A$776,$A108,СВЦЭМ!$B$33:$B$776,U$83)+'СЕТ СН'!$H$12+СВЦЭМ!$D$10+'СЕТ СН'!$H$5-'СЕТ СН'!$H$20</f>
        <v>2754.1772658300001</v>
      </c>
      <c r="V108" s="36">
        <f>SUMIFS(СВЦЭМ!$C$33:$C$776,СВЦЭМ!$A$33:$A$776,$A108,СВЦЭМ!$B$33:$B$776,V$83)+'СЕТ СН'!$H$12+СВЦЭМ!$D$10+'СЕТ СН'!$H$5-'СЕТ СН'!$H$20</f>
        <v>2731.8380915600001</v>
      </c>
      <c r="W108" s="36">
        <f>SUMIFS(СВЦЭМ!$C$33:$C$776,СВЦЭМ!$A$33:$A$776,$A108,СВЦЭМ!$B$33:$B$776,W$83)+'СЕТ СН'!$H$12+СВЦЭМ!$D$10+'СЕТ СН'!$H$5-'СЕТ СН'!$H$20</f>
        <v>2711.4454075900003</v>
      </c>
      <c r="X108" s="36">
        <f>SUMIFS(СВЦЭМ!$C$33:$C$776,СВЦЭМ!$A$33:$A$776,$A108,СВЦЭМ!$B$33:$B$776,X$83)+'СЕТ СН'!$H$12+СВЦЭМ!$D$10+'СЕТ СН'!$H$5-'СЕТ СН'!$H$20</f>
        <v>2729.62070206</v>
      </c>
      <c r="Y108" s="36">
        <f>SUMIFS(СВЦЭМ!$C$33:$C$776,СВЦЭМ!$A$33:$A$776,$A108,СВЦЭМ!$B$33:$B$776,Y$83)+'СЕТ СН'!$H$12+СВЦЭМ!$D$10+'СЕТ СН'!$H$5-'СЕТ СН'!$H$20</f>
        <v>2836.3192869099998</v>
      </c>
    </row>
    <row r="109" spans="1:25" ht="15.75" x14ac:dyDescent="0.2">
      <c r="A109" s="35">
        <f t="shared" si="2"/>
        <v>44069</v>
      </c>
      <c r="B109" s="36">
        <f>SUMIFS(СВЦЭМ!$C$33:$C$776,СВЦЭМ!$A$33:$A$776,$A109,СВЦЭМ!$B$33:$B$776,B$83)+'СЕТ СН'!$H$12+СВЦЭМ!$D$10+'СЕТ СН'!$H$5-'СЕТ СН'!$H$20</f>
        <v>2881.20092415</v>
      </c>
      <c r="C109" s="36">
        <f>SUMIFS(СВЦЭМ!$C$33:$C$776,СВЦЭМ!$A$33:$A$776,$A109,СВЦЭМ!$B$33:$B$776,C$83)+'СЕТ СН'!$H$12+СВЦЭМ!$D$10+'СЕТ СН'!$H$5-'СЕТ СН'!$H$20</f>
        <v>2913.2576183800002</v>
      </c>
      <c r="D109" s="36">
        <f>SUMIFS(СВЦЭМ!$C$33:$C$776,СВЦЭМ!$A$33:$A$776,$A109,СВЦЭМ!$B$33:$B$776,D$83)+'СЕТ СН'!$H$12+СВЦЭМ!$D$10+'СЕТ СН'!$H$5-'СЕТ СН'!$H$20</f>
        <v>2932.0797674099999</v>
      </c>
      <c r="E109" s="36">
        <f>SUMIFS(СВЦЭМ!$C$33:$C$776,СВЦЭМ!$A$33:$A$776,$A109,СВЦЭМ!$B$33:$B$776,E$83)+'СЕТ СН'!$H$12+СВЦЭМ!$D$10+'СЕТ СН'!$H$5-'СЕТ СН'!$H$20</f>
        <v>2938.5221096099999</v>
      </c>
      <c r="F109" s="36">
        <f>SUMIFS(СВЦЭМ!$C$33:$C$776,СВЦЭМ!$A$33:$A$776,$A109,СВЦЭМ!$B$33:$B$776,F$83)+'СЕТ СН'!$H$12+СВЦЭМ!$D$10+'СЕТ СН'!$H$5-'СЕТ СН'!$H$20</f>
        <v>2936.1930736599998</v>
      </c>
      <c r="G109" s="36">
        <f>SUMIFS(СВЦЭМ!$C$33:$C$776,СВЦЭМ!$A$33:$A$776,$A109,СВЦЭМ!$B$33:$B$776,G$83)+'СЕТ СН'!$H$12+СВЦЭМ!$D$10+'СЕТ СН'!$H$5-'СЕТ СН'!$H$20</f>
        <v>2936.96318698</v>
      </c>
      <c r="H109" s="36">
        <f>SUMIFS(СВЦЭМ!$C$33:$C$776,СВЦЭМ!$A$33:$A$776,$A109,СВЦЭМ!$B$33:$B$776,H$83)+'СЕТ СН'!$H$12+СВЦЭМ!$D$10+'СЕТ СН'!$H$5-'СЕТ СН'!$H$20</f>
        <v>2934.65683829</v>
      </c>
      <c r="I109" s="36">
        <f>SUMIFS(СВЦЭМ!$C$33:$C$776,СВЦЭМ!$A$33:$A$776,$A109,СВЦЭМ!$B$33:$B$776,I$83)+'СЕТ СН'!$H$12+СВЦЭМ!$D$10+'СЕТ СН'!$H$5-'СЕТ СН'!$H$20</f>
        <v>2969.9942828000003</v>
      </c>
      <c r="J109" s="36">
        <f>SUMIFS(СВЦЭМ!$C$33:$C$776,СВЦЭМ!$A$33:$A$776,$A109,СВЦЭМ!$B$33:$B$776,J$83)+'СЕТ СН'!$H$12+СВЦЭМ!$D$10+'СЕТ СН'!$H$5-'СЕТ СН'!$H$20</f>
        <v>2946.2999586699998</v>
      </c>
      <c r="K109" s="36">
        <f>SUMIFS(СВЦЭМ!$C$33:$C$776,СВЦЭМ!$A$33:$A$776,$A109,СВЦЭМ!$B$33:$B$776,K$83)+'СЕТ СН'!$H$12+СВЦЭМ!$D$10+'СЕТ СН'!$H$5-'СЕТ СН'!$H$20</f>
        <v>2860.4064205</v>
      </c>
      <c r="L109" s="36">
        <f>SUMIFS(СВЦЭМ!$C$33:$C$776,СВЦЭМ!$A$33:$A$776,$A109,СВЦЭМ!$B$33:$B$776,L$83)+'СЕТ СН'!$H$12+СВЦЭМ!$D$10+'СЕТ СН'!$H$5-'СЕТ СН'!$H$20</f>
        <v>2842.12176404</v>
      </c>
      <c r="M109" s="36">
        <f>SUMIFS(СВЦЭМ!$C$33:$C$776,СВЦЭМ!$A$33:$A$776,$A109,СВЦЭМ!$B$33:$B$776,M$83)+'СЕТ СН'!$H$12+СВЦЭМ!$D$10+'СЕТ СН'!$H$5-'СЕТ СН'!$H$20</f>
        <v>2778.8867807799998</v>
      </c>
      <c r="N109" s="36">
        <f>SUMIFS(СВЦЭМ!$C$33:$C$776,СВЦЭМ!$A$33:$A$776,$A109,СВЦЭМ!$B$33:$B$776,N$83)+'СЕТ СН'!$H$12+СВЦЭМ!$D$10+'СЕТ СН'!$H$5-'СЕТ СН'!$H$20</f>
        <v>2730.5923837999999</v>
      </c>
      <c r="O109" s="36">
        <f>SUMIFS(СВЦЭМ!$C$33:$C$776,СВЦЭМ!$A$33:$A$776,$A109,СВЦЭМ!$B$33:$B$776,O$83)+'СЕТ СН'!$H$12+СВЦЭМ!$D$10+'СЕТ СН'!$H$5-'СЕТ СН'!$H$20</f>
        <v>2705.0158651000002</v>
      </c>
      <c r="P109" s="36">
        <f>SUMIFS(СВЦЭМ!$C$33:$C$776,СВЦЭМ!$A$33:$A$776,$A109,СВЦЭМ!$B$33:$B$776,P$83)+'СЕТ СН'!$H$12+СВЦЭМ!$D$10+'СЕТ СН'!$H$5-'СЕТ СН'!$H$20</f>
        <v>2704.5515054900002</v>
      </c>
      <c r="Q109" s="36">
        <f>SUMIFS(СВЦЭМ!$C$33:$C$776,СВЦЭМ!$A$33:$A$776,$A109,СВЦЭМ!$B$33:$B$776,Q$83)+'СЕТ СН'!$H$12+СВЦЭМ!$D$10+'СЕТ СН'!$H$5-'СЕТ СН'!$H$20</f>
        <v>2700.37498181</v>
      </c>
      <c r="R109" s="36">
        <f>SUMIFS(СВЦЭМ!$C$33:$C$776,СВЦЭМ!$A$33:$A$776,$A109,СВЦЭМ!$B$33:$B$776,R$83)+'СЕТ СН'!$H$12+СВЦЭМ!$D$10+'СЕТ СН'!$H$5-'СЕТ СН'!$H$20</f>
        <v>2709.3081294100002</v>
      </c>
      <c r="S109" s="36">
        <f>SUMIFS(СВЦЭМ!$C$33:$C$776,СВЦЭМ!$A$33:$A$776,$A109,СВЦЭМ!$B$33:$B$776,S$83)+'СЕТ СН'!$H$12+СВЦЭМ!$D$10+'СЕТ СН'!$H$5-'СЕТ СН'!$H$20</f>
        <v>2708.2597281600001</v>
      </c>
      <c r="T109" s="36">
        <f>SUMIFS(СВЦЭМ!$C$33:$C$776,СВЦЭМ!$A$33:$A$776,$A109,СВЦЭМ!$B$33:$B$776,T$83)+'СЕТ СН'!$H$12+СВЦЭМ!$D$10+'СЕТ СН'!$H$5-'СЕТ СН'!$H$20</f>
        <v>2701.0630303899998</v>
      </c>
      <c r="U109" s="36">
        <f>SUMIFS(СВЦЭМ!$C$33:$C$776,СВЦЭМ!$A$33:$A$776,$A109,СВЦЭМ!$B$33:$B$776,U$83)+'СЕТ СН'!$H$12+СВЦЭМ!$D$10+'СЕТ СН'!$H$5-'СЕТ СН'!$H$20</f>
        <v>2705.98397944</v>
      </c>
      <c r="V109" s="36">
        <f>SUMIFS(СВЦЭМ!$C$33:$C$776,СВЦЭМ!$A$33:$A$776,$A109,СВЦЭМ!$B$33:$B$776,V$83)+'СЕТ СН'!$H$12+СВЦЭМ!$D$10+'СЕТ СН'!$H$5-'СЕТ СН'!$H$20</f>
        <v>2713.9441862799999</v>
      </c>
      <c r="W109" s="36">
        <f>SUMIFS(СВЦЭМ!$C$33:$C$776,СВЦЭМ!$A$33:$A$776,$A109,СВЦЭМ!$B$33:$B$776,W$83)+'СЕТ СН'!$H$12+СВЦЭМ!$D$10+'СЕТ СН'!$H$5-'СЕТ СН'!$H$20</f>
        <v>2722.0222440299999</v>
      </c>
      <c r="X109" s="36">
        <f>SUMIFS(СВЦЭМ!$C$33:$C$776,СВЦЭМ!$A$33:$A$776,$A109,СВЦЭМ!$B$33:$B$776,X$83)+'СЕТ СН'!$H$12+СВЦЭМ!$D$10+'СЕТ СН'!$H$5-'СЕТ СН'!$H$20</f>
        <v>2742.06593398</v>
      </c>
      <c r="Y109" s="36">
        <f>SUMIFS(СВЦЭМ!$C$33:$C$776,СВЦЭМ!$A$33:$A$776,$A109,СВЦЭМ!$B$33:$B$776,Y$83)+'СЕТ СН'!$H$12+СВЦЭМ!$D$10+'СЕТ СН'!$H$5-'СЕТ СН'!$H$20</f>
        <v>2839.1955634999999</v>
      </c>
    </row>
    <row r="110" spans="1:25" ht="15.75" x14ac:dyDescent="0.2">
      <c r="A110" s="35">
        <f t="shared" si="2"/>
        <v>44070</v>
      </c>
      <c r="B110" s="36">
        <f>SUMIFS(СВЦЭМ!$C$33:$C$776,СВЦЭМ!$A$33:$A$776,$A110,СВЦЭМ!$B$33:$B$776,B$83)+'СЕТ СН'!$H$12+СВЦЭМ!$D$10+'СЕТ СН'!$H$5-'СЕТ СН'!$H$20</f>
        <v>2773.79411931</v>
      </c>
      <c r="C110" s="36">
        <f>SUMIFS(СВЦЭМ!$C$33:$C$776,СВЦЭМ!$A$33:$A$776,$A110,СВЦЭМ!$B$33:$B$776,C$83)+'СЕТ СН'!$H$12+СВЦЭМ!$D$10+'СЕТ СН'!$H$5-'СЕТ СН'!$H$20</f>
        <v>2874.8972347099998</v>
      </c>
      <c r="D110" s="36">
        <f>SUMIFS(СВЦЭМ!$C$33:$C$776,СВЦЭМ!$A$33:$A$776,$A110,СВЦЭМ!$B$33:$B$776,D$83)+'СЕТ СН'!$H$12+СВЦЭМ!$D$10+'СЕТ СН'!$H$5-'СЕТ СН'!$H$20</f>
        <v>2971.8690971699998</v>
      </c>
      <c r="E110" s="36">
        <f>SUMIFS(СВЦЭМ!$C$33:$C$776,СВЦЭМ!$A$33:$A$776,$A110,СВЦЭМ!$B$33:$B$776,E$83)+'СЕТ СН'!$H$12+СВЦЭМ!$D$10+'СЕТ СН'!$H$5-'СЕТ СН'!$H$20</f>
        <v>2992.2143480899999</v>
      </c>
      <c r="F110" s="36">
        <f>SUMIFS(СВЦЭМ!$C$33:$C$776,СВЦЭМ!$A$33:$A$776,$A110,СВЦЭМ!$B$33:$B$776,F$83)+'СЕТ СН'!$H$12+СВЦЭМ!$D$10+'СЕТ СН'!$H$5-'СЕТ СН'!$H$20</f>
        <v>3004.9481997100002</v>
      </c>
      <c r="G110" s="36">
        <f>SUMIFS(СВЦЭМ!$C$33:$C$776,СВЦЭМ!$A$33:$A$776,$A110,СВЦЭМ!$B$33:$B$776,G$83)+'СЕТ СН'!$H$12+СВЦЭМ!$D$10+'СЕТ СН'!$H$5-'СЕТ СН'!$H$20</f>
        <v>2996.2666245800001</v>
      </c>
      <c r="H110" s="36">
        <f>SUMIFS(СВЦЭМ!$C$33:$C$776,СВЦЭМ!$A$33:$A$776,$A110,СВЦЭМ!$B$33:$B$776,H$83)+'СЕТ СН'!$H$12+СВЦЭМ!$D$10+'СЕТ СН'!$H$5-'СЕТ СН'!$H$20</f>
        <v>2954.2067261100001</v>
      </c>
      <c r="I110" s="36">
        <f>SUMIFS(СВЦЭМ!$C$33:$C$776,СВЦЭМ!$A$33:$A$776,$A110,СВЦЭМ!$B$33:$B$776,I$83)+'СЕТ СН'!$H$12+СВЦЭМ!$D$10+'СЕТ СН'!$H$5-'СЕТ СН'!$H$20</f>
        <v>2868.61949581</v>
      </c>
      <c r="J110" s="36">
        <f>SUMIFS(СВЦЭМ!$C$33:$C$776,СВЦЭМ!$A$33:$A$776,$A110,СВЦЭМ!$B$33:$B$776,J$83)+'СЕТ СН'!$H$12+СВЦЭМ!$D$10+'СЕТ СН'!$H$5-'СЕТ СН'!$H$20</f>
        <v>2820.14256282</v>
      </c>
      <c r="K110" s="36">
        <f>SUMIFS(СВЦЭМ!$C$33:$C$776,СВЦЭМ!$A$33:$A$776,$A110,СВЦЭМ!$B$33:$B$776,K$83)+'СЕТ СН'!$H$12+СВЦЭМ!$D$10+'СЕТ СН'!$H$5-'СЕТ СН'!$H$20</f>
        <v>2788.8520239899999</v>
      </c>
      <c r="L110" s="36">
        <f>SUMIFS(СВЦЭМ!$C$33:$C$776,СВЦЭМ!$A$33:$A$776,$A110,СВЦЭМ!$B$33:$B$776,L$83)+'СЕТ СН'!$H$12+СВЦЭМ!$D$10+'СЕТ СН'!$H$5-'СЕТ СН'!$H$20</f>
        <v>2785.6768729</v>
      </c>
      <c r="M110" s="36">
        <f>SUMIFS(СВЦЭМ!$C$33:$C$776,СВЦЭМ!$A$33:$A$776,$A110,СВЦЭМ!$B$33:$B$776,M$83)+'СЕТ СН'!$H$12+СВЦЭМ!$D$10+'СЕТ СН'!$H$5-'СЕТ СН'!$H$20</f>
        <v>2789.5084482800003</v>
      </c>
      <c r="N110" s="36">
        <f>SUMIFS(СВЦЭМ!$C$33:$C$776,СВЦЭМ!$A$33:$A$776,$A110,СВЦЭМ!$B$33:$B$776,N$83)+'СЕТ СН'!$H$12+СВЦЭМ!$D$10+'СЕТ СН'!$H$5-'СЕТ СН'!$H$20</f>
        <v>2781.7656058500002</v>
      </c>
      <c r="O110" s="36">
        <f>SUMIFS(СВЦЭМ!$C$33:$C$776,СВЦЭМ!$A$33:$A$776,$A110,СВЦЭМ!$B$33:$B$776,O$83)+'СЕТ СН'!$H$12+СВЦЭМ!$D$10+'СЕТ СН'!$H$5-'СЕТ СН'!$H$20</f>
        <v>2777.8357012500001</v>
      </c>
      <c r="P110" s="36">
        <f>SUMIFS(СВЦЭМ!$C$33:$C$776,СВЦЭМ!$A$33:$A$776,$A110,СВЦЭМ!$B$33:$B$776,P$83)+'СЕТ СН'!$H$12+СВЦЭМ!$D$10+'СЕТ СН'!$H$5-'СЕТ СН'!$H$20</f>
        <v>2784.5902945400003</v>
      </c>
      <c r="Q110" s="36">
        <f>SUMIFS(СВЦЭМ!$C$33:$C$776,СВЦЭМ!$A$33:$A$776,$A110,СВЦЭМ!$B$33:$B$776,Q$83)+'СЕТ СН'!$H$12+СВЦЭМ!$D$10+'СЕТ СН'!$H$5-'СЕТ СН'!$H$20</f>
        <v>2785.1159286699999</v>
      </c>
      <c r="R110" s="36">
        <f>SUMIFS(СВЦЭМ!$C$33:$C$776,СВЦЭМ!$A$33:$A$776,$A110,СВЦЭМ!$B$33:$B$776,R$83)+'СЕТ СН'!$H$12+СВЦЭМ!$D$10+'СЕТ СН'!$H$5-'СЕТ СН'!$H$20</f>
        <v>2779.9880508400001</v>
      </c>
      <c r="S110" s="36">
        <f>SUMIFS(СВЦЭМ!$C$33:$C$776,СВЦЭМ!$A$33:$A$776,$A110,СВЦЭМ!$B$33:$B$776,S$83)+'СЕТ СН'!$H$12+СВЦЭМ!$D$10+'СЕТ СН'!$H$5-'СЕТ СН'!$H$20</f>
        <v>2778.2736452200002</v>
      </c>
      <c r="T110" s="36">
        <f>SUMIFS(СВЦЭМ!$C$33:$C$776,СВЦЭМ!$A$33:$A$776,$A110,СВЦЭМ!$B$33:$B$776,T$83)+'СЕТ СН'!$H$12+СВЦЭМ!$D$10+'СЕТ СН'!$H$5-'СЕТ СН'!$H$20</f>
        <v>2774.94543841</v>
      </c>
      <c r="U110" s="36">
        <f>SUMIFS(СВЦЭМ!$C$33:$C$776,СВЦЭМ!$A$33:$A$776,$A110,СВЦЭМ!$B$33:$B$776,U$83)+'СЕТ СН'!$H$12+СВЦЭМ!$D$10+'СЕТ СН'!$H$5-'СЕТ СН'!$H$20</f>
        <v>2784.2325252299997</v>
      </c>
      <c r="V110" s="36">
        <f>SUMIFS(СВЦЭМ!$C$33:$C$776,СВЦЭМ!$A$33:$A$776,$A110,СВЦЭМ!$B$33:$B$776,V$83)+'СЕТ СН'!$H$12+СВЦЭМ!$D$10+'СЕТ СН'!$H$5-'СЕТ СН'!$H$20</f>
        <v>2798.1377603199999</v>
      </c>
      <c r="W110" s="36">
        <f>SUMIFS(СВЦЭМ!$C$33:$C$776,СВЦЭМ!$A$33:$A$776,$A110,СВЦЭМ!$B$33:$B$776,W$83)+'СЕТ СН'!$H$12+СВЦЭМ!$D$10+'СЕТ СН'!$H$5-'СЕТ СН'!$H$20</f>
        <v>2798.2328419099999</v>
      </c>
      <c r="X110" s="36">
        <f>SUMIFS(СВЦЭМ!$C$33:$C$776,СВЦЭМ!$A$33:$A$776,$A110,СВЦЭМ!$B$33:$B$776,X$83)+'СЕТ СН'!$H$12+СВЦЭМ!$D$10+'СЕТ СН'!$H$5-'СЕТ СН'!$H$20</f>
        <v>2771.23491552</v>
      </c>
      <c r="Y110" s="36">
        <f>SUMIFS(СВЦЭМ!$C$33:$C$776,СВЦЭМ!$A$33:$A$776,$A110,СВЦЭМ!$B$33:$B$776,Y$83)+'СЕТ СН'!$H$12+СВЦЭМ!$D$10+'СЕТ СН'!$H$5-'СЕТ СН'!$H$20</f>
        <v>2800.9968939099999</v>
      </c>
    </row>
    <row r="111" spans="1:25" ht="15.75" x14ac:dyDescent="0.2">
      <c r="A111" s="35">
        <f t="shared" si="2"/>
        <v>44071</v>
      </c>
      <c r="B111" s="36">
        <f>SUMIFS(СВЦЭМ!$C$33:$C$776,СВЦЭМ!$A$33:$A$776,$A111,СВЦЭМ!$B$33:$B$776,B$83)+'СЕТ СН'!$H$12+СВЦЭМ!$D$10+'СЕТ СН'!$H$5-'СЕТ СН'!$H$20</f>
        <v>2930.4872728300002</v>
      </c>
      <c r="C111" s="36">
        <f>SUMIFS(СВЦЭМ!$C$33:$C$776,СВЦЭМ!$A$33:$A$776,$A111,СВЦЭМ!$B$33:$B$776,C$83)+'СЕТ СН'!$H$12+СВЦЭМ!$D$10+'СЕТ СН'!$H$5-'СЕТ СН'!$H$20</f>
        <v>2938.41509885</v>
      </c>
      <c r="D111" s="36">
        <f>SUMIFS(СВЦЭМ!$C$33:$C$776,СВЦЭМ!$A$33:$A$776,$A111,СВЦЭМ!$B$33:$B$776,D$83)+'СЕТ СН'!$H$12+СВЦЭМ!$D$10+'СЕТ СН'!$H$5-'СЕТ СН'!$H$20</f>
        <v>2979.36476696</v>
      </c>
      <c r="E111" s="36">
        <f>SUMIFS(СВЦЭМ!$C$33:$C$776,СВЦЭМ!$A$33:$A$776,$A111,СВЦЭМ!$B$33:$B$776,E$83)+'СЕТ СН'!$H$12+СВЦЭМ!$D$10+'СЕТ СН'!$H$5-'СЕТ СН'!$H$20</f>
        <v>2993.2911668199999</v>
      </c>
      <c r="F111" s="36">
        <f>SUMIFS(СВЦЭМ!$C$33:$C$776,СВЦЭМ!$A$33:$A$776,$A111,СВЦЭМ!$B$33:$B$776,F$83)+'СЕТ СН'!$H$12+СВЦЭМ!$D$10+'СЕТ СН'!$H$5-'СЕТ СН'!$H$20</f>
        <v>3006.2594722499998</v>
      </c>
      <c r="G111" s="36">
        <f>SUMIFS(СВЦЭМ!$C$33:$C$776,СВЦЭМ!$A$33:$A$776,$A111,СВЦЭМ!$B$33:$B$776,G$83)+'СЕТ СН'!$H$12+СВЦЭМ!$D$10+'СЕТ СН'!$H$5-'СЕТ СН'!$H$20</f>
        <v>2978.9238363200002</v>
      </c>
      <c r="H111" s="36">
        <f>SUMIFS(СВЦЭМ!$C$33:$C$776,СВЦЭМ!$A$33:$A$776,$A111,СВЦЭМ!$B$33:$B$776,H$83)+'СЕТ СН'!$H$12+СВЦЭМ!$D$10+'СЕТ СН'!$H$5-'СЕТ СН'!$H$20</f>
        <v>2945.4139392699999</v>
      </c>
      <c r="I111" s="36">
        <f>SUMIFS(СВЦЭМ!$C$33:$C$776,СВЦЭМ!$A$33:$A$776,$A111,СВЦЭМ!$B$33:$B$776,I$83)+'СЕТ СН'!$H$12+СВЦЭМ!$D$10+'СЕТ СН'!$H$5-'СЕТ СН'!$H$20</f>
        <v>2886.87540313</v>
      </c>
      <c r="J111" s="36">
        <f>SUMIFS(СВЦЭМ!$C$33:$C$776,СВЦЭМ!$A$33:$A$776,$A111,СВЦЭМ!$B$33:$B$776,J$83)+'СЕТ СН'!$H$12+СВЦЭМ!$D$10+'СЕТ СН'!$H$5-'СЕТ СН'!$H$20</f>
        <v>2823.0299429500001</v>
      </c>
      <c r="K111" s="36">
        <f>SUMIFS(СВЦЭМ!$C$33:$C$776,СВЦЭМ!$A$33:$A$776,$A111,СВЦЭМ!$B$33:$B$776,K$83)+'СЕТ СН'!$H$12+СВЦЭМ!$D$10+'СЕТ СН'!$H$5-'СЕТ СН'!$H$20</f>
        <v>2788.9831150600003</v>
      </c>
      <c r="L111" s="36">
        <f>SUMIFS(СВЦЭМ!$C$33:$C$776,СВЦЭМ!$A$33:$A$776,$A111,СВЦЭМ!$B$33:$B$776,L$83)+'СЕТ СН'!$H$12+СВЦЭМ!$D$10+'СЕТ СН'!$H$5-'СЕТ СН'!$H$20</f>
        <v>2786.4526560599998</v>
      </c>
      <c r="M111" s="36">
        <f>SUMIFS(СВЦЭМ!$C$33:$C$776,СВЦЭМ!$A$33:$A$776,$A111,СВЦЭМ!$B$33:$B$776,M$83)+'СЕТ СН'!$H$12+СВЦЭМ!$D$10+'СЕТ СН'!$H$5-'СЕТ СН'!$H$20</f>
        <v>2787.68879573</v>
      </c>
      <c r="N111" s="36">
        <f>SUMIFS(СВЦЭМ!$C$33:$C$776,СВЦЭМ!$A$33:$A$776,$A111,СВЦЭМ!$B$33:$B$776,N$83)+'СЕТ СН'!$H$12+СВЦЭМ!$D$10+'СЕТ СН'!$H$5-'СЕТ СН'!$H$20</f>
        <v>2790.2810072100001</v>
      </c>
      <c r="O111" s="36">
        <f>SUMIFS(СВЦЭМ!$C$33:$C$776,СВЦЭМ!$A$33:$A$776,$A111,СВЦЭМ!$B$33:$B$776,O$83)+'СЕТ СН'!$H$12+СВЦЭМ!$D$10+'СЕТ СН'!$H$5-'СЕТ СН'!$H$20</f>
        <v>2784.4053590399999</v>
      </c>
      <c r="P111" s="36">
        <f>SUMIFS(СВЦЭМ!$C$33:$C$776,СВЦЭМ!$A$33:$A$776,$A111,СВЦЭМ!$B$33:$B$776,P$83)+'СЕТ СН'!$H$12+СВЦЭМ!$D$10+'СЕТ СН'!$H$5-'СЕТ СН'!$H$20</f>
        <v>2786.3619727499999</v>
      </c>
      <c r="Q111" s="36">
        <f>SUMIFS(СВЦЭМ!$C$33:$C$776,СВЦЭМ!$A$33:$A$776,$A111,СВЦЭМ!$B$33:$B$776,Q$83)+'СЕТ СН'!$H$12+СВЦЭМ!$D$10+'СЕТ СН'!$H$5-'СЕТ СН'!$H$20</f>
        <v>2793.6003994900002</v>
      </c>
      <c r="R111" s="36">
        <f>SUMIFS(СВЦЭМ!$C$33:$C$776,СВЦЭМ!$A$33:$A$776,$A111,СВЦЭМ!$B$33:$B$776,R$83)+'СЕТ СН'!$H$12+СВЦЭМ!$D$10+'СЕТ СН'!$H$5-'СЕТ СН'!$H$20</f>
        <v>2796.6722874299999</v>
      </c>
      <c r="S111" s="36">
        <f>SUMIFS(СВЦЭМ!$C$33:$C$776,СВЦЭМ!$A$33:$A$776,$A111,СВЦЭМ!$B$33:$B$776,S$83)+'СЕТ СН'!$H$12+СВЦЭМ!$D$10+'СЕТ СН'!$H$5-'СЕТ СН'!$H$20</f>
        <v>2801.34046627</v>
      </c>
      <c r="T111" s="36">
        <f>SUMIFS(СВЦЭМ!$C$33:$C$776,СВЦЭМ!$A$33:$A$776,$A111,СВЦЭМ!$B$33:$B$776,T$83)+'СЕТ СН'!$H$12+СВЦЭМ!$D$10+'СЕТ СН'!$H$5-'СЕТ СН'!$H$20</f>
        <v>2796.7103105199999</v>
      </c>
      <c r="U111" s="36">
        <f>SUMIFS(СВЦЭМ!$C$33:$C$776,СВЦЭМ!$A$33:$A$776,$A111,СВЦЭМ!$B$33:$B$776,U$83)+'СЕТ СН'!$H$12+СВЦЭМ!$D$10+'СЕТ СН'!$H$5-'СЕТ СН'!$H$20</f>
        <v>2789.7954066900002</v>
      </c>
      <c r="V111" s="36">
        <f>SUMIFS(СВЦЭМ!$C$33:$C$776,СВЦЭМ!$A$33:$A$776,$A111,СВЦЭМ!$B$33:$B$776,V$83)+'СЕТ СН'!$H$12+СВЦЭМ!$D$10+'СЕТ СН'!$H$5-'СЕТ СН'!$H$20</f>
        <v>2764.5653251399999</v>
      </c>
      <c r="W111" s="36">
        <f>SUMIFS(СВЦЭМ!$C$33:$C$776,СВЦЭМ!$A$33:$A$776,$A111,СВЦЭМ!$B$33:$B$776,W$83)+'СЕТ СН'!$H$12+СВЦЭМ!$D$10+'СЕТ СН'!$H$5-'СЕТ СН'!$H$20</f>
        <v>2763.31530875</v>
      </c>
      <c r="X111" s="36">
        <f>SUMIFS(СВЦЭМ!$C$33:$C$776,СВЦЭМ!$A$33:$A$776,$A111,СВЦЭМ!$B$33:$B$776,X$83)+'СЕТ СН'!$H$12+СВЦЭМ!$D$10+'СЕТ СН'!$H$5-'СЕТ СН'!$H$20</f>
        <v>2813.92412646</v>
      </c>
      <c r="Y111" s="36">
        <f>SUMIFS(СВЦЭМ!$C$33:$C$776,СВЦЭМ!$A$33:$A$776,$A111,СВЦЭМ!$B$33:$B$776,Y$83)+'СЕТ СН'!$H$12+СВЦЭМ!$D$10+'СЕТ СН'!$H$5-'СЕТ СН'!$H$20</f>
        <v>2864.27277241</v>
      </c>
    </row>
    <row r="112" spans="1:25" ht="15.75" x14ac:dyDescent="0.2">
      <c r="A112" s="35">
        <f t="shared" si="2"/>
        <v>44072</v>
      </c>
      <c r="B112" s="36">
        <f>SUMIFS(СВЦЭМ!$C$33:$C$776,СВЦЭМ!$A$33:$A$776,$A112,СВЦЭМ!$B$33:$B$776,B$83)+'СЕТ СН'!$H$12+СВЦЭМ!$D$10+'СЕТ СН'!$H$5-'СЕТ СН'!$H$20</f>
        <v>2928.6866711500002</v>
      </c>
      <c r="C112" s="36">
        <f>SUMIFS(СВЦЭМ!$C$33:$C$776,СВЦЭМ!$A$33:$A$776,$A112,СВЦЭМ!$B$33:$B$776,C$83)+'СЕТ СН'!$H$12+СВЦЭМ!$D$10+'СЕТ СН'!$H$5-'СЕТ СН'!$H$20</f>
        <v>2975.9082990500001</v>
      </c>
      <c r="D112" s="36">
        <f>SUMIFS(СВЦЭМ!$C$33:$C$776,СВЦЭМ!$A$33:$A$776,$A112,СВЦЭМ!$B$33:$B$776,D$83)+'СЕТ СН'!$H$12+СВЦЭМ!$D$10+'СЕТ СН'!$H$5-'СЕТ СН'!$H$20</f>
        <v>3013.91391828</v>
      </c>
      <c r="E112" s="36">
        <f>SUMIFS(СВЦЭМ!$C$33:$C$776,СВЦЭМ!$A$33:$A$776,$A112,СВЦЭМ!$B$33:$B$776,E$83)+'СЕТ СН'!$H$12+СВЦЭМ!$D$10+'СЕТ СН'!$H$5-'СЕТ СН'!$H$20</f>
        <v>3020.8101653600002</v>
      </c>
      <c r="F112" s="36">
        <f>SUMIFS(СВЦЭМ!$C$33:$C$776,СВЦЭМ!$A$33:$A$776,$A112,СВЦЭМ!$B$33:$B$776,F$83)+'СЕТ СН'!$H$12+СВЦЭМ!$D$10+'СЕТ СН'!$H$5-'СЕТ СН'!$H$20</f>
        <v>3039.4483726099998</v>
      </c>
      <c r="G112" s="36">
        <f>SUMIFS(СВЦЭМ!$C$33:$C$776,СВЦЭМ!$A$33:$A$776,$A112,СВЦЭМ!$B$33:$B$776,G$83)+'СЕТ СН'!$H$12+СВЦЭМ!$D$10+'СЕТ СН'!$H$5-'СЕТ СН'!$H$20</f>
        <v>3022.9862745300002</v>
      </c>
      <c r="H112" s="36">
        <f>SUMIFS(СВЦЭМ!$C$33:$C$776,СВЦЭМ!$A$33:$A$776,$A112,СВЦЭМ!$B$33:$B$776,H$83)+'СЕТ СН'!$H$12+СВЦЭМ!$D$10+'СЕТ СН'!$H$5-'СЕТ СН'!$H$20</f>
        <v>3001.77650597</v>
      </c>
      <c r="I112" s="36">
        <f>SUMIFS(СВЦЭМ!$C$33:$C$776,СВЦЭМ!$A$33:$A$776,$A112,СВЦЭМ!$B$33:$B$776,I$83)+'СЕТ СН'!$H$12+СВЦЭМ!$D$10+'СЕТ СН'!$H$5-'СЕТ СН'!$H$20</f>
        <v>2952.8953778800001</v>
      </c>
      <c r="J112" s="36">
        <f>SUMIFS(СВЦЭМ!$C$33:$C$776,СВЦЭМ!$A$33:$A$776,$A112,СВЦЭМ!$B$33:$B$776,J$83)+'СЕТ СН'!$H$12+СВЦЭМ!$D$10+'СЕТ СН'!$H$5-'СЕТ СН'!$H$20</f>
        <v>2876.4146532099999</v>
      </c>
      <c r="K112" s="36">
        <f>SUMIFS(СВЦЭМ!$C$33:$C$776,СВЦЭМ!$A$33:$A$776,$A112,СВЦЭМ!$B$33:$B$776,K$83)+'СЕТ СН'!$H$12+СВЦЭМ!$D$10+'СЕТ СН'!$H$5-'СЕТ СН'!$H$20</f>
        <v>2814.8941862699999</v>
      </c>
      <c r="L112" s="36">
        <f>SUMIFS(СВЦЭМ!$C$33:$C$776,СВЦЭМ!$A$33:$A$776,$A112,СВЦЭМ!$B$33:$B$776,L$83)+'СЕТ СН'!$H$12+СВЦЭМ!$D$10+'СЕТ СН'!$H$5-'СЕТ СН'!$H$20</f>
        <v>2795.10324984</v>
      </c>
      <c r="M112" s="36">
        <f>SUMIFS(СВЦЭМ!$C$33:$C$776,СВЦЭМ!$A$33:$A$776,$A112,СВЦЭМ!$B$33:$B$776,M$83)+'СЕТ СН'!$H$12+СВЦЭМ!$D$10+'СЕТ СН'!$H$5-'СЕТ СН'!$H$20</f>
        <v>2796.9796064699999</v>
      </c>
      <c r="N112" s="36">
        <f>SUMIFS(СВЦЭМ!$C$33:$C$776,СВЦЭМ!$A$33:$A$776,$A112,СВЦЭМ!$B$33:$B$776,N$83)+'СЕТ СН'!$H$12+СВЦЭМ!$D$10+'СЕТ СН'!$H$5-'СЕТ СН'!$H$20</f>
        <v>2809.2230396200002</v>
      </c>
      <c r="O112" s="36">
        <f>SUMIFS(СВЦЭМ!$C$33:$C$776,СВЦЭМ!$A$33:$A$776,$A112,СВЦЭМ!$B$33:$B$776,O$83)+'СЕТ СН'!$H$12+СВЦЭМ!$D$10+'СЕТ СН'!$H$5-'СЕТ СН'!$H$20</f>
        <v>2800.2974087699999</v>
      </c>
      <c r="P112" s="36">
        <f>SUMIFS(СВЦЭМ!$C$33:$C$776,СВЦЭМ!$A$33:$A$776,$A112,СВЦЭМ!$B$33:$B$776,P$83)+'СЕТ СН'!$H$12+СВЦЭМ!$D$10+'СЕТ СН'!$H$5-'СЕТ СН'!$H$20</f>
        <v>2805.5927533499998</v>
      </c>
      <c r="Q112" s="36">
        <f>SUMIFS(СВЦЭМ!$C$33:$C$776,СВЦЭМ!$A$33:$A$776,$A112,СВЦЭМ!$B$33:$B$776,Q$83)+'СЕТ СН'!$H$12+СВЦЭМ!$D$10+'СЕТ СН'!$H$5-'СЕТ СН'!$H$20</f>
        <v>2823.7825023999999</v>
      </c>
      <c r="R112" s="36">
        <f>SUMIFS(СВЦЭМ!$C$33:$C$776,СВЦЭМ!$A$33:$A$776,$A112,СВЦЭМ!$B$33:$B$776,R$83)+'СЕТ СН'!$H$12+СВЦЭМ!$D$10+'СЕТ СН'!$H$5-'СЕТ СН'!$H$20</f>
        <v>2838.0618891100003</v>
      </c>
      <c r="S112" s="36">
        <f>SUMIFS(СВЦЭМ!$C$33:$C$776,СВЦЭМ!$A$33:$A$776,$A112,СВЦЭМ!$B$33:$B$776,S$83)+'СЕТ СН'!$H$12+СВЦЭМ!$D$10+'СЕТ СН'!$H$5-'СЕТ СН'!$H$20</f>
        <v>2821.81806581</v>
      </c>
      <c r="T112" s="36">
        <f>SUMIFS(СВЦЭМ!$C$33:$C$776,СВЦЭМ!$A$33:$A$776,$A112,СВЦЭМ!$B$33:$B$776,T$83)+'СЕТ СН'!$H$12+СВЦЭМ!$D$10+'СЕТ СН'!$H$5-'СЕТ СН'!$H$20</f>
        <v>2820.7721799400001</v>
      </c>
      <c r="U112" s="36">
        <f>SUMIFS(СВЦЭМ!$C$33:$C$776,СВЦЭМ!$A$33:$A$776,$A112,СВЦЭМ!$B$33:$B$776,U$83)+'СЕТ СН'!$H$12+СВЦЭМ!$D$10+'СЕТ СН'!$H$5-'СЕТ СН'!$H$20</f>
        <v>2822.4209911299999</v>
      </c>
      <c r="V112" s="36">
        <f>SUMIFS(СВЦЭМ!$C$33:$C$776,СВЦЭМ!$A$33:$A$776,$A112,СВЦЭМ!$B$33:$B$776,V$83)+'СЕТ СН'!$H$12+СВЦЭМ!$D$10+'СЕТ СН'!$H$5-'СЕТ СН'!$H$20</f>
        <v>2800.2912113000002</v>
      </c>
      <c r="W112" s="36">
        <f>SUMIFS(СВЦЭМ!$C$33:$C$776,СВЦЭМ!$A$33:$A$776,$A112,СВЦЭМ!$B$33:$B$776,W$83)+'СЕТ СН'!$H$12+СВЦЭМ!$D$10+'СЕТ СН'!$H$5-'СЕТ СН'!$H$20</f>
        <v>2791.0040577600003</v>
      </c>
      <c r="X112" s="36">
        <f>SUMIFS(СВЦЭМ!$C$33:$C$776,СВЦЭМ!$A$33:$A$776,$A112,СВЦЭМ!$B$33:$B$776,X$83)+'СЕТ СН'!$H$12+СВЦЭМ!$D$10+'СЕТ СН'!$H$5-'СЕТ СН'!$H$20</f>
        <v>2834.7935379999999</v>
      </c>
      <c r="Y112" s="36">
        <f>SUMIFS(СВЦЭМ!$C$33:$C$776,СВЦЭМ!$A$33:$A$776,$A112,СВЦЭМ!$B$33:$B$776,Y$83)+'СЕТ СН'!$H$12+СВЦЭМ!$D$10+'СЕТ СН'!$H$5-'СЕТ СН'!$H$20</f>
        <v>2876.17294115</v>
      </c>
    </row>
    <row r="113" spans="1:27" ht="15.75" x14ac:dyDescent="0.2">
      <c r="A113" s="35">
        <f t="shared" si="2"/>
        <v>44073</v>
      </c>
      <c r="B113" s="36">
        <f>SUMIFS(СВЦЭМ!$C$33:$C$776,СВЦЭМ!$A$33:$A$776,$A113,СВЦЭМ!$B$33:$B$776,B$83)+'СЕТ СН'!$H$12+СВЦЭМ!$D$10+'СЕТ СН'!$H$5-'СЕТ СН'!$H$20</f>
        <v>2908.02773273</v>
      </c>
      <c r="C113" s="36">
        <f>SUMIFS(СВЦЭМ!$C$33:$C$776,СВЦЭМ!$A$33:$A$776,$A113,СВЦЭМ!$B$33:$B$776,C$83)+'СЕТ СН'!$H$12+СВЦЭМ!$D$10+'СЕТ СН'!$H$5-'СЕТ СН'!$H$20</f>
        <v>2966.5459006700003</v>
      </c>
      <c r="D113" s="36">
        <f>SUMIFS(СВЦЭМ!$C$33:$C$776,СВЦЭМ!$A$33:$A$776,$A113,СВЦЭМ!$B$33:$B$776,D$83)+'СЕТ СН'!$H$12+СВЦЭМ!$D$10+'СЕТ СН'!$H$5-'СЕТ СН'!$H$20</f>
        <v>3011.9010964300001</v>
      </c>
      <c r="E113" s="36">
        <f>SUMIFS(СВЦЭМ!$C$33:$C$776,СВЦЭМ!$A$33:$A$776,$A113,СВЦЭМ!$B$33:$B$776,E$83)+'СЕТ СН'!$H$12+СВЦЭМ!$D$10+'СЕТ СН'!$H$5-'СЕТ СН'!$H$20</f>
        <v>3010.35912702</v>
      </c>
      <c r="F113" s="36">
        <f>SUMIFS(СВЦЭМ!$C$33:$C$776,СВЦЭМ!$A$33:$A$776,$A113,СВЦЭМ!$B$33:$B$776,F$83)+'СЕТ СН'!$H$12+СВЦЭМ!$D$10+'СЕТ СН'!$H$5-'СЕТ СН'!$H$20</f>
        <v>3010.9245051400003</v>
      </c>
      <c r="G113" s="36">
        <f>SUMIFS(СВЦЭМ!$C$33:$C$776,СВЦЭМ!$A$33:$A$776,$A113,СВЦЭМ!$B$33:$B$776,G$83)+'СЕТ СН'!$H$12+СВЦЭМ!$D$10+'СЕТ СН'!$H$5-'СЕТ СН'!$H$20</f>
        <v>2995.4870358100002</v>
      </c>
      <c r="H113" s="36">
        <f>SUMIFS(СВЦЭМ!$C$33:$C$776,СВЦЭМ!$A$33:$A$776,$A113,СВЦЭМ!$B$33:$B$776,H$83)+'СЕТ СН'!$H$12+СВЦЭМ!$D$10+'СЕТ СН'!$H$5-'СЕТ СН'!$H$20</f>
        <v>2994.1528358800001</v>
      </c>
      <c r="I113" s="36">
        <f>SUMIFS(СВЦЭМ!$C$33:$C$776,СВЦЭМ!$A$33:$A$776,$A113,СВЦЭМ!$B$33:$B$776,I$83)+'СЕТ СН'!$H$12+СВЦЭМ!$D$10+'СЕТ СН'!$H$5-'СЕТ СН'!$H$20</f>
        <v>2966.6419774300002</v>
      </c>
      <c r="J113" s="36">
        <f>SUMIFS(СВЦЭМ!$C$33:$C$776,СВЦЭМ!$A$33:$A$776,$A113,СВЦЭМ!$B$33:$B$776,J$83)+'СЕТ СН'!$H$12+СВЦЭМ!$D$10+'СЕТ СН'!$H$5-'СЕТ СН'!$H$20</f>
        <v>2886.0521753600001</v>
      </c>
      <c r="K113" s="36">
        <f>SUMIFS(СВЦЭМ!$C$33:$C$776,СВЦЭМ!$A$33:$A$776,$A113,СВЦЭМ!$B$33:$B$776,K$83)+'СЕТ СН'!$H$12+СВЦЭМ!$D$10+'СЕТ СН'!$H$5-'СЕТ СН'!$H$20</f>
        <v>2818.1175893999998</v>
      </c>
      <c r="L113" s="36">
        <f>SUMIFS(СВЦЭМ!$C$33:$C$776,СВЦЭМ!$A$33:$A$776,$A113,СВЦЭМ!$B$33:$B$776,L$83)+'СЕТ СН'!$H$12+СВЦЭМ!$D$10+'СЕТ СН'!$H$5-'СЕТ СН'!$H$20</f>
        <v>2785.0420217700002</v>
      </c>
      <c r="M113" s="36">
        <f>SUMIFS(СВЦЭМ!$C$33:$C$776,СВЦЭМ!$A$33:$A$776,$A113,СВЦЭМ!$B$33:$B$776,M$83)+'СЕТ СН'!$H$12+СВЦЭМ!$D$10+'СЕТ СН'!$H$5-'СЕТ СН'!$H$20</f>
        <v>2779.8685272299999</v>
      </c>
      <c r="N113" s="36">
        <f>SUMIFS(СВЦЭМ!$C$33:$C$776,СВЦЭМ!$A$33:$A$776,$A113,СВЦЭМ!$B$33:$B$776,N$83)+'СЕТ СН'!$H$12+СВЦЭМ!$D$10+'СЕТ СН'!$H$5-'СЕТ СН'!$H$20</f>
        <v>2790.9641018699999</v>
      </c>
      <c r="O113" s="36">
        <f>SUMIFS(СВЦЭМ!$C$33:$C$776,СВЦЭМ!$A$33:$A$776,$A113,СВЦЭМ!$B$33:$B$776,O$83)+'СЕТ СН'!$H$12+СВЦЭМ!$D$10+'СЕТ СН'!$H$5-'СЕТ СН'!$H$20</f>
        <v>2780.9837363500001</v>
      </c>
      <c r="P113" s="36">
        <f>SUMIFS(СВЦЭМ!$C$33:$C$776,СВЦЭМ!$A$33:$A$776,$A113,СВЦЭМ!$B$33:$B$776,P$83)+'СЕТ СН'!$H$12+СВЦЭМ!$D$10+'СЕТ СН'!$H$5-'СЕТ СН'!$H$20</f>
        <v>2782.9919936599999</v>
      </c>
      <c r="Q113" s="36">
        <f>SUMIFS(СВЦЭМ!$C$33:$C$776,СВЦЭМ!$A$33:$A$776,$A113,СВЦЭМ!$B$33:$B$776,Q$83)+'СЕТ СН'!$H$12+СВЦЭМ!$D$10+'СЕТ СН'!$H$5-'СЕТ СН'!$H$20</f>
        <v>2799.68453623</v>
      </c>
      <c r="R113" s="36">
        <f>SUMIFS(СВЦЭМ!$C$33:$C$776,СВЦЭМ!$A$33:$A$776,$A113,СВЦЭМ!$B$33:$B$776,R$83)+'СЕТ СН'!$H$12+СВЦЭМ!$D$10+'СЕТ СН'!$H$5-'СЕТ СН'!$H$20</f>
        <v>2804.77021633</v>
      </c>
      <c r="S113" s="36">
        <f>SUMIFS(СВЦЭМ!$C$33:$C$776,СВЦЭМ!$A$33:$A$776,$A113,СВЦЭМ!$B$33:$B$776,S$83)+'СЕТ СН'!$H$12+СВЦЭМ!$D$10+'СЕТ СН'!$H$5-'СЕТ СН'!$H$20</f>
        <v>2787.4622701600001</v>
      </c>
      <c r="T113" s="36">
        <f>SUMIFS(СВЦЭМ!$C$33:$C$776,СВЦЭМ!$A$33:$A$776,$A113,СВЦЭМ!$B$33:$B$776,T$83)+'СЕТ СН'!$H$12+СВЦЭМ!$D$10+'СЕТ СН'!$H$5-'СЕТ СН'!$H$20</f>
        <v>2769.27031278</v>
      </c>
      <c r="U113" s="36">
        <f>SUMIFS(СВЦЭМ!$C$33:$C$776,СВЦЭМ!$A$33:$A$776,$A113,СВЦЭМ!$B$33:$B$776,U$83)+'СЕТ СН'!$H$12+СВЦЭМ!$D$10+'СЕТ СН'!$H$5-'СЕТ СН'!$H$20</f>
        <v>2769.4222498099998</v>
      </c>
      <c r="V113" s="36">
        <f>SUMIFS(СВЦЭМ!$C$33:$C$776,СВЦЭМ!$A$33:$A$776,$A113,СВЦЭМ!$B$33:$B$776,V$83)+'СЕТ СН'!$H$12+СВЦЭМ!$D$10+'СЕТ СН'!$H$5-'СЕТ СН'!$H$20</f>
        <v>2744.1161088899999</v>
      </c>
      <c r="W113" s="36">
        <f>SUMIFS(СВЦЭМ!$C$33:$C$776,СВЦЭМ!$A$33:$A$776,$A113,СВЦЭМ!$B$33:$B$776,W$83)+'СЕТ СН'!$H$12+СВЦЭМ!$D$10+'СЕТ СН'!$H$5-'СЕТ СН'!$H$20</f>
        <v>2727.9314871500001</v>
      </c>
      <c r="X113" s="36">
        <f>SUMIFS(СВЦЭМ!$C$33:$C$776,СВЦЭМ!$A$33:$A$776,$A113,СВЦЭМ!$B$33:$B$776,X$83)+'СЕТ СН'!$H$12+СВЦЭМ!$D$10+'СЕТ СН'!$H$5-'СЕТ СН'!$H$20</f>
        <v>2772.7176641199999</v>
      </c>
      <c r="Y113" s="36">
        <f>SUMIFS(СВЦЭМ!$C$33:$C$776,СВЦЭМ!$A$33:$A$776,$A113,СВЦЭМ!$B$33:$B$776,Y$83)+'СЕТ СН'!$H$12+СВЦЭМ!$D$10+'СЕТ СН'!$H$5-'СЕТ СН'!$H$20</f>
        <v>2827.31283171</v>
      </c>
      <c r="AA113" s="37"/>
    </row>
    <row r="114" spans="1:27" ht="15.75" x14ac:dyDescent="0.2">
      <c r="A114" s="35">
        <f t="shared" si="2"/>
        <v>44074</v>
      </c>
      <c r="B114" s="36">
        <f>SUMIFS(СВЦЭМ!$C$33:$C$776,СВЦЭМ!$A$33:$A$776,$A114,СВЦЭМ!$B$33:$B$776,B$83)+'СЕТ СН'!$H$12+СВЦЭМ!$D$10+'СЕТ СН'!$H$5-'СЕТ СН'!$H$20</f>
        <v>2873.0541003799999</v>
      </c>
      <c r="C114" s="36">
        <f>SUMIFS(СВЦЭМ!$C$33:$C$776,СВЦЭМ!$A$33:$A$776,$A114,СВЦЭМ!$B$33:$B$776,C$83)+'СЕТ СН'!$H$12+СВЦЭМ!$D$10+'СЕТ СН'!$H$5-'СЕТ СН'!$H$20</f>
        <v>2930.3467596</v>
      </c>
      <c r="D114" s="36">
        <f>SUMIFS(СВЦЭМ!$C$33:$C$776,СВЦЭМ!$A$33:$A$776,$A114,СВЦЭМ!$B$33:$B$776,D$83)+'СЕТ СН'!$H$12+СВЦЭМ!$D$10+'СЕТ СН'!$H$5-'СЕТ СН'!$H$20</f>
        <v>2985.0786703499998</v>
      </c>
      <c r="E114" s="36">
        <f>SUMIFS(СВЦЭМ!$C$33:$C$776,СВЦЭМ!$A$33:$A$776,$A114,СВЦЭМ!$B$33:$B$776,E$83)+'СЕТ СН'!$H$12+СВЦЭМ!$D$10+'СЕТ СН'!$H$5-'СЕТ СН'!$H$20</f>
        <v>2999.2867171600001</v>
      </c>
      <c r="F114" s="36">
        <f>SUMIFS(СВЦЭМ!$C$33:$C$776,СВЦЭМ!$A$33:$A$776,$A114,СВЦЭМ!$B$33:$B$776,F$83)+'СЕТ СН'!$H$12+СВЦЭМ!$D$10+'СЕТ СН'!$H$5-'СЕТ СН'!$H$20</f>
        <v>3013.7912037900001</v>
      </c>
      <c r="G114" s="36">
        <f>SUMIFS(СВЦЭМ!$C$33:$C$776,СВЦЭМ!$A$33:$A$776,$A114,СВЦЭМ!$B$33:$B$776,G$83)+'СЕТ СН'!$H$12+СВЦЭМ!$D$10+'СЕТ СН'!$H$5-'СЕТ СН'!$H$20</f>
        <v>3001.8463675000003</v>
      </c>
      <c r="H114" s="36">
        <f>SUMIFS(СВЦЭМ!$C$33:$C$776,СВЦЭМ!$A$33:$A$776,$A114,СВЦЭМ!$B$33:$B$776,H$83)+'СЕТ СН'!$H$12+СВЦЭМ!$D$10+'СЕТ СН'!$H$5-'СЕТ СН'!$H$20</f>
        <v>2944.43699083</v>
      </c>
      <c r="I114" s="36">
        <f>SUMIFS(СВЦЭМ!$C$33:$C$776,СВЦЭМ!$A$33:$A$776,$A114,СВЦЭМ!$B$33:$B$776,I$83)+'СЕТ СН'!$H$12+СВЦЭМ!$D$10+'СЕТ СН'!$H$5-'СЕТ СН'!$H$20</f>
        <v>2879.8143243</v>
      </c>
      <c r="J114" s="36">
        <f>SUMIFS(СВЦЭМ!$C$33:$C$776,СВЦЭМ!$A$33:$A$776,$A114,СВЦЭМ!$B$33:$B$776,J$83)+'СЕТ СН'!$H$12+СВЦЭМ!$D$10+'СЕТ СН'!$H$5-'СЕТ СН'!$H$20</f>
        <v>2822.9422148200001</v>
      </c>
      <c r="K114" s="36">
        <f>SUMIFS(СВЦЭМ!$C$33:$C$776,СВЦЭМ!$A$33:$A$776,$A114,СВЦЭМ!$B$33:$B$776,K$83)+'СЕТ СН'!$H$12+СВЦЭМ!$D$10+'СЕТ СН'!$H$5-'СЕТ СН'!$H$20</f>
        <v>2780.0613638599998</v>
      </c>
      <c r="L114" s="36">
        <f>SUMIFS(СВЦЭМ!$C$33:$C$776,СВЦЭМ!$A$33:$A$776,$A114,СВЦЭМ!$B$33:$B$776,L$83)+'СЕТ СН'!$H$12+СВЦЭМ!$D$10+'СЕТ СН'!$H$5-'СЕТ СН'!$H$20</f>
        <v>2796.6274065400003</v>
      </c>
      <c r="M114" s="36">
        <f>SUMIFS(СВЦЭМ!$C$33:$C$776,СВЦЭМ!$A$33:$A$776,$A114,СВЦЭМ!$B$33:$B$776,M$83)+'СЕТ СН'!$H$12+СВЦЭМ!$D$10+'СЕТ СН'!$H$5-'СЕТ СН'!$H$20</f>
        <v>2794.5785018000001</v>
      </c>
      <c r="N114" s="36">
        <f>SUMIFS(СВЦЭМ!$C$33:$C$776,СВЦЭМ!$A$33:$A$776,$A114,СВЦЭМ!$B$33:$B$776,N$83)+'СЕТ СН'!$H$12+СВЦЭМ!$D$10+'СЕТ СН'!$H$5-'СЕТ СН'!$H$20</f>
        <v>2782.5507425400001</v>
      </c>
      <c r="O114" s="36">
        <f>SUMIFS(СВЦЭМ!$C$33:$C$776,СВЦЭМ!$A$33:$A$776,$A114,СВЦЭМ!$B$33:$B$776,O$83)+'СЕТ СН'!$H$12+СВЦЭМ!$D$10+'СЕТ СН'!$H$5-'СЕТ СН'!$H$20</f>
        <v>2783.4569322400002</v>
      </c>
      <c r="P114" s="36">
        <f>SUMIFS(СВЦЭМ!$C$33:$C$776,СВЦЭМ!$A$33:$A$776,$A114,СВЦЭМ!$B$33:$B$776,P$83)+'СЕТ СН'!$H$12+СВЦЭМ!$D$10+'СЕТ СН'!$H$5-'СЕТ СН'!$H$20</f>
        <v>2787.66821321</v>
      </c>
      <c r="Q114" s="36">
        <f>SUMIFS(СВЦЭМ!$C$33:$C$776,СВЦЭМ!$A$33:$A$776,$A114,СВЦЭМ!$B$33:$B$776,Q$83)+'СЕТ СН'!$H$12+СВЦЭМ!$D$10+'СЕТ СН'!$H$5-'СЕТ СН'!$H$20</f>
        <v>2787.97839767</v>
      </c>
      <c r="R114" s="36">
        <f>SUMIFS(СВЦЭМ!$C$33:$C$776,СВЦЭМ!$A$33:$A$776,$A114,СВЦЭМ!$B$33:$B$776,R$83)+'СЕТ СН'!$H$12+СВЦЭМ!$D$10+'СЕТ СН'!$H$5-'СЕТ СН'!$H$20</f>
        <v>2789.51558927</v>
      </c>
      <c r="S114" s="36">
        <f>SUMIFS(СВЦЭМ!$C$33:$C$776,СВЦЭМ!$A$33:$A$776,$A114,СВЦЭМ!$B$33:$B$776,S$83)+'СЕТ СН'!$H$12+СВЦЭМ!$D$10+'СЕТ СН'!$H$5-'СЕТ СН'!$H$20</f>
        <v>2789.2165796300001</v>
      </c>
      <c r="T114" s="36">
        <f>SUMIFS(СВЦЭМ!$C$33:$C$776,СВЦЭМ!$A$33:$A$776,$A114,СВЦЭМ!$B$33:$B$776,T$83)+'СЕТ СН'!$H$12+СВЦЭМ!$D$10+'СЕТ СН'!$H$5-'СЕТ СН'!$H$20</f>
        <v>2789.8881608500001</v>
      </c>
      <c r="U114" s="36">
        <f>SUMIFS(СВЦЭМ!$C$33:$C$776,СВЦЭМ!$A$33:$A$776,$A114,СВЦЭМ!$B$33:$B$776,U$83)+'СЕТ СН'!$H$12+СВЦЭМ!$D$10+'СЕТ СН'!$H$5-'СЕТ СН'!$H$20</f>
        <v>2783.2791851800002</v>
      </c>
      <c r="V114" s="36">
        <f>SUMIFS(СВЦЭМ!$C$33:$C$776,СВЦЭМ!$A$33:$A$776,$A114,СВЦЭМ!$B$33:$B$776,V$83)+'СЕТ СН'!$H$12+СВЦЭМ!$D$10+'СЕТ СН'!$H$5-'СЕТ СН'!$H$20</f>
        <v>2785.5827710100002</v>
      </c>
      <c r="W114" s="36">
        <f>SUMIFS(СВЦЭМ!$C$33:$C$776,СВЦЭМ!$A$33:$A$776,$A114,СВЦЭМ!$B$33:$B$776,W$83)+'СЕТ СН'!$H$12+СВЦЭМ!$D$10+'СЕТ СН'!$H$5-'СЕТ СН'!$H$20</f>
        <v>2783.5854952899999</v>
      </c>
      <c r="X114" s="36">
        <f>SUMIFS(СВЦЭМ!$C$33:$C$776,СВЦЭМ!$A$33:$A$776,$A114,СВЦЭМ!$B$33:$B$776,X$83)+'СЕТ СН'!$H$12+СВЦЭМ!$D$10+'СЕТ СН'!$H$5-'СЕТ СН'!$H$20</f>
        <v>2790.8159358399998</v>
      </c>
      <c r="Y114" s="36">
        <f>SUMIFS(СВЦЭМ!$C$33:$C$776,СВЦЭМ!$A$33:$A$776,$A114,СВЦЭМ!$B$33:$B$776,Y$83)+'СЕТ СН'!$H$12+СВЦЭМ!$D$10+'СЕТ СН'!$H$5-'СЕТ СН'!$H$20</f>
        <v>2842.9168442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01.08.2020</v>
      </c>
      <c r="B120" s="36">
        <f>SUMIFS(СВЦЭМ!$C$33:$C$776,СВЦЭМ!$A$33:$A$776,$A120,СВЦЭМ!$B$33:$B$776,B$119)+'СЕТ СН'!$I$12+СВЦЭМ!$D$10+'СЕТ СН'!$I$5-'СЕТ СН'!$I$20</f>
        <v>3182.85078376</v>
      </c>
      <c r="C120" s="36">
        <f>SUMIFS(СВЦЭМ!$C$33:$C$776,СВЦЭМ!$A$33:$A$776,$A120,СВЦЭМ!$B$33:$B$776,C$119)+'СЕТ СН'!$I$12+СВЦЭМ!$D$10+'СЕТ СН'!$I$5-'СЕТ СН'!$I$20</f>
        <v>3220.3138493200004</v>
      </c>
      <c r="D120" s="36">
        <f>SUMIFS(СВЦЭМ!$C$33:$C$776,СВЦЭМ!$A$33:$A$776,$A120,СВЦЭМ!$B$33:$B$776,D$119)+'СЕТ СН'!$I$12+СВЦЭМ!$D$10+'СЕТ СН'!$I$5-'СЕТ СН'!$I$20</f>
        <v>3257.0453815200003</v>
      </c>
      <c r="E120" s="36">
        <f>SUMIFS(СВЦЭМ!$C$33:$C$776,СВЦЭМ!$A$33:$A$776,$A120,СВЦЭМ!$B$33:$B$776,E$119)+'СЕТ СН'!$I$12+СВЦЭМ!$D$10+'СЕТ СН'!$I$5-'СЕТ СН'!$I$20</f>
        <v>3257.8255737700001</v>
      </c>
      <c r="F120" s="36">
        <f>SUMIFS(СВЦЭМ!$C$33:$C$776,СВЦЭМ!$A$33:$A$776,$A120,СВЦЭМ!$B$33:$B$776,F$119)+'СЕТ СН'!$I$12+СВЦЭМ!$D$10+'СЕТ СН'!$I$5-'СЕТ СН'!$I$20</f>
        <v>3252.9117415800001</v>
      </c>
      <c r="G120" s="36">
        <f>SUMIFS(СВЦЭМ!$C$33:$C$776,СВЦЭМ!$A$33:$A$776,$A120,СВЦЭМ!$B$33:$B$776,G$119)+'СЕТ СН'!$I$12+СВЦЭМ!$D$10+'СЕТ СН'!$I$5-'СЕТ СН'!$I$20</f>
        <v>3277.82891814</v>
      </c>
      <c r="H120" s="36">
        <f>SUMIFS(СВЦЭМ!$C$33:$C$776,СВЦЭМ!$A$33:$A$776,$A120,СВЦЭМ!$B$33:$B$776,H$119)+'СЕТ СН'!$I$12+СВЦЭМ!$D$10+'СЕТ СН'!$I$5-'СЕТ СН'!$I$20</f>
        <v>3258.6207597800003</v>
      </c>
      <c r="I120" s="36">
        <f>SUMIFS(СВЦЭМ!$C$33:$C$776,СВЦЭМ!$A$33:$A$776,$A120,СВЦЭМ!$B$33:$B$776,I$119)+'СЕТ СН'!$I$12+СВЦЭМ!$D$10+'СЕТ СН'!$I$5-'СЕТ СН'!$I$20</f>
        <v>3279.1625288599998</v>
      </c>
      <c r="J120" s="36">
        <f>SUMIFS(СВЦЭМ!$C$33:$C$776,СВЦЭМ!$A$33:$A$776,$A120,СВЦЭМ!$B$33:$B$776,J$119)+'СЕТ СН'!$I$12+СВЦЭМ!$D$10+'СЕТ СН'!$I$5-'СЕТ СН'!$I$20</f>
        <v>3233.7089711400004</v>
      </c>
      <c r="K120" s="36">
        <f>SUMIFS(СВЦЭМ!$C$33:$C$776,СВЦЭМ!$A$33:$A$776,$A120,СВЦЭМ!$B$33:$B$776,K$119)+'СЕТ СН'!$I$12+СВЦЭМ!$D$10+'СЕТ СН'!$I$5-'СЕТ СН'!$I$20</f>
        <v>3192.4513790600004</v>
      </c>
      <c r="L120" s="36">
        <f>SUMIFS(СВЦЭМ!$C$33:$C$776,СВЦЭМ!$A$33:$A$776,$A120,СВЦЭМ!$B$33:$B$776,L$119)+'СЕТ СН'!$I$12+СВЦЭМ!$D$10+'СЕТ СН'!$I$5-'СЕТ СН'!$I$20</f>
        <v>3157.8006762300001</v>
      </c>
      <c r="M120" s="36">
        <f>SUMIFS(СВЦЭМ!$C$33:$C$776,СВЦЭМ!$A$33:$A$776,$A120,СВЦЭМ!$B$33:$B$776,M$119)+'СЕТ СН'!$I$12+СВЦЭМ!$D$10+'СЕТ СН'!$I$5-'СЕТ СН'!$I$20</f>
        <v>3095.2951987900001</v>
      </c>
      <c r="N120" s="36">
        <f>SUMIFS(СВЦЭМ!$C$33:$C$776,СВЦЭМ!$A$33:$A$776,$A120,СВЦЭМ!$B$33:$B$776,N$119)+'СЕТ СН'!$I$12+СВЦЭМ!$D$10+'СЕТ СН'!$I$5-'СЕТ СН'!$I$20</f>
        <v>3066.8187047600004</v>
      </c>
      <c r="O120" s="36">
        <f>SUMIFS(СВЦЭМ!$C$33:$C$776,СВЦЭМ!$A$33:$A$776,$A120,СВЦЭМ!$B$33:$B$776,O$119)+'СЕТ СН'!$I$12+СВЦЭМ!$D$10+'СЕТ СН'!$I$5-'СЕТ СН'!$I$20</f>
        <v>3010.99043033</v>
      </c>
      <c r="P120" s="36">
        <f>SUMIFS(СВЦЭМ!$C$33:$C$776,СВЦЭМ!$A$33:$A$776,$A120,СВЦЭМ!$B$33:$B$776,P$119)+'СЕТ СН'!$I$12+СВЦЭМ!$D$10+'СЕТ СН'!$I$5-'СЕТ СН'!$I$20</f>
        <v>3012.7707064800002</v>
      </c>
      <c r="Q120" s="36">
        <f>SUMIFS(СВЦЭМ!$C$33:$C$776,СВЦЭМ!$A$33:$A$776,$A120,СВЦЭМ!$B$33:$B$776,Q$119)+'СЕТ СН'!$I$12+СВЦЭМ!$D$10+'СЕТ СН'!$I$5-'СЕТ СН'!$I$20</f>
        <v>3012.2356874100001</v>
      </c>
      <c r="R120" s="36">
        <f>SUMIFS(СВЦЭМ!$C$33:$C$776,СВЦЭМ!$A$33:$A$776,$A120,СВЦЭМ!$B$33:$B$776,R$119)+'СЕТ СН'!$I$12+СВЦЭМ!$D$10+'СЕТ СН'!$I$5-'СЕТ СН'!$I$20</f>
        <v>3017.8668630700004</v>
      </c>
      <c r="S120" s="36">
        <f>SUMIFS(СВЦЭМ!$C$33:$C$776,СВЦЭМ!$A$33:$A$776,$A120,СВЦЭМ!$B$33:$B$776,S$119)+'СЕТ СН'!$I$12+СВЦЭМ!$D$10+'СЕТ СН'!$I$5-'СЕТ СН'!$I$20</f>
        <v>3014.3167426</v>
      </c>
      <c r="T120" s="36">
        <f>SUMIFS(СВЦЭМ!$C$33:$C$776,СВЦЭМ!$A$33:$A$776,$A120,СВЦЭМ!$B$33:$B$776,T$119)+'СЕТ СН'!$I$12+СВЦЭМ!$D$10+'СЕТ СН'!$I$5-'СЕТ СН'!$I$20</f>
        <v>3015.25523505</v>
      </c>
      <c r="U120" s="36">
        <f>SUMIFS(СВЦЭМ!$C$33:$C$776,СВЦЭМ!$A$33:$A$776,$A120,СВЦЭМ!$B$33:$B$776,U$119)+'СЕТ СН'!$I$12+СВЦЭМ!$D$10+'СЕТ СН'!$I$5-'СЕТ СН'!$I$20</f>
        <v>3019.0440315400001</v>
      </c>
      <c r="V120" s="36">
        <f>SUMIFS(СВЦЭМ!$C$33:$C$776,СВЦЭМ!$A$33:$A$776,$A120,СВЦЭМ!$B$33:$B$776,V$119)+'СЕТ СН'!$I$12+СВЦЭМ!$D$10+'СЕТ СН'!$I$5-'СЕТ СН'!$I$20</f>
        <v>3005.6555997800001</v>
      </c>
      <c r="W120" s="36">
        <f>SUMIFS(СВЦЭМ!$C$33:$C$776,СВЦЭМ!$A$33:$A$776,$A120,СВЦЭМ!$B$33:$B$776,W$119)+'СЕТ СН'!$I$12+СВЦЭМ!$D$10+'СЕТ СН'!$I$5-'СЕТ СН'!$I$20</f>
        <v>2989.76087706</v>
      </c>
      <c r="X120" s="36">
        <f>SUMIFS(СВЦЭМ!$C$33:$C$776,СВЦЭМ!$A$33:$A$776,$A120,СВЦЭМ!$B$33:$B$776,X$119)+'СЕТ СН'!$I$12+СВЦЭМ!$D$10+'СЕТ СН'!$I$5-'СЕТ СН'!$I$20</f>
        <v>3028.7407576300002</v>
      </c>
      <c r="Y120" s="36">
        <f>SUMIFS(СВЦЭМ!$C$33:$C$776,СВЦЭМ!$A$33:$A$776,$A120,СВЦЭМ!$B$33:$B$776,Y$119)+'СЕТ СН'!$I$12+СВЦЭМ!$D$10+'СЕТ СН'!$I$5-'СЕТ СН'!$I$20</f>
        <v>3138.61712463</v>
      </c>
    </row>
    <row r="121" spans="1:27" ht="15.75" x14ac:dyDescent="0.2">
      <c r="A121" s="35">
        <f>A120+1</f>
        <v>44045</v>
      </c>
      <c r="B121" s="36">
        <f>SUMIFS(СВЦЭМ!$C$33:$C$776,СВЦЭМ!$A$33:$A$776,$A121,СВЦЭМ!$B$33:$B$776,B$119)+'СЕТ СН'!$I$12+СВЦЭМ!$D$10+'СЕТ СН'!$I$5-'СЕТ СН'!$I$20</f>
        <v>3166.5743121700002</v>
      </c>
      <c r="C121" s="36">
        <f>SUMIFS(СВЦЭМ!$C$33:$C$776,СВЦЭМ!$A$33:$A$776,$A121,СВЦЭМ!$B$33:$B$776,C$119)+'СЕТ СН'!$I$12+СВЦЭМ!$D$10+'СЕТ СН'!$I$5-'СЕТ СН'!$I$20</f>
        <v>3204.7015092900001</v>
      </c>
      <c r="D121" s="36">
        <f>SUMIFS(СВЦЭМ!$C$33:$C$776,СВЦЭМ!$A$33:$A$776,$A121,СВЦЭМ!$B$33:$B$776,D$119)+'СЕТ СН'!$I$12+СВЦЭМ!$D$10+'СЕТ СН'!$I$5-'СЕТ СН'!$I$20</f>
        <v>3235.0229106000002</v>
      </c>
      <c r="E121" s="36">
        <f>SUMIFS(СВЦЭМ!$C$33:$C$776,СВЦЭМ!$A$33:$A$776,$A121,СВЦЭМ!$B$33:$B$776,E$119)+'СЕТ СН'!$I$12+СВЦЭМ!$D$10+'СЕТ СН'!$I$5-'СЕТ СН'!$I$20</f>
        <v>3240.8160336800001</v>
      </c>
      <c r="F121" s="36">
        <f>SUMIFS(СВЦЭМ!$C$33:$C$776,СВЦЭМ!$A$33:$A$776,$A121,СВЦЭМ!$B$33:$B$776,F$119)+'СЕТ СН'!$I$12+СВЦЭМ!$D$10+'СЕТ СН'!$I$5-'СЕТ СН'!$I$20</f>
        <v>3235.7355111800002</v>
      </c>
      <c r="G121" s="36">
        <f>SUMIFS(СВЦЭМ!$C$33:$C$776,СВЦЭМ!$A$33:$A$776,$A121,СВЦЭМ!$B$33:$B$776,G$119)+'СЕТ СН'!$I$12+СВЦЭМ!$D$10+'СЕТ СН'!$I$5-'СЕТ СН'!$I$20</f>
        <v>3243.62828257</v>
      </c>
      <c r="H121" s="36">
        <f>SUMIFS(СВЦЭМ!$C$33:$C$776,СВЦЭМ!$A$33:$A$776,$A121,СВЦЭМ!$B$33:$B$776,H$119)+'СЕТ СН'!$I$12+СВЦЭМ!$D$10+'СЕТ СН'!$I$5-'СЕТ СН'!$I$20</f>
        <v>3216.1916865000003</v>
      </c>
      <c r="I121" s="36">
        <f>SUMIFS(СВЦЭМ!$C$33:$C$776,СВЦЭМ!$A$33:$A$776,$A121,СВЦЭМ!$B$33:$B$776,I$119)+'СЕТ СН'!$I$12+СВЦЭМ!$D$10+'СЕТ СН'!$I$5-'СЕТ СН'!$I$20</f>
        <v>3256.6329815100003</v>
      </c>
      <c r="J121" s="36">
        <f>SUMIFS(СВЦЭМ!$C$33:$C$776,СВЦЭМ!$A$33:$A$776,$A121,СВЦЭМ!$B$33:$B$776,J$119)+'СЕТ СН'!$I$12+СВЦЭМ!$D$10+'СЕТ СН'!$I$5-'СЕТ СН'!$I$20</f>
        <v>3212.9325968500002</v>
      </c>
      <c r="K121" s="36">
        <f>SUMIFS(СВЦЭМ!$C$33:$C$776,СВЦЭМ!$A$33:$A$776,$A121,СВЦЭМ!$B$33:$B$776,K$119)+'СЕТ СН'!$I$12+СВЦЭМ!$D$10+'СЕТ СН'!$I$5-'СЕТ СН'!$I$20</f>
        <v>3137.5543762400002</v>
      </c>
      <c r="L121" s="36">
        <f>SUMIFS(СВЦЭМ!$C$33:$C$776,СВЦЭМ!$A$33:$A$776,$A121,СВЦЭМ!$B$33:$B$776,L$119)+'СЕТ СН'!$I$12+СВЦЭМ!$D$10+'СЕТ СН'!$I$5-'СЕТ СН'!$I$20</f>
        <v>3107.5157834000001</v>
      </c>
      <c r="M121" s="36">
        <f>SUMIFS(СВЦЭМ!$C$33:$C$776,СВЦЭМ!$A$33:$A$776,$A121,СВЦЭМ!$B$33:$B$776,M$119)+'СЕТ СН'!$I$12+СВЦЭМ!$D$10+'СЕТ СН'!$I$5-'СЕТ СН'!$I$20</f>
        <v>3039.73938628</v>
      </c>
      <c r="N121" s="36">
        <f>SUMIFS(СВЦЭМ!$C$33:$C$776,СВЦЭМ!$A$33:$A$776,$A121,СВЦЭМ!$B$33:$B$776,N$119)+'СЕТ СН'!$I$12+СВЦЭМ!$D$10+'СЕТ СН'!$I$5-'СЕТ СН'!$I$20</f>
        <v>3007.4739938299999</v>
      </c>
      <c r="O121" s="36">
        <f>SUMIFS(СВЦЭМ!$C$33:$C$776,СВЦЭМ!$A$33:$A$776,$A121,СВЦЭМ!$B$33:$B$776,O$119)+'СЕТ СН'!$I$12+СВЦЭМ!$D$10+'СЕТ СН'!$I$5-'СЕТ СН'!$I$20</f>
        <v>2986.5328332700001</v>
      </c>
      <c r="P121" s="36">
        <f>SUMIFS(СВЦЭМ!$C$33:$C$776,СВЦЭМ!$A$33:$A$776,$A121,СВЦЭМ!$B$33:$B$776,P$119)+'СЕТ СН'!$I$12+СВЦЭМ!$D$10+'СЕТ СН'!$I$5-'СЕТ СН'!$I$20</f>
        <v>2997.0224323800003</v>
      </c>
      <c r="Q121" s="36">
        <f>SUMIFS(СВЦЭМ!$C$33:$C$776,СВЦЭМ!$A$33:$A$776,$A121,СВЦЭМ!$B$33:$B$776,Q$119)+'СЕТ СН'!$I$12+СВЦЭМ!$D$10+'СЕТ СН'!$I$5-'СЕТ СН'!$I$20</f>
        <v>3002.4296611100003</v>
      </c>
      <c r="R121" s="36">
        <f>SUMIFS(СВЦЭМ!$C$33:$C$776,СВЦЭМ!$A$33:$A$776,$A121,СВЦЭМ!$B$33:$B$776,R$119)+'СЕТ СН'!$I$12+СВЦЭМ!$D$10+'СЕТ СН'!$I$5-'СЕТ СН'!$I$20</f>
        <v>3006.1613932800001</v>
      </c>
      <c r="S121" s="36">
        <f>SUMIFS(СВЦЭМ!$C$33:$C$776,СВЦЭМ!$A$33:$A$776,$A121,СВЦЭМ!$B$33:$B$776,S$119)+'СЕТ СН'!$I$12+СВЦЭМ!$D$10+'СЕТ СН'!$I$5-'СЕТ СН'!$I$20</f>
        <v>3005.1697975200004</v>
      </c>
      <c r="T121" s="36">
        <f>SUMIFS(СВЦЭМ!$C$33:$C$776,СВЦЭМ!$A$33:$A$776,$A121,СВЦЭМ!$B$33:$B$776,T$119)+'СЕТ СН'!$I$12+СВЦЭМ!$D$10+'СЕТ СН'!$I$5-'СЕТ СН'!$I$20</f>
        <v>3007.1850044100001</v>
      </c>
      <c r="U121" s="36">
        <f>SUMIFS(СВЦЭМ!$C$33:$C$776,СВЦЭМ!$A$33:$A$776,$A121,СВЦЭМ!$B$33:$B$776,U$119)+'СЕТ СН'!$I$12+СВЦЭМ!$D$10+'СЕТ СН'!$I$5-'СЕТ СН'!$I$20</f>
        <v>2996.6964721900003</v>
      </c>
      <c r="V121" s="36">
        <f>SUMIFS(СВЦЭМ!$C$33:$C$776,СВЦЭМ!$A$33:$A$776,$A121,СВЦЭМ!$B$33:$B$776,V$119)+'СЕТ СН'!$I$12+СВЦЭМ!$D$10+'СЕТ СН'!$I$5-'СЕТ СН'!$I$20</f>
        <v>2969.6359378100001</v>
      </c>
      <c r="W121" s="36">
        <f>SUMIFS(СВЦЭМ!$C$33:$C$776,СВЦЭМ!$A$33:$A$776,$A121,СВЦЭМ!$B$33:$B$776,W$119)+'СЕТ СН'!$I$12+СВЦЭМ!$D$10+'СЕТ СН'!$I$5-'СЕТ СН'!$I$20</f>
        <v>2967.3288757099999</v>
      </c>
      <c r="X121" s="36">
        <f>SUMIFS(СВЦЭМ!$C$33:$C$776,СВЦЭМ!$A$33:$A$776,$A121,СВЦЭМ!$B$33:$B$776,X$119)+'СЕТ СН'!$I$12+СВЦЭМ!$D$10+'СЕТ СН'!$I$5-'СЕТ СН'!$I$20</f>
        <v>2996.2048441900001</v>
      </c>
      <c r="Y121" s="36">
        <f>SUMIFS(СВЦЭМ!$C$33:$C$776,СВЦЭМ!$A$33:$A$776,$A121,СВЦЭМ!$B$33:$B$776,Y$119)+'СЕТ СН'!$I$12+СВЦЭМ!$D$10+'СЕТ СН'!$I$5-'СЕТ СН'!$I$20</f>
        <v>3084.6715428400003</v>
      </c>
    </row>
    <row r="122" spans="1:27" ht="15.75" x14ac:dyDescent="0.2">
      <c r="A122" s="35">
        <f t="shared" ref="A122:A150" si="3">A121+1</f>
        <v>44046</v>
      </c>
      <c r="B122" s="36">
        <f>SUMIFS(СВЦЭМ!$C$33:$C$776,СВЦЭМ!$A$33:$A$776,$A122,СВЦЭМ!$B$33:$B$776,B$119)+'СЕТ СН'!$I$12+СВЦЭМ!$D$10+'СЕТ СН'!$I$5-'СЕТ СН'!$I$20</f>
        <v>3172.9199117500002</v>
      </c>
      <c r="C122" s="36">
        <f>SUMIFS(СВЦЭМ!$C$33:$C$776,СВЦЭМ!$A$33:$A$776,$A122,СВЦЭМ!$B$33:$B$776,C$119)+'СЕТ СН'!$I$12+СВЦЭМ!$D$10+'СЕТ СН'!$I$5-'СЕТ СН'!$I$20</f>
        <v>3171.6094879100001</v>
      </c>
      <c r="D122" s="36">
        <f>SUMIFS(СВЦЭМ!$C$33:$C$776,СВЦЭМ!$A$33:$A$776,$A122,СВЦЭМ!$B$33:$B$776,D$119)+'СЕТ СН'!$I$12+СВЦЭМ!$D$10+'СЕТ СН'!$I$5-'СЕТ СН'!$I$20</f>
        <v>3187.0887554700003</v>
      </c>
      <c r="E122" s="36">
        <f>SUMIFS(СВЦЭМ!$C$33:$C$776,СВЦЭМ!$A$33:$A$776,$A122,СВЦЭМ!$B$33:$B$776,E$119)+'СЕТ СН'!$I$12+СВЦЭМ!$D$10+'СЕТ СН'!$I$5-'СЕТ СН'!$I$20</f>
        <v>3232.6654783200001</v>
      </c>
      <c r="F122" s="36">
        <f>SUMIFS(СВЦЭМ!$C$33:$C$776,СВЦЭМ!$A$33:$A$776,$A122,СВЦЭМ!$B$33:$B$776,F$119)+'СЕТ СН'!$I$12+СВЦЭМ!$D$10+'СЕТ СН'!$I$5-'СЕТ СН'!$I$20</f>
        <v>3236.9531848800002</v>
      </c>
      <c r="G122" s="36">
        <f>SUMIFS(СВЦЭМ!$C$33:$C$776,СВЦЭМ!$A$33:$A$776,$A122,СВЦЭМ!$B$33:$B$776,G$119)+'СЕТ СН'!$I$12+СВЦЭМ!$D$10+'СЕТ СН'!$I$5-'СЕТ СН'!$I$20</f>
        <v>3260.8276286600003</v>
      </c>
      <c r="H122" s="36">
        <f>SUMIFS(СВЦЭМ!$C$33:$C$776,СВЦЭМ!$A$33:$A$776,$A122,СВЦЭМ!$B$33:$B$776,H$119)+'СЕТ СН'!$I$12+СВЦЭМ!$D$10+'СЕТ СН'!$I$5-'СЕТ СН'!$I$20</f>
        <v>3241.1081277200001</v>
      </c>
      <c r="I122" s="36">
        <f>SUMIFS(СВЦЭМ!$C$33:$C$776,СВЦЭМ!$A$33:$A$776,$A122,СВЦЭМ!$B$33:$B$776,I$119)+'СЕТ СН'!$I$12+СВЦЭМ!$D$10+'СЕТ СН'!$I$5-'СЕТ СН'!$I$20</f>
        <v>3256.6620697500002</v>
      </c>
      <c r="J122" s="36">
        <f>SUMIFS(СВЦЭМ!$C$33:$C$776,СВЦЭМ!$A$33:$A$776,$A122,СВЦЭМ!$B$33:$B$776,J$119)+'СЕТ СН'!$I$12+СВЦЭМ!$D$10+'СЕТ СН'!$I$5-'СЕТ СН'!$I$20</f>
        <v>3202.6427997700002</v>
      </c>
      <c r="K122" s="36">
        <f>SUMIFS(СВЦЭМ!$C$33:$C$776,СВЦЭМ!$A$33:$A$776,$A122,СВЦЭМ!$B$33:$B$776,K$119)+'СЕТ СН'!$I$12+СВЦЭМ!$D$10+'СЕТ СН'!$I$5-'СЕТ СН'!$I$20</f>
        <v>3147.8295668999999</v>
      </c>
      <c r="L122" s="36">
        <f>SUMIFS(СВЦЭМ!$C$33:$C$776,СВЦЭМ!$A$33:$A$776,$A122,СВЦЭМ!$B$33:$B$776,L$119)+'СЕТ СН'!$I$12+СВЦЭМ!$D$10+'СЕТ СН'!$I$5-'СЕТ СН'!$I$20</f>
        <v>3102.9905523000002</v>
      </c>
      <c r="M122" s="36">
        <f>SUMIFS(СВЦЭМ!$C$33:$C$776,СВЦЭМ!$A$33:$A$776,$A122,СВЦЭМ!$B$33:$B$776,M$119)+'СЕТ СН'!$I$12+СВЦЭМ!$D$10+'СЕТ СН'!$I$5-'СЕТ СН'!$I$20</f>
        <v>3031.8837713900002</v>
      </c>
      <c r="N122" s="36">
        <f>SUMIFS(СВЦЭМ!$C$33:$C$776,СВЦЭМ!$A$33:$A$776,$A122,СВЦЭМ!$B$33:$B$776,N$119)+'СЕТ СН'!$I$12+СВЦЭМ!$D$10+'СЕТ СН'!$I$5-'СЕТ СН'!$I$20</f>
        <v>2989.8522617100002</v>
      </c>
      <c r="O122" s="36">
        <f>SUMIFS(СВЦЭМ!$C$33:$C$776,СВЦЭМ!$A$33:$A$776,$A122,СВЦЭМ!$B$33:$B$776,O$119)+'СЕТ СН'!$I$12+СВЦЭМ!$D$10+'СЕТ СН'!$I$5-'СЕТ СН'!$I$20</f>
        <v>2971.4790382800002</v>
      </c>
      <c r="P122" s="36">
        <f>SUMIFS(СВЦЭМ!$C$33:$C$776,СВЦЭМ!$A$33:$A$776,$A122,СВЦЭМ!$B$33:$B$776,P$119)+'СЕТ СН'!$I$12+СВЦЭМ!$D$10+'СЕТ СН'!$I$5-'СЕТ СН'!$I$20</f>
        <v>2974.62714198</v>
      </c>
      <c r="Q122" s="36">
        <f>SUMIFS(СВЦЭМ!$C$33:$C$776,СВЦЭМ!$A$33:$A$776,$A122,СВЦЭМ!$B$33:$B$776,Q$119)+'СЕТ СН'!$I$12+СВЦЭМ!$D$10+'СЕТ СН'!$I$5-'СЕТ СН'!$I$20</f>
        <v>2978.6903170000001</v>
      </c>
      <c r="R122" s="36">
        <f>SUMIFS(СВЦЭМ!$C$33:$C$776,СВЦЭМ!$A$33:$A$776,$A122,СВЦЭМ!$B$33:$B$776,R$119)+'СЕТ СН'!$I$12+СВЦЭМ!$D$10+'СЕТ СН'!$I$5-'СЕТ СН'!$I$20</f>
        <v>2988.7523506500002</v>
      </c>
      <c r="S122" s="36">
        <f>SUMIFS(СВЦЭМ!$C$33:$C$776,СВЦЭМ!$A$33:$A$776,$A122,СВЦЭМ!$B$33:$B$776,S$119)+'СЕТ СН'!$I$12+СВЦЭМ!$D$10+'СЕТ СН'!$I$5-'СЕТ СН'!$I$20</f>
        <v>2991.0404709600002</v>
      </c>
      <c r="T122" s="36">
        <f>SUMIFS(СВЦЭМ!$C$33:$C$776,СВЦЭМ!$A$33:$A$776,$A122,СВЦЭМ!$B$33:$B$776,T$119)+'СЕТ СН'!$I$12+СВЦЭМ!$D$10+'СЕТ СН'!$I$5-'СЕТ СН'!$I$20</f>
        <v>2999.9416431600002</v>
      </c>
      <c r="U122" s="36">
        <f>SUMIFS(СВЦЭМ!$C$33:$C$776,СВЦЭМ!$A$33:$A$776,$A122,СВЦЭМ!$B$33:$B$776,U$119)+'СЕТ СН'!$I$12+СВЦЭМ!$D$10+'СЕТ СН'!$I$5-'СЕТ СН'!$I$20</f>
        <v>3000.49656048</v>
      </c>
      <c r="V122" s="36">
        <f>SUMIFS(СВЦЭМ!$C$33:$C$776,СВЦЭМ!$A$33:$A$776,$A122,СВЦЭМ!$B$33:$B$776,V$119)+'СЕТ СН'!$I$12+СВЦЭМ!$D$10+'СЕТ СН'!$I$5-'СЕТ СН'!$I$20</f>
        <v>2994.46719106</v>
      </c>
      <c r="W122" s="36">
        <f>SUMIFS(СВЦЭМ!$C$33:$C$776,СВЦЭМ!$A$33:$A$776,$A122,СВЦЭМ!$B$33:$B$776,W$119)+'СЕТ СН'!$I$12+СВЦЭМ!$D$10+'СЕТ СН'!$I$5-'СЕТ СН'!$I$20</f>
        <v>2982.0800412600001</v>
      </c>
      <c r="X122" s="36">
        <f>SUMIFS(СВЦЭМ!$C$33:$C$776,СВЦЭМ!$A$33:$A$776,$A122,СВЦЭМ!$B$33:$B$776,X$119)+'СЕТ СН'!$I$12+СВЦЭМ!$D$10+'СЕТ СН'!$I$5-'СЕТ СН'!$I$20</f>
        <v>3005.9712612900003</v>
      </c>
      <c r="Y122" s="36">
        <f>SUMIFS(СВЦЭМ!$C$33:$C$776,СВЦЭМ!$A$33:$A$776,$A122,СВЦЭМ!$B$33:$B$776,Y$119)+'СЕТ СН'!$I$12+СВЦЭМ!$D$10+'СЕТ СН'!$I$5-'СЕТ СН'!$I$20</f>
        <v>3094.0588953800002</v>
      </c>
    </row>
    <row r="123" spans="1:27" ht="15.75" x14ac:dyDescent="0.2">
      <c r="A123" s="35">
        <f t="shared" si="3"/>
        <v>44047</v>
      </c>
      <c r="B123" s="36">
        <f>SUMIFS(СВЦЭМ!$C$33:$C$776,СВЦЭМ!$A$33:$A$776,$A123,СВЦЭМ!$B$33:$B$776,B$119)+'СЕТ СН'!$I$12+СВЦЭМ!$D$10+'СЕТ СН'!$I$5-'СЕТ СН'!$I$20</f>
        <v>3160.4045429100001</v>
      </c>
      <c r="C123" s="36">
        <f>SUMIFS(СВЦЭМ!$C$33:$C$776,СВЦЭМ!$A$33:$A$776,$A123,СВЦЭМ!$B$33:$B$776,C$119)+'СЕТ СН'!$I$12+СВЦЭМ!$D$10+'СЕТ СН'!$I$5-'СЕТ СН'!$I$20</f>
        <v>3208.9269990800003</v>
      </c>
      <c r="D123" s="36">
        <f>SUMIFS(СВЦЭМ!$C$33:$C$776,СВЦЭМ!$A$33:$A$776,$A123,СВЦЭМ!$B$33:$B$776,D$119)+'СЕТ СН'!$I$12+СВЦЭМ!$D$10+'СЕТ СН'!$I$5-'СЕТ СН'!$I$20</f>
        <v>3228.0405208300003</v>
      </c>
      <c r="E123" s="36">
        <f>SUMIFS(СВЦЭМ!$C$33:$C$776,СВЦЭМ!$A$33:$A$776,$A123,СВЦЭМ!$B$33:$B$776,E$119)+'СЕТ СН'!$I$12+СВЦЭМ!$D$10+'СЕТ СН'!$I$5-'СЕТ СН'!$I$20</f>
        <v>3258.7307379000003</v>
      </c>
      <c r="F123" s="36">
        <f>SUMIFS(СВЦЭМ!$C$33:$C$776,СВЦЭМ!$A$33:$A$776,$A123,СВЦЭМ!$B$33:$B$776,F$119)+'СЕТ СН'!$I$12+СВЦЭМ!$D$10+'СЕТ СН'!$I$5-'СЕТ СН'!$I$20</f>
        <v>3266.3090391400001</v>
      </c>
      <c r="G123" s="36">
        <f>SUMIFS(СВЦЭМ!$C$33:$C$776,СВЦЭМ!$A$33:$A$776,$A123,СВЦЭМ!$B$33:$B$776,G$119)+'СЕТ СН'!$I$12+СВЦЭМ!$D$10+'СЕТ СН'!$I$5-'СЕТ СН'!$I$20</f>
        <v>3258.69646706</v>
      </c>
      <c r="H123" s="36">
        <f>SUMIFS(СВЦЭМ!$C$33:$C$776,СВЦЭМ!$A$33:$A$776,$A123,СВЦЭМ!$B$33:$B$776,H$119)+'СЕТ СН'!$I$12+СВЦЭМ!$D$10+'СЕТ СН'!$I$5-'СЕТ СН'!$I$20</f>
        <v>3216.3605985500003</v>
      </c>
      <c r="I123" s="36">
        <f>SUMIFS(СВЦЭМ!$C$33:$C$776,СВЦЭМ!$A$33:$A$776,$A123,СВЦЭМ!$B$33:$B$776,I$119)+'СЕТ СН'!$I$12+СВЦЭМ!$D$10+'СЕТ СН'!$I$5-'СЕТ СН'!$I$20</f>
        <v>3210.8313728600001</v>
      </c>
      <c r="J123" s="36">
        <f>SUMIFS(СВЦЭМ!$C$33:$C$776,СВЦЭМ!$A$33:$A$776,$A123,СВЦЭМ!$B$33:$B$776,J$119)+'СЕТ СН'!$I$12+СВЦЭМ!$D$10+'СЕТ СН'!$I$5-'СЕТ СН'!$I$20</f>
        <v>3155.0544395200004</v>
      </c>
      <c r="K123" s="36">
        <f>SUMIFS(СВЦЭМ!$C$33:$C$776,СВЦЭМ!$A$33:$A$776,$A123,СВЦЭМ!$B$33:$B$776,K$119)+'СЕТ СН'!$I$12+СВЦЭМ!$D$10+'СЕТ СН'!$I$5-'СЕТ СН'!$I$20</f>
        <v>3134.3328350199999</v>
      </c>
      <c r="L123" s="36">
        <f>SUMIFS(СВЦЭМ!$C$33:$C$776,СВЦЭМ!$A$33:$A$776,$A123,СВЦЭМ!$B$33:$B$776,L$119)+'СЕТ СН'!$I$12+СВЦЭМ!$D$10+'СЕТ СН'!$I$5-'СЕТ СН'!$I$20</f>
        <v>3124.8404125300003</v>
      </c>
      <c r="M123" s="36">
        <f>SUMIFS(СВЦЭМ!$C$33:$C$776,СВЦЭМ!$A$33:$A$776,$A123,СВЦЭМ!$B$33:$B$776,M$119)+'СЕТ СН'!$I$12+СВЦЭМ!$D$10+'СЕТ СН'!$I$5-'СЕТ СН'!$I$20</f>
        <v>3048.6878433700003</v>
      </c>
      <c r="N123" s="36">
        <f>SUMIFS(СВЦЭМ!$C$33:$C$776,СВЦЭМ!$A$33:$A$776,$A123,СВЦЭМ!$B$33:$B$776,N$119)+'СЕТ СН'!$I$12+СВЦЭМ!$D$10+'СЕТ СН'!$I$5-'СЕТ СН'!$I$20</f>
        <v>2996.5841683100002</v>
      </c>
      <c r="O123" s="36">
        <f>SUMIFS(СВЦЭМ!$C$33:$C$776,СВЦЭМ!$A$33:$A$776,$A123,СВЦЭМ!$B$33:$B$776,O$119)+'СЕТ СН'!$I$12+СВЦЭМ!$D$10+'СЕТ СН'!$I$5-'СЕТ СН'!$I$20</f>
        <v>2969.8675168200002</v>
      </c>
      <c r="P123" s="36">
        <f>SUMIFS(СВЦЭМ!$C$33:$C$776,СВЦЭМ!$A$33:$A$776,$A123,СВЦЭМ!$B$33:$B$776,P$119)+'СЕТ СН'!$I$12+СВЦЭМ!$D$10+'СЕТ СН'!$I$5-'СЕТ СН'!$I$20</f>
        <v>2965.4244776600003</v>
      </c>
      <c r="Q123" s="36">
        <f>SUMIFS(СВЦЭМ!$C$33:$C$776,СВЦЭМ!$A$33:$A$776,$A123,СВЦЭМ!$B$33:$B$776,Q$119)+'СЕТ СН'!$I$12+СВЦЭМ!$D$10+'СЕТ СН'!$I$5-'СЕТ СН'!$I$20</f>
        <v>2965.4787151700002</v>
      </c>
      <c r="R123" s="36">
        <f>SUMIFS(СВЦЭМ!$C$33:$C$776,СВЦЭМ!$A$33:$A$776,$A123,СВЦЭМ!$B$33:$B$776,R$119)+'СЕТ СН'!$I$12+СВЦЭМ!$D$10+'СЕТ СН'!$I$5-'СЕТ СН'!$I$20</f>
        <v>2960.1435602800002</v>
      </c>
      <c r="S123" s="36">
        <f>SUMIFS(СВЦЭМ!$C$33:$C$776,СВЦЭМ!$A$33:$A$776,$A123,СВЦЭМ!$B$33:$B$776,S$119)+'СЕТ СН'!$I$12+СВЦЭМ!$D$10+'СЕТ СН'!$I$5-'СЕТ СН'!$I$20</f>
        <v>2983.70095313</v>
      </c>
      <c r="T123" s="36">
        <f>SUMIFS(СВЦЭМ!$C$33:$C$776,СВЦЭМ!$A$33:$A$776,$A123,СВЦЭМ!$B$33:$B$776,T$119)+'СЕТ СН'!$I$12+СВЦЭМ!$D$10+'СЕТ СН'!$I$5-'СЕТ СН'!$I$20</f>
        <v>2980.4360849700001</v>
      </c>
      <c r="U123" s="36">
        <f>SUMIFS(СВЦЭМ!$C$33:$C$776,СВЦЭМ!$A$33:$A$776,$A123,СВЦЭМ!$B$33:$B$776,U$119)+'СЕТ СН'!$I$12+СВЦЭМ!$D$10+'СЕТ СН'!$I$5-'СЕТ СН'!$I$20</f>
        <v>2982.8217887000001</v>
      </c>
      <c r="V123" s="36">
        <f>SUMIFS(СВЦЭМ!$C$33:$C$776,СВЦЭМ!$A$33:$A$776,$A123,СВЦЭМ!$B$33:$B$776,V$119)+'СЕТ СН'!$I$12+СВЦЭМ!$D$10+'СЕТ СН'!$I$5-'СЕТ СН'!$I$20</f>
        <v>2983.0516644100003</v>
      </c>
      <c r="W123" s="36">
        <f>SUMIFS(СВЦЭМ!$C$33:$C$776,СВЦЭМ!$A$33:$A$776,$A123,СВЦЭМ!$B$33:$B$776,W$119)+'СЕТ СН'!$I$12+СВЦЭМ!$D$10+'СЕТ СН'!$I$5-'СЕТ СН'!$I$20</f>
        <v>2986.09330555</v>
      </c>
      <c r="X123" s="36">
        <f>SUMIFS(СВЦЭМ!$C$33:$C$776,СВЦЭМ!$A$33:$A$776,$A123,СВЦЭМ!$B$33:$B$776,X$119)+'СЕТ СН'!$I$12+СВЦЭМ!$D$10+'СЕТ СН'!$I$5-'СЕТ СН'!$I$20</f>
        <v>3009.2342726100001</v>
      </c>
      <c r="Y123" s="36">
        <f>SUMIFS(СВЦЭМ!$C$33:$C$776,СВЦЭМ!$A$33:$A$776,$A123,СВЦЭМ!$B$33:$B$776,Y$119)+'СЕТ СН'!$I$12+СВЦЭМ!$D$10+'СЕТ СН'!$I$5-'СЕТ СН'!$I$20</f>
        <v>3093.6741465700002</v>
      </c>
    </row>
    <row r="124" spans="1:27" ht="15.75" x14ac:dyDescent="0.2">
      <c r="A124" s="35">
        <f t="shared" si="3"/>
        <v>44048</v>
      </c>
      <c r="B124" s="36">
        <f>SUMIFS(СВЦЭМ!$C$33:$C$776,СВЦЭМ!$A$33:$A$776,$A124,СВЦЭМ!$B$33:$B$776,B$119)+'СЕТ СН'!$I$12+СВЦЭМ!$D$10+'СЕТ СН'!$I$5-'СЕТ СН'!$I$20</f>
        <v>3161.13260558</v>
      </c>
      <c r="C124" s="36">
        <f>SUMIFS(СВЦЭМ!$C$33:$C$776,СВЦЭМ!$A$33:$A$776,$A124,СВЦЭМ!$B$33:$B$776,C$119)+'СЕТ СН'!$I$12+СВЦЭМ!$D$10+'СЕТ СН'!$I$5-'СЕТ СН'!$I$20</f>
        <v>3229.9517692200002</v>
      </c>
      <c r="D124" s="36">
        <f>SUMIFS(СВЦЭМ!$C$33:$C$776,СВЦЭМ!$A$33:$A$776,$A124,СВЦЭМ!$B$33:$B$776,D$119)+'СЕТ СН'!$I$12+СВЦЭМ!$D$10+'СЕТ СН'!$I$5-'СЕТ СН'!$I$20</f>
        <v>3250.4456816600004</v>
      </c>
      <c r="E124" s="36">
        <f>SUMIFS(СВЦЭМ!$C$33:$C$776,СВЦЭМ!$A$33:$A$776,$A124,СВЦЭМ!$B$33:$B$776,E$119)+'СЕТ СН'!$I$12+СВЦЭМ!$D$10+'СЕТ СН'!$I$5-'СЕТ СН'!$I$20</f>
        <v>3259.6218929500001</v>
      </c>
      <c r="F124" s="36">
        <f>SUMIFS(СВЦЭМ!$C$33:$C$776,СВЦЭМ!$A$33:$A$776,$A124,СВЦЭМ!$B$33:$B$776,F$119)+'СЕТ СН'!$I$12+СВЦЭМ!$D$10+'СЕТ СН'!$I$5-'СЕТ СН'!$I$20</f>
        <v>3260.8150188600002</v>
      </c>
      <c r="G124" s="36">
        <f>SUMIFS(СВЦЭМ!$C$33:$C$776,СВЦЭМ!$A$33:$A$776,$A124,СВЦЭМ!$B$33:$B$776,G$119)+'СЕТ СН'!$I$12+СВЦЭМ!$D$10+'СЕТ СН'!$I$5-'СЕТ СН'!$I$20</f>
        <v>3276.0299977700001</v>
      </c>
      <c r="H124" s="36">
        <f>SUMIFS(СВЦЭМ!$C$33:$C$776,СВЦЭМ!$A$33:$A$776,$A124,СВЦЭМ!$B$33:$B$776,H$119)+'СЕТ СН'!$I$12+СВЦЭМ!$D$10+'СЕТ СН'!$I$5-'СЕТ СН'!$I$20</f>
        <v>3250.2142521000001</v>
      </c>
      <c r="I124" s="36">
        <f>SUMIFS(СВЦЭМ!$C$33:$C$776,СВЦЭМ!$A$33:$A$776,$A124,СВЦЭМ!$B$33:$B$776,I$119)+'СЕТ СН'!$I$12+СВЦЭМ!$D$10+'СЕТ СН'!$I$5-'СЕТ СН'!$I$20</f>
        <v>3213.1191025900002</v>
      </c>
      <c r="J124" s="36">
        <f>SUMIFS(СВЦЭМ!$C$33:$C$776,СВЦЭМ!$A$33:$A$776,$A124,СВЦЭМ!$B$33:$B$776,J$119)+'СЕТ СН'!$I$12+СВЦЭМ!$D$10+'СЕТ СН'!$I$5-'СЕТ СН'!$I$20</f>
        <v>3162.1658855100004</v>
      </c>
      <c r="K124" s="36">
        <f>SUMIFS(СВЦЭМ!$C$33:$C$776,СВЦЭМ!$A$33:$A$776,$A124,СВЦЭМ!$B$33:$B$776,K$119)+'СЕТ СН'!$I$12+СВЦЭМ!$D$10+'СЕТ СН'!$I$5-'СЕТ СН'!$I$20</f>
        <v>3164.7815456100002</v>
      </c>
      <c r="L124" s="36">
        <f>SUMIFS(СВЦЭМ!$C$33:$C$776,СВЦЭМ!$A$33:$A$776,$A124,СВЦЭМ!$B$33:$B$776,L$119)+'СЕТ СН'!$I$12+СВЦЭМ!$D$10+'СЕТ СН'!$I$5-'СЕТ СН'!$I$20</f>
        <v>3113.0109607600002</v>
      </c>
      <c r="M124" s="36">
        <f>SUMIFS(СВЦЭМ!$C$33:$C$776,СВЦЭМ!$A$33:$A$776,$A124,СВЦЭМ!$B$33:$B$776,M$119)+'СЕТ СН'!$I$12+СВЦЭМ!$D$10+'СЕТ СН'!$I$5-'СЕТ СН'!$I$20</f>
        <v>3046.9308476400001</v>
      </c>
      <c r="N124" s="36">
        <f>SUMIFS(СВЦЭМ!$C$33:$C$776,СВЦЭМ!$A$33:$A$776,$A124,СВЦЭМ!$B$33:$B$776,N$119)+'СЕТ СН'!$I$12+СВЦЭМ!$D$10+'СЕТ СН'!$I$5-'СЕТ СН'!$I$20</f>
        <v>2998.8927848400003</v>
      </c>
      <c r="O124" s="36">
        <f>SUMIFS(СВЦЭМ!$C$33:$C$776,СВЦЭМ!$A$33:$A$776,$A124,СВЦЭМ!$B$33:$B$776,O$119)+'СЕТ СН'!$I$12+СВЦЭМ!$D$10+'СЕТ СН'!$I$5-'СЕТ СН'!$I$20</f>
        <v>2966.1743903400002</v>
      </c>
      <c r="P124" s="36">
        <f>SUMIFS(СВЦЭМ!$C$33:$C$776,СВЦЭМ!$A$33:$A$776,$A124,СВЦЭМ!$B$33:$B$776,P$119)+'СЕТ СН'!$I$12+СВЦЭМ!$D$10+'СЕТ СН'!$I$5-'СЕТ СН'!$I$20</f>
        <v>2972.2653486200002</v>
      </c>
      <c r="Q124" s="36">
        <f>SUMIFS(СВЦЭМ!$C$33:$C$776,СВЦЭМ!$A$33:$A$776,$A124,СВЦЭМ!$B$33:$B$776,Q$119)+'СЕТ СН'!$I$12+СВЦЭМ!$D$10+'СЕТ СН'!$I$5-'СЕТ СН'!$I$20</f>
        <v>2969.85702988</v>
      </c>
      <c r="R124" s="36">
        <f>SUMIFS(СВЦЭМ!$C$33:$C$776,СВЦЭМ!$A$33:$A$776,$A124,СВЦЭМ!$B$33:$B$776,R$119)+'СЕТ СН'!$I$12+СВЦЭМ!$D$10+'СЕТ СН'!$I$5-'СЕТ СН'!$I$20</f>
        <v>2969.7475471500002</v>
      </c>
      <c r="S124" s="36">
        <f>SUMIFS(СВЦЭМ!$C$33:$C$776,СВЦЭМ!$A$33:$A$776,$A124,СВЦЭМ!$B$33:$B$776,S$119)+'СЕТ СН'!$I$12+СВЦЭМ!$D$10+'СЕТ СН'!$I$5-'СЕТ СН'!$I$20</f>
        <v>2968.9455670699999</v>
      </c>
      <c r="T124" s="36">
        <f>SUMIFS(СВЦЭМ!$C$33:$C$776,СВЦЭМ!$A$33:$A$776,$A124,СВЦЭМ!$B$33:$B$776,T$119)+'СЕТ СН'!$I$12+СВЦЭМ!$D$10+'СЕТ СН'!$I$5-'СЕТ СН'!$I$20</f>
        <v>2989.4652124700001</v>
      </c>
      <c r="U124" s="36">
        <f>SUMIFS(СВЦЭМ!$C$33:$C$776,СВЦЭМ!$A$33:$A$776,$A124,СВЦЭМ!$B$33:$B$776,U$119)+'СЕТ СН'!$I$12+СВЦЭМ!$D$10+'СЕТ СН'!$I$5-'СЕТ СН'!$I$20</f>
        <v>2999.6221502400003</v>
      </c>
      <c r="V124" s="36">
        <f>SUMIFS(СВЦЭМ!$C$33:$C$776,СВЦЭМ!$A$33:$A$776,$A124,СВЦЭМ!$B$33:$B$776,V$119)+'СЕТ СН'!$I$12+СВЦЭМ!$D$10+'СЕТ СН'!$I$5-'СЕТ СН'!$I$20</f>
        <v>2981.0401741200003</v>
      </c>
      <c r="W124" s="36">
        <f>SUMIFS(СВЦЭМ!$C$33:$C$776,СВЦЭМ!$A$33:$A$776,$A124,СВЦЭМ!$B$33:$B$776,W$119)+'СЕТ СН'!$I$12+СВЦЭМ!$D$10+'СЕТ СН'!$I$5-'СЕТ СН'!$I$20</f>
        <v>2978.9683027800002</v>
      </c>
      <c r="X124" s="36">
        <f>SUMIFS(СВЦЭМ!$C$33:$C$776,СВЦЭМ!$A$33:$A$776,$A124,СВЦЭМ!$B$33:$B$776,X$119)+'СЕТ СН'!$I$12+СВЦЭМ!$D$10+'СЕТ СН'!$I$5-'СЕТ СН'!$I$20</f>
        <v>2997.8851234399999</v>
      </c>
      <c r="Y124" s="36">
        <f>SUMIFS(СВЦЭМ!$C$33:$C$776,СВЦЭМ!$A$33:$A$776,$A124,СВЦЭМ!$B$33:$B$776,Y$119)+'СЕТ СН'!$I$12+СВЦЭМ!$D$10+'СЕТ СН'!$I$5-'СЕТ СН'!$I$20</f>
        <v>3102.2612816600003</v>
      </c>
    </row>
    <row r="125" spans="1:27" ht="15.75" x14ac:dyDescent="0.2">
      <c r="A125" s="35">
        <f t="shared" si="3"/>
        <v>44049</v>
      </c>
      <c r="B125" s="36">
        <f>SUMIFS(СВЦЭМ!$C$33:$C$776,СВЦЭМ!$A$33:$A$776,$A125,СВЦЭМ!$B$33:$B$776,B$119)+'СЕТ СН'!$I$12+СВЦЭМ!$D$10+'СЕТ СН'!$I$5-'СЕТ СН'!$I$20</f>
        <v>3215.2209763000001</v>
      </c>
      <c r="C125" s="36">
        <f>SUMIFS(СВЦЭМ!$C$33:$C$776,СВЦЭМ!$A$33:$A$776,$A125,СВЦЭМ!$B$33:$B$776,C$119)+'СЕТ СН'!$I$12+СВЦЭМ!$D$10+'СЕТ СН'!$I$5-'СЕТ СН'!$I$20</f>
        <v>3265.2862921400001</v>
      </c>
      <c r="D125" s="36">
        <f>SUMIFS(СВЦЭМ!$C$33:$C$776,СВЦЭМ!$A$33:$A$776,$A125,СВЦЭМ!$B$33:$B$776,D$119)+'СЕТ СН'!$I$12+СВЦЭМ!$D$10+'СЕТ СН'!$I$5-'СЕТ СН'!$I$20</f>
        <v>3286.6475881800002</v>
      </c>
      <c r="E125" s="36">
        <f>SUMIFS(СВЦЭМ!$C$33:$C$776,СВЦЭМ!$A$33:$A$776,$A125,СВЦЭМ!$B$33:$B$776,E$119)+'СЕТ СН'!$I$12+СВЦЭМ!$D$10+'СЕТ СН'!$I$5-'СЕТ СН'!$I$20</f>
        <v>3281.5973444599999</v>
      </c>
      <c r="F125" s="36">
        <f>SUMIFS(СВЦЭМ!$C$33:$C$776,СВЦЭМ!$A$33:$A$776,$A125,СВЦЭМ!$B$33:$B$776,F$119)+'СЕТ СН'!$I$12+СВЦЭМ!$D$10+'СЕТ СН'!$I$5-'СЕТ СН'!$I$20</f>
        <v>3276.0980762099998</v>
      </c>
      <c r="G125" s="36">
        <f>SUMIFS(СВЦЭМ!$C$33:$C$776,СВЦЭМ!$A$33:$A$776,$A125,СВЦЭМ!$B$33:$B$776,G$119)+'СЕТ СН'!$I$12+СВЦЭМ!$D$10+'СЕТ СН'!$I$5-'СЕТ СН'!$I$20</f>
        <v>3279.8842579400002</v>
      </c>
      <c r="H125" s="36">
        <f>SUMIFS(СВЦЭМ!$C$33:$C$776,СВЦЭМ!$A$33:$A$776,$A125,СВЦЭМ!$B$33:$B$776,H$119)+'СЕТ СН'!$I$12+СВЦЭМ!$D$10+'СЕТ СН'!$I$5-'СЕТ СН'!$I$20</f>
        <v>3281.5449773700002</v>
      </c>
      <c r="I125" s="36">
        <f>SUMIFS(СВЦЭМ!$C$33:$C$776,СВЦЭМ!$A$33:$A$776,$A125,СВЦЭМ!$B$33:$B$776,I$119)+'СЕТ СН'!$I$12+СВЦЭМ!$D$10+'СЕТ СН'!$I$5-'СЕТ СН'!$I$20</f>
        <v>3225.9597240500002</v>
      </c>
      <c r="J125" s="36">
        <f>SUMIFS(СВЦЭМ!$C$33:$C$776,СВЦЭМ!$A$33:$A$776,$A125,СВЦЭМ!$B$33:$B$776,J$119)+'СЕТ СН'!$I$12+СВЦЭМ!$D$10+'СЕТ СН'!$I$5-'СЕТ СН'!$I$20</f>
        <v>3162.1279532500002</v>
      </c>
      <c r="K125" s="36">
        <f>SUMIFS(СВЦЭМ!$C$33:$C$776,СВЦЭМ!$A$33:$A$776,$A125,СВЦЭМ!$B$33:$B$776,K$119)+'СЕТ СН'!$I$12+СВЦЭМ!$D$10+'СЕТ СН'!$I$5-'СЕТ СН'!$I$20</f>
        <v>3130.3203268300003</v>
      </c>
      <c r="L125" s="36">
        <f>SUMIFS(СВЦЭМ!$C$33:$C$776,СВЦЭМ!$A$33:$A$776,$A125,СВЦЭМ!$B$33:$B$776,L$119)+'СЕТ СН'!$I$12+СВЦЭМ!$D$10+'СЕТ СН'!$I$5-'СЕТ СН'!$I$20</f>
        <v>3116.9501958999999</v>
      </c>
      <c r="M125" s="36">
        <f>SUMIFS(СВЦЭМ!$C$33:$C$776,СВЦЭМ!$A$33:$A$776,$A125,СВЦЭМ!$B$33:$B$776,M$119)+'СЕТ СН'!$I$12+СВЦЭМ!$D$10+'СЕТ СН'!$I$5-'СЕТ СН'!$I$20</f>
        <v>3033.6305752000003</v>
      </c>
      <c r="N125" s="36">
        <f>SUMIFS(СВЦЭМ!$C$33:$C$776,СВЦЭМ!$A$33:$A$776,$A125,СВЦЭМ!$B$33:$B$776,N$119)+'СЕТ СН'!$I$12+СВЦЭМ!$D$10+'СЕТ СН'!$I$5-'СЕТ СН'!$I$20</f>
        <v>2979.3818345899999</v>
      </c>
      <c r="O125" s="36">
        <f>SUMIFS(СВЦЭМ!$C$33:$C$776,СВЦЭМ!$A$33:$A$776,$A125,СВЦЭМ!$B$33:$B$776,O$119)+'СЕТ СН'!$I$12+СВЦЭМ!$D$10+'СЕТ СН'!$I$5-'СЕТ СН'!$I$20</f>
        <v>2950.5313571800002</v>
      </c>
      <c r="P125" s="36">
        <f>SUMIFS(СВЦЭМ!$C$33:$C$776,СВЦЭМ!$A$33:$A$776,$A125,СВЦЭМ!$B$33:$B$776,P$119)+'СЕТ СН'!$I$12+СВЦЭМ!$D$10+'СЕТ СН'!$I$5-'СЕТ СН'!$I$20</f>
        <v>2954.87064637</v>
      </c>
      <c r="Q125" s="36">
        <f>SUMIFS(СВЦЭМ!$C$33:$C$776,СВЦЭМ!$A$33:$A$776,$A125,СВЦЭМ!$B$33:$B$776,Q$119)+'СЕТ СН'!$I$12+СВЦЭМ!$D$10+'СЕТ СН'!$I$5-'СЕТ СН'!$I$20</f>
        <v>2956.4692553600003</v>
      </c>
      <c r="R125" s="36">
        <f>SUMIFS(СВЦЭМ!$C$33:$C$776,СВЦЭМ!$A$33:$A$776,$A125,СВЦЭМ!$B$33:$B$776,R$119)+'СЕТ СН'!$I$12+СВЦЭМ!$D$10+'СЕТ СН'!$I$5-'СЕТ СН'!$I$20</f>
        <v>2962.6880444100002</v>
      </c>
      <c r="S125" s="36">
        <f>SUMIFS(СВЦЭМ!$C$33:$C$776,СВЦЭМ!$A$33:$A$776,$A125,СВЦЭМ!$B$33:$B$776,S$119)+'СЕТ СН'!$I$12+СВЦЭМ!$D$10+'СЕТ СН'!$I$5-'СЕТ СН'!$I$20</f>
        <v>2962.2097925300004</v>
      </c>
      <c r="T125" s="36">
        <f>SUMIFS(СВЦЭМ!$C$33:$C$776,СВЦЭМ!$A$33:$A$776,$A125,СВЦЭМ!$B$33:$B$776,T$119)+'СЕТ СН'!$I$12+СВЦЭМ!$D$10+'СЕТ СН'!$I$5-'СЕТ СН'!$I$20</f>
        <v>2957.4508233400002</v>
      </c>
      <c r="U125" s="36">
        <f>SUMIFS(СВЦЭМ!$C$33:$C$776,СВЦЭМ!$A$33:$A$776,$A125,СВЦЭМ!$B$33:$B$776,U$119)+'СЕТ СН'!$I$12+СВЦЭМ!$D$10+'СЕТ СН'!$I$5-'СЕТ СН'!$I$20</f>
        <v>2956.8115986100001</v>
      </c>
      <c r="V125" s="36">
        <f>SUMIFS(СВЦЭМ!$C$33:$C$776,СВЦЭМ!$A$33:$A$776,$A125,СВЦЭМ!$B$33:$B$776,V$119)+'СЕТ СН'!$I$12+СВЦЭМ!$D$10+'СЕТ СН'!$I$5-'СЕТ СН'!$I$20</f>
        <v>2961.7036191800003</v>
      </c>
      <c r="W125" s="36">
        <f>SUMIFS(СВЦЭМ!$C$33:$C$776,СВЦЭМ!$A$33:$A$776,$A125,СВЦЭМ!$B$33:$B$776,W$119)+'СЕТ СН'!$I$12+СВЦЭМ!$D$10+'СЕТ СН'!$I$5-'СЕТ СН'!$I$20</f>
        <v>2954.7328918100002</v>
      </c>
      <c r="X125" s="36">
        <f>SUMIFS(СВЦЭМ!$C$33:$C$776,СВЦЭМ!$A$33:$A$776,$A125,СВЦЭМ!$B$33:$B$776,X$119)+'СЕТ СН'!$I$12+СВЦЭМ!$D$10+'СЕТ СН'!$I$5-'СЕТ СН'!$I$20</f>
        <v>2998.7374025400004</v>
      </c>
      <c r="Y125" s="36">
        <f>SUMIFS(СВЦЭМ!$C$33:$C$776,СВЦЭМ!$A$33:$A$776,$A125,СВЦЭМ!$B$33:$B$776,Y$119)+'СЕТ СН'!$I$12+СВЦЭМ!$D$10+'СЕТ СН'!$I$5-'СЕТ СН'!$I$20</f>
        <v>3095.8125949400001</v>
      </c>
    </row>
    <row r="126" spans="1:27" ht="15.75" x14ac:dyDescent="0.2">
      <c r="A126" s="35">
        <f t="shared" si="3"/>
        <v>44050</v>
      </c>
      <c r="B126" s="36">
        <f>SUMIFS(СВЦЭМ!$C$33:$C$776,СВЦЭМ!$A$33:$A$776,$A126,СВЦЭМ!$B$33:$B$776,B$119)+'СЕТ СН'!$I$12+СВЦЭМ!$D$10+'СЕТ СН'!$I$5-'СЕТ СН'!$I$20</f>
        <v>3142.8024761800002</v>
      </c>
      <c r="C126" s="36">
        <f>SUMIFS(СВЦЭМ!$C$33:$C$776,СВЦЭМ!$A$33:$A$776,$A126,СВЦЭМ!$B$33:$B$776,C$119)+'СЕТ СН'!$I$12+СВЦЭМ!$D$10+'СЕТ СН'!$I$5-'СЕТ СН'!$I$20</f>
        <v>3198.2354544899999</v>
      </c>
      <c r="D126" s="36">
        <f>SUMIFS(СВЦЭМ!$C$33:$C$776,СВЦЭМ!$A$33:$A$776,$A126,СВЦЭМ!$B$33:$B$776,D$119)+'СЕТ СН'!$I$12+СВЦЭМ!$D$10+'СЕТ СН'!$I$5-'СЕТ СН'!$I$20</f>
        <v>3210.1508907500001</v>
      </c>
      <c r="E126" s="36">
        <f>SUMIFS(СВЦЭМ!$C$33:$C$776,СВЦЭМ!$A$33:$A$776,$A126,СВЦЭМ!$B$33:$B$776,E$119)+'СЕТ СН'!$I$12+СВЦЭМ!$D$10+'СЕТ СН'!$I$5-'СЕТ СН'!$I$20</f>
        <v>3233.8867176100002</v>
      </c>
      <c r="F126" s="36">
        <f>SUMIFS(СВЦЭМ!$C$33:$C$776,СВЦЭМ!$A$33:$A$776,$A126,СВЦЭМ!$B$33:$B$776,F$119)+'СЕТ СН'!$I$12+СВЦЭМ!$D$10+'СЕТ СН'!$I$5-'СЕТ СН'!$I$20</f>
        <v>3243.3301434700002</v>
      </c>
      <c r="G126" s="36">
        <f>SUMIFS(СВЦЭМ!$C$33:$C$776,СВЦЭМ!$A$33:$A$776,$A126,СВЦЭМ!$B$33:$B$776,G$119)+'СЕТ СН'!$I$12+СВЦЭМ!$D$10+'СЕТ СН'!$I$5-'СЕТ СН'!$I$20</f>
        <v>3238.2905395600001</v>
      </c>
      <c r="H126" s="36">
        <f>SUMIFS(СВЦЭМ!$C$33:$C$776,СВЦЭМ!$A$33:$A$776,$A126,СВЦЭМ!$B$33:$B$776,H$119)+'СЕТ СН'!$I$12+СВЦЭМ!$D$10+'СЕТ СН'!$I$5-'СЕТ СН'!$I$20</f>
        <v>3205.0341608700001</v>
      </c>
      <c r="I126" s="36">
        <f>SUMIFS(СВЦЭМ!$C$33:$C$776,СВЦЭМ!$A$33:$A$776,$A126,СВЦЭМ!$B$33:$B$776,I$119)+'СЕТ СН'!$I$12+СВЦЭМ!$D$10+'СЕТ СН'!$I$5-'СЕТ СН'!$I$20</f>
        <v>3177.7642432500002</v>
      </c>
      <c r="J126" s="36">
        <f>SUMIFS(СВЦЭМ!$C$33:$C$776,СВЦЭМ!$A$33:$A$776,$A126,СВЦЭМ!$B$33:$B$776,J$119)+'СЕТ СН'!$I$12+СВЦЭМ!$D$10+'СЕТ СН'!$I$5-'СЕТ СН'!$I$20</f>
        <v>3139.6523032000005</v>
      </c>
      <c r="K126" s="36">
        <f>SUMIFS(СВЦЭМ!$C$33:$C$776,СВЦЭМ!$A$33:$A$776,$A126,СВЦЭМ!$B$33:$B$776,K$119)+'СЕТ СН'!$I$12+СВЦЭМ!$D$10+'СЕТ СН'!$I$5-'СЕТ СН'!$I$20</f>
        <v>3148.5598468400003</v>
      </c>
      <c r="L126" s="36">
        <f>SUMIFS(СВЦЭМ!$C$33:$C$776,СВЦЭМ!$A$33:$A$776,$A126,СВЦЭМ!$B$33:$B$776,L$119)+'СЕТ СН'!$I$12+СВЦЭМ!$D$10+'СЕТ СН'!$I$5-'СЕТ СН'!$I$20</f>
        <v>3121.3108409300003</v>
      </c>
      <c r="M126" s="36">
        <f>SUMIFS(СВЦЭМ!$C$33:$C$776,СВЦЭМ!$A$33:$A$776,$A126,СВЦЭМ!$B$33:$B$776,M$119)+'СЕТ СН'!$I$12+СВЦЭМ!$D$10+'СЕТ СН'!$I$5-'СЕТ СН'!$I$20</f>
        <v>3085.7105445300003</v>
      </c>
      <c r="N126" s="36">
        <f>SUMIFS(СВЦЭМ!$C$33:$C$776,СВЦЭМ!$A$33:$A$776,$A126,СВЦЭМ!$B$33:$B$776,N$119)+'СЕТ СН'!$I$12+СВЦЭМ!$D$10+'СЕТ СН'!$I$5-'СЕТ СН'!$I$20</f>
        <v>3027.58570267</v>
      </c>
      <c r="O126" s="36">
        <f>SUMIFS(СВЦЭМ!$C$33:$C$776,СВЦЭМ!$A$33:$A$776,$A126,СВЦЭМ!$B$33:$B$776,O$119)+'СЕТ СН'!$I$12+СВЦЭМ!$D$10+'СЕТ СН'!$I$5-'СЕТ СН'!$I$20</f>
        <v>2995.8981393900003</v>
      </c>
      <c r="P126" s="36">
        <f>SUMIFS(СВЦЭМ!$C$33:$C$776,СВЦЭМ!$A$33:$A$776,$A126,СВЦЭМ!$B$33:$B$776,P$119)+'СЕТ СН'!$I$12+СВЦЭМ!$D$10+'СЕТ СН'!$I$5-'СЕТ СН'!$I$20</f>
        <v>3003.04354921</v>
      </c>
      <c r="Q126" s="36">
        <f>SUMIFS(СВЦЭМ!$C$33:$C$776,СВЦЭМ!$A$33:$A$776,$A126,СВЦЭМ!$B$33:$B$776,Q$119)+'СЕТ СН'!$I$12+СВЦЭМ!$D$10+'СЕТ СН'!$I$5-'СЕТ СН'!$I$20</f>
        <v>3005.2088664700004</v>
      </c>
      <c r="R126" s="36">
        <f>SUMIFS(СВЦЭМ!$C$33:$C$776,СВЦЭМ!$A$33:$A$776,$A126,СВЦЭМ!$B$33:$B$776,R$119)+'СЕТ СН'!$I$12+СВЦЭМ!$D$10+'СЕТ СН'!$I$5-'СЕТ СН'!$I$20</f>
        <v>3008.68545227</v>
      </c>
      <c r="S126" s="36">
        <f>SUMIFS(СВЦЭМ!$C$33:$C$776,СВЦЭМ!$A$33:$A$776,$A126,СВЦЭМ!$B$33:$B$776,S$119)+'СЕТ СН'!$I$12+СВЦЭМ!$D$10+'СЕТ СН'!$I$5-'СЕТ СН'!$I$20</f>
        <v>3019.0354519700004</v>
      </c>
      <c r="T126" s="36">
        <f>SUMIFS(СВЦЭМ!$C$33:$C$776,СВЦЭМ!$A$33:$A$776,$A126,СВЦЭМ!$B$33:$B$776,T$119)+'СЕТ СН'!$I$12+СВЦЭМ!$D$10+'СЕТ СН'!$I$5-'СЕТ СН'!$I$20</f>
        <v>3005.3772317900002</v>
      </c>
      <c r="U126" s="36">
        <f>SUMIFS(СВЦЭМ!$C$33:$C$776,СВЦЭМ!$A$33:$A$776,$A126,СВЦЭМ!$B$33:$B$776,U$119)+'СЕТ СН'!$I$12+СВЦЭМ!$D$10+'СЕТ СН'!$I$5-'СЕТ СН'!$I$20</f>
        <v>3025.9047212400001</v>
      </c>
      <c r="V126" s="36">
        <f>SUMIFS(СВЦЭМ!$C$33:$C$776,СВЦЭМ!$A$33:$A$776,$A126,СВЦЭМ!$B$33:$B$776,V$119)+'СЕТ СН'!$I$12+СВЦЭМ!$D$10+'СЕТ СН'!$I$5-'СЕТ СН'!$I$20</f>
        <v>3035.3509092100003</v>
      </c>
      <c r="W126" s="36">
        <f>SUMIFS(СВЦЭМ!$C$33:$C$776,СВЦЭМ!$A$33:$A$776,$A126,СВЦЭМ!$B$33:$B$776,W$119)+'СЕТ СН'!$I$12+СВЦЭМ!$D$10+'СЕТ СН'!$I$5-'СЕТ СН'!$I$20</f>
        <v>3018.5731873300001</v>
      </c>
      <c r="X126" s="36">
        <f>SUMIFS(СВЦЭМ!$C$33:$C$776,СВЦЭМ!$A$33:$A$776,$A126,СВЦЭМ!$B$33:$B$776,X$119)+'СЕТ СН'!$I$12+СВЦЭМ!$D$10+'СЕТ СН'!$I$5-'СЕТ СН'!$I$20</f>
        <v>3051.4430570900004</v>
      </c>
      <c r="Y126" s="36">
        <f>SUMIFS(СВЦЭМ!$C$33:$C$776,СВЦЭМ!$A$33:$A$776,$A126,СВЦЭМ!$B$33:$B$776,Y$119)+'СЕТ СН'!$I$12+СВЦЭМ!$D$10+'СЕТ СН'!$I$5-'СЕТ СН'!$I$20</f>
        <v>3142.8641534500002</v>
      </c>
    </row>
    <row r="127" spans="1:27" ht="15.75" x14ac:dyDescent="0.2">
      <c r="A127" s="35">
        <f t="shared" si="3"/>
        <v>44051</v>
      </c>
      <c r="B127" s="36">
        <f>SUMIFS(СВЦЭМ!$C$33:$C$776,СВЦЭМ!$A$33:$A$776,$A127,СВЦЭМ!$B$33:$B$776,B$119)+'СЕТ СН'!$I$12+СВЦЭМ!$D$10+'СЕТ СН'!$I$5-'СЕТ СН'!$I$20</f>
        <v>3222.0198322400001</v>
      </c>
      <c r="C127" s="36">
        <f>SUMIFS(СВЦЭМ!$C$33:$C$776,СВЦЭМ!$A$33:$A$776,$A127,СВЦЭМ!$B$33:$B$776,C$119)+'СЕТ СН'!$I$12+СВЦЭМ!$D$10+'СЕТ СН'!$I$5-'СЕТ СН'!$I$20</f>
        <v>3242.5607963700004</v>
      </c>
      <c r="D127" s="36">
        <f>SUMIFS(СВЦЭМ!$C$33:$C$776,СВЦЭМ!$A$33:$A$776,$A127,СВЦЭМ!$B$33:$B$776,D$119)+'СЕТ СН'!$I$12+СВЦЭМ!$D$10+'СЕТ СН'!$I$5-'СЕТ СН'!$I$20</f>
        <v>3243.6734035600002</v>
      </c>
      <c r="E127" s="36">
        <f>SUMIFS(СВЦЭМ!$C$33:$C$776,СВЦЭМ!$A$33:$A$776,$A127,СВЦЭМ!$B$33:$B$776,E$119)+'СЕТ СН'!$I$12+СВЦЭМ!$D$10+'СЕТ СН'!$I$5-'СЕТ СН'!$I$20</f>
        <v>3262.95640731</v>
      </c>
      <c r="F127" s="36">
        <f>SUMIFS(СВЦЭМ!$C$33:$C$776,СВЦЭМ!$A$33:$A$776,$A127,СВЦЭМ!$B$33:$B$776,F$119)+'СЕТ СН'!$I$12+СВЦЭМ!$D$10+'СЕТ СН'!$I$5-'СЕТ СН'!$I$20</f>
        <v>3260.8192474400003</v>
      </c>
      <c r="G127" s="36">
        <f>SUMIFS(СВЦЭМ!$C$33:$C$776,СВЦЭМ!$A$33:$A$776,$A127,СВЦЭМ!$B$33:$B$776,G$119)+'СЕТ СН'!$I$12+СВЦЭМ!$D$10+'СЕТ СН'!$I$5-'СЕТ СН'!$I$20</f>
        <v>3261.2958723400002</v>
      </c>
      <c r="H127" s="36">
        <f>SUMIFS(СВЦЭМ!$C$33:$C$776,СВЦЭМ!$A$33:$A$776,$A127,СВЦЭМ!$B$33:$B$776,H$119)+'СЕТ СН'!$I$12+СВЦЭМ!$D$10+'СЕТ СН'!$I$5-'СЕТ СН'!$I$20</f>
        <v>3255.54222918</v>
      </c>
      <c r="I127" s="36">
        <f>SUMIFS(СВЦЭМ!$C$33:$C$776,СВЦЭМ!$A$33:$A$776,$A127,СВЦЭМ!$B$33:$B$776,I$119)+'СЕТ СН'!$I$12+СВЦЭМ!$D$10+'СЕТ СН'!$I$5-'СЕТ СН'!$I$20</f>
        <v>3217.7701293</v>
      </c>
      <c r="J127" s="36">
        <f>SUMIFS(СВЦЭМ!$C$33:$C$776,СВЦЭМ!$A$33:$A$776,$A127,СВЦЭМ!$B$33:$B$776,J$119)+'СЕТ СН'!$I$12+СВЦЭМ!$D$10+'СЕТ СН'!$I$5-'СЕТ СН'!$I$20</f>
        <v>3199.5649776700002</v>
      </c>
      <c r="K127" s="36">
        <f>SUMIFS(СВЦЭМ!$C$33:$C$776,СВЦЭМ!$A$33:$A$776,$A127,СВЦЭМ!$B$33:$B$776,K$119)+'СЕТ СН'!$I$12+СВЦЭМ!$D$10+'СЕТ СН'!$I$5-'СЕТ СН'!$I$20</f>
        <v>3180.2852623600002</v>
      </c>
      <c r="L127" s="36">
        <f>SUMIFS(СВЦЭМ!$C$33:$C$776,СВЦЭМ!$A$33:$A$776,$A127,СВЦЭМ!$B$33:$B$776,L$119)+'СЕТ СН'!$I$12+СВЦЭМ!$D$10+'СЕТ СН'!$I$5-'СЕТ СН'!$I$20</f>
        <v>3126.47228326</v>
      </c>
      <c r="M127" s="36">
        <f>SUMIFS(СВЦЭМ!$C$33:$C$776,СВЦЭМ!$A$33:$A$776,$A127,СВЦЭМ!$B$33:$B$776,M$119)+'СЕТ СН'!$I$12+СВЦЭМ!$D$10+'СЕТ СН'!$I$5-'СЕТ СН'!$I$20</f>
        <v>3034.86081706</v>
      </c>
      <c r="N127" s="36">
        <f>SUMIFS(СВЦЭМ!$C$33:$C$776,СВЦЭМ!$A$33:$A$776,$A127,СВЦЭМ!$B$33:$B$776,N$119)+'СЕТ СН'!$I$12+СВЦЭМ!$D$10+'СЕТ СН'!$I$5-'СЕТ СН'!$I$20</f>
        <v>2988.9842723800002</v>
      </c>
      <c r="O127" s="36">
        <f>SUMIFS(СВЦЭМ!$C$33:$C$776,СВЦЭМ!$A$33:$A$776,$A127,СВЦЭМ!$B$33:$B$776,O$119)+'СЕТ СН'!$I$12+СВЦЭМ!$D$10+'СЕТ СН'!$I$5-'СЕТ СН'!$I$20</f>
        <v>2969.7742755300001</v>
      </c>
      <c r="P127" s="36">
        <f>SUMIFS(СВЦЭМ!$C$33:$C$776,СВЦЭМ!$A$33:$A$776,$A127,СВЦЭМ!$B$33:$B$776,P$119)+'СЕТ СН'!$I$12+СВЦЭМ!$D$10+'СЕТ СН'!$I$5-'СЕТ СН'!$I$20</f>
        <v>2968.69963689</v>
      </c>
      <c r="Q127" s="36">
        <f>SUMIFS(СВЦЭМ!$C$33:$C$776,СВЦЭМ!$A$33:$A$776,$A127,СВЦЭМ!$B$33:$B$776,Q$119)+'СЕТ СН'!$I$12+СВЦЭМ!$D$10+'СЕТ СН'!$I$5-'СЕТ СН'!$I$20</f>
        <v>2981.91118443</v>
      </c>
      <c r="R127" s="36">
        <f>SUMIFS(СВЦЭМ!$C$33:$C$776,СВЦЭМ!$A$33:$A$776,$A127,СВЦЭМ!$B$33:$B$776,R$119)+'СЕТ СН'!$I$12+СВЦЭМ!$D$10+'СЕТ СН'!$I$5-'СЕТ СН'!$I$20</f>
        <v>2966.3227786900002</v>
      </c>
      <c r="S127" s="36">
        <f>SUMIFS(СВЦЭМ!$C$33:$C$776,СВЦЭМ!$A$33:$A$776,$A127,СВЦЭМ!$B$33:$B$776,S$119)+'СЕТ СН'!$I$12+СВЦЭМ!$D$10+'СЕТ СН'!$I$5-'СЕТ СН'!$I$20</f>
        <v>2971.6128458100002</v>
      </c>
      <c r="T127" s="36">
        <f>SUMIFS(СВЦЭМ!$C$33:$C$776,СВЦЭМ!$A$33:$A$776,$A127,СВЦЭМ!$B$33:$B$776,T$119)+'СЕТ СН'!$I$12+СВЦЭМ!$D$10+'СЕТ СН'!$I$5-'СЕТ СН'!$I$20</f>
        <v>2988.4804152400002</v>
      </c>
      <c r="U127" s="36">
        <f>SUMIFS(СВЦЭМ!$C$33:$C$776,СВЦЭМ!$A$33:$A$776,$A127,СВЦЭМ!$B$33:$B$776,U$119)+'СЕТ СН'!$I$12+СВЦЭМ!$D$10+'СЕТ СН'!$I$5-'СЕТ СН'!$I$20</f>
        <v>2998.9568552200003</v>
      </c>
      <c r="V127" s="36">
        <f>SUMIFS(СВЦЭМ!$C$33:$C$776,СВЦЭМ!$A$33:$A$776,$A127,СВЦЭМ!$B$33:$B$776,V$119)+'СЕТ СН'!$I$12+СВЦЭМ!$D$10+'СЕТ СН'!$I$5-'СЕТ СН'!$I$20</f>
        <v>2985.8861750200003</v>
      </c>
      <c r="W127" s="36">
        <f>SUMIFS(СВЦЭМ!$C$33:$C$776,СВЦЭМ!$A$33:$A$776,$A127,СВЦЭМ!$B$33:$B$776,W$119)+'СЕТ СН'!$I$12+СВЦЭМ!$D$10+'СЕТ СН'!$I$5-'СЕТ СН'!$I$20</f>
        <v>2973.71099645</v>
      </c>
      <c r="X127" s="36">
        <f>SUMIFS(СВЦЭМ!$C$33:$C$776,СВЦЭМ!$A$33:$A$776,$A127,СВЦЭМ!$B$33:$B$776,X$119)+'СЕТ СН'!$I$12+СВЦЭМ!$D$10+'СЕТ СН'!$I$5-'СЕТ СН'!$I$20</f>
        <v>2999.3962071100004</v>
      </c>
      <c r="Y127" s="36">
        <f>SUMIFS(СВЦЭМ!$C$33:$C$776,СВЦЭМ!$A$33:$A$776,$A127,СВЦЭМ!$B$33:$B$776,Y$119)+'СЕТ СН'!$I$12+СВЦЭМ!$D$10+'СЕТ СН'!$I$5-'СЕТ СН'!$I$20</f>
        <v>3096.8219793500002</v>
      </c>
    </row>
    <row r="128" spans="1:27" ht="15.75" x14ac:dyDescent="0.2">
      <c r="A128" s="35">
        <f t="shared" si="3"/>
        <v>44052</v>
      </c>
      <c r="B128" s="36">
        <f>SUMIFS(СВЦЭМ!$C$33:$C$776,СВЦЭМ!$A$33:$A$776,$A128,СВЦЭМ!$B$33:$B$776,B$119)+'СЕТ СН'!$I$12+СВЦЭМ!$D$10+'СЕТ СН'!$I$5-'СЕТ СН'!$I$20</f>
        <v>3183.6808764900002</v>
      </c>
      <c r="C128" s="36">
        <f>SUMIFS(СВЦЭМ!$C$33:$C$776,СВЦЭМ!$A$33:$A$776,$A128,СВЦЭМ!$B$33:$B$776,C$119)+'СЕТ СН'!$I$12+СВЦЭМ!$D$10+'СЕТ СН'!$I$5-'СЕТ СН'!$I$20</f>
        <v>3274.79359058</v>
      </c>
      <c r="D128" s="36">
        <f>SUMIFS(СВЦЭМ!$C$33:$C$776,СВЦЭМ!$A$33:$A$776,$A128,СВЦЭМ!$B$33:$B$776,D$119)+'СЕТ СН'!$I$12+СВЦЭМ!$D$10+'СЕТ СН'!$I$5-'СЕТ СН'!$I$20</f>
        <v>3268.0314790500001</v>
      </c>
      <c r="E128" s="36">
        <f>SUMIFS(СВЦЭМ!$C$33:$C$776,СВЦЭМ!$A$33:$A$776,$A128,СВЦЭМ!$B$33:$B$776,E$119)+'СЕТ СН'!$I$12+СВЦЭМ!$D$10+'СЕТ СН'!$I$5-'СЕТ СН'!$I$20</f>
        <v>3263.4544849700001</v>
      </c>
      <c r="F128" s="36">
        <f>SUMIFS(СВЦЭМ!$C$33:$C$776,СВЦЭМ!$A$33:$A$776,$A128,СВЦЭМ!$B$33:$B$776,F$119)+'СЕТ СН'!$I$12+СВЦЭМ!$D$10+'СЕТ СН'!$I$5-'СЕТ СН'!$I$20</f>
        <v>3259.3368017400003</v>
      </c>
      <c r="G128" s="36">
        <f>SUMIFS(СВЦЭМ!$C$33:$C$776,СВЦЭМ!$A$33:$A$776,$A128,СВЦЭМ!$B$33:$B$776,G$119)+'СЕТ СН'!$I$12+СВЦЭМ!$D$10+'СЕТ СН'!$I$5-'СЕТ СН'!$I$20</f>
        <v>3266.9953967199999</v>
      </c>
      <c r="H128" s="36">
        <f>SUMIFS(СВЦЭМ!$C$33:$C$776,СВЦЭМ!$A$33:$A$776,$A128,СВЦЭМ!$B$33:$B$776,H$119)+'СЕТ СН'!$I$12+СВЦЭМ!$D$10+'СЕТ СН'!$I$5-'СЕТ СН'!$I$20</f>
        <v>3275.3440892200001</v>
      </c>
      <c r="I128" s="36">
        <f>SUMIFS(СВЦЭМ!$C$33:$C$776,СВЦЭМ!$A$33:$A$776,$A128,СВЦЭМ!$B$33:$B$776,I$119)+'СЕТ СН'!$I$12+СВЦЭМ!$D$10+'СЕТ СН'!$I$5-'СЕТ СН'!$I$20</f>
        <v>3272.1214721599999</v>
      </c>
      <c r="J128" s="36">
        <f>SUMIFS(СВЦЭМ!$C$33:$C$776,СВЦЭМ!$A$33:$A$776,$A128,СВЦЭМ!$B$33:$B$776,J$119)+'СЕТ СН'!$I$12+СВЦЭМ!$D$10+'СЕТ СН'!$I$5-'СЕТ СН'!$I$20</f>
        <v>3222.6462455000001</v>
      </c>
      <c r="K128" s="36">
        <f>SUMIFS(СВЦЭМ!$C$33:$C$776,СВЦЭМ!$A$33:$A$776,$A128,СВЦЭМ!$B$33:$B$776,K$119)+'СЕТ СН'!$I$12+СВЦЭМ!$D$10+'СЕТ СН'!$I$5-'СЕТ СН'!$I$20</f>
        <v>3172.5028235</v>
      </c>
      <c r="L128" s="36">
        <f>SUMIFS(СВЦЭМ!$C$33:$C$776,СВЦЭМ!$A$33:$A$776,$A128,СВЦЭМ!$B$33:$B$776,L$119)+'СЕТ СН'!$I$12+СВЦЭМ!$D$10+'СЕТ СН'!$I$5-'СЕТ СН'!$I$20</f>
        <v>3130.1969234300004</v>
      </c>
      <c r="M128" s="36">
        <f>SUMIFS(СВЦЭМ!$C$33:$C$776,СВЦЭМ!$A$33:$A$776,$A128,СВЦЭМ!$B$33:$B$776,M$119)+'СЕТ СН'!$I$12+СВЦЭМ!$D$10+'СЕТ СН'!$I$5-'СЕТ СН'!$I$20</f>
        <v>3041.2105826300003</v>
      </c>
      <c r="N128" s="36">
        <f>SUMIFS(СВЦЭМ!$C$33:$C$776,СВЦЭМ!$A$33:$A$776,$A128,СВЦЭМ!$B$33:$B$776,N$119)+'СЕТ СН'!$I$12+СВЦЭМ!$D$10+'СЕТ СН'!$I$5-'СЕТ СН'!$I$20</f>
        <v>2987.8218983400002</v>
      </c>
      <c r="O128" s="36">
        <f>SUMIFS(СВЦЭМ!$C$33:$C$776,СВЦЭМ!$A$33:$A$776,$A128,СВЦЭМ!$B$33:$B$776,O$119)+'СЕТ СН'!$I$12+СВЦЭМ!$D$10+'СЕТ СН'!$I$5-'СЕТ СН'!$I$20</f>
        <v>2953.1829308300003</v>
      </c>
      <c r="P128" s="36">
        <f>SUMIFS(СВЦЭМ!$C$33:$C$776,СВЦЭМ!$A$33:$A$776,$A128,СВЦЭМ!$B$33:$B$776,P$119)+'СЕТ СН'!$I$12+СВЦЭМ!$D$10+'СЕТ СН'!$I$5-'СЕТ СН'!$I$20</f>
        <v>2954.0104428500003</v>
      </c>
      <c r="Q128" s="36">
        <f>SUMIFS(СВЦЭМ!$C$33:$C$776,СВЦЭМ!$A$33:$A$776,$A128,СВЦЭМ!$B$33:$B$776,Q$119)+'СЕТ СН'!$I$12+СВЦЭМ!$D$10+'СЕТ СН'!$I$5-'СЕТ СН'!$I$20</f>
        <v>2967.0806709500002</v>
      </c>
      <c r="R128" s="36">
        <f>SUMIFS(СВЦЭМ!$C$33:$C$776,СВЦЭМ!$A$33:$A$776,$A128,СВЦЭМ!$B$33:$B$776,R$119)+'СЕТ СН'!$I$12+СВЦЭМ!$D$10+'СЕТ СН'!$I$5-'СЕТ СН'!$I$20</f>
        <v>2962.6870703500003</v>
      </c>
      <c r="S128" s="36">
        <f>SUMIFS(СВЦЭМ!$C$33:$C$776,СВЦЭМ!$A$33:$A$776,$A128,СВЦЭМ!$B$33:$B$776,S$119)+'СЕТ СН'!$I$12+СВЦЭМ!$D$10+'СЕТ СН'!$I$5-'СЕТ СН'!$I$20</f>
        <v>2960.27974232</v>
      </c>
      <c r="T128" s="36">
        <f>SUMIFS(СВЦЭМ!$C$33:$C$776,СВЦЭМ!$A$33:$A$776,$A128,СВЦЭМ!$B$33:$B$776,T$119)+'СЕТ СН'!$I$12+СВЦЭМ!$D$10+'СЕТ СН'!$I$5-'СЕТ СН'!$I$20</f>
        <v>2974.7955719400002</v>
      </c>
      <c r="U128" s="36">
        <f>SUMIFS(СВЦЭМ!$C$33:$C$776,СВЦЭМ!$A$33:$A$776,$A128,СВЦЭМ!$B$33:$B$776,U$119)+'СЕТ СН'!$I$12+СВЦЭМ!$D$10+'СЕТ СН'!$I$5-'СЕТ СН'!$I$20</f>
        <v>2983.7430364400002</v>
      </c>
      <c r="V128" s="36">
        <f>SUMIFS(СВЦЭМ!$C$33:$C$776,СВЦЭМ!$A$33:$A$776,$A128,СВЦЭМ!$B$33:$B$776,V$119)+'СЕТ СН'!$I$12+СВЦЭМ!$D$10+'СЕТ СН'!$I$5-'СЕТ СН'!$I$20</f>
        <v>2981.9293008900004</v>
      </c>
      <c r="W128" s="36">
        <f>SUMIFS(СВЦЭМ!$C$33:$C$776,СВЦЭМ!$A$33:$A$776,$A128,СВЦЭМ!$B$33:$B$776,W$119)+'СЕТ СН'!$I$12+СВЦЭМ!$D$10+'СЕТ СН'!$I$5-'СЕТ СН'!$I$20</f>
        <v>2966.6857586100004</v>
      </c>
      <c r="X128" s="36">
        <f>SUMIFS(СВЦЭМ!$C$33:$C$776,СВЦЭМ!$A$33:$A$776,$A128,СВЦЭМ!$B$33:$B$776,X$119)+'СЕТ СН'!$I$12+СВЦЭМ!$D$10+'СЕТ СН'!$I$5-'СЕТ СН'!$I$20</f>
        <v>2996.8049806700001</v>
      </c>
      <c r="Y128" s="36">
        <f>SUMIFS(СВЦЭМ!$C$33:$C$776,СВЦЭМ!$A$33:$A$776,$A128,СВЦЭМ!$B$33:$B$776,Y$119)+'СЕТ СН'!$I$12+СВЦЭМ!$D$10+'СЕТ СН'!$I$5-'СЕТ СН'!$I$20</f>
        <v>3102.8308500800003</v>
      </c>
    </row>
    <row r="129" spans="1:25" ht="15.75" x14ac:dyDescent="0.2">
      <c r="A129" s="35">
        <f t="shared" si="3"/>
        <v>44053</v>
      </c>
      <c r="B129" s="36">
        <f>SUMIFS(СВЦЭМ!$C$33:$C$776,СВЦЭМ!$A$33:$A$776,$A129,СВЦЭМ!$B$33:$B$776,B$119)+'СЕТ СН'!$I$12+СВЦЭМ!$D$10+'СЕТ СН'!$I$5-'СЕТ СН'!$I$20</f>
        <v>3192.7214211200003</v>
      </c>
      <c r="C129" s="36">
        <f>SUMIFS(СВЦЭМ!$C$33:$C$776,СВЦЭМ!$A$33:$A$776,$A129,СВЦЭМ!$B$33:$B$776,C$119)+'СЕТ СН'!$I$12+СВЦЭМ!$D$10+'СЕТ СН'!$I$5-'СЕТ СН'!$I$20</f>
        <v>3246.1581658800001</v>
      </c>
      <c r="D129" s="36">
        <f>SUMIFS(СВЦЭМ!$C$33:$C$776,СВЦЭМ!$A$33:$A$776,$A129,СВЦЭМ!$B$33:$B$776,D$119)+'СЕТ СН'!$I$12+СВЦЭМ!$D$10+'СЕТ СН'!$I$5-'СЕТ СН'!$I$20</f>
        <v>3228.6581916000005</v>
      </c>
      <c r="E129" s="36">
        <f>SUMIFS(СВЦЭМ!$C$33:$C$776,СВЦЭМ!$A$33:$A$776,$A129,СВЦЭМ!$B$33:$B$776,E$119)+'СЕТ СН'!$I$12+СВЦЭМ!$D$10+'СЕТ СН'!$I$5-'СЕТ СН'!$I$20</f>
        <v>3214.80028257</v>
      </c>
      <c r="F129" s="36">
        <f>SUMIFS(СВЦЭМ!$C$33:$C$776,СВЦЭМ!$A$33:$A$776,$A129,СВЦЭМ!$B$33:$B$776,F$119)+'СЕТ СН'!$I$12+СВЦЭМ!$D$10+'СЕТ СН'!$I$5-'СЕТ СН'!$I$20</f>
        <v>3214.6453356500001</v>
      </c>
      <c r="G129" s="36">
        <f>SUMIFS(СВЦЭМ!$C$33:$C$776,СВЦЭМ!$A$33:$A$776,$A129,СВЦЭМ!$B$33:$B$776,G$119)+'СЕТ СН'!$I$12+СВЦЭМ!$D$10+'СЕТ СН'!$I$5-'СЕТ СН'!$I$20</f>
        <v>3220.8990164700003</v>
      </c>
      <c r="H129" s="36">
        <f>SUMIFS(СВЦЭМ!$C$33:$C$776,СВЦЭМ!$A$33:$A$776,$A129,СВЦЭМ!$B$33:$B$776,H$119)+'СЕТ СН'!$I$12+СВЦЭМ!$D$10+'СЕТ СН'!$I$5-'СЕТ СН'!$I$20</f>
        <v>3246.8894766100002</v>
      </c>
      <c r="I129" s="36">
        <f>SUMIFS(СВЦЭМ!$C$33:$C$776,СВЦЭМ!$A$33:$A$776,$A129,СВЦЭМ!$B$33:$B$776,I$119)+'СЕТ СН'!$I$12+СВЦЭМ!$D$10+'СЕТ СН'!$I$5-'СЕТ СН'!$I$20</f>
        <v>3242.2154334800002</v>
      </c>
      <c r="J129" s="36">
        <f>SUMIFS(СВЦЭМ!$C$33:$C$776,СВЦЭМ!$A$33:$A$776,$A129,СВЦЭМ!$B$33:$B$776,J$119)+'СЕТ СН'!$I$12+СВЦЭМ!$D$10+'СЕТ СН'!$I$5-'СЕТ СН'!$I$20</f>
        <v>3178.7154932200001</v>
      </c>
      <c r="K129" s="36">
        <f>SUMIFS(СВЦЭМ!$C$33:$C$776,СВЦЭМ!$A$33:$A$776,$A129,СВЦЭМ!$B$33:$B$776,K$119)+'СЕТ СН'!$I$12+СВЦЭМ!$D$10+'СЕТ СН'!$I$5-'СЕТ СН'!$I$20</f>
        <v>3139.1371030600003</v>
      </c>
      <c r="L129" s="36">
        <f>SUMIFS(СВЦЭМ!$C$33:$C$776,СВЦЭМ!$A$33:$A$776,$A129,СВЦЭМ!$B$33:$B$776,L$119)+'СЕТ СН'!$I$12+СВЦЭМ!$D$10+'СЕТ СН'!$I$5-'СЕТ СН'!$I$20</f>
        <v>3129.88085017</v>
      </c>
      <c r="M129" s="36">
        <f>SUMIFS(СВЦЭМ!$C$33:$C$776,СВЦЭМ!$A$33:$A$776,$A129,СВЦЭМ!$B$33:$B$776,M$119)+'СЕТ СН'!$I$12+СВЦЭМ!$D$10+'СЕТ СН'!$I$5-'СЕТ СН'!$I$20</f>
        <v>3070.8756576400001</v>
      </c>
      <c r="N129" s="36">
        <f>SUMIFS(СВЦЭМ!$C$33:$C$776,СВЦЭМ!$A$33:$A$776,$A129,СВЦЭМ!$B$33:$B$776,N$119)+'СЕТ СН'!$I$12+СВЦЭМ!$D$10+'СЕТ СН'!$I$5-'СЕТ СН'!$I$20</f>
        <v>3013.38105352</v>
      </c>
      <c r="O129" s="36">
        <f>SUMIFS(СВЦЭМ!$C$33:$C$776,СВЦЭМ!$A$33:$A$776,$A129,СВЦЭМ!$B$33:$B$776,O$119)+'СЕТ СН'!$I$12+СВЦЭМ!$D$10+'СЕТ СН'!$I$5-'СЕТ СН'!$I$20</f>
        <v>2976.0985109000003</v>
      </c>
      <c r="P129" s="36">
        <f>SUMIFS(СВЦЭМ!$C$33:$C$776,СВЦЭМ!$A$33:$A$776,$A129,СВЦЭМ!$B$33:$B$776,P$119)+'СЕТ СН'!$I$12+СВЦЭМ!$D$10+'СЕТ СН'!$I$5-'СЕТ СН'!$I$20</f>
        <v>2947.85328605</v>
      </c>
      <c r="Q129" s="36">
        <f>SUMIFS(СВЦЭМ!$C$33:$C$776,СВЦЭМ!$A$33:$A$776,$A129,СВЦЭМ!$B$33:$B$776,Q$119)+'СЕТ СН'!$I$12+СВЦЭМ!$D$10+'СЕТ СН'!$I$5-'СЕТ СН'!$I$20</f>
        <v>2953.93808868</v>
      </c>
      <c r="R129" s="36">
        <f>SUMIFS(СВЦЭМ!$C$33:$C$776,СВЦЭМ!$A$33:$A$776,$A129,СВЦЭМ!$B$33:$B$776,R$119)+'СЕТ СН'!$I$12+СВЦЭМ!$D$10+'СЕТ СН'!$I$5-'СЕТ СН'!$I$20</f>
        <v>2960.9460032800002</v>
      </c>
      <c r="S129" s="36">
        <f>SUMIFS(СВЦЭМ!$C$33:$C$776,СВЦЭМ!$A$33:$A$776,$A129,СВЦЭМ!$B$33:$B$776,S$119)+'СЕТ СН'!$I$12+СВЦЭМ!$D$10+'СЕТ СН'!$I$5-'СЕТ СН'!$I$20</f>
        <v>2957.4755569500003</v>
      </c>
      <c r="T129" s="36">
        <f>SUMIFS(СВЦЭМ!$C$33:$C$776,СВЦЭМ!$A$33:$A$776,$A129,СВЦЭМ!$B$33:$B$776,T$119)+'СЕТ СН'!$I$12+СВЦЭМ!$D$10+'СЕТ СН'!$I$5-'СЕТ СН'!$I$20</f>
        <v>2969.8829884400002</v>
      </c>
      <c r="U129" s="36">
        <f>SUMIFS(СВЦЭМ!$C$33:$C$776,СВЦЭМ!$A$33:$A$776,$A129,СВЦЭМ!$B$33:$B$776,U$119)+'СЕТ СН'!$I$12+СВЦЭМ!$D$10+'СЕТ СН'!$I$5-'СЕТ СН'!$I$20</f>
        <v>2975.4344518400003</v>
      </c>
      <c r="V129" s="36">
        <f>SUMIFS(СВЦЭМ!$C$33:$C$776,СВЦЭМ!$A$33:$A$776,$A129,СВЦЭМ!$B$33:$B$776,V$119)+'СЕТ СН'!$I$12+СВЦЭМ!$D$10+'СЕТ СН'!$I$5-'СЕТ СН'!$I$20</f>
        <v>2961.61502423</v>
      </c>
      <c r="W129" s="36">
        <f>SUMIFS(СВЦЭМ!$C$33:$C$776,СВЦЭМ!$A$33:$A$776,$A129,СВЦЭМ!$B$33:$B$776,W$119)+'СЕТ СН'!$I$12+СВЦЭМ!$D$10+'СЕТ СН'!$I$5-'СЕТ СН'!$I$20</f>
        <v>2946.2073159700003</v>
      </c>
      <c r="X129" s="36">
        <f>SUMIFS(СВЦЭМ!$C$33:$C$776,СВЦЭМ!$A$33:$A$776,$A129,СВЦЭМ!$B$33:$B$776,X$119)+'СЕТ СН'!$I$12+СВЦЭМ!$D$10+'СЕТ СН'!$I$5-'СЕТ СН'!$I$20</f>
        <v>2980.09773735</v>
      </c>
      <c r="Y129" s="36">
        <f>SUMIFS(СВЦЭМ!$C$33:$C$776,СВЦЭМ!$A$33:$A$776,$A129,СВЦЭМ!$B$33:$B$776,Y$119)+'СЕТ СН'!$I$12+СВЦЭМ!$D$10+'СЕТ СН'!$I$5-'СЕТ СН'!$I$20</f>
        <v>3063.6893573200005</v>
      </c>
    </row>
    <row r="130" spans="1:25" ht="15.75" x14ac:dyDescent="0.2">
      <c r="A130" s="35">
        <f t="shared" si="3"/>
        <v>44054</v>
      </c>
      <c r="B130" s="36">
        <f>SUMIFS(СВЦЭМ!$C$33:$C$776,СВЦЭМ!$A$33:$A$776,$A130,СВЦЭМ!$B$33:$B$776,B$119)+'СЕТ СН'!$I$12+СВЦЭМ!$D$10+'СЕТ СН'!$I$5-'СЕТ СН'!$I$20</f>
        <v>3156.9607411000002</v>
      </c>
      <c r="C130" s="36">
        <f>SUMIFS(СВЦЭМ!$C$33:$C$776,СВЦЭМ!$A$33:$A$776,$A130,СВЦЭМ!$B$33:$B$776,C$119)+'СЕТ СН'!$I$12+СВЦЭМ!$D$10+'СЕТ СН'!$I$5-'СЕТ СН'!$I$20</f>
        <v>3197.3242022500003</v>
      </c>
      <c r="D130" s="36">
        <f>SUMIFS(СВЦЭМ!$C$33:$C$776,СВЦЭМ!$A$33:$A$776,$A130,СВЦЭМ!$B$33:$B$776,D$119)+'СЕТ СН'!$I$12+СВЦЭМ!$D$10+'СЕТ СН'!$I$5-'СЕТ СН'!$I$20</f>
        <v>3191.2621574200002</v>
      </c>
      <c r="E130" s="36">
        <f>SUMIFS(СВЦЭМ!$C$33:$C$776,СВЦЭМ!$A$33:$A$776,$A130,СВЦЭМ!$B$33:$B$776,E$119)+'СЕТ СН'!$I$12+СВЦЭМ!$D$10+'СЕТ СН'!$I$5-'СЕТ СН'!$I$20</f>
        <v>3175.5062870600004</v>
      </c>
      <c r="F130" s="36">
        <f>SUMIFS(СВЦЭМ!$C$33:$C$776,СВЦЭМ!$A$33:$A$776,$A130,СВЦЭМ!$B$33:$B$776,F$119)+'СЕТ СН'!$I$12+СВЦЭМ!$D$10+'СЕТ СН'!$I$5-'СЕТ СН'!$I$20</f>
        <v>3162.4183031600001</v>
      </c>
      <c r="G130" s="36">
        <f>SUMIFS(СВЦЭМ!$C$33:$C$776,СВЦЭМ!$A$33:$A$776,$A130,СВЦЭМ!$B$33:$B$776,G$119)+'СЕТ СН'!$I$12+СВЦЭМ!$D$10+'СЕТ СН'!$I$5-'СЕТ СН'!$I$20</f>
        <v>3175.3114596400001</v>
      </c>
      <c r="H130" s="36">
        <f>SUMIFS(СВЦЭМ!$C$33:$C$776,СВЦЭМ!$A$33:$A$776,$A130,СВЦЭМ!$B$33:$B$776,H$119)+'СЕТ СН'!$I$12+СВЦЭМ!$D$10+'СЕТ СН'!$I$5-'СЕТ СН'!$I$20</f>
        <v>3138.6166687100003</v>
      </c>
      <c r="I130" s="36">
        <f>SUMIFS(СВЦЭМ!$C$33:$C$776,СВЦЭМ!$A$33:$A$776,$A130,СВЦЭМ!$B$33:$B$776,I$119)+'СЕТ СН'!$I$12+СВЦЭМ!$D$10+'СЕТ СН'!$I$5-'СЕТ СН'!$I$20</f>
        <v>3129.73998256</v>
      </c>
      <c r="J130" s="36">
        <f>SUMIFS(СВЦЭМ!$C$33:$C$776,СВЦЭМ!$A$33:$A$776,$A130,СВЦЭМ!$B$33:$B$776,J$119)+'СЕТ СН'!$I$12+СВЦЭМ!$D$10+'СЕТ СН'!$I$5-'СЕТ СН'!$I$20</f>
        <v>3136.88300927</v>
      </c>
      <c r="K130" s="36">
        <f>SUMIFS(СВЦЭМ!$C$33:$C$776,СВЦЭМ!$A$33:$A$776,$A130,СВЦЭМ!$B$33:$B$776,K$119)+'СЕТ СН'!$I$12+СВЦЭМ!$D$10+'СЕТ СН'!$I$5-'СЕТ СН'!$I$20</f>
        <v>3082.1554433400001</v>
      </c>
      <c r="L130" s="36">
        <f>SUMIFS(СВЦЭМ!$C$33:$C$776,СВЦЭМ!$A$33:$A$776,$A130,СВЦЭМ!$B$33:$B$776,L$119)+'СЕТ СН'!$I$12+СВЦЭМ!$D$10+'СЕТ СН'!$I$5-'СЕТ СН'!$I$20</f>
        <v>3069.79492213</v>
      </c>
      <c r="M130" s="36">
        <f>SUMIFS(СВЦЭМ!$C$33:$C$776,СВЦЭМ!$A$33:$A$776,$A130,СВЦЭМ!$B$33:$B$776,M$119)+'СЕТ СН'!$I$12+СВЦЭМ!$D$10+'СЕТ СН'!$I$5-'СЕТ СН'!$I$20</f>
        <v>3023.20851029</v>
      </c>
      <c r="N130" s="36">
        <f>SUMIFS(СВЦЭМ!$C$33:$C$776,СВЦЭМ!$A$33:$A$776,$A130,СВЦЭМ!$B$33:$B$776,N$119)+'СЕТ СН'!$I$12+СВЦЭМ!$D$10+'СЕТ СН'!$I$5-'СЕТ СН'!$I$20</f>
        <v>3009.6533121100001</v>
      </c>
      <c r="O130" s="36">
        <f>SUMIFS(СВЦЭМ!$C$33:$C$776,СВЦЭМ!$A$33:$A$776,$A130,СВЦЭМ!$B$33:$B$776,O$119)+'СЕТ СН'!$I$12+СВЦЭМ!$D$10+'СЕТ СН'!$I$5-'СЕТ СН'!$I$20</f>
        <v>3011.7610181</v>
      </c>
      <c r="P130" s="36">
        <f>SUMIFS(СВЦЭМ!$C$33:$C$776,СВЦЭМ!$A$33:$A$776,$A130,СВЦЭМ!$B$33:$B$776,P$119)+'СЕТ СН'!$I$12+СВЦЭМ!$D$10+'СЕТ СН'!$I$5-'СЕТ СН'!$I$20</f>
        <v>3010.6065384400003</v>
      </c>
      <c r="Q130" s="36">
        <f>SUMIFS(СВЦЭМ!$C$33:$C$776,СВЦЭМ!$A$33:$A$776,$A130,СВЦЭМ!$B$33:$B$776,Q$119)+'СЕТ СН'!$I$12+СВЦЭМ!$D$10+'СЕТ СН'!$I$5-'СЕТ СН'!$I$20</f>
        <v>3011.5215010800002</v>
      </c>
      <c r="R130" s="36">
        <f>SUMIFS(СВЦЭМ!$C$33:$C$776,СВЦЭМ!$A$33:$A$776,$A130,СВЦЭМ!$B$33:$B$776,R$119)+'СЕТ СН'!$I$12+СВЦЭМ!$D$10+'СЕТ СН'!$I$5-'СЕТ СН'!$I$20</f>
        <v>3008.1261300599999</v>
      </c>
      <c r="S130" s="36">
        <f>SUMIFS(СВЦЭМ!$C$33:$C$776,СВЦЭМ!$A$33:$A$776,$A130,СВЦЭМ!$B$33:$B$776,S$119)+'СЕТ СН'!$I$12+СВЦЭМ!$D$10+'СЕТ СН'!$I$5-'СЕТ СН'!$I$20</f>
        <v>3009.6067785800001</v>
      </c>
      <c r="T130" s="36">
        <f>SUMIFS(СВЦЭМ!$C$33:$C$776,СВЦЭМ!$A$33:$A$776,$A130,СВЦЭМ!$B$33:$B$776,T$119)+'СЕТ СН'!$I$12+СВЦЭМ!$D$10+'СЕТ СН'!$I$5-'СЕТ СН'!$I$20</f>
        <v>3007.6243939600004</v>
      </c>
      <c r="U130" s="36">
        <f>SUMIFS(СВЦЭМ!$C$33:$C$776,СВЦЭМ!$A$33:$A$776,$A130,СВЦЭМ!$B$33:$B$776,U$119)+'СЕТ СН'!$I$12+СВЦЭМ!$D$10+'СЕТ СН'!$I$5-'СЕТ СН'!$I$20</f>
        <v>2999.86325098</v>
      </c>
      <c r="V130" s="36">
        <f>SUMIFS(СВЦЭМ!$C$33:$C$776,СВЦЭМ!$A$33:$A$776,$A130,СВЦЭМ!$B$33:$B$776,V$119)+'СЕТ СН'!$I$12+СВЦЭМ!$D$10+'СЕТ СН'!$I$5-'СЕТ СН'!$I$20</f>
        <v>2996.8130600500003</v>
      </c>
      <c r="W130" s="36">
        <f>SUMIFS(СВЦЭМ!$C$33:$C$776,СВЦЭМ!$A$33:$A$776,$A130,СВЦЭМ!$B$33:$B$776,W$119)+'СЕТ СН'!$I$12+СВЦЭМ!$D$10+'СЕТ СН'!$I$5-'СЕТ СН'!$I$20</f>
        <v>3003.5808567100003</v>
      </c>
      <c r="X130" s="36">
        <f>SUMIFS(СВЦЭМ!$C$33:$C$776,СВЦЭМ!$A$33:$A$776,$A130,СВЦЭМ!$B$33:$B$776,X$119)+'СЕТ СН'!$I$12+СВЦЭМ!$D$10+'СЕТ СН'!$I$5-'СЕТ СН'!$I$20</f>
        <v>3000.4697732100003</v>
      </c>
      <c r="Y130" s="36">
        <f>SUMIFS(СВЦЭМ!$C$33:$C$776,СВЦЭМ!$A$33:$A$776,$A130,СВЦЭМ!$B$33:$B$776,Y$119)+'СЕТ СН'!$I$12+СВЦЭМ!$D$10+'СЕТ СН'!$I$5-'СЕТ СН'!$I$20</f>
        <v>3044.1563126000001</v>
      </c>
    </row>
    <row r="131" spans="1:25" ht="15.75" x14ac:dyDescent="0.2">
      <c r="A131" s="35">
        <f t="shared" si="3"/>
        <v>44055</v>
      </c>
      <c r="B131" s="36">
        <f>SUMIFS(СВЦЭМ!$C$33:$C$776,СВЦЭМ!$A$33:$A$776,$A131,СВЦЭМ!$B$33:$B$776,B$119)+'СЕТ СН'!$I$12+СВЦЭМ!$D$10+'СЕТ СН'!$I$5-'СЕТ СН'!$I$20</f>
        <v>3143.4373911900002</v>
      </c>
      <c r="C131" s="36">
        <f>SUMIFS(СВЦЭМ!$C$33:$C$776,СВЦЭМ!$A$33:$A$776,$A131,СВЦЭМ!$B$33:$B$776,C$119)+'СЕТ СН'!$I$12+СВЦЭМ!$D$10+'СЕТ СН'!$I$5-'СЕТ СН'!$I$20</f>
        <v>3182.7797535600002</v>
      </c>
      <c r="D131" s="36">
        <f>SUMIFS(СВЦЭМ!$C$33:$C$776,СВЦЭМ!$A$33:$A$776,$A131,СВЦЭМ!$B$33:$B$776,D$119)+'СЕТ СН'!$I$12+СВЦЭМ!$D$10+'СЕТ СН'!$I$5-'СЕТ СН'!$I$20</f>
        <v>3189.00305011</v>
      </c>
      <c r="E131" s="36">
        <f>SUMIFS(СВЦЭМ!$C$33:$C$776,СВЦЭМ!$A$33:$A$776,$A131,СВЦЭМ!$B$33:$B$776,E$119)+'СЕТ СН'!$I$12+СВЦЭМ!$D$10+'СЕТ СН'!$I$5-'СЕТ СН'!$I$20</f>
        <v>3195.5900493700001</v>
      </c>
      <c r="F131" s="36">
        <f>SUMIFS(СВЦЭМ!$C$33:$C$776,СВЦЭМ!$A$33:$A$776,$A131,СВЦЭМ!$B$33:$B$776,F$119)+'СЕТ СН'!$I$12+СВЦЭМ!$D$10+'СЕТ СН'!$I$5-'СЕТ СН'!$I$20</f>
        <v>3199.2939334000002</v>
      </c>
      <c r="G131" s="36">
        <f>SUMIFS(СВЦЭМ!$C$33:$C$776,СВЦЭМ!$A$33:$A$776,$A131,СВЦЭМ!$B$33:$B$776,G$119)+'СЕТ СН'!$I$12+СВЦЭМ!$D$10+'СЕТ СН'!$I$5-'СЕТ СН'!$I$20</f>
        <v>3197.6625310600002</v>
      </c>
      <c r="H131" s="36">
        <f>SUMIFS(СВЦЭМ!$C$33:$C$776,СВЦЭМ!$A$33:$A$776,$A131,СВЦЭМ!$B$33:$B$776,H$119)+'СЕТ СН'!$I$12+СВЦЭМ!$D$10+'СЕТ СН'!$I$5-'СЕТ СН'!$I$20</f>
        <v>3179.1859323100002</v>
      </c>
      <c r="I131" s="36">
        <f>SUMIFS(СВЦЭМ!$C$33:$C$776,СВЦЭМ!$A$33:$A$776,$A131,СВЦЭМ!$B$33:$B$776,I$119)+'СЕТ СН'!$I$12+СВЦЭМ!$D$10+'СЕТ СН'!$I$5-'СЕТ СН'!$I$20</f>
        <v>3163.7145513800001</v>
      </c>
      <c r="J131" s="36">
        <f>SUMIFS(СВЦЭМ!$C$33:$C$776,СВЦЭМ!$A$33:$A$776,$A131,СВЦЭМ!$B$33:$B$776,J$119)+'СЕТ СН'!$I$12+СВЦЭМ!$D$10+'СЕТ СН'!$I$5-'СЕТ СН'!$I$20</f>
        <v>3110.6692424100002</v>
      </c>
      <c r="K131" s="36">
        <f>SUMIFS(СВЦЭМ!$C$33:$C$776,СВЦЭМ!$A$33:$A$776,$A131,СВЦЭМ!$B$33:$B$776,K$119)+'СЕТ СН'!$I$12+СВЦЭМ!$D$10+'СЕТ СН'!$I$5-'СЕТ СН'!$I$20</f>
        <v>3085.1869996300002</v>
      </c>
      <c r="L131" s="36">
        <f>SUMIFS(СВЦЭМ!$C$33:$C$776,СВЦЭМ!$A$33:$A$776,$A131,СВЦЭМ!$B$33:$B$776,L$119)+'СЕТ СН'!$I$12+СВЦЭМ!$D$10+'СЕТ СН'!$I$5-'СЕТ СН'!$I$20</f>
        <v>3064.5121538600001</v>
      </c>
      <c r="M131" s="36">
        <f>SUMIFS(СВЦЭМ!$C$33:$C$776,СВЦЭМ!$A$33:$A$776,$A131,СВЦЭМ!$B$33:$B$776,M$119)+'СЕТ СН'!$I$12+СВЦЭМ!$D$10+'СЕТ СН'!$I$5-'СЕТ СН'!$I$20</f>
        <v>2973.5793670700004</v>
      </c>
      <c r="N131" s="36">
        <f>SUMIFS(СВЦЭМ!$C$33:$C$776,СВЦЭМ!$A$33:$A$776,$A131,СВЦЭМ!$B$33:$B$776,N$119)+'СЕТ СН'!$I$12+СВЦЭМ!$D$10+'СЕТ СН'!$I$5-'СЕТ СН'!$I$20</f>
        <v>2942.2820289000001</v>
      </c>
      <c r="O131" s="36">
        <f>SUMIFS(СВЦЭМ!$C$33:$C$776,СВЦЭМ!$A$33:$A$776,$A131,СВЦЭМ!$B$33:$B$776,O$119)+'СЕТ СН'!$I$12+СВЦЭМ!$D$10+'СЕТ СН'!$I$5-'СЕТ СН'!$I$20</f>
        <v>2926.5542428700001</v>
      </c>
      <c r="P131" s="36">
        <f>SUMIFS(СВЦЭМ!$C$33:$C$776,СВЦЭМ!$A$33:$A$776,$A131,СВЦЭМ!$B$33:$B$776,P$119)+'СЕТ СН'!$I$12+СВЦЭМ!$D$10+'СЕТ СН'!$I$5-'СЕТ СН'!$I$20</f>
        <v>2977.0225781500003</v>
      </c>
      <c r="Q131" s="36">
        <f>SUMIFS(СВЦЭМ!$C$33:$C$776,СВЦЭМ!$A$33:$A$776,$A131,СВЦЭМ!$B$33:$B$776,Q$119)+'СЕТ СН'!$I$12+СВЦЭМ!$D$10+'СЕТ СН'!$I$5-'СЕТ СН'!$I$20</f>
        <v>2981.01676193</v>
      </c>
      <c r="R131" s="36">
        <f>SUMIFS(СВЦЭМ!$C$33:$C$776,СВЦЭМ!$A$33:$A$776,$A131,СВЦЭМ!$B$33:$B$776,R$119)+'СЕТ СН'!$I$12+СВЦЭМ!$D$10+'СЕТ СН'!$I$5-'СЕТ СН'!$I$20</f>
        <v>2986.8343330600001</v>
      </c>
      <c r="S131" s="36">
        <f>SUMIFS(СВЦЭМ!$C$33:$C$776,СВЦЭМ!$A$33:$A$776,$A131,СВЦЭМ!$B$33:$B$776,S$119)+'СЕТ СН'!$I$12+СВЦЭМ!$D$10+'СЕТ СН'!$I$5-'СЕТ СН'!$I$20</f>
        <v>2984.69807988</v>
      </c>
      <c r="T131" s="36">
        <f>SUMIFS(СВЦЭМ!$C$33:$C$776,СВЦЭМ!$A$33:$A$776,$A131,СВЦЭМ!$B$33:$B$776,T$119)+'СЕТ СН'!$I$12+СВЦЭМ!$D$10+'СЕТ СН'!$I$5-'СЕТ СН'!$I$20</f>
        <v>2984.8768288800002</v>
      </c>
      <c r="U131" s="36">
        <f>SUMIFS(СВЦЭМ!$C$33:$C$776,СВЦЭМ!$A$33:$A$776,$A131,СВЦЭМ!$B$33:$B$776,U$119)+'СЕТ СН'!$I$12+СВЦЭМ!$D$10+'СЕТ СН'!$I$5-'СЕТ СН'!$I$20</f>
        <v>2965.6314300800004</v>
      </c>
      <c r="V131" s="36">
        <f>SUMIFS(СВЦЭМ!$C$33:$C$776,СВЦЭМ!$A$33:$A$776,$A131,СВЦЭМ!$B$33:$B$776,V$119)+'СЕТ СН'!$I$12+СВЦЭМ!$D$10+'СЕТ СН'!$I$5-'СЕТ СН'!$I$20</f>
        <v>2968.8934143500001</v>
      </c>
      <c r="W131" s="36">
        <f>SUMIFS(СВЦЭМ!$C$33:$C$776,СВЦЭМ!$A$33:$A$776,$A131,СВЦЭМ!$B$33:$B$776,W$119)+'СЕТ СН'!$I$12+СВЦЭМ!$D$10+'СЕТ СН'!$I$5-'СЕТ СН'!$I$20</f>
        <v>2971.50104491</v>
      </c>
      <c r="X131" s="36">
        <f>SUMIFS(СВЦЭМ!$C$33:$C$776,СВЦЭМ!$A$33:$A$776,$A131,СВЦЭМ!$B$33:$B$776,X$119)+'СЕТ СН'!$I$12+СВЦЭМ!$D$10+'СЕТ СН'!$I$5-'СЕТ СН'!$I$20</f>
        <v>2987.3755281200001</v>
      </c>
      <c r="Y131" s="36">
        <f>SUMIFS(СВЦЭМ!$C$33:$C$776,СВЦЭМ!$A$33:$A$776,$A131,СВЦЭМ!$B$33:$B$776,Y$119)+'СЕТ СН'!$I$12+СВЦЭМ!$D$10+'СЕТ СН'!$I$5-'СЕТ СН'!$I$20</f>
        <v>3075.0476304600002</v>
      </c>
    </row>
    <row r="132" spans="1:25" ht="15.75" x14ac:dyDescent="0.2">
      <c r="A132" s="35">
        <f t="shared" si="3"/>
        <v>44056</v>
      </c>
      <c r="B132" s="36">
        <f>SUMIFS(СВЦЭМ!$C$33:$C$776,СВЦЭМ!$A$33:$A$776,$A132,СВЦЭМ!$B$33:$B$776,B$119)+'СЕТ СН'!$I$12+СВЦЭМ!$D$10+'СЕТ СН'!$I$5-'СЕТ СН'!$I$20</f>
        <v>3161.0266168900002</v>
      </c>
      <c r="C132" s="36">
        <f>SUMIFS(СВЦЭМ!$C$33:$C$776,СВЦЭМ!$A$33:$A$776,$A132,СВЦЭМ!$B$33:$B$776,C$119)+'СЕТ СН'!$I$12+СВЦЭМ!$D$10+'СЕТ СН'!$I$5-'СЕТ СН'!$I$20</f>
        <v>3198.2410108300001</v>
      </c>
      <c r="D132" s="36">
        <f>SUMIFS(СВЦЭМ!$C$33:$C$776,СВЦЭМ!$A$33:$A$776,$A132,СВЦЭМ!$B$33:$B$776,D$119)+'СЕТ СН'!$I$12+СВЦЭМ!$D$10+'СЕТ СН'!$I$5-'СЕТ СН'!$I$20</f>
        <v>3225.9282014700002</v>
      </c>
      <c r="E132" s="36">
        <f>SUMIFS(СВЦЭМ!$C$33:$C$776,СВЦЭМ!$A$33:$A$776,$A132,СВЦЭМ!$B$33:$B$776,E$119)+'СЕТ СН'!$I$12+СВЦЭМ!$D$10+'СЕТ СН'!$I$5-'СЕТ СН'!$I$20</f>
        <v>3237.2330677100003</v>
      </c>
      <c r="F132" s="36">
        <f>SUMIFS(СВЦЭМ!$C$33:$C$776,СВЦЭМ!$A$33:$A$776,$A132,СВЦЭМ!$B$33:$B$776,F$119)+'СЕТ СН'!$I$12+СВЦЭМ!$D$10+'СЕТ СН'!$I$5-'СЕТ СН'!$I$20</f>
        <v>3241.9354562400003</v>
      </c>
      <c r="G132" s="36">
        <f>SUMIFS(СВЦЭМ!$C$33:$C$776,СВЦЭМ!$A$33:$A$776,$A132,СВЦЭМ!$B$33:$B$776,G$119)+'СЕТ СН'!$I$12+СВЦЭМ!$D$10+'СЕТ СН'!$I$5-'СЕТ СН'!$I$20</f>
        <v>3218.7104998100003</v>
      </c>
      <c r="H132" s="36">
        <f>SUMIFS(СВЦЭМ!$C$33:$C$776,СВЦЭМ!$A$33:$A$776,$A132,СВЦЭМ!$B$33:$B$776,H$119)+'СЕТ СН'!$I$12+СВЦЭМ!$D$10+'СЕТ СН'!$I$5-'СЕТ СН'!$I$20</f>
        <v>3172.3137211800004</v>
      </c>
      <c r="I132" s="36">
        <f>SUMIFS(СВЦЭМ!$C$33:$C$776,СВЦЭМ!$A$33:$A$776,$A132,СВЦЭМ!$B$33:$B$776,I$119)+'СЕТ СН'!$I$12+СВЦЭМ!$D$10+'СЕТ СН'!$I$5-'СЕТ СН'!$I$20</f>
        <v>3107.5245316400001</v>
      </c>
      <c r="J132" s="36">
        <f>SUMIFS(СВЦЭМ!$C$33:$C$776,СВЦЭМ!$A$33:$A$776,$A132,СВЦЭМ!$B$33:$B$776,J$119)+'СЕТ СН'!$I$12+СВЦЭМ!$D$10+'СЕТ СН'!$I$5-'СЕТ СН'!$I$20</f>
        <v>3055.4445423800003</v>
      </c>
      <c r="K132" s="36">
        <f>SUMIFS(СВЦЭМ!$C$33:$C$776,СВЦЭМ!$A$33:$A$776,$A132,СВЦЭМ!$B$33:$B$776,K$119)+'СЕТ СН'!$I$12+СВЦЭМ!$D$10+'СЕТ СН'!$I$5-'СЕТ СН'!$I$20</f>
        <v>3027.7108252100002</v>
      </c>
      <c r="L132" s="36">
        <f>SUMIFS(СВЦЭМ!$C$33:$C$776,СВЦЭМ!$A$33:$A$776,$A132,СВЦЭМ!$B$33:$B$776,L$119)+'СЕТ СН'!$I$12+СВЦЭМ!$D$10+'СЕТ СН'!$I$5-'СЕТ СН'!$I$20</f>
        <v>3024.4327318300002</v>
      </c>
      <c r="M132" s="36">
        <f>SUMIFS(СВЦЭМ!$C$33:$C$776,СВЦЭМ!$A$33:$A$776,$A132,СВЦЭМ!$B$33:$B$776,M$119)+'СЕТ СН'!$I$12+СВЦЭМ!$D$10+'СЕТ СН'!$I$5-'СЕТ СН'!$I$20</f>
        <v>2979.5012184200004</v>
      </c>
      <c r="N132" s="36">
        <f>SUMIFS(СВЦЭМ!$C$33:$C$776,СВЦЭМ!$A$33:$A$776,$A132,СВЦЭМ!$B$33:$B$776,N$119)+'СЕТ СН'!$I$12+СВЦЭМ!$D$10+'СЕТ СН'!$I$5-'СЕТ СН'!$I$20</f>
        <v>2998.8930335700002</v>
      </c>
      <c r="O132" s="36">
        <f>SUMIFS(СВЦЭМ!$C$33:$C$776,СВЦЭМ!$A$33:$A$776,$A132,СВЦЭМ!$B$33:$B$776,O$119)+'СЕТ СН'!$I$12+СВЦЭМ!$D$10+'СЕТ СН'!$I$5-'СЕТ СН'!$I$20</f>
        <v>2995.9807052800002</v>
      </c>
      <c r="P132" s="36">
        <f>SUMIFS(СВЦЭМ!$C$33:$C$776,СВЦЭМ!$A$33:$A$776,$A132,СВЦЭМ!$B$33:$B$776,P$119)+'СЕТ СН'!$I$12+СВЦЭМ!$D$10+'СЕТ СН'!$I$5-'СЕТ СН'!$I$20</f>
        <v>2997.6946090900001</v>
      </c>
      <c r="Q132" s="36">
        <f>SUMIFS(СВЦЭМ!$C$33:$C$776,СВЦЭМ!$A$33:$A$776,$A132,СВЦЭМ!$B$33:$B$776,Q$119)+'СЕТ СН'!$I$12+СВЦЭМ!$D$10+'СЕТ СН'!$I$5-'СЕТ СН'!$I$20</f>
        <v>3009.2000053100001</v>
      </c>
      <c r="R132" s="36">
        <f>SUMIFS(СВЦЭМ!$C$33:$C$776,СВЦЭМ!$A$33:$A$776,$A132,СВЦЭМ!$B$33:$B$776,R$119)+'СЕТ СН'!$I$12+СВЦЭМ!$D$10+'СЕТ СН'!$I$5-'СЕТ СН'!$I$20</f>
        <v>3005.1835292000001</v>
      </c>
      <c r="S132" s="36">
        <f>SUMIFS(СВЦЭМ!$C$33:$C$776,СВЦЭМ!$A$33:$A$776,$A132,СВЦЭМ!$B$33:$B$776,S$119)+'СЕТ СН'!$I$12+СВЦЭМ!$D$10+'СЕТ СН'!$I$5-'СЕТ СН'!$I$20</f>
        <v>3008.9051875000005</v>
      </c>
      <c r="T132" s="36">
        <f>SUMIFS(СВЦЭМ!$C$33:$C$776,СВЦЭМ!$A$33:$A$776,$A132,СВЦЭМ!$B$33:$B$776,T$119)+'СЕТ СН'!$I$12+СВЦЭМ!$D$10+'СЕТ СН'!$I$5-'СЕТ СН'!$I$20</f>
        <v>2946.95400182</v>
      </c>
      <c r="U132" s="36">
        <f>SUMIFS(СВЦЭМ!$C$33:$C$776,СВЦЭМ!$A$33:$A$776,$A132,СВЦЭМ!$B$33:$B$776,U$119)+'СЕТ СН'!$I$12+СВЦЭМ!$D$10+'СЕТ СН'!$I$5-'СЕТ СН'!$I$20</f>
        <v>2887.3828754200003</v>
      </c>
      <c r="V132" s="36">
        <f>SUMIFS(СВЦЭМ!$C$33:$C$776,СВЦЭМ!$A$33:$A$776,$A132,СВЦЭМ!$B$33:$B$776,V$119)+'СЕТ СН'!$I$12+СВЦЭМ!$D$10+'СЕТ СН'!$I$5-'СЕТ СН'!$I$20</f>
        <v>2889.9481961800002</v>
      </c>
      <c r="W132" s="36">
        <f>SUMIFS(СВЦЭМ!$C$33:$C$776,СВЦЭМ!$A$33:$A$776,$A132,СВЦЭМ!$B$33:$B$776,W$119)+'СЕТ СН'!$I$12+СВЦЭМ!$D$10+'СЕТ СН'!$I$5-'СЕТ СН'!$I$20</f>
        <v>2903.2159954900003</v>
      </c>
      <c r="X132" s="36">
        <f>SUMIFS(СВЦЭМ!$C$33:$C$776,СВЦЭМ!$A$33:$A$776,$A132,СВЦЭМ!$B$33:$B$776,X$119)+'СЕТ СН'!$I$12+СВЦЭМ!$D$10+'СЕТ СН'!$I$5-'СЕТ СН'!$I$20</f>
        <v>2908.1312245400004</v>
      </c>
      <c r="Y132" s="36">
        <f>SUMIFS(СВЦЭМ!$C$33:$C$776,СВЦЭМ!$A$33:$A$776,$A132,СВЦЭМ!$B$33:$B$776,Y$119)+'СЕТ СН'!$I$12+СВЦЭМ!$D$10+'СЕТ СН'!$I$5-'СЕТ СН'!$I$20</f>
        <v>2970.2329605300001</v>
      </c>
    </row>
    <row r="133" spans="1:25" ht="15.75" x14ac:dyDescent="0.2">
      <c r="A133" s="35">
        <f t="shared" si="3"/>
        <v>44057</v>
      </c>
      <c r="B133" s="36">
        <f>SUMIFS(СВЦЭМ!$C$33:$C$776,СВЦЭМ!$A$33:$A$776,$A133,СВЦЭМ!$B$33:$B$776,B$119)+'СЕТ СН'!$I$12+СВЦЭМ!$D$10+'СЕТ СН'!$I$5-'СЕТ СН'!$I$20</f>
        <v>3130.5372777700004</v>
      </c>
      <c r="C133" s="36">
        <f>SUMIFS(СВЦЭМ!$C$33:$C$776,СВЦЭМ!$A$33:$A$776,$A133,СВЦЭМ!$B$33:$B$776,C$119)+'СЕТ СН'!$I$12+СВЦЭМ!$D$10+'СЕТ СН'!$I$5-'СЕТ СН'!$I$20</f>
        <v>3150.6034546400001</v>
      </c>
      <c r="D133" s="36">
        <f>SUMIFS(СВЦЭМ!$C$33:$C$776,СВЦЭМ!$A$33:$A$776,$A133,СВЦЭМ!$B$33:$B$776,D$119)+'СЕТ СН'!$I$12+СВЦЭМ!$D$10+'СЕТ СН'!$I$5-'СЕТ СН'!$I$20</f>
        <v>3177.86463138</v>
      </c>
      <c r="E133" s="36">
        <f>SUMIFS(СВЦЭМ!$C$33:$C$776,СВЦЭМ!$A$33:$A$776,$A133,СВЦЭМ!$B$33:$B$776,E$119)+'СЕТ СН'!$I$12+СВЦЭМ!$D$10+'СЕТ СН'!$I$5-'СЕТ СН'!$I$20</f>
        <v>3175.9294866</v>
      </c>
      <c r="F133" s="36">
        <f>SUMIFS(СВЦЭМ!$C$33:$C$776,СВЦЭМ!$A$33:$A$776,$A133,СВЦЭМ!$B$33:$B$776,F$119)+'СЕТ СН'!$I$12+СВЦЭМ!$D$10+'СЕТ СН'!$I$5-'СЕТ СН'!$I$20</f>
        <v>3172.28847541</v>
      </c>
      <c r="G133" s="36">
        <f>SUMIFS(СВЦЭМ!$C$33:$C$776,СВЦЭМ!$A$33:$A$776,$A133,СВЦЭМ!$B$33:$B$776,G$119)+'СЕТ СН'!$I$12+СВЦЭМ!$D$10+'СЕТ СН'!$I$5-'СЕТ СН'!$I$20</f>
        <v>3159.4267380900001</v>
      </c>
      <c r="H133" s="36">
        <f>SUMIFS(СВЦЭМ!$C$33:$C$776,СВЦЭМ!$A$33:$A$776,$A133,СВЦЭМ!$B$33:$B$776,H$119)+'СЕТ СН'!$I$12+СВЦЭМ!$D$10+'СЕТ СН'!$I$5-'СЕТ СН'!$I$20</f>
        <v>3137.0028716800002</v>
      </c>
      <c r="I133" s="36">
        <f>SUMIFS(СВЦЭМ!$C$33:$C$776,СВЦЭМ!$A$33:$A$776,$A133,СВЦЭМ!$B$33:$B$776,I$119)+'СЕТ СН'!$I$12+СВЦЭМ!$D$10+'СЕТ СН'!$I$5-'СЕТ СН'!$I$20</f>
        <v>3140.2942788500004</v>
      </c>
      <c r="J133" s="36">
        <f>SUMIFS(СВЦЭМ!$C$33:$C$776,СВЦЭМ!$A$33:$A$776,$A133,СВЦЭМ!$B$33:$B$776,J$119)+'СЕТ СН'!$I$12+СВЦЭМ!$D$10+'СЕТ СН'!$I$5-'СЕТ СН'!$I$20</f>
        <v>3091.97086631</v>
      </c>
      <c r="K133" s="36">
        <f>SUMIFS(СВЦЭМ!$C$33:$C$776,СВЦЭМ!$A$33:$A$776,$A133,СВЦЭМ!$B$33:$B$776,K$119)+'СЕТ СН'!$I$12+СВЦЭМ!$D$10+'СЕТ СН'!$I$5-'СЕТ СН'!$I$20</f>
        <v>3066.13783418</v>
      </c>
      <c r="L133" s="36">
        <f>SUMIFS(СВЦЭМ!$C$33:$C$776,СВЦЭМ!$A$33:$A$776,$A133,СВЦЭМ!$B$33:$B$776,L$119)+'СЕТ СН'!$I$12+СВЦЭМ!$D$10+'СЕТ СН'!$I$5-'СЕТ СН'!$I$20</f>
        <v>3050.2630610000001</v>
      </c>
      <c r="M133" s="36">
        <f>SUMIFS(СВЦЭМ!$C$33:$C$776,СВЦЭМ!$A$33:$A$776,$A133,СВЦЭМ!$B$33:$B$776,M$119)+'СЕТ СН'!$I$12+СВЦЭМ!$D$10+'СЕТ СН'!$I$5-'СЕТ СН'!$I$20</f>
        <v>3011.3437732800003</v>
      </c>
      <c r="N133" s="36">
        <f>SUMIFS(СВЦЭМ!$C$33:$C$776,СВЦЭМ!$A$33:$A$776,$A133,СВЦЭМ!$B$33:$B$776,N$119)+'СЕТ СН'!$I$12+СВЦЭМ!$D$10+'СЕТ СН'!$I$5-'СЕТ СН'!$I$20</f>
        <v>2932.3688476200005</v>
      </c>
      <c r="O133" s="36">
        <f>SUMIFS(СВЦЭМ!$C$33:$C$776,СВЦЭМ!$A$33:$A$776,$A133,СВЦЭМ!$B$33:$B$776,O$119)+'СЕТ СН'!$I$12+СВЦЭМ!$D$10+'СЕТ СН'!$I$5-'СЕТ СН'!$I$20</f>
        <v>2913.5021326000001</v>
      </c>
      <c r="P133" s="36">
        <f>SUMIFS(СВЦЭМ!$C$33:$C$776,СВЦЭМ!$A$33:$A$776,$A133,СВЦЭМ!$B$33:$B$776,P$119)+'СЕТ СН'!$I$12+СВЦЭМ!$D$10+'СЕТ СН'!$I$5-'СЕТ СН'!$I$20</f>
        <v>2922.0440973200002</v>
      </c>
      <c r="Q133" s="36">
        <f>SUMIFS(СВЦЭМ!$C$33:$C$776,СВЦЭМ!$A$33:$A$776,$A133,СВЦЭМ!$B$33:$B$776,Q$119)+'СЕТ СН'!$I$12+СВЦЭМ!$D$10+'СЕТ СН'!$I$5-'СЕТ СН'!$I$20</f>
        <v>2935.3161798600004</v>
      </c>
      <c r="R133" s="36">
        <f>SUMIFS(СВЦЭМ!$C$33:$C$776,СВЦЭМ!$A$33:$A$776,$A133,СВЦЭМ!$B$33:$B$776,R$119)+'СЕТ СН'!$I$12+СВЦЭМ!$D$10+'СЕТ СН'!$I$5-'СЕТ СН'!$I$20</f>
        <v>2931.5460643000001</v>
      </c>
      <c r="S133" s="36">
        <f>SUMIFS(СВЦЭМ!$C$33:$C$776,СВЦЭМ!$A$33:$A$776,$A133,СВЦЭМ!$B$33:$B$776,S$119)+'СЕТ СН'!$I$12+СВЦЭМ!$D$10+'СЕТ СН'!$I$5-'СЕТ СН'!$I$20</f>
        <v>2944.1038550700005</v>
      </c>
      <c r="T133" s="36">
        <f>SUMIFS(СВЦЭМ!$C$33:$C$776,СВЦЭМ!$A$33:$A$776,$A133,СВЦЭМ!$B$33:$B$776,T$119)+'СЕТ СН'!$I$12+СВЦЭМ!$D$10+'СЕТ СН'!$I$5-'СЕТ СН'!$I$20</f>
        <v>2943.8611845300002</v>
      </c>
      <c r="U133" s="36">
        <f>SUMIFS(СВЦЭМ!$C$33:$C$776,СВЦЭМ!$A$33:$A$776,$A133,СВЦЭМ!$B$33:$B$776,U$119)+'СЕТ СН'!$I$12+СВЦЭМ!$D$10+'СЕТ СН'!$I$5-'СЕТ СН'!$I$20</f>
        <v>2956.9419878500003</v>
      </c>
      <c r="V133" s="36">
        <f>SUMIFS(СВЦЭМ!$C$33:$C$776,СВЦЭМ!$A$33:$A$776,$A133,СВЦЭМ!$B$33:$B$776,V$119)+'СЕТ СН'!$I$12+СВЦЭМ!$D$10+'СЕТ СН'!$I$5-'СЕТ СН'!$I$20</f>
        <v>2940.4694463200003</v>
      </c>
      <c r="W133" s="36">
        <f>SUMIFS(СВЦЭМ!$C$33:$C$776,СВЦЭМ!$A$33:$A$776,$A133,СВЦЭМ!$B$33:$B$776,W$119)+'СЕТ СН'!$I$12+СВЦЭМ!$D$10+'СЕТ СН'!$I$5-'СЕТ СН'!$I$20</f>
        <v>2943.6469357200003</v>
      </c>
      <c r="X133" s="36">
        <f>SUMIFS(СВЦЭМ!$C$33:$C$776,СВЦЭМ!$A$33:$A$776,$A133,СВЦЭМ!$B$33:$B$776,X$119)+'СЕТ СН'!$I$12+СВЦЭМ!$D$10+'СЕТ СН'!$I$5-'СЕТ СН'!$I$20</f>
        <v>2965.6375658200004</v>
      </c>
      <c r="Y133" s="36">
        <f>SUMIFS(СВЦЭМ!$C$33:$C$776,СВЦЭМ!$A$33:$A$776,$A133,СВЦЭМ!$B$33:$B$776,Y$119)+'СЕТ СН'!$I$12+СВЦЭМ!$D$10+'СЕТ СН'!$I$5-'СЕТ СН'!$I$20</f>
        <v>3045.2065144200001</v>
      </c>
    </row>
    <row r="134" spans="1:25" ht="15.75" x14ac:dyDescent="0.2">
      <c r="A134" s="35">
        <f t="shared" si="3"/>
        <v>44058</v>
      </c>
      <c r="B134" s="36">
        <f>SUMIFS(СВЦЭМ!$C$33:$C$776,СВЦЭМ!$A$33:$A$776,$A134,СВЦЭМ!$B$33:$B$776,B$119)+'СЕТ СН'!$I$12+СВЦЭМ!$D$10+'СЕТ СН'!$I$5-'СЕТ СН'!$I$20</f>
        <v>3069.8593533000003</v>
      </c>
      <c r="C134" s="36">
        <f>SUMIFS(СВЦЭМ!$C$33:$C$776,СВЦЭМ!$A$33:$A$776,$A134,СВЦЭМ!$B$33:$B$776,C$119)+'СЕТ СН'!$I$12+СВЦЭМ!$D$10+'СЕТ СН'!$I$5-'СЕТ СН'!$I$20</f>
        <v>3109.5496179800002</v>
      </c>
      <c r="D134" s="36">
        <f>SUMIFS(СВЦЭМ!$C$33:$C$776,СВЦЭМ!$A$33:$A$776,$A134,СВЦЭМ!$B$33:$B$776,D$119)+'СЕТ СН'!$I$12+СВЦЭМ!$D$10+'СЕТ СН'!$I$5-'СЕТ СН'!$I$20</f>
        <v>3099.5226758100002</v>
      </c>
      <c r="E134" s="36">
        <f>SUMIFS(СВЦЭМ!$C$33:$C$776,СВЦЭМ!$A$33:$A$776,$A134,СВЦЭМ!$B$33:$B$776,E$119)+'СЕТ СН'!$I$12+СВЦЭМ!$D$10+'СЕТ СН'!$I$5-'СЕТ СН'!$I$20</f>
        <v>3095.1188591</v>
      </c>
      <c r="F134" s="36">
        <f>SUMIFS(СВЦЭМ!$C$33:$C$776,СВЦЭМ!$A$33:$A$776,$A134,СВЦЭМ!$B$33:$B$776,F$119)+'СЕТ СН'!$I$12+СВЦЭМ!$D$10+'СЕТ СН'!$I$5-'СЕТ СН'!$I$20</f>
        <v>3100.2570174800003</v>
      </c>
      <c r="G134" s="36">
        <f>SUMIFS(СВЦЭМ!$C$33:$C$776,СВЦЭМ!$A$33:$A$776,$A134,СВЦЭМ!$B$33:$B$776,G$119)+'СЕТ СН'!$I$12+СВЦЭМ!$D$10+'СЕТ СН'!$I$5-'СЕТ СН'!$I$20</f>
        <v>3101.8189719600005</v>
      </c>
      <c r="H134" s="36">
        <f>SUMIFS(СВЦЭМ!$C$33:$C$776,СВЦЭМ!$A$33:$A$776,$A134,СВЦЭМ!$B$33:$B$776,H$119)+'СЕТ СН'!$I$12+СВЦЭМ!$D$10+'СЕТ СН'!$I$5-'СЕТ СН'!$I$20</f>
        <v>3096.9511634800001</v>
      </c>
      <c r="I134" s="36">
        <f>SUMIFS(СВЦЭМ!$C$33:$C$776,СВЦЭМ!$A$33:$A$776,$A134,СВЦЭМ!$B$33:$B$776,I$119)+'СЕТ СН'!$I$12+СВЦЭМ!$D$10+'СЕТ СН'!$I$5-'СЕТ СН'!$I$20</f>
        <v>3088.1033204400001</v>
      </c>
      <c r="J134" s="36">
        <f>SUMIFS(СВЦЭМ!$C$33:$C$776,СВЦЭМ!$A$33:$A$776,$A134,СВЦЭМ!$B$33:$B$776,J$119)+'СЕТ СН'!$I$12+СВЦЭМ!$D$10+'СЕТ СН'!$I$5-'СЕТ СН'!$I$20</f>
        <v>3042.9277296099999</v>
      </c>
      <c r="K134" s="36">
        <f>SUMIFS(СВЦЭМ!$C$33:$C$776,СВЦЭМ!$A$33:$A$776,$A134,СВЦЭМ!$B$33:$B$776,K$119)+'СЕТ СН'!$I$12+СВЦЭМ!$D$10+'СЕТ СН'!$I$5-'СЕТ СН'!$I$20</f>
        <v>3008.4820183000002</v>
      </c>
      <c r="L134" s="36">
        <f>SUMIFS(СВЦЭМ!$C$33:$C$776,СВЦЭМ!$A$33:$A$776,$A134,СВЦЭМ!$B$33:$B$776,L$119)+'СЕТ СН'!$I$12+СВЦЭМ!$D$10+'СЕТ СН'!$I$5-'СЕТ СН'!$I$20</f>
        <v>3002.9638453800003</v>
      </c>
      <c r="M134" s="36">
        <f>SUMIFS(СВЦЭМ!$C$33:$C$776,СВЦЭМ!$A$33:$A$776,$A134,СВЦЭМ!$B$33:$B$776,M$119)+'СЕТ СН'!$I$12+СВЦЭМ!$D$10+'СЕТ СН'!$I$5-'СЕТ СН'!$I$20</f>
        <v>3014.3115864900001</v>
      </c>
      <c r="N134" s="36">
        <f>SUMIFS(СВЦЭМ!$C$33:$C$776,СВЦЭМ!$A$33:$A$776,$A134,СВЦЭМ!$B$33:$B$776,N$119)+'СЕТ СН'!$I$12+СВЦЭМ!$D$10+'СЕТ СН'!$I$5-'СЕТ СН'!$I$20</f>
        <v>3010.6934159800003</v>
      </c>
      <c r="O134" s="36">
        <f>SUMIFS(СВЦЭМ!$C$33:$C$776,СВЦЭМ!$A$33:$A$776,$A134,СВЦЭМ!$B$33:$B$776,O$119)+'СЕТ СН'!$I$12+СВЦЭМ!$D$10+'СЕТ СН'!$I$5-'СЕТ СН'!$I$20</f>
        <v>2982.5229018600003</v>
      </c>
      <c r="P134" s="36">
        <f>SUMIFS(СВЦЭМ!$C$33:$C$776,СВЦЭМ!$A$33:$A$776,$A134,СВЦЭМ!$B$33:$B$776,P$119)+'СЕТ СН'!$I$12+СВЦЭМ!$D$10+'СЕТ СН'!$I$5-'СЕТ СН'!$I$20</f>
        <v>2983.5758810100001</v>
      </c>
      <c r="Q134" s="36">
        <f>SUMIFS(СВЦЭМ!$C$33:$C$776,СВЦЭМ!$A$33:$A$776,$A134,СВЦЭМ!$B$33:$B$776,Q$119)+'СЕТ СН'!$I$12+СВЦЭМ!$D$10+'СЕТ СН'!$I$5-'СЕТ СН'!$I$20</f>
        <v>2994.4169012700004</v>
      </c>
      <c r="R134" s="36">
        <f>SUMIFS(СВЦЭМ!$C$33:$C$776,СВЦЭМ!$A$33:$A$776,$A134,СВЦЭМ!$B$33:$B$776,R$119)+'СЕТ СН'!$I$12+СВЦЭМ!$D$10+'СЕТ СН'!$I$5-'СЕТ СН'!$I$20</f>
        <v>3001.15426316</v>
      </c>
      <c r="S134" s="36">
        <f>SUMIFS(СВЦЭМ!$C$33:$C$776,СВЦЭМ!$A$33:$A$776,$A134,СВЦЭМ!$B$33:$B$776,S$119)+'СЕТ СН'!$I$12+СВЦЭМ!$D$10+'СЕТ СН'!$I$5-'СЕТ СН'!$I$20</f>
        <v>2998.7952526400004</v>
      </c>
      <c r="T134" s="36">
        <f>SUMIFS(СВЦЭМ!$C$33:$C$776,СВЦЭМ!$A$33:$A$776,$A134,СВЦЭМ!$B$33:$B$776,T$119)+'СЕТ СН'!$I$12+СВЦЭМ!$D$10+'СЕТ СН'!$I$5-'СЕТ СН'!$I$20</f>
        <v>2994.7066692400003</v>
      </c>
      <c r="U134" s="36">
        <f>SUMIFS(СВЦЭМ!$C$33:$C$776,СВЦЭМ!$A$33:$A$776,$A134,СВЦЭМ!$B$33:$B$776,U$119)+'СЕТ СН'!$I$12+СВЦЭМ!$D$10+'СЕТ СН'!$I$5-'СЕТ СН'!$I$20</f>
        <v>2998.9404922500003</v>
      </c>
      <c r="V134" s="36">
        <f>SUMIFS(СВЦЭМ!$C$33:$C$776,СВЦЭМ!$A$33:$A$776,$A134,СВЦЭМ!$B$33:$B$776,V$119)+'СЕТ СН'!$I$12+СВЦЭМ!$D$10+'СЕТ СН'!$I$5-'СЕТ СН'!$I$20</f>
        <v>2987.46770973</v>
      </c>
      <c r="W134" s="36">
        <f>SUMIFS(СВЦЭМ!$C$33:$C$776,СВЦЭМ!$A$33:$A$776,$A134,СВЦЭМ!$B$33:$B$776,W$119)+'СЕТ СН'!$I$12+СВЦЭМ!$D$10+'СЕТ СН'!$I$5-'СЕТ СН'!$I$20</f>
        <v>2985.6967907800004</v>
      </c>
      <c r="X134" s="36">
        <f>SUMIFS(СВЦЭМ!$C$33:$C$776,СВЦЭМ!$A$33:$A$776,$A134,СВЦЭМ!$B$33:$B$776,X$119)+'СЕТ СН'!$I$12+СВЦЭМ!$D$10+'СЕТ СН'!$I$5-'СЕТ СН'!$I$20</f>
        <v>3002.9096491500004</v>
      </c>
      <c r="Y134" s="36">
        <f>SUMIFS(СВЦЭМ!$C$33:$C$776,СВЦЭМ!$A$33:$A$776,$A134,СВЦЭМ!$B$33:$B$776,Y$119)+'СЕТ СН'!$I$12+СВЦЭМ!$D$10+'СЕТ СН'!$I$5-'СЕТ СН'!$I$20</f>
        <v>3016.84755331</v>
      </c>
    </row>
    <row r="135" spans="1:25" ht="15.75" x14ac:dyDescent="0.2">
      <c r="A135" s="35">
        <f t="shared" si="3"/>
        <v>44059</v>
      </c>
      <c r="B135" s="36">
        <f>SUMIFS(СВЦЭМ!$C$33:$C$776,СВЦЭМ!$A$33:$A$776,$A135,СВЦЭМ!$B$33:$B$776,B$119)+'СЕТ СН'!$I$12+СВЦЭМ!$D$10+'СЕТ СН'!$I$5-'СЕТ СН'!$I$20</f>
        <v>3092.2590347</v>
      </c>
      <c r="C135" s="36">
        <f>SUMIFS(СВЦЭМ!$C$33:$C$776,СВЦЭМ!$A$33:$A$776,$A135,СВЦЭМ!$B$33:$B$776,C$119)+'СЕТ СН'!$I$12+СВЦЭМ!$D$10+'СЕТ СН'!$I$5-'СЕТ СН'!$I$20</f>
        <v>3110.1349228100003</v>
      </c>
      <c r="D135" s="36">
        <f>SUMIFS(СВЦЭМ!$C$33:$C$776,СВЦЭМ!$A$33:$A$776,$A135,СВЦЭМ!$B$33:$B$776,D$119)+'СЕТ СН'!$I$12+СВЦЭМ!$D$10+'СЕТ СН'!$I$5-'СЕТ СН'!$I$20</f>
        <v>3123.7305419900003</v>
      </c>
      <c r="E135" s="36">
        <f>SUMIFS(СВЦЭМ!$C$33:$C$776,СВЦЭМ!$A$33:$A$776,$A135,СВЦЭМ!$B$33:$B$776,E$119)+'СЕТ СН'!$I$12+СВЦЭМ!$D$10+'СЕТ СН'!$I$5-'СЕТ СН'!$I$20</f>
        <v>3130.8378421200005</v>
      </c>
      <c r="F135" s="36">
        <f>SUMIFS(СВЦЭМ!$C$33:$C$776,СВЦЭМ!$A$33:$A$776,$A135,СВЦЭМ!$B$33:$B$776,F$119)+'СЕТ СН'!$I$12+СВЦЭМ!$D$10+'СЕТ СН'!$I$5-'СЕТ СН'!$I$20</f>
        <v>3128.7377610900003</v>
      </c>
      <c r="G135" s="36">
        <f>SUMIFS(СВЦЭМ!$C$33:$C$776,СВЦЭМ!$A$33:$A$776,$A135,СВЦЭМ!$B$33:$B$776,G$119)+'СЕТ СН'!$I$12+СВЦЭМ!$D$10+'СЕТ СН'!$I$5-'СЕТ СН'!$I$20</f>
        <v>3123.95243686</v>
      </c>
      <c r="H135" s="36">
        <f>SUMIFS(СВЦЭМ!$C$33:$C$776,СВЦЭМ!$A$33:$A$776,$A135,СВЦЭМ!$B$33:$B$776,H$119)+'СЕТ СН'!$I$12+СВЦЭМ!$D$10+'СЕТ СН'!$I$5-'СЕТ СН'!$I$20</f>
        <v>3107.0953748000002</v>
      </c>
      <c r="I135" s="36">
        <f>SUMIFS(СВЦЭМ!$C$33:$C$776,СВЦЭМ!$A$33:$A$776,$A135,СВЦЭМ!$B$33:$B$776,I$119)+'СЕТ СН'!$I$12+СВЦЭМ!$D$10+'СЕТ СН'!$I$5-'СЕТ СН'!$I$20</f>
        <v>3059.3347361599999</v>
      </c>
      <c r="J135" s="36">
        <f>SUMIFS(СВЦЭМ!$C$33:$C$776,СВЦЭМ!$A$33:$A$776,$A135,СВЦЭМ!$B$33:$B$776,J$119)+'СЕТ СН'!$I$12+СВЦЭМ!$D$10+'СЕТ СН'!$I$5-'СЕТ СН'!$I$20</f>
        <v>3033.5868100100001</v>
      </c>
      <c r="K135" s="36">
        <f>SUMIFS(СВЦЭМ!$C$33:$C$776,СВЦЭМ!$A$33:$A$776,$A135,СВЦЭМ!$B$33:$B$776,K$119)+'СЕТ СН'!$I$12+СВЦЭМ!$D$10+'СЕТ СН'!$I$5-'СЕТ СН'!$I$20</f>
        <v>3004.0633826200001</v>
      </c>
      <c r="L135" s="36">
        <f>SUMIFS(СВЦЭМ!$C$33:$C$776,СВЦЭМ!$A$33:$A$776,$A135,СВЦЭМ!$B$33:$B$776,L$119)+'СЕТ СН'!$I$12+СВЦЭМ!$D$10+'СЕТ СН'!$I$5-'СЕТ СН'!$I$20</f>
        <v>2994.6635693400003</v>
      </c>
      <c r="M135" s="36">
        <f>SUMIFS(СВЦЭМ!$C$33:$C$776,СВЦЭМ!$A$33:$A$776,$A135,СВЦЭМ!$B$33:$B$776,M$119)+'СЕТ СН'!$I$12+СВЦЭМ!$D$10+'СЕТ СН'!$I$5-'СЕТ СН'!$I$20</f>
        <v>2964.3988736800002</v>
      </c>
      <c r="N135" s="36">
        <f>SUMIFS(СВЦЭМ!$C$33:$C$776,СВЦЭМ!$A$33:$A$776,$A135,СВЦЭМ!$B$33:$B$776,N$119)+'СЕТ СН'!$I$12+СВЦЭМ!$D$10+'СЕТ СН'!$I$5-'СЕТ СН'!$I$20</f>
        <v>2962.1147750500004</v>
      </c>
      <c r="O135" s="36">
        <f>SUMIFS(СВЦЭМ!$C$33:$C$776,СВЦЭМ!$A$33:$A$776,$A135,СВЦЭМ!$B$33:$B$776,O$119)+'СЕТ СН'!$I$12+СВЦЭМ!$D$10+'СЕТ СН'!$I$5-'СЕТ СН'!$I$20</f>
        <v>2937.9521704200001</v>
      </c>
      <c r="P135" s="36">
        <f>SUMIFS(СВЦЭМ!$C$33:$C$776,СВЦЭМ!$A$33:$A$776,$A135,СВЦЭМ!$B$33:$B$776,P$119)+'СЕТ СН'!$I$12+СВЦЭМ!$D$10+'СЕТ СН'!$I$5-'СЕТ СН'!$I$20</f>
        <v>2936.4965704900001</v>
      </c>
      <c r="Q135" s="36">
        <f>SUMIFS(СВЦЭМ!$C$33:$C$776,СВЦЭМ!$A$33:$A$776,$A135,СВЦЭМ!$B$33:$B$776,Q$119)+'СЕТ СН'!$I$12+СВЦЭМ!$D$10+'СЕТ СН'!$I$5-'СЕТ СН'!$I$20</f>
        <v>2957.54601095</v>
      </c>
      <c r="R135" s="36">
        <f>SUMIFS(СВЦЭМ!$C$33:$C$776,СВЦЭМ!$A$33:$A$776,$A135,СВЦЭМ!$B$33:$B$776,R$119)+'СЕТ СН'!$I$12+СВЦЭМ!$D$10+'СЕТ СН'!$I$5-'СЕТ СН'!$I$20</f>
        <v>2971.6907744</v>
      </c>
      <c r="S135" s="36">
        <f>SUMIFS(СВЦЭМ!$C$33:$C$776,СВЦЭМ!$A$33:$A$776,$A135,СВЦЭМ!$B$33:$B$776,S$119)+'СЕТ СН'!$I$12+СВЦЭМ!$D$10+'СЕТ СН'!$I$5-'СЕТ СН'!$I$20</f>
        <v>2976.8772986700001</v>
      </c>
      <c r="T135" s="36">
        <f>SUMIFS(СВЦЭМ!$C$33:$C$776,СВЦЭМ!$A$33:$A$776,$A135,СВЦЭМ!$B$33:$B$776,T$119)+'СЕТ СН'!$I$12+СВЦЭМ!$D$10+'СЕТ СН'!$I$5-'СЕТ СН'!$I$20</f>
        <v>2976.4464070200002</v>
      </c>
      <c r="U135" s="36">
        <f>SUMIFS(СВЦЭМ!$C$33:$C$776,СВЦЭМ!$A$33:$A$776,$A135,СВЦЭМ!$B$33:$B$776,U$119)+'СЕТ СН'!$I$12+СВЦЭМ!$D$10+'СЕТ СН'!$I$5-'СЕТ СН'!$I$20</f>
        <v>2998.04436824</v>
      </c>
      <c r="V135" s="36">
        <f>SUMIFS(СВЦЭМ!$C$33:$C$776,СВЦЭМ!$A$33:$A$776,$A135,СВЦЭМ!$B$33:$B$776,V$119)+'СЕТ СН'!$I$12+СВЦЭМ!$D$10+'СЕТ СН'!$I$5-'СЕТ СН'!$I$20</f>
        <v>2982.48751928</v>
      </c>
      <c r="W135" s="36">
        <f>SUMIFS(СВЦЭМ!$C$33:$C$776,СВЦЭМ!$A$33:$A$776,$A135,СВЦЭМ!$B$33:$B$776,W$119)+'СЕТ СН'!$I$12+СВЦЭМ!$D$10+'СЕТ СН'!$I$5-'СЕТ СН'!$I$20</f>
        <v>2980.7778336700003</v>
      </c>
      <c r="X135" s="36">
        <f>SUMIFS(СВЦЭМ!$C$33:$C$776,СВЦЭМ!$A$33:$A$776,$A135,СВЦЭМ!$B$33:$B$776,X$119)+'СЕТ СН'!$I$12+СВЦЭМ!$D$10+'СЕТ СН'!$I$5-'СЕТ СН'!$I$20</f>
        <v>2998.34022701</v>
      </c>
      <c r="Y135" s="36">
        <f>SUMIFS(СВЦЭМ!$C$33:$C$776,СВЦЭМ!$A$33:$A$776,$A135,СВЦЭМ!$B$33:$B$776,Y$119)+'СЕТ СН'!$I$12+СВЦЭМ!$D$10+'СЕТ СН'!$I$5-'СЕТ СН'!$I$20</f>
        <v>3002.6638909500002</v>
      </c>
    </row>
    <row r="136" spans="1:25" ht="15.75" x14ac:dyDescent="0.2">
      <c r="A136" s="35">
        <f t="shared" si="3"/>
        <v>44060</v>
      </c>
      <c r="B136" s="36">
        <f>SUMIFS(СВЦЭМ!$C$33:$C$776,СВЦЭМ!$A$33:$A$776,$A136,СВЦЭМ!$B$33:$B$776,B$119)+'СЕТ СН'!$I$12+СВЦЭМ!$D$10+'СЕТ СН'!$I$5-'СЕТ СН'!$I$20</f>
        <v>3107.0003941800001</v>
      </c>
      <c r="C136" s="36">
        <f>SUMIFS(СВЦЭМ!$C$33:$C$776,СВЦЭМ!$A$33:$A$776,$A136,СВЦЭМ!$B$33:$B$776,C$119)+'СЕТ СН'!$I$12+СВЦЭМ!$D$10+'СЕТ СН'!$I$5-'СЕТ СН'!$I$20</f>
        <v>3130.4951450200001</v>
      </c>
      <c r="D136" s="36">
        <f>SUMIFS(СВЦЭМ!$C$33:$C$776,СВЦЭМ!$A$33:$A$776,$A136,СВЦЭМ!$B$33:$B$776,D$119)+'СЕТ СН'!$I$12+СВЦЭМ!$D$10+'СЕТ СН'!$I$5-'СЕТ СН'!$I$20</f>
        <v>3144.9882079400004</v>
      </c>
      <c r="E136" s="36">
        <f>SUMIFS(СВЦЭМ!$C$33:$C$776,СВЦЭМ!$A$33:$A$776,$A136,СВЦЭМ!$B$33:$B$776,E$119)+'СЕТ СН'!$I$12+СВЦЭМ!$D$10+'СЕТ СН'!$I$5-'СЕТ СН'!$I$20</f>
        <v>3156.5473250100003</v>
      </c>
      <c r="F136" s="36">
        <f>SUMIFS(СВЦЭМ!$C$33:$C$776,СВЦЭМ!$A$33:$A$776,$A136,СВЦЭМ!$B$33:$B$776,F$119)+'СЕТ СН'!$I$12+СВЦЭМ!$D$10+'СЕТ СН'!$I$5-'СЕТ СН'!$I$20</f>
        <v>3154.6373080400003</v>
      </c>
      <c r="G136" s="36">
        <f>SUMIFS(СВЦЭМ!$C$33:$C$776,СВЦЭМ!$A$33:$A$776,$A136,СВЦЭМ!$B$33:$B$776,G$119)+'СЕТ СН'!$I$12+СВЦЭМ!$D$10+'СЕТ СН'!$I$5-'СЕТ СН'!$I$20</f>
        <v>3156.2357691400002</v>
      </c>
      <c r="H136" s="36">
        <f>SUMIFS(СВЦЭМ!$C$33:$C$776,СВЦЭМ!$A$33:$A$776,$A136,СВЦЭМ!$B$33:$B$776,H$119)+'СЕТ СН'!$I$12+СВЦЭМ!$D$10+'СЕТ СН'!$I$5-'СЕТ СН'!$I$20</f>
        <v>3169.6688592400001</v>
      </c>
      <c r="I136" s="36">
        <f>SUMIFS(СВЦЭМ!$C$33:$C$776,СВЦЭМ!$A$33:$A$776,$A136,СВЦЭМ!$B$33:$B$776,I$119)+'СЕТ СН'!$I$12+СВЦЭМ!$D$10+'СЕТ СН'!$I$5-'СЕТ СН'!$I$20</f>
        <v>3207.0155264700002</v>
      </c>
      <c r="J136" s="36">
        <f>SUMIFS(СВЦЭМ!$C$33:$C$776,СВЦЭМ!$A$33:$A$776,$A136,СВЦЭМ!$B$33:$B$776,J$119)+'СЕТ СН'!$I$12+СВЦЭМ!$D$10+'СЕТ СН'!$I$5-'СЕТ СН'!$I$20</f>
        <v>3171.2112969700001</v>
      </c>
      <c r="K136" s="36">
        <f>SUMIFS(СВЦЭМ!$C$33:$C$776,СВЦЭМ!$A$33:$A$776,$A136,СВЦЭМ!$B$33:$B$776,K$119)+'СЕТ СН'!$I$12+СВЦЭМ!$D$10+'СЕТ СН'!$I$5-'СЕТ СН'!$I$20</f>
        <v>3137.6054176100001</v>
      </c>
      <c r="L136" s="36">
        <f>SUMIFS(СВЦЭМ!$C$33:$C$776,СВЦЭМ!$A$33:$A$776,$A136,СВЦЭМ!$B$33:$B$776,L$119)+'СЕТ СН'!$I$12+СВЦЭМ!$D$10+'СЕТ СН'!$I$5-'СЕТ СН'!$I$20</f>
        <v>3122.7793525300003</v>
      </c>
      <c r="M136" s="36">
        <f>SUMIFS(СВЦЭМ!$C$33:$C$776,СВЦЭМ!$A$33:$A$776,$A136,СВЦЭМ!$B$33:$B$776,M$119)+'СЕТ СН'!$I$12+СВЦЭМ!$D$10+'СЕТ СН'!$I$5-'СЕТ СН'!$I$20</f>
        <v>3056.7262981700001</v>
      </c>
      <c r="N136" s="36">
        <f>SUMIFS(СВЦЭМ!$C$33:$C$776,СВЦЭМ!$A$33:$A$776,$A136,СВЦЭМ!$B$33:$B$776,N$119)+'СЕТ СН'!$I$12+СВЦЭМ!$D$10+'СЕТ СН'!$I$5-'СЕТ СН'!$I$20</f>
        <v>2988.4263772300001</v>
      </c>
      <c r="O136" s="36">
        <f>SUMIFS(СВЦЭМ!$C$33:$C$776,СВЦЭМ!$A$33:$A$776,$A136,СВЦЭМ!$B$33:$B$776,O$119)+'СЕТ СН'!$I$12+СВЦЭМ!$D$10+'СЕТ СН'!$I$5-'СЕТ СН'!$I$20</f>
        <v>2951.9008590600001</v>
      </c>
      <c r="P136" s="36">
        <f>SUMIFS(СВЦЭМ!$C$33:$C$776,СВЦЭМ!$A$33:$A$776,$A136,СВЦЭМ!$B$33:$B$776,P$119)+'СЕТ СН'!$I$12+СВЦЭМ!$D$10+'СЕТ СН'!$I$5-'СЕТ СН'!$I$20</f>
        <v>2953.5601372600004</v>
      </c>
      <c r="Q136" s="36">
        <f>SUMIFS(СВЦЭМ!$C$33:$C$776,СВЦЭМ!$A$33:$A$776,$A136,СВЦЭМ!$B$33:$B$776,Q$119)+'СЕТ СН'!$I$12+СВЦЭМ!$D$10+'СЕТ СН'!$I$5-'СЕТ СН'!$I$20</f>
        <v>2961.4780224000001</v>
      </c>
      <c r="R136" s="36">
        <f>SUMIFS(СВЦЭМ!$C$33:$C$776,СВЦЭМ!$A$33:$A$776,$A136,СВЦЭМ!$B$33:$B$776,R$119)+'СЕТ СН'!$I$12+СВЦЭМ!$D$10+'СЕТ СН'!$I$5-'СЕТ СН'!$I$20</f>
        <v>2961.4459775700002</v>
      </c>
      <c r="S136" s="36">
        <f>SUMIFS(СВЦЭМ!$C$33:$C$776,СВЦЭМ!$A$33:$A$776,$A136,СВЦЭМ!$B$33:$B$776,S$119)+'СЕТ СН'!$I$12+СВЦЭМ!$D$10+'СЕТ СН'!$I$5-'СЕТ СН'!$I$20</f>
        <v>2957.1211289500002</v>
      </c>
      <c r="T136" s="36">
        <f>SUMIFS(СВЦЭМ!$C$33:$C$776,СВЦЭМ!$A$33:$A$776,$A136,СВЦЭМ!$B$33:$B$776,T$119)+'СЕТ СН'!$I$12+СВЦЭМ!$D$10+'СЕТ СН'!$I$5-'СЕТ СН'!$I$20</f>
        <v>2959.7551844200002</v>
      </c>
      <c r="U136" s="36">
        <f>SUMIFS(СВЦЭМ!$C$33:$C$776,СВЦЭМ!$A$33:$A$776,$A136,СВЦЭМ!$B$33:$B$776,U$119)+'СЕТ СН'!$I$12+СВЦЭМ!$D$10+'СЕТ СН'!$I$5-'СЕТ СН'!$I$20</f>
        <v>2966.2288704000002</v>
      </c>
      <c r="V136" s="36">
        <f>SUMIFS(СВЦЭМ!$C$33:$C$776,СВЦЭМ!$A$33:$A$776,$A136,СВЦЭМ!$B$33:$B$776,V$119)+'СЕТ СН'!$I$12+СВЦЭМ!$D$10+'СЕТ СН'!$I$5-'СЕТ СН'!$I$20</f>
        <v>2962.8532053900003</v>
      </c>
      <c r="W136" s="36">
        <f>SUMIFS(СВЦЭМ!$C$33:$C$776,СВЦЭМ!$A$33:$A$776,$A136,СВЦЭМ!$B$33:$B$776,W$119)+'СЕТ СН'!$I$12+СВЦЭМ!$D$10+'СЕТ СН'!$I$5-'СЕТ СН'!$I$20</f>
        <v>2961.5666053600003</v>
      </c>
      <c r="X136" s="36">
        <f>SUMIFS(СВЦЭМ!$C$33:$C$776,СВЦЭМ!$A$33:$A$776,$A136,СВЦЭМ!$B$33:$B$776,X$119)+'СЕТ СН'!$I$12+СВЦЭМ!$D$10+'СЕТ СН'!$I$5-'СЕТ СН'!$I$20</f>
        <v>2962.9504248800004</v>
      </c>
      <c r="Y136" s="36">
        <f>SUMIFS(СВЦЭМ!$C$33:$C$776,СВЦЭМ!$A$33:$A$776,$A136,СВЦЭМ!$B$33:$B$776,Y$119)+'СЕТ СН'!$I$12+СВЦЭМ!$D$10+'СЕТ СН'!$I$5-'СЕТ СН'!$I$20</f>
        <v>3025.6219451100001</v>
      </c>
    </row>
    <row r="137" spans="1:25" ht="15.75" x14ac:dyDescent="0.2">
      <c r="A137" s="35">
        <f t="shared" si="3"/>
        <v>44061</v>
      </c>
      <c r="B137" s="36">
        <f>SUMIFS(СВЦЭМ!$C$33:$C$776,СВЦЭМ!$A$33:$A$776,$A137,СВЦЭМ!$B$33:$B$776,B$119)+'СЕТ СН'!$I$12+СВЦЭМ!$D$10+'СЕТ СН'!$I$5-'СЕТ СН'!$I$20</f>
        <v>3102.9278560600001</v>
      </c>
      <c r="C137" s="36">
        <f>SUMIFS(СВЦЭМ!$C$33:$C$776,СВЦЭМ!$A$33:$A$776,$A137,СВЦЭМ!$B$33:$B$776,C$119)+'СЕТ СН'!$I$12+СВЦЭМ!$D$10+'СЕТ СН'!$I$5-'СЕТ СН'!$I$20</f>
        <v>3145.1444759400001</v>
      </c>
      <c r="D137" s="36">
        <f>SUMIFS(СВЦЭМ!$C$33:$C$776,СВЦЭМ!$A$33:$A$776,$A137,СВЦЭМ!$B$33:$B$776,D$119)+'СЕТ СН'!$I$12+СВЦЭМ!$D$10+'СЕТ СН'!$I$5-'СЕТ СН'!$I$20</f>
        <v>3166.13742847</v>
      </c>
      <c r="E137" s="36">
        <f>SUMIFS(СВЦЭМ!$C$33:$C$776,СВЦЭМ!$A$33:$A$776,$A137,СВЦЭМ!$B$33:$B$776,E$119)+'СЕТ СН'!$I$12+СВЦЭМ!$D$10+'СЕТ СН'!$I$5-'СЕТ СН'!$I$20</f>
        <v>3165.5318225300002</v>
      </c>
      <c r="F137" s="36">
        <f>SUMIFS(СВЦЭМ!$C$33:$C$776,СВЦЭМ!$A$33:$A$776,$A137,СВЦЭМ!$B$33:$B$776,F$119)+'СЕТ СН'!$I$12+СВЦЭМ!$D$10+'СЕТ СН'!$I$5-'СЕТ СН'!$I$20</f>
        <v>3176.8076893000002</v>
      </c>
      <c r="G137" s="36">
        <f>SUMIFS(СВЦЭМ!$C$33:$C$776,СВЦЭМ!$A$33:$A$776,$A137,СВЦЭМ!$B$33:$B$776,G$119)+'СЕТ СН'!$I$12+СВЦЭМ!$D$10+'СЕТ СН'!$I$5-'СЕТ СН'!$I$20</f>
        <v>3171.9008672</v>
      </c>
      <c r="H137" s="36">
        <f>SUMIFS(СВЦЭМ!$C$33:$C$776,СВЦЭМ!$A$33:$A$776,$A137,СВЦЭМ!$B$33:$B$776,H$119)+'СЕТ СН'!$I$12+СВЦЭМ!$D$10+'СЕТ СН'!$I$5-'СЕТ СН'!$I$20</f>
        <v>3173.1574001500003</v>
      </c>
      <c r="I137" s="36">
        <f>SUMIFS(СВЦЭМ!$C$33:$C$776,СВЦЭМ!$A$33:$A$776,$A137,СВЦЭМ!$B$33:$B$776,I$119)+'СЕТ СН'!$I$12+СВЦЭМ!$D$10+'СЕТ СН'!$I$5-'СЕТ СН'!$I$20</f>
        <v>3174.7195894200004</v>
      </c>
      <c r="J137" s="36">
        <f>SUMIFS(СВЦЭМ!$C$33:$C$776,СВЦЭМ!$A$33:$A$776,$A137,СВЦЭМ!$B$33:$B$776,J$119)+'СЕТ СН'!$I$12+СВЦЭМ!$D$10+'СЕТ СН'!$I$5-'СЕТ СН'!$I$20</f>
        <v>3122.59082167</v>
      </c>
      <c r="K137" s="36">
        <f>SUMIFS(СВЦЭМ!$C$33:$C$776,СВЦЭМ!$A$33:$A$776,$A137,СВЦЭМ!$B$33:$B$776,K$119)+'СЕТ СН'!$I$12+СВЦЭМ!$D$10+'СЕТ СН'!$I$5-'СЕТ СН'!$I$20</f>
        <v>3104.2882102000003</v>
      </c>
      <c r="L137" s="36">
        <f>SUMIFS(СВЦЭМ!$C$33:$C$776,СВЦЭМ!$A$33:$A$776,$A137,СВЦЭМ!$B$33:$B$776,L$119)+'СЕТ СН'!$I$12+СВЦЭМ!$D$10+'СЕТ СН'!$I$5-'СЕТ СН'!$I$20</f>
        <v>3103.3829711100002</v>
      </c>
      <c r="M137" s="36">
        <f>SUMIFS(СВЦЭМ!$C$33:$C$776,СВЦЭМ!$A$33:$A$776,$A137,СВЦЭМ!$B$33:$B$776,M$119)+'СЕТ СН'!$I$12+СВЦЭМ!$D$10+'СЕТ СН'!$I$5-'СЕТ СН'!$I$20</f>
        <v>3056.7444586500001</v>
      </c>
      <c r="N137" s="36">
        <f>SUMIFS(СВЦЭМ!$C$33:$C$776,СВЦЭМ!$A$33:$A$776,$A137,СВЦЭМ!$B$33:$B$776,N$119)+'СЕТ СН'!$I$12+СВЦЭМ!$D$10+'СЕТ СН'!$I$5-'СЕТ СН'!$I$20</f>
        <v>2978.4373804100001</v>
      </c>
      <c r="O137" s="36">
        <f>SUMIFS(СВЦЭМ!$C$33:$C$776,СВЦЭМ!$A$33:$A$776,$A137,СВЦЭМ!$B$33:$B$776,O$119)+'СЕТ СН'!$I$12+СВЦЭМ!$D$10+'СЕТ СН'!$I$5-'СЕТ СН'!$I$20</f>
        <v>2957.8361913900003</v>
      </c>
      <c r="P137" s="36">
        <f>SUMIFS(СВЦЭМ!$C$33:$C$776,СВЦЭМ!$A$33:$A$776,$A137,СВЦЭМ!$B$33:$B$776,P$119)+'СЕТ СН'!$I$12+СВЦЭМ!$D$10+'СЕТ СН'!$I$5-'СЕТ СН'!$I$20</f>
        <v>2956.0517110999999</v>
      </c>
      <c r="Q137" s="36">
        <f>SUMIFS(СВЦЭМ!$C$33:$C$776,СВЦЭМ!$A$33:$A$776,$A137,СВЦЭМ!$B$33:$B$776,Q$119)+'СЕТ СН'!$I$12+СВЦЭМ!$D$10+'СЕТ СН'!$I$5-'СЕТ СН'!$I$20</f>
        <v>2956.5226101600001</v>
      </c>
      <c r="R137" s="36">
        <f>SUMIFS(СВЦЭМ!$C$33:$C$776,СВЦЭМ!$A$33:$A$776,$A137,СВЦЭМ!$B$33:$B$776,R$119)+'СЕТ СН'!$I$12+СВЦЭМ!$D$10+'СЕТ СН'!$I$5-'СЕТ СН'!$I$20</f>
        <v>2947.2608953600002</v>
      </c>
      <c r="S137" s="36">
        <f>SUMIFS(СВЦЭМ!$C$33:$C$776,СВЦЭМ!$A$33:$A$776,$A137,СВЦЭМ!$B$33:$B$776,S$119)+'СЕТ СН'!$I$12+СВЦЭМ!$D$10+'СЕТ СН'!$I$5-'СЕТ СН'!$I$20</f>
        <v>2946.3564666100001</v>
      </c>
      <c r="T137" s="36">
        <f>SUMIFS(СВЦЭМ!$C$33:$C$776,СВЦЭМ!$A$33:$A$776,$A137,СВЦЭМ!$B$33:$B$776,T$119)+'СЕТ СН'!$I$12+СВЦЭМ!$D$10+'СЕТ СН'!$I$5-'СЕТ СН'!$I$20</f>
        <v>2949.5435501900001</v>
      </c>
      <c r="U137" s="36">
        <f>SUMIFS(СВЦЭМ!$C$33:$C$776,СВЦЭМ!$A$33:$A$776,$A137,СВЦЭМ!$B$33:$B$776,U$119)+'СЕТ СН'!$I$12+СВЦЭМ!$D$10+'СЕТ СН'!$I$5-'СЕТ СН'!$I$20</f>
        <v>2948.18954407</v>
      </c>
      <c r="V137" s="36">
        <f>SUMIFS(СВЦЭМ!$C$33:$C$776,СВЦЭМ!$A$33:$A$776,$A137,СВЦЭМ!$B$33:$B$776,V$119)+'СЕТ СН'!$I$12+СВЦЭМ!$D$10+'СЕТ СН'!$I$5-'СЕТ СН'!$I$20</f>
        <v>2946.7383014300003</v>
      </c>
      <c r="W137" s="36">
        <f>SUMIFS(СВЦЭМ!$C$33:$C$776,СВЦЭМ!$A$33:$A$776,$A137,СВЦЭМ!$B$33:$B$776,W$119)+'СЕТ СН'!$I$12+СВЦЭМ!$D$10+'СЕТ СН'!$I$5-'СЕТ СН'!$I$20</f>
        <v>2964.14148406</v>
      </c>
      <c r="X137" s="36">
        <f>SUMIFS(СВЦЭМ!$C$33:$C$776,СВЦЭМ!$A$33:$A$776,$A137,СВЦЭМ!$B$33:$B$776,X$119)+'СЕТ СН'!$I$12+СВЦЭМ!$D$10+'СЕТ СН'!$I$5-'СЕТ СН'!$I$20</f>
        <v>2964.5106970800002</v>
      </c>
      <c r="Y137" s="36">
        <f>SUMIFS(СВЦЭМ!$C$33:$C$776,СВЦЭМ!$A$33:$A$776,$A137,СВЦЭМ!$B$33:$B$776,Y$119)+'СЕТ СН'!$I$12+СВЦЭМ!$D$10+'СЕТ СН'!$I$5-'СЕТ СН'!$I$20</f>
        <v>3037.5970516200005</v>
      </c>
    </row>
    <row r="138" spans="1:25" ht="15.75" x14ac:dyDescent="0.2">
      <c r="A138" s="35">
        <f t="shared" si="3"/>
        <v>44062</v>
      </c>
      <c r="B138" s="36">
        <f>SUMIFS(СВЦЭМ!$C$33:$C$776,СВЦЭМ!$A$33:$A$776,$A138,СВЦЭМ!$B$33:$B$776,B$119)+'СЕТ СН'!$I$12+СВЦЭМ!$D$10+'СЕТ СН'!$I$5-'СЕТ СН'!$I$20</f>
        <v>3044.1713225200001</v>
      </c>
      <c r="C138" s="36">
        <f>SUMIFS(СВЦЭМ!$C$33:$C$776,СВЦЭМ!$A$33:$A$776,$A138,СВЦЭМ!$B$33:$B$776,C$119)+'СЕТ СН'!$I$12+СВЦЭМ!$D$10+'СЕТ СН'!$I$5-'СЕТ СН'!$I$20</f>
        <v>3085.1630308800004</v>
      </c>
      <c r="D138" s="36">
        <f>SUMIFS(СВЦЭМ!$C$33:$C$776,СВЦЭМ!$A$33:$A$776,$A138,СВЦЭМ!$B$33:$B$776,D$119)+'СЕТ СН'!$I$12+СВЦЭМ!$D$10+'СЕТ СН'!$I$5-'СЕТ СН'!$I$20</f>
        <v>3089.1740922100003</v>
      </c>
      <c r="E138" s="36">
        <f>SUMIFS(СВЦЭМ!$C$33:$C$776,СВЦЭМ!$A$33:$A$776,$A138,СВЦЭМ!$B$33:$B$776,E$119)+'СЕТ СН'!$I$12+СВЦЭМ!$D$10+'СЕТ СН'!$I$5-'СЕТ СН'!$I$20</f>
        <v>3103.0132078800002</v>
      </c>
      <c r="F138" s="36">
        <f>SUMIFS(СВЦЭМ!$C$33:$C$776,СВЦЭМ!$A$33:$A$776,$A138,СВЦЭМ!$B$33:$B$776,F$119)+'СЕТ СН'!$I$12+СВЦЭМ!$D$10+'СЕТ СН'!$I$5-'СЕТ СН'!$I$20</f>
        <v>3117.7958007699999</v>
      </c>
      <c r="G138" s="36">
        <f>SUMIFS(СВЦЭМ!$C$33:$C$776,СВЦЭМ!$A$33:$A$776,$A138,СВЦЭМ!$B$33:$B$776,G$119)+'СЕТ СН'!$I$12+СВЦЭМ!$D$10+'СЕТ СН'!$I$5-'СЕТ СН'!$I$20</f>
        <v>3101.8343340400002</v>
      </c>
      <c r="H138" s="36">
        <f>SUMIFS(СВЦЭМ!$C$33:$C$776,СВЦЭМ!$A$33:$A$776,$A138,СВЦЭМ!$B$33:$B$776,H$119)+'СЕТ СН'!$I$12+СВЦЭМ!$D$10+'СЕТ СН'!$I$5-'СЕТ СН'!$I$20</f>
        <v>3092.5503039200003</v>
      </c>
      <c r="I138" s="36">
        <f>SUMIFS(СВЦЭМ!$C$33:$C$776,СВЦЭМ!$A$33:$A$776,$A138,СВЦЭМ!$B$33:$B$776,I$119)+'СЕТ СН'!$I$12+СВЦЭМ!$D$10+'СЕТ СН'!$I$5-'СЕТ СН'!$I$20</f>
        <v>3123.1168746600001</v>
      </c>
      <c r="J138" s="36">
        <f>SUMIFS(СВЦЭМ!$C$33:$C$776,СВЦЭМ!$A$33:$A$776,$A138,СВЦЭМ!$B$33:$B$776,J$119)+'СЕТ СН'!$I$12+СВЦЭМ!$D$10+'СЕТ СН'!$I$5-'СЕТ СН'!$I$20</f>
        <v>3100.0140099099999</v>
      </c>
      <c r="K138" s="36">
        <f>SUMIFS(СВЦЭМ!$C$33:$C$776,СВЦЭМ!$A$33:$A$776,$A138,СВЦЭМ!$B$33:$B$776,K$119)+'СЕТ СН'!$I$12+СВЦЭМ!$D$10+'СЕТ СН'!$I$5-'СЕТ СН'!$I$20</f>
        <v>3063.7957247800005</v>
      </c>
      <c r="L138" s="36">
        <f>SUMIFS(СВЦЭМ!$C$33:$C$776,СВЦЭМ!$A$33:$A$776,$A138,СВЦЭМ!$B$33:$B$776,L$119)+'СЕТ СН'!$I$12+СВЦЭМ!$D$10+'СЕТ СН'!$I$5-'СЕТ СН'!$I$20</f>
        <v>3023.2544495800003</v>
      </c>
      <c r="M138" s="36">
        <f>SUMIFS(СВЦЭМ!$C$33:$C$776,СВЦЭМ!$A$33:$A$776,$A138,СВЦЭМ!$B$33:$B$776,M$119)+'СЕТ СН'!$I$12+СВЦЭМ!$D$10+'СЕТ СН'!$I$5-'СЕТ СН'!$I$20</f>
        <v>2984.04510897</v>
      </c>
      <c r="N138" s="36">
        <f>SUMIFS(СВЦЭМ!$C$33:$C$776,СВЦЭМ!$A$33:$A$776,$A138,СВЦЭМ!$B$33:$B$776,N$119)+'СЕТ СН'!$I$12+СВЦЭМ!$D$10+'СЕТ СН'!$I$5-'СЕТ СН'!$I$20</f>
        <v>2947.1698402400002</v>
      </c>
      <c r="O138" s="36">
        <f>SUMIFS(СВЦЭМ!$C$33:$C$776,СВЦЭМ!$A$33:$A$776,$A138,СВЦЭМ!$B$33:$B$776,O$119)+'СЕТ СН'!$I$12+СВЦЭМ!$D$10+'СЕТ СН'!$I$5-'СЕТ СН'!$I$20</f>
        <v>2933.7613400800001</v>
      </c>
      <c r="P138" s="36">
        <f>SUMIFS(СВЦЭМ!$C$33:$C$776,СВЦЭМ!$A$33:$A$776,$A138,СВЦЭМ!$B$33:$B$776,P$119)+'СЕТ СН'!$I$12+СВЦЭМ!$D$10+'СЕТ СН'!$I$5-'СЕТ СН'!$I$20</f>
        <v>2930.7378075900001</v>
      </c>
      <c r="Q138" s="36">
        <f>SUMIFS(СВЦЭМ!$C$33:$C$776,СВЦЭМ!$A$33:$A$776,$A138,СВЦЭМ!$B$33:$B$776,Q$119)+'СЕТ СН'!$I$12+СВЦЭМ!$D$10+'СЕТ СН'!$I$5-'СЕТ СН'!$I$20</f>
        <v>2932.0676717400002</v>
      </c>
      <c r="R138" s="36">
        <f>SUMIFS(СВЦЭМ!$C$33:$C$776,СВЦЭМ!$A$33:$A$776,$A138,СВЦЭМ!$B$33:$B$776,R$119)+'СЕТ СН'!$I$12+СВЦЭМ!$D$10+'СЕТ СН'!$I$5-'СЕТ СН'!$I$20</f>
        <v>2929.4851418800004</v>
      </c>
      <c r="S138" s="36">
        <f>SUMIFS(СВЦЭМ!$C$33:$C$776,СВЦЭМ!$A$33:$A$776,$A138,СВЦЭМ!$B$33:$B$776,S$119)+'СЕТ СН'!$I$12+СВЦЭМ!$D$10+'СЕТ СН'!$I$5-'СЕТ СН'!$I$20</f>
        <v>2928.6042423100002</v>
      </c>
      <c r="T138" s="36">
        <f>SUMIFS(СВЦЭМ!$C$33:$C$776,СВЦЭМ!$A$33:$A$776,$A138,СВЦЭМ!$B$33:$B$776,T$119)+'СЕТ СН'!$I$12+СВЦЭМ!$D$10+'СЕТ СН'!$I$5-'СЕТ СН'!$I$20</f>
        <v>2920.9087337800001</v>
      </c>
      <c r="U138" s="36">
        <f>SUMIFS(СВЦЭМ!$C$33:$C$776,СВЦЭМ!$A$33:$A$776,$A138,СВЦЭМ!$B$33:$B$776,U$119)+'СЕТ СН'!$I$12+СВЦЭМ!$D$10+'СЕТ СН'!$I$5-'СЕТ СН'!$I$20</f>
        <v>2922.8126292400002</v>
      </c>
      <c r="V138" s="36">
        <f>SUMIFS(СВЦЭМ!$C$33:$C$776,СВЦЭМ!$A$33:$A$776,$A138,СВЦЭМ!$B$33:$B$776,V$119)+'СЕТ СН'!$I$12+СВЦЭМ!$D$10+'СЕТ СН'!$I$5-'СЕТ СН'!$I$20</f>
        <v>2919.7121912800003</v>
      </c>
      <c r="W138" s="36">
        <f>SUMIFS(СВЦЭМ!$C$33:$C$776,СВЦЭМ!$A$33:$A$776,$A138,СВЦЭМ!$B$33:$B$776,W$119)+'СЕТ СН'!$I$12+СВЦЭМ!$D$10+'СЕТ СН'!$I$5-'СЕТ СН'!$I$20</f>
        <v>2922.4187056500004</v>
      </c>
      <c r="X138" s="36">
        <f>SUMIFS(СВЦЭМ!$C$33:$C$776,СВЦЭМ!$A$33:$A$776,$A138,СВЦЭМ!$B$33:$B$776,X$119)+'СЕТ СН'!$I$12+СВЦЭМ!$D$10+'СЕТ СН'!$I$5-'СЕТ СН'!$I$20</f>
        <v>2934.5730178000003</v>
      </c>
      <c r="Y138" s="36">
        <f>SUMIFS(СВЦЭМ!$C$33:$C$776,СВЦЭМ!$A$33:$A$776,$A138,СВЦЭМ!$B$33:$B$776,Y$119)+'СЕТ СН'!$I$12+СВЦЭМ!$D$10+'СЕТ СН'!$I$5-'СЕТ СН'!$I$20</f>
        <v>3045.0629427800004</v>
      </c>
    </row>
    <row r="139" spans="1:25" ht="15.75" x14ac:dyDescent="0.2">
      <c r="A139" s="35">
        <f t="shared" si="3"/>
        <v>44063</v>
      </c>
      <c r="B139" s="36">
        <f>SUMIFS(СВЦЭМ!$C$33:$C$776,СВЦЭМ!$A$33:$A$776,$A139,СВЦЭМ!$B$33:$B$776,B$119)+'СЕТ СН'!$I$12+СВЦЭМ!$D$10+'СЕТ СН'!$I$5-'СЕТ СН'!$I$20</f>
        <v>3103.4088295000001</v>
      </c>
      <c r="C139" s="36">
        <f>SUMIFS(СВЦЭМ!$C$33:$C$776,СВЦЭМ!$A$33:$A$776,$A139,СВЦЭМ!$B$33:$B$776,C$119)+'СЕТ СН'!$I$12+СВЦЭМ!$D$10+'СЕТ СН'!$I$5-'СЕТ СН'!$I$20</f>
        <v>3145.7920207000002</v>
      </c>
      <c r="D139" s="36">
        <f>SUMIFS(СВЦЭМ!$C$33:$C$776,СВЦЭМ!$A$33:$A$776,$A139,СВЦЭМ!$B$33:$B$776,D$119)+'СЕТ СН'!$I$12+СВЦЭМ!$D$10+'СЕТ СН'!$I$5-'СЕТ СН'!$I$20</f>
        <v>3169.39079657</v>
      </c>
      <c r="E139" s="36">
        <f>SUMIFS(СВЦЭМ!$C$33:$C$776,СВЦЭМ!$A$33:$A$776,$A139,СВЦЭМ!$B$33:$B$776,E$119)+'СЕТ СН'!$I$12+СВЦЭМ!$D$10+'СЕТ СН'!$I$5-'СЕТ СН'!$I$20</f>
        <v>3189.0939286700004</v>
      </c>
      <c r="F139" s="36">
        <f>SUMIFS(СВЦЭМ!$C$33:$C$776,СВЦЭМ!$A$33:$A$776,$A139,СВЦЭМ!$B$33:$B$776,F$119)+'СЕТ СН'!$I$12+СВЦЭМ!$D$10+'СЕТ СН'!$I$5-'СЕТ СН'!$I$20</f>
        <v>3190.4233721500004</v>
      </c>
      <c r="G139" s="36">
        <f>SUMIFS(СВЦЭМ!$C$33:$C$776,СВЦЭМ!$A$33:$A$776,$A139,СВЦЭМ!$B$33:$B$776,G$119)+'СЕТ СН'!$I$12+СВЦЭМ!$D$10+'СЕТ СН'!$I$5-'СЕТ СН'!$I$20</f>
        <v>3174.1053537500002</v>
      </c>
      <c r="H139" s="36">
        <f>SUMIFS(СВЦЭМ!$C$33:$C$776,СВЦЭМ!$A$33:$A$776,$A139,СВЦЭМ!$B$33:$B$776,H$119)+'СЕТ СН'!$I$12+СВЦЭМ!$D$10+'СЕТ СН'!$I$5-'СЕТ СН'!$I$20</f>
        <v>3140.62710969</v>
      </c>
      <c r="I139" s="36">
        <f>SUMIFS(СВЦЭМ!$C$33:$C$776,СВЦЭМ!$A$33:$A$776,$A139,СВЦЭМ!$B$33:$B$776,I$119)+'СЕТ СН'!$I$12+СВЦЭМ!$D$10+'СЕТ СН'!$I$5-'СЕТ СН'!$I$20</f>
        <v>3176.8116824500003</v>
      </c>
      <c r="J139" s="36">
        <f>SUMIFS(СВЦЭМ!$C$33:$C$776,СВЦЭМ!$A$33:$A$776,$A139,СВЦЭМ!$B$33:$B$776,J$119)+'СЕТ СН'!$I$12+СВЦЭМ!$D$10+'СЕТ СН'!$I$5-'СЕТ СН'!$I$20</f>
        <v>3147.3059530099999</v>
      </c>
      <c r="K139" s="36">
        <f>SUMIFS(СВЦЭМ!$C$33:$C$776,СВЦЭМ!$A$33:$A$776,$A139,СВЦЭМ!$B$33:$B$776,K$119)+'СЕТ СН'!$I$12+СВЦЭМ!$D$10+'СЕТ СН'!$I$5-'СЕТ СН'!$I$20</f>
        <v>3111.6197259700002</v>
      </c>
      <c r="L139" s="36">
        <f>SUMIFS(СВЦЭМ!$C$33:$C$776,СВЦЭМ!$A$33:$A$776,$A139,СВЦЭМ!$B$33:$B$776,L$119)+'СЕТ СН'!$I$12+СВЦЭМ!$D$10+'СЕТ СН'!$I$5-'СЕТ СН'!$I$20</f>
        <v>3069.8231292</v>
      </c>
      <c r="M139" s="36">
        <f>SUMIFS(СВЦЭМ!$C$33:$C$776,СВЦЭМ!$A$33:$A$776,$A139,СВЦЭМ!$B$33:$B$776,M$119)+'СЕТ СН'!$I$12+СВЦЭМ!$D$10+'СЕТ СН'!$I$5-'СЕТ СН'!$I$20</f>
        <v>3017.31234541</v>
      </c>
      <c r="N139" s="36">
        <f>SUMIFS(СВЦЭМ!$C$33:$C$776,СВЦЭМ!$A$33:$A$776,$A139,СВЦЭМ!$B$33:$B$776,N$119)+'СЕТ СН'!$I$12+СВЦЭМ!$D$10+'СЕТ СН'!$I$5-'СЕТ СН'!$I$20</f>
        <v>2958.2876001600002</v>
      </c>
      <c r="O139" s="36">
        <f>SUMIFS(СВЦЭМ!$C$33:$C$776,СВЦЭМ!$A$33:$A$776,$A139,СВЦЭМ!$B$33:$B$776,O$119)+'СЕТ СН'!$I$12+СВЦЭМ!$D$10+'СЕТ СН'!$I$5-'СЕТ СН'!$I$20</f>
        <v>2933.8975971500004</v>
      </c>
      <c r="P139" s="36">
        <f>SUMIFS(СВЦЭМ!$C$33:$C$776,СВЦЭМ!$A$33:$A$776,$A139,СВЦЭМ!$B$33:$B$776,P$119)+'СЕТ СН'!$I$12+СВЦЭМ!$D$10+'СЕТ СН'!$I$5-'СЕТ СН'!$I$20</f>
        <v>2931.3294012100005</v>
      </c>
      <c r="Q139" s="36">
        <f>SUMIFS(СВЦЭМ!$C$33:$C$776,СВЦЭМ!$A$33:$A$776,$A139,СВЦЭМ!$B$33:$B$776,Q$119)+'СЕТ СН'!$I$12+СВЦЭМ!$D$10+'СЕТ СН'!$I$5-'СЕТ СН'!$I$20</f>
        <v>2927.5938936800003</v>
      </c>
      <c r="R139" s="36">
        <f>SUMIFS(СВЦЭМ!$C$33:$C$776,СВЦЭМ!$A$33:$A$776,$A139,СВЦЭМ!$B$33:$B$776,R$119)+'СЕТ СН'!$I$12+СВЦЭМ!$D$10+'СЕТ СН'!$I$5-'СЕТ СН'!$I$20</f>
        <v>2937.2245366900001</v>
      </c>
      <c r="S139" s="36">
        <f>SUMIFS(СВЦЭМ!$C$33:$C$776,СВЦЭМ!$A$33:$A$776,$A139,СВЦЭМ!$B$33:$B$776,S$119)+'СЕТ СН'!$I$12+СВЦЭМ!$D$10+'СЕТ СН'!$I$5-'СЕТ СН'!$I$20</f>
        <v>2940.6001634000004</v>
      </c>
      <c r="T139" s="36">
        <f>SUMIFS(СВЦЭМ!$C$33:$C$776,СВЦЭМ!$A$33:$A$776,$A139,СВЦЭМ!$B$33:$B$776,T$119)+'СЕТ СН'!$I$12+СВЦЭМ!$D$10+'СЕТ СН'!$I$5-'СЕТ СН'!$I$20</f>
        <v>2942.3227809800001</v>
      </c>
      <c r="U139" s="36">
        <f>SUMIFS(СВЦЭМ!$C$33:$C$776,СВЦЭМ!$A$33:$A$776,$A139,СВЦЭМ!$B$33:$B$776,U$119)+'СЕТ СН'!$I$12+СВЦЭМ!$D$10+'СЕТ СН'!$I$5-'СЕТ СН'!$I$20</f>
        <v>2947.22213336</v>
      </c>
      <c r="V139" s="36">
        <f>SUMIFS(СВЦЭМ!$C$33:$C$776,СВЦЭМ!$A$33:$A$776,$A139,СВЦЭМ!$B$33:$B$776,V$119)+'СЕТ СН'!$I$12+СВЦЭМ!$D$10+'СЕТ СН'!$I$5-'СЕТ СН'!$I$20</f>
        <v>2948.0078652700004</v>
      </c>
      <c r="W139" s="36">
        <f>SUMIFS(СВЦЭМ!$C$33:$C$776,СВЦЭМ!$A$33:$A$776,$A139,СВЦЭМ!$B$33:$B$776,W$119)+'СЕТ СН'!$I$12+СВЦЭМ!$D$10+'СЕТ СН'!$I$5-'СЕТ СН'!$I$20</f>
        <v>2945.2098468600002</v>
      </c>
      <c r="X139" s="36">
        <f>SUMIFS(СВЦЭМ!$C$33:$C$776,СВЦЭМ!$A$33:$A$776,$A139,СВЦЭМ!$B$33:$B$776,X$119)+'СЕТ СН'!$I$12+СВЦЭМ!$D$10+'СЕТ СН'!$I$5-'СЕТ СН'!$I$20</f>
        <v>2951.7322633600002</v>
      </c>
      <c r="Y139" s="36">
        <f>SUMIFS(СВЦЭМ!$C$33:$C$776,СВЦЭМ!$A$33:$A$776,$A139,СВЦЭМ!$B$33:$B$776,Y$119)+'СЕТ СН'!$I$12+СВЦЭМ!$D$10+'СЕТ СН'!$I$5-'СЕТ СН'!$I$20</f>
        <v>3064.6483424400003</v>
      </c>
    </row>
    <row r="140" spans="1:25" ht="15.75" x14ac:dyDescent="0.2">
      <c r="A140" s="35">
        <f t="shared" si="3"/>
        <v>44064</v>
      </c>
      <c r="B140" s="36">
        <f>SUMIFS(СВЦЭМ!$C$33:$C$776,СВЦЭМ!$A$33:$A$776,$A140,СВЦЭМ!$B$33:$B$776,B$119)+'СЕТ СН'!$I$12+СВЦЭМ!$D$10+'СЕТ СН'!$I$5-'СЕТ СН'!$I$20</f>
        <v>3122.1751193</v>
      </c>
      <c r="C140" s="36">
        <f>SUMIFS(СВЦЭМ!$C$33:$C$776,СВЦЭМ!$A$33:$A$776,$A140,СВЦЭМ!$B$33:$B$776,C$119)+'СЕТ СН'!$I$12+СВЦЭМ!$D$10+'СЕТ СН'!$I$5-'СЕТ СН'!$I$20</f>
        <v>3137.9108935100003</v>
      </c>
      <c r="D140" s="36">
        <f>SUMIFS(СВЦЭМ!$C$33:$C$776,СВЦЭМ!$A$33:$A$776,$A140,СВЦЭМ!$B$33:$B$776,D$119)+'СЕТ СН'!$I$12+СВЦЭМ!$D$10+'СЕТ СН'!$I$5-'СЕТ СН'!$I$20</f>
        <v>3178.5381876400002</v>
      </c>
      <c r="E140" s="36">
        <f>SUMIFS(СВЦЭМ!$C$33:$C$776,СВЦЭМ!$A$33:$A$776,$A140,СВЦЭМ!$B$33:$B$776,E$119)+'СЕТ СН'!$I$12+СВЦЭМ!$D$10+'СЕТ СН'!$I$5-'СЕТ СН'!$I$20</f>
        <v>3168.8500334400001</v>
      </c>
      <c r="F140" s="36">
        <f>SUMIFS(СВЦЭМ!$C$33:$C$776,СВЦЭМ!$A$33:$A$776,$A140,СВЦЭМ!$B$33:$B$776,F$119)+'СЕТ СН'!$I$12+СВЦЭМ!$D$10+'СЕТ СН'!$I$5-'СЕТ СН'!$I$20</f>
        <v>3171.7321393500001</v>
      </c>
      <c r="G140" s="36">
        <f>SUMIFS(СВЦЭМ!$C$33:$C$776,СВЦЭМ!$A$33:$A$776,$A140,СВЦЭМ!$B$33:$B$776,G$119)+'СЕТ СН'!$I$12+СВЦЭМ!$D$10+'СЕТ СН'!$I$5-'СЕТ СН'!$I$20</f>
        <v>3180.5451210200004</v>
      </c>
      <c r="H140" s="36">
        <f>SUMIFS(СВЦЭМ!$C$33:$C$776,СВЦЭМ!$A$33:$A$776,$A140,СВЦЭМ!$B$33:$B$776,H$119)+'СЕТ СН'!$I$12+СВЦЭМ!$D$10+'СЕТ СН'!$I$5-'СЕТ СН'!$I$20</f>
        <v>3175.5837043000001</v>
      </c>
      <c r="I140" s="36">
        <f>SUMIFS(СВЦЭМ!$C$33:$C$776,СВЦЭМ!$A$33:$A$776,$A140,СВЦЭМ!$B$33:$B$776,I$119)+'СЕТ СН'!$I$12+СВЦЭМ!$D$10+'СЕТ СН'!$I$5-'СЕТ СН'!$I$20</f>
        <v>3203.0772797500003</v>
      </c>
      <c r="J140" s="36">
        <f>SUMIFS(СВЦЭМ!$C$33:$C$776,СВЦЭМ!$A$33:$A$776,$A140,СВЦЭМ!$B$33:$B$776,J$119)+'СЕТ СН'!$I$12+СВЦЭМ!$D$10+'СЕТ СН'!$I$5-'СЕТ СН'!$I$20</f>
        <v>3180.5600538000003</v>
      </c>
      <c r="K140" s="36">
        <f>SUMIFS(СВЦЭМ!$C$33:$C$776,СВЦЭМ!$A$33:$A$776,$A140,СВЦЭМ!$B$33:$B$776,K$119)+'СЕТ СН'!$I$12+СВЦЭМ!$D$10+'СЕТ СН'!$I$5-'СЕТ СН'!$I$20</f>
        <v>3130.3653207100001</v>
      </c>
      <c r="L140" s="36">
        <f>SUMIFS(СВЦЭМ!$C$33:$C$776,СВЦЭМ!$A$33:$A$776,$A140,СВЦЭМ!$B$33:$B$776,L$119)+'СЕТ СН'!$I$12+СВЦЭМ!$D$10+'СЕТ СН'!$I$5-'СЕТ СН'!$I$20</f>
        <v>3091.0677637500003</v>
      </c>
      <c r="M140" s="36">
        <f>SUMIFS(СВЦЭМ!$C$33:$C$776,СВЦЭМ!$A$33:$A$776,$A140,СВЦЭМ!$B$33:$B$776,M$119)+'СЕТ СН'!$I$12+СВЦЭМ!$D$10+'СЕТ СН'!$I$5-'СЕТ СН'!$I$20</f>
        <v>3041.7652481300001</v>
      </c>
      <c r="N140" s="36">
        <f>SUMIFS(СВЦЭМ!$C$33:$C$776,СВЦЭМ!$A$33:$A$776,$A140,СВЦЭМ!$B$33:$B$776,N$119)+'СЕТ СН'!$I$12+СВЦЭМ!$D$10+'СЕТ СН'!$I$5-'СЕТ СН'!$I$20</f>
        <v>2981.1737235800001</v>
      </c>
      <c r="O140" s="36">
        <f>SUMIFS(СВЦЭМ!$C$33:$C$776,СВЦЭМ!$A$33:$A$776,$A140,СВЦЭМ!$B$33:$B$776,O$119)+'СЕТ СН'!$I$12+СВЦЭМ!$D$10+'СЕТ СН'!$I$5-'СЕТ СН'!$I$20</f>
        <v>2963.0717557300004</v>
      </c>
      <c r="P140" s="36">
        <f>SUMIFS(СВЦЭМ!$C$33:$C$776,СВЦЭМ!$A$33:$A$776,$A140,СВЦЭМ!$B$33:$B$776,P$119)+'СЕТ СН'!$I$12+СВЦЭМ!$D$10+'СЕТ СН'!$I$5-'СЕТ СН'!$I$20</f>
        <v>2957.2110467900002</v>
      </c>
      <c r="Q140" s="36">
        <f>SUMIFS(СВЦЭМ!$C$33:$C$776,СВЦЭМ!$A$33:$A$776,$A140,СВЦЭМ!$B$33:$B$776,Q$119)+'СЕТ СН'!$I$12+СВЦЭМ!$D$10+'СЕТ СН'!$I$5-'СЕТ СН'!$I$20</f>
        <v>2958.9561014000001</v>
      </c>
      <c r="R140" s="36">
        <f>SUMIFS(СВЦЭМ!$C$33:$C$776,СВЦЭМ!$A$33:$A$776,$A140,СВЦЭМ!$B$33:$B$776,R$119)+'СЕТ СН'!$I$12+СВЦЭМ!$D$10+'СЕТ СН'!$I$5-'СЕТ СН'!$I$20</f>
        <v>2948.5028529000001</v>
      </c>
      <c r="S140" s="36">
        <f>SUMIFS(СВЦЭМ!$C$33:$C$776,СВЦЭМ!$A$33:$A$776,$A140,СВЦЭМ!$B$33:$B$776,S$119)+'СЕТ СН'!$I$12+СВЦЭМ!$D$10+'СЕТ СН'!$I$5-'СЕТ СН'!$I$20</f>
        <v>2954.7918619400002</v>
      </c>
      <c r="T140" s="36">
        <f>SUMIFS(СВЦЭМ!$C$33:$C$776,СВЦЭМ!$A$33:$A$776,$A140,СВЦЭМ!$B$33:$B$776,T$119)+'СЕТ СН'!$I$12+СВЦЭМ!$D$10+'СЕТ СН'!$I$5-'СЕТ СН'!$I$20</f>
        <v>2954.4490519999999</v>
      </c>
      <c r="U140" s="36">
        <f>SUMIFS(СВЦЭМ!$C$33:$C$776,СВЦЭМ!$A$33:$A$776,$A140,СВЦЭМ!$B$33:$B$776,U$119)+'СЕТ СН'!$I$12+СВЦЭМ!$D$10+'СЕТ СН'!$I$5-'СЕТ СН'!$I$20</f>
        <v>2965.2058173300002</v>
      </c>
      <c r="V140" s="36">
        <f>SUMIFS(СВЦЭМ!$C$33:$C$776,СВЦЭМ!$A$33:$A$776,$A140,СВЦЭМ!$B$33:$B$776,V$119)+'СЕТ СН'!$I$12+СВЦЭМ!$D$10+'СЕТ СН'!$I$5-'СЕТ СН'!$I$20</f>
        <v>2969.0493508899999</v>
      </c>
      <c r="W140" s="36">
        <f>SUMIFS(СВЦЭМ!$C$33:$C$776,СВЦЭМ!$A$33:$A$776,$A140,СВЦЭМ!$B$33:$B$776,W$119)+'СЕТ СН'!$I$12+СВЦЭМ!$D$10+'СЕТ СН'!$I$5-'СЕТ СН'!$I$20</f>
        <v>2965.2962449900001</v>
      </c>
      <c r="X140" s="36">
        <f>SUMIFS(СВЦЭМ!$C$33:$C$776,СВЦЭМ!$A$33:$A$776,$A140,СВЦЭМ!$B$33:$B$776,X$119)+'СЕТ СН'!$I$12+СВЦЭМ!$D$10+'СЕТ СН'!$I$5-'СЕТ СН'!$I$20</f>
        <v>2974.4658235100001</v>
      </c>
      <c r="Y140" s="36">
        <f>SUMIFS(СВЦЭМ!$C$33:$C$776,СВЦЭМ!$A$33:$A$776,$A140,СВЦЭМ!$B$33:$B$776,Y$119)+'СЕТ СН'!$I$12+СВЦЭМ!$D$10+'СЕТ СН'!$I$5-'СЕТ СН'!$I$20</f>
        <v>3071.6297491800001</v>
      </c>
    </row>
    <row r="141" spans="1:25" ht="15.75" x14ac:dyDescent="0.2">
      <c r="A141" s="35">
        <f t="shared" si="3"/>
        <v>44065</v>
      </c>
      <c r="B141" s="36">
        <f>SUMIFS(СВЦЭМ!$C$33:$C$776,СВЦЭМ!$A$33:$A$776,$A141,СВЦЭМ!$B$33:$B$776,B$119)+'СЕТ СН'!$I$12+СВЦЭМ!$D$10+'СЕТ СН'!$I$5-'СЕТ СН'!$I$20</f>
        <v>3111.7562868499999</v>
      </c>
      <c r="C141" s="36">
        <f>SUMIFS(СВЦЭМ!$C$33:$C$776,СВЦЭМ!$A$33:$A$776,$A141,СВЦЭМ!$B$33:$B$776,C$119)+'СЕТ СН'!$I$12+СВЦЭМ!$D$10+'СЕТ СН'!$I$5-'СЕТ СН'!$I$20</f>
        <v>3158.6946894000002</v>
      </c>
      <c r="D141" s="36">
        <f>SUMIFS(СВЦЭМ!$C$33:$C$776,СВЦЭМ!$A$33:$A$776,$A141,СВЦЭМ!$B$33:$B$776,D$119)+'СЕТ СН'!$I$12+СВЦЭМ!$D$10+'СЕТ СН'!$I$5-'СЕТ СН'!$I$20</f>
        <v>3175.0942498700001</v>
      </c>
      <c r="E141" s="36">
        <f>SUMIFS(СВЦЭМ!$C$33:$C$776,СВЦЭМ!$A$33:$A$776,$A141,СВЦЭМ!$B$33:$B$776,E$119)+'СЕТ СН'!$I$12+СВЦЭМ!$D$10+'СЕТ СН'!$I$5-'СЕТ СН'!$I$20</f>
        <v>3188.50309681</v>
      </c>
      <c r="F141" s="36">
        <f>SUMIFS(СВЦЭМ!$C$33:$C$776,СВЦЭМ!$A$33:$A$776,$A141,СВЦЭМ!$B$33:$B$776,F$119)+'СЕТ СН'!$I$12+СВЦЭМ!$D$10+'СЕТ СН'!$I$5-'СЕТ СН'!$I$20</f>
        <v>3185.1781920500002</v>
      </c>
      <c r="G141" s="36">
        <f>SUMIFS(СВЦЭМ!$C$33:$C$776,СВЦЭМ!$A$33:$A$776,$A141,СВЦЭМ!$B$33:$B$776,G$119)+'СЕТ СН'!$I$12+СВЦЭМ!$D$10+'СЕТ СН'!$I$5-'СЕТ СН'!$I$20</f>
        <v>3184.1517476000004</v>
      </c>
      <c r="H141" s="36">
        <f>SUMIFS(СВЦЭМ!$C$33:$C$776,СВЦЭМ!$A$33:$A$776,$A141,СВЦЭМ!$B$33:$B$776,H$119)+'СЕТ СН'!$I$12+СВЦЭМ!$D$10+'СЕТ СН'!$I$5-'СЕТ СН'!$I$20</f>
        <v>3159.2986008500002</v>
      </c>
      <c r="I141" s="36">
        <f>SUMIFS(СВЦЭМ!$C$33:$C$776,СВЦЭМ!$A$33:$A$776,$A141,СВЦЭМ!$B$33:$B$776,I$119)+'СЕТ СН'!$I$12+СВЦЭМ!$D$10+'СЕТ СН'!$I$5-'СЕТ СН'!$I$20</f>
        <v>3177.2561095200003</v>
      </c>
      <c r="J141" s="36">
        <f>SUMIFS(СВЦЭМ!$C$33:$C$776,СВЦЭМ!$A$33:$A$776,$A141,СВЦЭМ!$B$33:$B$776,J$119)+'СЕТ СН'!$I$12+СВЦЭМ!$D$10+'СЕТ СН'!$I$5-'СЕТ СН'!$I$20</f>
        <v>3138.1817587</v>
      </c>
      <c r="K141" s="36">
        <f>SUMIFS(СВЦЭМ!$C$33:$C$776,СВЦЭМ!$A$33:$A$776,$A141,СВЦЭМ!$B$33:$B$776,K$119)+'СЕТ СН'!$I$12+СВЦЭМ!$D$10+'СЕТ СН'!$I$5-'СЕТ СН'!$I$20</f>
        <v>3100.7116294400003</v>
      </c>
      <c r="L141" s="36">
        <f>SUMIFS(СВЦЭМ!$C$33:$C$776,СВЦЭМ!$A$33:$A$776,$A141,СВЦЭМ!$B$33:$B$776,L$119)+'СЕТ СН'!$I$12+СВЦЭМ!$D$10+'СЕТ СН'!$I$5-'СЕТ СН'!$I$20</f>
        <v>3063.8520452299999</v>
      </c>
      <c r="M141" s="36">
        <f>SUMIFS(СВЦЭМ!$C$33:$C$776,СВЦЭМ!$A$33:$A$776,$A141,СВЦЭМ!$B$33:$B$776,M$119)+'СЕТ СН'!$I$12+СВЦЭМ!$D$10+'СЕТ СН'!$I$5-'СЕТ СН'!$I$20</f>
        <v>3019.8197303100001</v>
      </c>
      <c r="N141" s="36">
        <f>SUMIFS(СВЦЭМ!$C$33:$C$776,СВЦЭМ!$A$33:$A$776,$A141,СВЦЭМ!$B$33:$B$776,N$119)+'СЕТ СН'!$I$12+СВЦЭМ!$D$10+'СЕТ СН'!$I$5-'СЕТ СН'!$I$20</f>
        <v>2985.4275439200001</v>
      </c>
      <c r="O141" s="36">
        <f>SUMIFS(СВЦЭМ!$C$33:$C$776,СВЦЭМ!$A$33:$A$776,$A141,СВЦЭМ!$B$33:$B$776,O$119)+'СЕТ СН'!$I$12+СВЦЭМ!$D$10+'СЕТ СН'!$I$5-'СЕТ СН'!$I$20</f>
        <v>2952.6410346299999</v>
      </c>
      <c r="P141" s="36">
        <f>SUMIFS(СВЦЭМ!$C$33:$C$776,СВЦЭМ!$A$33:$A$776,$A141,СВЦЭМ!$B$33:$B$776,P$119)+'СЕТ СН'!$I$12+СВЦЭМ!$D$10+'СЕТ СН'!$I$5-'СЕТ СН'!$I$20</f>
        <v>2954.5624079400004</v>
      </c>
      <c r="Q141" s="36">
        <f>SUMIFS(СВЦЭМ!$C$33:$C$776,СВЦЭМ!$A$33:$A$776,$A141,СВЦЭМ!$B$33:$B$776,Q$119)+'СЕТ СН'!$I$12+СВЦЭМ!$D$10+'СЕТ СН'!$I$5-'СЕТ СН'!$I$20</f>
        <v>2959.6566808800003</v>
      </c>
      <c r="R141" s="36">
        <f>SUMIFS(СВЦЭМ!$C$33:$C$776,СВЦЭМ!$A$33:$A$776,$A141,СВЦЭМ!$B$33:$B$776,R$119)+'СЕТ СН'!$I$12+СВЦЭМ!$D$10+'СЕТ СН'!$I$5-'СЕТ СН'!$I$20</f>
        <v>2962.6825402100003</v>
      </c>
      <c r="S141" s="36">
        <f>SUMIFS(СВЦЭМ!$C$33:$C$776,СВЦЭМ!$A$33:$A$776,$A141,СВЦЭМ!$B$33:$B$776,S$119)+'СЕТ СН'!$I$12+СВЦЭМ!$D$10+'СЕТ СН'!$I$5-'СЕТ СН'!$I$20</f>
        <v>2956.92477521</v>
      </c>
      <c r="T141" s="36">
        <f>SUMIFS(СВЦЭМ!$C$33:$C$776,СВЦЭМ!$A$33:$A$776,$A141,СВЦЭМ!$B$33:$B$776,T$119)+'СЕТ СН'!$I$12+СВЦЭМ!$D$10+'СЕТ СН'!$I$5-'СЕТ СН'!$I$20</f>
        <v>2948.2157304900002</v>
      </c>
      <c r="U141" s="36">
        <f>SUMIFS(СВЦЭМ!$C$33:$C$776,СВЦЭМ!$A$33:$A$776,$A141,СВЦЭМ!$B$33:$B$776,U$119)+'СЕТ СН'!$I$12+СВЦЭМ!$D$10+'СЕТ СН'!$I$5-'СЕТ СН'!$I$20</f>
        <v>2946.8551976200001</v>
      </c>
      <c r="V141" s="36">
        <f>SUMIFS(СВЦЭМ!$C$33:$C$776,СВЦЭМ!$A$33:$A$776,$A141,СВЦЭМ!$B$33:$B$776,V$119)+'СЕТ СН'!$I$12+СВЦЭМ!$D$10+'СЕТ СН'!$I$5-'СЕТ СН'!$I$20</f>
        <v>2938.7393517300002</v>
      </c>
      <c r="W141" s="36">
        <f>SUMIFS(СВЦЭМ!$C$33:$C$776,СВЦЭМ!$A$33:$A$776,$A141,СВЦЭМ!$B$33:$B$776,W$119)+'СЕТ СН'!$I$12+СВЦЭМ!$D$10+'СЕТ СН'!$I$5-'СЕТ СН'!$I$20</f>
        <v>2943.8326904900005</v>
      </c>
      <c r="X141" s="36">
        <f>SUMIFS(СВЦЭМ!$C$33:$C$776,СВЦЭМ!$A$33:$A$776,$A141,СВЦЭМ!$B$33:$B$776,X$119)+'СЕТ СН'!$I$12+СВЦЭМ!$D$10+'СЕТ СН'!$I$5-'СЕТ СН'!$I$20</f>
        <v>2959.5057091799999</v>
      </c>
      <c r="Y141" s="36">
        <f>SUMIFS(СВЦЭМ!$C$33:$C$776,СВЦЭМ!$A$33:$A$776,$A141,СВЦЭМ!$B$33:$B$776,Y$119)+'СЕТ СН'!$I$12+СВЦЭМ!$D$10+'СЕТ СН'!$I$5-'СЕТ СН'!$I$20</f>
        <v>3065.7691075700004</v>
      </c>
    </row>
    <row r="142" spans="1:25" ht="15.75" x14ac:dyDescent="0.2">
      <c r="A142" s="35">
        <f t="shared" si="3"/>
        <v>44066</v>
      </c>
      <c r="B142" s="36">
        <f>SUMIFS(СВЦЭМ!$C$33:$C$776,СВЦЭМ!$A$33:$A$776,$A142,СВЦЭМ!$B$33:$B$776,B$119)+'СЕТ СН'!$I$12+СВЦЭМ!$D$10+'СЕТ СН'!$I$5-'СЕТ СН'!$I$20</f>
        <v>3120.7049469000003</v>
      </c>
      <c r="C142" s="36">
        <f>SUMIFS(СВЦЭМ!$C$33:$C$776,СВЦЭМ!$A$33:$A$776,$A142,СВЦЭМ!$B$33:$B$776,C$119)+'СЕТ СН'!$I$12+СВЦЭМ!$D$10+'СЕТ СН'!$I$5-'СЕТ СН'!$I$20</f>
        <v>3143.66059752</v>
      </c>
      <c r="D142" s="36">
        <f>SUMIFS(СВЦЭМ!$C$33:$C$776,СВЦЭМ!$A$33:$A$776,$A142,СВЦЭМ!$B$33:$B$776,D$119)+'СЕТ СН'!$I$12+СВЦЭМ!$D$10+'СЕТ СН'!$I$5-'СЕТ СН'!$I$20</f>
        <v>3171.0605338200003</v>
      </c>
      <c r="E142" s="36">
        <f>SUMIFS(СВЦЭМ!$C$33:$C$776,СВЦЭМ!$A$33:$A$776,$A142,СВЦЭМ!$B$33:$B$776,E$119)+'СЕТ СН'!$I$12+СВЦЭМ!$D$10+'СЕТ СН'!$I$5-'СЕТ СН'!$I$20</f>
        <v>3187.0119843800003</v>
      </c>
      <c r="F142" s="36">
        <f>SUMIFS(СВЦЭМ!$C$33:$C$776,СВЦЭМ!$A$33:$A$776,$A142,СВЦЭМ!$B$33:$B$776,F$119)+'СЕТ СН'!$I$12+СВЦЭМ!$D$10+'СЕТ СН'!$I$5-'СЕТ СН'!$I$20</f>
        <v>3189.6523782600002</v>
      </c>
      <c r="G142" s="36">
        <f>SUMIFS(СВЦЭМ!$C$33:$C$776,СВЦЭМ!$A$33:$A$776,$A142,СВЦЭМ!$B$33:$B$776,G$119)+'СЕТ СН'!$I$12+СВЦЭМ!$D$10+'СЕТ СН'!$I$5-'СЕТ СН'!$I$20</f>
        <v>3190.79042987</v>
      </c>
      <c r="H142" s="36">
        <f>SUMIFS(СВЦЭМ!$C$33:$C$776,СВЦЭМ!$A$33:$A$776,$A142,СВЦЭМ!$B$33:$B$776,H$119)+'СЕТ СН'!$I$12+СВЦЭМ!$D$10+'СЕТ СН'!$I$5-'СЕТ СН'!$I$20</f>
        <v>3181.1053051200001</v>
      </c>
      <c r="I142" s="36">
        <f>SUMIFS(СВЦЭМ!$C$33:$C$776,СВЦЭМ!$A$33:$A$776,$A142,СВЦЭМ!$B$33:$B$776,I$119)+'СЕТ СН'!$I$12+СВЦЭМ!$D$10+'СЕТ СН'!$I$5-'СЕТ СН'!$I$20</f>
        <v>3157.7938557900002</v>
      </c>
      <c r="J142" s="36">
        <f>SUMIFS(СВЦЭМ!$C$33:$C$776,СВЦЭМ!$A$33:$A$776,$A142,СВЦЭМ!$B$33:$B$776,J$119)+'СЕТ СН'!$I$12+СВЦЭМ!$D$10+'СЕТ СН'!$I$5-'СЕТ СН'!$I$20</f>
        <v>3148.5909624800001</v>
      </c>
      <c r="K142" s="36">
        <f>SUMIFS(СВЦЭМ!$C$33:$C$776,СВЦЭМ!$A$33:$A$776,$A142,СВЦЭМ!$B$33:$B$776,K$119)+'СЕТ СН'!$I$12+СВЦЭМ!$D$10+'СЕТ СН'!$I$5-'СЕТ СН'!$I$20</f>
        <v>3128.1545770000002</v>
      </c>
      <c r="L142" s="36">
        <f>SUMIFS(СВЦЭМ!$C$33:$C$776,СВЦЭМ!$A$33:$A$776,$A142,СВЦЭМ!$B$33:$B$776,L$119)+'СЕТ СН'!$I$12+СВЦЭМ!$D$10+'СЕТ СН'!$I$5-'СЕТ СН'!$I$20</f>
        <v>3080.4751786200004</v>
      </c>
      <c r="M142" s="36">
        <f>SUMIFS(СВЦЭМ!$C$33:$C$776,СВЦЭМ!$A$33:$A$776,$A142,СВЦЭМ!$B$33:$B$776,M$119)+'СЕТ СН'!$I$12+СВЦЭМ!$D$10+'СЕТ СН'!$I$5-'СЕТ СН'!$I$20</f>
        <v>3013.7965525400004</v>
      </c>
      <c r="N142" s="36">
        <f>SUMIFS(СВЦЭМ!$C$33:$C$776,СВЦЭМ!$A$33:$A$776,$A142,СВЦЭМ!$B$33:$B$776,N$119)+'СЕТ СН'!$I$12+СВЦЭМ!$D$10+'СЕТ СН'!$I$5-'СЕТ СН'!$I$20</f>
        <v>2958.4946537100004</v>
      </c>
      <c r="O142" s="36">
        <f>SUMIFS(СВЦЭМ!$C$33:$C$776,СВЦЭМ!$A$33:$A$776,$A142,СВЦЭМ!$B$33:$B$776,O$119)+'СЕТ СН'!$I$12+СВЦЭМ!$D$10+'СЕТ СН'!$I$5-'СЕТ СН'!$I$20</f>
        <v>2934.4894302900002</v>
      </c>
      <c r="P142" s="36">
        <f>SUMIFS(СВЦЭМ!$C$33:$C$776,СВЦЭМ!$A$33:$A$776,$A142,СВЦЭМ!$B$33:$B$776,P$119)+'СЕТ СН'!$I$12+СВЦЭМ!$D$10+'СЕТ СН'!$I$5-'СЕТ СН'!$I$20</f>
        <v>2937.8355271099999</v>
      </c>
      <c r="Q142" s="36">
        <f>SUMIFS(СВЦЭМ!$C$33:$C$776,СВЦЭМ!$A$33:$A$776,$A142,СВЦЭМ!$B$33:$B$776,Q$119)+'СЕТ СН'!$I$12+СВЦЭМ!$D$10+'СЕТ СН'!$I$5-'СЕТ СН'!$I$20</f>
        <v>2940.3090698000001</v>
      </c>
      <c r="R142" s="36">
        <f>SUMIFS(СВЦЭМ!$C$33:$C$776,СВЦЭМ!$A$33:$A$776,$A142,СВЦЭМ!$B$33:$B$776,R$119)+'СЕТ СН'!$I$12+СВЦЭМ!$D$10+'СЕТ СН'!$I$5-'СЕТ СН'!$I$20</f>
        <v>2939.0460725200001</v>
      </c>
      <c r="S142" s="36">
        <f>SUMIFS(СВЦЭМ!$C$33:$C$776,СВЦЭМ!$A$33:$A$776,$A142,СВЦЭМ!$B$33:$B$776,S$119)+'СЕТ СН'!$I$12+СВЦЭМ!$D$10+'СЕТ СН'!$I$5-'СЕТ СН'!$I$20</f>
        <v>2941.85998096</v>
      </c>
      <c r="T142" s="36">
        <f>SUMIFS(СВЦЭМ!$C$33:$C$776,СВЦЭМ!$A$33:$A$776,$A142,СВЦЭМ!$B$33:$B$776,T$119)+'СЕТ СН'!$I$12+СВЦЭМ!$D$10+'СЕТ СН'!$I$5-'СЕТ СН'!$I$20</f>
        <v>2942.5157587399999</v>
      </c>
      <c r="U142" s="36">
        <f>SUMIFS(СВЦЭМ!$C$33:$C$776,СВЦЭМ!$A$33:$A$776,$A142,СВЦЭМ!$B$33:$B$776,U$119)+'СЕТ СН'!$I$12+СВЦЭМ!$D$10+'СЕТ СН'!$I$5-'СЕТ СН'!$I$20</f>
        <v>2930.9533581200003</v>
      </c>
      <c r="V142" s="36">
        <f>SUMIFS(СВЦЭМ!$C$33:$C$776,СВЦЭМ!$A$33:$A$776,$A142,СВЦЭМ!$B$33:$B$776,V$119)+'СЕТ СН'!$I$12+СВЦЭМ!$D$10+'СЕТ СН'!$I$5-'СЕТ СН'!$I$20</f>
        <v>2922.8751305700002</v>
      </c>
      <c r="W142" s="36">
        <f>SUMIFS(СВЦЭМ!$C$33:$C$776,СВЦЭМ!$A$33:$A$776,$A142,СВЦЭМ!$B$33:$B$776,W$119)+'СЕТ СН'!$I$12+СВЦЭМ!$D$10+'СЕТ СН'!$I$5-'СЕТ СН'!$I$20</f>
        <v>2925.2302596400004</v>
      </c>
      <c r="X142" s="36">
        <f>SUMIFS(СВЦЭМ!$C$33:$C$776,СВЦЭМ!$A$33:$A$776,$A142,СВЦЭМ!$B$33:$B$776,X$119)+'СЕТ СН'!$I$12+СВЦЭМ!$D$10+'СЕТ СН'!$I$5-'СЕТ СН'!$I$20</f>
        <v>2955.1397850900003</v>
      </c>
      <c r="Y142" s="36">
        <f>SUMIFS(СВЦЭМ!$C$33:$C$776,СВЦЭМ!$A$33:$A$776,$A142,СВЦЭМ!$B$33:$B$776,Y$119)+'СЕТ СН'!$I$12+СВЦЭМ!$D$10+'СЕТ СН'!$I$5-'СЕТ СН'!$I$20</f>
        <v>3051.8600181700003</v>
      </c>
    </row>
    <row r="143" spans="1:25" ht="15.75" x14ac:dyDescent="0.2">
      <c r="A143" s="35">
        <f t="shared" si="3"/>
        <v>44067</v>
      </c>
      <c r="B143" s="36">
        <f>SUMIFS(СВЦЭМ!$C$33:$C$776,СВЦЭМ!$A$33:$A$776,$A143,СВЦЭМ!$B$33:$B$776,B$119)+'СЕТ СН'!$I$12+СВЦЭМ!$D$10+'СЕТ СН'!$I$5-'СЕТ СН'!$I$20</f>
        <v>3083.5255965400002</v>
      </c>
      <c r="C143" s="36">
        <f>SUMIFS(СВЦЭМ!$C$33:$C$776,СВЦЭМ!$A$33:$A$776,$A143,СВЦЭМ!$B$33:$B$776,C$119)+'СЕТ СН'!$I$12+СВЦЭМ!$D$10+'СЕТ СН'!$I$5-'СЕТ СН'!$I$20</f>
        <v>3123.3317382100004</v>
      </c>
      <c r="D143" s="36">
        <f>SUMIFS(СВЦЭМ!$C$33:$C$776,СВЦЭМ!$A$33:$A$776,$A143,СВЦЭМ!$B$33:$B$776,D$119)+'СЕТ СН'!$I$12+СВЦЭМ!$D$10+'СЕТ СН'!$I$5-'СЕТ СН'!$I$20</f>
        <v>3136.1394296500002</v>
      </c>
      <c r="E143" s="36">
        <f>SUMIFS(СВЦЭМ!$C$33:$C$776,СВЦЭМ!$A$33:$A$776,$A143,СВЦЭМ!$B$33:$B$776,E$119)+'СЕТ СН'!$I$12+СВЦЭМ!$D$10+'СЕТ СН'!$I$5-'СЕТ СН'!$I$20</f>
        <v>3135.9934832100002</v>
      </c>
      <c r="F143" s="36">
        <f>SUMIFS(СВЦЭМ!$C$33:$C$776,СВЦЭМ!$A$33:$A$776,$A143,СВЦЭМ!$B$33:$B$776,F$119)+'СЕТ СН'!$I$12+СВЦЭМ!$D$10+'СЕТ СН'!$I$5-'СЕТ СН'!$I$20</f>
        <v>3150.4763178400003</v>
      </c>
      <c r="G143" s="36">
        <f>SUMIFS(СВЦЭМ!$C$33:$C$776,СВЦЭМ!$A$33:$A$776,$A143,СВЦЭМ!$B$33:$B$776,G$119)+'СЕТ СН'!$I$12+СВЦЭМ!$D$10+'СЕТ СН'!$I$5-'СЕТ СН'!$I$20</f>
        <v>3140.3038869900001</v>
      </c>
      <c r="H143" s="36">
        <f>SUMIFS(СВЦЭМ!$C$33:$C$776,СВЦЭМ!$A$33:$A$776,$A143,СВЦЭМ!$B$33:$B$776,H$119)+'СЕТ СН'!$I$12+СВЦЭМ!$D$10+'СЕТ СН'!$I$5-'СЕТ СН'!$I$20</f>
        <v>3132.4564045900001</v>
      </c>
      <c r="I143" s="36">
        <f>SUMIFS(СВЦЭМ!$C$33:$C$776,СВЦЭМ!$A$33:$A$776,$A143,СВЦЭМ!$B$33:$B$776,I$119)+'СЕТ СН'!$I$12+СВЦЭМ!$D$10+'СЕТ СН'!$I$5-'СЕТ СН'!$I$20</f>
        <v>3206.8200588600002</v>
      </c>
      <c r="J143" s="36">
        <f>SUMIFS(СВЦЭМ!$C$33:$C$776,СВЦЭМ!$A$33:$A$776,$A143,СВЦЭМ!$B$33:$B$776,J$119)+'СЕТ СН'!$I$12+СВЦЭМ!$D$10+'СЕТ СН'!$I$5-'СЕТ СН'!$I$20</f>
        <v>3158.0174154599999</v>
      </c>
      <c r="K143" s="36">
        <f>SUMIFS(СВЦЭМ!$C$33:$C$776,СВЦЭМ!$A$33:$A$776,$A143,СВЦЭМ!$B$33:$B$776,K$119)+'СЕТ СН'!$I$12+СВЦЭМ!$D$10+'СЕТ СН'!$I$5-'СЕТ СН'!$I$20</f>
        <v>3131.2986648200003</v>
      </c>
      <c r="L143" s="36">
        <f>SUMIFS(СВЦЭМ!$C$33:$C$776,СВЦЭМ!$A$33:$A$776,$A143,СВЦЭМ!$B$33:$B$776,L$119)+'СЕТ СН'!$I$12+СВЦЭМ!$D$10+'СЕТ СН'!$I$5-'СЕТ СН'!$I$20</f>
        <v>3104.0402826700001</v>
      </c>
      <c r="M143" s="36">
        <f>SUMIFS(СВЦЭМ!$C$33:$C$776,СВЦЭМ!$A$33:$A$776,$A143,СВЦЭМ!$B$33:$B$776,M$119)+'СЕТ СН'!$I$12+СВЦЭМ!$D$10+'СЕТ СН'!$I$5-'СЕТ СН'!$I$20</f>
        <v>3050.1254861000002</v>
      </c>
      <c r="N143" s="36">
        <f>SUMIFS(СВЦЭМ!$C$33:$C$776,СВЦЭМ!$A$33:$A$776,$A143,СВЦЭМ!$B$33:$B$776,N$119)+'СЕТ СН'!$I$12+СВЦЭМ!$D$10+'СЕТ СН'!$I$5-'СЕТ СН'!$I$20</f>
        <v>3008.31595277</v>
      </c>
      <c r="O143" s="36">
        <f>SUMIFS(СВЦЭМ!$C$33:$C$776,СВЦЭМ!$A$33:$A$776,$A143,СВЦЭМ!$B$33:$B$776,O$119)+'СЕТ СН'!$I$12+СВЦЭМ!$D$10+'СЕТ СН'!$I$5-'СЕТ СН'!$I$20</f>
        <v>2970.1306411100004</v>
      </c>
      <c r="P143" s="36">
        <f>SUMIFS(СВЦЭМ!$C$33:$C$776,СВЦЭМ!$A$33:$A$776,$A143,СВЦЭМ!$B$33:$B$776,P$119)+'СЕТ СН'!$I$12+СВЦЭМ!$D$10+'СЕТ СН'!$I$5-'СЕТ СН'!$I$20</f>
        <v>2980.8780285900002</v>
      </c>
      <c r="Q143" s="36">
        <f>SUMIFS(СВЦЭМ!$C$33:$C$776,СВЦЭМ!$A$33:$A$776,$A143,СВЦЭМ!$B$33:$B$776,Q$119)+'СЕТ СН'!$I$12+СВЦЭМ!$D$10+'СЕТ СН'!$I$5-'СЕТ СН'!$I$20</f>
        <v>2974.4252721500002</v>
      </c>
      <c r="R143" s="36">
        <f>SUMIFS(СВЦЭМ!$C$33:$C$776,СВЦЭМ!$A$33:$A$776,$A143,СВЦЭМ!$B$33:$B$776,R$119)+'СЕТ СН'!$I$12+СВЦЭМ!$D$10+'СЕТ СН'!$I$5-'СЕТ СН'!$I$20</f>
        <v>2976.7138522000005</v>
      </c>
      <c r="S143" s="36">
        <f>SUMIFS(СВЦЭМ!$C$33:$C$776,СВЦЭМ!$A$33:$A$776,$A143,СВЦЭМ!$B$33:$B$776,S$119)+'СЕТ СН'!$I$12+СВЦЭМ!$D$10+'СЕТ СН'!$I$5-'СЕТ СН'!$I$20</f>
        <v>2975.3901570400003</v>
      </c>
      <c r="T143" s="36">
        <f>SUMIFS(СВЦЭМ!$C$33:$C$776,СВЦЭМ!$A$33:$A$776,$A143,СВЦЭМ!$B$33:$B$776,T$119)+'СЕТ СН'!$I$12+СВЦЭМ!$D$10+'СЕТ СН'!$I$5-'СЕТ СН'!$I$20</f>
        <v>2980.2288208500004</v>
      </c>
      <c r="U143" s="36">
        <f>SUMIFS(СВЦЭМ!$C$33:$C$776,СВЦЭМ!$A$33:$A$776,$A143,СВЦЭМ!$B$33:$B$776,U$119)+'СЕТ СН'!$I$12+СВЦЭМ!$D$10+'СЕТ СН'!$I$5-'СЕТ СН'!$I$20</f>
        <v>2984.7371275</v>
      </c>
      <c r="V143" s="36">
        <f>SUMIFS(СВЦЭМ!$C$33:$C$776,СВЦЭМ!$A$33:$A$776,$A143,СВЦЭМ!$B$33:$B$776,V$119)+'СЕТ СН'!$I$12+СВЦЭМ!$D$10+'СЕТ СН'!$I$5-'СЕТ СН'!$I$20</f>
        <v>2975.8233411900001</v>
      </c>
      <c r="W143" s="36">
        <f>SUMIFS(СВЦЭМ!$C$33:$C$776,СВЦЭМ!$A$33:$A$776,$A143,СВЦЭМ!$B$33:$B$776,W$119)+'СЕТ СН'!$I$12+СВЦЭМ!$D$10+'СЕТ СН'!$I$5-'СЕТ СН'!$I$20</f>
        <v>2967.1702178700002</v>
      </c>
      <c r="X143" s="36">
        <f>SUMIFS(СВЦЭМ!$C$33:$C$776,СВЦЭМ!$A$33:$A$776,$A143,СВЦЭМ!$B$33:$B$776,X$119)+'СЕТ СН'!$I$12+СВЦЭМ!$D$10+'СЕТ СН'!$I$5-'СЕТ СН'!$I$20</f>
        <v>2995.6063770000001</v>
      </c>
      <c r="Y143" s="36">
        <f>SUMIFS(СВЦЭМ!$C$33:$C$776,СВЦЭМ!$A$33:$A$776,$A143,СВЦЭМ!$B$33:$B$776,Y$119)+'СЕТ СН'!$I$12+СВЦЭМ!$D$10+'СЕТ СН'!$I$5-'СЕТ СН'!$I$20</f>
        <v>3107.8318765399999</v>
      </c>
    </row>
    <row r="144" spans="1:25" ht="15.75" x14ac:dyDescent="0.2">
      <c r="A144" s="35">
        <f t="shared" si="3"/>
        <v>44068</v>
      </c>
      <c r="B144" s="36">
        <f>SUMIFS(СВЦЭМ!$C$33:$C$776,СВЦЭМ!$A$33:$A$776,$A144,СВЦЭМ!$B$33:$B$776,B$119)+'СЕТ СН'!$I$12+СВЦЭМ!$D$10+'СЕТ СН'!$I$5-'СЕТ СН'!$I$20</f>
        <v>3091.4472757900003</v>
      </c>
      <c r="C144" s="36">
        <f>SUMIFS(СВЦЭМ!$C$33:$C$776,СВЦЭМ!$A$33:$A$776,$A144,СВЦЭМ!$B$33:$B$776,C$119)+'СЕТ СН'!$I$12+СВЦЭМ!$D$10+'СЕТ СН'!$I$5-'СЕТ СН'!$I$20</f>
        <v>3122.6088106000002</v>
      </c>
      <c r="D144" s="36">
        <f>SUMIFS(СВЦЭМ!$C$33:$C$776,СВЦЭМ!$A$33:$A$776,$A144,СВЦЭМ!$B$33:$B$776,D$119)+'СЕТ СН'!$I$12+СВЦЭМ!$D$10+'СЕТ СН'!$I$5-'СЕТ СН'!$I$20</f>
        <v>3145.0716205600002</v>
      </c>
      <c r="E144" s="36">
        <f>SUMIFS(СВЦЭМ!$C$33:$C$776,СВЦЭМ!$A$33:$A$776,$A144,СВЦЭМ!$B$33:$B$776,E$119)+'СЕТ СН'!$I$12+СВЦЭМ!$D$10+'СЕТ СН'!$I$5-'СЕТ СН'!$I$20</f>
        <v>3142.4444872500003</v>
      </c>
      <c r="F144" s="36">
        <f>SUMIFS(СВЦЭМ!$C$33:$C$776,СВЦЭМ!$A$33:$A$776,$A144,СВЦЭМ!$B$33:$B$776,F$119)+'СЕТ СН'!$I$12+СВЦЭМ!$D$10+'СЕТ СН'!$I$5-'СЕТ СН'!$I$20</f>
        <v>3155.6669339100004</v>
      </c>
      <c r="G144" s="36">
        <f>SUMIFS(СВЦЭМ!$C$33:$C$776,СВЦЭМ!$A$33:$A$776,$A144,СВЦЭМ!$B$33:$B$776,G$119)+'СЕТ СН'!$I$12+СВЦЭМ!$D$10+'СЕТ СН'!$I$5-'СЕТ СН'!$I$20</f>
        <v>3147.2215290700001</v>
      </c>
      <c r="H144" s="36">
        <f>SUMIFS(СВЦЭМ!$C$33:$C$776,СВЦЭМ!$A$33:$A$776,$A144,СВЦЭМ!$B$33:$B$776,H$119)+'СЕТ СН'!$I$12+СВЦЭМ!$D$10+'СЕТ СН'!$I$5-'СЕТ СН'!$I$20</f>
        <v>3162.3387591400001</v>
      </c>
      <c r="I144" s="36">
        <f>SUMIFS(СВЦЭМ!$C$33:$C$776,СВЦЭМ!$A$33:$A$776,$A144,СВЦЭМ!$B$33:$B$776,I$119)+'СЕТ СН'!$I$12+СВЦЭМ!$D$10+'СЕТ СН'!$I$5-'СЕТ СН'!$I$20</f>
        <v>3191.8925980600002</v>
      </c>
      <c r="J144" s="36">
        <f>SUMIFS(СВЦЭМ!$C$33:$C$776,СВЦЭМ!$A$33:$A$776,$A144,СВЦЭМ!$B$33:$B$776,J$119)+'СЕТ СН'!$I$12+СВЦЭМ!$D$10+'СЕТ СН'!$I$5-'СЕТ СН'!$I$20</f>
        <v>3179.8371035300001</v>
      </c>
      <c r="K144" s="36">
        <f>SUMIFS(СВЦЭМ!$C$33:$C$776,СВЦЭМ!$A$33:$A$776,$A144,СВЦЭМ!$B$33:$B$776,K$119)+'СЕТ СН'!$I$12+СВЦЭМ!$D$10+'СЕТ СН'!$I$5-'СЕТ СН'!$I$20</f>
        <v>3131.8950151400004</v>
      </c>
      <c r="L144" s="36">
        <f>SUMIFS(СВЦЭМ!$C$33:$C$776,СВЦЭМ!$A$33:$A$776,$A144,СВЦЭМ!$B$33:$B$776,L$119)+'СЕТ СН'!$I$12+СВЦЭМ!$D$10+'СЕТ СН'!$I$5-'СЕТ СН'!$I$20</f>
        <v>3118.0740486300001</v>
      </c>
      <c r="M144" s="36">
        <f>SUMIFS(СВЦЭМ!$C$33:$C$776,СВЦЭМ!$A$33:$A$776,$A144,СВЦЭМ!$B$33:$B$776,M$119)+'СЕТ СН'!$I$12+СВЦЭМ!$D$10+'СЕТ СН'!$I$5-'СЕТ СН'!$I$20</f>
        <v>3042.7126030200002</v>
      </c>
      <c r="N144" s="36">
        <f>SUMIFS(СВЦЭМ!$C$33:$C$776,СВЦЭМ!$A$33:$A$776,$A144,СВЦЭМ!$B$33:$B$776,N$119)+'СЕТ СН'!$I$12+СВЦЭМ!$D$10+'СЕТ СН'!$I$5-'СЕТ СН'!$I$20</f>
        <v>2998.1456703000003</v>
      </c>
      <c r="O144" s="36">
        <f>SUMIFS(СВЦЭМ!$C$33:$C$776,СВЦЭМ!$A$33:$A$776,$A144,СВЦЭМ!$B$33:$B$776,O$119)+'СЕТ СН'!$I$12+СВЦЭМ!$D$10+'СЕТ СН'!$I$5-'СЕТ СН'!$I$20</f>
        <v>2971.2173905899999</v>
      </c>
      <c r="P144" s="36">
        <f>SUMIFS(СВЦЭМ!$C$33:$C$776,СВЦЭМ!$A$33:$A$776,$A144,СВЦЭМ!$B$33:$B$776,P$119)+'СЕТ СН'!$I$12+СВЦЭМ!$D$10+'СЕТ СН'!$I$5-'СЕТ СН'!$I$20</f>
        <v>2978.7150271300002</v>
      </c>
      <c r="Q144" s="36">
        <f>SUMIFS(СВЦЭМ!$C$33:$C$776,СВЦЭМ!$A$33:$A$776,$A144,СВЦЭМ!$B$33:$B$776,Q$119)+'СЕТ СН'!$I$12+СВЦЭМ!$D$10+'СЕТ СН'!$I$5-'СЕТ СН'!$I$20</f>
        <v>2975.8275502900001</v>
      </c>
      <c r="R144" s="36">
        <f>SUMIFS(СВЦЭМ!$C$33:$C$776,СВЦЭМ!$A$33:$A$776,$A144,СВЦЭМ!$B$33:$B$776,R$119)+'СЕТ СН'!$I$12+СВЦЭМ!$D$10+'СЕТ СН'!$I$5-'СЕТ СН'!$I$20</f>
        <v>2973.66223932</v>
      </c>
      <c r="S144" s="36">
        <f>SUMIFS(СВЦЭМ!$C$33:$C$776,СВЦЭМ!$A$33:$A$776,$A144,СВЦЭМ!$B$33:$B$776,S$119)+'СЕТ СН'!$I$12+СВЦЭМ!$D$10+'СЕТ СН'!$I$5-'СЕТ СН'!$I$20</f>
        <v>2974.4854338700002</v>
      </c>
      <c r="T144" s="36">
        <f>SUMIFS(СВЦЭМ!$C$33:$C$776,СВЦЭМ!$A$33:$A$776,$A144,СВЦЭМ!$B$33:$B$776,T$119)+'СЕТ СН'!$I$12+СВЦЭМ!$D$10+'СЕТ СН'!$I$5-'СЕТ СН'!$I$20</f>
        <v>2976.8606770800002</v>
      </c>
      <c r="U144" s="36">
        <f>SUMIFS(СВЦЭМ!$C$33:$C$776,СВЦЭМ!$A$33:$A$776,$A144,СВЦЭМ!$B$33:$B$776,U$119)+'СЕТ СН'!$I$12+СВЦЭМ!$D$10+'СЕТ СН'!$I$5-'СЕТ СН'!$I$20</f>
        <v>2975.2272658300003</v>
      </c>
      <c r="V144" s="36">
        <f>SUMIFS(СВЦЭМ!$C$33:$C$776,СВЦЭМ!$A$33:$A$776,$A144,СВЦЭМ!$B$33:$B$776,V$119)+'СЕТ СН'!$I$12+СВЦЭМ!$D$10+'СЕТ СН'!$I$5-'СЕТ СН'!$I$20</f>
        <v>2952.8880915600002</v>
      </c>
      <c r="W144" s="36">
        <f>SUMIFS(СВЦЭМ!$C$33:$C$776,СВЦЭМ!$A$33:$A$776,$A144,СВЦЭМ!$B$33:$B$776,W$119)+'СЕТ СН'!$I$12+СВЦЭМ!$D$10+'СЕТ СН'!$I$5-'СЕТ СН'!$I$20</f>
        <v>2932.4954075900005</v>
      </c>
      <c r="X144" s="36">
        <f>SUMIFS(СВЦЭМ!$C$33:$C$776,СВЦЭМ!$A$33:$A$776,$A144,СВЦЭМ!$B$33:$B$776,X$119)+'СЕТ СН'!$I$12+СВЦЭМ!$D$10+'СЕТ СН'!$I$5-'СЕТ СН'!$I$20</f>
        <v>2950.6707020600002</v>
      </c>
      <c r="Y144" s="36">
        <f>SUMIFS(СВЦЭМ!$C$33:$C$776,СВЦЭМ!$A$33:$A$776,$A144,СВЦЭМ!$B$33:$B$776,Y$119)+'СЕТ СН'!$I$12+СВЦЭМ!$D$10+'СЕТ СН'!$I$5-'СЕТ СН'!$I$20</f>
        <v>3057.36928691</v>
      </c>
    </row>
    <row r="145" spans="1:26" ht="15.75" x14ac:dyDescent="0.2">
      <c r="A145" s="35">
        <f t="shared" si="3"/>
        <v>44069</v>
      </c>
      <c r="B145" s="36">
        <f>SUMIFS(СВЦЭМ!$C$33:$C$776,СВЦЭМ!$A$33:$A$776,$A145,СВЦЭМ!$B$33:$B$776,B$119)+'СЕТ СН'!$I$12+СВЦЭМ!$D$10+'СЕТ СН'!$I$5-'СЕТ СН'!$I$20</f>
        <v>3102.2509241500002</v>
      </c>
      <c r="C145" s="36">
        <f>SUMIFS(СВЦЭМ!$C$33:$C$776,СВЦЭМ!$A$33:$A$776,$A145,СВЦЭМ!$B$33:$B$776,C$119)+'СЕТ СН'!$I$12+СВЦЭМ!$D$10+'СЕТ СН'!$I$5-'СЕТ СН'!$I$20</f>
        <v>3134.3076183800003</v>
      </c>
      <c r="D145" s="36">
        <f>SUMIFS(СВЦЭМ!$C$33:$C$776,СВЦЭМ!$A$33:$A$776,$A145,СВЦЭМ!$B$33:$B$776,D$119)+'СЕТ СН'!$I$12+СВЦЭМ!$D$10+'СЕТ СН'!$I$5-'СЕТ СН'!$I$20</f>
        <v>3153.1297674100001</v>
      </c>
      <c r="E145" s="36">
        <f>SUMIFS(СВЦЭМ!$C$33:$C$776,СВЦЭМ!$A$33:$A$776,$A145,СВЦЭМ!$B$33:$B$776,E$119)+'СЕТ СН'!$I$12+СВЦЭМ!$D$10+'СЕТ СН'!$I$5-'СЕТ СН'!$I$20</f>
        <v>3159.5721096100001</v>
      </c>
      <c r="F145" s="36">
        <f>SUMIFS(СВЦЭМ!$C$33:$C$776,СВЦЭМ!$A$33:$A$776,$A145,СВЦЭМ!$B$33:$B$776,F$119)+'СЕТ СН'!$I$12+СВЦЭМ!$D$10+'СЕТ СН'!$I$5-'СЕТ СН'!$I$20</f>
        <v>3157.2430736599999</v>
      </c>
      <c r="G145" s="36">
        <f>SUMIFS(СВЦЭМ!$C$33:$C$776,СВЦЭМ!$A$33:$A$776,$A145,СВЦЭМ!$B$33:$B$776,G$119)+'СЕТ СН'!$I$12+СВЦЭМ!$D$10+'СЕТ СН'!$I$5-'СЕТ СН'!$I$20</f>
        <v>3158.0131869800002</v>
      </c>
      <c r="H145" s="36">
        <f>SUMIFS(СВЦЭМ!$C$33:$C$776,СВЦЭМ!$A$33:$A$776,$A145,СВЦЭМ!$B$33:$B$776,H$119)+'СЕТ СН'!$I$12+СВЦЭМ!$D$10+'СЕТ СН'!$I$5-'СЕТ СН'!$I$20</f>
        <v>3155.7068382900002</v>
      </c>
      <c r="I145" s="36">
        <f>SUMIFS(СВЦЭМ!$C$33:$C$776,СВЦЭМ!$A$33:$A$776,$A145,СВЦЭМ!$B$33:$B$776,I$119)+'СЕТ СН'!$I$12+СВЦЭМ!$D$10+'СЕТ СН'!$I$5-'СЕТ СН'!$I$20</f>
        <v>3191.0442828000005</v>
      </c>
      <c r="J145" s="36">
        <f>SUMIFS(СВЦЭМ!$C$33:$C$776,СВЦЭМ!$A$33:$A$776,$A145,СВЦЭМ!$B$33:$B$776,J$119)+'СЕТ СН'!$I$12+СВЦЭМ!$D$10+'СЕТ СН'!$I$5-'СЕТ СН'!$I$20</f>
        <v>3167.34995867</v>
      </c>
      <c r="K145" s="36">
        <f>SUMIFS(СВЦЭМ!$C$33:$C$776,СВЦЭМ!$A$33:$A$776,$A145,СВЦЭМ!$B$33:$B$776,K$119)+'СЕТ СН'!$I$12+СВЦЭМ!$D$10+'СЕТ СН'!$I$5-'СЕТ СН'!$I$20</f>
        <v>3081.4564205000001</v>
      </c>
      <c r="L145" s="36">
        <f>SUMIFS(СВЦЭМ!$C$33:$C$776,СВЦЭМ!$A$33:$A$776,$A145,СВЦЭМ!$B$33:$B$776,L$119)+'СЕТ СН'!$I$12+СВЦЭМ!$D$10+'СЕТ СН'!$I$5-'СЕТ СН'!$I$20</f>
        <v>3063.1717640400002</v>
      </c>
      <c r="M145" s="36">
        <f>SUMIFS(СВЦЭМ!$C$33:$C$776,СВЦЭМ!$A$33:$A$776,$A145,СВЦЭМ!$B$33:$B$776,M$119)+'СЕТ СН'!$I$12+СВЦЭМ!$D$10+'СЕТ СН'!$I$5-'СЕТ СН'!$I$20</f>
        <v>2999.9367807799999</v>
      </c>
      <c r="N145" s="36">
        <f>SUMIFS(СВЦЭМ!$C$33:$C$776,СВЦЭМ!$A$33:$A$776,$A145,СВЦЭМ!$B$33:$B$776,N$119)+'СЕТ СН'!$I$12+СВЦЭМ!$D$10+'СЕТ СН'!$I$5-'СЕТ СН'!$I$20</f>
        <v>2951.6423838000001</v>
      </c>
      <c r="O145" s="36">
        <f>SUMIFS(СВЦЭМ!$C$33:$C$776,СВЦЭМ!$A$33:$A$776,$A145,СВЦЭМ!$B$33:$B$776,O$119)+'СЕТ СН'!$I$12+СВЦЭМ!$D$10+'СЕТ СН'!$I$5-'СЕТ СН'!$I$20</f>
        <v>2926.0658651000003</v>
      </c>
      <c r="P145" s="36">
        <f>SUMIFS(СВЦЭМ!$C$33:$C$776,СВЦЭМ!$A$33:$A$776,$A145,СВЦЭМ!$B$33:$B$776,P$119)+'СЕТ СН'!$I$12+СВЦЭМ!$D$10+'СЕТ СН'!$I$5-'СЕТ СН'!$I$20</f>
        <v>2925.6015054900004</v>
      </c>
      <c r="Q145" s="36">
        <f>SUMIFS(СВЦЭМ!$C$33:$C$776,СВЦЭМ!$A$33:$A$776,$A145,СВЦЭМ!$B$33:$B$776,Q$119)+'СЕТ СН'!$I$12+СВЦЭМ!$D$10+'СЕТ СН'!$I$5-'СЕТ СН'!$I$20</f>
        <v>2921.4249818100002</v>
      </c>
      <c r="R145" s="36">
        <f>SUMIFS(СВЦЭМ!$C$33:$C$776,СВЦЭМ!$A$33:$A$776,$A145,СВЦЭМ!$B$33:$B$776,R$119)+'СЕТ СН'!$I$12+СВЦЭМ!$D$10+'СЕТ СН'!$I$5-'СЕТ СН'!$I$20</f>
        <v>2930.3581294100004</v>
      </c>
      <c r="S145" s="36">
        <f>SUMIFS(СВЦЭМ!$C$33:$C$776,СВЦЭМ!$A$33:$A$776,$A145,СВЦЭМ!$B$33:$B$776,S$119)+'СЕТ СН'!$I$12+СВЦЭМ!$D$10+'СЕТ СН'!$I$5-'СЕТ СН'!$I$20</f>
        <v>2929.3097281600003</v>
      </c>
      <c r="T145" s="36">
        <f>SUMIFS(СВЦЭМ!$C$33:$C$776,СВЦЭМ!$A$33:$A$776,$A145,СВЦЭМ!$B$33:$B$776,T$119)+'СЕТ СН'!$I$12+СВЦЭМ!$D$10+'СЕТ СН'!$I$5-'СЕТ СН'!$I$20</f>
        <v>2922.1130303899999</v>
      </c>
      <c r="U145" s="36">
        <f>SUMIFS(СВЦЭМ!$C$33:$C$776,СВЦЭМ!$A$33:$A$776,$A145,СВЦЭМ!$B$33:$B$776,U$119)+'СЕТ СН'!$I$12+СВЦЭМ!$D$10+'СЕТ СН'!$I$5-'СЕТ СН'!$I$20</f>
        <v>2927.0339794400002</v>
      </c>
      <c r="V145" s="36">
        <f>SUMIFS(СВЦЭМ!$C$33:$C$776,СВЦЭМ!$A$33:$A$776,$A145,СВЦЭМ!$B$33:$B$776,V$119)+'СЕТ СН'!$I$12+СВЦЭМ!$D$10+'СЕТ СН'!$I$5-'СЕТ СН'!$I$20</f>
        <v>2934.9941862800001</v>
      </c>
      <c r="W145" s="36">
        <f>SUMIFS(СВЦЭМ!$C$33:$C$776,СВЦЭМ!$A$33:$A$776,$A145,СВЦЭМ!$B$33:$B$776,W$119)+'СЕТ СН'!$I$12+СВЦЭМ!$D$10+'СЕТ СН'!$I$5-'СЕТ СН'!$I$20</f>
        <v>2943.0722440300001</v>
      </c>
      <c r="X145" s="36">
        <f>SUMIFS(СВЦЭМ!$C$33:$C$776,СВЦЭМ!$A$33:$A$776,$A145,СВЦЭМ!$B$33:$B$776,X$119)+'СЕТ СН'!$I$12+СВЦЭМ!$D$10+'СЕТ СН'!$I$5-'СЕТ СН'!$I$20</f>
        <v>2963.1159339800001</v>
      </c>
      <c r="Y145" s="36">
        <f>SUMIFS(СВЦЭМ!$C$33:$C$776,СВЦЭМ!$A$33:$A$776,$A145,СВЦЭМ!$B$33:$B$776,Y$119)+'СЕТ СН'!$I$12+СВЦЭМ!$D$10+'СЕТ СН'!$I$5-'СЕТ СН'!$I$20</f>
        <v>3060.2455635000001</v>
      </c>
    </row>
    <row r="146" spans="1:26" ht="15.75" x14ac:dyDescent="0.2">
      <c r="A146" s="35">
        <f t="shared" si="3"/>
        <v>44070</v>
      </c>
      <c r="B146" s="36">
        <f>SUMIFS(СВЦЭМ!$C$33:$C$776,СВЦЭМ!$A$33:$A$776,$A146,СВЦЭМ!$B$33:$B$776,B$119)+'СЕТ СН'!$I$12+СВЦЭМ!$D$10+'СЕТ СН'!$I$5-'СЕТ СН'!$I$20</f>
        <v>2994.8441193100002</v>
      </c>
      <c r="C146" s="36">
        <f>SUMIFS(СВЦЭМ!$C$33:$C$776,СВЦЭМ!$A$33:$A$776,$A146,СВЦЭМ!$B$33:$B$776,C$119)+'СЕТ СН'!$I$12+СВЦЭМ!$D$10+'СЕТ СН'!$I$5-'СЕТ СН'!$I$20</f>
        <v>3095.94723471</v>
      </c>
      <c r="D146" s="36">
        <f>SUMIFS(СВЦЭМ!$C$33:$C$776,СВЦЭМ!$A$33:$A$776,$A146,СВЦЭМ!$B$33:$B$776,D$119)+'СЕТ СН'!$I$12+СВЦЭМ!$D$10+'СЕТ СН'!$I$5-'СЕТ СН'!$I$20</f>
        <v>3192.91909717</v>
      </c>
      <c r="E146" s="36">
        <f>SUMIFS(СВЦЭМ!$C$33:$C$776,СВЦЭМ!$A$33:$A$776,$A146,СВЦЭМ!$B$33:$B$776,E$119)+'СЕТ СН'!$I$12+СВЦЭМ!$D$10+'СЕТ СН'!$I$5-'СЕТ СН'!$I$20</f>
        <v>3213.2643480900001</v>
      </c>
      <c r="F146" s="36">
        <f>SUMIFS(СВЦЭМ!$C$33:$C$776,СВЦЭМ!$A$33:$A$776,$A146,СВЦЭМ!$B$33:$B$776,F$119)+'СЕТ СН'!$I$12+СВЦЭМ!$D$10+'СЕТ СН'!$I$5-'СЕТ СН'!$I$20</f>
        <v>3225.9981997100003</v>
      </c>
      <c r="G146" s="36">
        <f>SUMIFS(СВЦЭМ!$C$33:$C$776,СВЦЭМ!$A$33:$A$776,$A146,СВЦЭМ!$B$33:$B$776,G$119)+'СЕТ СН'!$I$12+СВЦЭМ!$D$10+'СЕТ СН'!$I$5-'СЕТ СН'!$I$20</f>
        <v>3217.3166245800003</v>
      </c>
      <c r="H146" s="36">
        <f>SUMIFS(СВЦЭМ!$C$33:$C$776,СВЦЭМ!$A$33:$A$776,$A146,СВЦЭМ!$B$33:$B$776,H$119)+'СЕТ СН'!$I$12+СВЦЭМ!$D$10+'СЕТ СН'!$I$5-'СЕТ СН'!$I$20</f>
        <v>3175.2567261100003</v>
      </c>
      <c r="I146" s="36">
        <f>SUMIFS(СВЦЭМ!$C$33:$C$776,СВЦЭМ!$A$33:$A$776,$A146,СВЦЭМ!$B$33:$B$776,I$119)+'СЕТ СН'!$I$12+СВЦЭМ!$D$10+'СЕТ СН'!$I$5-'СЕТ СН'!$I$20</f>
        <v>3089.6694958100002</v>
      </c>
      <c r="J146" s="36">
        <f>SUMIFS(СВЦЭМ!$C$33:$C$776,СВЦЭМ!$A$33:$A$776,$A146,СВЦЭМ!$B$33:$B$776,J$119)+'СЕТ СН'!$I$12+СВЦЭМ!$D$10+'СЕТ СН'!$I$5-'СЕТ СН'!$I$20</f>
        <v>3041.1925628200001</v>
      </c>
      <c r="K146" s="36">
        <f>SUMIFS(СВЦЭМ!$C$33:$C$776,СВЦЭМ!$A$33:$A$776,$A146,СВЦЭМ!$B$33:$B$776,K$119)+'СЕТ СН'!$I$12+СВЦЭМ!$D$10+'СЕТ СН'!$I$5-'СЕТ СН'!$I$20</f>
        <v>3009.9020239900001</v>
      </c>
      <c r="L146" s="36">
        <f>SUMIFS(СВЦЭМ!$C$33:$C$776,СВЦЭМ!$A$33:$A$776,$A146,СВЦЭМ!$B$33:$B$776,L$119)+'СЕТ СН'!$I$12+СВЦЭМ!$D$10+'СЕТ СН'!$I$5-'СЕТ СН'!$I$20</f>
        <v>3006.7268729000002</v>
      </c>
      <c r="M146" s="36">
        <f>SUMIFS(СВЦЭМ!$C$33:$C$776,СВЦЭМ!$A$33:$A$776,$A146,СВЦЭМ!$B$33:$B$776,M$119)+'СЕТ СН'!$I$12+СВЦЭМ!$D$10+'СЕТ СН'!$I$5-'СЕТ СН'!$I$20</f>
        <v>3010.5584482800004</v>
      </c>
      <c r="N146" s="36">
        <f>SUMIFS(СВЦЭМ!$C$33:$C$776,СВЦЭМ!$A$33:$A$776,$A146,СВЦЭМ!$B$33:$B$776,N$119)+'СЕТ СН'!$I$12+СВЦЭМ!$D$10+'СЕТ СН'!$I$5-'СЕТ СН'!$I$20</f>
        <v>3002.8156058500003</v>
      </c>
      <c r="O146" s="36">
        <f>SUMIFS(СВЦЭМ!$C$33:$C$776,СВЦЭМ!$A$33:$A$776,$A146,СВЦЭМ!$B$33:$B$776,O$119)+'СЕТ СН'!$I$12+СВЦЭМ!$D$10+'СЕТ СН'!$I$5-'СЕТ СН'!$I$20</f>
        <v>2998.8857012500002</v>
      </c>
      <c r="P146" s="36">
        <f>SUMIFS(СВЦЭМ!$C$33:$C$776,СВЦЭМ!$A$33:$A$776,$A146,СВЦЭМ!$B$33:$B$776,P$119)+'СЕТ СН'!$I$12+СВЦЭМ!$D$10+'СЕТ СН'!$I$5-'СЕТ СН'!$I$20</f>
        <v>3005.6402945400005</v>
      </c>
      <c r="Q146" s="36">
        <f>SUMIFS(СВЦЭМ!$C$33:$C$776,СВЦЭМ!$A$33:$A$776,$A146,СВЦЭМ!$B$33:$B$776,Q$119)+'СЕТ СН'!$I$12+СВЦЭМ!$D$10+'СЕТ СН'!$I$5-'СЕТ СН'!$I$20</f>
        <v>3006.1659286700001</v>
      </c>
      <c r="R146" s="36">
        <f>SUMIFS(СВЦЭМ!$C$33:$C$776,СВЦЭМ!$A$33:$A$776,$A146,СВЦЭМ!$B$33:$B$776,R$119)+'СЕТ СН'!$I$12+СВЦЭМ!$D$10+'СЕТ СН'!$I$5-'СЕТ СН'!$I$20</f>
        <v>3001.0380508400003</v>
      </c>
      <c r="S146" s="36">
        <f>SUMIFS(СВЦЭМ!$C$33:$C$776,СВЦЭМ!$A$33:$A$776,$A146,СВЦЭМ!$B$33:$B$776,S$119)+'СЕТ СН'!$I$12+СВЦЭМ!$D$10+'СЕТ СН'!$I$5-'СЕТ СН'!$I$20</f>
        <v>2999.3236452200003</v>
      </c>
      <c r="T146" s="36">
        <f>SUMIFS(СВЦЭМ!$C$33:$C$776,СВЦЭМ!$A$33:$A$776,$A146,СВЦЭМ!$B$33:$B$776,T$119)+'СЕТ СН'!$I$12+СВЦЭМ!$D$10+'СЕТ СН'!$I$5-'СЕТ СН'!$I$20</f>
        <v>2995.9954384100001</v>
      </c>
      <c r="U146" s="36">
        <f>SUMIFS(СВЦЭМ!$C$33:$C$776,СВЦЭМ!$A$33:$A$776,$A146,СВЦЭМ!$B$33:$B$776,U$119)+'СЕТ СН'!$I$12+СВЦЭМ!$D$10+'СЕТ СН'!$I$5-'СЕТ СН'!$I$20</f>
        <v>3005.2825252299999</v>
      </c>
      <c r="V146" s="36">
        <f>SUMIFS(СВЦЭМ!$C$33:$C$776,СВЦЭМ!$A$33:$A$776,$A146,СВЦЭМ!$B$33:$B$776,V$119)+'СЕТ СН'!$I$12+СВЦЭМ!$D$10+'СЕТ СН'!$I$5-'СЕТ СН'!$I$20</f>
        <v>3019.1877603200001</v>
      </c>
      <c r="W146" s="36">
        <f>SUMIFS(СВЦЭМ!$C$33:$C$776,СВЦЭМ!$A$33:$A$776,$A146,СВЦЭМ!$B$33:$B$776,W$119)+'СЕТ СН'!$I$12+СВЦЭМ!$D$10+'СЕТ СН'!$I$5-'СЕТ СН'!$I$20</f>
        <v>3019.2828419100001</v>
      </c>
      <c r="X146" s="36">
        <f>SUMIFS(СВЦЭМ!$C$33:$C$776,СВЦЭМ!$A$33:$A$776,$A146,СВЦЭМ!$B$33:$B$776,X$119)+'СЕТ СН'!$I$12+СВЦЭМ!$D$10+'СЕТ СН'!$I$5-'СЕТ СН'!$I$20</f>
        <v>2992.2849155200001</v>
      </c>
      <c r="Y146" s="36">
        <f>SUMIFS(СВЦЭМ!$C$33:$C$776,СВЦЭМ!$A$33:$A$776,$A146,СВЦЭМ!$B$33:$B$776,Y$119)+'СЕТ СН'!$I$12+СВЦЭМ!$D$10+'СЕТ СН'!$I$5-'СЕТ СН'!$I$20</f>
        <v>3022.0468939100001</v>
      </c>
    </row>
    <row r="147" spans="1:26" ht="15.75" x14ac:dyDescent="0.2">
      <c r="A147" s="35">
        <f t="shared" si="3"/>
        <v>44071</v>
      </c>
      <c r="B147" s="36">
        <f>SUMIFS(СВЦЭМ!$C$33:$C$776,СВЦЭМ!$A$33:$A$776,$A147,СВЦЭМ!$B$33:$B$776,B$119)+'СЕТ СН'!$I$12+СВЦЭМ!$D$10+'СЕТ СН'!$I$5-'СЕТ СН'!$I$20</f>
        <v>3151.5372728300003</v>
      </c>
      <c r="C147" s="36">
        <f>SUMIFS(СВЦЭМ!$C$33:$C$776,СВЦЭМ!$A$33:$A$776,$A147,СВЦЭМ!$B$33:$B$776,C$119)+'СЕТ СН'!$I$12+СВЦЭМ!$D$10+'СЕТ СН'!$I$5-'СЕТ СН'!$I$20</f>
        <v>3159.4650988500002</v>
      </c>
      <c r="D147" s="36">
        <f>SUMIFS(СВЦЭМ!$C$33:$C$776,СВЦЭМ!$A$33:$A$776,$A147,СВЦЭМ!$B$33:$B$776,D$119)+'СЕТ СН'!$I$12+СВЦЭМ!$D$10+'СЕТ СН'!$I$5-'СЕТ СН'!$I$20</f>
        <v>3200.4147669600002</v>
      </c>
      <c r="E147" s="36">
        <f>SUMIFS(СВЦЭМ!$C$33:$C$776,СВЦЭМ!$A$33:$A$776,$A147,СВЦЭМ!$B$33:$B$776,E$119)+'СЕТ СН'!$I$12+СВЦЭМ!$D$10+'СЕТ СН'!$I$5-'СЕТ СН'!$I$20</f>
        <v>3214.3411668200001</v>
      </c>
      <c r="F147" s="36">
        <f>SUMIFS(СВЦЭМ!$C$33:$C$776,СВЦЭМ!$A$33:$A$776,$A147,СВЦЭМ!$B$33:$B$776,F$119)+'СЕТ СН'!$I$12+СВЦЭМ!$D$10+'СЕТ СН'!$I$5-'СЕТ СН'!$I$20</f>
        <v>3227.30947225</v>
      </c>
      <c r="G147" s="36">
        <f>SUMIFS(СВЦЭМ!$C$33:$C$776,СВЦЭМ!$A$33:$A$776,$A147,СВЦЭМ!$B$33:$B$776,G$119)+'СЕТ СН'!$I$12+СВЦЭМ!$D$10+'СЕТ СН'!$I$5-'СЕТ СН'!$I$20</f>
        <v>3199.9738363200004</v>
      </c>
      <c r="H147" s="36">
        <f>SUMIFS(СВЦЭМ!$C$33:$C$776,СВЦЭМ!$A$33:$A$776,$A147,СВЦЭМ!$B$33:$B$776,H$119)+'СЕТ СН'!$I$12+СВЦЭМ!$D$10+'СЕТ СН'!$I$5-'СЕТ СН'!$I$20</f>
        <v>3166.4639392700001</v>
      </c>
      <c r="I147" s="36">
        <f>SUMIFS(СВЦЭМ!$C$33:$C$776,СВЦЭМ!$A$33:$A$776,$A147,СВЦЭМ!$B$33:$B$776,I$119)+'СЕТ СН'!$I$12+СВЦЭМ!$D$10+'СЕТ СН'!$I$5-'СЕТ СН'!$I$20</f>
        <v>3107.9254031300002</v>
      </c>
      <c r="J147" s="36">
        <f>SUMIFS(СВЦЭМ!$C$33:$C$776,СВЦЭМ!$A$33:$A$776,$A147,СВЦЭМ!$B$33:$B$776,J$119)+'СЕТ СН'!$I$12+СВЦЭМ!$D$10+'СЕТ СН'!$I$5-'СЕТ СН'!$I$20</f>
        <v>3044.0799429500003</v>
      </c>
      <c r="K147" s="36">
        <f>SUMIFS(СВЦЭМ!$C$33:$C$776,СВЦЭМ!$A$33:$A$776,$A147,СВЦЭМ!$B$33:$B$776,K$119)+'СЕТ СН'!$I$12+СВЦЭМ!$D$10+'СЕТ СН'!$I$5-'СЕТ СН'!$I$20</f>
        <v>3010.0331150600005</v>
      </c>
      <c r="L147" s="36">
        <f>SUMIFS(СВЦЭМ!$C$33:$C$776,СВЦЭМ!$A$33:$A$776,$A147,СВЦЭМ!$B$33:$B$776,L$119)+'СЕТ СН'!$I$12+СВЦЭМ!$D$10+'СЕТ СН'!$I$5-'СЕТ СН'!$I$20</f>
        <v>3007.5026560599999</v>
      </c>
      <c r="M147" s="36">
        <f>SUMIFS(СВЦЭМ!$C$33:$C$776,СВЦЭМ!$A$33:$A$776,$A147,СВЦЭМ!$B$33:$B$776,M$119)+'СЕТ СН'!$I$12+СВЦЭМ!$D$10+'СЕТ СН'!$I$5-'СЕТ СН'!$I$20</f>
        <v>3008.7387957300002</v>
      </c>
      <c r="N147" s="36">
        <f>SUMIFS(СВЦЭМ!$C$33:$C$776,СВЦЭМ!$A$33:$A$776,$A147,СВЦЭМ!$B$33:$B$776,N$119)+'СЕТ СН'!$I$12+СВЦЭМ!$D$10+'СЕТ СН'!$I$5-'СЕТ СН'!$I$20</f>
        <v>3011.3310072100003</v>
      </c>
      <c r="O147" s="36">
        <f>SUMIFS(СВЦЭМ!$C$33:$C$776,СВЦЭМ!$A$33:$A$776,$A147,СВЦЭМ!$B$33:$B$776,O$119)+'СЕТ СН'!$I$12+СВЦЭМ!$D$10+'СЕТ СН'!$I$5-'СЕТ СН'!$I$20</f>
        <v>3005.4553590400001</v>
      </c>
      <c r="P147" s="36">
        <f>SUMIFS(СВЦЭМ!$C$33:$C$776,СВЦЭМ!$A$33:$A$776,$A147,СВЦЭМ!$B$33:$B$776,P$119)+'СЕТ СН'!$I$12+СВЦЭМ!$D$10+'СЕТ СН'!$I$5-'СЕТ СН'!$I$20</f>
        <v>3007.4119727500001</v>
      </c>
      <c r="Q147" s="36">
        <f>SUMIFS(СВЦЭМ!$C$33:$C$776,СВЦЭМ!$A$33:$A$776,$A147,СВЦЭМ!$B$33:$B$776,Q$119)+'СЕТ СН'!$I$12+СВЦЭМ!$D$10+'СЕТ СН'!$I$5-'СЕТ СН'!$I$20</f>
        <v>3014.6503994900004</v>
      </c>
      <c r="R147" s="36">
        <f>SUMIFS(СВЦЭМ!$C$33:$C$776,СВЦЭМ!$A$33:$A$776,$A147,СВЦЭМ!$B$33:$B$776,R$119)+'СЕТ СН'!$I$12+СВЦЭМ!$D$10+'СЕТ СН'!$I$5-'СЕТ СН'!$I$20</f>
        <v>3017.7222874300001</v>
      </c>
      <c r="S147" s="36">
        <f>SUMIFS(СВЦЭМ!$C$33:$C$776,СВЦЭМ!$A$33:$A$776,$A147,СВЦЭМ!$B$33:$B$776,S$119)+'СЕТ СН'!$I$12+СВЦЭМ!$D$10+'СЕТ СН'!$I$5-'СЕТ СН'!$I$20</f>
        <v>3022.3904662700002</v>
      </c>
      <c r="T147" s="36">
        <f>SUMIFS(СВЦЭМ!$C$33:$C$776,СВЦЭМ!$A$33:$A$776,$A147,СВЦЭМ!$B$33:$B$776,T$119)+'СЕТ СН'!$I$12+СВЦЭМ!$D$10+'СЕТ СН'!$I$5-'СЕТ СН'!$I$20</f>
        <v>3017.7603105200001</v>
      </c>
      <c r="U147" s="36">
        <f>SUMIFS(СВЦЭМ!$C$33:$C$776,СВЦЭМ!$A$33:$A$776,$A147,СВЦЭМ!$B$33:$B$776,U$119)+'СЕТ СН'!$I$12+СВЦЭМ!$D$10+'СЕТ СН'!$I$5-'СЕТ СН'!$I$20</f>
        <v>3010.8454066900003</v>
      </c>
      <c r="V147" s="36">
        <f>SUMIFS(СВЦЭМ!$C$33:$C$776,СВЦЭМ!$A$33:$A$776,$A147,СВЦЭМ!$B$33:$B$776,V$119)+'СЕТ СН'!$I$12+СВЦЭМ!$D$10+'СЕТ СН'!$I$5-'СЕТ СН'!$I$20</f>
        <v>2985.6153251400001</v>
      </c>
      <c r="W147" s="36">
        <f>SUMIFS(СВЦЭМ!$C$33:$C$776,СВЦЭМ!$A$33:$A$776,$A147,СВЦЭМ!$B$33:$B$776,W$119)+'СЕТ СН'!$I$12+СВЦЭМ!$D$10+'СЕТ СН'!$I$5-'СЕТ СН'!$I$20</f>
        <v>2984.3653087500002</v>
      </c>
      <c r="X147" s="36">
        <f>SUMIFS(СВЦЭМ!$C$33:$C$776,СВЦЭМ!$A$33:$A$776,$A147,СВЦЭМ!$B$33:$B$776,X$119)+'СЕТ СН'!$I$12+СВЦЭМ!$D$10+'СЕТ СН'!$I$5-'СЕТ СН'!$I$20</f>
        <v>3034.9741264600002</v>
      </c>
      <c r="Y147" s="36">
        <f>SUMIFS(СВЦЭМ!$C$33:$C$776,СВЦЭМ!$A$33:$A$776,$A147,СВЦЭМ!$B$33:$B$776,Y$119)+'СЕТ СН'!$I$12+СВЦЭМ!$D$10+'СЕТ СН'!$I$5-'СЕТ СН'!$I$20</f>
        <v>3085.3227724100002</v>
      </c>
    </row>
    <row r="148" spans="1:26" ht="15.75" x14ac:dyDescent="0.2">
      <c r="A148" s="35">
        <f t="shared" si="3"/>
        <v>44072</v>
      </c>
      <c r="B148" s="36">
        <f>SUMIFS(СВЦЭМ!$C$33:$C$776,СВЦЭМ!$A$33:$A$776,$A148,СВЦЭМ!$B$33:$B$776,B$119)+'СЕТ СН'!$I$12+СВЦЭМ!$D$10+'СЕТ СН'!$I$5-'СЕТ СН'!$I$20</f>
        <v>3149.7366711500003</v>
      </c>
      <c r="C148" s="36">
        <f>SUMIFS(СВЦЭМ!$C$33:$C$776,СВЦЭМ!$A$33:$A$776,$A148,СВЦЭМ!$B$33:$B$776,C$119)+'СЕТ СН'!$I$12+СВЦЭМ!$D$10+'СЕТ СН'!$I$5-'СЕТ СН'!$I$20</f>
        <v>3196.9582990500003</v>
      </c>
      <c r="D148" s="36">
        <f>SUMIFS(СВЦЭМ!$C$33:$C$776,СВЦЭМ!$A$33:$A$776,$A148,СВЦЭМ!$B$33:$B$776,D$119)+'СЕТ СН'!$I$12+СВЦЭМ!$D$10+'СЕТ СН'!$I$5-'СЕТ СН'!$I$20</f>
        <v>3234.9639182800001</v>
      </c>
      <c r="E148" s="36">
        <f>SUMIFS(СВЦЭМ!$C$33:$C$776,СВЦЭМ!$A$33:$A$776,$A148,СВЦЭМ!$B$33:$B$776,E$119)+'СЕТ СН'!$I$12+СВЦЭМ!$D$10+'СЕТ СН'!$I$5-'СЕТ СН'!$I$20</f>
        <v>3241.8601653600003</v>
      </c>
      <c r="F148" s="36">
        <f>SUMIFS(СВЦЭМ!$C$33:$C$776,СВЦЭМ!$A$33:$A$776,$A148,СВЦЭМ!$B$33:$B$776,F$119)+'СЕТ СН'!$I$12+СВЦЭМ!$D$10+'СЕТ СН'!$I$5-'СЕТ СН'!$I$20</f>
        <v>3260.4983726099999</v>
      </c>
      <c r="G148" s="36">
        <f>SUMIFS(СВЦЭМ!$C$33:$C$776,СВЦЭМ!$A$33:$A$776,$A148,СВЦЭМ!$B$33:$B$776,G$119)+'СЕТ СН'!$I$12+СВЦЭМ!$D$10+'СЕТ СН'!$I$5-'СЕТ СН'!$I$20</f>
        <v>3244.0362745300004</v>
      </c>
      <c r="H148" s="36">
        <f>SUMIFS(СВЦЭМ!$C$33:$C$776,СВЦЭМ!$A$33:$A$776,$A148,СВЦЭМ!$B$33:$B$776,H$119)+'СЕТ СН'!$I$12+СВЦЭМ!$D$10+'СЕТ СН'!$I$5-'СЕТ СН'!$I$20</f>
        <v>3222.8265059700002</v>
      </c>
      <c r="I148" s="36">
        <f>SUMIFS(СВЦЭМ!$C$33:$C$776,СВЦЭМ!$A$33:$A$776,$A148,СВЦЭМ!$B$33:$B$776,I$119)+'СЕТ СН'!$I$12+СВЦЭМ!$D$10+'СЕТ СН'!$I$5-'СЕТ СН'!$I$20</f>
        <v>3173.9453778800003</v>
      </c>
      <c r="J148" s="36">
        <f>SUMIFS(СВЦЭМ!$C$33:$C$776,СВЦЭМ!$A$33:$A$776,$A148,СВЦЭМ!$B$33:$B$776,J$119)+'СЕТ СН'!$I$12+СВЦЭМ!$D$10+'СЕТ СН'!$I$5-'СЕТ СН'!$I$20</f>
        <v>3097.4646532100001</v>
      </c>
      <c r="K148" s="36">
        <f>SUMIFS(СВЦЭМ!$C$33:$C$776,СВЦЭМ!$A$33:$A$776,$A148,СВЦЭМ!$B$33:$B$776,K$119)+'СЕТ СН'!$I$12+СВЦЭМ!$D$10+'СЕТ СН'!$I$5-'СЕТ СН'!$I$20</f>
        <v>3035.94418627</v>
      </c>
      <c r="L148" s="36">
        <f>SUMIFS(СВЦЭМ!$C$33:$C$776,СВЦЭМ!$A$33:$A$776,$A148,СВЦЭМ!$B$33:$B$776,L$119)+'СЕТ СН'!$I$12+СВЦЭМ!$D$10+'СЕТ СН'!$I$5-'СЕТ СН'!$I$20</f>
        <v>3016.1532498400002</v>
      </c>
      <c r="M148" s="36">
        <f>SUMIFS(СВЦЭМ!$C$33:$C$776,СВЦЭМ!$A$33:$A$776,$A148,СВЦЭМ!$B$33:$B$776,M$119)+'СЕТ СН'!$I$12+СВЦЭМ!$D$10+'СЕТ СН'!$I$5-'СЕТ СН'!$I$20</f>
        <v>3018.0296064700001</v>
      </c>
      <c r="N148" s="36">
        <f>SUMIFS(СВЦЭМ!$C$33:$C$776,СВЦЭМ!$A$33:$A$776,$A148,СВЦЭМ!$B$33:$B$776,N$119)+'СЕТ СН'!$I$12+СВЦЭМ!$D$10+'СЕТ СН'!$I$5-'СЕТ СН'!$I$20</f>
        <v>3030.2730396200004</v>
      </c>
      <c r="O148" s="36">
        <f>SUMIFS(СВЦЭМ!$C$33:$C$776,СВЦЭМ!$A$33:$A$776,$A148,СВЦЭМ!$B$33:$B$776,O$119)+'СЕТ СН'!$I$12+СВЦЭМ!$D$10+'СЕТ СН'!$I$5-'СЕТ СН'!$I$20</f>
        <v>3021.3474087700001</v>
      </c>
      <c r="P148" s="36">
        <f>SUMIFS(СВЦЭМ!$C$33:$C$776,СВЦЭМ!$A$33:$A$776,$A148,СВЦЭМ!$B$33:$B$776,P$119)+'СЕТ СН'!$I$12+СВЦЭМ!$D$10+'СЕТ СН'!$I$5-'СЕТ СН'!$I$20</f>
        <v>3026.64275335</v>
      </c>
      <c r="Q148" s="36">
        <f>SUMIFS(СВЦЭМ!$C$33:$C$776,СВЦЭМ!$A$33:$A$776,$A148,СВЦЭМ!$B$33:$B$776,Q$119)+'СЕТ СН'!$I$12+СВЦЭМ!$D$10+'СЕТ СН'!$I$5-'СЕТ СН'!$I$20</f>
        <v>3044.8325024000001</v>
      </c>
      <c r="R148" s="36">
        <f>SUMIFS(СВЦЭМ!$C$33:$C$776,СВЦЭМ!$A$33:$A$776,$A148,СВЦЭМ!$B$33:$B$776,R$119)+'СЕТ СН'!$I$12+СВЦЭМ!$D$10+'СЕТ СН'!$I$5-'СЕТ СН'!$I$20</f>
        <v>3059.1118891100004</v>
      </c>
      <c r="S148" s="36">
        <f>SUMIFS(СВЦЭМ!$C$33:$C$776,СВЦЭМ!$A$33:$A$776,$A148,СВЦЭМ!$B$33:$B$776,S$119)+'СЕТ СН'!$I$12+СВЦЭМ!$D$10+'СЕТ СН'!$I$5-'СЕТ СН'!$I$20</f>
        <v>3042.8680658100002</v>
      </c>
      <c r="T148" s="36">
        <f>SUMIFS(СВЦЭМ!$C$33:$C$776,СВЦЭМ!$A$33:$A$776,$A148,СВЦЭМ!$B$33:$B$776,T$119)+'СЕТ СН'!$I$12+СВЦЭМ!$D$10+'СЕТ СН'!$I$5-'СЕТ СН'!$I$20</f>
        <v>3041.8221799400003</v>
      </c>
      <c r="U148" s="36">
        <f>SUMIFS(СВЦЭМ!$C$33:$C$776,СВЦЭМ!$A$33:$A$776,$A148,СВЦЭМ!$B$33:$B$776,U$119)+'СЕТ СН'!$I$12+СВЦЭМ!$D$10+'СЕТ СН'!$I$5-'СЕТ СН'!$I$20</f>
        <v>3043.4709911300001</v>
      </c>
      <c r="V148" s="36">
        <f>SUMIFS(СВЦЭМ!$C$33:$C$776,СВЦЭМ!$A$33:$A$776,$A148,СВЦЭМ!$B$33:$B$776,V$119)+'СЕТ СН'!$I$12+СВЦЭМ!$D$10+'СЕТ СН'!$I$5-'СЕТ СН'!$I$20</f>
        <v>3021.3412113000004</v>
      </c>
      <c r="W148" s="36">
        <f>SUMIFS(СВЦЭМ!$C$33:$C$776,СВЦЭМ!$A$33:$A$776,$A148,СВЦЭМ!$B$33:$B$776,W$119)+'СЕТ СН'!$I$12+СВЦЭМ!$D$10+'СЕТ СН'!$I$5-'СЕТ СН'!$I$20</f>
        <v>3012.0540577600004</v>
      </c>
      <c r="X148" s="36">
        <f>SUMIFS(СВЦЭМ!$C$33:$C$776,СВЦЭМ!$A$33:$A$776,$A148,СВЦЭМ!$B$33:$B$776,X$119)+'СЕТ СН'!$I$12+СВЦЭМ!$D$10+'СЕТ СН'!$I$5-'СЕТ СН'!$I$20</f>
        <v>3055.8435380000001</v>
      </c>
      <c r="Y148" s="36">
        <f>SUMIFS(СВЦЭМ!$C$33:$C$776,СВЦЭМ!$A$33:$A$776,$A148,СВЦЭМ!$B$33:$B$776,Y$119)+'СЕТ СН'!$I$12+СВЦЭМ!$D$10+'СЕТ СН'!$I$5-'СЕТ СН'!$I$20</f>
        <v>3097.2229411500002</v>
      </c>
    </row>
    <row r="149" spans="1:26" ht="15.75" x14ac:dyDescent="0.2">
      <c r="A149" s="35">
        <f t="shared" si="3"/>
        <v>44073</v>
      </c>
      <c r="B149" s="36">
        <f>SUMIFS(СВЦЭМ!$C$33:$C$776,СВЦЭМ!$A$33:$A$776,$A149,СВЦЭМ!$B$33:$B$776,B$119)+'СЕТ СН'!$I$12+СВЦЭМ!$D$10+'СЕТ СН'!$I$5-'СЕТ СН'!$I$20</f>
        <v>3129.0777327300002</v>
      </c>
      <c r="C149" s="36">
        <f>SUMIFS(СВЦЭМ!$C$33:$C$776,СВЦЭМ!$A$33:$A$776,$A149,СВЦЭМ!$B$33:$B$776,C$119)+'СЕТ СН'!$I$12+СВЦЭМ!$D$10+'СЕТ СН'!$I$5-'СЕТ СН'!$I$20</f>
        <v>3187.5959006700004</v>
      </c>
      <c r="D149" s="36">
        <f>SUMIFS(СВЦЭМ!$C$33:$C$776,СВЦЭМ!$A$33:$A$776,$A149,СВЦЭМ!$B$33:$B$776,D$119)+'СЕТ СН'!$I$12+СВЦЭМ!$D$10+'СЕТ СН'!$I$5-'СЕТ СН'!$I$20</f>
        <v>3232.9510964300002</v>
      </c>
      <c r="E149" s="36">
        <f>SUMIFS(СВЦЭМ!$C$33:$C$776,СВЦЭМ!$A$33:$A$776,$A149,СВЦЭМ!$B$33:$B$776,E$119)+'СЕТ СН'!$I$12+СВЦЭМ!$D$10+'СЕТ СН'!$I$5-'СЕТ СН'!$I$20</f>
        <v>3231.4091270200001</v>
      </c>
      <c r="F149" s="36">
        <f>SUMIFS(СВЦЭМ!$C$33:$C$776,СВЦЭМ!$A$33:$A$776,$A149,СВЦЭМ!$B$33:$B$776,F$119)+'СЕТ СН'!$I$12+СВЦЭМ!$D$10+'СЕТ СН'!$I$5-'СЕТ СН'!$I$20</f>
        <v>3231.9745051400005</v>
      </c>
      <c r="G149" s="36">
        <f>SUMIFS(СВЦЭМ!$C$33:$C$776,СВЦЭМ!$A$33:$A$776,$A149,СВЦЭМ!$B$33:$B$776,G$119)+'СЕТ СН'!$I$12+СВЦЭМ!$D$10+'СЕТ СН'!$I$5-'СЕТ СН'!$I$20</f>
        <v>3216.5370358100004</v>
      </c>
      <c r="H149" s="36">
        <f>SUMIFS(СВЦЭМ!$C$33:$C$776,СВЦЭМ!$A$33:$A$776,$A149,СВЦЭМ!$B$33:$B$776,H$119)+'СЕТ СН'!$I$12+СВЦЭМ!$D$10+'СЕТ СН'!$I$5-'СЕТ СН'!$I$20</f>
        <v>3215.2028358800003</v>
      </c>
      <c r="I149" s="36">
        <f>SUMIFS(СВЦЭМ!$C$33:$C$776,СВЦЭМ!$A$33:$A$776,$A149,СВЦЭМ!$B$33:$B$776,I$119)+'СЕТ СН'!$I$12+СВЦЭМ!$D$10+'СЕТ СН'!$I$5-'СЕТ СН'!$I$20</f>
        <v>3187.6919774300004</v>
      </c>
      <c r="J149" s="36">
        <f>SUMIFS(СВЦЭМ!$C$33:$C$776,СВЦЭМ!$A$33:$A$776,$A149,СВЦЭМ!$B$33:$B$776,J$119)+'СЕТ СН'!$I$12+СВЦЭМ!$D$10+'СЕТ СН'!$I$5-'СЕТ СН'!$I$20</f>
        <v>3107.1021753600003</v>
      </c>
      <c r="K149" s="36">
        <f>SUMIFS(СВЦЭМ!$C$33:$C$776,СВЦЭМ!$A$33:$A$776,$A149,СВЦЭМ!$B$33:$B$776,K$119)+'СЕТ СН'!$I$12+СВЦЭМ!$D$10+'СЕТ СН'!$I$5-'СЕТ СН'!$I$20</f>
        <v>3039.1675894</v>
      </c>
      <c r="L149" s="36">
        <f>SUMIFS(СВЦЭМ!$C$33:$C$776,СВЦЭМ!$A$33:$A$776,$A149,СВЦЭМ!$B$33:$B$776,L$119)+'СЕТ СН'!$I$12+СВЦЭМ!$D$10+'СЕТ СН'!$I$5-'СЕТ СН'!$I$20</f>
        <v>3006.0920217700004</v>
      </c>
      <c r="M149" s="36">
        <f>SUMIFS(СВЦЭМ!$C$33:$C$776,СВЦЭМ!$A$33:$A$776,$A149,СВЦЭМ!$B$33:$B$776,M$119)+'СЕТ СН'!$I$12+СВЦЭМ!$D$10+'СЕТ СН'!$I$5-'СЕТ СН'!$I$20</f>
        <v>3000.9185272300001</v>
      </c>
      <c r="N149" s="36">
        <f>SUMIFS(СВЦЭМ!$C$33:$C$776,СВЦЭМ!$A$33:$A$776,$A149,СВЦЭМ!$B$33:$B$776,N$119)+'СЕТ СН'!$I$12+СВЦЭМ!$D$10+'СЕТ СН'!$I$5-'СЕТ СН'!$I$20</f>
        <v>3012.0141018700001</v>
      </c>
      <c r="O149" s="36">
        <f>SUMIFS(СВЦЭМ!$C$33:$C$776,СВЦЭМ!$A$33:$A$776,$A149,СВЦЭМ!$B$33:$B$776,O$119)+'СЕТ СН'!$I$12+СВЦЭМ!$D$10+'СЕТ СН'!$I$5-'СЕТ СН'!$I$20</f>
        <v>3002.0337363500003</v>
      </c>
      <c r="P149" s="36">
        <f>SUMIFS(СВЦЭМ!$C$33:$C$776,СВЦЭМ!$A$33:$A$776,$A149,СВЦЭМ!$B$33:$B$776,P$119)+'СЕТ СН'!$I$12+СВЦЭМ!$D$10+'СЕТ СН'!$I$5-'СЕТ СН'!$I$20</f>
        <v>3004.0419936600001</v>
      </c>
      <c r="Q149" s="36">
        <f>SUMIFS(СВЦЭМ!$C$33:$C$776,СВЦЭМ!$A$33:$A$776,$A149,СВЦЭМ!$B$33:$B$776,Q$119)+'СЕТ СН'!$I$12+СВЦЭМ!$D$10+'СЕТ СН'!$I$5-'СЕТ СН'!$I$20</f>
        <v>3020.7345362300002</v>
      </c>
      <c r="R149" s="36">
        <f>SUMIFS(СВЦЭМ!$C$33:$C$776,СВЦЭМ!$A$33:$A$776,$A149,СВЦЭМ!$B$33:$B$776,R$119)+'СЕТ СН'!$I$12+СВЦЭМ!$D$10+'СЕТ СН'!$I$5-'СЕТ СН'!$I$20</f>
        <v>3025.8202163300002</v>
      </c>
      <c r="S149" s="36">
        <f>SUMIFS(СВЦЭМ!$C$33:$C$776,СВЦЭМ!$A$33:$A$776,$A149,СВЦЭМ!$B$33:$B$776,S$119)+'СЕТ СН'!$I$12+СВЦЭМ!$D$10+'СЕТ СН'!$I$5-'СЕТ СН'!$I$20</f>
        <v>3008.5122701600003</v>
      </c>
      <c r="T149" s="36">
        <f>SUMIFS(СВЦЭМ!$C$33:$C$776,СВЦЭМ!$A$33:$A$776,$A149,СВЦЭМ!$B$33:$B$776,T$119)+'СЕТ СН'!$I$12+СВЦЭМ!$D$10+'СЕТ СН'!$I$5-'СЕТ СН'!$I$20</f>
        <v>2990.3203127800002</v>
      </c>
      <c r="U149" s="36">
        <f>SUMIFS(СВЦЭМ!$C$33:$C$776,СВЦЭМ!$A$33:$A$776,$A149,СВЦЭМ!$B$33:$B$776,U$119)+'СЕТ СН'!$I$12+СВЦЭМ!$D$10+'СЕТ СН'!$I$5-'СЕТ СН'!$I$20</f>
        <v>2990.47224981</v>
      </c>
      <c r="V149" s="36">
        <f>SUMIFS(СВЦЭМ!$C$33:$C$776,СВЦЭМ!$A$33:$A$776,$A149,СВЦЭМ!$B$33:$B$776,V$119)+'СЕТ СН'!$I$12+СВЦЭМ!$D$10+'СЕТ СН'!$I$5-'СЕТ СН'!$I$20</f>
        <v>2965.16610889</v>
      </c>
      <c r="W149" s="36">
        <f>SUMIFS(СВЦЭМ!$C$33:$C$776,СВЦЭМ!$A$33:$A$776,$A149,СВЦЭМ!$B$33:$B$776,W$119)+'СЕТ СН'!$I$12+СВЦЭМ!$D$10+'СЕТ СН'!$I$5-'СЕТ СН'!$I$20</f>
        <v>2948.9814871500002</v>
      </c>
      <c r="X149" s="36">
        <f>SUMIFS(СВЦЭМ!$C$33:$C$776,СВЦЭМ!$A$33:$A$776,$A149,СВЦЭМ!$B$33:$B$776,X$119)+'СЕТ СН'!$I$12+СВЦЭМ!$D$10+'СЕТ СН'!$I$5-'СЕТ СН'!$I$20</f>
        <v>2993.7676641200001</v>
      </c>
      <c r="Y149" s="36">
        <f>SUMIFS(СВЦЭМ!$C$33:$C$776,СВЦЭМ!$A$33:$A$776,$A149,СВЦЭМ!$B$33:$B$776,Y$119)+'СЕТ СН'!$I$12+СВЦЭМ!$D$10+'СЕТ СН'!$I$5-'СЕТ СН'!$I$20</f>
        <v>3048.3628317100001</v>
      </c>
    </row>
    <row r="150" spans="1:26" ht="15.75" x14ac:dyDescent="0.2">
      <c r="A150" s="35">
        <f t="shared" si="3"/>
        <v>44074</v>
      </c>
      <c r="B150" s="36">
        <f>SUMIFS(СВЦЭМ!$C$33:$C$776,СВЦЭМ!$A$33:$A$776,$A150,СВЦЭМ!$B$33:$B$776,B$119)+'СЕТ СН'!$I$12+СВЦЭМ!$D$10+'СЕТ СН'!$I$5-'СЕТ СН'!$I$20</f>
        <v>3094.1041003800001</v>
      </c>
      <c r="C150" s="36">
        <f>SUMIFS(СВЦЭМ!$C$33:$C$776,СВЦЭМ!$A$33:$A$776,$A150,СВЦЭМ!$B$33:$B$776,C$119)+'СЕТ СН'!$I$12+СВЦЭМ!$D$10+'СЕТ СН'!$I$5-'СЕТ СН'!$I$20</f>
        <v>3151.3967596000002</v>
      </c>
      <c r="D150" s="36">
        <f>SUMIFS(СВЦЭМ!$C$33:$C$776,СВЦЭМ!$A$33:$A$776,$A150,СВЦЭМ!$B$33:$B$776,D$119)+'СЕТ СН'!$I$12+СВЦЭМ!$D$10+'СЕТ СН'!$I$5-'СЕТ СН'!$I$20</f>
        <v>3206.12867035</v>
      </c>
      <c r="E150" s="36">
        <f>SUMIFS(СВЦЭМ!$C$33:$C$776,СВЦЭМ!$A$33:$A$776,$A150,СВЦЭМ!$B$33:$B$776,E$119)+'СЕТ СН'!$I$12+СВЦЭМ!$D$10+'СЕТ СН'!$I$5-'СЕТ СН'!$I$20</f>
        <v>3220.3367171600003</v>
      </c>
      <c r="F150" s="36">
        <f>SUMIFS(СВЦЭМ!$C$33:$C$776,СВЦЭМ!$A$33:$A$776,$A150,СВЦЭМ!$B$33:$B$776,F$119)+'СЕТ СН'!$I$12+СВЦЭМ!$D$10+'СЕТ СН'!$I$5-'СЕТ СН'!$I$20</f>
        <v>3234.8412037900002</v>
      </c>
      <c r="G150" s="36">
        <f>SUMIFS(СВЦЭМ!$C$33:$C$776,СВЦЭМ!$A$33:$A$776,$A150,СВЦЭМ!$B$33:$B$776,G$119)+'СЕТ СН'!$I$12+СВЦЭМ!$D$10+'СЕТ СН'!$I$5-'СЕТ СН'!$I$20</f>
        <v>3222.8963675000005</v>
      </c>
      <c r="H150" s="36">
        <f>SUMIFS(СВЦЭМ!$C$33:$C$776,СВЦЭМ!$A$33:$A$776,$A150,СВЦЭМ!$B$33:$B$776,H$119)+'СЕТ СН'!$I$12+СВЦЭМ!$D$10+'СЕТ СН'!$I$5-'СЕТ СН'!$I$20</f>
        <v>3165.4869908300002</v>
      </c>
      <c r="I150" s="36">
        <f>SUMIFS(СВЦЭМ!$C$33:$C$776,СВЦЭМ!$A$33:$A$776,$A150,СВЦЭМ!$B$33:$B$776,I$119)+'СЕТ СН'!$I$12+СВЦЭМ!$D$10+'СЕТ СН'!$I$5-'СЕТ СН'!$I$20</f>
        <v>3100.8643243000001</v>
      </c>
      <c r="J150" s="36">
        <f>SUMIFS(СВЦЭМ!$C$33:$C$776,СВЦЭМ!$A$33:$A$776,$A150,СВЦЭМ!$B$33:$B$776,J$119)+'СЕТ СН'!$I$12+СВЦЭМ!$D$10+'СЕТ СН'!$I$5-'СЕТ СН'!$I$20</f>
        <v>3043.9922148200003</v>
      </c>
      <c r="K150" s="36">
        <f>SUMIFS(СВЦЭМ!$C$33:$C$776,СВЦЭМ!$A$33:$A$776,$A150,СВЦЭМ!$B$33:$B$776,K$119)+'СЕТ СН'!$I$12+СВЦЭМ!$D$10+'СЕТ СН'!$I$5-'СЕТ СН'!$I$20</f>
        <v>3001.11136386</v>
      </c>
      <c r="L150" s="36">
        <f>SUMIFS(СВЦЭМ!$C$33:$C$776,СВЦЭМ!$A$33:$A$776,$A150,СВЦЭМ!$B$33:$B$776,L$119)+'СЕТ СН'!$I$12+СВЦЭМ!$D$10+'СЕТ СН'!$I$5-'СЕТ СН'!$I$20</f>
        <v>3017.6774065400004</v>
      </c>
      <c r="M150" s="36">
        <f>SUMIFS(СВЦЭМ!$C$33:$C$776,СВЦЭМ!$A$33:$A$776,$A150,СВЦЭМ!$B$33:$B$776,M$119)+'СЕТ СН'!$I$12+СВЦЭМ!$D$10+'СЕТ СН'!$I$5-'СЕТ СН'!$I$20</f>
        <v>3015.6285018000003</v>
      </c>
      <c r="N150" s="36">
        <f>SUMIFS(СВЦЭМ!$C$33:$C$776,СВЦЭМ!$A$33:$A$776,$A150,СВЦЭМ!$B$33:$B$776,N$119)+'СЕТ СН'!$I$12+СВЦЭМ!$D$10+'СЕТ СН'!$I$5-'СЕТ СН'!$I$20</f>
        <v>3003.6007425400003</v>
      </c>
      <c r="O150" s="36">
        <f>SUMIFS(СВЦЭМ!$C$33:$C$776,СВЦЭМ!$A$33:$A$776,$A150,СВЦЭМ!$B$33:$B$776,O$119)+'СЕТ СН'!$I$12+СВЦЭМ!$D$10+'СЕТ СН'!$I$5-'СЕТ СН'!$I$20</f>
        <v>3004.5069322400004</v>
      </c>
      <c r="P150" s="36">
        <f>SUMIFS(СВЦЭМ!$C$33:$C$776,СВЦЭМ!$A$33:$A$776,$A150,СВЦЭМ!$B$33:$B$776,P$119)+'СЕТ СН'!$I$12+СВЦЭМ!$D$10+'СЕТ СН'!$I$5-'СЕТ СН'!$I$20</f>
        <v>3008.7182132100002</v>
      </c>
      <c r="Q150" s="36">
        <f>SUMIFS(СВЦЭМ!$C$33:$C$776,СВЦЭМ!$A$33:$A$776,$A150,СВЦЭМ!$B$33:$B$776,Q$119)+'СЕТ СН'!$I$12+СВЦЭМ!$D$10+'СЕТ СН'!$I$5-'СЕТ СН'!$I$20</f>
        <v>3009.0283976700002</v>
      </c>
      <c r="R150" s="36">
        <f>SUMIFS(СВЦЭМ!$C$33:$C$776,СВЦЭМ!$A$33:$A$776,$A150,СВЦЭМ!$B$33:$B$776,R$119)+'СЕТ СН'!$I$12+СВЦЭМ!$D$10+'СЕТ СН'!$I$5-'СЕТ СН'!$I$20</f>
        <v>3010.5655892700001</v>
      </c>
      <c r="S150" s="36">
        <f>SUMIFS(СВЦЭМ!$C$33:$C$776,СВЦЭМ!$A$33:$A$776,$A150,СВЦЭМ!$B$33:$B$776,S$119)+'СЕТ СН'!$I$12+СВЦЭМ!$D$10+'СЕТ СН'!$I$5-'СЕТ СН'!$I$20</f>
        <v>3010.2665796300003</v>
      </c>
      <c r="T150" s="36">
        <f>SUMIFS(СВЦЭМ!$C$33:$C$776,СВЦЭМ!$A$33:$A$776,$A150,СВЦЭМ!$B$33:$B$776,T$119)+'СЕТ СН'!$I$12+СВЦЭМ!$D$10+'СЕТ СН'!$I$5-'СЕТ СН'!$I$20</f>
        <v>3010.9381608500003</v>
      </c>
      <c r="U150" s="36">
        <f>SUMIFS(СВЦЭМ!$C$33:$C$776,СВЦЭМ!$A$33:$A$776,$A150,СВЦЭМ!$B$33:$B$776,U$119)+'СЕТ СН'!$I$12+СВЦЭМ!$D$10+'СЕТ СН'!$I$5-'СЕТ СН'!$I$20</f>
        <v>3004.3291851800004</v>
      </c>
      <c r="V150" s="36">
        <f>SUMIFS(СВЦЭМ!$C$33:$C$776,СВЦЭМ!$A$33:$A$776,$A150,СВЦЭМ!$B$33:$B$776,V$119)+'СЕТ СН'!$I$12+СВЦЭМ!$D$10+'СЕТ СН'!$I$5-'СЕТ СН'!$I$20</f>
        <v>3006.6327710100004</v>
      </c>
      <c r="W150" s="36">
        <f>SUMIFS(СВЦЭМ!$C$33:$C$776,СВЦЭМ!$A$33:$A$776,$A150,СВЦЭМ!$B$33:$B$776,W$119)+'СЕТ СН'!$I$12+СВЦЭМ!$D$10+'СЕТ СН'!$I$5-'СЕТ СН'!$I$20</f>
        <v>3004.6354952900001</v>
      </c>
      <c r="X150" s="36">
        <f>SUMIFS(СВЦЭМ!$C$33:$C$776,СВЦЭМ!$A$33:$A$776,$A150,СВЦЭМ!$B$33:$B$776,X$119)+'СЕТ СН'!$I$12+СВЦЭМ!$D$10+'СЕТ СН'!$I$5-'СЕТ СН'!$I$20</f>
        <v>3011.86593584</v>
      </c>
      <c r="Y150" s="36">
        <f>SUMIFS(СВЦЭМ!$C$33:$C$776,СВЦЭМ!$A$33:$A$776,$A150,СВЦЭМ!$B$33:$B$776,Y$119)+'СЕТ СН'!$I$12+СВЦЭМ!$D$10+'СЕТ СН'!$I$5-'СЕТ СН'!$I$20</f>
        <v>3063.9668442000002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9"/>
      <c r="W154" s="39"/>
      <c r="X154" s="39"/>
      <c r="Y154" s="39"/>
      <c r="Z154" s="39"/>
    </row>
    <row r="155" spans="1:26" ht="15.75" customHeight="1" x14ac:dyDescent="0.2">
      <c r="A155" s="125"/>
      <c r="B155" s="125"/>
      <c r="C155" s="125"/>
      <c r="D155" s="125"/>
      <c r="E155" s="125"/>
      <c r="F155" s="125"/>
      <c r="G155" s="125"/>
      <c r="H155" s="125"/>
      <c r="I155" s="125"/>
      <c r="J155" s="125"/>
      <c r="K155" s="125"/>
      <c r="L155" s="125"/>
      <c r="M155" s="125"/>
      <c r="N155" s="128">
        <f>СВЦЭМ!$D$12+'СЕТ СН'!$F$13-'СЕТ СН'!$F$21</f>
        <v>605836.71221864957</v>
      </c>
      <c r="O155" s="129"/>
      <c r="P155" s="128">
        <f>СВЦЭМ!$D$12+'СЕТ СН'!$F$13-'СЕТ СН'!$G$21</f>
        <v>605836.71221864957</v>
      </c>
      <c r="Q155" s="129"/>
      <c r="R155" s="128">
        <f>СВЦЭМ!$D$12+'СЕТ СН'!$F$13-'СЕТ СН'!$H$21</f>
        <v>605836.71221864957</v>
      </c>
      <c r="S155" s="129"/>
      <c r="T155" s="128">
        <f>СВЦЭМ!$D$12+'СЕТ СН'!$F$13-'СЕТ СН'!$I$21</f>
        <v>605836.71221864957</v>
      </c>
      <c r="U155" s="129"/>
      <c r="V155" s="40"/>
      <c r="W155" s="40"/>
      <c r="X155" s="40"/>
      <c r="Y155" s="30"/>
    </row>
    <row r="156" spans="1:26" x14ac:dyDescent="0.25">
      <c r="A156" s="139"/>
      <c r="B156" s="139"/>
      <c r="C156" s="139"/>
      <c r="D156" s="139"/>
      <c r="E156" s="139"/>
      <c r="F156" s="140"/>
      <c r="G156" s="140"/>
      <c r="H156" s="140"/>
      <c r="I156" s="140"/>
      <c r="J156" s="140"/>
      <c r="K156" s="140"/>
      <c r="L156" s="140"/>
      <c r="M156" s="140"/>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39</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3" customHeight="1" x14ac:dyDescent="0.2">
      <c r="A4" s="155" t="s">
        <v>9</v>
      </c>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01.08.2020</v>
      </c>
      <c r="B12" s="36">
        <f>SUMIFS(СВЦЭМ!$C$33:$C$776,СВЦЭМ!$A$33:$A$776,$A12,СВЦЭМ!$B$33:$B$776,B$11)+'СЕТ СН'!$F$12+СВЦЭМ!$D$10+'СЕТ СН'!$F$6-'СЕТ СН'!$F$22</f>
        <v>992.86078376</v>
      </c>
      <c r="C12" s="36">
        <f>SUMIFS(СВЦЭМ!$C$33:$C$776,СВЦЭМ!$A$33:$A$776,$A12,СВЦЭМ!$B$33:$B$776,C$11)+'СЕТ СН'!$F$12+СВЦЭМ!$D$10+'СЕТ СН'!$F$6-'СЕТ СН'!$F$22</f>
        <v>1030.3238493199999</v>
      </c>
      <c r="D12" s="36">
        <f>SUMIFS(СВЦЭМ!$C$33:$C$776,СВЦЭМ!$A$33:$A$776,$A12,СВЦЭМ!$B$33:$B$776,D$11)+'СЕТ СН'!$F$12+СВЦЭМ!$D$10+'СЕТ СН'!$F$6-'СЕТ СН'!$F$22</f>
        <v>1067.0553815200001</v>
      </c>
      <c r="E12" s="36">
        <f>SUMIFS(СВЦЭМ!$C$33:$C$776,СВЦЭМ!$A$33:$A$776,$A12,СВЦЭМ!$B$33:$B$776,E$11)+'СЕТ СН'!$F$12+СВЦЭМ!$D$10+'СЕТ СН'!$F$6-'СЕТ СН'!$F$22</f>
        <v>1067.8355737700001</v>
      </c>
      <c r="F12" s="36">
        <f>SUMIFS(СВЦЭМ!$C$33:$C$776,СВЦЭМ!$A$33:$A$776,$A12,СВЦЭМ!$B$33:$B$776,F$11)+'СЕТ СН'!$F$12+СВЦЭМ!$D$10+'СЕТ СН'!$F$6-'СЕТ СН'!$F$22</f>
        <v>1062.9217415800001</v>
      </c>
      <c r="G12" s="36">
        <f>SUMIFS(СВЦЭМ!$C$33:$C$776,СВЦЭМ!$A$33:$A$776,$A12,СВЦЭМ!$B$33:$B$776,G$11)+'СЕТ СН'!$F$12+СВЦЭМ!$D$10+'СЕТ СН'!$F$6-'СЕТ СН'!$F$22</f>
        <v>1087.8389181399998</v>
      </c>
      <c r="H12" s="36">
        <f>SUMIFS(СВЦЭМ!$C$33:$C$776,СВЦЭМ!$A$33:$A$776,$A12,СВЦЭМ!$B$33:$B$776,H$11)+'СЕТ СН'!$F$12+СВЦЭМ!$D$10+'СЕТ СН'!$F$6-'СЕТ СН'!$F$22</f>
        <v>1068.6307597800001</v>
      </c>
      <c r="I12" s="36">
        <f>SUMIFS(СВЦЭМ!$C$33:$C$776,СВЦЭМ!$A$33:$A$776,$A12,СВЦЭМ!$B$33:$B$776,I$11)+'СЕТ СН'!$F$12+СВЦЭМ!$D$10+'СЕТ СН'!$F$6-'СЕТ СН'!$F$22</f>
        <v>1089.1725288599998</v>
      </c>
      <c r="J12" s="36">
        <f>SUMIFS(СВЦЭМ!$C$33:$C$776,СВЦЭМ!$A$33:$A$776,$A12,СВЦЭМ!$B$33:$B$776,J$11)+'СЕТ СН'!$F$12+СВЦЭМ!$D$10+'СЕТ СН'!$F$6-'СЕТ СН'!$F$22</f>
        <v>1043.7189711400001</v>
      </c>
      <c r="K12" s="36">
        <f>SUMIFS(СВЦЭМ!$C$33:$C$776,СВЦЭМ!$A$33:$A$776,$A12,СВЦЭМ!$B$33:$B$776,K$11)+'СЕТ СН'!$F$12+СВЦЭМ!$D$10+'СЕТ СН'!$F$6-'СЕТ СН'!$F$22</f>
        <v>1002.4613790600001</v>
      </c>
      <c r="L12" s="36">
        <f>SUMIFS(СВЦЭМ!$C$33:$C$776,СВЦЭМ!$A$33:$A$776,$A12,СВЦЭМ!$B$33:$B$776,L$11)+'СЕТ СН'!$F$12+СВЦЭМ!$D$10+'СЕТ СН'!$F$6-'СЕТ СН'!$F$22</f>
        <v>967.81067623000013</v>
      </c>
      <c r="M12" s="36">
        <f>SUMIFS(СВЦЭМ!$C$33:$C$776,СВЦЭМ!$A$33:$A$776,$A12,СВЦЭМ!$B$33:$B$776,M$11)+'СЕТ СН'!$F$12+СВЦЭМ!$D$10+'СЕТ СН'!$F$6-'СЕТ СН'!$F$22</f>
        <v>905.30519879000008</v>
      </c>
      <c r="N12" s="36">
        <f>SUMIFS(СВЦЭМ!$C$33:$C$776,СВЦЭМ!$A$33:$A$776,$A12,СВЦЭМ!$B$33:$B$776,N$11)+'СЕТ СН'!$F$12+СВЦЭМ!$D$10+'СЕТ СН'!$F$6-'СЕТ СН'!$F$22</f>
        <v>876.82870475999994</v>
      </c>
      <c r="O12" s="36">
        <f>SUMIFS(СВЦЭМ!$C$33:$C$776,СВЦЭМ!$A$33:$A$776,$A12,СВЦЭМ!$B$33:$B$776,O$11)+'СЕТ СН'!$F$12+СВЦЭМ!$D$10+'СЕТ СН'!$F$6-'СЕТ СН'!$F$22</f>
        <v>821.00043032999997</v>
      </c>
      <c r="P12" s="36">
        <f>SUMIFS(СВЦЭМ!$C$33:$C$776,СВЦЭМ!$A$33:$A$776,$A12,СВЦЭМ!$B$33:$B$776,P$11)+'СЕТ СН'!$F$12+СВЦЭМ!$D$10+'СЕТ СН'!$F$6-'СЕТ СН'!$F$22</f>
        <v>822.78070647999994</v>
      </c>
      <c r="Q12" s="36">
        <f>SUMIFS(СВЦЭМ!$C$33:$C$776,СВЦЭМ!$A$33:$A$776,$A12,СВЦЭМ!$B$33:$B$776,Q$11)+'СЕТ СН'!$F$12+СВЦЭМ!$D$10+'СЕТ СН'!$F$6-'СЕТ СН'!$F$22</f>
        <v>822.24568741000007</v>
      </c>
      <c r="R12" s="36">
        <f>SUMIFS(СВЦЭМ!$C$33:$C$776,СВЦЭМ!$A$33:$A$776,$A12,СВЦЭМ!$B$33:$B$776,R$11)+'СЕТ СН'!$F$12+СВЦЭМ!$D$10+'СЕТ СН'!$F$6-'СЕТ СН'!$F$22</f>
        <v>827.87686307000013</v>
      </c>
      <c r="S12" s="36">
        <f>SUMIFS(СВЦЭМ!$C$33:$C$776,СВЦЭМ!$A$33:$A$776,$A12,СВЦЭМ!$B$33:$B$776,S$11)+'СЕТ СН'!$F$12+СВЦЭМ!$D$10+'СЕТ СН'!$F$6-'СЕТ СН'!$F$22</f>
        <v>824.32674259999999</v>
      </c>
      <c r="T12" s="36">
        <f>SUMIFS(СВЦЭМ!$C$33:$C$776,СВЦЭМ!$A$33:$A$776,$A12,СВЦЭМ!$B$33:$B$776,T$11)+'СЕТ СН'!$F$12+СВЦЭМ!$D$10+'СЕТ СН'!$F$6-'СЕТ СН'!$F$22</f>
        <v>825.26523505</v>
      </c>
      <c r="U12" s="36">
        <f>SUMIFS(СВЦЭМ!$C$33:$C$776,СВЦЭМ!$A$33:$A$776,$A12,СВЦЭМ!$B$33:$B$776,U$11)+'СЕТ СН'!$F$12+СВЦЭМ!$D$10+'СЕТ СН'!$F$6-'СЕТ СН'!$F$22</f>
        <v>829.0540315400001</v>
      </c>
      <c r="V12" s="36">
        <f>SUMIFS(СВЦЭМ!$C$33:$C$776,СВЦЭМ!$A$33:$A$776,$A12,СВЦЭМ!$B$33:$B$776,V$11)+'СЕТ СН'!$F$12+СВЦЭМ!$D$10+'СЕТ СН'!$F$6-'СЕТ СН'!$F$22</f>
        <v>815.66559978000009</v>
      </c>
      <c r="W12" s="36">
        <f>SUMIFS(СВЦЭМ!$C$33:$C$776,СВЦЭМ!$A$33:$A$776,$A12,СВЦЭМ!$B$33:$B$776,W$11)+'СЕТ СН'!$F$12+СВЦЭМ!$D$10+'СЕТ СН'!$F$6-'СЕТ СН'!$F$22</f>
        <v>799.77087705999998</v>
      </c>
      <c r="X12" s="36">
        <f>SUMIFS(СВЦЭМ!$C$33:$C$776,СВЦЭМ!$A$33:$A$776,$A12,СВЦЭМ!$B$33:$B$776,X$11)+'СЕТ СН'!$F$12+СВЦЭМ!$D$10+'СЕТ СН'!$F$6-'СЕТ СН'!$F$22</f>
        <v>838.75075762999995</v>
      </c>
      <c r="Y12" s="36">
        <f>SUMIFS(СВЦЭМ!$C$33:$C$776,СВЦЭМ!$A$33:$A$776,$A12,СВЦЭМ!$B$33:$B$776,Y$11)+'СЕТ СН'!$F$12+СВЦЭМ!$D$10+'СЕТ СН'!$F$6-'СЕТ СН'!$F$22</f>
        <v>948.62712463000003</v>
      </c>
      <c r="AA12" s="37"/>
    </row>
    <row r="13" spans="1:27" ht="15.75" x14ac:dyDescent="0.2">
      <c r="A13" s="35">
        <f>A12+1</f>
        <v>44045</v>
      </c>
      <c r="B13" s="36">
        <f>SUMIFS(СВЦЭМ!$C$33:$C$776,СВЦЭМ!$A$33:$A$776,$A13,СВЦЭМ!$B$33:$B$776,B$11)+'СЕТ СН'!$F$12+СВЦЭМ!$D$10+'СЕТ СН'!$F$6-'СЕТ СН'!$F$22</f>
        <v>976.58431216999998</v>
      </c>
      <c r="C13" s="36">
        <f>SUMIFS(СВЦЭМ!$C$33:$C$776,СВЦЭМ!$A$33:$A$776,$A13,СВЦЭМ!$B$33:$B$776,C$11)+'СЕТ СН'!$F$12+СВЦЭМ!$D$10+'СЕТ СН'!$F$6-'СЕТ СН'!$F$22</f>
        <v>1014.7115092900001</v>
      </c>
      <c r="D13" s="36">
        <f>SUMIFS(СВЦЭМ!$C$33:$C$776,СВЦЭМ!$A$33:$A$776,$A13,СВЦЭМ!$B$33:$B$776,D$11)+'СЕТ СН'!$F$12+СВЦЭМ!$D$10+'СЕТ СН'!$F$6-'СЕТ СН'!$F$22</f>
        <v>1045.0329105999999</v>
      </c>
      <c r="E13" s="36">
        <f>SUMIFS(СВЦЭМ!$C$33:$C$776,СВЦЭМ!$A$33:$A$776,$A13,СВЦЭМ!$B$33:$B$776,E$11)+'СЕТ СН'!$F$12+СВЦЭМ!$D$10+'СЕТ СН'!$F$6-'СЕТ СН'!$F$22</f>
        <v>1050.8260336799999</v>
      </c>
      <c r="F13" s="36">
        <f>SUMIFS(СВЦЭМ!$C$33:$C$776,СВЦЭМ!$A$33:$A$776,$A13,СВЦЭМ!$B$33:$B$776,F$11)+'СЕТ СН'!$F$12+СВЦЭМ!$D$10+'СЕТ СН'!$F$6-'СЕТ СН'!$F$22</f>
        <v>1045.74551118</v>
      </c>
      <c r="G13" s="36">
        <f>SUMIFS(СВЦЭМ!$C$33:$C$776,СВЦЭМ!$A$33:$A$776,$A13,СВЦЭМ!$B$33:$B$776,G$11)+'СЕТ СН'!$F$12+СВЦЭМ!$D$10+'СЕТ СН'!$F$6-'СЕТ СН'!$F$22</f>
        <v>1053.63828257</v>
      </c>
      <c r="H13" s="36">
        <f>SUMIFS(СВЦЭМ!$C$33:$C$776,СВЦЭМ!$A$33:$A$776,$A13,СВЦЭМ!$B$33:$B$776,H$11)+'СЕТ СН'!$F$12+СВЦЭМ!$D$10+'СЕТ СН'!$F$6-'СЕТ СН'!$F$22</f>
        <v>1026.2016865000001</v>
      </c>
      <c r="I13" s="36">
        <f>SUMIFS(СВЦЭМ!$C$33:$C$776,СВЦЭМ!$A$33:$A$776,$A13,СВЦЭМ!$B$33:$B$776,I$11)+'СЕТ СН'!$F$12+СВЦЭМ!$D$10+'СЕТ СН'!$F$6-'СЕТ СН'!$F$22</f>
        <v>1066.64298151</v>
      </c>
      <c r="J13" s="36">
        <f>SUMIFS(СВЦЭМ!$C$33:$C$776,СВЦЭМ!$A$33:$A$776,$A13,СВЦЭМ!$B$33:$B$776,J$11)+'СЕТ СН'!$F$12+СВЦЭМ!$D$10+'СЕТ СН'!$F$6-'СЕТ СН'!$F$22</f>
        <v>1022.94259685</v>
      </c>
      <c r="K13" s="36">
        <f>SUMIFS(СВЦЭМ!$C$33:$C$776,СВЦЭМ!$A$33:$A$776,$A13,СВЦЭМ!$B$33:$B$776,K$11)+'СЕТ СН'!$F$12+СВЦЭМ!$D$10+'СЕТ СН'!$F$6-'СЕТ СН'!$F$22</f>
        <v>947.56437624</v>
      </c>
      <c r="L13" s="36">
        <f>SUMIFS(СВЦЭМ!$C$33:$C$776,СВЦЭМ!$A$33:$A$776,$A13,СВЦЭМ!$B$33:$B$776,L$11)+'СЕТ СН'!$F$12+СВЦЭМ!$D$10+'СЕТ СН'!$F$6-'СЕТ СН'!$F$22</f>
        <v>917.52578339999991</v>
      </c>
      <c r="M13" s="36">
        <f>SUMIFS(СВЦЭМ!$C$33:$C$776,СВЦЭМ!$A$33:$A$776,$A13,СВЦЭМ!$B$33:$B$776,M$11)+'СЕТ СН'!$F$12+СВЦЭМ!$D$10+'СЕТ СН'!$F$6-'СЕТ СН'!$F$22</f>
        <v>849.74938627999995</v>
      </c>
      <c r="N13" s="36">
        <f>SUMIFS(СВЦЭМ!$C$33:$C$776,СВЦЭМ!$A$33:$A$776,$A13,СВЦЭМ!$B$33:$B$776,N$11)+'СЕТ СН'!$F$12+СВЦЭМ!$D$10+'СЕТ СН'!$F$6-'СЕТ СН'!$F$22</f>
        <v>817.48399382999992</v>
      </c>
      <c r="O13" s="36">
        <f>SUMIFS(СВЦЭМ!$C$33:$C$776,СВЦЭМ!$A$33:$A$776,$A13,СВЦЭМ!$B$33:$B$776,O$11)+'СЕТ СН'!$F$12+СВЦЭМ!$D$10+'СЕТ СН'!$F$6-'СЕТ СН'!$F$22</f>
        <v>796.54283327000007</v>
      </c>
      <c r="P13" s="36">
        <f>SUMIFS(СВЦЭМ!$C$33:$C$776,СВЦЭМ!$A$33:$A$776,$A13,СВЦЭМ!$B$33:$B$776,P$11)+'СЕТ СН'!$F$12+СВЦЭМ!$D$10+'СЕТ СН'!$F$6-'СЕТ СН'!$F$22</f>
        <v>807.03243238000005</v>
      </c>
      <c r="Q13" s="36">
        <f>SUMIFS(СВЦЭМ!$C$33:$C$776,СВЦЭМ!$A$33:$A$776,$A13,СВЦЭМ!$B$33:$B$776,Q$11)+'СЕТ СН'!$F$12+СВЦЭМ!$D$10+'СЕТ СН'!$F$6-'СЕТ СН'!$F$22</f>
        <v>812.43966111000009</v>
      </c>
      <c r="R13" s="36">
        <f>SUMIFS(СВЦЭМ!$C$33:$C$776,СВЦЭМ!$A$33:$A$776,$A13,СВЦЭМ!$B$33:$B$776,R$11)+'СЕТ СН'!$F$12+СВЦЭМ!$D$10+'СЕТ СН'!$F$6-'СЕТ СН'!$F$22</f>
        <v>816.17139328000007</v>
      </c>
      <c r="S13" s="36">
        <f>SUMIFS(СВЦЭМ!$C$33:$C$776,СВЦЭМ!$A$33:$A$776,$A13,СВЦЭМ!$B$33:$B$776,S$11)+'СЕТ СН'!$F$12+СВЦЭМ!$D$10+'СЕТ СН'!$F$6-'СЕТ СН'!$F$22</f>
        <v>815.17979751999997</v>
      </c>
      <c r="T13" s="36">
        <f>SUMIFS(СВЦЭМ!$C$33:$C$776,СВЦЭМ!$A$33:$A$776,$A13,СВЦЭМ!$B$33:$B$776,T$11)+'СЕТ СН'!$F$12+СВЦЭМ!$D$10+'СЕТ СН'!$F$6-'СЕТ СН'!$F$22</f>
        <v>817.19500440999991</v>
      </c>
      <c r="U13" s="36">
        <f>SUMIFS(СВЦЭМ!$C$33:$C$776,СВЦЭМ!$A$33:$A$776,$A13,СВЦЭМ!$B$33:$B$776,U$11)+'СЕТ СН'!$F$12+СВЦЭМ!$D$10+'СЕТ СН'!$F$6-'СЕТ СН'!$F$22</f>
        <v>806.70647219000011</v>
      </c>
      <c r="V13" s="36">
        <f>SUMIFS(СВЦЭМ!$C$33:$C$776,СВЦЭМ!$A$33:$A$776,$A13,СВЦЭМ!$B$33:$B$776,V$11)+'СЕТ СН'!$F$12+СВЦЭМ!$D$10+'СЕТ СН'!$F$6-'СЕТ СН'!$F$22</f>
        <v>779.64593781000008</v>
      </c>
      <c r="W13" s="36">
        <f>SUMIFS(СВЦЭМ!$C$33:$C$776,СВЦЭМ!$A$33:$A$776,$A13,СВЦЭМ!$B$33:$B$776,W$11)+'СЕТ СН'!$F$12+СВЦЭМ!$D$10+'СЕТ СН'!$F$6-'СЕТ СН'!$F$22</f>
        <v>777.33887570999991</v>
      </c>
      <c r="X13" s="36">
        <f>SUMIFS(СВЦЭМ!$C$33:$C$776,СВЦЭМ!$A$33:$A$776,$A13,СВЦЭМ!$B$33:$B$776,X$11)+'СЕТ СН'!$F$12+СВЦЭМ!$D$10+'СЕТ СН'!$F$6-'СЕТ СН'!$F$22</f>
        <v>806.21484419000012</v>
      </c>
      <c r="Y13" s="36">
        <f>SUMIFS(СВЦЭМ!$C$33:$C$776,СВЦЭМ!$A$33:$A$776,$A13,СВЦЭМ!$B$33:$B$776,Y$11)+'СЕТ СН'!$F$12+СВЦЭМ!$D$10+'СЕТ СН'!$F$6-'СЕТ СН'!$F$22</f>
        <v>894.68154284000002</v>
      </c>
    </row>
    <row r="14" spans="1:27" ht="15.75" x14ac:dyDescent="0.2">
      <c r="A14" s="35">
        <f t="shared" ref="A14:A42" si="0">A13+1</f>
        <v>44046</v>
      </c>
      <c r="B14" s="36">
        <f>SUMIFS(СВЦЭМ!$C$33:$C$776,СВЦЭМ!$A$33:$A$776,$A14,СВЦЭМ!$B$33:$B$776,B$11)+'СЕТ СН'!$F$12+СВЦЭМ!$D$10+'СЕТ СН'!$F$6-'СЕТ СН'!$F$22</f>
        <v>982.92991174999997</v>
      </c>
      <c r="C14" s="36">
        <f>SUMIFS(СВЦЭМ!$C$33:$C$776,СВЦЭМ!$A$33:$A$776,$A14,СВЦЭМ!$B$33:$B$776,C$11)+'СЕТ СН'!$F$12+СВЦЭМ!$D$10+'СЕТ СН'!$F$6-'СЕТ СН'!$F$22</f>
        <v>981.61948791000009</v>
      </c>
      <c r="D14" s="36">
        <f>SUMIFS(СВЦЭМ!$C$33:$C$776,СВЦЭМ!$A$33:$A$776,$A14,СВЦЭМ!$B$33:$B$776,D$11)+'СЕТ СН'!$F$12+СВЦЭМ!$D$10+'СЕТ СН'!$F$6-'СЕТ СН'!$F$22</f>
        <v>997.09875547000001</v>
      </c>
      <c r="E14" s="36">
        <f>SUMIFS(СВЦЭМ!$C$33:$C$776,СВЦЭМ!$A$33:$A$776,$A14,СВЦЭМ!$B$33:$B$776,E$11)+'СЕТ СН'!$F$12+СВЦЭМ!$D$10+'СЕТ СН'!$F$6-'СЕТ СН'!$F$22</f>
        <v>1042.6754783199999</v>
      </c>
      <c r="F14" s="36">
        <f>SUMIFS(СВЦЭМ!$C$33:$C$776,СВЦЭМ!$A$33:$A$776,$A14,СВЦЭМ!$B$33:$B$776,F$11)+'СЕТ СН'!$F$12+СВЦЭМ!$D$10+'СЕТ СН'!$F$6-'СЕТ СН'!$F$22</f>
        <v>1046.96318488</v>
      </c>
      <c r="G14" s="36">
        <f>SUMIFS(СВЦЭМ!$C$33:$C$776,СВЦЭМ!$A$33:$A$776,$A14,СВЦЭМ!$B$33:$B$776,G$11)+'СЕТ СН'!$F$12+СВЦЭМ!$D$10+'СЕТ СН'!$F$6-'СЕТ СН'!$F$22</f>
        <v>1070.8376286600001</v>
      </c>
      <c r="H14" s="36">
        <f>SUMIFS(СВЦЭМ!$C$33:$C$776,СВЦЭМ!$A$33:$A$776,$A14,СВЦЭМ!$B$33:$B$776,H$11)+'СЕТ СН'!$F$12+СВЦЭМ!$D$10+'СЕТ СН'!$F$6-'СЕТ СН'!$F$22</f>
        <v>1051.1181277200001</v>
      </c>
      <c r="I14" s="36">
        <f>SUMIFS(СВЦЭМ!$C$33:$C$776,СВЦЭМ!$A$33:$A$776,$A14,СВЦЭМ!$B$33:$B$776,I$11)+'СЕТ СН'!$F$12+СВЦЭМ!$D$10+'СЕТ СН'!$F$6-'СЕТ СН'!$F$22</f>
        <v>1066.67206975</v>
      </c>
      <c r="J14" s="36">
        <f>SUMIFS(СВЦЭМ!$C$33:$C$776,СВЦЭМ!$A$33:$A$776,$A14,СВЦЭМ!$B$33:$B$776,J$11)+'СЕТ СН'!$F$12+СВЦЭМ!$D$10+'СЕТ СН'!$F$6-'СЕТ СН'!$F$22</f>
        <v>1012.65279977</v>
      </c>
      <c r="K14" s="36">
        <f>SUMIFS(СВЦЭМ!$C$33:$C$776,СВЦЭМ!$A$33:$A$776,$A14,СВЦЭМ!$B$33:$B$776,K$11)+'СЕТ СН'!$F$12+СВЦЭМ!$D$10+'СЕТ СН'!$F$6-'СЕТ СН'!$F$22</f>
        <v>957.83956689999991</v>
      </c>
      <c r="L14" s="36">
        <f>SUMIFS(СВЦЭМ!$C$33:$C$776,СВЦЭМ!$A$33:$A$776,$A14,СВЦЭМ!$B$33:$B$776,L$11)+'СЕТ СН'!$F$12+СВЦЭМ!$D$10+'СЕТ СН'!$F$6-'СЕТ СН'!$F$22</f>
        <v>913.00055229999998</v>
      </c>
      <c r="M14" s="36">
        <f>SUMIFS(СВЦЭМ!$C$33:$C$776,СВЦЭМ!$A$33:$A$776,$A14,СВЦЭМ!$B$33:$B$776,M$11)+'СЕТ СН'!$F$12+СВЦЭМ!$D$10+'СЕТ СН'!$F$6-'СЕТ СН'!$F$22</f>
        <v>841.89377138999998</v>
      </c>
      <c r="N14" s="36">
        <f>SUMIFS(СВЦЭМ!$C$33:$C$776,СВЦЭМ!$A$33:$A$776,$A14,СВЦЭМ!$B$33:$B$776,N$11)+'СЕТ СН'!$F$12+СВЦЭМ!$D$10+'СЕТ СН'!$F$6-'СЕТ СН'!$F$22</f>
        <v>799.86226170999998</v>
      </c>
      <c r="O14" s="36">
        <f>SUMIFS(СВЦЭМ!$C$33:$C$776,СВЦЭМ!$A$33:$A$776,$A14,СВЦЭМ!$B$33:$B$776,O$11)+'СЕТ СН'!$F$12+СВЦЭМ!$D$10+'СЕТ СН'!$F$6-'СЕТ СН'!$F$22</f>
        <v>781.48903827999993</v>
      </c>
      <c r="P14" s="36">
        <f>SUMIFS(СВЦЭМ!$C$33:$C$776,СВЦЭМ!$A$33:$A$776,$A14,СВЦЭМ!$B$33:$B$776,P$11)+'СЕТ СН'!$F$12+СВЦЭМ!$D$10+'СЕТ СН'!$F$6-'СЕТ СН'!$F$22</f>
        <v>784.63714198000002</v>
      </c>
      <c r="Q14" s="36">
        <f>SUMIFS(СВЦЭМ!$C$33:$C$776,СВЦЭМ!$A$33:$A$776,$A14,СВЦЭМ!$B$33:$B$776,Q$11)+'СЕТ СН'!$F$12+СВЦЭМ!$D$10+'СЕТ СН'!$F$6-'СЕТ СН'!$F$22</f>
        <v>788.70031700000004</v>
      </c>
      <c r="R14" s="36">
        <f>SUMIFS(СВЦЭМ!$C$33:$C$776,СВЦЭМ!$A$33:$A$776,$A14,СВЦЭМ!$B$33:$B$776,R$11)+'СЕТ СН'!$F$12+СВЦЭМ!$D$10+'СЕТ СН'!$F$6-'СЕТ СН'!$F$22</f>
        <v>798.76235064999992</v>
      </c>
      <c r="S14" s="36">
        <f>SUMIFS(СВЦЭМ!$C$33:$C$776,СВЦЭМ!$A$33:$A$776,$A14,СВЦЭМ!$B$33:$B$776,S$11)+'СЕТ СН'!$F$12+СВЦЭМ!$D$10+'СЕТ СН'!$F$6-'СЕТ СН'!$F$22</f>
        <v>801.05047095999998</v>
      </c>
      <c r="T14" s="36">
        <f>SUMIFS(СВЦЭМ!$C$33:$C$776,СВЦЭМ!$A$33:$A$776,$A14,СВЦЭМ!$B$33:$B$776,T$11)+'СЕТ СН'!$F$12+СВЦЭМ!$D$10+'СЕТ СН'!$F$6-'СЕТ СН'!$F$22</f>
        <v>809.95164316</v>
      </c>
      <c r="U14" s="36">
        <f>SUMIFS(СВЦЭМ!$C$33:$C$776,СВЦЭМ!$A$33:$A$776,$A14,СВЦЭМ!$B$33:$B$776,U$11)+'СЕТ СН'!$F$12+СВЦЭМ!$D$10+'СЕТ СН'!$F$6-'СЕТ СН'!$F$22</f>
        <v>810.50656047999996</v>
      </c>
      <c r="V14" s="36">
        <f>SUMIFS(СВЦЭМ!$C$33:$C$776,СВЦЭМ!$A$33:$A$776,$A14,СВЦЭМ!$B$33:$B$776,V$11)+'СЕТ СН'!$F$12+СВЦЭМ!$D$10+'СЕТ СН'!$F$6-'СЕТ СН'!$F$22</f>
        <v>804.47719106</v>
      </c>
      <c r="W14" s="36">
        <f>SUMIFS(СВЦЭМ!$C$33:$C$776,СВЦЭМ!$A$33:$A$776,$A14,СВЦЭМ!$B$33:$B$776,W$11)+'СЕТ СН'!$F$12+СВЦЭМ!$D$10+'СЕТ СН'!$F$6-'СЕТ СН'!$F$22</f>
        <v>792.09004125999991</v>
      </c>
      <c r="X14" s="36">
        <f>SUMIFS(СВЦЭМ!$C$33:$C$776,СВЦЭМ!$A$33:$A$776,$A14,СВЦЭМ!$B$33:$B$776,X$11)+'СЕТ СН'!$F$12+СВЦЭМ!$D$10+'СЕТ СН'!$F$6-'СЕТ СН'!$F$22</f>
        <v>815.98126129000002</v>
      </c>
      <c r="Y14" s="36">
        <f>SUMIFS(СВЦЭМ!$C$33:$C$776,СВЦЭМ!$A$33:$A$776,$A14,СВЦЭМ!$B$33:$B$776,Y$11)+'СЕТ СН'!$F$12+СВЦЭМ!$D$10+'СЕТ СН'!$F$6-'СЕТ СН'!$F$22</f>
        <v>904.06889537999996</v>
      </c>
    </row>
    <row r="15" spans="1:27" ht="15.75" x14ac:dyDescent="0.2">
      <c r="A15" s="35">
        <f t="shared" si="0"/>
        <v>44047</v>
      </c>
      <c r="B15" s="36">
        <f>SUMIFS(СВЦЭМ!$C$33:$C$776,СВЦЭМ!$A$33:$A$776,$A15,СВЦЭМ!$B$33:$B$776,B$11)+'СЕТ СН'!$F$12+СВЦЭМ!$D$10+'СЕТ СН'!$F$6-'СЕТ СН'!$F$22</f>
        <v>970.41454290999991</v>
      </c>
      <c r="C15" s="36">
        <f>SUMIFS(СВЦЭМ!$C$33:$C$776,СВЦЭМ!$A$33:$A$776,$A15,СВЦЭМ!$B$33:$B$776,C$11)+'СЕТ СН'!$F$12+СВЦЭМ!$D$10+'СЕТ СН'!$F$6-'СЕТ СН'!$F$22</f>
        <v>1018.9369990800001</v>
      </c>
      <c r="D15" s="36">
        <f>SUMIFS(СВЦЭМ!$C$33:$C$776,СВЦЭМ!$A$33:$A$776,$A15,СВЦЭМ!$B$33:$B$776,D$11)+'СЕТ СН'!$F$12+СВЦЭМ!$D$10+'СЕТ СН'!$F$6-'СЕТ СН'!$F$22</f>
        <v>1038.0505208300001</v>
      </c>
      <c r="E15" s="36">
        <f>SUMIFS(СВЦЭМ!$C$33:$C$776,СВЦЭМ!$A$33:$A$776,$A15,СВЦЭМ!$B$33:$B$776,E$11)+'СЕТ СН'!$F$12+СВЦЭМ!$D$10+'СЕТ СН'!$F$6-'СЕТ СН'!$F$22</f>
        <v>1068.7407379000001</v>
      </c>
      <c r="F15" s="36">
        <f>SUMIFS(СВЦЭМ!$C$33:$C$776,СВЦЭМ!$A$33:$A$776,$A15,СВЦЭМ!$B$33:$B$776,F$11)+'СЕТ СН'!$F$12+СВЦЭМ!$D$10+'СЕТ СН'!$F$6-'СЕТ СН'!$F$22</f>
        <v>1076.3190391399999</v>
      </c>
      <c r="G15" s="36">
        <f>SUMIFS(СВЦЭМ!$C$33:$C$776,СВЦЭМ!$A$33:$A$776,$A15,СВЦЭМ!$B$33:$B$776,G$11)+'СЕТ СН'!$F$12+СВЦЭМ!$D$10+'СЕТ СН'!$F$6-'СЕТ СН'!$F$22</f>
        <v>1068.70646706</v>
      </c>
      <c r="H15" s="36">
        <f>SUMIFS(СВЦЭМ!$C$33:$C$776,СВЦЭМ!$A$33:$A$776,$A15,СВЦЭМ!$B$33:$B$776,H$11)+'СЕТ СН'!$F$12+СВЦЭМ!$D$10+'СЕТ СН'!$F$6-'СЕТ СН'!$F$22</f>
        <v>1026.3705985500001</v>
      </c>
      <c r="I15" s="36">
        <f>SUMIFS(СВЦЭМ!$C$33:$C$776,СВЦЭМ!$A$33:$A$776,$A15,СВЦЭМ!$B$33:$B$776,I$11)+'СЕТ СН'!$F$12+СВЦЭМ!$D$10+'СЕТ СН'!$F$6-'СЕТ СН'!$F$22</f>
        <v>1020.8413728600001</v>
      </c>
      <c r="J15" s="36">
        <f>SUMIFS(СВЦЭМ!$C$33:$C$776,СВЦЭМ!$A$33:$A$776,$A15,СВЦЭМ!$B$33:$B$776,J$11)+'СЕТ СН'!$F$12+СВЦЭМ!$D$10+'СЕТ СН'!$F$6-'СЕТ СН'!$F$22</f>
        <v>965.06443951999995</v>
      </c>
      <c r="K15" s="36">
        <f>SUMIFS(СВЦЭМ!$C$33:$C$776,СВЦЭМ!$A$33:$A$776,$A15,СВЦЭМ!$B$33:$B$776,K$11)+'СЕТ СН'!$F$12+СВЦЭМ!$D$10+'СЕТ СН'!$F$6-'СЕТ СН'!$F$22</f>
        <v>944.34283501999994</v>
      </c>
      <c r="L15" s="36">
        <f>SUMIFS(СВЦЭМ!$C$33:$C$776,СВЦЭМ!$A$33:$A$776,$A15,СВЦЭМ!$B$33:$B$776,L$11)+'СЕТ СН'!$F$12+СВЦЭМ!$D$10+'СЕТ СН'!$F$6-'СЕТ СН'!$F$22</f>
        <v>934.85041253000009</v>
      </c>
      <c r="M15" s="36">
        <f>SUMIFS(СВЦЭМ!$C$33:$C$776,СВЦЭМ!$A$33:$A$776,$A15,СВЦЭМ!$B$33:$B$776,M$11)+'СЕТ СН'!$F$12+СВЦЭМ!$D$10+'СЕТ СН'!$F$6-'СЕТ СН'!$F$22</f>
        <v>858.6978433700001</v>
      </c>
      <c r="N15" s="36">
        <f>SUMIFS(СВЦЭМ!$C$33:$C$776,СВЦЭМ!$A$33:$A$776,$A15,СВЦЭМ!$B$33:$B$776,N$11)+'СЕТ СН'!$F$12+СВЦЭМ!$D$10+'СЕТ СН'!$F$6-'СЕТ СН'!$F$22</f>
        <v>806.59416830999999</v>
      </c>
      <c r="O15" s="36">
        <f>SUMIFS(СВЦЭМ!$C$33:$C$776,СВЦЭМ!$A$33:$A$776,$A15,СВЦЭМ!$B$33:$B$776,O$11)+'СЕТ СН'!$F$12+СВЦЭМ!$D$10+'СЕТ СН'!$F$6-'СЕТ СН'!$F$22</f>
        <v>779.87751681999998</v>
      </c>
      <c r="P15" s="36">
        <f>SUMIFS(СВЦЭМ!$C$33:$C$776,СВЦЭМ!$A$33:$A$776,$A15,СВЦЭМ!$B$33:$B$776,P$11)+'СЕТ СН'!$F$12+СВЦЭМ!$D$10+'СЕТ СН'!$F$6-'СЕТ СН'!$F$22</f>
        <v>775.43447766000008</v>
      </c>
      <c r="Q15" s="36">
        <f>SUMIFS(СВЦЭМ!$C$33:$C$776,СВЦЭМ!$A$33:$A$776,$A15,СВЦЭМ!$B$33:$B$776,Q$11)+'СЕТ СН'!$F$12+СВЦЭМ!$D$10+'СЕТ СН'!$F$6-'СЕТ СН'!$F$22</f>
        <v>775.48871516999998</v>
      </c>
      <c r="R15" s="36">
        <f>SUMIFS(СВЦЭМ!$C$33:$C$776,СВЦЭМ!$A$33:$A$776,$A15,СВЦЭМ!$B$33:$B$776,R$11)+'СЕТ СН'!$F$12+СВЦЭМ!$D$10+'СЕТ СН'!$F$6-'СЕТ СН'!$F$22</f>
        <v>770.15356027999997</v>
      </c>
      <c r="S15" s="36">
        <f>SUMIFS(СВЦЭМ!$C$33:$C$776,СВЦЭМ!$A$33:$A$776,$A15,СВЦЭМ!$B$33:$B$776,S$11)+'СЕТ СН'!$F$12+СВЦЭМ!$D$10+'СЕТ СН'!$F$6-'СЕТ СН'!$F$22</f>
        <v>793.71095313000001</v>
      </c>
      <c r="T15" s="36">
        <f>SUMIFS(СВЦЭМ!$C$33:$C$776,СВЦЭМ!$A$33:$A$776,$A15,СВЦЭМ!$B$33:$B$776,T$11)+'СЕТ СН'!$F$12+СВЦЭМ!$D$10+'СЕТ СН'!$F$6-'СЕТ СН'!$F$22</f>
        <v>790.4460849699999</v>
      </c>
      <c r="U15" s="36">
        <f>SUMIFS(СВЦЭМ!$C$33:$C$776,СВЦЭМ!$A$33:$A$776,$A15,СВЦЭМ!$B$33:$B$776,U$11)+'СЕТ СН'!$F$12+СВЦЭМ!$D$10+'СЕТ СН'!$F$6-'СЕТ СН'!$F$22</f>
        <v>792.83178870000006</v>
      </c>
      <c r="V15" s="36">
        <f>SUMIFS(СВЦЭМ!$C$33:$C$776,СВЦЭМ!$A$33:$A$776,$A15,СВЦЭМ!$B$33:$B$776,V$11)+'СЕТ СН'!$F$12+СВЦЭМ!$D$10+'СЕТ СН'!$F$6-'СЕТ СН'!$F$22</f>
        <v>793.06166441000005</v>
      </c>
      <c r="W15" s="36">
        <f>SUMIFS(СВЦЭМ!$C$33:$C$776,СВЦЭМ!$A$33:$A$776,$A15,СВЦЭМ!$B$33:$B$776,W$11)+'СЕТ СН'!$F$12+СВЦЭМ!$D$10+'СЕТ СН'!$F$6-'СЕТ СН'!$F$22</f>
        <v>796.10330554999996</v>
      </c>
      <c r="X15" s="36">
        <f>SUMIFS(СВЦЭМ!$C$33:$C$776,СВЦЭМ!$A$33:$A$776,$A15,СВЦЭМ!$B$33:$B$776,X$11)+'СЕТ СН'!$F$12+СВЦЭМ!$D$10+'СЕТ СН'!$F$6-'СЕТ СН'!$F$22</f>
        <v>819.24427261000005</v>
      </c>
      <c r="Y15" s="36">
        <f>SUMIFS(СВЦЭМ!$C$33:$C$776,СВЦЭМ!$A$33:$A$776,$A15,СВЦЭМ!$B$33:$B$776,Y$11)+'СЕТ СН'!$F$12+СВЦЭМ!$D$10+'СЕТ СН'!$F$6-'СЕТ СН'!$F$22</f>
        <v>903.68414656999994</v>
      </c>
    </row>
    <row r="16" spans="1:27" ht="15.75" x14ac:dyDescent="0.2">
      <c r="A16" s="35">
        <f t="shared" si="0"/>
        <v>44048</v>
      </c>
      <c r="B16" s="36">
        <f>SUMIFS(СВЦЭМ!$C$33:$C$776,СВЦЭМ!$A$33:$A$776,$A16,СВЦЭМ!$B$33:$B$776,B$11)+'СЕТ СН'!$F$12+СВЦЭМ!$D$10+'СЕТ СН'!$F$6-'СЕТ СН'!$F$22</f>
        <v>971.14260558000001</v>
      </c>
      <c r="C16" s="36">
        <f>SUMIFS(СВЦЭМ!$C$33:$C$776,СВЦЭМ!$A$33:$A$776,$A16,СВЦЭМ!$B$33:$B$776,C$11)+'СЕТ СН'!$F$12+СВЦЭМ!$D$10+'СЕТ СН'!$F$6-'СЕТ СН'!$F$22</f>
        <v>1039.96176922</v>
      </c>
      <c r="D16" s="36">
        <f>SUMIFS(СВЦЭМ!$C$33:$C$776,СВЦЭМ!$A$33:$A$776,$A16,СВЦЭМ!$B$33:$B$776,D$11)+'СЕТ СН'!$F$12+СВЦЭМ!$D$10+'СЕТ СН'!$F$6-'СЕТ СН'!$F$22</f>
        <v>1060.45568166</v>
      </c>
      <c r="E16" s="36">
        <f>SUMIFS(СВЦЭМ!$C$33:$C$776,СВЦЭМ!$A$33:$A$776,$A16,СВЦЭМ!$B$33:$B$776,E$11)+'СЕТ СН'!$F$12+СВЦЭМ!$D$10+'СЕТ СН'!$F$6-'СЕТ СН'!$F$22</f>
        <v>1069.6318929500001</v>
      </c>
      <c r="F16" s="36">
        <f>SUMIFS(СВЦЭМ!$C$33:$C$776,СВЦЭМ!$A$33:$A$776,$A16,СВЦЭМ!$B$33:$B$776,F$11)+'СЕТ СН'!$F$12+СВЦЭМ!$D$10+'СЕТ СН'!$F$6-'СЕТ СН'!$F$22</f>
        <v>1070.82501886</v>
      </c>
      <c r="G16" s="36">
        <f>SUMIFS(СВЦЭМ!$C$33:$C$776,СВЦЭМ!$A$33:$A$776,$A16,СВЦЭМ!$B$33:$B$776,G$11)+'СЕТ СН'!$F$12+СВЦЭМ!$D$10+'СЕТ СН'!$F$6-'СЕТ СН'!$F$22</f>
        <v>1086.0399977699999</v>
      </c>
      <c r="H16" s="36">
        <f>SUMIFS(СВЦЭМ!$C$33:$C$776,СВЦЭМ!$A$33:$A$776,$A16,СВЦЭМ!$B$33:$B$776,H$11)+'СЕТ СН'!$F$12+СВЦЭМ!$D$10+'СЕТ СН'!$F$6-'СЕТ СН'!$F$22</f>
        <v>1060.2242521000001</v>
      </c>
      <c r="I16" s="36">
        <f>SUMIFS(СВЦЭМ!$C$33:$C$776,СВЦЭМ!$A$33:$A$776,$A16,СВЦЭМ!$B$33:$B$776,I$11)+'СЕТ СН'!$F$12+СВЦЭМ!$D$10+'СЕТ СН'!$F$6-'СЕТ СН'!$F$22</f>
        <v>1023.12910259</v>
      </c>
      <c r="J16" s="36">
        <f>SUMIFS(СВЦЭМ!$C$33:$C$776,СВЦЭМ!$A$33:$A$776,$A16,СВЦЭМ!$B$33:$B$776,J$11)+'СЕТ СН'!$F$12+СВЦЭМ!$D$10+'СЕТ СН'!$F$6-'СЕТ СН'!$F$22</f>
        <v>972.17588550999994</v>
      </c>
      <c r="K16" s="36">
        <f>SUMIFS(СВЦЭМ!$C$33:$C$776,СВЦЭМ!$A$33:$A$776,$A16,СВЦЭМ!$B$33:$B$776,K$11)+'СЕТ СН'!$F$12+СВЦЭМ!$D$10+'СЕТ СН'!$F$6-'СЕТ СН'!$F$22</f>
        <v>974.79154560999996</v>
      </c>
      <c r="L16" s="36">
        <f>SUMIFS(СВЦЭМ!$C$33:$C$776,СВЦЭМ!$A$33:$A$776,$A16,СВЦЭМ!$B$33:$B$776,L$11)+'СЕТ СН'!$F$12+СВЦЭМ!$D$10+'СЕТ СН'!$F$6-'СЕТ СН'!$F$22</f>
        <v>923.02096075999998</v>
      </c>
      <c r="M16" s="36">
        <f>SUMIFS(СВЦЭМ!$C$33:$C$776,СВЦЭМ!$A$33:$A$776,$A16,СВЦЭМ!$B$33:$B$776,M$11)+'СЕТ СН'!$F$12+СВЦЭМ!$D$10+'СЕТ СН'!$F$6-'СЕТ СН'!$F$22</f>
        <v>856.9408476399999</v>
      </c>
      <c r="N16" s="36">
        <f>SUMIFS(СВЦЭМ!$C$33:$C$776,СВЦЭМ!$A$33:$A$776,$A16,СВЦЭМ!$B$33:$B$776,N$11)+'СЕТ СН'!$F$12+СВЦЭМ!$D$10+'СЕТ СН'!$F$6-'СЕТ СН'!$F$22</f>
        <v>808.90278484000009</v>
      </c>
      <c r="O16" s="36">
        <f>SUMIFS(СВЦЭМ!$C$33:$C$776,СВЦЭМ!$A$33:$A$776,$A16,СВЦЭМ!$B$33:$B$776,O$11)+'СЕТ СН'!$F$12+СВЦЭМ!$D$10+'СЕТ СН'!$F$6-'СЕТ СН'!$F$22</f>
        <v>776.18439033999994</v>
      </c>
      <c r="P16" s="36">
        <f>SUMIFS(СВЦЭМ!$C$33:$C$776,СВЦЭМ!$A$33:$A$776,$A16,СВЦЭМ!$B$33:$B$776,P$11)+'СЕТ СН'!$F$12+СВЦЭМ!$D$10+'СЕТ СН'!$F$6-'СЕТ СН'!$F$22</f>
        <v>782.27534861999993</v>
      </c>
      <c r="Q16" s="36">
        <f>SUMIFS(СВЦЭМ!$C$33:$C$776,СВЦЭМ!$A$33:$A$776,$A16,СВЦЭМ!$B$33:$B$776,Q$11)+'СЕТ СН'!$F$12+СВЦЭМ!$D$10+'СЕТ СН'!$F$6-'СЕТ СН'!$F$22</f>
        <v>779.86702988000002</v>
      </c>
      <c r="R16" s="36">
        <f>SUMIFS(СВЦЭМ!$C$33:$C$776,СВЦЭМ!$A$33:$A$776,$A16,СВЦЭМ!$B$33:$B$776,R$11)+'СЕТ СН'!$F$12+СВЦЭМ!$D$10+'СЕТ СН'!$F$6-'СЕТ СН'!$F$22</f>
        <v>779.75754714999994</v>
      </c>
      <c r="S16" s="36">
        <f>SUMIFS(СВЦЭМ!$C$33:$C$776,СВЦЭМ!$A$33:$A$776,$A16,СВЦЭМ!$B$33:$B$776,S$11)+'СЕТ СН'!$F$12+СВЦЭМ!$D$10+'СЕТ СН'!$F$6-'СЕТ СН'!$F$22</f>
        <v>778.95556706999992</v>
      </c>
      <c r="T16" s="36">
        <f>SUMIFS(СВЦЭМ!$C$33:$C$776,СВЦЭМ!$A$33:$A$776,$A16,СВЦЭМ!$B$33:$B$776,T$11)+'СЕТ СН'!$F$12+СВЦЭМ!$D$10+'СЕТ СН'!$F$6-'СЕТ СН'!$F$22</f>
        <v>799.47521247000009</v>
      </c>
      <c r="U16" s="36">
        <f>SUMIFS(СВЦЭМ!$C$33:$C$776,СВЦЭМ!$A$33:$A$776,$A16,СВЦЭМ!$B$33:$B$776,U$11)+'СЕТ СН'!$F$12+СВЦЭМ!$D$10+'СЕТ СН'!$F$6-'СЕТ СН'!$F$22</f>
        <v>809.6321502400001</v>
      </c>
      <c r="V16" s="36">
        <f>SUMIFS(СВЦЭМ!$C$33:$C$776,СВЦЭМ!$A$33:$A$776,$A16,СВЦЭМ!$B$33:$B$776,V$11)+'СЕТ СН'!$F$12+СВЦЭМ!$D$10+'СЕТ СН'!$F$6-'СЕТ СН'!$F$22</f>
        <v>791.05017412000007</v>
      </c>
      <c r="W16" s="36">
        <f>SUMIFS(СВЦЭМ!$C$33:$C$776,СВЦЭМ!$A$33:$A$776,$A16,СВЦЭМ!$B$33:$B$776,W$11)+'СЕТ СН'!$F$12+СВЦЭМ!$D$10+'СЕТ СН'!$F$6-'СЕТ СН'!$F$22</f>
        <v>788.97830277999992</v>
      </c>
      <c r="X16" s="36">
        <f>SUMIFS(СВЦЭМ!$C$33:$C$776,СВЦЭМ!$A$33:$A$776,$A16,СВЦЭМ!$B$33:$B$776,X$11)+'СЕТ СН'!$F$12+СВЦЭМ!$D$10+'СЕТ СН'!$F$6-'СЕТ СН'!$F$22</f>
        <v>807.89512343999991</v>
      </c>
      <c r="Y16" s="36">
        <f>SUMIFS(СВЦЭМ!$C$33:$C$776,СВЦЭМ!$A$33:$A$776,$A16,СВЦЭМ!$B$33:$B$776,Y$11)+'СЕТ СН'!$F$12+СВЦЭМ!$D$10+'СЕТ СН'!$F$6-'СЕТ СН'!$F$22</f>
        <v>912.27128166000011</v>
      </c>
    </row>
    <row r="17" spans="1:25" ht="15.75" x14ac:dyDescent="0.2">
      <c r="A17" s="35">
        <f t="shared" si="0"/>
        <v>44049</v>
      </c>
      <c r="B17" s="36">
        <f>SUMIFS(СВЦЭМ!$C$33:$C$776,СВЦЭМ!$A$33:$A$776,$A17,СВЦЭМ!$B$33:$B$776,B$11)+'СЕТ СН'!$F$12+СВЦЭМ!$D$10+'СЕТ СН'!$F$6-'СЕТ СН'!$F$22</f>
        <v>1025.2309763000001</v>
      </c>
      <c r="C17" s="36">
        <f>SUMIFS(СВЦЭМ!$C$33:$C$776,СВЦЭМ!$A$33:$A$776,$A17,СВЦЭМ!$B$33:$B$776,C$11)+'СЕТ СН'!$F$12+СВЦЭМ!$D$10+'СЕТ СН'!$F$6-'СЕТ СН'!$F$22</f>
        <v>1075.2962921399999</v>
      </c>
      <c r="D17" s="36">
        <f>SUMIFS(СВЦЭМ!$C$33:$C$776,СВЦЭМ!$A$33:$A$776,$A17,СВЦЭМ!$B$33:$B$776,D$11)+'СЕТ СН'!$F$12+СВЦЭМ!$D$10+'СЕТ СН'!$F$6-'СЕТ СН'!$F$22</f>
        <v>1096.6575881799999</v>
      </c>
      <c r="E17" s="36">
        <f>SUMIFS(СВЦЭМ!$C$33:$C$776,СВЦЭМ!$A$33:$A$776,$A17,СВЦЭМ!$B$33:$B$776,E$11)+'СЕТ СН'!$F$12+СВЦЭМ!$D$10+'СЕТ СН'!$F$6-'СЕТ СН'!$F$22</f>
        <v>1091.6073444599997</v>
      </c>
      <c r="F17" s="36">
        <f>SUMIFS(СВЦЭМ!$C$33:$C$776,СВЦЭМ!$A$33:$A$776,$A17,СВЦЭМ!$B$33:$B$776,F$11)+'СЕТ СН'!$F$12+СВЦЭМ!$D$10+'СЕТ СН'!$F$6-'СЕТ СН'!$F$22</f>
        <v>1086.1080762099998</v>
      </c>
      <c r="G17" s="36">
        <f>SUMIFS(СВЦЭМ!$C$33:$C$776,СВЦЭМ!$A$33:$A$776,$A17,СВЦЭМ!$B$33:$B$776,G$11)+'СЕТ СН'!$F$12+СВЦЭМ!$D$10+'СЕТ СН'!$F$6-'СЕТ СН'!$F$22</f>
        <v>1089.89425794</v>
      </c>
      <c r="H17" s="36">
        <f>SUMIFS(СВЦЭМ!$C$33:$C$776,СВЦЭМ!$A$33:$A$776,$A17,СВЦЭМ!$B$33:$B$776,H$11)+'СЕТ СН'!$F$12+СВЦЭМ!$D$10+'СЕТ СН'!$F$6-'СЕТ СН'!$F$22</f>
        <v>1091.55497737</v>
      </c>
      <c r="I17" s="36">
        <f>SUMIFS(СВЦЭМ!$C$33:$C$776,СВЦЭМ!$A$33:$A$776,$A17,СВЦЭМ!$B$33:$B$776,I$11)+'СЕТ СН'!$F$12+СВЦЭМ!$D$10+'СЕТ СН'!$F$6-'СЕТ СН'!$F$22</f>
        <v>1035.96972405</v>
      </c>
      <c r="J17" s="36">
        <f>SUMIFS(СВЦЭМ!$C$33:$C$776,СВЦЭМ!$A$33:$A$776,$A17,СВЦЭМ!$B$33:$B$776,J$11)+'СЕТ СН'!$F$12+СВЦЭМ!$D$10+'СЕТ СН'!$F$6-'СЕТ СН'!$F$22</f>
        <v>972.13795325000001</v>
      </c>
      <c r="K17" s="36">
        <f>SUMIFS(СВЦЭМ!$C$33:$C$776,СВЦЭМ!$A$33:$A$776,$A17,СВЦЭМ!$B$33:$B$776,K$11)+'СЕТ СН'!$F$12+СВЦЭМ!$D$10+'СЕТ СН'!$F$6-'СЕТ СН'!$F$22</f>
        <v>940.3303268300001</v>
      </c>
      <c r="L17" s="36">
        <f>SUMIFS(СВЦЭМ!$C$33:$C$776,СВЦЭМ!$A$33:$A$776,$A17,СВЦЭМ!$B$33:$B$776,L$11)+'СЕТ СН'!$F$12+СВЦЭМ!$D$10+'СЕТ СН'!$F$6-'СЕТ СН'!$F$22</f>
        <v>926.96019589999992</v>
      </c>
      <c r="M17" s="36">
        <f>SUMIFS(СВЦЭМ!$C$33:$C$776,СВЦЭМ!$A$33:$A$776,$A17,СВЦЭМ!$B$33:$B$776,M$11)+'СЕТ СН'!$F$12+СВЦЭМ!$D$10+'СЕТ СН'!$F$6-'СЕТ СН'!$F$22</f>
        <v>843.64057520000006</v>
      </c>
      <c r="N17" s="36">
        <f>SUMIFS(СВЦЭМ!$C$33:$C$776,СВЦЭМ!$A$33:$A$776,$A17,СВЦЭМ!$B$33:$B$776,N$11)+'СЕТ СН'!$F$12+СВЦЭМ!$D$10+'СЕТ СН'!$F$6-'СЕТ СН'!$F$22</f>
        <v>789.39183458999992</v>
      </c>
      <c r="O17" s="36">
        <f>SUMIFS(СВЦЭМ!$C$33:$C$776,СВЦЭМ!$A$33:$A$776,$A17,СВЦЭМ!$B$33:$B$776,O$11)+'СЕТ СН'!$F$12+СВЦЭМ!$D$10+'СЕТ СН'!$F$6-'СЕТ СН'!$F$22</f>
        <v>760.54135717999998</v>
      </c>
      <c r="P17" s="36">
        <f>SUMIFS(СВЦЭМ!$C$33:$C$776,СВЦЭМ!$A$33:$A$776,$A17,СВЦЭМ!$B$33:$B$776,P$11)+'СЕТ СН'!$F$12+СВЦЭМ!$D$10+'СЕТ СН'!$F$6-'СЕТ СН'!$F$22</f>
        <v>764.88064637000002</v>
      </c>
      <c r="Q17" s="36">
        <f>SUMIFS(СВЦЭМ!$C$33:$C$776,СВЦЭМ!$A$33:$A$776,$A17,СВЦЭМ!$B$33:$B$776,Q$11)+'СЕТ СН'!$F$12+СВЦЭМ!$D$10+'СЕТ СН'!$F$6-'СЕТ СН'!$F$22</f>
        <v>766.47925536000002</v>
      </c>
      <c r="R17" s="36">
        <f>SUMIFS(СВЦЭМ!$C$33:$C$776,СВЦЭМ!$A$33:$A$776,$A17,СВЦЭМ!$B$33:$B$776,R$11)+'СЕТ СН'!$F$12+СВЦЭМ!$D$10+'СЕТ СН'!$F$6-'СЕТ СН'!$F$22</f>
        <v>772.69804440999997</v>
      </c>
      <c r="S17" s="36">
        <f>SUMIFS(СВЦЭМ!$C$33:$C$776,СВЦЭМ!$A$33:$A$776,$A17,СВЦЭМ!$B$33:$B$776,S$11)+'СЕТ СН'!$F$12+СВЦЭМ!$D$10+'СЕТ СН'!$F$6-'СЕТ СН'!$F$22</f>
        <v>772.21979252999995</v>
      </c>
      <c r="T17" s="36">
        <f>SUMIFS(СВЦЭМ!$C$33:$C$776,СВЦЭМ!$A$33:$A$776,$A17,СВЦЭМ!$B$33:$B$776,T$11)+'СЕТ СН'!$F$12+СВЦЭМ!$D$10+'СЕТ СН'!$F$6-'СЕТ СН'!$F$22</f>
        <v>767.46082333999993</v>
      </c>
      <c r="U17" s="36">
        <f>SUMIFS(СВЦЭМ!$C$33:$C$776,СВЦЭМ!$A$33:$A$776,$A17,СВЦЭМ!$B$33:$B$776,U$11)+'СЕТ СН'!$F$12+СВЦЭМ!$D$10+'СЕТ СН'!$F$6-'СЕТ СН'!$F$22</f>
        <v>766.82159860999991</v>
      </c>
      <c r="V17" s="36">
        <f>SUMIFS(СВЦЭМ!$C$33:$C$776,СВЦЭМ!$A$33:$A$776,$A17,СВЦЭМ!$B$33:$B$776,V$11)+'СЕТ СН'!$F$12+СВЦЭМ!$D$10+'СЕТ СН'!$F$6-'СЕТ СН'!$F$22</f>
        <v>771.71361918000002</v>
      </c>
      <c r="W17" s="36">
        <f>SUMIFS(СВЦЭМ!$C$33:$C$776,СВЦЭМ!$A$33:$A$776,$A17,СВЦЭМ!$B$33:$B$776,W$11)+'СЕТ СН'!$F$12+СВЦЭМ!$D$10+'СЕТ СН'!$F$6-'СЕТ СН'!$F$22</f>
        <v>764.74289180999995</v>
      </c>
      <c r="X17" s="36">
        <f>SUMIFS(СВЦЭМ!$C$33:$C$776,СВЦЭМ!$A$33:$A$776,$A17,СВЦЭМ!$B$33:$B$776,X$11)+'СЕТ СН'!$F$12+СВЦЭМ!$D$10+'СЕТ СН'!$F$6-'СЕТ СН'!$F$22</f>
        <v>808.74740253999994</v>
      </c>
      <c r="Y17" s="36">
        <f>SUMIFS(СВЦЭМ!$C$33:$C$776,СВЦЭМ!$A$33:$A$776,$A17,СВЦЭМ!$B$33:$B$776,Y$11)+'СЕТ СН'!$F$12+СВЦЭМ!$D$10+'СЕТ СН'!$F$6-'СЕТ СН'!$F$22</f>
        <v>905.82259494000004</v>
      </c>
    </row>
    <row r="18" spans="1:25" ht="15.75" x14ac:dyDescent="0.2">
      <c r="A18" s="35">
        <f t="shared" si="0"/>
        <v>44050</v>
      </c>
      <c r="B18" s="36">
        <f>SUMIFS(СВЦЭМ!$C$33:$C$776,СВЦЭМ!$A$33:$A$776,$A18,СВЦЭМ!$B$33:$B$776,B$11)+'СЕТ СН'!$F$12+СВЦЭМ!$D$10+'СЕТ СН'!$F$6-'СЕТ СН'!$F$22</f>
        <v>952.81247617999998</v>
      </c>
      <c r="C18" s="36">
        <f>SUMIFS(СВЦЭМ!$C$33:$C$776,СВЦЭМ!$A$33:$A$776,$A18,СВЦЭМ!$B$33:$B$776,C$11)+'СЕТ СН'!$F$12+СВЦЭМ!$D$10+'СЕТ СН'!$F$6-'СЕТ СН'!$F$22</f>
        <v>1008.2454544899999</v>
      </c>
      <c r="D18" s="36">
        <f>SUMIFS(СВЦЭМ!$C$33:$C$776,СВЦЭМ!$A$33:$A$776,$A18,СВЦЭМ!$B$33:$B$776,D$11)+'СЕТ СН'!$F$12+СВЦЭМ!$D$10+'СЕТ СН'!$F$6-'СЕТ СН'!$F$22</f>
        <v>1020.1608907499999</v>
      </c>
      <c r="E18" s="36">
        <f>SUMIFS(СВЦЭМ!$C$33:$C$776,СВЦЭМ!$A$33:$A$776,$A18,СВЦЭМ!$B$33:$B$776,E$11)+'СЕТ СН'!$F$12+СВЦЭМ!$D$10+'СЕТ СН'!$F$6-'СЕТ СН'!$F$22</f>
        <v>1043.89671761</v>
      </c>
      <c r="F18" s="36">
        <f>SUMIFS(СВЦЭМ!$C$33:$C$776,СВЦЭМ!$A$33:$A$776,$A18,СВЦЭМ!$B$33:$B$776,F$11)+'СЕТ СН'!$F$12+СВЦЭМ!$D$10+'СЕТ СН'!$F$6-'СЕТ СН'!$F$22</f>
        <v>1053.3401434699999</v>
      </c>
      <c r="G18" s="36">
        <f>SUMIFS(СВЦЭМ!$C$33:$C$776,СВЦЭМ!$A$33:$A$776,$A18,СВЦЭМ!$B$33:$B$776,G$11)+'СЕТ СН'!$F$12+СВЦЭМ!$D$10+'СЕТ СН'!$F$6-'СЕТ СН'!$F$22</f>
        <v>1048.3005395600001</v>
      </c>
      <c r="H18" s="36">
        <f>SUMIFS(СВЦЭМ!$C$33:$C$776,СВЦЭМ!$A$33:$A$776,$A18,СВЦЭМ!$B$33:$B$776,H$11)+'СЕТ СН'!$F$12+СВЦЭМ!$D$10+'СЕТ СН'!$F$6-'СЕТ СН'!$F$22</f>
        <v>1015.04416087</v>
      </c>
      <c r="I18" s="36">
        <f>SUMIFS(СВЦЭМ!$C$33:$C$776,СВЦЭМ!$A$33:$A$776,$A18,СВЦЭМ!$B$33:$B$776,I$11)+'СЕТ СН'!$F$12+СВЦЭМ!$D$10+'СЕТ СН'!$F$6-'СЕТ СН'!$F$22</f>
        <v>987.77424324999993</v>
      </c>
      <c r="J18" s="36">
        <f>SUMIFS(СВЦЭМ!$C$33:$C$776,СВЦЭМ!$A$33:$A$776,$A18,СВЦЭМ!$B$33:$B$776,J$11)+'СЕТ СН'!$F$12+СВЦЭМ!$D$10+'СЕТ СН'!$F$6-'СЕТ СН'!$F$22</f>
        <v>949.6623032</v>
      </c>
      <c r="K18" s="36">
        <f>SUMIFS(СВЦЭМ!$C$33:$C$776,СВЦЭМ!$A$33:$A$776,$A18,СВЦЭМ!$B$33:$B$776,K$11)+'СЕТ СН'!$F$12+СВЦЭМ!$D$10+'СЕТ СН'!$F$6-'СЕТ СН'!$F$22</f>
        <v>958.56984684000008</v>
      </c>
      <c r="L18" s="36">
        <f>SUMIFS(СВЦЭМ!$C$33:$C$776,СВЦЭМ!$A$33:$A$776,$A18,СВЦЭМ!$B$33:$B$776,L$11)+'СЕТ СН'!$F$12+СВЦЭМ!$D$10+'СЕТ СН'!$F$6-'СЕТ СН'!$F$22</f>
        <v>931.32084093000003</v>
      </c>
      <c r="M18" s="36">
        <f>SUMIFS(СВЦЭМ!$C$33:$C$776,СВЦЭМ!$A$33:$A$776,$A18,СВЦЭМ!$B$33:$B$776,M$11)+'СЕТ СН'!$F$12+СВЦЭМ!$D$10+'СЕТ СН'!$F$6-'СЕТ СН'!$F$22</f>
        <v>895.7205445300001</v>
      </c>
      <c r="N18" s="36">
        <f>SUMIFS(СВЦЭМ!$C$33:$C$776,СВЦЭМ!$A$33:$A$776,$A18,СВЦЭМ!$B$33:$B$776,N$11)+'СЕТ СН'!$F$12+СВЦЭМ!$D$10+'СЕТ СН'!$F$6-'СЕТ СН'!$F$22</f>
        <v>837.59570267000004</v>
      </c>
      <c r="O18" s="36">
        <f>SUMIFS(СВЦЭМ!$C$33:$C$776,СВЦЭМ!$A$33:$A$776,$A18,СВЦЭМ!$B$33:$B$776,O$11)+'СЕТ СН'!$F$12+СВЦЭМ!$D$10+'СЕТ СН'!$F$6-'СЕТ СН'!$F$22</f>
        <v>805.90813939000009</v>
      </c>
      <c r="P18" s="36">
        <f>SUMIFS(СВЦЭМ!$C$33:$C$776,СВЦЭМ!$A$33:$A$776,$A18,СВЦЭМ!$B$33:$B$776,P$11)+'СЕТ СН'!$F$12+СВЦЭМ!$D$10+'СЕТ СН'!$F$6-'СЕТ СН'!$F$22</f>
        <v>813.05354921000003</v>
      </c>
      <c r="Q18" s="36">
        <f>SUMIFS(СВЦЭМ!$C$33:$C$776,СВЦЭМ!$A$33:$A$776,$A18,СВЦЭМ!$B$33:$B$776,Q$11)+'СЕТ СН'!$F$12+СВЦЭМ!$D$10+'СЕТ СН'!$F$6-'СЕТ СН'!$F$22</f>
        <v>815.21886646999997</v>
      </c>
      <c r="R18" s="36">
        <f>SUMIFS(СВЦЭМ!$C$33:$C$776,СВЦЭМ!$A$33:$A$776,$A18,СВЦЭМ!$B$33:$B$776,R$11)+'СЕТ СН'!$F$12+СВЦЭМ!$D$10+'СЕТ СН'!$F$6-'СЕТ СН'!$F$22</f>
        <v>818.69545227000003</v>
      </c>
      <c r="S18" s="36">
        <f>SUMIFS(СВЦЭМ!$C$33:$C$776,СВЦЭМ!$A$33:$A$776,$A18,СВЦЭМ!$B$33:$B$776,S$11)+'СЕТ СН'!$F$12+СВЦЭМ!$D$10+'СЕТ СН'!$F$6-'СЕТ СН'!$F$22</f>
        <v>829.04545196999993</v>
      </c>
      <c r="T18" s="36">
        <f>SUMIFS(СВЦЭМ!$C$33:$C$776,СВЦЭМ!$A$33:$A$776,$A18,СВЦЭМ!$B$33:$B$776,T$11)+'СЕТ СН'!$F$12+СВЦЭМ!$D$10+'СЕТ СН'!$F$6-'СЕТ СН'!$F$22</f>
        <v>815.38723178999999</v>
      </c>
      <c r="U18" s="36">
        <f>SUMIFS(СВЦЭМ!$C$33:$C$776,СВЦЭМ!$A$33:$A$776,$A18,СВЦЭМ!$B$33:$B$776,U$11)+'СЕТ СН'!$F$12+СВЦЭМ!$D$10+'СЕТ СН'!$F$6-'СЕТ СН'!$F$22</f>
        <v>835.91472124000006</v>
      </c>
      <c r="V18" s="36">
        <f>SUMIFS(СВЦЭМ!$C$33:$C$776,СВЦЭМ!$A$33:$A$776,$A18,СВЦЭМ!$B$33:$B$776,V$11)+'СЕТ СН'!$F$12+СВЦЭМ!$D$10+'СЕТ СН'!$F$6-'СЕТ СН'!$F$22</f>
        <v>845.36090921000005</v>
      </c>
      <c r="W18" s="36">
        <f>SUMIFS(СВЦЭМ!$C$33:$C$776,СВЦЭМ!$A$33:$A$776,$A18,СВЦЭМ!$B$33:$B$776,W$11)+'СЕТ СН'!$F$12+СВЦЭМ!$D$10+'СЕТ СН'!$F$6-'СЕТ СН'!$F$22</f>
        <v>828.5831873300001</v>
      </c>
      <c r="X18" s="36">
        <f>SUMIFS(СВЦЭМ!$C$33:$C$776,СВЦЭМ!$A$33:$A$776,$A18,СВЦЭМ!$B$33:$B$776,X$11)+'СЕТ СН'!$F$12+СВЦЭМ!$D$10+'СЕТ СН'!$F$6-'СЕТ СН'!$F$22</f>
        <v>861.4530570899999</v>
      </c>
      <c r="Y18" s="36">
        <f>SUMIFS(СВЦЭМ!$C$33:$C$776,СВЦЭМ!$A$33:$A$776,$A18,СВЦЭМ!$B$33:$B$776,Y$11)+'СЕТ СН'!$F$12+СВЦЭМ!$D$10+'СЕТ СН'!$F$6-'СЕТ СН'!$F$22</f>
        <v>952.87415344999999</v>
      </c>
    </row>
    <row r="19" spans="1:25" ht="15.75" x14ac:dyDescent="0.2">
      <c r="A19" s="35">
        <f t="shared" si="0"/>
        <v>44051</v>
      </c>
      <c r="B19" s="36">
        <f>SUMIFS(СВЦЭМ!$C$33:$C$776,СВЦЭМ!$A$33:$A$776,$A19,СВЦЭМ!$B$33:$B$776,B$11)+'СЕТ СН'!$F$12+СВЦЭМ!$D$10+'СЕТ СН'!$F$6-'СЕТ СН'!$F$22</f>
        <v>1032.0298322399999</v>
      </c>
      <c r="C19" s="36">
        <f>SUMIFS(СВЦЭМ!$C$33:$C$776,СВЦЭМ!$A$33:$A$776,$A19,СВЦЭМ!$B$33:$B$776,C$11)+'СЕТ СН'!$F$12+СВЦЭМ!$D$10+'СЕТ СН'!$F$6-'СЕТ СН'!$F$22</f>
        <v>1052.5707963699999</v>
      </c>
      <c r="D19" s="36">
        <f>SUMIFS(СВЦЭМ!$C$33:$C$776,СВЦЭМ!$A$33:$A$776,$A19,СВЦЭМ!$B$33:$B$776,D$11)+'СЕТ СН'!$F$12+СВЦЭМ!$D$10+'СЕТ СН'!$F$6-'СЕТ СН'!$F$22</f>
        <v>1053.68340356</v>
      </c>
      <c r="E19" s="36">
        <f>SUMIFS(СВЦЭМ!$C$33:$C$776,СВЦЭМ!$A$33:$A$776,$A19,СВЦЭМ!$B$33:$B$776,E$11)+'СЕТ СН'!$F$12+СВЦЭМ!$D$10+'СЕТ СН'!$F$6-'СЕТ СН'!$F$22</f>
        <v>1072.96640731</v>
      </c>
      <c r="F19" s="36">
        <f>SUMIFS(СВЦЭМ!$C$33:$C$776,СВЦЭМ!$A$33:$A$776,$A19,СВЦЭМ!$B$33:$B$776,F$11)+'СЕТ СН'!$F$12+СВЦЭМ!$D$10+'СЕТ СН'!$F$6-'СЕТ СН'!$F$22</f>
        <v>1070.82924744</v>
      </c>
      <c r="G19" s="36">
        <f>SUMIFS(СВЦЭМ!$C$33:$C$776,СВЦЭМ!$A$33:$A$776,$A19,СВЦЭМ!$B$33:$B$776,G$11)+'СЕТ СН'!$F$12+СВЦЭМ!$D$10+'СЕТ СН'!$F$6-'СЕТ СН'!$F$22</f>
        <v>1071.30587234</v>
      </c>
      <c r="H19" s="36">
        <f>SUMIFS(СВЦЭМ!$C$33:$C$776,СВЦЭМ!$A$33:$A$776,$A19,СВЦЭМ!$B$33:$B$776,H$11)+'СЕТ СН'!$F$12+СВЦЭМ!$D$10+'СЕТ СН'!$F$6-'СЕТ СН'!$F$22</f>
        <v>1065.55222918</v>
      </c>
      <c r="I19" s="36">
        <f>SUMIFS(СВЦЭМ!$C$33:$C$776,СВЦЭМ!$A$33:$A$776,$A19,СВЦЭМ!$B$33:$B$776,I$11)+'СЕТ СН'!$F$12+СВЦЭМ!$D$10+'СЕТ СН'!$F$6-'СЕТ СН'!$F$22</f>
        <v>1027.7801293</v>
      </c>
      <c r="J19" s="36">
        <f>SUMIFS(СВЦЭМ!$C$33:$C$776,СВЦЭМ!$A$33:$A$776,$A19,СВЦЭМ!$B$33:$B$776,J$11)+'СЕТ СН'!$F$12+СВЦЭМ!$D$10+'СЕТ СН'!$F$6-'СЕТ СН'!$F$22</f>
        <v>1009.57497767</v>
      </c>
      <c r="K19" s="36">
        <f>SUMIFS(СВЦЭМ!$C$33:$C$776,СВЦЭМ!$A$33:$A$776,$A19,СВЦЭМ!$B$33:$B$776,K$11)+'СЕТ СН'!$F$12+СВЦЭМ!$D$10+'СЕТ СН'!$F$6-'СЕТ СН'!$F$22</f>
        <v>990.29526235999992</v>
      </c>
      <c r="L19" s="36">
        <f>SUMIFS(СВЦЭМ!$C$33:$C$776,СВЦЭМ!$A$33:$A$776,$A19,СВЦЭМ!$B$33:$B$776,L$11)+'СЕТ СН'!$F$12+СВЦЭМ!$D$10+'СЕТ СН'!$F$6-'СЕТ СН'!$F$22</f>
        <v>936.48228326000003</v>
      </c>
      <c r="M19" s="36">
        <f>SUMIFS(СВЦЭМ!$C$33:$C$776,СВЦЭМ!$A$33:$A$776,$A19,СВЦЭМ!$B$33:$B$776,M$11)+'СЕТ СН'!$F$12+СВЦЭМ!$D$10+'СЕТ СН'!$F$6-'СЕТ СН'!$F$22</f>
        <v>844.87081706000004</v>
      </c>
      <c r="N19" s="36">
        <f>SUMIFS(СВЦЭМ!$C$33:$C$776,СВЦЭМ!$A$33:$A$776,$A19,СВЦЭМ!$B$33:$B$776,N$11)+'СЕТ СН'!$F$12+СВЦЭМ!$D$10+'СЕТ СН'!$F$6-'СЕТ СН'!$F$22</f>
        <v>798.99427237999998</v>
      </c>
      <c r="O19" s="36">
        <f>SUMIFS(СВЦЭМ!$C$33:$C$776,СВЦЭМ!$A$33:$A$776,$A19,СВЦЭМ!$B$33:$B$776,O$11)+'СЕТ СН'!$F$12+СВЦЭМ!$D$10+'СЕТ СН'!$F$6-'СЕТ СН'!$F$22</f>
        <v>779.78427553000006</v>
      </c>
      <c r="P19" s="36">
        <f>SUMIFS(СВЦЭМ!$C$33:$C$776,СВЦЭМ!$A$33:$A$776,$A19,СВЦЭМ!$B$33:$B$776,P$11)+'СЕТ СН'!$F$12+СВЦЭМ!$D$10+'СЕТ СН'!$F$6-'СЕТ СН'!$F$22</f>
        <v>778.70963688999996</v>
      </c>
      <c r="Q19" s="36">
        <f>SUMIFS(СВЦЭМ!$C$33:$C$776,СВЦЭМ!$A$33:$A$776,$A19,СВЦЭМ!$B$33:$B$776,Q$11)+'СЕТ СН'!$F$12+СВЦЭМ!$D$10+'СЕТ СН'!$F$6-'СЕТ СН'!$F$22</f>
        <v>791.92118443000004</v>
      </c>
      <c r="R19" s="36">
        <f>SUMIFS(СВЦЭМ!$C$33:$C$776,СВЦЭМ!$A$33:$A$776,$A19,СВЦЭМ!$B$33:$B$776,R$11)+'СЕТ СН'!$F$12+СВЦЭМ!$D$10+'СЕТ СН'!$F$6-'СЕТ СН'!$F$22</f>
        <v>776.33277868999994</v>
      </c>
      <c r="S19" s="36">
        <f>SUMIFS(СВЦЭМ!$C$33:$C$776,СВЦЭМ!$A$33:$A$776,$A19,СВЦЭМ!$B$33:$B$776,S$11)+'СЕТ СН'!$F$12+СВЦЭМ!$D$10+'СЕТ СН'!$F$6-'СЕТ СН'!$F$22</f>
        <v>781.62284580999994</v>
      </c>
      <c r="T19" s="36">
        <f>SUMIFS(СВЦЭМ!$C$33:$C$776,СВЦЭМ!$A$33:$A$776,$A19,СВЦЭМ!$B$33:$B$776,T$11)+'СЕТ СН'!$F$12+СВЦЭМ!$D$10+'СЕТ СН'!$F$6-'СЕТ СН'!$F$22</f>
        <v>798.49041523999995</v>
      </c>
      <c r="U19" s="36">
        <f>SUMIFS(СВЦЭМ!$C$33:$C$776,СВЦЭМ!$A$33:$A$776,$A19,СВЦЭМ!$B$33:$B$776,U$11)+'СЕТ СН'!$F$12+СВЦЭМ!$D$10+'СЕТ СН'!$F$6-'СЕТ СН'!$F$22</f>
        <v>808.96685522000007</v>
      </c>
      <c r="V19" s="36">
        <f>SUMIFS(СВЦЭМ!$C$33:$C$776,СВЦЭМ!$A$33:$A$776,$A19,СВЦЭМ!$B$33:$B$776,V$11)+'СЕТ СН'!$F$12+СВЦЭМ!$D$10+'СЕТ СН'!$F$6-'СЕТ СН'!$F$22</f>
        <v>795.8961750200001</v>
      </c>
      <c r="W19" s="36">
        <f>SUMIFS(СВЦЭМ!$C$33:$C$776,СВЦЭМ!$A$33:$A$776,$A19,СВЦЭМ!$B$33:$B$776,W$11)+'СЕТ СН'!$F$12+СВЦЭМ!$D$10+'СЕТ СН'!$F$6-'СЕТ СН'!$F$22</f>
        <v>783.72099645000003</v>
      </c>
      <c r="X19" s="36">
        <f>SUMIFS(СВЦЭМ!$C$33:$C$776,СВЦЭМ!$A$33:$A$776,$A19,СВЦЭМ!$B$33:$B$776,X$11)+'СЕТ СН'!$F$12+СВЦЭМ!$D$10+'СЕТ СН'!$F$6-'СЕТ СН'!$F$22</f>
        <v>809.40620710999997</v>
      </c>
      <c r="Y19" s="36">
        <f>SUMIFS(СВЦЭМ!$C$33:$C$776,СВЦЭМ!$A$33:$A$776,$A19,СВЦЭМ!$B$33:$B$776,Y$11)+'СЕТ СН'!$F$12+СВЦЭМ!$D$10+'СЕТ СН'!$F$6-'СЕТ СН'!$F$22</f>
        <v>906.83197934999998</v>
      </c>
    </row>
    <row r="20" spans="1:25" ht="15.75" x14ac:dyDescent="0.2">
      <c r="A20" s="35">
        <f t="shared" si="0"/>
        <v>44052</v>
      </c>
      <c r="B20" s="36">
        <f>SUMIFS(СВЦЭМ!$C$33:$C$776,СВЦЭМ!$A$33:$A$776,$A20,СВЦЭМ!$B$33:$B$776,B$11)+'СЕТ СН'!$F$12+СВЦЭМ!$D$10+'СЕТ СН'!$F$6-'СЕТ СН'!$F$22</f>
        <v>993.69087648999994</v>
      </c>
      <c r="C20" s="36">
        <f>SUMIFS(СВЦЭМ!$C$33:$C$776,СВЦЭМ!$A$33:$A$776,$A20,СВЦЭМ!$B$33:$B$776,C$11)+'СЕТ СН'!$F$12+СВЦЭМ!$D$10+'СЕТ СН'!$F$6-'СЕТ СН'!$F$22</f>
        <v>1084.8035905799998</v>
      </c>
      <c r="D20" s="36">
        <f>SUMIFS(СВЦЭМ!$C$33:$C$776,СВЦЭМ!$A$33:$A$776,$A20,СВЦЭМ!$B$33:$B$776,D$11)+'СЕТ СН'!$F$12+СВЦЭМ!$D$10+'СЕТ СН'!$F$6-'СЕТ СН'!$F$22</f>
        <v>1078.0414790499999</v>
      </c>
      <c r="E20" s="36">
        <f>SUMIFS(СВЦЭМ!$C$33:$C$776,СВЦЭМ!$A$33:$A$776,$A20,СВЦЭМ!$B$33:$B$776,E$11)+'СЕТ СН'!$F$12+СВЦЭМ!$D$10+'СЕТ СН'!$F$6-'СЕТ СН'!$F$22</f>
        <v>1073.4644849700001</v>
      </c>
      <c r="F20" s="36">
        <f>SUMIFS(СВЦЭМ!$C$33:$C$776,СВЦЭМ!$A$33:$A$776,$A20,СВЦЭМ!$B$33:$B$776,F$11)+'СЕТ СН'!$F$12+СВЦЭМ!$D$10+'СЕТ СН'!$F$6-'СЕТ СН'!$F$22</f>
        <v>1069.34680174</v>
      </c>
      <c r="G20" s="36">
        <f>SUMIFS(СВЦЭМ!$C$33:$C$776,СВЦЭМ!$A$33:$A$776,$A20,СВЦЭМ!$B$33:$B$776,G$11)+'СЕТ СН'!$F$12+СВЦЭМ!$D$10+'СЕТ СН'!$F$6-'СЕТ СН'!$F$22</f>
        <v>1077.0053967199999</v>
      </c>
      <c r="H20" s="36">
        <f>SUMIFS(СВЦЭМ!$C$33:$C$776,СВЦЭМ!$A$33:$A$776,$A20,СВЦЭМ!$B$33:$B$776,H$11)+'СЕТ СН'!$F$12+СВЦЭМ!$D$10+'СЕТ СН'!$F$6-'СЕТ СН'!$F$22</f>
        <v>1085.3540892199999</v>
      </c>
      <c r="I20" s="36">
        <f>SUMIFS(СВЦЭМ!$C$33:$C$776,СВЦЭМ!$A$33:$A$776,$A20,СВЦЭМ!$B$33:$B$776,I$11)+'СЕТ СН'!$F$12+СВЦЭМ!$D$10+'СЕТ СН'!$F$6-'СЕТ СН'!$F$22</f>
        <v>1082.1314721599997</v>
      </c>
      <c r="J20" s="36">
        <f>SUMIFS(СВЦЭМ!$C$33:$C$776,СВЦЭМ!$A$33:$A$776,$A20,СВЦЭМ!$B$33:$B$776,J$11)+'СЕТ СН'!$F$12+СВЦЭМ!$D$10+'СЕТ СН'!$F$6-'СЕТ СН'!$F$22</f>
        <v>1032.6562455000001</v>
      </c>
      <c r="K20" s="36">
        <f>SUMIFS(СВЦЭМ!$C$33:$C$776,СВЦЭМ!$A$33:$A$776,$A20,СВЦЭМ!$B$33:$B$776,K$11)+'СЕТ СН'!$F$12+СВЦЭМ!$D$10+'СЕТ СН'!$F$6-'СЕТ СН'!$F$22</f>
        <v>982.51282349999997</v>
      </c>
      <c r="L20" s="36">
        <f>SUMIFS(СВЦЭМ!$C$33:$C$776,СВЦЭМ!$A$33:$A$776,$A20,СВЦЭМ!$B$33:$B$776,L$11)+'СЕТ СН'!$F$12+СВЦЭМ!$D$10+'СЕТ СН'!$F$6-'СЕТ СН'!$F$22</f>
        <v>940.20692342999996</v>
      </c>
      <c r="M20" s="36">
        <f>SUMIFS(СВЦЭМ!$C$33:$C$776,СВЦЭМ!$A$33:$A$776,$A20,СВЦЭМ!$B$33:$B$776,M$11)+'СЕТ СН'!$F$12+СВЦЭМ!$D$10+'СЕТ СН'!$F$6-'СЕТ СН'!$F$22</f>
        <v>851.22058263000008</v>
      </c>
      <c r="N20" s="36">
        <f>SUMIFS(СВЦЭМ!$C$33:$C$776,СВЦЭМ!$A$33:$A$776,$A20,СВЦЭМ!$B$33:$B$776,N$11)+'СЕТ СН'!$F$12+СВЦЭМ!$D$10+'СЕТ СН'!$F$6-'СЕТ СН'!$F$22</f>
        <v>797.83189833999995</v>
      </c>
      <c r="O20" s="36">
        <f>SUMIFS(СВЦЭМ!$C$33:$C$776,СВЦЭМ!$A$33:$A$776,$A20,СВЦЭМ!$B$33:$B$776,O$11)+'СЕТ СН'!$F$12+СВЦЭМ!$D$10+'СЕТ СН'!$F$6-'СЕТ СН'!$F$22</f>
        <v>763.19293083000002</v>
      </c>
      <c r="P20" s="36">
        <f>SUMIFS(СВЦЭМ!$C$33:$C$776,СВЦЭМ!$A$33:$A$776,$A20,СВЦЭМ!$B$33:$B$776,P$11)+'СЕТ СН'!$F$12+СВЦЭМ!$D$10+'СЕТ СН'!$F$6-'СЕТ СН'!$F$22</f>
        <v>764.02044285000011</v>
      </c>
      <c r="Q20" s="36">
        <f>SUMIFS(СВЦЭМ!$C$33:$C$776,СВЦЭМ!$A$33:$A$776,$A20,СВЦЭМ!$B$33:$B$776,Q$11)+'СЕТ СН'!$F$12+СВЦЭМ!$D$10+'СЕТ СН'!$F$6-'СЕТ СН'!$F$22</f>
        <v>777.09067095</v>
      </c>
      <c r="R20" s="36">
        <f>SUMIFS(СВЦЭМ!$C$33:$C$776,СВЦЭМ!$A$33:$A$776,$A20,СВЦЭМ!$B$33:$B$776,R$11)+'СЕТ СН'!$F$12+СВЦЭМ!$D$10+'СЕТ СН'!$F$6-'СЕТ СН'!$F$22</f>
        <v>772.6970703500001</v>
      </c>
      <c r="S20" s="36">
        <f>SUMIFS(СВЦЭМ!$C$33:$C$776,СВЦЭМ!$A$33:$A$776,$A20,СВЦЭМ!$B$33:$B$776,S$11)+'СЕТ СН'!$F$12+СВЦЭМ!$D$10+'СЕТ СН'!$F$6-'СЕТ СН'!$F$22</f>
        <v>770.28974231999996</v>
      </c>
      <c r="T20" s="36">
        <f>SUMIFS(СВЦЭМ!$C$33:$C$776,СВЦЭМ!$A$33:$A$776,$A20,СВЦЭМ!$B$33:$B$776,T$11)+'СЕТ СН'!$F$12+СВЦЭМ!$D$10+'СЕТ СН'!$F$6-'СЕТ СН'!$F$22</f>
        <v>784.80557193999994</v>
      </c>
      <c r="U20" s="36">
        <f>SUMIFS(СВЦЭМ!$C$33:$C$776,СВЦЭМ!$A$33:$A$776,$A20,СВЦЭМ!$B$33:$B$776,U$11)+'СЕТ СН'!$F$12+СВЦЭМ!$D$10+'СЕТ СН'!$F$6-'СЕТ СН'!$F$22</f>
        <v>793.75303643999996</v>
      </c>
      <c r="V20" s="36">
        <f>SUMIFS(СВЦЭМ!$C$33:$C$776,СВЦЭМ!$A$33:$A$776,$A20,СВЦЭМ!$B$33:$B$776,V$11)+'СЕТ СН'!$F$12+СВЦЭМ!$D$10+'СЕТ СН'!$F$6-'СЕТ СН'!$F$22</f>
        <v>791.93930088999991</v>
      </c>
      <c r="W20" s="36">
        <f>SUMIFS(СВЦЭМ!$C$33:$C$776,СВЦЭМ!$A$33:$A$776,$A20,СВЦЭМ!$B$33:$B$776,W$11)+'СЕТ СН'!$F$12+СВЦЭМ!$D$10+'СЕТ СН'!$F$6-'СЕТ СН'!$F$22</f>
        <v>776.69575860999998</v>
      </c>
      <c r="X20" s="36">
        <f>SUMIFS(СВЦЭМ!$C$33:$C$776,СВЦЭМ!$A$33:$A$776,$A20,СВЦЭМ!$B$33:$B$776,X$11)+'СЕТ СН'!$F$12+СВЦЭМ!$D$10+'СЕТ СН'!$F$6-'СЕТ СН'!$F$22</f>
        <v>806.81498067000007</v>
      </c>
      <c r="Y20" s="36">
        <f>SUMIFS(СВЦЭМ!$C$33:$C$776,СВЦЭМ!$A$33:$A$776,$A20,СВЦЭМ!$B$33:$B$776,Y$11)+'СЕТ СН'!$F$12+СВЦЭМ!$D$10+'СЕТ СН'!$F$6-'СЕТ СН'!$F$22</f>
        <v>912.84085008000011</v>
      </c>
    </row>
    <row r="21" spans="1:25" ht="15.75" x14ac:dyDescent="0.2">
      <c r="A21" s="35">
        <f t="shared" si="0"/>
        <v>44053</v>
      </c>
      <c r="B21" s="36">
        <f>SUMIFS(СВЦЭМ!$C$33:$C$776,СВЦЭМ!$A$33:$A$776,$A21,СВЦЭМ!$B$33:$B$776,B$11)+'СЕТ СН'!$F$12+СВЦЭМ!$D$10+'СЕТ СН'!$F$6-'СЕТ СН'!$F$22</f>
        <v>1002.73142112</v>
      </c>
      <c r="C21" s="36">
        <f>SUMIFS(СВЦЭМ!$C$33:$C$776,СВЦЭМ!$A$33:$A$776,$A21,СВЦЭМ!$B$33:$B$776,C$11)+'СЕТ СН'!$F$12+СВЦЭМ!$D$10+'СЕТ СН'!$F$6-'СЕТ СН'!$F$22</f>
        <v>1056.1681658800001</v>
      </c>
      <c r="D21" s="36">
        <f>SUMIFS(СВЦЭМ!$C$33:$C$776,СВЦЭМ!$A$33:$A$776,$A21,СВЦЭМ!$B$33:$B$776,D$11)+'СЕТ СН'!$F$12+СВЦЭМ!$D$10+'СЕТ СН'!$F$6-'СЕТ СН'!$F$22</f>
        <v>1038.6681916</v>
      </c>
      <c r="E21" s="36">
        <f>SUMIFS(СВЦЭМ!$C$33:$C$776,СВЦЭМ!$A$33:$A$776,$A21,СВЦЭМ!$B$33:$B$776,E$11)+'СЕТ СН'!$F$12+СВЦЭМ!$D$10+'СЕТ СН'!$F$6-'СЕТ СН'!$F$22</f>
        <v>1024.81028257</v>
      </c>
      <c r="F21" s="36">
        <f>SUMIFS(СВЦЭМ!$C$33:$C$776,СВЦЭМ!$A$33:$A$776,$A21,СВЦЭМ!$B$33:$B$776,F$11)+'СЕТ СН'!$F$12+СВЦЭМ!$D$10+'СЕТ СН'!$F$6-'СЕТ СН'!$F$22</f>
        <v>1024.6553356500001</v>
      </c>
      <c r="G21" s="36">
        <f>SUMIFS(СВЦЭМ!$C$33:$C$776,СВЦЭМ!$A$33:$A$776,$A21,СВЦЭМ!$B$33:$B$776,G$11)+'СЕТ СН'!$F$12+СВЦЭМ!$D$10+'СЕТ СН'!$F$6-'СЕТ СН'!$F$22</f>
        <v>1030.9090164700001</v>
      </c>
      <c r="H21" s="36">
        <f>SUMIFS(СВЦЭМ!$C$33:$C$776,СВЦЭМ!$A$33:$A$776,$A21,СВЦЭМ!$B$33:$B$776,H$11)+'СЕТ СН'!$F$12+СВЦЭМ!$D$10+'СЕТ СН'!$F$6-'СЕТ СН'!$F$22</f>
        <v>1056.89947661</v>
      </c>
      <c r="I21" s="36">
        <f>SUMIFS(СВЦЭМ!$C$33:$C$776,СВЦЭМ!$A$33:$A$776,$A21,СВЦЭМ!$B$33:$B$776,I$11)+'СЕТ СН'!$F$12+СВЦЭМ!$D$10+'СЕТ СН'!$F$6-'СЕТ СН'!$F$22</f>
        <v>1052.22543348</v>
      </c>
      <c r="J21" s="36">
        <f>SUMIFS(СВЦЭМ!$C$33:$C$776,СВЦЭМ!$A$33:$A$776,$A21,СВЦЭМ!$B$33:$B$776,J$11)+'СЕТ СН'!$F$12+СВЦЭМ!$D$10+'СЕТ СН'!$F$6-'СЕТ СН'!$F$22</f>
        <v>988.72549322000009</v>
      </c>
      <c r="K21" s="36">
        <f>SUMIFS(СВЦЭМ!$C$33:$C$776,СВЦЭМ!$A$33:$A$776,$A21,СВЦЭМ!$B$33:$B$776,K$11)+'СЕТ СН'!$F$12+СВЦЭМ!$D$10+'СЕТ СН'!$F$6-'СЕТ СН'!$F$22</f>
        <v>949.14710306000006</v>
      </c>
      <c r="L21" s="36">
        <f>SUMIFS(СВЦЭМ!$C$33:$C$776,СВЦЭМ!$A$33:$A$776,$A21,СВЦЭМ!$B$33:$B$776,L$11)+'СЕТ СН'!$F$12+СВЦЭМ!$D$10+'СЕТ СН'!$F$6-'СЕТ СН'!$F$22</f>
        <v>939.89085017000002</v>
      </c>
      <c r="M21" s="36">
        <f>SUMIFS(СВЦЭМ!$C$33:$C$776,СВЦЭМ!$A$33:$A$776,$A21,СВЦЭМ!$B$33:$B$776,M$11)+'СЕТ СН'!$F$12+СВЦЭМ!$D$10+'СЕТ СН'!$F$6-'СЕТ СН'!$F$22</f>
        <v>880.88565764000009</v>
      </c>
      <c r="N21" s="36">
        <f>SUMIFS(СВЦЭМ!$C$33:$C$776,СВЦЭМ!$A$33:$A$776,$A21,СВЦЭМ!$B$33:$B$776,N$11)+'СЕТ СН'!$F$12+СВЦЭМ!$D$10+'СЕТ СН'!$F$6-'СЕТ СН'!$F$22</f>
        <v>823.39105352000001</v>
      </c>
      <c r="O21" s="36">
        <f>SUMIFS(СВЦЭМ!$C$33:$C$776,СВЦЭМ!$A$33:$A$776,$A21,СВЦЭМ!$B$33:$B$776,O$11)+'СЕТ СН'!$F$12+СВЦЭМ!$D$10+'СЕТ СН'!$F$6-'СЕТ СН'!$F$22</f>
        <v>786.10851090000006</v>
      </c>
      <c r="P21" s="36">
        <f>SUMIFS(СВЦЭМ!$C$33:$C$776,СВЦЭМ!$A$33:$A$776,$A21,СВЦЭМ!$B$33:$B$776,P$11)+'СЕТ СН'!$F$12+СВЦЭМ!$D$10+'СЕТ СН'!$F$6-'СЕТ СН'!$F$22</f>
        <v>757.86328604999994</v>
      </c>
      <c r="Q21" s="36">
        <f>SUMIFS(СВЦЭМ!$C$33:$C$776,СВЦЭМ!$A$33:$A$776,$A21,СВЦЭМ!$B$33:$B$776,Q$11)+'СЕТ СН'!$F$12+СВЦЭМ!$D$10+'СЕТ СН'!$F$6-'СЕТ СН'!$F$22</f>
        <v>763.94808867999996</v>
      </c>
      <c r="R21" s="36">
        <f>SUMIFS(СВЦЭМ!$C$33:$C$776,СВЦЭМ!$A$33:$A$776,$A21,СВЦЭМ!$B$33:$B$776,R$11)+'СЕТ СН'!$F$12+СВЦЭМ!$D$10+'СЕТ СН'!$F$6-'СЕТ СН'!$F$22</f>
        <v>770.95600328</v>
      </c>
      <c r="S21" s="36">
        <f>SUMIFS(СВЦЭМ!$C$33:$C$776,СВЦЭМ!$A$33:$A$776,$A21,СВЦЭМ!$B$33:$B$776,S$11)+'СЕТ СН'!$F$12+СВЦЭМ!$D$10+'СЕТ СН'!$F$6-'СЕТ СН'!$F$22</f>
        <v>767.48555695000005</v>
      </c>
      <c r="T21" s="36">
        <f>SUMIFS(СВЦЭМ!$C$33:$C$776,СВЦЭМ!$A$33:$A$776,$A21,СВЦЭМ!$B$33:$B$776,T$11)+'СЕТ СН'!$F$12+СВЦЭМ!$D$10+'СЕТ СН'!$F$6-'СЕТ СН'!$F$22</f>
        <v>779.89298843999995</v>
      </c>
      <c r="U21" s="36">
        <f>SUMIFS(СВЦЭМ!$C$33:$C$776,СВЦЭМ!$A$33:$A$776,$A21,СВЦЭМ!$B$33:$B$776,U$11)+'СЕТ СН'!$F$12+СВЦЭМ!$D$10+'СЕТ СН'!$F$6-'СЕТ СН'!$F$22</f>
        <v>785.44445184000006</v>
      </c>
      <c r="V21" s="36">
        <f>SUMIFS(СВЦЭМ!$C$33:$C$776,СВЦЭМ!$A$33:$A$776,$A21,СВЦЭМ!$B$33:$B$776,V$11)+'СЕТ СН'!$F$12+СВЦЭМ!$D$10+'СЕТ СН'!$F$6-'СЕТ СН'!$F$22</f>
        <v>771.62502423000001</v>
      </c>
      <c r="W21" s="36">
        <f>SUMIFS(СВЦЭМ!$C$33:$C$776,СВЦЭМ!$A$33:$A$776,$A21,СВЦЭМ!$B$33:$B$776,W$11)+'СЕТ СН'!$F$12+СВЦЭМ!$D$10+'СЕТ СН'!$F$6-'СЕТ СН'!$F$22</f>
        <v>756.21731597000007</v>
      </c>
      <c r="X21" s="36">
        <f>SUMIFS(СВЦЭМ!$C$33:$C$776,СВЦЭМ!$A$33:$A$776,$A21,СВЦЭМ!$B$33:$B$776,X$11)+'СЕТ СН'!$F$12+СВЦЭМ!$D$10+'СЕТ СН'!$F$6-'СЕТ СН'!$F$22</f>
        <v>790.10773734999998</v>
      </c>
      <c r="Y21" s="36">
        <f>SUMIFS(СВЦЭМ!$C$33:$C$776,СВЦЭМ!$A$33:$A$776,$A21,СВЦЭМ!$B$33:$B$776,Y$11)+'СЕТ СН'!$F$12+СВЦЭМ!$D$10+'СЕТ СН'!$F$6-'СЕТ СН'!$F$22</f>
        <v>873.69935731999999</v>
      </c>
    </row>
    <row r="22" spans="1:25" ht="15.75" x14ac:dyDescent="0.2">
      <c r="A22" s="35">
        <f t="shared" si="0"/>
        <v>44054</v>
      </c>
      <c r="B22" s="36">
        <f>SUMIFS(СВЦЭМ!$C$33:$C$776,СВЦЭМ!$A$33:$A$776,$A22,СВЦЭМ!$B$33:$B$776,B$11)+'СЕТ СН'!$F$12+СВЦЭМ!$D$10+'СЕТ СН'!$F$6-'СЕТ СН'!$F$22</f>
        <v>966.97074109999994</v>
      </c>
      <c r="C22" s="36">
        <f>SUMIFS(СВЦЭМ!$C$33:$C$776,СВЦЭМ!$A$33:$A$776,$A22,СВЦЭМ!$B$33:$B$776,C$11)+'СЕТ СН'!$F$12+СВЦЭМ!$D$10+'СЕТ СН'!$F$6-'СЕТ СН'!$F$22</f>
        <v>1007.3342022500001</v>
      </c>
      <c r="D22" s="36">
        <f>SUMIFS(СВЦЭМ!$C$33:$C$776,СВЦЭМ!$A$33:$A$776,$A22,СВЦЭМ!$B$33:$B$776,D$11)+'СЕТ СН'!$F$12+СВЦЭМ!$D$10+'СЕТ СН'!$F$6-'СЕТ СН'!$F$22</f>
        <v>1001.27215742</v>
      </c>
      <c r="E22" s="36">
        <f>SUMIFS(СВЦЭМ!$C$33:$C$776,СВЦЭМ!$A$33:$A$776,$A22,СВЦЭМ!$B$33:$B$776,E$11)+'СЕТ СН'!$F$12+СВЦЭМ!$D$10+'СЕТ СН'!$F$6-'СЕТ СН'!$F$22</f>
        <v>985.51628705999997</v>
      </c>
      <c r="F22" s="36">
        <f>SUMIFS(СВЦЭМ!$C$33:$C$776,СВЦЭМ!$A$33:$A$776,$A22,СВЦЭМ!$B$33:$B$776,F$11)+'СЕТ СН'!$F$12+СВЦЭМ!$D$10+'СЕТ СН'!$F$6-'СЕТ СН'!$F$22</f>
        <v>972.42830316000004</v>
      </c>
      <c r="G22" s="36">
        <f>SUMIFS(СВЦЭМ!$C$33:$C$776,СВЦЭМ!$A$33:$A$776,$A22,СВЦЭМ!$B$33:$B$776,G$11)+'СЕТ СН'!$F$12+СВЦЭМ!$D$10+'СЕТ СН'!$F$6-'СЕТ СН'!$F$22</f>
        <v>985.32145964000006</v>
      </c>
      <c r="H22" s="36">
        <f>SUMIFS(СВЦЭМ!$C$33:$C$776,СВЦЭМ!$A$33:$A$776,$A22,СВЦЭМ!$B$33:$B$776,H$11)+'СЕТ СН'!$F$12+СВЦЭМ!$D$10+'СЕТ СН'!$F$6-'СЕТ СН'!$F$22</f>
        <v>948.6266687100001</v>
      </c>
      <c r="I22" s="36">
        <f>SUMIFS(СВЦЭМ!$C$33:$C$776,СВЦЭМ!$A$33:$A$776,$A22,СВЦЭМ!$B$33:$B$776,I$11)+'СЕТ СН'!$F$12+СВЦЭМ!$D$10+'СЕТ СН'!$F$6-'СЕТ СН'!$F$22</f>
        <v>939.74998256000003</v>
      </c>
      <c r="J22" s="36">
        <f>SUMIFS(СВЦЭМ!$C$33:$C$776,СВЦЭМ!$A$33:$A$776,$A22,СВЦЭМ!$B$33:$B$776,J$11)+'СЕТ СН'!$F$12+СВЦЭМ!$D$10+'СЕТ СН'!$F$6-'СЕТ СН'!$F$22</f>
        <v>946.89300926999999</v>
      </c>
      <c r="K22" s="36">
        <f>SUMIFS(СВЦЭМ!$C$33:$C$776,СВЦЭМ!$A$33:$A$776,$A22,СВЦЭМ!$B$33:$B$776,K$11)+'СЕТ СН'!$F$12+СВЦЭМ!$D$10+'СЕТ СН'!$F$6-'СЕТ СН'!$F$22</f>
        <v>892.16544333999991</v>
      </c>
      <c r="L22" s="36">
        <f>SUMIFS(СВЦЭМ!$C$33:$C$776,СВЦЭМ!$A$33:$A$776,$A22,СВЦЭМ!$B$33:$B$776,L$11)+'СЕТ СН'!$F$12+СВЦЭМ!$D$10+'СЕТ СН'!$F$6-'СЕТ СН'!$F$22</f>
        <v>879.80492213000002</v>
      </c>
      <c r="M22" s="36">
        <f>SUMIFS(СВЦЭМ!$C$33:$C$776,СВЦЭМ!$A$33:$A$776,$A22,СВЦЭМ!$B$33:$B$776,M$11)+'СЕТ СН'!$F$12+СВЦЭМ!$D$10+'СЕТ СН'!$F$6-'СЕТ СН'!$F$22</f>
        <v>833.21851029000004</v>
      </c>
      <c r="N22" s="36">
        <f>SUMIFS(СВЦЭМ!$C$33:$C$776,СВЦЭМ!$A$33:$A$776,$A22,СВЦЭМ!$B$33:$B$776,N$11)+'СЕТ СН'!$F$12+СВЦЭМ!$D$10+'СЕТ СН'!$F$6-'СЕТ СН'!$F$22</f>
        <v>819.66331211000011</v>
      </c>
      <c r="O22" s="36">
        <f>SUMIFS(СВЦЭМ!$C$33:$C$776,СВЦЭМ!$A$33:$A$776,$A22,СВЦЭМ!$B$33:$B$776,O$11)+'СЕТ СН'!$F$12+СВЦЭМ!$D$10+'СЕТ СН'!$F$6-'СЕТ СН'!$F$22</f>
        <v>821.77101809999999</v>
      </c>
      <c r="P22" s="36">
        <f>SUMIFS(СВЦЭМ!$C$33:$C$776,СВЦЭМ!$A$33:$A$776,$A22,СВЦЭМ!$B$33:$B$776,P$11)+'СЕТ СН'!$F$12+СВЦЭМ!$D$10+'СЕТ СН'!$F$6-'СЕТ СН'!$F$22</f>
        <v>820.61653844000011</v>
      </c>
      <c r="Q22" s="36">
        <f>SUMIFS(СВЦЭМ!$C$33:$C$776,СВЦЭМ!$A$33:$A$776,$A22,СВЦЭМ!$B$33:$B$776,Q$11)+'СЕТ СН'!$F$12+СВЦЭМ!$D$10+'СЕТ СН'!$F$6-'СЕТ СН'!$F$22</f>
        <v>821.53150108</v>
      </c>
      <c r="R22" s="36">
        <f>SUMIFS(СВЦЭМ!$C$33:$C$776,СВЦЭМ!$A$33:$A$776,$A22,СВЦЭМ!$B$33:$B$776,R$11)+'СЕТ СН'!$F$12+СВЦЭМ!$D$10+'СЕТ СН'!$F$6-'СЕТ СН'!$F$22</f>
        <v>818.13613005999991</v>
      </c>
      <c r="S22" s="36">
        <f>SUMIFS(СВЦЭМ!$C$33:$C$776,СВЦЭМ!$A$33:$A$776,$A22,СВЦЭМ!$B$33:$B$776,S$11)+'СЕТ СН'!$F$12+СВЦЭМ!$D$10+'СЕТ СН'!$F$6-'СЕТ СН'!$F$22</f>
        <v>819.61677858000007</v>
      </c>
      <c r="T22" s="36">
        <f>SUMIFS(СВЦЭМ!$C$33:$C$776,СВЦЭМ!$A$33:$A$776,$A22,СВЦЭМ!$B$33:$B$776,T$11)+'СЕТ СН'!$F$12+СВЦЭМ!$D$10+'СЕТ СН'!$F$6-'СЕТ СН'!$F$22</f>
        <v>817.63439396000012</v>
      </c>
      <c r="U22" s="36">
        <f>SUMIFS(СВЦЭМ!$C$33:$C$776,СВЦЭМ!$A$33:$A$776,$A22,СВЦЭМ!$B$33:$B$776,U$11)+'СЕТ СН'!$F$12+СВЦЭМ!$D$10+'СЕТ СН'!$F$6-'СЕТ СН'!$F$22</f>
        <v>809.87325097999997</v>
      </c>
      <c r="V22" s="36">
        <f>SUMIFS(СВЦЭМ!$C$33:$C$776,СВЦЭМ!$A$33:$A$776,$A22,СВЦЭМ!$B$33:$B$776,V$11)+'СЕТ СН'!$F$12+СВЦЭМ!$D$10+'СЕТ СН'!$F$6-'СЕТ СН'!$F$22</f>
        <v>806.82306005000009</v>
      </c>
      <c r="W22" s="36">
        <f>SUMIFS(СВЦЭМ!$C$33:$C$776,СВЦЭМ!$A$33:$A$776,$A22,СВЦЭМ!$B$33:$B$776,W$11)+'СЕТ СН'!$F$12+СВЦЭМ!$D$10+'СЕТ СН'!$F$6-'СЕТ СН'!$F$22</f>
        <v>813.59085671000003</v>
      </c>
      <c r="X22" s="36">
        <f>SUMIFS(СВЦЭМ!$C$33:$C$776,СВЦЭМ!$A$33:$A$776,$A22,СВЦЭМ!$B$33:$B$776,X$11)+'СЕТ СН'!$F$12+СВЦЭМ!$D$10+'СЕТ СН'!$F$6-'СЕТ СН'!$F$22</f>
        <v>810.47977321000008</v>
      </c>
      <c r="Y22" s="36">
        <f>SUMIFS(СВЦЭМ!$C$33:$C$776,СВЦЭМ!$A$33:$A$776,$A22,СВЦЭМ!$B$33:$B$776,Y$11)+'СЕТ СН'!$F$12+СВЦЭМ!$D$10+'СЕТ СН'!$F$6-'СЕТ СН'!$F$22</f>
        <v>854.16631260000008</v>
      </c>
    </row>
    <row r="23" spans="1:25" ht="15.75" x14ac:dyDescent="0.2">
      <c r="A23" s="35">
        <f t="shared" si="0"/>
        <v>44055</v>
      </c>
      <c r="B23" s="36">
        <f>SUMIFS(СВЦЭМ!$C$33:$C$776,СВЦЭМ!$A$33:$A$776,$A23,СВЦЭМ!$B$33:$B$776,B$11)+'СЕТ СН'!$F$12+СВЦЭМ!$D$10+'СЕТ СН'!$F$6-'СЕТ СН'!$F$22</f>
        <v>953.44739118999996</v>
      </c>
      <c r="C23" s="36">
        <f>SUMIFS(СВЦЭМ!$C$33:$C$776,СВЦЭМ!$A$33:$A$776,$A23,СВЦЭМ!$B$33:$B$776,C$11)+'СЕТ СН'!$F$12+СВЦЭМ!$D$10+'СЕТ СН'!$F$6-'СЕТ СН'!$F$22</f>
        <v>992.78975356000001</v>
      </c>
      <c r="D23" s="36">
        <f>SUMIFS(СВЦЭМ!$C$33:$C$776,СВЦЭМ!$A$33:$A$776,$A23,СВЦЭМ!$B$33:$B$776,D$11)+'СЕТ СН'!$F$12+СВЦЭМ!$D$10+'СЕТ СН'!$F$6-'СЕТ СН'!$F$22</f>
        <v>999.01305010999999</v>
      </c>
      <c r="E23" s="36">
        <f>SUMIFS(СВЦЭМ!$C$33:$C$776,СВЦЭМ!$A$33:$A$776,$A23,СВЦЭМ!$B$33:$B$776,E$11)+'СЕТ СН'!$F$12+СВЦЭМ!$D$10+'СЕТ СН'!$F$6-'СЕТ СН'!$F$22</f>
        <v>1005.6000493700001</v>
      </c>
      <c r="F23" s="36">
        <f>SUMIFS(СВЦЭМ!$C$33:$C$776,СВЦЭМ!$A$33:$A$776,$A23,СВЦЭМ!$B$33:$B$776,F$11)+'СЕТ СН'!$F$12+СВЦЭМ!$D$10+'СЕТ СН'!$F$6-'СЕТ СН'!$F$22</f>
        <v>1009.3039334</v>
      </c>
      <c r="G23" s="36">
        <f>SUMIFS(СВЦЭМ!$C$33:$C$776,СВЦЭМ!$A$33:$A$776,$A23,СВЦЭМ!$B$33:$B$776,G$11)+'СЕТ СН'!$F$12+СВЦЭМ!$D$10+'СЕТ СН'!$F$6-'СЕТ СН'!$F$22</f>
        <v>1007.67253106</v>
      </c>
      <c r="H23" s="36">
        <f>SUMIFS(СВЦЭМ!$C$33:$C$776,СВЦЭМ!$A$33:$A$776,$A23,СВЦЭМ!$B$33:$B$776,H$11)+'СЕТ СН'!$F$12+СВЦЭМ!$D$10+'СЕТ СН'!$F$6-'СЕТ СН'!$F$22</f>
        <v>989.19593230999999</v>
      </c>
      <c r="I23" s="36">
        <f>SUMIFS(СВЦЭМ!$C$33:$C$776,СВЦЭМ!$A$33:$A$776,$A23,СВЦЭМ!$B$33:$B$776,I$11)+'СЕТ СН'!$F$12+СВЦЭМ!$D$10+'СЕТ СН'!$F$6-'СЕТ СН'!$F$22</f>
        <v>973.72455138000009</v>
      </c>
      <c r="J23" s="36">
        <f>SUMIFS(СВЦЭМ!$C$33:$C$776,СВЦЭМ!$A$33:$A$776,$A23,СВЦЭМ!$B$33:$B$776,J$11)+'СЕТ СН'!$F$12+СВЦЭМ!$D$10+'СЕТ СН'!$F$6-'СЕТ СН'!$F$22</f>
        <v>920.67924240999992</v>
      </c>
      <c r="K23" s="36">
        <f>SUMIFS(СВЦЭМ!$C$33:$C$776,СВЦЭМ!$A$33:$A$776,$A23,СВЦЭМ!$B$33:$B$776,K$11)+'СЕТ СН'!$F$12+СВЦЭМ!$D$10+'СЕТ СН'!$F$6-'СЕТ СН'!$F$22</f>
        <v>895.19699962999994</v>
      </c>
      <c r="L23" s="36">
        <f>SUMIFS(СВЦЭМ!$C$33:$C$776,СВЦЭМ!$A$33:$A$776,$A23,СВЦЭМ!$B$33:$B$776,L$11)+'СЕТ СН'!$F$12+СВЦЭМ!$D$10+'СЕТ СН'!$F$6-'СЕТ СН'!$F$22</f>
        <v>874.52215386000012</v>
      </c>
      <c r="M23" s="36">
        <f>SUMIFS(СВЦЭМ!$C$33:$C$776,СВЦЭМ!$A$33:$A$776,$A23,СВЦЭМ!$B$33:$B$776,M$11)+'СЕТ СН'!$F$12+СВЦЭМ!$D$10+'СЕТ СН'!$F$6-'СЕТ СН'!$F$22</f>
        <v>783.58936706999998</v>
      </c>
      <c r="N23" s="36">
        <f>SUMIFS(СВЦЭМ!$C$33:$C$776,СВЦЭМ!$A$33:$A$776,$A23,СВЦЭМ!$B$33:$B$776,N$11)+'СЕТ СН'!$F$12+СВЦЭМ!$D$10+'СЕТ СН'!$F$6-'СЕТ СН'!$F$22</f>
        <v>752.2920289000001</v>
      </c>
      <c r="O23" s="36">
        <f>SUMIFS(СВЦЭМ!$C$33:$C$776,СВЦЭМ!$A$33:$A$776,$A23,СВЦЭМ!$B$33:$B$776,O$11)+'СЕТ СН'!$F$12+СВЦЭМ!$D$10+'СЕТ СН'!$F$6-'СЕТ СН'!$F$22</f>
        <v>736.56424287000004</v>
      </c>
      <c r="P23" s="36">
        <f>SUMIFS(СВЦЭМ!$C$33:$C$776,СВЦЭМ!$A$33:$A$776,$A23,СВЦЭМ!$B$33:$B$776,P$11)+'СЕТ СН'!$F$12+СВЦЭМ!$D$10+'СЕТ СН'!$F$6-'СЕТ СН'!$F$22</f>
        <v>787.03257815000006</v>
      </c>
      <c r="Q23" s="36">
        <f>SUMIFS(СВЦЭМ!$C$33:$C$776,СВЦЭМ!$A$33:$A$776,$A23,СВЦЭМ!$B$33:$B$776,Q$11)+'СЕТ СН'!$F$12+СВЦЭМ!$D$10+'СЕТ СН'!$F$6-'СЕТ СН'!$F$22</f>
        <v>791.02676193000002</v>
      </c>
      <c r="R23" s="36">
        <f>SUMIFS(СВЦЭМ!$C$33:$C$776,СВЦЭМ!$A$33:$A$776,$A23,СВЦЭМ!$B$33:$B$776,R$11)+'СЕТ СН'!$F$12+СВЦЭМ!$D$10+'СЕТ СН'!$F$6-'СЕТ СН'!$F$22</f>
        <v>796.84433306000005</v>
      </c>
      <c r="S23" s="36">
        <f>SUMIFS(СВЦЭМ!$C$33:$C$776,СВЦЭМ!$A$33:$A$776,$A23,СВЦЭМ!$B$33:$B$776,S$11)+'СЕТ СН'!$F$12+СВЦЭМ!$D$10+'СЕТ СН'!$F$6-'СЕТ СН'!$F$22</f>
        <v>794.70807988000001</v>
      </c>
      <c r="T23" s="36">
        <f>SUMIFS(СВЦЭМ!$C$33:$C$776,СВЦЭМ!$A$33:$A$776,$A23,СВЦЭМ!$B$33:$B$776,T$11)+'СЕТ СН'!$F$12+СВЦЭМ!$D$10+'СЕТ СН'!$F$6-'СЕТ СН'!$F$22</f>
        <v>794.88682887999994</v>
      </c>
      <c r="U23" s="36">
        <f>SUMIFS(СВЦЭМ!$C$33:$C$776,СВЦЭМ!$A$33:$A$776,$A23,СВЦЭМ!$B$33:$B$776,U$11)+'СЕТ СН'!$F$12+СВЦЭМ!$D$10+'СЕТ СН'!$F$6-'СЕТ СН'!$F$22</f>
        <v>775.64143007999996</v>
      </c>
      <c r="V23" s="36">
        <f>SUMIFS(СВЦЭМ!$C$33:$C$776,СВЦЭМ!$A$33:$A$776,$A23,СВЦЭМ!$B$33:$B$776,V$11)+'СЕТ СН'!$F$12+СВЦЭМ!$D$10+'СЕТ СН'!$F$6-'СЕТ СН'!$F$22</f>
        <v>778.90341435000005</v>
      </c>
      <c r="W23" s="36">
        <f>SUMIFS(СВЦЭМ!$C$33:$C$776,СВЦЭМ!$A$33:$A$776,$A23,СВЦЭМ!$B$33:$B$776,W$11)+'СЕТ СН'!$F$12+СВЦЭМ!$D$10+'СЕТ СН'!$F$6-'СЕТ СН'!$F$22</f>
        <v>781.51104491000001</v>
      </c>
      <c r="X23" s="36">
        <f>SUMIFS(СВЦЭМ!$C$33:$C$776,СВЦЭМ!$A$33:$A$776,$A23,СВЦЭМ!$B$33:$B$776,X$11)+'СЕТ СН'!$F$12+СВЦЭМ!$D$10+'СЕТ СН'!$F$6-'СЕТ СН'!$F$22</f>
        <v>797.38552812000012</v>
      </c>
      <c r="Y23" s="36">
        <f>SUMIFS(СВЦЭМ!$C$33:$C$776,СВЦЭМ!$A$33:$A$776,$A23,СВЦЭМ!$B$33:$B$776,Y$11)+'СЕТ СН'!$F$12+СВЦЭМ!$D$10+'СЕТ СН'!$F$6-'СЕТ СН'!$F$22</f>
        <v>885.05763045999993</v>
      </c>
    </row>
    <row r="24" spans="1:25" ht="15.75" x14ac:dyDescent="0.2">
      <c r="A24" s="35">
        <f t="shared" si="0"/>
        <v>44056</v>
      </c>
      <c r="B24" s="36">
        <f>SUMIFS(СВЦЭМ!$C$33:$C$776,СВЦЭМ!$A$33:$A$776,$A24,СВЦЭМ!$B$33:$B$776,B$11)+'СЕТ СН'!$F$12+СВЦЭМ!$D$10+'СЕТ СН'!$F$6-'СЕТ СН'!$F$22</f>
        <v>971.03661689</v>
      </c>
      <c r="C24" s="36">
        <f>SUMIFS(СВЦЭМ!$C$33:$C$776,СВЦЭМ!$A$33:$A$776,$A24,СВЦЭМ!$B$33:$B$776,C$11)+'СЕТ СН'!$F$12+СВЦЭМ!$D$10+'СЕТ СН'!$F$6-'СЕТ СН'!$F$22</f>
        <v>1008.25101083</v>
      </c>
      <c r="D24" s="36">
        <f>SUMIFS(СВЦЭМ!$C$33:$C$776,СВЦЭМ!$A$33:$A$776,$A24,СВЦЭМ!$B$33:$B$776,D$11)+'СЕТ СН'!$F$12+СВЦЭМ!$D$10+'СЕТ СН'!$F$6-'СЕТ СН'!$F$22</f>
        <v>1035.93820147</v>
      </c>
      <c r="E24" s="36">
        <f>SUMIFS(СВЦЭМ!$C$33:$C$776,СВЦЭМ!$A$33:$A$776,$A24,СВЦЭМ!$B$33:$B$776,E$11)+'СЕТ СН'!$F$12+СВЦЭМ!$D$10+'СЕТ СН'!$F$6-'СЕТ СН'!$F$22</f>
        <v>1047.2430677100001</v>
      </c>
      <c r="F24" s="36">
        <f>SUMIFS(СВЦЭМ!$C$33:$C$776,СВЦЭМ!$A$33:$A$776,$A24,СВЦЭМ!$B$33:$B$776,F$11)+'СЕТ СН'!$F$12+СВЦЭМ!$D$10+'СЕТ СН'!$F$6-'СЕТ СН'!$F$22</f>
        <v>1051.9454562400001</v>
      </c>
      <c r="G24" s="36">
        <f>SUMIFS(СВЦЭМ!$C$33:$C$776,СВЦЭМ!$A$33:$A$776,$A24,СВЦЭМ!$B$33:$B$776,G$11)+'СЕТ СН'!$F$12+СВЦЭМ!$D$10+'СЕТ СН'!$F$6-'СЕТ СН'!$F$22</f>
        <v>1028.7204998100001</v>
      </c>
      <c r="H24" s="36">
        <f>SUMIFS(СВЦЭМ!$C$33:$C$776,СВЦЭМ!$A$33:$A$776,$A24,СВЦЭМ!$B$33:$B$776,H$11)+'СЕТ СН'!$F$12+СВЦЭМ!$D$10+'СЕТ СН'!$F$6-'СЕТ СН'!$F$22</f>
        <v>982.32372118000012</v>
      </c>
      <c r="I24" s="36">
        <f>SUMIFS(СВЦЭМ!$C$33:$C$776,СВЦЭМ!$A$33:$A$776,$A24,СВЦЭМ!$B$33:$B$776,I$11)+'СЕТ СН'!$F$12+СВЦЭМ!$D$10+'СЕТ СН'!$F$6-'СЕТ СН'!$F$22</f>
        <v>917.53453164000007</v>
      </c>
      <c r="J24" s="36">
        <f>SUMIFS(СВЦЭМ!$C$33:$C$776,СВЦЭМ!$A$33:$A$776,$A24,СВЦЭМ!$B$33:$B$776,J$11)+'СЕТ СН'!$F$12+СВЦЭМ!$D$10+'СЕТ СН'!$F$6-'СЕТ СН'!$F$22</f>
        <v>865.45454238000002</v>
      </c>
      <c r="K24" s="36">
        <f>SUMIFS(СВЦЭМ!$C$33:$C$776,СВЦЭМ!$A$33:$A$776,$A24,СВЦЭМ!$B$33:$B$776,K$11)+'СЕТ СН'!$F$12+СВЦЭМ!$D$10+'СЕТ СН'!$F$6-'СЕТ СН'!$F$22</f>
        <v>837.72082520999993</v>
      </c>
      <c r="L24" s="36">
        <f>SUMIFS(СВЦЭМ!$C$33:$C$776,СВЦЭМ!$A$33:$A$776,$A24,СВЦЭМ!$B$33:$B$776,L$11)+'СЕТ СН'!$F$12+СВЦЭМ!$D$10+'СЕТ СН'!$F$6-'СЕТ СН'!$F$22</f>
        <v>834.44273182999996</v>
      </c>
      <c r="M24" s="36">
        <f>SUMIFS(СВЦЭМ!$C$33:$C$776,СВЦЭМ!$A$33:$A$776,$A24,СВЦЭМ!$B$33:$B$776,M$11)+'СЕТ СН'!$F$12+СВЦЭМ!$D$10+'СЕТ СН'!$F$6-'СЕТ СН'!$F$22</f>
        <v>789.51121841999998</v>
      </c>
      <c r="N24" s="36">
        <f>SUMIFS(СВЦЭМ!$C$33:$C$776,СВЦЭМ!$A$33:$A$776,$A24,СВЦЭМ!$B$33:$B$776,N$11)+'СЕТ СН'!$F$12+СВЦЭМ!$D$10+'СЕТ СН'!$F$6-'СЕТ СН'!$F$22</f>
        <v>808.90303356999993</v>
      </c>
      <c r="O24" s="36">
        <f>SUMIFS(СВЦЭМ!$C$33:$C$776,СВЦЭМ!$A$33:$A$776,$A24,СВЦЭМ!$B$33:$B$776,O$11)+'СЕТ СН'!$F$12+СВЦЭМ!$D$10+'СЕТ СН'!$F$6-'СЕТ СН'!$F$22</f>
        <v>805.99070527999993</v>
      </c>
      <c r="P24" s="36">
        <f>SUMIFS(СВЦЭМ!$C$33:$C$776,СВЦЭМ!$A$33:$A$776,$A24,СВЦЭМ!$B$33:$B$776,P$11)+'СЕТ СН'!$F$12+СВЦЭМ!$D$10+'СЕТ СН'!$F$6-'СЕТ СН'!$F$22</f>
        <v>807.70460909000008</v>
      </c>
      <c r="Q24" s="36">
        <f>SUMIFS(СВЦЭМ!$C$33:$C$776,СВЦЭМ!$A$33:$A$776,$A24,СВЦЭМ!$B$33:$B$776,Q$11)+'СЕТ СН'!$F$12+СВЦЭМ!$D$10+'СЕТ СН'!$F$6-'СЕТ СН'!$F$22</f>
        <v>819.21000531000004</v>
      </c>
      <c r="R24" s="36">
        <f>SUMIFS(СВЦЭМ!$C$33:$C$776,СВЦЭМ!$A$33:$A$776,$A24,СВЦЭМ!$B$33:$B$776,R$11)+'СЕТ СН'!$F$12+СВЦЭМ!$D$10+'СЕТ СН'!$F$6-'СЕТ СН'!$F$22</f>
        <v>815.19352920000006</v>
      </c>
      <c r="S24" s="36">
        <f>SUMIFS(СВЦЭМ!$C$33:$C$776,СВЦЭМ!$A$33:$A$776,$A24,СВЦЭМ!$B$33:$B$776,S$11)+'СЕТ СН'!$F$12+СВЦЭМ!$D$10+'СЕТ СН'!$F$6-'СЕТ СН'!$F$22</f>
        <v>818.9151875</v>
      </c>
      <c r="T24" s="36">
        <f>SUMIFS(СВЦЭМ!$C$33:$C$776,СВЦЭМ!$A$33:$A$776,$A24,СВЦЭМ!$B$33:$B$776,T$11)+'СЕТ СН'!$F$12+СВЦЭМ!$D$10+'СЕТ СН'!$F$6-'СЕТ СН'!$F$22</f>
        <v>756.96400182000002</v>
      </c>
      <c r="U24" s="36">
        <f>SUMIFS(СВЦЭМ!$C$33:$C$776,СВЦЭМ!$A$33:$A$776,$A24,СВЦЭМ!$B$33:$B$776,U$11)+'СЕТ СН'!$F$12+СВЦЭМ!$D$10+'СЕТ СН'!$F$6-'СЕТ СН'!$F$22</f>
        <v>697.39287542000011</v>
      </c>
      <c r="V24" s="36">
        <f>SUMIFS(СВЦЭМ!$C$33:$C$776,СВЦЭМ!$A$33:$A$776,$A24,СВЦЭМ!$B$33:$B$776,V$11)+'СЕТ СН'!$F$12+СВЦЭМ!$D$10+'СЕТ СН'!$F$6-'СЕТ СН'!$F$22</f>
        <v>699.95819617999996</v>
      </c>
      <c r="W24" s="36">
        <f>SUMIFS(СВЦЭМ!$C$33:$C$776,СВЦЭМ!$A$33:$A$776,$A24,СВЦЭМ!$B$33:$B$776,W$11)+'СЕТ СН'!$F$12+СВЦЭМ!$D$10+'СЕТ СН'!$F$6-'СЕТ СН'!$F$22</f>
        <v>713.22599549000006</v>
      </c>
      <c r="X24" s="36">
        <f>SUMIFS(СВЦЭМ!$C$33:$C$776,СВЦЭМ!$A$33:$A$776,$A24,СВЦЭМ!$B$33:$B$776,X$11)+'СЕТ СН'!$F$12+СВЦЭМ!$D$10+'СЕТ СН'!$F$6-'СЕТ СН'!$F$22</f>
        <v>718.14122453999994</v>
      </c>
      <c r="Y24" s="36">
        <f>SUMIFS(СВЦЭМ!$C$33:$C$776,СВЦЭМ!$A$33:$A$776,$A24,СВЦЭМ!$B$33:$B$776,Y$11)+'СЕТ СН'!$F$12+СВЦЭМ!$D$10+'СЕТ СН'!$F$6-'СЕТ СН'!$F$22</f>
        <v>780.24296053000012</v>
      </c>
    </row>
    <row r="25" spans="1:25" ht="15.75" x14ac:dyDescent="0.2">
      <c r="A25" s="35">
        <f t="shared" si="0"/>
        <v>44057</v>
      </c>
      <c r="B25" s="36">
        <f>SUMIFS(СВЦЭМ!$C$33:$C$776,СВЦЭМ!$A$33:$A$776,$A25,СВЦЭМ!$B$33:$B$776,B$11)+'СЕТ СН'!$F$12+СВЦЭМ!$D$10+'СЕТ СН'!$F$6-'СЕТ СН'!$F$22</f>
        <v>940.54727776999994</v>
      </c>
      <c r="C25" s="36">
        <f>SUMIFS(СВЦЭМ!$C$33:$C$776,СВЦЭМ!$A$33:$A$776,$A25,СВЦЭМ!$B$33:$B$776,C$11)+'СЕТ СН'!$F$12+СВЦЭМ!$D$10+'СЕТ СН'!$F$6-'СЕТ СН'!$F$22</f>
        <v>960.6134546400001</v>
      </c>
      <c r="D25" s="36">
        <f>SUMIFS(СВЦЭМ!$C$33:$C$776,СВЦЭМ!$A$33:$A$776,$A25,СВЦЭМ!$B$33:$B$776,D$11)+'СЕТ СН'!$F$12+СВЦЭМ!$D$10+'СЕТ СН'!$F$6-'СЕТ СН'!$F$22</f>
        <v>987.87463137999998</v>
      </c>
      <c r="E25" s="36">
        <f>SUMIFS(СВЦЭМ!$C$33:$C$776,СВЦЭМ!$A$33:$A$776,$A25,СВЦЭМ!$B$33:$B$776,E$11)+'СЕТ СН'!$F$12+СВЦЭМ!$D$10+'СЕТ СН'!$F$6-'СЕТ СН'!$F$22</f>
        <v>985.93948660000001</v>
      </c>
      <c r="F25" s="36">
        <f>SUMIFS(СВЦЭМ!$C$33:$C$776,СВЦЭМ!$A$33:$A$776,$A25,СВЦЭМ!$B$33:$B$776,F$11)+'СЕТ СН'!$F$12+СВЦЭМ!$D$10+'СЕТ СН'!$F$6-'СЕТ СН'!$F$22</f>
        <v>982.29847541000004</v>
      </c>
      <c r="G25" s="36">
        <f>SUMIFS(СВЦЭМ!$C$33:$C$776,СВЦЭМ!$A$33:$A$776,$A25,СВЦЭМ!$B$33:$B$776,G$11)+'СЕТ СН'!$F$12+СВЦЭМ!$D$10+'СЕТ СН'!$F$6-'СЕТ СН'!$F$22</f>
        <v>969.43673809000006</v>
      </c>
      <c r="H25" s="36">
        <f>SUMIFS(СВЦЭМ!$C$33:$C$776,СВЦЭМ!$A$33:$A$776,$A25,СВЦЭМ!$B$33:$B$776,H$11)+'СЕТ СН'!$F$12+СВЦЭМ!$D$10+'СЕТ СН'!$F$6-'СЕТ СН'!$F$22</f>
        <v>947.01287167999999</v>
      </c>
      <c r="I25" s="36">
        <f>SUMIFS(СВЦЭМ!$C$33:$C$776,СВЦЭМ!$A$33:$A$776,$A25,СВЦЭМ!$B$33:$B$776,I$11)+'СЕТ СН'!$F$12+СВЦЭМ!$D$10+'СЕТ СН'!$F$6-'СЕТ СН'!$F$22</f>
        <v>950.30427884999995</v>
      </c>
      <c r="J25" s="36">
        <f>SUMIFS(СВЦЭМ!$C$33:$C$776,СВЦЭМ!$A$33:$A$776,$A25,СВЦЭМ!$B$33:$B$776,J$11)+'СЕТ СН'!$F$12+СВЦЭМ!$D$10+'СЕТ СН'!$F$6-'СЕТ СН'!$F$22</f>
        <v>901.98086631000001</v>
      </c>
      <c r="K25" s="36">
        <f>SUMIFS(СВЦЭМ!$C$33:$C$776,СВЦЭМ!$A$33:$A$776,$A25,СВЦЭМ!$B$33:$B$776,K$11)+'СЕТ СН'!$F$12+СВЦЭМ!$D$10+'СЕТ СН'!$F$6-'СЕТ СН'!$F$22</f>
        <v>876.14783418000002</v>
      </c>
      <c r="L25" s="36">
        <f>SUMIFS(СВЦЭМ!$C$33:$C$776,СВЦЭМ!$A$33:$A$776,$A25,СВЦЭМ!$B$33:$B$776,L$11)+'СЕТ СН'!$F$12+СВЦЭМ!$D$10+'СЕТ СН'!$F$6-'СЕТ СН'!$F$22</f>
        <v>860.2730610000001</v>
      </c>
      <c r="M25" s="36">
        <f>SUMIFS(СВЦЭМ!$C$33:$C$776,СВЦЭМ!$A$33:$A$776,$A25,СВЦЭМ!$B$33:$B$776,M$11)+'СЕТ СН'!$F$12+СВЦЭМ!$D$10+'СЕТ СН'!$F$6-'СЕТ СН'!$F$22</f>
        <v>821.35377328000004</v>
      </c>
      <c r="N25" s="36">
        <f>SUMIFS(СВЦЭМ!$C$33:$C$776,СВЦЭМ!$A$33:$A$776,$A25,СВЦЭМ!$B$33:$B$776,N$11)+'СЕТ СН'!$F$12+СВЦЭМ!$D$10+'СЕТ СН'!$F$6-'СЕТ СН'!$F$22</f>
        <v>742.37884761999999</v>
      </c>
      <c r="O25" s="36">
        <f>SUMIFS(СВЦЭМ!$C$33:$C$776,СВЦЭМ!$A$33:$A$776,$A25,СВЦЭМ!$B$33:$B$776,O$11)+'СЕТ СН'!$F$12+СВЦЭМ!$D$10+'СЕТ СН'!$F$6-'СЕТ СН'!$F$22</f>
        <v>723.51213260000009</v>
      </c>
      <c r="P25" s="36">
        <f>SUMIFS(СВЦЭМ!$C$33:$C$776,СВЦЭМ!$A$33:$A$776,$A25,СВЦЭМ!$B$33:$B$776,P$11)+'СЕТ СН'!$F$12+СВЦЭМ!$D$10+'СЕТ СН'!$F$6-'СЕТ СН'!$F$22</f>
        <v>732.05409731999998</v>
      </c>
      <c r="Q25" s="36">
        <f>SUMIFS(СВЦЭМ!$C$33:$C$776,СВЦЭМ!$A$33:$A$776,$A25,СВЦЭМ!$B$33:$B$776,Q$11)+'СЕТ СН'!$F$12+СВЦЭМ!$D$10+'СЕТ СН'!$F$6-'СЕТ СН'!$F$22</f>
        <v>745.32617985999991</v>
      </c>
      <c r="R25" s="36">
        <f>SUMIFS(СВЦЭМ!$C$33:$C$776,СВЦЭМ!$A$33:$A$776,$A25,СВЦЭМ!$B$33:$B$776,R$11)+'СЕТ СН'!$F$12+СВЦЭМ!$D$10+'СЕТ СН'!$F$6-'СЕТ СН'!$F$22</f>
        <v>741.55606430000012</v>
      </c>
      <c r="S25" s="36">
        <f>SUMIFS(СВЦЭМ!$C$33:$C$776,СВЦЭМ!$A$33:$A$776,$A25,СВЦЭМ!$B$33:$B$776,S$11)+'СЕТ СН'!$F$12+СВЦЭМ!$D$10+'СЕТ СН'!$F$6-'СЕТ СН'!$F$22</f>
        <v>754.11385507</v>
      </c>
      <c r="T25" s="36">
        <f>SUMIFS(СВЦЭМ!$C$33:$C$776,СВЦЭМ!$A$33:$A$776,$A25,СВЦЭМ!$B$33:$B$776,T$11)+'СЕТ СН'!$F$12+СВЦЭМ!$D$10+'СЕТ СН'!$F$6-'СЕТ СН'!$F$22</f>
        <v>753.87118452999994</v>
      </c>
      <c r="U25" s="36">
        <f>SUMIFS(СВЦЭМ!$C$33:$C$776,СВЦЭМ!$A$33:$A$776,$A25,СВЦЭМ!$B$33:$B$776,U$11)+'СЕТ СН'!$F$12+СВЦЭМ!$D$10+'СЕТ СН'!$F$6-'СЕТ СН'!$F$22</f>
        <v>766.95198785000002</v>
      </c>
      <c r="V25" s="36">
        <f>SUMIFS(СВЦЭМ!$C$33:$C$776,СВЦЭМ!$A$33:$A$776,$A25,СВЦЭМ!$B$33:$B$776,V$11)+'СЕТ СН'!$F$12+СВЦЭМ!$D$10+'СЕТ СН'!$F$6-'СЕТ СН'!$F$22</f>
        <v>750.47944632000008</v>
      </c>
      <c r="W25" s="36">
        <f>SUMIFS(СВЦЭМ!$C$33:$C$776,СВЦЭМ!$A$33:$A$776,$A25,СВЦЭМ!$B$33:$B$776,W$11)+'СЕТ СН'!$F$12+СВЦЭМ!$D$10+'СЕТ СН'!$F$6-'СЕТ СН'!$F$22</f>
        <v>753.65693572000009</v>
      </c>
      <c r="X25" s="36">
        <f>SUMIFS(СВЦЭМ!$C$33:$C$776,СВЦЭМ!$A$33:$A$776,$A25,СВЦЭМ!$B$33:$B$776,X$11)+'СЕТ СН'!$F$12+СВЦЭМ!$D$10+'СЕТ СН'!$F$6-'СЕТ СН'!$F$22</f>
        <v>775.64756581999995</v>
      </c>
      <c r="Y25" s="36">
        <f>SUMIFS(СВЦЭМ!$C$33:$C$776,СВЦЭМ!$A$33:$A$776,$A25,СВЦЭМ!$B$33:$B$776,Y$11)+'СЕТ СН'!$F$12+СВЦЭМ!$D$10+'СЕТ СН'!$F$6-'СЕТ СН'!$F$22</f>
        <v>855.21651442000007</v>
      </c>
    </row>
    <row r="26" spans="1:25" ht="15.75" x14ac:dyDescent="0.2">
      <c r="A26" s="35">
        <f t="shared" si="0"/>
        <v>44058</v>
      </c>
      <c r="B26" s="36">
        <f>SUMIFS(СВЦЭМ!$C$33:$C$776,СВЦЭМ!$A$33:$A$776,$A26,СВЦЭМ!$B$33:$B$776,B$11)+'СЕТ СН'!$F$12+СВЦЭМ!$D$10+'СЕТ СН'!$F$6-'СЕТ СН'!$F$22</f>
        <v>879.86935330000006</v>
      </c>
      <c r="C26" s="36">
        <f>SUMIFS(СВЦЭМ!$C$33:$C$776,СВЦЭМ!$A$33:$A$776,$A26,СВЦЭМ!$B$33:$B$776,C$11)+'СЕТ СН'!$F$12+СВЦЭМ!$D$10+'СЕТ СН'!$F$6-'СЕТ СН'!$F$22</f>
        <v>919.55961797999998</v>
      </c>
      <c r="D26" s="36">
        <f>SUMIFS(СВЦЭМ!$C$33:$C$776,СВЦЭМ!$A$33:$A$776,$A26,СВЦЭМ!$B$33:$B$776,D$11)+'СЕТ СН'!$F$12+СВЦЭМ!$D$10+'СЕТ СН'!$F$6-'СЕТ СН'!$F$22</f>
        <v>909.53267581</v>
      </c>
      <c r="E26" s="36">
        <f>SUMIFS(СВЦЭМ!$C$33:$C$776,СВЦЭМ!$A$33:$A$776,$A26,СВЦЭМ!$B$33:$B$776,E$11)+'СЕТ СН'!$F$12+СВЦЭМ!$D$10+'СЕТ СН'!$F$6-'СЕТ СН'!$F$22</f>
        <v>905.1288591</v>
      </c>
      <c r="F26" s="36">
        <f>SUMIFS(СВЦЭМ!$C$33:$C$776,СВЦЭМ!$A$33:$A$776,$A26,СВЦЭМ!$B$33:$B$776,F$11)+'СЕТ СН'!$F$12+СВЦЭМ!$D$10+'СЕТ СН'!$F$6-'СЕТ СН'!$F$22</f>
        <v>910.26701748000005</v>
      </c>
      <c r="G26" s="36">
        <f>SUMIFS(СВЦЭМ!$C$33:$C$776,СВЦЭМ!$A$33:$A$776,$A26,СВЦЭМ!$B$33:$B$776,G$11)+'СЕТ СН'!$F$12+СВЦЭМ!$D$10+'СЕТ СН'!$F$6-'СЕТ СН'!$F$22</f>
        <v>911.82897195999999</v>
      </c>
      <c r="H26" s="36">
        <f>SUMIFS(СВЦЭМ!$C$33:$C$776,СВЦЭМ!$A$33:$A$776,$A26,СВЦЭМ!$B$33:$B$776,H$11)+'СЕТ СН'!$F$12+СВЦЭМ!$D$10+'СЕТ СН'!$F$6-'СЕТ СН'!$F$22</f>
        <v>906.9611634800001</v>
      </c>
      <c r="I26" s="36">
        <f>SUMIFS(СВЦЭМ!$C$33:$C$776,СВЦЭМ!$A$33:$A$776,$A26,СВЦЭМ!$B$33:$B$776,I$11)+'СЕТ СН'!$F$12+СВЦЭМ!$D$10+'СЕТ СН'!$F$6-'СЕТ СН'!$F$22</f>
        <v>898.11332044000005</v>
      </c>
      <c r="J26" s="36">
        <f>SUMIFS(СВЦЭМ!$C$33:$C$776,СВЦЭМ!$A$33:$A$776,$A26,СВЦЭМ!$B$33:$B$776,J$11)+'СЕТ СН'!$F$12+СВЦЭМ!$D$10+'СЕТ СН'!$F$6-'СЕТ СН'!$F$22</f>
        <v>852.93772960999991</v>
      </c>
      <c r="K26" s="36">
        <f>SUMIFS(СВЦЭМ!$C$33:$C$776,СВЦЭМ!$A$33:$A$776,$A26,СВЦЭМ!$B$33:$B$776,K$11)+'СЕТ СН'!$F$12+СВЦЭМ!$D$10+'СЕТ СН'!$F$6-'СЕТ СН'!$F$22</f>
        <v>818.49201829999993</v>
      </c>
      <c r="L26" s="36">
        <f>SUMIFS(СВЦЭМ!$C$33:$C$776,СВЦЭМ!$A$33:$A$776,$A26,СВЦЭМ!$B$33:$B$776,L$11)+'СЕТ СН'!$F$12+СВЦЭМ!$D$10+'СЕТ СН'!$F$6-'СЕТ СН'!$F$22</f>
        <v>812.97384538000006</v>
      </c>
      <c r="M26" s="36">
        <f>SUMIFS(СВЦЭМ!$C$33:$C$776,СВЦЭМ!$A$33:$A$776,$A26,СВЦЭМ!$B$33:$B$776,M$11)+'СЕТ СН'!$F$12+СВЦЭМ!$D$10+'СЕТ СН'!$F$6-'СЕТ СН'!$F$22</f>
        <v>824.32158649000007</v>
      </c>
      <c r="N26" s="36">
        <f>SUMIFS(СВЦЭМ!$C$33:$C$776,СВЦЭМ!$A$33:$A$776,$A26,СВЦЭМ!$B$33:$B$776,N$11)+'СЕТ СН'!$F$12+СВЦЭМ!$D$10+'СЕТ СН'!$F$6-'СЕТ СН'!$F$22</f>
        <v>820.70341598000005</v>
      </c>
      <c r="O26" s="36">
        <f>SUMIFS(СВЦЭМ!$C$33:$C$776,СВЦЭМ!$A$33:$A$776,$A26,СВЦЭМ!$B$33:$B$776,O$11)+'СЕТ СН'!$F$12+СВЦЭМ!$D$10+'СЕТ СН'!$F$6-'СЕТ СН'!$F$22</f>
        <v>792.53290186000004</v>
      </c>
      <c r="P26" s="36">
        <f>SUMIFS(СВЦЭМ!$C$33:$C$776,СВЦЭМ!$A$33:$A$776,$A26,СВЦЭМ!$B$33:$B$776,P$11)+'СЕТ СН'!$F$12+СВЦЭМ!$D$10+'СЕТ СН'!$F$6-'СЕТ СН'!$F$22</f>
        <v>793.58588101000009</v>
      </c>
      <c r="Q26" s="36">
        <f>SUMIFS(СВЦЭМ!$C$33:$C$776,СВЦЭМ!$A$33:$A$776,$A26,СВЦЭМ!$B$33:$B$776,Q$11)+'СЕТ СН'!$F$12+СВЦЭМ!$D$10+'СЕТ СН'!$F$6-'СЕТ СН'!$F$22</f>
        <v>804.42690126999992</v>
      </c>
      <c r="R26" s="36">
        <f>SUMIFS(СВЦЭМ!$C$33:$C$776,СВЦЭМ!$A$33:$A$776,$A26,СВЦЭМ!$B$33:$B$776,R$11)+'СЕТ СН'!$F$12+СВЦЭМ!$D$10+'СЕТ СН'!$F$6-'СЕТ СН'!$F$22</f>
        <v>811.16426316000002</v>
      </c>
      <c r="S26" s="36">
        <f>SUMIFS(СВЦЭМ!$C$33:$C$776,СВЦЭМ!$A$33:$A$776,$A26,СВЦЭМ!$B$33:$B$776,S$11)+'СЕТ СН'!$F$12+СВЦЭМ!$D$10+'СЕТ СН'!$F$6-'СЕТ СН'!$F$22</f>
        <v>808.80525263999994</v>
      </c>
      <c r="T26" s="36">
        <f>SUMIFS(СВЦЭМ!$C$33:$C$776,СВЦЭМ!$A$33:$A$776,$A26,СВЦЭМ!$B$33:$B$776,T$11)+'СЕТ СН'!$F$12+СВЦЭМ!$D$10+'СЕТ СН'!$F$6-'СЕТ СН'!$F$22</f>
        <v>804.7166692400001</v>
      </c>
      <c r="U26" s="36">
        <f>SUMIFS(СВЦЭМ!$C$33:$C$776,СВЦЭМ!$A$33:$A$776,$A26,СВЦЭМ!$B$33:$B$776,U$11)+'СЕТ СН'!$F$12+СВЦЭМ!$D$10+'СЕТ СН'!$F$6-'СЕТ СН'!$F$22</f>
        <v>808.95049225000002</v>
      </c>
      <c r="V26" s="36">
        <f>SUMIFS(СВЦЭМ!$C$33:$C$776,СВЦЭМ!$A$33:$A$776,$A26,СВЦЭМ!$B$33:$B$776,V$11)+'СЕТ СН'!$F$12+СВЦЭМ!$D$10+'СЕТ СН'!$F$6-'СЕТ СН'!$F$22</f>
        <v>797.47770973000002</v>
      </c>
      <c r="W26" s="36">
        <f>SUMIFS(СВЦЭМ!$C$33:$C$776,СВЦЭМ!$A$33:$A$776,$A26,СВЦЭМ!$B$33:$B$776,W$11)+'СЕТ СН'!$F$12+СВЦЭМ!$D$10+'СЕТ СН'!$F$6-'СЕТ СН'!$F$22</f>
        <v>795.70679078000012</v>
      </c>
      <c r="X26" s="36">
        <f>SUMIFS(СВЦЭМ!$C$33:$C$776,СВЦЭМ!$A$33:$A$776,$A26,СВЦЭМ!$B$33:$B$776,X$11)+'СЕТ СН'!$F$12+СВЦЭМ!$D$10+'СЕТ СН'!$F$6-'СЕТ СН'!$F$22</f>
        <v>812.91964914999994</v>
      </c>
      <c r="Y26" s="36">
        <f>SUMIFS(СВЦЭМ!$C$33:$C$776,СВЦЭМ!$A$33:$A$776,$A26,СВЦЭМ!$B$33:$B$776,Y$11)+'СЕТ СН'!$F$12+СВЦЭМ!$D$10+'СЕТ СН'!$F$6-'СЕТ СН'!$F$22</f>
        <v>826.85755330999996</v>
      </c>
    </row>
    <row r="27" spans="1:25" ht="15.75" x14ac:dyDescent="0.2">
      <c r="A27" s="35">
        <f t="shared" si="0"/>
        <v>44059</v>
      </c>
      <c r="B27" s="36">
        <f>SUMIFS(СВЦЭМ!$C$33:$C$776,СВЦЭМ!$A$33:$A$776,$A27,СВЦЭМ!$B$33:$B$776,B$11)+'СЕТ СН'!$F$12+СВЦЭМ!$D$10+'СЕТ СН'!$F$6-'СЕТ СН'!$F$22</f>
        <v>902.26903470000002</v>
      </c>
      <c r="C27" s="36">
        <f>SUMIFS(СВЦЭМ!$C$33:$C$776,СВЦЭМ!$A$33:$A$776,$A27,СВЦЭМ!$B$33:$B$776,C$11)+'СЕТ СН'!$F$12+СВЦЭМ!$D$10+'СЕТ СН'!$F$6-'СЕТ СН'!$F$22</f>
        <v>920.14492281000003</v>
      </c>
      <c r="D27" s="36">
        <f>SUMIFS(СВЦЭМ!$C$33:$C$776,СВЦЭМ!$A$33:$A$776,$A27,СВЦЭМ!$B$33:$B$776,D$11)+'СЕТ СН'!$F$12+СВЦЭМ!$D$10+'СЕТ СН'!$F$6-'СЕТ СН'!$F$22</f>
        <v>933.74054199000011</v>
      </c>
      <c r="E27" s="36">
        <f>SUMIFS(СВЦЭМ!$C$33:$C$776,СВЦЭМ!$A$33:$A$776,$A27,СВЦЭМ!$B$33:$B$776,E$11)+'СЕТ СН'!$F$12+СВЦЭМ!$D$10+'СЕТ СН'!$F$6-'СЕТ СН'!$F$22</f>
        <v>940.84784212</v>
      </c>
      <c r="F27" s="36">
        <f>SUMIFS(СВЦЭМ!$C$33:$C$776,СВЦЭМ!$A$33:$A$776,$A27,СВЦЭМ!$B$33:$B$776,F$11)+'СЕТ СН'!$F$12+СВЦЭМ!$D$10+'СЕТ СН'!$F$6-'СЕТ СН'!$F$22</f>
        <v>938.74776109000004</v>
      </c>
      <c r="G27" s="36">
        <f>SUMIFS(СВЦЭМ!$C$33:$C$776,СВЦЭМ!$A$33:$A$776,$A27,СВЦЭМ!$B$33:$B$776,G$11)+'СЕТ СН'!$F$12+СВЦЭМ!$D$10+'СЕТ СН'!$F$6-'СЕТ СН'!$F$22</f>
        <v>933.96243686000003</v>
      </c>
      <c r="H27" s="36">
        <f>SUMIFS(СВЦЭМ!$C$33:$C$776,СВЦЭМ!$A$33:$A$776,$A27,СВЦЭМ!$B$33:$B$776,H$11)+'СЕТ СН'!$F$12+СВЦЭМ!$D$10+'СЕТ СН'!$F$6-'СЕТ СН'!$F$22</f>
        <v>917.10537479999994</v>
      </c>
      <c r="I27" s="36">
        <f>SUMIFS(СВЦЭМ!$C$33:$C$776,СВЦЭМ!$A$33:$A$776,$A27,СВЦЭМ!$B$33:$B$776,I$11)+'СЕТ СН'!$F$12+СВЦЭМ!$D$10+'СЕТ СН'!$F$6-'СЕТ СН'!$F$22</f>
        <v>869.34473615999991</v>
      </c>
      <c r="J27" s="36">
        <f>SUMIFS(СВЦЭМ!$C$33:$C$776,СВЦЭМ!$A$33:$A$776,$A27,СВЦЭМ!$B$33:$B$776,J$11)+'СЕТ СН'!$F$12+СВЦЭМ!$D$10+'СЕТ СН'!$F$6-'СЕТ СН'!$F$22</f>
        <v>843.59681001000013</v>
      </c>
      <c r="K27" s="36">
        <f>SUMIFS(СВЦЭМ!$C$33:$C$776,СВЦЭМ!$A$33:$A$776,$A27,СВЦЭМ!$B$33:$B$776,K$11)+'СЕТ СН'!$F$12+СВЦЭМ!$D$10+'СЕТ СН'!$F$6-'СЕТ СН'!$F$22</f>
        <v>814.07338262000007</v>
      </c>
      <c r="L27" s="36">
        <f>SUMIFS(СВЦЭМ!$C$33:$C$776,СВЦЭМ!$A$33:$A$776,$A27,СВЦЭМ!$B$33:$B$776,L$11)+'СЕТ СН'!$F$12+СВЦЭМ!$D$10+'СЕТ СН'!$F$6-'СЕТ СН'!$F$22</f>
        <v>804.67356934000009</v>
      </c>
      <c r="M27" s="36">
        <f>SUMIFS(СВЦЭМ!$C$33:$C$776,СВЦЭМ!$A$33:$A$776,$A27,СВЦЭМ!$B$33:$B$776,M$11)+'СЕТ СН'!$F$12+СВЦЭМ!$D$10+'СЕТ СН'!$F$6-'СЕТ СН'!$F$22</f>
        <v>774.40887367999994</v>
      </c>
      <c r="N27" s="36">
        <f>SUMIFS(СВЦЭМ!$C$33:$C$776,СВЦЭМ!$A$33:$A$776,$A27,СВЦЭМ!$B$33:$B$776,N$11)+'СЕТ СН'!$F$12+СВЦЭМ!$D$10+'СЕТ СН'!$F$6-'СЕТ СН'!$F$22</f>
        <v>772.12477504999993</v>
      </c>
      <c r="O27" s="36">
        <f>SUMIFS(СВЦЭМ!$C$33:$C$776,СВЦЭМ!$A$33:$A$776,$A27,СВЦЭМ!$B$33:$B$776,O$11)+'СЕТ СН'!$F$12+СВЦЭМ!$D$10+'СЕТ СН'!$F$6-'СЕТ СН'!$F$22</f>
        <v>747.96217042000012</v>
      </c>
      <c r="P27" s="36">
        <f>SUMIFS(СВЦЭМ!$C$33:$C$776,СВЦЭМ!$A$33:$A$776,$A27,СВЦЭМ!$B$33:$B$776,P$11)+'СЕТ СН'!$F$12+СВЦЭМ!$D$10+'СЕТ СН'!$F$6-'СЕТ СН'!$F$22</f>
        <v>746.50657049000006</v>
      </c>
      <c r="Q27" s="36">
        <f>SUMIFS(СВЦЭМ!$C$33:$C$776,СВЦЭМ!$A$33:$A$776,$A27,СВЦЭМ!$B$33:$B$776,Q$11)+'СЕТ СН'!$F$12+СВЦЭМ!$D$10+'СЕТ СН'!$F$6-'СЕТ СН'!$F$22</f>
        <v>767.55601094999997</v>
      </c>
      <c r="R27" s="36">
        <f>SUMIFS(СВЦЭМ!$C$33:$C$776,СВЦЭМ!$A$33:$A$776,$A27,СВЦЭМ!$B$33:$B$776,R$11)+'СЕТ СН'!$F$12+СВЦЭМ!$D$10+'СЕТ СН'!$F$6-'СЕТ СН'!$F$22</f>
        <v>781.7007744</v>
      </c>
      <c r="S27" s="36">
        <f>SUMIFS(СВЦЭМ!$C$33:$C$776,СВЦЭМ!$A$33:$A$776,$A27,СВЦЭМ!$B$33:$B$776,S$11)+'СЕТ СН'!$F$12+СВЦЭМ!$D$10+'СЕТ СН'!$F$6-'СЕТ СН'!$F$22</f>
        <v>786.88729867000006</v>
      </c>
      <c r="T27" s="36">
        <f>SUMIFS(СВЦЭМ!$C$33:$C$776,СВЦЭМ!$A$33:$A$776,$A27,СВЦЭМ!$B$33:$B$776,T$11)+'СЕТ СН'!$F$12+СВЦЭМ!$D$10+'СЕТ СН'!$F$6-'СЕТ СН'!$F$22</f>
        <v>786.45640701999992</v>
      </c>
      <c r="U27" s="36">
        <f>SUMIFS(СВЦЭМ!$C$33:$C$776,СВЦЭМ!$A$33:$A$776,$A27,СВЦЭМ!$B$33:$B$776,U$11)+'СЕТ СН'!$F$12+СВЦЭМ!$D$10+'СЕТ СН'!$F$6-'СЕТ СН'!$F$22</f>
        <v>808.05436824000003</v>
      </c>
      <c r="V27" s="36">
        <f>SUMIFS(СВЦЭМ!$C$33:$C$776,СВЦЭМ!$A$33:$A$776,$A27,СВЦЭМ!$B$33:$B$776,V$11)+'СЕТ СН'!$F$12+СВЦЭМ!$D$10+'СЕТ СН'!$F$6-'СЕТ СН'!$F$22</f>
        <v>792.49751928000001</v>
      </c>
      <c r="W27" s="36">
        <f>SUMIFS(СВЦЭМ!$C$33:$C$776,СВЦЭМ!$A$33:$A$776,$A27,СВЦЭМ!$B$33:$B$776,W$11)+'СЕТ СН'!$F$12+СВЦЭМ!$D$10+'СЕТ СН'!$F$6-'СЕТ СН'!$F$22</f>
        <v>790.78783367000005</v>
      </c>
      <c r="X27" s="36">
        <f>SUMIFS(СВЦЭМ!$C$33:$C$776,СВЦЭМ!$A$33:$A$776,$A27,СВЦЭМ!$B$33:$B$776,X$11)+'СЕТ СН'!$F$12+СВЦЭМ!$D$10+'СЕТ СН'!$F$6-'СЕТ СН'!$F$22</f>
        <v>808.35022701000003</v>
      </c>
      <c r="Y27" s="36">
        <f>SUMIFS(СВЦЭМ!$C$33:$C$776,СВЦЭМ!$A$33:$A$776,$A27,СВЦЭМ!$B$33:$B$776,Y$11)+'СЕТ СН'!$F$12+СВЦЭМ!$D$10+'СЕТ СН'!$F$6-'СЕТ СН'!$F$22</f>
        <v>812.67389094999999</v>
      </c>
    </row>
    <row r="28" spans="1:25" ht="15.75" x14ac:dyDescent="0.2">
      <c r="A28" s="35">
        <f t="shared" si="0"/>
        <v>44060</v>
      </c>
      <c r="B28" s="36">
        <f>SUMIFS(СВЦЭМ!$C$33:$C$776,СВЦЭМ!$A$33:$A$776,$A28,СВЦЭМ!$B$33:$B$776,B$11)+'СЕТ СН'!$F$12+СВЦЭМ!$D$10+'СЕТ СН'!$F$6-'СЕТ СН'!$F$22</f>
        <v>917.01039418000005</v>
      </c>
      <c r="C28" s="36">
        <f>SUMIFS(СВЦЭМ!$C$33:$C$776,СВЦЭМ!$A$33:$A$776,$A28,СВЦЭМ!$B$33:$B$776,C$11)+'СЕТ СН'!$F$12+СВЦЭМ!$D$10+'СЕТ СН'!$F$6-'СЕТ СН'!$F$22</f>
        <v>940.5051450200001</v>
      </c>
      <c r="D28" s="36">
        <f>SUMIFS(СВЦЭМ!$C$33:$C$776,СВЦЭМ!$A$33:$A$776,$A28,СВЦЭМ!$B$33:$B$776,D$11)+'СЕТ СН'!$F$12+СВЦЭМ!$D$10+'СЕТ СН'!$F$6-'СЕТ СН'!$F$22</f>
        <v>954.99820793999993</v>
      </c>
      <c r="E28" s="36">
        <f>SUMIFS(СВЦЭМ!$C$33:$C$776,СВЦЭМ!$A$33:$A$776,$A28,СВЦЭМ!$B$33:$B$776,E$11)+'СЕТ СН'!$F$12+СВЦЭМ!$D$10+'СЕТ СН'!$F$6-'СЕТ СН'!$F$22</f>
        <v>966.55732501000011</v>
      </c>
      <c r="F28" s="36">
        <f>SUMIFS(СВЦЭМ!$C$33:$C$776,СВЦЭМ!$A$33:$A$776,$A28,СВЦЭМ!$B$33:$B$776,F$11)+'СЕТ СН'!$F$12+СВЦЭМ!$D$10+'СЕТ СН'!$F$6-'СЕТ СН'!$F$22</f>
        <v>964.6473080400001</v>
      </c>
      <c r="G28" s="36">
        <f>SUMIFS(СВЦЭМ!$C$33:$C$776,СВЦЭМ!$A$33:$A$776,$A28,СВЦЭМ!$B$33:$B$776,G$11)+'СЕТ СН'!$F$12+СВЦЭМ!$D$10+'СЕТ СН'!$F$6-'СЕТ СН'!$F$22</f>
        <v>966.24576913999999</v>
      </c>
      <c r="H28" s="36">
        <f>SUMIFS(СВЦЭМ!$C$33:$C$776,СВЦЭМ!$A$33:$A$776,$A28,СВЦЭМ!$B$33:$B$776,H$11)+'СЕТ СН'!$F$12+СВЦЭМ!$D$10+'СЕТ СН'!$F$6-'СЕТ СН'!$F$22</f>
        <v>979.67885924000007</v>
      </c>
      <c r="I28" s="36">
        <f>SUMIFS(СВЦЭМ!$C$33:$C$776,СВЦЭМ!$A$33:$A$776,$A28,СВЦЭМ!$B$33:$B$776,I$11)+'СЕТ СН'!$F$12+СВЦЭМ!$D$10+'СЕТ СН'!$F$6-'СЕТ СН'!$F$22</f>
        <v>1017.0255264699999</v>
      </c>
      <c r="J28" s="36">
        <f>SUMIFS(СВЦЭМ!$C$33:$C$776,СВЦЭМ!$A$33:$A$776,$A28,СВЦЭМ!$B$33:$B$776,J$11)+'СЕТ СН'!$F$12+СВЦЭМ!$D$10+'СЕТ СН'!$F$6-'СЕТ СН'!$F$22</f>
        <v>981.22129696999991</v>
      </c>
      <c r="K28" s="36">
        <f>SUMIFS(СВЦЭМ!$C$33:$C$776,СВЦЭМ!$A$33:$A$776,$A28,СВЦЭМ!$B$33:$B$776,K$11)+'СЕТ СН'!$F$12+СВЦЭМ!$D$10+'СЕТ СН'!$F$6-'СЕТ СН'!$F$22</f>
        <v>947.61541761000012</v>
      </c>
      <c r="L28" s="36">
        <f>SUMIFS(СВЦЭМ!$C$33:$C$776,СВЦЭМ!$A$33:$A$776,$A28,СВЦЭМ!$B$33:$B$776,L$11)+'СЕТ СН'!$F$12+СВЦЭМ!$D$10+'СЕТ СН'!$F$6-'СЕТ СН'!$F$22</f>
        <v>932.78935253000009</v>
      </c>
      <c r="M28" s="36">
        <f>SUMIFS(СВЦЭМ!$C$33:$C$776,СВЦЭМ!$A$33:$A$776,$A28,СВЦЭМ!$B$33:$B$776,M$11)+'СЕТ СН'!$F$12+СВЦЭМ!$D$10+'СЕТ СН'!$F$6-'СЕТ СН'!$F$22</f>
        <v>866.73629817000005</v>
      </c>
      <c r="N28" s="36">
        <f>SUMIFS(СВЦЭМ!$C$33:$C$776,СВЦЭМ!$A$33:$A$776,$A28,СВЦЭМ!$B$33:$B$776,N$11)+'СЕТ СН'!$F$12+СВЦЭМ!$D$10+'СЕТ СН'!$F$6-'СЕТ СН'!$F$22</f>
        <v>798.43637723000006</v>
      </c>
      <c r="O28" s="36">
        <f>SUMIFS(СВЦЭМ!$C$33:$C$776,СВЦЭМ!$A$33:$A$776,$A28,СВЦЭМ!$B$33:$B$776,O$11)+'СЕТ СН'!$F$12+СВЦЭМ!$D$10+'СЕТ СН'!$F$6-'СЕТ СН'!$F$22</f>
        <v>761.91085906000012</v>
      </c>
      <c r="P28" s="36">
        <f>SUMIFS(СВЦЭМ!$C$33:$C$776,СВЦЭМ!$A$33:$A$776,$A28,СВЦЭМ!$B$33:$B$776,P$11)+'СЕТ СН'!$F$12+СВЦЭМ!$D$10+'СЕТ СН'!$F$6-'СЕТ СН'!$F$22</f>
        <v>763.57013725999991</v>
      </c>
      <c r="Q28" s="36">
        <f>SUMIFS(СВЦЭМ!$C$33:$C$776,СВЦЭМ!$A$33:$A$776,$A28,СВЦЭМ!$B$33:$B$776,Q$11)+'СЕТ СН'!$F$12+СВЦЭМ!$D$10+'СЕТ СН'!$F$6-'СЕТ СН'!$F$22</f>
        <v>771.48802240000009</v>
      </c>
      <c r="R28" s="36">
        <f>SUMIFS(СВЦЭМ!$C$33:$C$776,СВЦЭМ!$A$33:$A$776,$A28,СВЦЭМ!$B$33:$B$776,R$11)+'СЕТ СН'!$F$12+СВЦЭМ!$D$10+'СЕТ СН'!$F$6-'СЕТ СН'!$F$22</f>
        <v>771.45597756999996</v>
      </c>
      <c r="S28" s="36">
        <f>SUMIFS(СВЦЭМ!$C$33:$C$776,СВЦЭМ!$A$33:$A$776,$A28,СВЦЭМ!$B$33:$B$776,S$11)+'СЕТ СН'!$F$12+СВЦЭМ!$D$10+'СЕТ СН'!$F$6-'СЕТ СН'!$F$22</f>
        <v>767.13112894999995</v>
      </c>
      <c r="T28" s="36">
        <f>SUMIFS(СВЦЭМ!$C$33:$C$776,СВЦЭМ!$A$33:$A$776,$A28,СВЦЭМ!$B$33:$B$776,T$11)+'СЕТ СН'!$F$12+СВЦЭМ!$D$10+'СЕТ СН'!$F$6-'СЕТ СН'!$F$22</f>
        <v>769.76518441999997</v>
      </c>
      <c r="U28" s="36">
        <f>SUMIFS(СВЦЭМ!$C$33:$C$776,СВЦЭМ!$A$33:$A$776,$A28,СВЦЭМ!$B$33:$B$776,U$11)+'СЕТ СН'!$F$12+СВЦЭМ!$D$10+'СЕТ СН'!$F$6-'СЕТ СН'!$F$22</f>
        <v>776.2388704</v>
      </c>
      <c r="V28" s="36">
        <f>SUMIFS(СВЦЭМ!$C$33:$C$776,СВЦЭМ!$A$33:$A$776,$A28,СВЦЭМ!$B$33:$B$776,V$11)+'СЕТ СН'!$F$12+СВЦЭМ!$D$10+'СЕТ СН'!$F$6-'СЕТ СН'!$F$22</f>
        <v>772.86320539000008</v>
      </c>
      <c r="W28" s="36">
        <f>SUMIFS(СВЦЭМ!$C$33:$C$776,СВЦЭМ!$A$33:$A$776,$A28,СВЦЭМ!$B$33:$B$776,W$11)+'СЕТ СН'!$F$12+СВЦЭМ!$D$10+'СЕТ СН'!$F$6-'СЕТ СН'!$F$22</f>
        <v>771.57660536000003</v>
      </c>
      <c r="X28" s="36">
        <f>SUMIFS(СВЦЭМ!$C$33:$C$776,СВЦЭМ!$A$33:$A$776,$A28,СВЦЭМ!$B$33:$B$776,X$11)+'СЕТ СН'!$F$12+СВЦЭМ!$D$10+'СЕТ СН'!$F$6-'СЕТ СН'!$F$22</f>
        <v>772.96042488000012</v>
      </c>
      <c r="Y28" s="36">
        <f>SUMIFS(СВЦЭМ!$C$33:$C$776,СВЦЭМ!$A$33:$A$776,$A28,СВЦЭМ!$B$33:$B$776,Y$11)+'СЕТ СН'!$F$12+СВЦЭМ!$D$10+'СЕТ СН'!$F$6-'СЕТ СН'!$F$22</f>
        <v>835.63194511000006</v>
      </c>
    </row>
    <row r="29" spans="1:25" ht="15.75" x14ac:dyDescent="0.2">
      <c r="A29" s="35">
        <f t="shared" si="0"/>
        <v>44061</v>
      </c>
      <c r="B29" s="36">
        <f>SUMIFS(СВЦЭМ!$C$33:$C$776,СВЦЭМ!$A$33:$A$776,$A29,СВЦЭМ!$B$33:$B$776,B$11)+'СЕТ СН'!$F$12+СВЦЭМ!$D$10+'СЕТ СН'!$F$6-'СЕТ СН'!$F$22</f>
        <v>912.93785606000006</v>
      </c>
      <c r="C29" s="36">
        <f>SUMIFS(СВЦЭМ!$C$33:$C$776,СВЦЭМ!$A$33:$A$776,$A29,СВЦЭМ!$B$33:$B$776,C$11)+'СЕТ СН'!$F$12+СВЦЭМ!$D$10+'СЕТ СН'!$F$6-'СЕТ СН'!$F$22</f>
        <v>955.15447594000011</v>
      </c>
      <c r="D29" s="36">
        <f>SUMIFS(СВЦЭМ!$C$33:$C$776,СВЦЭМ!$A$33:$A$776,$A29,СВЦЭМ!$B$33:$B$776,D$11)+'СЕТ СН'!$F$12+СВЦЭМ!$D$10+'СЕТ СН'!$F$6-'СЕТ СН'!$F$22</f>
        <v>976.14742847000002</v>
      </c>
      <c r="E29" s="36">
        <f>SUMIFS(СВЦЭМ!$C$33:$C$776,СВЦЭМ!$A$33:$A$776,$A29,СВЦЭМ!$B$33:$B$776,E$11)+'СЕТ СН'!$F$12+СВЦЭМ!$D$10+'СЕТ СН'!$F$6-'СЕТ СН'!$F$22</f>
        <v>975.54182252999999</v>
      </c>
      <c r="F29" s="36">
        <f>SUMIFS(СВЦЭМ!$C$33:$C$776,СВЦЭМ!$A$33:$A$776,$A29,СВЦЭМ!$B$33:$B$776,F$11)+'СЕТ СН'!$F$12+СВЦЭМ!$D$10+'СЕТ СН'!$F$6-'СЕТ СН'!$F$22</f>
        <v>986.81768929999998</v>
      </c>
      <c r="G29" s="36">
        <f>SUMIFS(СВЦЭМ!$C$33:$C$776,СВЦЭМ!$A$33:$A$776,$A29,СВЦЭМ!$B$33:$B$776,G$11)+'СЕТ СН'!$F$12+СВЦЭМ!$D$10+'СЕТ СН'!$F$6-'СЕТ СН'!$F$22</f>
        <v>981.91086719999998</v>
      </c>
      <c r="H29" s="36">
        <f>SUMIFS(СВЦЭМ!$C$33:$C$776,СВЦЭМ!$A$33:$A$776,$A29,СВЦЭМ!$B$33:$B$776,H$11)+'СЕТ СН'!$F$12+СВЦЭМ!$D$10+'СЕТ СН'!$F$6-'СЕТ СН'!$F$22</f>
        <v>983.16740015000005</v>
      </c>
      <c r="I29" s="36">
        <f>SUMIFS(СВЦЭМ!$C$33:$C$776,СВЦЭМ!$A$33:$A$776,$A29,СВЦЭМ!$B$33:$B$776,I$11)+'СЕТ СН'!$F$12+СВЦЭМ!$D$10+'СЕТ СН'!$F$6-'СЕТ СН'!$F$22</f>
        <v>984.72958941999991</v>
      </c>
      <c r="J29" s="36">
        <f>SUMIFS(СВЦЭМ!$C$33:$C$776,СВЦЭМ!$A$33:$A$776,$A29,СВЦЭМ!$B$33:$B$776,J$11)+'СЕТ СН'!$F$12+СВЦЭМ!$D$10+'СЕТ СН'!$F$6-'СЕТ СН'!$F$22</f>
        <v>932.60082166999996</v>
      </c>
      <c r="K29" s="36">
        <f>SUMIFS(СВЦЭМ!$C$33:$C$776,СВЦЭМ!$A$33:$A$776,$A29,СВЦЭМ!$B$33:$B$776,K$11)+'СЕТ СН'!$F$12+СВЦЭМ!$D$10+'СЕТ СН'!$F$6-'СЕТ СН'!$F$22</f>
        <v>914.29821020000009</v>
      </c>
      <c r="L29" s="36">
        <f>SUMIFS(СВЦЭМ!$C$33:$C$776,СВЦЭМ!$A$33:$A$776,$A29,СВЦЭМ!$B$33:$B$776,L$11)+'СЕТ СН'!$F$12+СВЦЭМ!$D$10+'СЕТ СН'!$F$6-'СЕТ СН'!$F$22</f>
        <v>913.39297110999996</v>
      </c>
      <c r="M29" s="36">
        <f>SUMIFS(СВЦЭМ!$C$33:$C$776,СВЦЭМ!$A$33:$A$776,$A29,СВЦЭМ!$B$33:$B$776,M$11)+'СЕТ СН'!$F$12+СВЦЭМ!$D$10+'СЕТ СН'!$F$6-'СЕТ СН'!$F$22</f>
        <v>866.75445865000006</v>
      </c>
      <c r="N29" s="36">
        <f>SUMIFS(СВЦЭМ!$C$33:$C$776,СВЦЭМ!$A$33:$A$776,$A29,СВЦЭМ!$B$33:$B$776,N$11)+'СЕТ СН'!$F$12+СВЦЭМ!$D$10+'СЕТ СН'!$F$6-'СЕТ СН'!$F$22</f>
        <v>788.44738041000005</v>
      </c>
      <c r="O29" s="36">
        <f>SUMIFS(СВЦЭМ!$C$33:$C$776,СВЦЭМ!$A$33:$A$776,$A29,СВЦЭМ!$B$33:$B$776,O$11)+'СЕТ СН'!$F$12+СВЦЭМ!$D$10+'СЕТ СН'!$F$6-'СЕТ СН'!$F$22</f>
        <v>767.84619139000006</v>
      </c>
      <c r="P29" s="36">
        <f>SUMIFS(СВЦЭМ!$C$33:$C$776,СВЦЭМ!$A$33:$A$776,$A29,СВЦЭМ!$B$33:$B$776,P$11)+'СЕТ СН'!$F$12+СВЦЭМ!$D$10+'СЕТ СН'!$F$6-'СЕТ СН'!$F$22</f>
        <v>766.06171109999991</v>
      </c>
      <c r="Q29" s="36">
        <f>SUMIFS(СВЦЭМ!$C$33:$C$776,СВЦЭМ!$A$33:$A$776,$A29,СВЦЭМ!$B$33:$B$776,Q$11)+'СЕТ СН'!$F$12+СВЦЭМ!$D$10+'СЕТ СН'!$F$6-'СЕТ СН'!$F$22</f>
        <v>766.5326101600001</v>
      </c>
      <c r="R29" s="36">
        <f>SUMIFS(СВЦЭМ!$C$33:$C$776,СВЦЭМ!$A$33:$A$776,$A29,СВЦЭМ!$B$33:$B$776,R$11)+'СЕТ СН'!$F$12+СВЦЭМ!$D$10+'СЕТ СН'!$F$6-'СЕТ СН'!$F$22</f>
        <v>757.27089535999994</v>
      </c>
      <c r="S29" s="36">
        <f>SUMIFS(СВЦЭМ!$C$33:$C$776,СВЦЭМ!$A$33:$A$776,$A29,СВЦЭМ!$B$33:$B$776,S$11)+'СЕТ СН'!$F$12+СВЦЭМ!$D$10+'СЕТ СН'!$F$6-'СЕТ СН'!$F$22</f>
        <v>756.36646661000009</v>
      </c>
      <c r="T29" s="36">
        <f>SUMIFS(СВЦЭМ!$C$33:$C$776,СВЦЭМ!$A$33:$A$776,$A29,СВЦЭМ!$B$33:$B$776,T$11)+'СЕТ СН'!$F$12+СВЦЭМ!$D$10+'СЕТ СН'!$F$6-'СЕТ СН'!$F$22</f>
        <v>759.55355019000012</v>
      </c>
      <c r="U29" s="36">
        <f>SUMIFS(СВЦЭМ!$C$33:$C$776,СВЦЭМ!$A$33:$A$776,$A29,СВЦЭМ!$B$33:$B$776,U$11)+'СЕТ СН'!$F$12+СВЦЭМ!$D$10+'СЕТ СН'!$F$6-'СЕТ СН'!$F$22</f>
        <v>758.19954407</v>
      </c>
      <c r="V29" s="36">
        <f>SUMIFS(СВЦЭМ!$C$33:$C$776,СВЦЭМ!$A$33:$A$776,$A29,СВЦЭМ!$B$33:$B$776,V$11)+'СЕТ СН'!$F$12+СВЦЭМ!$D$10+'СЕТ СН'!$F$6-'СЕТ СН'!$F$22</f>
        <v>756.74830143000008</v>
      </c>
      <c r="W29" s="36">
        <f>SUMIFS(СВЦЭМ!$C$33:$C$776,СВЦЭМ!$A$33:$A$776,$A29,СВЦЭМ!$B$33:$B$776,W$11)+'СЕТ СН'!$F$12+СВЦЭМ!$D$10+'СЕТ СН'!$F$6-'СЕТ СН'!$F$22</f>
        <v>774.15148406000003</v>
      </c>
      <c r="X29" s="36">
        <f>SUMIFS(СВЦЭМ!$C$33:$C$776,СВЦЭМ!$A$33:$A$776,$A29,СВЦЭМ!$B$33:$B$776,X$11)+'СЕТ СН'!$F$12+СВЦЭМ!$D$10+'СЕТ СН'!$F$6-'СЕТ СН'!$F$22</f>
        <v>774.52069707999999</v>
      </c>
      <c r="Y29" s="36">
        <f>SUMIFS(СВЦЭМ!$C$33:$C$776,СВЦЭМ!$A$33:$A$776,$A29,СВЦЭМ!$B$33:$B$776,Y$11)+'СЕТ СН'!$F$12+СВЦЭМ!$D$10+'СЕТ СН'!$F$6-'СЕТ СН'!$F$22</f>
        <v>847.60705161999999</v>
      </c>
    </row>
    <row r="30" spans="1:25" ht="15.75" x14ac:dyDescent="0.2">
      <c r="A30" s="35">
        <f t="shared" si="0"/>
        <v>44062</v>
      </c>
      <c r="B30" s="36">
        <f>SUMIFS(СВЦЭМ!$C$33:$C$776,СВЦЭМ!$A$33:$A$776,$A30,СВЦЭМ!$B$33:$B$776,B$11)+'СЕТ СН'!$F$12+СВЦЭМ!$D$10+'СЕТ СН'!$F$6-'СЕТ СН'!$F$22</f>
        <v>854.18132252000009</v>
      </c>
      <c r="C30" s="36">
        <f>SUMIFS(СВЦЭМ!$C$33:$C$776,СВЦЭМ!$A$33:$A$776,$A30,СВЦЭМ!$B$33:$B$776,C$11)+'СЕТ СН'!$F$12+СВЦЭМ!$D$10+'СЕТ СН'!$F$6-'СЕТ СН'!$F$22</f>
        <v>895.17303087999994</v>
      </c>
      <c r="D30" s="36">
        <f>SUMIFS(СВЦЭМ!$C$33:$C$776,СВЦЭМ!$A$33:$A$776,$A30,СВЦЭМ!$B$33:$B$776,D$11)+'СЕТ СН'!$F$12+СВЦЭМ!$D$10+'СЕТ СН'!$F$6-'СЕТ СН'!$F$22</f>
        <v>899.18409221000002</v>
      </c>
      <c r="E30" s="36">
        <f>SUMIFS(СВЦЭМ!$C$33:$C$776,СВЦЭМ!$A$33:$A$776,$A30,СВЦЭМ!$B$33:$B$776,E$11)+'СЕТ СН'!$F$12+СВЦЭМ!$D$10+'СЕТ СН'!$F$6-'СЕТ СН'!$F$22</f>
        <v>913.02320787999997</v>
      </c>
      <c r="F30" s="36">
        <f>SUMIFS(СВЦЭМ!$C$33:$C$776,СВЦЭМ!$A$33:$A$776,$A30,СВЦЭМ!$B$33:$B$776,F$11)+'СЕТ СН'!$F$12+СВЦЭМ!$D$10+'СЕТ СН'!$F$6-'СЕТ СН'!$F$22</f>
        <v>927.80580076999991</v>
      </c>
      <c r="G30" s="36">
        <f>SUMIFS(СВЦЭМ!$C$33:$C$776,СВЦЭМ!$A$33:$A$776,$A30,СВЦЭМ!$B$33:$B$776,G$11)+'СЕТ СН'!$F$12+СВЦЭМ!$D$10+'СЕТ СН'!$F$6-'СЕТ СН'!$F$22</f>
        <v>911.84433403999992</v>
      </c>
      <c r="H30" s="36">
        <f>SUMIFS(СВЦЭМ!$C$33:$C$776,СВЦЭМ!$A$33:$A$776,$A30,СВЦЭМ!$B$33:$B$776,H$11)+'СЕТ СН'!$F$12+СВЦЭМ!$D$10+'СЕТ СН'!$F$6-'СЕТ СН'!$F$22</f>
        <v>902.56030392000002</v>
      </c>
      <c r="I30" s="36">
        <f>SUMIFS(СВЦЭМ!$C$33:$C$776,СВЦЭМ!$A$33:$A$776,$A30,СВЦЭМ!$B$33:$B$776,I$11)+'СЕТ СН'!$F$12+СВЦЭМ!$D$10+'СЕТ СН'!$F$6-'СЕТ СН'!$F$22</f>
        <v>933.12687466000011</v>
      </c>
      <c r="J30" s="36">
        <f>SUMIFS(СВЦЭМ!$C$33:$C$776,СВЦЭМ!$A$33:$A$776,$A30,СВЦЭМ!$B$33:$B$776,J$11)+'СЕТ СН'!$F$12+СВЦЭМ!$D$10+'СЕТ СН'!$F$6-'СЕТ СН'!$F$22</f>
        <v>910.0240099099999</v>
      </c>
      <c r="K30" s="36">
        <f>SUMIFS(СВЦЭМ!$C$33:$C$776,СВЦЭМ!$A$33:$A$776,$A30,СВЦЭМ!$B$33:$B$776,K$11)+'СЕТ СН'!$F$12+СВЦЭМ!$D$10+'СЕТ СН'!$F$6-'СЕТ СН'!$F$22</f>
        <v>873.80572477999999</v>
      </c>
      <c r="L30" s="36">
        <f>SUMIFS(СВЦЭМ!$C$33:$C$776,СВЦЭМ!$A$33:$A$776,$A30,СВЦЭМ!$B$33:$B$776,L$11)+'СЕТ СН'!$F$12+СВЦЭМ!$D$10+'СЕТ СН'!$F$6-'СЕТ СН'!$F$22</f>
        <v>833.26444958000002</v>
      </c>
      <c r="M30" s="36">
        <f>SUMIFS(СВЦЭМ!$C$33:$C$776,СВЦЭМ!$A$33:$A$776,$A30,СВЦЭМ!$B$33:$B$776,M$11)+'СЕТ СН'!$F$12+СВЦЭМ!$D$10+'СЕТ СН'!$F$6-'СЕТ СН'!$F$22</f>
        <v>794.05510896999999</v>
      </c>
      <c r="N30" s="36">
        <f>SUMIFS(СВЦЭМ!$C$33:$C$776,СВЦЭМ!$A$33:$A$776,$A30,СВЦЭМ!$B$33:$B$776,N$11)+'СЕТ СН'!$F$12+СВЦЭМ!$D$10+'СЕТ СН'!$F$6-'СЕТ СН'!$F$22</f>
        <v>757.17984023999998</v>
      </c>
      <c r="O30" s="36">
        <f>SUMIFS(СВЦЭМ!$C$33:$C$776,СВЦЭМ!$A$33:$A$776,$A30,СВЦЭМ!$B$33:$B$776,O$11)+'СЕТ СН'!$F$12+СВЦЭМ!$D$10+'СЕТ СН'!$F$6-'СЕТ СН'!$F$22</f>
        <v>743.77134008000007</v>
      </c>
      <c r="P30" s="36">
        <f>SUMIFS(СВЦЭМ!$C$33:$C$776,СВЦЭМ!$A$33:$A$776,$A30,СВЦЭМ!$B$33:$B$776,P$11)+'СЕТ СН'!$F$12+СВЦЭМ!$D$10+'СЕТ СН'!$F$6-'СЕТ СН'!$F$22</f>
        <v>740.74780759000009</v>
      </c>
      <c r="Q30" s="36">
        <f>SUMIFS(СВЦЭМ!$C$33:$C$776,СВЦЭМ!$A$33:$A$776,$A30,СВЦЭМ!$B$33:$B$776,Q$11)+'СЕТ СН'!$F$12+СВЦЭМ!$D$10+'СЕТ СН'!$F$6-'СЕТ СН'!$F$22</f>
        <v>742.07767173999991</v>
      </c>
      <c r="R30" s="36">
        <f>SUMIFS(СВЦЭМ!$C$33:$C$776,СВЦЭМ!$A$33:$A$776,$A30,СВЦЭМ!$B$33:$B$776,R$11)+'СЕТ СН'!$F$12+СВЦЭМ!$D$10+'СЕТ СН'!$F$6-'СЕТ СН'!$F$22</f>
        <v>739.49514188000012</v>
      </c>
      <c r="S30" s="36">
        <f>SUMIFS(СВЦЭМ!$C$33:$C$776,СВЦЭМ!$A$33:$A$776,$A30,СВЦЭМ!$B$33:$B$776,S$11)+'СЕТ СН'!$F$12+СВЦЭМ!$D$10+'СЕТ СН'!$F$6-'СЕТ СН'!$F$22</f>
        <v>738.61424231000001</v>
      </c>
      <c r="T30" s="36">
        <f>SUMIFS(СВЦЭМ!$C$33:$C$776,СВЦЭМ!$A$33:$A$776,$A30,СВЦЭМ!$B$33:$B$776,T$11)+'СЕТ СН'!$F$12+СВЦЭМ!$D$10+'СЕТ СН'!$F$6-'СЕТ СН'!$F$22</f>
        <v>730.91873377999991</v>
      </c>
      <c r="U30" s="36">
        <f>SUMIFS(СВЦЭМ!$C$33:$C$776,СВЦЭМ!$A$33:$A$776,$A30,СВЦЭМ!$B$33:$B$776,U$11)+'СЕТ СН'!$F$12+СВЦЭМ!$D$10+'СЕТ СН'!$F$6-'СЕТ СН'!$F$22</f>
        <v>732.82262923999997</v>
      </c>
      <c r="V30" s="36">
        <f>SUMIFS(СВЦЭМ!$C$33:$C$776,СВЦЭМ!$A$33:$A$776,$A30,СВЦЭМ!$B$33:$B$776,V$11)+'СЕТ СН'!$F$12+СВЦЭМ!$D$10+'СЕТ СН'!$F$6-'СЕТ СН'!$F$22</f>
        <v>729.72219128000006</v>
      </c>
      <c r="W30" s="36">
        <f>SUMIFS(СВЦЭМ!$C$33:$C$776,СВЦЭМ!$A$33:$A$776,$A30,СВЦЭМ!$B$33:$B$776,W$11)+'СЕТ СН'!$F$12+СВЦЭМ!$D$10+'СЕТ СН'!$F$6-'СЕТ СН'!$F$22</f>
        <v>732.42870564999998</v>
      </c>
      <c r="X30" s="36">
        <f>SUMIFS(СВЦЭМ!$C$33:$C$776,СВЦЭМ!$A$33:$A$776,$A30,СВЦЭМ!$B$33:$B$776,X$11)+'СЕТ СН'!$F$12+СВЦЭМ!$D$10+'СЕТ СН'!$F$6-'СЕТ СН'!$F$22</f>
        <v>744.58301780000011</v>
      </c>
      <c r="Y30" s="36">
        <f>SUMIFS(СВЦЭМ!$C$33:$C$776,СВЦЭМ!$A$33:$A$776,$A30,СВЦЭМ!$B$33:$B$776,Y$11)+'СЕТ СН'!$F$12+СВЦЭМ!$D$10+'СЕТ СН'!$F$6-'СЕТ СН'!$F$22</f>
        <v>855.07294277999995</v>
      </c>
    </row>
    <row r="31" spans="1:25" ht="15.75" x14ac:dyDescent="0.2">
      <c r="A31" s="35">
        <f t="shared" si="0"/>
        <v>44063</v>
      </c>
      <c r="B31" s="36">
        <f>SUMIFS(СВЦЭМ!$C$33:$C$776,СВЦЭМ!$A$33:$A$776,$A31,СВЦЭМ!$B$33:$B$776,B$11)+'СЕТ СН'!$F$12+СВЦЭМ!$D$10+'СЕТ СН'!$F$6-'СЕТ СН'!$F$22</f>
        <v>913.4188294999999</v>
      </c>
      <c r="C31" s="36">
        <f>SUMIFS(СВЦЭМ!$C$33:$C$776,СВЦЭМ!$A$33:$A$776,$A31,СВЦЭМ!$B$33:$B$776,C$11)+'СЕТ СН'!$F$12+СВЦЭМ!$D$10+'СЕТ СН'!$F$6-'СЕТ СН'!$F$22</f>
        <v>955.80202069999996</v>
      </c>
      <c r="D31" s="36">
        <f>SUMIFS(СВЦЭМ!$C$33:$C$776,СВЦЭМ!$A$33:$A$776,$A31,СВЦЭМ!$B$33:$B$776,D$11)+'СЕТ СН'!$F$12+СВЦЭМ!$D$10+'СЕТ СН'!$F$6-'СЕТ СН'!$F$22</f>
        <v>979.40079657000001</v>
      </c>
      <c r="E31" s="36">
        <f>SUMIFS(СВЦЭМ!$C$33:$C$776,СВЦЭМ!$A$33:$A$776,$A31,СВЦЭМ!$B$33:$B$776,E$11)+'СЕТ СН'!$F$12+СВЦЭМ!$D$10+'СЕТ СН'!$F$6-'СЕТ СН'!$F$22</f>
        <v>999.10392866999996</v>
      </c>
      <c r="F31" s="36">
        <f>SUMIFS(СВЦЭМ!$C$33:$C$776,СВЦЭМ!$A$33:$A$776,$A31,СВЦЭМ!$B$33:$B$776,F$11)+'СЕТ СН'!$F$12+СВЦЭМ!$D$10+'СЕТ СН'!$F$6-'СЕТ СН'!$F$22</f>
        <v>1000.43337215</v>
      </c>
      <c r="G31" s="36">
        <f>SUMIFS(СВЦЭМ!$C$33:$C$776,СВЦЭМ!$A$33:$A$776,$A31,СВЦЭМ!$B$33:$B$776,G$11)+'СЕТ СН'!$F$12+СВЦЭМ!$D$10+'СЕТ СН'!$F$6-'СЕТ СН'!$F$22</f>
        <v>984.11535374999994</v>
      </c>
      <c r="H31" s="36">
        <f>SUMIFS(СВЦЭМ!$C$33:$C$776,СВЦЭМ!$A$33:$A$776,$A31,СВЦЭМ!$B$33:$B$776,H$11)+'СЕТ СН'!$F$12+СВЦЭМ!$D$10+'СЕТ СН'!$F$6-'СЕТ СН'!$F$22</f>
        <v>950.63710968999999</v>
      </c>
      <c r="I31" s="36">
        <f>SUMIFS(СВЦЭМ!$C$33:$C$776,СВЦЭМ!$A$33:$A$776,$A31,СВЦЭМ!$B$33:$B$776,I$11)+'СЕТ СН'!$F$12+СВЦЭМ!$D$10+'СЕТ СН'!$F$6-'СЕТ СН'!$F$22</f>
        <v>986.82168245000003</v>
      </c>
      <c r="J31" s="36">
        <f>SUMIFS(СВЦЭМ!$C$33:$C$776,СВЦЭМ!$A$33:$A$776,$A31,СВЦЭМ!$B$33:$B$776,J$11)+'СЕТ СН'!$F$12+СВЦЭМ!$D$10+'СЕТ СН'!$F$6-'СЕТ СН'!$F$22</f>
        <v>957.31595300999993</v>
      </c>
      <c r="K31" s="36">
        <f>SUMIFS(СВЦЭМ!$C$33:$C$776,СВЦЭМ!$A$33:$A$776,$A31,СВЦЭМ!$B$33:$B$776,K$11)+'СЕТ СН'!$F$12+СВЦЭМ!$D$10+'СЕТ СН'!$F$6-'СЕТ СН'!$F$22</f>
        <v>921.62972596999998</v>
      </c>
      <c r="L31" s="36">
        <f>SUMIFS(СВЦЭМ!$C$33:$C$776,СВЦЭМ!$A$33:$A$776,$A31,СВЦЭМ!$B$33:$B$776,L$11)+'СЕТ СН'!$F$12+СВЦЭМ!$D$10+'СЕТ СН'!$F$6-'СЕТ СН'!$F$22</f>
        <v>879.83312920000003</v>
      </c>
      <c r="M31" s="36">
        <f>SUMIFS(СВЦЭМ!$C$33:$C$776,СВЦЭМ!$A$33:$A$776,$A31,СВЦЭМ!$B$33:$B$776,M$11)+'СЕТ СН'!$F$12+СВЦЭМ!$D$10+'СЕТ СН'!$F$6-'СЕТ СН'!$F$22</f>
        <v>827.32234541000003</v>
      </c>
      <c r="N31" s="36">
        <f>SUMIFS(СВЦЭМ!$C$33:$C$776,СВЦЭМ!$A$33:$A$776,$A31,СВЦЭМ!$B$33:$B$776,N$11)+'СЕТ СН'!$F$12+СВЦЭМ!$D$10+'СЕТ СН'!$F$6-'СЕТ СН'!$F$22</f>
        <v>768.29760016</v>
      </c>
      <c r="O31" s="36">
        <f>SUMIFS(СВЦЭМ!$C$33:$C$776,СВЦЭМ!$A$33:$A$776,$A31,СВЦЭМ!$B$33:$B$776,O$11)+'СЕТ СН'!$F$12+СВЦЭМ!$D$10+'СЕТ СН'!$F$6-'СЕТ СН'!$F$22</f>
        <v>743.9075971499999</v>
      </c>
      <c r="P31" s="36">
        <f>SUMIFS(СВЦЭМ!$C$33:$C$776,СВЦЭМ!$A$33:$A$776,$A31,СВЦЭМ!$B$33:$B$776,P$11)+'СЕТ СН'!$F$12+СВЦЭМ!$D$10+'СЕТ СН'!$F$6-'СЕТ СН'!$F$22</f>
        <v>741.33940121000001</v>
      </c>
      <c r="Q31" s="36">
        <f>SUMIFS(СВЦЭМ!$C$33:$C$776,СВЦЭМ!$A$33:$A$776,$A31,СВЦЭМ!$B$33:$B$776,Q$11)+'СЕТ СН'!$F$12+СВЦЭМ!$D$10+'СЕТ СН'!$F$6-'СЕТ СН'!$F$22</f>
        <v>737.60389368000006</v>
      </c>
      <c r="R31" s="36">
        <f>SUMIFS(СВЦЭМ!$C$33:$C$776,СВЦЭМ!$A$33:$A$776,$A31,СВЦЭМ!$B$33:$B$776,R$11)+'СЕТ СН'!$F$12+СВЦЭМ!$D$10+'СЕТ СН'!$F$6-'СЕТ СН'!$F$22</f>
        <v>747.23453668999991</v>
      </c>
      <c r="S31" s="36">
        <f>SUMIFS(СВЦЭМ!$C$33:$C$776,СВЦЭМ!$A$33:$A$776,$A31,СВЦЭМ!$B$33:$B$776,S$11)+'СЕТ СН'!$F$12+СВЦЭМ!$D$10+'СЕТ СН'!$F$6-'СЕТ СН'!$F$22</f>
        <v>750.61016339999992</v>
      </c>
      <c r="T31" s="36">
        <f>SUMIFS(СВЦЭМ!$C$33:$C$776,СВЦЭМ!$A$33:$A$776,$A31,СВЦЭМ!$B$33:$B$776,T$11)+'СЕТ СН'!$F$12+СВЦЭМ!$D$10+'СЕТ СН'!$F$6-'СЕТ СН'!$F$22</f>
        <v>752.33278098000005</v>
      </c>
      <c r="U31" s="36">
        <f>SUMIFS(СВЦЭМ!$C$33:$C$776,СВЦЭМ!$A$33:$A$776,$A31,СВЦЭМ!$B$33:$B$776,U$11)+'СЕТ СН'!$F$12+СВЦЭМ!$D$10+'СЕТ СН'!$F$6-'СЕТ СН'!$F$22</f>
        <v>757.23213336000003</v>
      </c>
      <c r="V31" s="36">
        <f>SUMIFS(СВЦЭМ!$C$33:$C$776,СВЦЭМ!$A$33:$A$776,$A31,СВЦЭМ!$B$33:$B$776,V$11)+'СЕТ СН'!$F$12+СВЦЭМ!$D$10+'СЕТ СН'!$F$6-'СЕТ СН'!$F$22</f>
        <v>758.0178652699999</v>
      </c>
      <c r="W31" s="36">
        <f>SUMIFS(СВЦЭМ!$C$33:$C$776,СВЦЭМ!$A$33:$A$776,$A31,СВЦЭМ!$B$33:$B$776,W$11)+'СЕТ СН'!$F$12+СВЦЭМ!$D$10+'СЕТ СН'!$F$6-'СЕТ СН'!$F$22</f>
        <v>755.21984685999996</v>
      </c>
      <c r="X31" s="36">
        <f>SUMIFS(СВЦЭМ!$C$33:$C$776,СВЦЭМ!$A$33:$A$776,$A31,СВЦЭМ!$B$33:$B$776,X$11)+'СЕТ СН'!$F$12+СВЦЭМ!$D$10+'СЕТ СН'!$F$6-'СЕТ СН'!$F$22</f>
        <v>761.74226335999992</v>
      </c>
      <c r="Y31" s="36">
        <f>SUMIFS(СВЦЭМ!$C$33:$C$776,СВЦЭМ!$A$33:$A$776,$A31,СВЦЭМ!$B$33:$B$776,Y$11)+'СЕТ СН'!$F$12+СВЦЭМ!$D$10+'СЕТ СН'!$F$6-'СЕТ СН'!$F$22</f>
        <v>874.65834244000007</v>
      </c>
    </row>
    <row r="32" spans="1:25" ht="15.75" x14ac:dyDescent="0.2">
      <c r="A32" s="35">
        <f t="shared" si="0"/>
        <v>44064</v>
      </c>
      <c r="B32" s="36">
        <f>SUMIFS(СВЦЭМ!$C$33:$C$776,СВЦЭМ!$A$33:$A$776,$A32,СВЦЭМ!$B$33:$B$776,B$11)+'СЕТ СН'!$F$12+СВЦЭМ!$D$10+'СЕТ СН'!$F$6-'СЕТ СН'!$F$22</f>
        <v>932.1851193</v>
      </c>
      <c r="C32" s="36">
        <f>SUMIFS(СВЦЭМ!$C$33:$C$776,СВЦЭМ!$A$33:$A$776,$A32,СВЦЭМ!$B$33:$B$776,C$11)+'СЕТ СН'!$F$12+СВЦЭМ!$D$10+'СЕТ СН'!$F$6-'СЕТ СН'!$F$22</f>
        <v>947.92089351000004</v>
      </c>
      <c r="D32" s="36">
        <f>SUMIFS(СВЦЭМ!$C$33:$C$776,СВЦЭМ!$A$33:$A$776,$A32,СВЦЭМ!$B$33:$B$776,D$11)+'СЕТ СН'!$F$12+СВЦЭМ!$D$10+'СЕТ СН'!$F$6-'СЕТ СН'!$F$22</f>
        <v>988.54818763999992</v>
      </c>
      <c r="E32" s="36">
        <f>SUMIFS(СВЦЭМ!$C$33:$C$776,СВЦЭМ!$A$33:$A$776,$A32,СВЦЭМ!$B$33:$B$776,E$11)+'СЕТ СН'!$F$12+СВЦЭМ!$D$10+'СЕТ СН'!$F$6-'СЕТ СН'!$F$22</f>
        <v>978.86003344000005</v>
      </c>
      <c r="F32" s="36">
        <f>SUMIFS(СВЦЭМ!$C$33:$C$776,СВЦЭМ!$A$33:$A$776,$A32,СВЦЭМ!$B$33:$B$776,F$11)+'СЕТ СН'!$F$12+СВЦЭМ!$D$10+'СЕТ СН'!$F$6-'СЕТ СН'!$F$22</f>
        <v>981.74213935000012</v>
      </c>
      <c r="G32" s="36">
        <f>SUMIFS(СВЦЭМ!$C$33:$C$776,СВЦЭМ!$A$33:$A$776,$A32,СВЦЭМ!$B$33:$B$776,G$11)+'СЕТ СН'!$F$12+СВЦЭМ!$D$10+'СЕТ СН'!$F$6-'СЕТ СН'!$F$22</f>
        <v>990.55512102000012</v>
      </c>
      <c r="H32" s="36">
        <f>SUMIFS(СВЦЭМ!$C$33:$C$776,СВЦЭМ!$A$33:$A$776,$A32,СВЦЭМ!$B$33:$B$776,H$11)+'СЕТ СН'!$F$12+СВЦЭМ!$D$10+'СЕТ СН'!$F$6-'СЕТ СН'!$F$22</f>
        <v>985.59370430000013</v>
      </c>
      <c r="I32" s="36">
        <f>SUMIFS(СВЦЭМ!$C$33:$C$776,СВЦЭМ!$A$33:$A$776,$A32,СВЦЭМ!$B$33:$B$776,I$11)+'СЕТ СН'!$F$12+СВЦЭМ!$D$10+'СЕТ СН'!$F$6-'СЕТ СН'!$F$22</f>
        <v>1013.0872797500001</v>
      </c>
      <c r="J32" s="36">
        <f>SUMIFS(СВЦЭМ!$C$33:$C$776,СВЦЭМ!$A$33:$A$776,$A32,СВЦЭМ!$B$33:$B$776,J$11)+'СЕТ СН'!$F$12+СВЦЭМ!$D$10+'СЕТ СН'!$F$6-'СЕТ СН'!$F$22</f>
        <v>990.5700538000001</v>
      </c>
      <c r="K32" s="36">
        <f>SUMIFS(СВЦЭМ!$C$33:$C$776,СВЦЭМ!$A$33:$A$776,$A32,СВЦЭМ!$B$33:$B$776,K$11)+'СЕТ СН'!$F$12+СВЦЭМ!$D$10+'СЕТ СН'!$F$6-'СЕТ СН'!$F$22</f>
        <v>940.3753207100001</v>
      </c>
      <c r="L32" s="36">
        <f>SUMIFS(СВЦЭМ!$C$33:$C$776,СВЦЭМ!$A$33:$A$776,$A32,СВЦЭМ!$B$33:$B$776,L$11)+'СЕТ СН'!$F$12+СВЦЭМ!$D$10+'СЕТ СН'!$F$6-'СЕТ СН'!$F$22</f>
        <v>901.07776375000003</v>
      </c>
      <c r="M32" s="36">
        <f>SUMIFS(СВЦЭМ!$C$33:$C$776,СВЦЭМ!$A$33:$A$776,$A32,СВЦЭМ!$B$33:$B$776,M$11)+'СЕТ СН'!$F$12+СВЦЭМ!$D$10+'СЕТ СН'!$F$6-'СЕТ СН'!$F$22</f>
        <v>851.77524812999991</v>
      </c>
      <c r="N32" s="36">
        <f>SUMIFS(СВЦЭМ!$C$33:$C$776,СВЦЭМ!$A$33:$A$776,$A32,СВЦЭМ!$B$33:$B$776,N$11)+'СЕТ СН'!$F$12+СВЦЭМ!$D$10+'СЕТ СН'!$F$6-'СЕТ СН'!$F$22</f>
        <v>791.18372358000011</v>
      </c>
      <c r="O32" s="36">
        <f>SUMIFS(СВЦЭМ!$C$33:$C$776,СВЦЭМ!$A$33:$A$776,$A32,СВЦЭМ!$B$33:$B$776,O$11)+'СЕТ СН'!$F$12+СВЦЭМ!$D$10+'СЕТ СН'!$F$6-'СЕТ СН'!$F$22</f>
        <v>773.08175572999994</v>
      </c>
      <c r="P32" s="36">
        <f>SUMIFS(СВЦЭМ!$C$33:$C$776,СВЦЭМ!$A$33:$A$776,$A32,СВЦЭМ!$B$33:$B$776,P$11)+'СЕТ СН'!$F$12+СВЦЭМ!$D$10+'СЕТ СН'!$F$6-'СЕТ СН'!$F$22</f>
        <v>767.22104678999995</v>
      </c>
      <c r="Q32" s="36">
        <f>SUMIFS(СВЦЭМ!$C$33:$C$776,СВЦЭМ!$A$33:$A$776,$A32,СВЦЭМ!$B$33:$B$776,Q$11)+'СЕТ СН'!$F$12+СВЦЭМ!$D$10+'СЕТ СН'!$F$6-'СЕТ СН'!$F$22</f>
        <v>768.96610140000007</v>
      </c>
      <c r="R32" s="36">
        <f>SUMIFS(СВЦЭМ!$C$33:$C$776,СВЦЭМ!$A$33:$A$776,$A32,СВЦЭМ!$B$33:$B$776,R$11)+'СЕТ СН'!$F$12+СВЦЭМ!$D$10+'СЕТ СН'!$F$6-'СЕТ СН'!$F$22</f>
        <v>758.5128529000001</v>
      </c>
      <c r="S32" s="36">
        <f>SUMIFS(СВЦЭМ!$C$33:$C$776,СВЦЭМ!$A$33:$A$776,$A32,СВЦЭМ!$B$33:$B$776,S$11)+'СЕТ СН'!$F$12+СВЦЭМ!$D$10+'СЕТ СН'!$F$6-'СЕТ СН'!$F$22</f>
        <v>764.80186193999998</v>
      </c>
      <c r="T32" s="36">
        <f>SUMIFS(СВЦЭМ!$C$33:$C$776,СВЦЭМ!$A$33:$A$776,$A32,СВЦЭМ!$B$33:$B$776,T$11)+'СЕТ СН'!$F$12+СВЦЭМ!$D$10+'СЕТ СН'!$F$6-'СЕТ СН'!$F$22</f>
        <v>764.45905199999993</v>
      </c>
      <c r="U32" s="36">
        <f>SUMIFS(СВЦЭМ!$C$33:$C$776,СВЦЭМ!$A$33:$A$776,$A32,СВЦЭМ!$B$33:$B$776,U$11)+'СЕТ СН'!$F$12+СВЦЭМ!$D$10+'СЕТ СН'!$F$6-'СЕТ СН'!$F$22</f>
        <v>775.21581732999994</v>
      </c>
      <c r="V32" s="36">
        <f>SUMIFS(СВЦЭМ!$C$33:$C$776,СВЦЭМ!$A$33:$A$776,$A32,СВЦЭМ!$B$33:$B$776,V$11)+'СЕТ СН'!$F$12+СВЦЭМ!$D$10+'СЕТ СН'!$F$6-'СЕТ СН'!$F$22</f>
        <v>779.05935088999991</v>
      </c>
      <c r="W32" s="36">
        <f>SUMIFS(СВЦЭМ!$C$33:$C$776,СВЦЭМ!$A$33:$A$776,$A32,СВЦЭМ!$B$33:$B$776,W$11)+'СЕТ СН'!$F$12+СВЦЭМ!$D$10+'СЕТ СН'!$F$6-'СЕТ СН'!$F$22</f>
        <v>775.3062449900001</v>
      </c>
      <c r="X32" s="36">
        <f>SUMIFS(СВЦЭМ!$C$33:$C$776,СВЦЭМ!$A$33:$A$776,$A32,СВЦЭМ!$B$33:$B$776,X$11)+'СЕТ СН'!$F$12+СВЦЭМ!$D$10+'СЕТ СН'!$F$6-'СЕТ СН'!$F$22</f>
        <v>784.47582351000005</v>
      </c>
      <c r="Y32" s="36">
        <f>SUMIFS(СВЦЭМ!$C$33:$C$776,СВЦЭМ!$A$33:$A$776,$A32,СВЦЭМ!$B$33:$B$776,Y$11)+'СЕТ СН'!$F$12+СВЦЭМ!$D$10+'СЕТ СН'!$F$6-'СЕТ СН'!$F$22</f>
        <v>881.63974918000008</v>
      </c>
    </row>
    <row r="33" spans="1:25" ht="15.75" x14ac:dyDescent="0.2">
      <c r="A33" s="35">
        <f t="shared" si="0"/>
        <v>44065</v>
      </c>
      <c r="B33" s="36">
        <f>SUMIFS(СВЦЭМ!$C$33:$C$776,СВЦЭМ!$A$33:$A$776,$A33,СВЦЭМ!$B$33:$B$776,B$11)+'СЕТ СН'!$F$12+СВЦЭМ!$D$10+'СЕТ СН'!$F$6-'СЕТ СН'!$F$22</f>
        <v>921.76628684999991</v>
      </c>
      <c r="C33" s="36">
        <f>SUMIFS(СВЦЭМ!$C$33:$C$776,СВЦЭМ!$A$33:$A$776,$A33,СВЦЭМ!$B$33:$B$776,C$11)+'СЕТ СН'!$F$12+СВЦЭМ!$D$10+'СЕТ СН'!$F$6-'СЕТ СН'!$F$22</f>
        <v>968.70468940000001</v>
      </c>
      <c r="D33" s="36">
        <f>SUMIFS(СВЦЭМ!$C$33:$C$776,СВЦЭМ!$A$33:$A$776,$A33,СВЦЭМ!$B$33:$B$776,D$11)+'СЕТ СН'!$F$12+СВЦЭМ!$D$10+'СЕТ СН'!$F$6-'СЕТ СН'!$F$22</f>
        <v>985.1042498700001</v>
      </c>
      <c r="E33" s="36">
        <f>SUMIFS(СВЦЭМ!$C$33:$C$776,СВЦЭМ!$A$33:$A$776,$A33,СВЦЭМ!$B$33:$B$776,E$11)+'СЕТ СН'!$F$12+СВЦЭМ!$D$10+'СЕТ СН'!$F$6-'СЕТ СН'!$F$22</f>
        <v>998.51309680999998</v>
      </c>
      <c r="F33" s="36">
        <f>SUMIFS(СВЦЭМ!$C$33:$C$776,СВЦЭМ!$A$33:$A$776,$A33,СВЦЭМ!$B$33:$B$776,F$11)+'СЕТ СН'!$F$12+СВЦЭМ!$D$10+'СЕТ СН'!$F$6-'СЕТ СН'!$F$22</f>
        <v>995.18819205</v>
      </c>
      <c r="G33" s="36">
        <f>SUMIFS(СВЦЭМ!$C$33:$C$776,СВЦЭМ!$A$33:$A$776,$A33,СВЦЭМ!$B$33:$B$776,G$11)+'СЕТ СН'!$F$12+СВЦЭМ!$D$10+'СЕТ СН'!$F$6-'СЕТ СН'!$F$22</f>
        <v>994.16174760000013</v>
      </c>
      <c r="H33" s="36">
        <f>SUMIFS(СВЦЭМ!$C$33:$C$776,СВЦЭМ!$A$33:$A$776,$A33,СВЦЭМ!$B$33:$B$776,H$11)+'СЕТ СН'!$F$12+СВЦЭМ!$D$10+'СЕТ СН'!$F$6-'СЕТ СН'!$F$22</f>
        <v>969.30860084999995</v>
      </c>
      <c r="I33" s="36">
        <f>SUMIFS(СВЦЭМ!$C$33:$C$776,СВЦЭМ!$A$33:$A$776,$A33,СВЦЭМ!$B$33:$B$776,I$11)+'СЕТ СН'!$F$12+СВЦЭМ!$D$10+'СЕТ СН'!$F$6-'СЕТ СН'!$F$22</f>
        <v>987.2661095200001</v>
      </c>
      <c r="J33" s="36">
        <f>SUMIFS(СВЦЭМ!$C$33:$C$776,СВЦЭМ!$A$33:$A$776,$A33,СВЦЭМ!$B$33:$B$776,J$11)+'СЕТ СН'!$F$12+СВЦЭМ!$D$10+'СЕТ СН'!$F$6-'СЕТ СН'!$F$22</f>
        <v>948.19175870000004</v>
      </c>
      <c r="K33" s="36">
        <f>SUMIFS(СВЦЭМ!$C$33:$C$776,СВЦЭМ!$A$33:$A$776,$A33,СВЦЭМ!$B$33:$B$776,K$11)+'СЕТ СН'!$F$12+СВЦЭМ!$D$10+'СЕТ СН'!$F$6-'СЕТ СН'!$F$22</f>
        <v>910.72162944000002</v>
      </c>
      <c r="L33" s="36">
        <f>SUMIFS(СВЦЭМ!$C$33:$C$776,СВЦЭМ!$A$33:$A$776,$A33,СВЦЭМ!$B$33:$B$776,L$11)+'СЕТ СН'!$F$12+СВЦЭМ!$D$10+'СЕТ СН'!$F$6-'СЕТ СН'!$F$22</f>
        <v>873.86204522999992</v>
      </c>
      <c r="M33" s="36">
        <f>SUMIFS(СВЦЭМ!$C$33:$C$776,СВЦЭМ!$A$33:$A$776,$A33,СВЦЭМ!$B$33:$B$776,M$11)+'СЕТ СН'!$F$12+СВЦЭМ!$D$10+'СЕТ СН'!$F$6-'СЕТ СН'!$F$22</f>
        <v>829.82973031000006</v>
      </c>
      <c r="N33" s="36">
        <f>SUMIFS(СВЦЭМ!$C$33:$C$776,СВЦЭМ!$A$33:$A$776,$A33,СВЦЭМ!$B$33:$B$776,N$11)+'СЕТ СН'!$F$12+СВЦЭМ!$D$10+'СЕТ СН'!$F$6-'СЕТ СН'!$F$22</f>
        <v>795.43754392000005</v>
      </c>
      <c r="O33" s="36">
        <f>SUMIFS(СВЦЭМ!$C$33:$C$776,СВЦЭМ!$A$33:$A$776,$A33,СВЦЭМ!$B$33:$B$776,O$11)+'СЕТ СН'!$F$12+СВЦЭМ!$D$10+'СЕТ СН'!$F$6-'СЕТ СН'!$F$22</f>
        <v>762.65103462999991</v>
      </c>
      <c r="P33" s="36">
        <f>SUMIFS(СВЦЭМ!$C$33:$C$776,СВЦЭМ!$A$33:$A$776,$A33,СВЦЭМ!$B$33:$B$776,P$11)+'СЕТ СН'!$F$12+СВЦЭМ!$D$10+'СЕТ СН'!$F$6-'СЕТ СН'!$F$22</f>
        <v>764.57240793999995</v>
      </c>
      <c r="Q33" s="36">
        <f>SUMIFS(СВЦЭМ!$C$33:$C$776,СВЦЭМ!$A$33:$A$776,$A33,СВЦЭМ!$B$33:$B$776,Q$11)+'СЕТ СН'!$F$12+СВЦЭМ!$D$10+'СЕТ СН'!$F$6-'СЕТ СН'!$F$22</f>
        <v>769.66668088000006</v>
      </c>
      <c r="R33" s="36">
        <f>SUMIFS(СВЦЭМ!$C$33:$C$776,СВЦЭМ!$A$33:$A$776,$A33,СВЦЭМ!$B$33:$B$776,R$11)+'СЕТ СН'!$F$12+СВЦЭМ!$D$10+'СЕТ СН'!$F$6-'СЕТ СН'!$F$22</f>
        <v>772.69254021000006</v>
      </c>
      <c r="S33" s="36">
        <f>SUMIFS(СВЦЭМ!$C$33:$C$776,СВЦЭМ!$A$33:$A$776,$A33,СВЦЭМ!$B$33:$B$776,S$11)+'СЕТ СН'!$F$12+СВЦЭМ!$D$10+'СЕТ СН'!$F$6-'СЕТ СН'!$F$22</f>
        <v>766.93477521</v>
      </c>
      <c r="T33" s="36">
        <f>SUMIFS(СВЦЭМ!$C$33:$C$776,СВЦЭМ!$A$33:$A$776,$A33,СВЦЭМ!$B$33:$B$776,T$11)+'СЕТ СН'!$F$12+СВЦЭМ!$D$10+'СЕТ СН'!$F$6-'СЕТ СН'!$F$22</f>
        <v>758.22573048999993</v>
      </c>
      <c r="U33" s="36">
        <f>SUMIFS(СВЦЭМ!$C$33:$C$776,СВЦЭМ!$A$33:$A$776,$A33,СВЦЭМ!$B$33:$B$776,U$11)+'СЕТ СН'!$F$12+СВЦЭМ!$D$10+'СЕТ СН'!$F$6-'СЕТ СН'!$F$22</f>
        <v>756.86519762000012</v>
      </c>
      <c r="V33" s="36">
        <f>SUMIFS(СВЦЭМ!$C$33:$C$776,СВЦЭМ!$A$33:$A$776,$A33,СВЦЭМ!$B$33:$B$776,V$11)+'СЕТ СН'!$F$12+СВЦЭМ!$D$10+'СЕТ СН'!$F$6-'СЕТ СН'!$F$22</f>
        <v>748.74935172999994</v>
      </c>
      <c r="W33" s="36">
        <f>SUMIFS(СВЦЭМ!$C$33:$C$776,СВЦЭМ!$A$33:$A$776,$A33,СВЦЭМ!$B$33:$B$776,W$11)+'СЕТ СН'!$F$12+СВЦЭМ!$D$10+'СЕТ СН'!$F$6-'СЕТ СН'!$F$22</f>
        <v>753.84269049</v>
      </c>
      <c r="X33" s="36">
        <f>SUMIFS(СВЦЭМ!$C$33:$C$776,СВЦЭМ!$A$33:$A$776,$A33,СВЦЭМ!$B$33:$B$776,X$11)+'СЕТ СН'!$F$12+СВЦЭМ!$D$10+'СЕТ СН'!$F$6-'СЕТ СН'!$F$22</f>
        <v>769.51570917999993</v>
      </c>
      <c r="Y33" s="36">
        <f>SUMIFS(СВЦЭМ!$C$33:$C$776,СВЦЭМ!$A$33:$A$776,$A33,СВЦЭМ!$B$33:$B$776,Y$11)+'СЕТ СН'!$F$12+СВЦЭМ!$D$10+'СЕТ СН'!$F$6-'СЕТ СН'!$F$22</f>
        <v>875.77910756999995</v>
      </c>
    </row>
    <row r="34" spans="1:25" ht="15.75" x14ac:dyDescent="0.2">
      <c r="A34" s="35">
        <f t="shared" si="0"/>
        <v>44066</v>
      </c>
      <c r="B34" s="36">
        <f>SUMIFS(СВЦЭМ!$C$33:$C$776,СВЦЭМ!$A$33:$A$776,$A34,СВЦЭМ!$B$33:$B$776,B$11)+'СЕТ СН'!$F$12+СВЦЭМ!$D$10+'СЕТ СН'!$F$6-'СЕТ СН'!$F$22</f>
        <v>930.71494690000009</v>
      </c>
      <c r="C34" s="36">
        <f>SUMIFS(СВЦЭМ!$C$33:$C$776,СВЦЭМ!$A$33:$A$776,$A34,СВЦЭМ!$B$33:$B$776,C$11)+'СЕТ СН'!$F$12+СВЦЭМ!$D$10+'СЕТ СН'!$F$6-'СЕТ СН'!$F$22</f>
        <v>953.67059752</v>
      </c>
      <c r="D34" s="36">
        <f>SUMIFS(СВЦЭМ!$C$33:$C$776,СВЦЭМ!$A$33:$A$776,$A34,СВЦЭМ!$B$33:$B$776,D$11)+'СЕТ СН'!$F$12+СВЦЭМ!$D$10+'СЕТ СН'!$F$6-'СЕТ СН'!$F$22</f>
        <v>981.07053382000004</v>
      </c>
      <c r="E34" s="36">
        <f>SUMIFS(СВЦЭМ!$C$33:$C$776,СВЦЭМ!$A$33:$A$776,$A34,СВЦЭМ!$B$33:$B$776,E$11)+'СЕТ СН'!$F$12+СВЦЭМ!$D$10+'СЕТ СН'!$F$6-'СЕТ СН'!$F$22</f>
        <v>997.02198438000005</v>
      </c>
      <c r="F34" s="36">
        <f>SUMIFS(СВЦЭМ!$C$33:$C$776,СВЦЭМ!$A$33:$A$776,$A34,СВЦЭМ!$B$33:$B$776,F$11)+'СЕТ СН'!$F$12+СВЦЭМ!$D$10+'СЕТ СН'!$F$6-'СЕТ СН'!$F$22</f>
        <v>999.66237825999997</v>
      </c>
      <c r="G34" s="36">
        <f>SUMIFS(СВЦЭМ!$C$33:$C$776,СВЦЭМ!$A$33:$A$776,$A34,СВЦЭМ!$B$33:$B$776,G$11)+'СЕТ СН'!$F$12+СВЦЭМ!$D$10+'СЕТ СН'!$F$6-'СЕТ СН'!$F$22</f>
        <v>1000.80042987</v>
      </c>
      <c r="H34" s="36">
        <f>SUMIFS(СВЦЭМ!$C$33:$C$776,СВЦЭМ!$A$33:$A$776,$A34,СВЦЭМ!$B$33:$B$776,H$11)+'СЕТ СН'!$F$12+СВЦЭМ!$D$10+'СЕТ СН'!$F$6-'СЕТ СН'!$F$22</f>
        <v>991.1153051199999</v>
      </c>
      <c r="I34" s="36">
        <f>SUMIFS(СВЦЭМ!$C$33:$C$776,СВЦЭМ!$A$33:$A$776,$A34,СВЦЭМ!$B$33:$B$776,I$11)+'СЕТ СН'!$F$12+СВЦЭМ!$D$10+'СЕТ СН'!$F$6-'СЕТ СН'!$F$22</f>
        <v>967.80385578999994</v>
      </c>
      <c r="J34" s="36">
        <f>SUMIFS(СВЦЭМ!$C$33:$C$776,СВЦЭМ!$A$33:$A$776,$A34,СВЦЭМ!$B$33:$B$776,J$11)+'СЕТ СН'!$F$12+СВЦЭМ!$D$10+'СЕТ СН'!$F$6-'СЕТ СН'!$F$22</f>
        <v>958.60096247999991</v>
      </c>
      <c r="K34" s="36">
        <f>SUMIFS(СВЦЭМ!$C$33:$C$776,СВЦЭМ!$A$33:$A$776,$A34,СВЦЭМ!$B$33:$B$776,K$11)+'СЕТ СН'!$F$12+СВЦЭМ!$D$10+'СЕТ СН'!$F$6-'СЕТ СН'!$F$22</f>
        <v>938.16457700000001</v>
      </c>
      <c r="L34" s="36">
        <f>SUMIFS(СВЦЭМ!$C$33:$C$776,СВЦЭМ!$A$33:$A$776,$A34,СВЦЭМ!$B$33:$B$776,L$11)+'СЕТ СН'!$F$12+СВЦЭМ!$D$10+'СЕТ СН'!$F$6-'СЕТ СН'!$F$22</f>
        <v>890.48517861999994</v>
      </c>
      <c r="M34" s="36">
        <f>SUMIFS(СВЦЭМ!$C$33:$C$776,СВЦЭМ!$A$33:$A$776,$A34,СВЦЭМ!$B$33:$B$776,M$11)+'СЕТ СН'!$F$12+СВЦЭМ!$D$10+'СЕТ СН'!$F$6-'СЕТ СН'!$F$22</f>
        <v>823.80655253999998</v>
      </c>
      <c r="N34" s="36">
        <f>SUMIFS(СВЦЭМ!$C$33:$C$776,СВЦЭМ!$A$33:$A$776,$A34,СВЦЭМ!$B$33:$B$776,N$11)+'СЕТ СН'!$F$12+СВЦЭМ!$D$10+'СЕТ СН'!$F$6-'СЕТ СН'!$F$22</f>
        <v>768.50465370999996</v>
      </c>
      <c r="O34" s="36">
        <f>SUMIFS(СВЦЭМ!$C$33:$C$776,СВЦЭМ!$A$33:$A$776,$A34,СВЦЭМ!$B$33:$B$776,O$11)+'СЕТ СН'!$F$12+СВЦЭМ!$D$10+'СЕТ СН'!$F$6-'СЕТ СН'!$F$22</f>
        <v>744.49943028999996</v>
      </c>
      <c r="P34" s="36">
        <f>SUMIFS(СВЦЭМ!$C$33:$C$776,СВЦЭМ!$A$33:$A$776,$A34,СВЦЭМ!$B$33:$B$776,P$11)+'СЕТ СН'!$F$12+СВЦЭМ!$D$10+'СЕТ СН'!$F$6-'СЕТ СН'!$F$22</f>
        <v>747.84552710999992</v>
      </c>
      <c r="Q34" s="36">
        <f>SUMIFS(СВЦЭМ!$C$33:$C$776,СВЦЭМ!$A$33:$A$776,$A34,СВЦЭМ!$B$33:$B$776,Q$11)+'СЕТ СН'!$F$12+СВЦЭМ!$D$10+'СЕТ СН'!$F$6-'СЕТ СН'!$F$22</f>
        <v>750.31906980000008</v>
      </c>
      <c r="R34" s="36">
        <f>SUMIFS(СВЦЭМ!$C$33:$C$776,СВЦЭМ!$A$33:$A$776,$A34,СВЦЭМ!$B$33:$B$776,R$11)+'СЕТ СН'!$F$12+СВЦЭМ!$D$10+'СЕТ СН'!$F$6-'СЕТ СН'!$F$22</f>
        <v>749.05607252000004</v>
      </c>
      <c r="S34" s="36">
        <f>SUMIFS(СВЦЭМ!$C$33:$C$776,СВЦЭМ!$A$33:$A$776,$A34,СВЦЭМ!$B$33:$B$776,S$11)+'СЕТ СН'!$F$12+СВЦЭМ!$D$10+'СЕТ СН'!$F$6-'СЕТ СН'!$F$22</f>
        <v>751.86998096000002</v>
      </c>
      <c r="T34" s="36">
        <f>SUMIFS(СВЦЭМ!$C$33:$C$776,СВЦЭМ!$A$33:$A$776,$A34,СВЦЭМ!$B$33:$B$776,T$11)+'СЕТ СН'!$F$12+СВЦЭМ!$D$10+'СЕТ СН'!$F$6-'СЕТ СН'!$F$22</f>
        <v>752.5257587399999</v>
      </c>
      <c r="U34" s="36">
        <f>SUMIFS(СВЦЭМ!$C$33:$C$776,СВЦЭМ!$A$33:$A$776,$A34,СВЦЭМ!$B$33:$B$776,U$11)+'СЕТ СН'!$F$12+СВЦЭМ!$D$10+'СЕТ СН'!$F$6-'СЕТ СН'!$F$22</f>
        <v>740.96335812000007</v>
      </c>
      <c r="V34" s="36">
        <f>SUMIFS(СВЦЭМ!$C$33:$C$776,СВЦЭМ!$A$33:$A$776,$A34,СВЦЭМ!$B$33:$B$776,V$11)+'СЕТ СН'!$F$12+СВЦЭМ!$D$10+'СЕТ СН'!$F$6-'СЕТ СН'!$F$22</f>
        <v>732.88513057</v>
      </c>
      <c r="W34" s="36">
        <f>SUMIFS(СВЦЭМ!$C$33:$C$776,СВЦЭМ!$A$33:$A$776,$A34,СВЦЭМ!$B$33:$B$776,W$11)+'СЕТ СН'!$F$12+СВЦЭМ!$D$10+'СЕТ СН'!$F$6-'СЕТ СН'!$F$22</f>
        <v>735.24025963999998</v>
      </c>
      <c r="X34" s="36">
        <f>SUMIFS(СВЦЭМ!$C$33:$C$776,СВЦЭМ!$A$33:$A$776,$A34,СВЦЭМ!$B$33:$B$776,X$11)+'СЕТ СН'!$F$12+СВЦЭМ!$D$10+'СЕТ СН'!$F$6-'СЕТ СН'!$F$22</f>
        <v>765.14978509000002</v>
      </c>
      <c r="Y34" s="36">
        <f>SUMIFS(СВЦЭМ!$C$33:$C$776,СВЦЭМ!$A$33:$A$776,$A34,СВЦЭМ!$B$33:$B$776,Y$11)+'СЕТ СН'!$F$12+СВЦЭМ!$D$10+'СЕТ СН'!$F$6-'СЕТ СН'!$F$22</f>
        <v>861.87001817000009</v>
      </c>
    </row>
    <row r="35" spans="1:25" ht="15.75" x14ac:dyDescent="0.2">
      <c r="A35" s="35">
        <f t="shared" si="0"/>
        <v>44067</v>
      </c>
      <c r="B35" s="36">
        <f>SUMIFS(СВЦЭМ!$C$33:$C$776,СВЦЭМ!$A$33:$A$776,$A35,СВЦЭМ!$B$33:$B$776,B$11)+'СЕТ СН'!$F$12+СВЦЭМ!$D$10+'СЕТ СН'!$F$6-'СЕТ СН'!$F$22</f>
        <v>893.53559653999991</v>
      </c>
      <c r="C35" s="36">
        <f>SUMIFS(СВЦЭМ!$C$33:$C$776,СВЦЭМ!$A$33:$A$776,$A35,СВЦЭМ!$B$33:$B$776,C$11)+'СЕТ СН'!$F$12+СВЦЭМ!$D$10+'СЕТ СН'!$F$6-'СЕТ СН'!$F$22</f>
        <v>933.3417382099999</v>
      </c>
      <c r="D35" s="36">
        <f>SUMIFS(СВЦЭМ!$C$33:$C$776,СВЦЭМ!$A$33:$A$776,$A35,СВЦЭМ!$B$33:$B$776,D$11)+'СЕТ СН'!$F$12+СВЦЭМ!$D$10+'СЕТ СН'!$F$6-'СЕТ СН'!$F$22</f>
        <v>946.14942965</v>
      </c>
      <c r="E35" s="36">
        <f>SUMIFS(СВЦЭМ!$C$33:$C$776,СВЦЭМ!$A$33:$A$776,$A35,СВЦЭМ!$B$33:$B$776,E$11)+'СЕТ СН'!$F$12+СВЦЭМ!$D$10+'СЕТ СН'!$F$6-'СЕТ СН'!$F$22</f>
        <v>946.00348321000001</v>
      </c>
      <c r="F35" s="36">
        <f>SUMIFS(СВЦЭМ!$C$33:$C$776,СВЦЭМ!$A$33:$A$776,$A35,СВЦЭМ!$B$33:$B$776,F$11)+'СЕТ СН'!$F$12+СВЦЭМ!$D$10+'СЕТ СН'!$F$6-'СЕТ СН'!$F$22</f>
        <v>960.48631784000008</v>
      </c>
      <c r="G35" s="36">
        <f>SUMIFS(СВЦЭМ!$C$33:$C$776,СВЦЭМ!$A$33:$A$776,$A35,СВЦЭМ!$B$33:$B$776,G$11)+'СЕТ СН'!$F$12+СВЦЭМ!$D$10+'СЕТ СН'!$F$6-'СЕТ СН'!$F$22</f>
        <v>950.3138869899999</v>
      </c>
      <c r="H35" s="36">
        <f>SUMIFS(СВЦЭМ!$C$33:$C$776,СВЦЭМ!$A$33:$A$776,$A35,СВЦЭМ!$B$33:$B$776,H$11)+'СЕТ СН'!$F$12+СВЦЭМ!$D$10+'СЕТ СН'!$F$6-'СЕТ СН'!$F$22</f>
        <v>942.46640458999991</v>
      </c>
      <c r="I35" s="36">
        <f>SUMIFS(СВЦЭМ!$C$33:$C$776,СВЦЭМ!$A$33:$A$776,$A35,СВЦЭМ!$B$33:$B$776,I$11)+'СЕТ СН'!$F$12+СВЦЭМ!$D$10+'СЕТ СН'!$F$6-'СЕТ СН'!$F$22</f>
        <v>1016.83005886</v>
      </c>
      <c r="J35" s="36">
        <f>SUMIFS(СВЦЭМ!$C$33:$C$776,СВЦЭМ!$A$33:$A$776,$A35,СВЦЭМ!$B$33:$B$776,J$11)+'СЕТ СН'!$F$12+СВЦЭМ!$D$10+'СЕТ СН'!$F$6-'СЕТ СН'!$F$22</f>
        <v>968.02741545999993</v>
      </c>
      <c r="K35" s="36">
        <f>SUMIFS(СВЦЭМ!$C$33:$C$776,СВЦЭМ!$A$33:$A$776,$A35,СВЦЭМ!$B$33:$B$776,K$11)+'СЕТ СН'!$F$12+СВЦЭМ!$D$10+'СЕТ СН'!$F$6-'СЕТ СН'!$F$22</f>
        <v>941.3086648200001</v>
      </c>
      <c r="L35" s="36">
        <f>SUMIFS(СВЦЭМ!$C$33:$C$776,СВЦЭМ!$A$33:$A$776,$A35,СВЦЭМ!$B$33:$B$776,L$11)+'СЕТ СН'!$F$12+СВЦЭМ!$D$10+'СЕТ СН'!$F$6-'СЕТ СН'!$F$22</f>
        <v>914.05028267000012</v>
      </c>
      <c r="M35" s="36">
        <f>SUMIFS(СВЦЭМ!$C$33:$C$776,СВЦЭМ!$A$33:$A$776,$A35,СВЦЭМ!$B$33:$B$776,M$11)+'СЕТ СН'!$F$12+СВЦЭМ!$D$10+'СЕТ СН'!$F$6-'СЕТ СН'!$F$22</f>
        <v>860.13548609999998</v>
      </c>
      <c r="N35" s="36">
        <f>SUMIFS(СВЦЭМ!$C$33:$C$776,СВЦЭМ!$A$33:$A$776,$A35,СВЦЭМ!$B$33:$B$776,N$11)+'СЕТ СН'!$F$12+СВЦЭМ!$D$10+'СЕТ СН'!$F$6-'СЕТ СН'!$F$22</f>
        <v>818.32595276999996</v>
      </c>
      <c r="O35" s="36">
        <f>SUMIFS(СВЦЭМ!$C$33:$C$776,СВЦЭМ!$A$33:$A$776,$A35,СВЦЭМ!$B$33:$B$776,O$11)+'СЕТ СН'!$F$12+СВЦЭМ!$D$10+'СЕТ СН'!$F$6-'СЕТ СН'!$F$22</f>
        <v>780.14064110999993</v>
      </c>
      <c r="P35" s="36">
        <f>SUMIFS(СВЦЭМ!$C$33:$C$776,СВЦЭМ!$A$33:$A$776,$A35,СВЦЭМ!$B$33:$B$776,P$11)+'СЕТ СН'!$F$12+СВЦЭМ!$D$10+'СЕТ СН'!$F$6-'СЕТ СН'!$F$22</f>
        <v>790.88802858999998</v>
      </c>
      <c r="Q35" s="36">
        <f>SUMIFS(СВЦЭМ!$C$33:$C$776,СВЦЭМ!$A$33:$A$776,$A35,СВЦЭМ!$B$33:$B$776,Q$11)+'СЕТ СН'!$F$12+СВЦЭМ!$D$10+'СЕТ СН'!$F$6-'СЕТ СН'!$F$22</f>
        <v>784.43527214999995</v>
      </c>
      <c r="R35" s="36">
        <f>SUMIFS(СВЦЭМ!$C$33:$C$776,СВЦЭМ!$A$33:$A$776,$A35,СВЦЭМ!$B$33:$B$776,R$11)+'СЕТ СН'!$F$12+СВЦЭМ!$D$10+'СЕТ СН'!$F$6-'СЕТ СН'!$F$22</f>
        <v>786.72385220000001</v>
      </c>
      <c r="S35" s="36">
        <f>SUMIFS(СВЦЭМ!$C$33:$C$776,СВЦЭМ!$A$33:$A$776,$A35,СВЦЭМ!$B$33:$B$776,S$11)+'СЕТ СН'!$F$12+СВЦЭМ!$D$10+'СЕТ СН'!$F$6-'СЕТ СН'!$F$22</f>
        <v>785.40015704000007</v>
      </c>
      <c r="T35" s="36">
        <f>SUMIFS(СВЦЭМ!$C$33:$C$776,СВЦЭМ!$A$33:$A$776,$A35,СВЦЭМ!$B$33:$B$776,T$11)+'СЕТ СН'!$F$12+СВЦЭМ!$D$10+'СЕТ СН'!$F$6-'СЕТ СН'!$F$22</f>
        <v>790.23882084999991</v>
      </c>
      <c r="U35" s="36">
        <f>SUMIFS(СВЦЭМ!$C$33:$C$776,СВЦЭМ!$A$33:$A$776,$A35,СВЦЭМ!$B$33:$B$776,U$11)+'СЕТ СН'!$F$12+СВЦЭМ!$D$10+'СЕТ СН'!$F$6-'СЕТ СН'!$F$22</f>
        <v>794.74712750000003</v>
      </c>
      <c r="V35" s="36">
        <f>SUMIFS(СВЦЭМ!$C$33:$C$776,СВЦЭМ!$A$33:$A$776,$A35,СВЦЭМ!$B$33:$B$776,V$11)+'СЕТ СН'!$F$12+СВЦЭМ!$D$10+'СЕТ СН'!$F$6-'СЕТ СН'!$F$22</f>
        <v>785.83334119000006</v>
      </c>
      <c r="W35" s="36">
        <f>SUMIFS(СВЦЭМ!$C$33:$C$776,СВЦЭМ!$A$33:$A$776,$A35,СВЦЭМ!$B$33:$B$776,W$11)+'СЕТ СН'!$F$12+СВЦЭМ!$D$10+'СЕТ СН'!$F$6-'СЕТ СН'!$F$22</f>
        <v>777.18021786999998</v>
      </c>
      <c r="X35" s="36">
        <f>SUMIFS(СВЦЭМ!$C$33:$C$776,СВЦЭМ!$A$33:$A$776,$A35,СВЦЭМ!$B$33:$B$776,X$11)+'СЕТ СН'!$F$12+СВЦЭМ!$D$10+'СЕТ СН'!$F$6-'СЕТ СН'!$F$22</f>
        <v>805.61637700000006</v>
      </c>
      <c r="Y35" s="36">
        <f>SUMIFS(СВЦЭМ!$C$33:$C$776,СВЦЭМ!$A$33:$A$776,$A35,СВЦЭМ!$B$33:$B$776,Y$11)+'СЕТ СН'!$F$12+СВЦЭМ!$D$10+'СЕТ СН'!$F$6-'СЕТ СН'!$F$22</f>
        <v>917.84187653999993</v>
      </c>
    </row>
    <row r="36" spans="1:25" ht="15.75" x14ac:dyDescent="0.2">
      <c r="A36" s="35">
        <f t="shared" si="0"/>
        <v>44068</v>
      </c>
      <c r="B36" s="36">
        <f>SUMIFS(СВЦЭМ!$C$33:$C$776,СВЦЭМ!$A$33:$A$776,$A36,СВЦЭМ!$B$33:$B$776,B$11)+'СЕТ СН'!$F$12+СВЦЭМ!$D$10+'СЕТ СН'!$F$6-'СЕТ СН'!$F$22</f>
        <v>901.45727579000004</v>
      </c>
      <c r="C36" s="36">
        <f>SUMIFS(СВЦЭМ!$C$33:$C$776,СВЦЭМ!$A$33:$A$776,$A36,СВЦЭМ!$B$33:$B$776,C$11)+'СЕТ СН'!$F$12+СВЦЭМ!$D$10+'СЕТ СН'!$F$6-'СЕТ СН'!$F$22</f>
        <v>932.61881059999996</v>
      </c>
      <c r="D36" s="36">
        <f>SUMIFS(СВЦЭМ!$C$33:$C$776,СВЦЭМ!$A$33:$A$776,$A36,СВЦЭМ!$B$33:$B$776,D$11)+'СЕТ СН'!$F$12+СВЦЭМ!$D$10+'СЕТ СН'!$F$6-'СЕТ СН'!$F$22</f>
        <v>955.08162055999992</v>
      </c>
      <c r="E36" s="36">
        <f>SUMIFS(СВЦЭМ!$C$33:$C$776,СВЦЭМ!$A$33:$A$776,$A36,СВЦЭМ!$B$33:$B$776,E$11)+'СЕТ СН'!$F$12+СВЦЭМ!$D$10+'СЕТ СН'!$F$6-'СЕТ СН'!$F$22</f>
        <v>952.45448725000006</v>
      </c>
      <c r="F36" s="36">
        <f>SUMIFS(СВЦЭМ!$C$33:$C$776,СВЦЭМ!$A$33:$A$776,$A36,СВЦЭМ!$B$33:$B$776,F$11)+'СЕТ СН'!$F$12+СВЦЭМ!$D$10+'СЕТ СН'!$F$6-'СЕТ СН'!$F$22</f>
        <v>965.67693391000012</v>
      </c>
      <c r="G36" s="36">
        <f>SUMIFS(СВЦЭМ!$C$33:$C$776,СВЦЭМ!$A$33:$A$776,$A36,СВЦЭМ!$B$33:$B$776,G$11)+'СЕТ СН'!$F$12+СВЦЭМ!$D$10+'СЕТ СН'!$F$6-'СЕТ СН'!$F$22</f>
        <v>957.23152907000008</v>
      </c>
      <c r="H36" s="36">
        <f>SUMIFS(СВЦЭМ!$C$33:$C$776,СВЦЭМ!$A$33:$A$776,$A36,СВЦЭМ!$B$33:$B$776,H$11)+'СЕТ СН'!$F$12+СВЦЭМ!$D$10+'СЕТ СН'!$F$6-'СЕТ СН'!$F$22</f>
        <v>972.34875914000008</v>
      </c>
      <c r="I36" s="36">
        <f>SUMIFS(СВЦЭМ!$C$33:$C$776,СВЦЭМ!$A$33:$A$776,$A36,СВЦЭМ!$B$33:$B$776,I$11)+'СЕТ СН'!$F$12+СВЦЭМ!$D$10+'СЕТ СН'!$F$6-'СЕТ СН'!$F$22</f>
        <v>1001.9025980599999</v>
      </c>
      <c r="J36" s="36">
        <f>SUMIFS(СВЦЭМ!$C$33:$C$776,СВЦЭМ!$A$33:$A$776,$A36,СВЦЭМ!$B$33:$B$776,J$11)+'СЕТ СН'!$F$12+СВЦЭМ!$D$10+'СЕТ СН'!$F$6-'СЕТ СН'!$F$22</f>
        <v>989.84710352999991</v>
      </c>
      <c r="K36" s="36">
        <f>SUMIFS(СВЦЭМ!$C$33:$C$776,СВЦЭМ!$A$33:$A$776,$A36,СВЦЭМ!$B$33:$B$776,K$11)+'СЕТ СН'!$F$12+СВЦЭМ!$D$10+'СЕТ СН'!$F$6-'СЕТ СН'!$F$22</f>
        <v>941.90501513999993</v>
      </c>
      <c r="L36" s="36">
        <f>SUMIFS(СВЦЭМ!$C$33:$C$776,СВЦЭМ!$A$33:$A$776,$A36,СВЦЭМ!$B$33:$B$776,L$11)+'СЕТ СН'!$F$12+СВЦЭМ!$D$10+'СЕТ СН'!$F$6-'СЕТ СН'!$F$22</f>
        <v>928.0840486300001</v>
      </c>
      <c r="M36" s="36">
        <f>SUMIFS(СВЦЭМ!$C$33:$C$776,СВЦЭМ!$A$33:$A$776,$A36,СВЦЭМ!$B$33:$B$776,M$11)+'СЕТ СН'!$F$12+СВЦЭМ!$D$10+'СЕТ СН'!$F$6-'СЕТ СН'!$F$22</f>
        <v>852.72260301999995</v>
      </c>
      <c r="N36" s="36">
        <f>SUMIFS(СВЦЭМ!$C$33:$C$776,СВЦЭМ!$A$33:$A$776,$A36,СВЦЭМ!$B$33:$B$776,N$11)+'СЕТ СН'!$F$12+СВЦЭМ!$D$10+'СЕТ СН'!$F$6-'СЕТ СН'!$F$22</f>
        <v>808.15567030000011</v>
      </c>
      <c r="O36" s="36">
        <f>SUMIFS(СВЦЭМ!$C$33:$C$776,СВЦЭМ!$A$33:$A$776,$A36,СВЦЭМ!$B$33:$B$776,O$11)+'СЕТ СН'!$F$12+СВЦЭМ!$D$10+'СЕТ СН'!$F$6-'СЕТ СН'!$F$22</f>
        <v>781.22739058999991</v>
      </c>
      <c r="P36" s="36">
        <f>SUMIFS(СВЦЭМ!$C$33:$C$776,СВЦЭМ!$A$33:$A$776,$A36,СВЦЭМ!$B$33:$B$776,P$11)+'СЕТ СН'!$F$12+СВЦЭМ!$D$10+'СЕТ СН'!$F$6-'СЕТ СН'!$F$22</f>
        <v>788.72502712999994</v>
      </c>
      <c r="Q36" s="36">
        <f>SUMIFS(СВЦЭМ!$C$33:$C$776,СВЦЭМ!$A$33:$A$776,$A36,СВЦЭМ!$B$33:$B$776,Q$11)+'СЕТ СН'!$F$12+СВЦЭМ!$D$10+'СЕТ СН'!$F$6-'СЕТ СН'!$F$22</f>
        <v>785.83755029000008</v>
      </c>
      <c r="R36" s="36">
        <f>SUMIFS(СВЦЭМ!$C$33:$C$776,СВЦЭМ!$A$33:$A$776,$A36,СВЦЭМ!$B$33:$B$776,R$11)+'СЕТ СН'!$F$12+СВЦЭМ!$D$10+'СЕТ СН'!$F$6-'СЕТ СН'!$F$22</f>
        <v>783.67223932000002</v>
      </c>
      <c r="S36" s="36">
        <f>SUMIFS(СВЦЭМ!$C$33:$C$776,СВЦЭМ!$A$33:$A$776,$A36,СВЦЭМ!$B$33:$B$776,S$11)+'СЕТ СН'!$F$12+СВЦЭМ!$D$10+'СЕТ СН'!$F$6-'СЕТ СН'!$F$22</f>
        <v>784.49543386999994</v>
      </c>
      <c r="T36" s="36">
        <f>SUMIFS(СВЦЭМ!$C$33:$C$776,СВЦЭМ!$A$33:$A$776,$A36,СВЦЭМ!$B$33:$B$776,T$11)+'СЕТ СН'!$F$12+СВЦЭМ!$D$10+'СЕТ СН'!$F$6-'СЕТ СН'!$F$22</f>
        <v>786.87067707999995</v>
      </c>
      <c r="U36" s="36">
        <f>SUMIFS(СВЦЭМ!$C$33:$C$776,СВЦЭМ!$A$33:$A$776,$A36,СВЦЭМ!$B$33:$B$776,U$11)+'СЕТ СН'!$F$12+СВЦЭМ!$D$10+'СЕТ СН'!$F$6-'СЕТ СН'!$F$22</f>
        <v>785.23726583000007</v>
      </c>
      <c r="V36" s="36">
        <f>SUMIFS(СВЦЭМ!$C$33:$C$776,СВЦЭМ!$A$33:$A$776,$A36,СВЦЭМ!$B$33:$B$776,V$11)+'СЕТ СН'!$F$12+СВЦЭМ!$D$10+'СЕТ СН'!$F$6-'СЕТ СН'!$F$22</f>
        <v>762.89809156000001</v>
      </c>
      <c r="W36" s="36">
        <f>SUMIFS(СВЦЭМ!$C$33:$C$776,СВЦЭМ!$A$33:$A$776,$A36,СВЦЭМ!$B$33:$B$776,W$11)+'СЕТ СН'!$F$12+СВЦЭМ!$D$10+'СЕТ СН'!$F$6-'СЕТ СН'!$F$22</f>
        <v>742.50540759</v>
      </c>
      <c r="X36" s="36">
        <f>SUMIFS(СВЦЭМ!$C$33:$C$776,СВЦЭМ!$A$33:$A$776,$A36,СВЦЭМ!$B$33:$B$776,X$11)+'СЕТ СН'!$F$12+СВЦЭМ!$D$10+'СЕТ СН'!$F$6-'СЕТ СН'!$F$22</f>
        <v>760.68070205999993</v>
      </c>
      <c r="Y36" s="36">
        <f>SUMIFS(СВЦЭМ!$C$33:$C$776,СВЦЭМ!$A$33:$A$776,$A36,СВЦЭМ!$B$33:$B$776,Y$11)+'СЕТ СН'!$F$12+СВЦЭМ!$D$10+'СЕТ СН'!$F$6-'СЕТ СН'!$F$22</f>
        <v>867.37928691000002</v>
      </c>
    </row>
    <row r="37" spans="1:25" ht="15.75" x14ac:dyDescent="0.2">
      <c r="A37" s="35">
        <f t="shared" si="0"/>
        <v>44069</v>
      </c>
      <c r="B37" s="36">
        <f>SUMIFS(СВЦЭМ!$C$33:$C$776,СВЦЭМ!$A$33:$A$776,$A37,СВЦЭМ!$B$33:$B$776,B$11)+'СЕТ СН'!$F$12+СВЦЭМ!$D$10+'СЕТ СН'!$F$6-'СЕТ СН'!$F$22</f>
        <v>912.26092414999994</v>
      </c>
      <c r="C37" s="36">
        <f>SUMIFS(СВЦЭМ!$C$33:$C$776,СВЦЭМ!$A$33:$A$776,$A37,СВЦЭМ!$B$33:$B$776,C$11)+'СЕТ СН'!$F$12+СВЦЭМ!$D$10+'СЕТ СН'!$F$6-'СЕТ СН'!$F$22</f>
        <v>944.31761838000011</v>
      </c>
      <c r="D37" s="36">
        <f>SUMIFS(СВЦЭМ!$C$33:$C$776,СВЦЭМ!$A$33:$A$776,$A37,СВЦЭМ!$B$33:$B$776,D$11)+'СЕТ СН'!$F$12+СВЦЭМ!$D$10+'СЕТ СН'!$F$6-'СЕТ СН'!$F$22</f>
        <v>963.1397674100001</v>
      </c>
      <c r="E37" s="36">
        <f>SUMIFS(СВЦЭМ!$C$33:$C$776,СВЦЭМ!$A$33:$A$776,$A37,СВЦЭМ!$B$33:$B$776,E$11)+'СЕТ СН'!$F$12+СВЦЭМ!$D$10+'СЕТ СН'!$F$6-'СЕТ СН'!$F$22</f>
        <v>969.58210961000009</v>
      </c>
      <c r="F37" s="36">
        <f>SUMIFS(СВЦЭМ!$C$33:$C$776,СВЦЭМ!$A$33:$A$776,$A37,СВЦЭМ!$B$33:$B$776,F$11)+'СЕТ СН'!$F$12+СВЦЭМ!$D$10+'СЕТ СН'!$F$6-'СЕТ СН'!$F$22</f>
        <v>967.25307365999993</v>
      </c>
      <c r="G37" s="36">
        <f>SUMIFS(СВЦЭМ!$C$33:$C$776,СВЦЭМ!$A$33:$A$776,$A37,СВЦЭМ!$B$33:$B$776,G$11)+'СЕТ СН'!$F$12+СВЦЭМ!$D$10+'СЕТ СН'!$F$6-'СЕТ СН'!$F$22</f>
        <v>968.02318697999999</v>
      </c>
      <c r="H37" s="36">
        <f>SUMIFS(СВЦЭМ!$C$33:$C$776,СВЦЭМ!$A$33:$A$776,$A37,СВЦЭМ!$B$33:$B$776,H$11)+'СЕТ СН'!$F$12+СВЦЭМ!$D$10+'СЕТ СН'!$F$6-'СЕТ СН'!$F$22</f>
        <v>965.71683828999994</v>
      </c>
      <c r="I37" s="36">
        <f>SUMIFS(СВЦЭМ!$C$33:$C$776,СВЦЭМ!$A$33:$A$776,$A37,СВЦЭМ!$B$33:$B$776,I$11)+'СЕТ СН'!$F$12+СВЦЭМ!$D$10+'СЕТ СН'!$F$6-'СЕТ СН'!$F$22</f>
        <v>1001.0542828</v>
      </c>
      <c r="J37" s="36">
        <f>SUMIFS(СВЦЭМ!$C$33:$C$776,СВЦЭМ!$A$33:$A$776,$A37,СВЦЭМ!$B$33:$B$776,J$11)+'СЕТ СН'!$F$12+СВЦЭМ!$D$10+'СЕТ СН'!$F$6-'СЕТ СН'!$F$22</f>
        <v>977.35995866999997</v>
      </c>
      <c r="K37" s="36">
        <f>SUMIFS(СВЦЭМ!$C$33:$C$776,СВЦЭМ!$A$33:$A$776,$A37,СВЦЭМ!$B$33:$B$776,K$11)+'СЕТ СН'!$F$12+СВЦЭМ!$D$10+'СЕТ СН'!$F$6-'СЕТ СН'!$F$22</f>
        <v>891.46642049999991</v>
      </c>
      <c r="L37" s="36">
        <f>SUMIFS(СВЦЭМ!$C$33:$C$776,СВЦЭМ!$A$33:$A$776,$A37,СВЦЭМ!$B$33:$B$776,L$11)+'СЕТ СН'!$F$12+СВЦЭМ!$D$10+'СЕТ СН'!$F$6-'СЕТ СН'!$F$22</f>
        <v>873.18176403999996</v>
      </c>
      <c r="M37" s="36">
        <f>SUMIFS(СВЦЭМ!$C$33:$C$776,СВЦЭМ!$A$33:$A$776,$A37,СВЦЭМ!$B$33:$B$776,M$11)+'СЕТ СН'!$F$12+СВЦЭМ!$D$10+'СЕТ СН'!$F$6-'СЕТ СН'!$F$22</f>
        <v>809.94678077999993</v>
      </c>
      <c r="N37" s="36">
        <f>SUMIFS(СВЦЭМ!$C$33:$C$776,СВЦЭМ!$A$33:$A$776,$A37,СВЦЭМ!$B$33:$B$776,N$11)+'СЕТ СН'!$F$12+СВЦЭМ!$D$10+'СЕТ СН'!$F$6-'СЕТ СН'!$F$22</f>
        <v>761.65238380000005</v>
      </c>
      <c r="O37" s="36">
        <f>SUMIFS(СВЦЭМ!$C$33:$C$776,СВЦЭМ!$A$33:$A$776,$A37,СВЦЭМ!$B$33:$B$776,O$11)+'СЕТ СН'!$F$12+СВЦЭМ!$D$10+'СЕТ СН'!$F$6-'СЕТ СН'!$F$22</f>
        <v>736.0758651000001</v>
      </c>
      <c r="P37" s="36">
        <f>SUMIFS(СВЦЭМ!$C$33:$C$776,СВЦЭМ!$A$33:$A$776,$A37,СВЦЭМ!$B$33:$B$776,P$11)+'СЕТ СН'!$F$12+СВЦЭМ!$D$10+'СЕТ СН'!$F$6-'СЕТ СН'!$F$22</f>
        <v>735.61150549000013</v>
      </c>
      <c r="Q37" s="36">
        <f>SUMIFS(СВЦЭМ!$C$33:$C$776,СВЦЭМ!$A$33:$A$776,$A37,СВЦЭМ!$B$33:$B$776,Q$11)+'СЕТ СН'!$F$12+СВЦЭМ!$D$10+'СЕТ СН'!$F$6-'СЕТ СН'!$F$22</f>
        <v>731.43498180999995</v>
      </c>
      <c r="R37" s="36">
        <f>SUMIFS(СВЦЭМ!$C$33:$C$776,СВЦЭМ!$A$33:$A$776,$A37,СВЦЭМ!$B$33:$B$776,R$11)+'СЕТ СН'!$F$12+СВЦЭМ!$D$10+'СЕТ СН'!$F$6-'СЕТ СН'!$F$22</f>
        <v>740.36812940999994</v>
      </c>
      <c r="S37" s="36">
        <f>SUMIFS(СВЦЭМ!$C$33:$C$776,СВЦЭМ!$A$33:$A$776,$A37,СВЦЭМ!$B$33:$B$776,S$11)+'СЕТ СН'!$F$12+СВЦЭМ!$D$10+'СЕТ СН'!$F$6-'СЕТ СН'!$F$22</f>
        <v>739.31972816000007</v>
      </c>
      <c r="T37" s="36">
        <f>SUMIFS(СВЦЭМ!$C$33:$C$776,СВЦЭМ!$A$33:$A$776,$A37,СВЦЭМ!$B$33:$B$776,T$11)+'СЕТ СН'!$F$12+СВЦЭМ!$D$10+'СЕТ СН'!$F$6-'СЕТ СН'!$F$22</f>
        <v>732.12303038999994</v>
      </c>
      <c r="U37" s="36">
        <f>SUMIFS(СВЦЭМ!$C$33:$C$776,СВЦЭМ!$A$33:$A$776,$A37,СВЦЭМ!$B$33:$B$776,U$11)+'СЕТ СН'!$F$12+СВЦЭМ!$D$10+'СЕТ СН'!$F$6-'СЕТ СН'!$F$22</f>
        <v>737.04397943999993</v>
      </c>
      <c r="V37" s="36">
        <f>SUMIFS(СВЦЭМ!$C$33:$C$776,СВЦЭМ!$A$33:$A$776,$A37,СВЦЭМ!$B$33:$B$776,V$11)+'СЕТ СН'!$F$12+СВЦЭМ!$D$10+'СЕТ СН'!$F$6-'СЕТ СН'!$F$22</f>
        <v>745.00418628000011</v>
      </c>
      <c r="W37" s="36">
        <f>SUMIFS(СВЦЭМ!$C$33:$C$776,СВЦЭМ!$A$33:$A$776,$A37,СВЦЭМ!$B$33:$B$776,W$11)+'СЕТ СН'!$F$12+СВЦЭМ!$D$10+'СЕТ СН'!$F$6-'СЕТ СН'!$F$22</f>
        <v>753.08224403000008</v>
      </c>
      <c r="X37" s="36">
        <f>SUMIFS(СВЦЭМ!$C$33:$C$776,СВЦЭМ!$A$33:$A$776,$A37,СВЦЭМ!$B$33:$B$776,X$11)+'СЕТ СН'!$F$12+СВЦЭМ!$D$10+'СЕТ СН'!$F$6-'СЕТ СН'!$F$22</f>
        <v>773.12593398000013</v>
      </c>
      <c r="Y37" s="36">
        <f>SUMIFS(СВЦЭМ!$C$33:$C$776,СВЦЭМ!$A$33:$A$776,$A37,СВЦЭМ!$B$33:$B$776,Y$11)+'СЕТ СН'!$F$12+СВЦЭМ!$D$10+'СЕТ СН'!$F$6-'СЕТ СН'!$F$22</f>
        <v>870.25556350000011</v>
      </c>
    </row>
    <row r="38" spans="1:25" ht="15.75" x14ac:dyDescent="0.2">
      <c r="A38" s="35">
        <f t="shared" si="0"/>
        <v>44070</v>
      </c>
      <c r="B38" s="36">
        <f>SUMIFS(СВЦЭМ!$C$33:$C$776,СВЦЭМ!$A$33:$A$776,$A38,СВЦЭМ!$B$33:$B$776,B$11)+'СЕТ СН'!$F$12+СВЦЭМ!$D$10+'СЕТ СН'!$F$6-'СЕТ СН'!$F$22</f>
        <v>804.85411930999999</v>
      </c>
      <c r="C38" s="36">
        <f>SUMIFS(СВЦЭМ!$C$33:$C$776,СВЦЭМ!$A$33:$A$776,$A38,СВЦЭМ!$B$33:$B$776,C$11)+'СЕТ СН'!$F$12+СВЦЭМ!$D$10+'СЕТ СН'!$F$6-'СЕТ СН'!$F$22</f>
        <v>905.95723470999997</v>
      </c>
      <c r="D38" s="36">
        <f>SUMIFS(СВЦЭМ!$C$33:$C$776,СВЦЭМ!$A$33:$A$776,$A38,СВЦЭМ!$B$33:$B$776,D$11)+'СЕТ СН'!$F$12+СВЦЭМ!$D$10+'СЕТ СН'!$F$6-'СЕТ СН'!$F$22</f>
        <v>1002.92909717</v>
      </c>
      <c r="E38" s="36">
        <f>SUMIFS(СВЦЭМ!$C$33:$C$776,СВЦЭМ!$A$33:$A$776,$A38,СВЦЭМ!$B$33:$B$776,E$11)+'СЕТ СН'!$F$12+СВЦЭМ!$D$10+'СЕТ СН'!$F$6-'СЕТ СН'!$F$22</f>
        <v>1023.2743480900001</v>
      </c>
      <c r="F38" s="36">
        <f>SUMIFS(СВЦЭМ!$C$33:$C$776,СВЦЭМ!$A$33:$A$776,$A38,СВЦЭМ!$B$33:$B$776,F$11)+'СЕТ СН'!$F$12+СВЦЭМ!$D$10+'СЕТ СН'!$F$6-'СЕТ СН'!$F$22</f>
        <v>1036.0081997100001</v>
      </c>
      <c r="G38" s="36">
        <f>SUMIFS(СВЦЭМ!$C$33:$C$776,СВЦЭМ!$A$33:$A$776,$A38,СВЦЭМ!$B$33:$B$776,G$11)+'СЕТ СН'!$F$12+СВЦЭМ!$D$10+'СЕТ СН'!$F$6-'СЕТ СН'!$F$22</f>
        <v>1027.32662458</v>
      </c>
      <c r="H38" s="36">
        <f>SUMIFS(СВЦЭМ!$C$33:$C$776,СВЦЭМ!$A$33:$A$776,$A38,СВЦЭМ!$B$33:$B$776,H$11)+'СЕТ СН'!$F$12+СВЦЭМ!$D$10+'СЕТ СН'!$F$6-'СЕТ СН'!$F$22</f>
        <v>985.26672611000004</v>
      </c>
      <c r="I38" s="36">
        <f>SUMIFS(СВЦЭМ!$C$33:$C$776,СВЦЭМ!$A$33:$A$776,$A38,СВЦЭМ!$B$33:$B$776,I$11)+'СЕТ СН'!$F$12+СВЦЭМ!$D$10+'СЕТ СН'!$F$6-'СЕТ СН'!$F$22</f>
        <v>899.67949580999993</v>
      </c>
      <c r="J38" s="36">
        <f>SUMIFS(СВЦЭМ!$C$33:$C$776,СВЦЭМ!$A$33:$A$776,$A38,СВЦЭМ!$B$33:$B$776,J$11)+'СЕТ СН'!$F$12+СВЦЭМ!$D$10+'СЕТ СН'!$F$6-'СЕТ СН'!$F$22</f>
        <v>851.20256281999991</v>
      </c>
      <c r="K38" s="36">
        <f>SUMIFS(СВЦЭМ!$C$33:$C$776,СВЦЭМ!$A$33:$A$776,$A38,СВЦЭМ!$B$33:$B$776,K$11)+'СЕТ СН'!$F$12+СВЦЭМ!$D$10+'СЕТ СН'!$F$6-'СЕТ СН'!$F$22</f>
        <v>819.91202399000008</v>
      </c>
      <c r="L38" s="36">
        <f>SUMIFS(СВЦЭМ!$C$33:$C$776,СВЦЭМ!$A$33:$A$776,$A38,СВЦЭМ!$B$33:$B$776,L$11)+'СЕТ СН'!$F$12+СВЦЭМ!$D$10+'СЕТ СН'!$F$6-'СЕТ СН'!$F$22</f>
        <v>816.73687289999998</v>
      </c>
      <c r="M38" s="36">
        <f>SUMIFS(СВЦЭМ!$C$33:$C$776,СВЦЭМ!$A$33:$A$776,$A38,СВЦЭМ!$B$33:$B$776,M$11)+'СЕТ СН'!$F$12+СВЦЭМ!$D$10+'СЕТ СН'!$F$6-'СЕТ СН'!$F$22</f>
        <v>820.56844827999998</v>
      </c>
      <c r="N38" s="36">
        <f>SUMIFS(СВЦЭМ!$C$33:$C$776,СВЦЭМ!$A$33:$A$776,$A38,СВЦЭМ!$B$33:$B$776,N$11)+'СЕТ СН'!$F$12+СВЦЭМ!$D$10+'СЕТ СН'!$F$6-'СЕТ СН'!$F$22</f>
        <v>812.8256058500001</v>
      </c>
      <c r="O38" s="36">
        <f>SUMIFS(СВЦЭМ!$C$33:$C$776,СВЦЭМ!$A$33:$A$776,$A38,СВЦЭМ!$B$33:$B$776,O$11)+'СЕТ СН'!$F$12+СВЦЭМ!$D$10+'СЕТ СН'!$F$6-'СЕТ СН'!$F$22</f>
        <v>808.89570125</v>
      </c>
      <c r="P38" s="36">
        <f>SUMIFS(СВЦЭМ!$C$33:$C$776,СВЦЭМ!$A$33:$A$776,$A38,СВЦЭМ!$B$33:$B$776,P$11)+'СЕТ СН'!$F$12+СВЦЭМ!$D$10+'СЕТ СН'!$F$6-'СЕТ СН'!$F$22</f>
        <v>815.65029454</v>
      </c>
      <c r="Q38" s="36">
        <f>SUMIFS(СВЦЭМ!$C$33:$C$776,СВЦЭМ!$A$33:$A$776,$A38,СВЦЭМ!$B$33:$B$776,Q$11)+'СЕТ СН'!$F$12+СВЦЭМ!$D$10+'СЕТ СН'!$F$6-'СЕТ СН'!$F$22</f>
        <v>816.17592867000008</v>
      </c>
      <c r="R38" s="36">
        <f>SUMIFS(СВЦЭМ!$C$33:$C$776,СВЦЭМ!$A$33:$A$776,$A38,СВЦЭМ!$B$33:$B$776,R$11)+'СЕТ СН'!$F$12+СВЦЭМ!$D$10+'СЕТ СН'!$F$6-'СЕТ СН'!$F$22</f>
        <v>811.04805084000009</v>
      </c>
      <c r="S38" s="36">
        <f>SUMIFS(СВЦЭМ!$C$33:$C$776,СВЦЭМ!$A$33:$A$776,$A38,СВЦЭМ!$B$33:$B$776,S$11)+'СЕТ СН'!$F$12+СВЦЭМ!$D$10+'СЕТ СН'!$F$6-'СЕТ СН'!$F$22</f>
        <v>809.33364522000011</v>
      </c>
      <c r="T38" s="36">
        <f>SUMIFS(СВЦЭМ!$C$33:$C$776,СВЦЭМ!$A$33:$A$776,$A38,СВЦЭМ!$B$33:$B$776,T$11)+'СЕТ СН'!$F$12+СВЦЭМ!$D$10+'СЕТ СН'!$F$6-'СЕТ СН'!$F$22</f>
        <v>806.00543841000012</v>
      </c>
      <c r="U38" s="36">
        <f>SUMIFS(СВЦЭМ!$C$33:$C$776,СВЦЭМ!$A$33:$A$776,$A38,СВЦЭМ!$B$33:$B$776,U$11)+'СЕТ СН'!$F$12+СВЦЭМ!$D$10+'СЕТ СН'!$F$6-'СЕТ СН'!$F$22</f>
        <v>815.29252522999991</v>
      </c>
      <c r="V38" s="36">
        <f>SUMIFS(СВЦЭМ!$C$33:$C$776,СВЦЭМ!$A$33:$A$776,$A38,СВЦЭМ!$B$33:$B$776,V$11)+'СЕТ СН'!$F$12+СВЦЭМ!$D$10+'СЕТ СН'!$F$6-'СЕТ СН'!$F$22</f>
        <v>829.19776032000004</v>
      </c>
      <c r="W38" s="36">
        <f>SUMIFS(СВЦЭМ!$C$33:$C$776,СВЦЭМ!$A$33:$A$776,$A38,СВЦЭМ!$B$33:$B$776,W$11)+'СЕТ СН'!$F$12+СВЦЭМ!$D$10+'СЕТ СН'!$F$6-'СЕТ СН'!$F$22</f>
        <v>829.29284191000011</v>
      </c>
      <c r="X38" s="36">
        <f>SUMIFS(СВЦЭМ!$C$33:$C$776,СВЦЭМ!$A$33:$A$776,$A38,СВЦЭМ!$B$33:$B$776,X$11)+'СЕТ СН'!$F$12+СВЦЭМ!$D$10+'СЕТ СН'!$F$6-'СЕТ СН'!$F$22</f>
        <v>802.2949155199999</v>
      </c>
      <c r="Y38" s="36">
        <f>SUMIFS(СВЦЭМ!$C$33:$C$776,СВЦЭМ!$A$33:$A$776,$A38,СВЦЭМ!$B$33:$B$776,Y$11)+'СЕТ СН'!$F$12+СВЦЭМ!$D$10+'СЕТ СН'!$F$6-'СЕТ СН'!$F$22</f>
        <v>832.0568939100001</v>
      </c>
    </row>
    <row r="39" spans="1:25" ht="15.75" x14ac:dyDescent="0.2">
      <c r="A39" s="35">
        <f t="shared" si="0"/>
        <v>44071</v>
      </c>
      <c r="B39" s="36">
        <f>SUMIFS(СВЦЭМ!$C$33:$C$776,СВЦЭМ!$A$33:$A$776,$A39,СВЦЭМ!$B$33:$B$776,B$11)+'СЕТ СН'!$F$12+СВЦЭМ!$D$10+'СЕТ СН'!$F$6-'СЕТ СН'!$F$22</f>
        <v>961.54727283000011</v>
      </c>
      <c r="C39" s="36">
        <f>SUMIFS(СВЦЭМ!$C$33:$C$776,СВЦЭМ!$A$33:$A$776,$A39,СВЦЭМ!$B$33:$B$776,C$11)+'СЕТ СН'!$F$12+СВЦЭМ!$D$10+'СЕТ СН'!$F$6-'СЕТ СН'!$F$22</f>
        <v>969.47509884999999</v>
      </c>
      <c r="D39" s="36">
        <f>SUMIFS(СВЦЭМ!$C$33:$C$776,СВЦЭМ!$A$33:$A$776,$A39,СВЦЭМ!$B$33:$B$776,D$11)+'СЕТ СН'!$F$12+СВЦЭМ!$D$10+'СЕТ СН'!$F$6-'СЕТ СН'!$F$22</f>
        <v>1010.4247669599999</v>
      </c>
      <c r="E39" s="36">
        <f>SUMIFS(СВЦЭМ!$C$33:$C$776,СВЦЭМ!$A$33:$A$776,$A39,СВЦЭМ!$B$33:$B$776,E$11)+'СЕТ СН'!$F$12+СВЦЭМ!$D$10+'СЕТ СН'!$F$6-'СЕТ СН'!$F$22</f>
        <v>1024.3511668200001</v>
      </c>
      <c r="F39" s="36">
        <f>SUMIFS(СВЦЭМ!$C$33:$C$776,СВЦЭМ!$A$33:$A$776,$A39,СВЦЭМ!$B$33:$B$776,F$11)+'СЕТ СН'!$F$12+СВЦЭМ!$D$10+'СЕТ СН'!$F$6-'СЕТ СН'!$F$22</f>
        <v>1037.31947225</v>
      </c>
      <c r="G39" s="36">
        <f>SUMIFS(СВЦЭМ!$C$33:$C$776,СВЦЭМ!$A$33:$A$776,$A39,СВЦЭМ!$B$33:$B$776,G$11)+'СЕТ СН'!$F$12+СВЦЭМ!$D$10+'СЕТ СН'!$F$6-'СЕТ СН'!$F$22</f>
        <v>1009.9838363199999</v>
      </c>
      <c r="H39" s="36">
        <f>SUMIFS(СВЦЭМ!$C$33:$C$776,СВЦЭМ!$A$33:$A$776,$A39,СВЦЭМ!$B$33:$B$776,H$11)+'СЕТ СН'!$F$12+СВЦЭМ!$D$10+'СЕТ СН'!$F$6-'СЕТ СН'!$F$22</f>
        <v>976.47393927000007</v>
      </c>
      <c r="I39" s="36">
        <f>SUMIFS(СВЦЭМ!$C$33:$C$776,СВЦЭМ!$A$33:$A$776,$A39,СВЦЭМ!$B$33:$B$776,I$11)+'СЕТ СН'!$F$12+СВЦЭМ!$D$10+'СЕТ СН'!$F$6-'СЕТ СН'!$F$22</f>
        <v>917.93540312999994</v>
      </c>
      <c r="J39" s="36">
        <f>SUMIFS(СВЦЭМ!$C$33:$C$776,СВЦЭМ!$A$33:$A$776,$A39,СВЦЭМ!$B$33:$B$776,J$11)+'СЕТ СН'!$F$12+СВЦЭМ!$D$10+'СЕТ СН'!$F$6-'СЕТ СН'!$F$22</f>
        <v>854.08994295000002</v>
      </c>
      <c r="K39" s="36">
        <f>SUMIFS(СВЦЭМ!$C$33:$C$776,СВЦЭМ!$A$33:$A$776,$A39,СВЦЭМ!$B$33:$B$776,K$11)+'СЕТ СН'!$F$12+СВЦЭМ!$D$10+'СЕТ СН'!$F$6-'СЕТ СН'!$F$22</f>
        <v>820.04311505999999</v>
      </c>
      <c r="L39" s="36">
        <f>SUMIFS(СВЦЭМ!$C$33:$C$776,СВЦЭМ!$A$33:$A$776,$A39,СВЦЭМ!$B$33:$B$776,L$11)+'СЕТ СН'!$F$12+СВЦЭМ!$D$10+'СЕТ СН'!$F$6-'СЕТ СН'!$F$22</f>
        <v>817.51265605999993</v>
      </c>
      <c r="M39" s="36">
        <f>SUMIFS(СВЦЭМ!$C$33:$C$776,СВЦЭМ!$A$33:$A$776,$A39,СВЦЭМ!$B$33:$B$776,M$11)+'СЕТ СН'!$F$12+СВЦЭМ!$D$10+'СЕТ СН'!$F$6-'СЕТ СН'!$F$22</f>
        <v>818.74879572999998</v>
      </c>
      <c r="N39" s="36">
        <f>SUMIFS(СВЦЭМ!$C$33:$C$776,СВЦЭМ!$A$33:$A$776,$A39,СВЦЭМ!$B$33:$B$776,N$11)+'СЕТ СН'!$F$12+СВЦЭМ!$D$10+'СЕТ СН'!$F$6-'СЕТ СН'!$F$22</f>
        <v>821.34100721000004</v>
      </c>
      <c r="O39" s="36">
        <f>SUMIFS(СВЦЭМ!$C$33:$C$776,СВЦЭМ!$A$33:$A$776,$A39,СВЦЭМ!$B$33:$B$776,O$11)+'СЕТ СН'!$F$12+СВЦЭМ!$D$10+'СЕТ СН'!$F$6-'СЕТ СН'!$F$22</f>
        <v>815.46535904000007</v>
      </c>
      <c r="P39" s="36">
        <f>SUMIFS(СВЦЭМ!$C$33:$C$776,СВЦЭМ!$A$33:$A$776,$A39,СВЦЭМ!$B$33:$B$776,P$11)+'СЕТ СН'!$F$12+СВЦЭМ!$D$10+'СЕТ СН'!$F$6-'СЕТ СН'!$F$22</f>
        <v>817.42197275000012</v>
      </c>
      <c r="Q39" s="36">
        <f>SUMIFS(СВЦЭМ!$C$33:$C$776,СВЦЭМ!$A$33:$A$776,$A39,СВЦЭМ!$B$33:$B$776,Q$11)+'СЕТ СН'!$F$12+СВЦЭМ!$D$10+'СЕТ СН'!$F$6-'СЕТ СН'!$F$22</f>
        <v>824.66039948999992</v>
      </c>
      <c r="R39" s="36">
        <f>SUMIFS(СВЦЭМ!$C$33:$C$776,СВЦЭМ!$A$33:$A$776,$A39,СВЦЭМ!$B$33:$B$776,R$11)+'СЕТ СН'!$F$12+СВЦЭМ!$D$10+'СЕТ СН'!$F$6-'СЕТ СН'!$F$22</f>
        <v>827.73228743000004</v>
      </c>
      <c r="S39" s="36">
        <f>SUMIFS(СВЦЭМ!$C$33:$C$776,СВЦЭМ!$A$33:$A$776,$A39,СВЦЭМ!$B$33:$B$776,S$11)+'СЕТ СН'!$F$12+СВЦЭМ!$D$10+'СЕТ СН'!$F$6-'СЕТ СН'!$F$22</f>
        <v>832.40046626999992</v>
      </c>
      <c r="T39" s="36">
        <f>SUMIFS(СВЦЭМ!$C$33:$C$776,СВЦЭМ!$A$33:$A$776,$A39,СВЦЭМ!$B$33:$B$776,T$11)+'СЕТ СН'!$F$12+СВЦЭМ!$D$10+'СЕТ СН'!$F$6-'СЕТ СН'!$F$22</f>
        <v>827.77031052000007</v>
      </c>
      <c r="U39" s="36">
        <f>SUMIFS(СВЦЭМ!$C$33:$C$776,СВЦЭМ!$A$33:$A$776,$A39,СВЦЭМ!$B$33:$B$776,U$11)+'СЕТ СН'!$F$12+СВЦЭМ!$D$10+'СЕТ СН'!$F$6-'СЕТ СН'!$F$22</f>
        <v>820.85540669000011</v>
      </c>
      <c r="V39" s="36">
        <f>SUMIFS(СВЦЭМ!$C$33:$C$776,СВЦЭМ!$A$33:$A$776,$A39,СВЦЭМ!$B$33:$B$776,V$11)+'СЕТ СН'!$F$12+СВЦЭМ!$D$10+'СЕТ СН'!$F$6-'СЕТ СН'!$F$22</f>
        <v>795.62532514000009</v>
      </c>
      <c r="W39" s="36">
        <f>SUMIFS(СВЦЭМ!$C$33:$C$776,СВЦЭМ!$A$33:$A$776,$A39,СВЦЭМ!$B$33:$B$776,W$11)+'СЕТ СН'!$F$12+СВЦЭМ!$D$10+'СЕТ СН'!$F$6-'СЕТ СН'!$F$22</f>
        <v>794.37530874999993</v>
      </c>
      <c r="X39" s="36">
        <f>SUMIFS(СВЦЭМ!$C$33:$C$776,СВЦЭМ!$A$33:$A$776,$A39,СВЦЭМ!$B$33:$B$776,X$11)+'СЕТ СН'!$F$12+СВЦЭМ!$D$10+'СЕТ СН'!$F$6-'СЕТ СН'!$F$22</f>
        <v>844.98412645999997</v>
      </c>
      <c r="Y39" s="36">
        <f>SUMIFS(СВЦЭМ!$C$33:$C$776,СВЦЭМ!$A$33:$A$776,$A39,СВЦЭМ!$B$33:$B$776,Y$11)+'СЕТ СН'!$F$12+СВЦЭМ!$D$10+'СЕТ СН'!$F$6-'СЕТ СН'!$F$22</f>
        <v>895.33277240999996</v>
      </c>
    </row>
    <row r="40" spans="1:25" ht="15.75" x14ac:dyDescent="0.2">
      <c r="A40" s="35">
        <f t="shared" si="0"/>
        <v>44072</v>
      </c>
      <c r="B40" s="36">
        <f>SUMIFS(СВЦЭМ!$C$33:$C$776,СВЦЭМ!$A$33:$A$776,$A40,СВЦЭМ!$B$33:$B$776,B$11)+'СЕТ СН'!$F$12+СВЦЭМ!$D$10+'СЕТ СН'!$F$6-'СЕТ СН'!$F$22</f>
        <v>959.74667115000011</v>
      </c>
      <c r="C40" s="36">
        <f>SUMIFS(СВЦЭМ!$C$33:$C$776,СВЦЭМ!$A$33:$A$776,$A40,СВЦЭМ!$B$33:$B$776,C$11)+'СЕТ СН'!$F$12+СВЦЭМ!$D$10+'СЕТ СН'!$F$6-'СЕТ СН'!$F$22</f>
        <v>1006.96829905</v>
      </c>
      <c r="D40" s="36">
        <f>SUMIFS(СВЦЭМ!$C$33:$C$776,СВЦЭМ!$A$33:$A$776,$A40,СВЦЭМ!$B$33:$B$776,D$11)+'СЕТ СН'!$F$12+СВЦЭМ!$D$10+'СЕТ СН'!$F$6-'СЕТ СН'!$F$22</f>
        <v>1044.9739182799999</v>
      </c>
      <c r="E40" s="36">
        <f>SUMIFS(СВЦЭМ!$C$33:$C$776,СВЦЭМ!$A$33:$A$776,$A40,СВЦЭМ!$B$33:$B$776,E$11)+'СЕТ СН'!$F$12+СВЦЭМ!$D$10+'СЕТ СН'!$F$6-'СЕТ СН'!$F$22</f>
        <v>1051.8701653600001</v>
      </c>
      <c r="F40" s="36">
        <f>SUMIFS(СВЦЭМ!$C$33:$C$776,СВЦЭМ!$A$33:$A$776,$A40,СВЦЭМ!$B$33:$B$776,F$11)+'СЕТ СН'!$F$12+СВЦЭМ!$D$10+'СЕТ СН'!$F$6-'СЕТ СН'!$F$22</f>
        <v>1070.5083726099999</v>
      </c>
      <c r="G40" s="36">
        <f>SUMIFS(СВЦЭМ!$C$33:$C$776,СВЦЭМ!$A$33:$A$776,$A40,СВЦЭМ!$B$33:$B$776,G$11)+'СЕТ СН'!$F$12+СВЦЭМ!$D$10+'СЕТ СН'!$F$6-'СЕТ СН'!$F$22</f>
        <v>1054.0462745300001</v>
      </c>
      <c r="H40" s="36">
        <f>SUMIFS(СВЦЭМ!$C$33:$C$776,СВЦЭМ!$A$33:$A$776,$A40,СВЦЭМ!$B$33:$B$776,H$11)+'СЕТ СН'!$F$12+СВЦЭМ!$D$10+'СЕТ СН'!$F$6-'СЕТ СН'!$F$22</f>
        <v>1032.83650597</v>
      </c>
      <c r="I40" s="36">
        <f>SUMIFS(СВЦЭМ!$C$33:$C$776,СВЦЭМ!$A$33:$A$776,$A40,СВЦЭМ!$B$33:$B$776,I$11)+'СЕТ СН'!$F$12+СВЦЭМ!$D$10+'СЕТ СН'!$F$6-'СЕТ СН'!$F$22</f>
        <v>983.95537788000001</v>
      </c>
      <c r="J40" s="36">
        <f>SUMIFS(СВЦЭМ!$C$33:$C$776,СВЦЭМ!$A$33:$A$776,$A40,СВЦЭМ!$B$33:$B$776,J$11)+'СЕТ СН'!$F$12+СВЦЭМ!$D$10+'СЕТ СН'!$F$6-'СЕТ СН'!$F$22</f>
        <v>907.47465321000004</v>
      </c>
      <c r="K40" s="36">
        <f>SUMIFS(СВЦЭМ!$C$33:$C$776,СВЦЭМ!$A$33:$A$776,$A40,СВЦЭМ!$B$33:$B$776,K$11)+'СЕТ СН'!$F$12+СВЦЭМ!$D$10+'СЕТ СН'!$F$6-'СЕТ СН'!$F$22</f>
        <v>845.95418627000004</v>
      </c>
      <c r="L40" s="36">
        <f>SUMIFS(СВЦЭМ!$C$33:$C$776,СВЦЭМ!$A$33:$A$776,$A40,СВЦЭМ!$B$33:$B$776,L$11)+'СЕТ СН'!$F$12+СВЦЭМ!$D$10+'СЕТ СН'!$F$6-'СЕТ СН'!$F$22</f>
        <v>826.16324983999993</v>
      </c>
      <c r="M40" s="36">
        <f>SUMIFS(СВЦЭМ!$C$33:$C$776,СВЦЭМ!$A$33:$A$776,$A40,СВЦЭМ!$B$33:$B$776,M$11)+'СЕТ СН'!$F$12+СВЦЭМ!$D$10+'СЕТ СН'!$F$6-'СЕТ СН'!$F$22</f>
        <v>828.03960647000008</v>
      </c>
      <c r="N40" s="36">
        <f>SUMIFS(СВЦЭМ!$C$33:$C$776,СВЦЭМ!$A$33:$A$776,$A40,СВЦЭМ!$B$33:$B$776,N$11)+'СЕТ СН'!$F$12+СВЦЭМ!$D$10+'СЕТ СН'!$F$6-'СЕТ СН'!$F$22</f>
        <v>840.28303961999995</v>
      </c>
      <c r="O40" s="36">
        <f>SUMIFS(СВЦЭМ!$C$33:$C$776,СВЦЭМ!$A$33:$A$776,$A40,СВЦЭМ!$B$33:$B$776,O$11)+'СЕТ СН'!$F$12+СВЦЭМ!$D$10+'СЕТ СН'!$F$6-'СЕТ СН'!$F$22</f>
        <v>831.35740877000012</v>
      </c>
      <c r="P40" s="36">
        <f>SUMIFS(СВЦЭМ!$C$33:$C$776,СВЦЭМ!$A$33:$A$776,$A40,СВЦЭМ!$B$33:$B$776,P$11)+'СЕТ СН'!$F$12+СВЦЭМ!$D$10+'СЕТ СН'!$F$6-'СЕТ СН'!$F$22</f>
        <v>836.65275335000001</v>
      </c>
      <c r="Q40" s="36">
        <f>SUMIFS(СВЦЭМ!$C$33:$C$776,СВЦЭМ!$A$33:$A$776,$A40,СВЦЭМ!$B$33:$B$776,Q$11)+'СЕТ СН'!$F$12+СВЦЭМ!$D$10+'СЕТ СН'!$F$6-'СЕТ СН'!$F$22</f>
        <v>854.84250240000006</v>
      </c>
      <c r="R40" s="36">
        <f>SUMIFS(СВЦЭМ!$C$33:$C$776,СВЦЭМ!$A$33:$A$776,$A40,СВЦЭМ!$B$33:$B$776,R$11)+'СЕТ СН'!$F$12+СВЦЭМ!$D$10+'СЕТ СН'!$F$6-'СЕТ СН'!$F$22</f>
        <v>869.12188910999998</v>
      </c>
      <c r="S40" s="36">
        <f>SUMIFS(СВЦЭМ!$C$33:$C$776,СВЦЭМ!$A$33:$A$776,$A40,СВЦЭМ!$B$33:$B$776,S$11)+'СЕТ СН'!$F$12+СВЦЭМ!$D$10+'СЕТ СН'!$F$6-'СЕТ СН'!$F$22</f>
        <v>852.87806580999995</v>
      </c>
      <c r="T40" s="36">
        <f>SUMIFS(СВЦЭМ!$C$33:$C$776,СВЦЭМ!$A$33:$A$776,$A40,СВЦЭМ!$B$33:$B$776,T$11)+'СЕТ СН'!$F$12+СВЦЭМ!$D$10+'СЕТ СН'!$F$6-'СЕТ СН'!$F$22</f>
        <v>851.83217994000006</v>
      </c>
      <c r="U40" s="36">
        <f>SUMIFS(СВЦЭМ!$C$33:$C$776,СВЦЭМ!$A$33:$A$776,$A40,СВЦЭМ!$B$33:$B$776,U$11)+'СЕТ СН'!$F$12+СВЦЭМ!$D$10+'СЕТ СН'!$F$6-'СЕТ СН'!$F$22</f>
        <v>853.48099113000012</v>
      </c>
      <c r="V40" s="36">
        <f>SUMIFS(СВЦЭМ!$C$33:$C$776,СВЦЭМ!$A$33:$A$776,$A40,СВЦЭМ!$B$33:$B$776,V$11)+'СЕТ СН'!$F$12+СВЦЭМ!$D$10+'СЕТ СН'!$F$6-'СЕТ СН'!$F$22</f>
        <v>831.35121129999993</v>
      </c>
      <c r="W40" s="36">
        <f>SUMIFS(СВЦЭМ!$C$33:$C$776,СВЦЭМ!$A$33:$A$776,$A40,СВЦЭМ!$B$33:$B$776,W$11)+'СЕТ СН'!$F$12+СВЦЭМ!$D$10+'СЕТ СН'!$F$6-'СЕТ СН'!$F$22</f>
        <v>822.06405775999997</v>
      </c>
      <c r="X40" s="36">
        <f>SUMIFS(СВЦЭМ!$C$33:$C$776,СВЦЭМ!$A$33:$A$776,$A40,СВЦЭМ!$B$33:$B$776,X$11)+'СЕТ СН'!$F$12+СВЦЭМ!$D$10+'СЕТ СН'!$F$6-'СЕТ СН'!$F$22</f>
        <v>865.85353800000007</v>
      </c>
      <c r="Y40" s="36">
        <f>SUMIFS(СВЦЭМ!$C$33:$C$776,СВЦЭМ!$A$33:$A$776,$A40,СВЦЭМ!$B$33:$B$776,Y$11)+'СЕТ СН'!$F$12+СВЦЭМ!$D$10+'СЕТ СН'!$F$6-'СЕТ СН'!$F$22</f>
        <v>907.23294114999999</v>
      </c>
    </row>
    <row r="41" spans="1:25" ht="15.75" x14ac:dyDescent="0.2">
      <c r="A41" s="35">
        <f t="shared" si="0"/>
        <v>44073</v>
      </c>
      <c r="B41" s="36">
        <f>SUMIFS(СВЦЭМ!$C$33:$C$776,СВЦЭМ!$A$33:$A$776,$A41,СВЦЭМ!$B$33:$B$776,B$11)+'СЕТ СН'!$F$12+СВЦЭМ!$D$10+'СЕТ СН'!$F$6-'СЕТ СН'!$F$22</f>
        <v>939.08773272999997</v>
      </c>
      <c r="C41" s="36">
        <f>SUMIFS(СВЦЭМ!$C$33:$C$776,СВЦЭМ!$A$33:$A$776,$A41,СВЦЭМ!$B$33:$B$776,C$11)+'СЕТ СН'!$F$12+СВЦЭМ!$D$10+'СЕТ СН'!$F$6-'СЕТ СН'!$F$22</f>
        <v>997.60590066999998</v>
      </c>
      <c r="D41" s="36">
        <f>SUMIFS(СВЦЭМ!$C$33:$C$776,СВЦЭМ!$A$33:$A$776,$A41,СВЦЭМ!$B$33:$B$776,D$11)+'СЕТ СН'!$F$12+СВЦЭМ!$D$10+'СЕТ СН'!$F$6-'СЕТ СН'!$F$22</f>
        <v>1042.96109643</v>
      </c>
      <c r="E41" s="36">
        <f>SUMIFS(СВЦЭМ!$C$33:$C$776,СВЦЭМ!$A$33:$A$776,$A41,СВЦЭМ!$B$33:$B$776,E$11)+'СЕТ СН'!$F$12+СВЦЭМ!$D$10+'СЕТ СН'!$F$6-'СЕТ СН'!$F$22</f>
        <v>1041.4191270199999</v>
      </c>
      <c r="F41" s="36">
        <f>SUMIFS(СВЦЭМ!$C$33:$C$776,СВЦЭМ!$A$33:$A$776,$A41,СВЦЭМ!$B$33:$B$776,F$11)+'СЕТ СН'!$F$12+СВЦЭМ!$D$10+'СЕТ СН'!$F$6-'СЕТ СН'!$F$22</f>
        <v>1041.98450514</v>
      </c>
      <c r="G41" s="36">
        <f>SUMIFS(СВЦЭМ!$C$33:$C$776,СВЦЭМ!$A$33:$A$776,$A41,СВЦЭМ!$B$33:$B$776,G$11)+'СЕТ СН'!$F$12+СВЦЭМ!$D$10+'СЕТ СН'!$F$6-'СЕТ СН'!$F$22</f>
        <v>1026.5470358100001</v>
      </c>
      <c r="H41" s="36">
        <f>SUMIFS(СВЦЭМ!$C$33:$C$776,СВЦЭМ!$A$33:$A$776,$A41,СВЦЭМ!$B$33:$B$776,H$11)+'СЕТ СН'!$F$12+СВЦЭМ!$D$10+'СЕТ СН'!$F$6-'СЕТ СН'!$F$22</f>
        <v>1025.2128358800001</v>
      </c>
      <c r="I41" s="36">
        <f>SUMIFS(СВЦЭМ!$C$33:$C$776,СВЦЭМ!$A$33:$A$776,$A41,СВЦЭМ!$B$33:$B$776,I$11)+'СЕТ СН'!$F$12+СВЦЭМ!$D$10+'СЕТ СН'!$F$6-'СЕТ СН'!$F$22</f>
        <v>997.70197742999994</v>
      </c>
      <c r="J41" s="36">
        <f>SUMIFS(СВЦЭМ!$C$33:$C$776,СВЦЭМ!$A$33:$A$776,$A41,СВЦЭМ!$B$33:$B$776,J$11)+'СЕТ СН'!$F$12+СВЦЭМ!$D$10+'СЕТ СН'!$F$6-'СЕТ СН'!$F$22</f>
        <v>917.11217536000004</v>
      </c>
      <c r="K41" s="36">
        <f>SUMIFS(СВЦЭМ!$C$33:$C$776,СВЦЭМ!$A$33:$A$776,$A41,СВЦЭМ!$B$33:$B$776,K$11)+'СЕТ СН'!$F$12+СВЦЭМ!$D$10+'СЕТ СН'!$F$6-'СЕТ СН'!$F$22</f>
        <v>849.17758939999999</v>
      </c>
      <c r="L41" s="36">
        <f>SUMIFS(СВЦЭМ!$C$33:$C$776,СВЦЭМ!$A$33:$A$776,$A41,СВЦЭМ!$B$33:$B$776,L$11)+'СЕТ СН'!$F$12+СВЦЭМ!$D$10+'СЕТ СН'!$F$6-'СЕТ СН'!$F$22</f>
        <v>816.10202176999996</v>
      </c>
      <c r="M41" s="36">
        <f>SUMIFS(СВЦЭМ!$C$33:$C$776,СВЦЭМ!$A$33:$A$776,$A41,СВЦЭМ!$B$33:$B$776,M$11)+'СЕТ СН'!$F$12+СВЦЭМ!$D$10+'СЕТ СН'!$F$6-'СЕТ СН'!$F$22</f>
        <v>810.9285272300001</v>
      </c>
      <c r="N41" s="36">
        <f>SUMIFS(СВЦЭМ!$C$33:$C$776,СВЦЭМ!$A$33:$A$776,$A41,СВЦЭМ!$B$33:$B$776,N$11)+'СЕТ СН'!$F$12+СВЦЭМ!$D$10+'СЕТ СН'!$F$6-'СЕТ СН'!$F$22</f>
        <v>822.0241018700001</v>
      </c>
      <c r="O41" s="36">
        <f>SUMIFS(СВЦЭМ!$C$33:$C$776,СВЦЭМ!$A$33:$A$776,$A41,СВЦЭМ!$B$33:$B$776,O$11)+'СЕТ СН'!$F$12+СВЦЭМ!$D$10+'СЕТ СН'!$F$6-'СЕТ СН'!$F$22</f>
        <v>812.04373635000002</v>
      </c>
      <c r="P41" s="36">
        <f>SUMIFS(СВЦЭМ!$C$33:$C$776,СВЦЭМ!$A$33:$A$776,$A41,СВЦЭМ!$B$33:$B$776,P$11)+'СЕТ СН'!$F$12+СВЦЭМ!$D$10+'СЕТ СН'!$F$6-'СЕТ СН'!$F$22</f>
        <v>814.05199366000011</v>
      </c>
      <c r="Q41" s="36">
        <f>SUMIFS(СВЦЭМ!$C$33:$C$776,СВЦЭМ!$A$33:$A$776,$A41,СВЦЭМ!$B$33:$B$776,Q$11)+'СЕТ СН'!$F$12+СВЦЭМ!$D$10+'СЕТ СН'!$F$6-'СЕТ СН'!$F$22</f>
        <v>830.74453622999999</v>
      </c>
      <c r="R41" s="36">
        <f>SUMIFS(СВЦЭМ!$C$33:$C$776,СВЦЭМ!$A$33:$A$776,$A41,СВЦЭМ!$B$33:$B$776,R$11)+'СЕТ СН'!$F$12+СВЦЭМ!$D$10+'СЕТ СН'!$F$6-'СЕТ СН'!$F$22</f>
        <v>835.83021632999998</v>
      </c>
      <c r="S41" s="36">
        <f>SUMIFS(СВЦЭМ!$C$33:$C$776,СВЦЭМ!$A$33:$A$776,$A41,СВЦЭМ!$B$33:$B$776,S$11)+'СЕТ СН'!$F$12+СВЦЭМ!$D$10+'СЕТ СН'!$F$6-'СЕТ СН'!$F$22</f>
        <v>818.52227016000006</v>
      </c>
      <c r="T41" s="36">
        <f>SUMIFS(СВЦЭМ!$C$33:$C$776,СВЦЭМ!$A$33:$A$776,$A41,СВЦЭМ!$B$33:$B$776,T$11)+'СЕТ СН'!$F$12+СВЦЭМ!$D$10+'СЕТ СН'!$F$6-'СЕТ СН'!$F$22</f>
        <v>800.33031277999999</v>
      </c>
      <c r="U41" s="36">
        <f>SUMIFS(СВЦЭМ!$C$33:$C$776,СВЦЭМ!$A$33:$A$776,$A41,СВЦЭМ!$B$33:$B$776,U$11)+'СЕТ СН'!$F$12+СВЦЭМ!$D$10+'СЕТ СН'!$F$6-'СЕТ СН'!$F$22</f>
        <v>800.48224980999998</v>
      </c>
      <c r="V41" s="36">
        <f>SUMIFS(СВЦЭМ!$C$33:$C$776,СВЦЭМ!$A$33:$A$776,$A41,СВЦЭМ!$B$33:$B$776,V$11)+'СЕТ СН'!$F$12+СВЦЭМ!$D$10+'СЕТ СН'!$F$6-'СЕТ СН'!$F$22</f>
        <v>775.17610889000002</v>
      </c>
      <c r="W41" s="36">
        <f>SUMIFS(СВЦЭМ!$C$33:$C$776,СВЦЭМ!$A$33:$A$776,$A41,СВЦЭМ!$B$33:$B$776,W$11)+'СЕТ СН'!$F$12+СВЦЭМ!$D$10+'СЕТ СН'!$F$6-'СЕТ СН'!$F$22</f>
        <v>758.99148715000001</v>
      </c>
      <c r="X41" s="36">
        <f>SUMIFS(СВЦЭМ!$C$33:$C$776,СВЦЭМ!$A$33:$A$776,$A41,СВЦЭМ!$B$33:$B$776,X$11)+'СЕТ СН'!$F$12+СВЦЭМ!$D$10+'СЕТ СН'!$F$6-'СЕТ СН'!$F$22</f>
        <v>803.77766412000005</v>
      </c>
      <c r="Y41" s="36">
        <f>SUMIFS(СВЦЭМ!$C$33:$C$776,СВЦЭМ!$A$33:$A$776,$A41,СВЦЭМ!$B$33:$B$776,Y$11)+'СЕТ СН'!$F$12+СВЦЭМ!$D$10+'СЕТ СН'!$F$6-'СЕТ СН'!$F$22</f>
        <v>858.3728317099999</v>
      </c>
    </row>
    <row r="42" spans="1:25" ht="15.75" x14ac:dyDescent="0.2">
      <c r="A42" s="35">
        <f t="shared" si="0"/>
        <v>44074</v>
      </c>
      <c r="B42" s="36">
        <f>SUMIFS(СВЦЭМ!$C$33:$C$776,СВЦЭМ!$A$33:$A$776,$A42,СВЦЭМ!$B$33:$B$776,B$11)+'СЕТ СН'!$F$12+СВЦЭМ!$D$10+'СЕТ СН'!$F$6-'СЕТ СН'!$F$22</f>
        <v>904.11410038000008</v>
      </c>
      <c r="C42" s="36">
        <f>SUMIFS(СВЦЭМ!$C$33:$C$776,СВЦЭМ!$A$33:$A$776,$A42,СВЦЭМ!$B$33:$B$776,C$11)+'СЕТ СН'!$F$12+СВЦЭМ!$D$10+'СЕТ СН'!$F$6-'СЕТ СН'!$F$22</f>
        <v>961.40675959999999</v>
      </c>
      <c r="D42" s="36">
        <f>SUMIFS(СВЦЭМ!$C$33:$C$776,СВЦЭМ!$A$33:$A$776,$A42,СВЦЭМ!$B$33:$B$776,D$11)+'СЕТ СН'!$F$12+СВЦЭМ!$D$10+'СЕТ СН'!$F$6-'СЕТ СН'!$F$22</f>
        <v>1016.13867035</v>
      </c>
      <c r="E42" s="36">
        <f>SUMIFS(СВЦЭМ!$C$33:$C$776,СВЦЭМ!$A$33:$A$776,$A42,СВЦЭМ!$B$33:$B$776,E$11)+'СЕТ СН'!$F$12+СВЦЭМ!$D$10+'СЕТ СН'!$F$6-'СЕТ СН'!$F$22</f>
        <v>1030.34671716</v>
      </c>
      <c r="F42" s="36">
        <f>SUMIFS(СВЦЭМ!$C$33:$C$776,СВЦЭМ!$A$33:$A$776,$A42,СВЦЭМ!$B$33:$B$776,F$11)+'СЕТ СН'!$F$12+СВЦЭМ!$D$10+'СЕТ СН'!$F$6-'СЕТ СН'!$F$22</f>
        <v>1044.85120379</v>
      </c>
      <c r="G42" s="36">
        <f>SUMIFS(СВЦЭМ!$C$33:$C$776,СВЦЭМ!$A$33:$A$776,$A42,СВЦЭМ!$B$33:$B$776,G$11)+'СЕТ СН'!$F$12+СВЦЭМ!$D$10+'СЕТ СН'!$F$6-'СЕТ СН'!$F$22</f>
        <v>1032.9063675</v>
      </c>
      <c r="H42" s="36">
        <f>SUMIFS(СВЦЭМ!$C$33:$C$776,СВЦЭМ!$A$33:$A$776,$A42,СВЦЭМ!$B$33:$B$776,H$11)+'СЕТ СН'!$F$12+СВЦЭМ!$D$10+'СЕТ СН'!$F$6-'СЕТ СН'!$F$22</f>
        <v>975.49699082999996</v>
      </c>
      <c r="I42" s="36">
        <f>SUMIFS(СВЦЭМ!$C$33:$C$776,СВЦЭМ!$A$33:$A$776,$A42,СВЦЭМ!$B$33:$B$776,I$11)+'СЕТ СН'!$F$12+СВЦЭМ!$D$10+'СЕТ СН'!$F$6-'СЕТ СН'!$F$22</f>
        <v>910.87432430000013</v>
      </c>
      <c r="J42" s="36">
        <f>SUMIFS(СВЦЭМ!$C$33:$C$776,СВЦЭМ!$A$33:$A$776,$A42,СВЦЭМ!$B$33:$B$776,J$11)+'СЕТ СН'!$F$12+СВЦЭМ!$D$10+'СЕТ СН'!$F$6-'СЕТ СН'!$F$22</f>
        <v>854.00221482000006</v>
      </c>
      <c r="K42" s="36">
        <f>SUMIFS(СВЦЭМ!$C$33:$C$776,СВЦЭМ!$A$33:$A$776,$A42,СВЦЭМ!$B$33:$B$776,K$11)+'СЕТ СН'!$F$12+СВЦЭМ!$D$10+'СЕТ СН'!$F$6-'СЕТ СН'!$F$22</f>
        <v>811.12136385999997</v>
      </c>
      <c r="L42" s="36">
        <f>SUMIFS(СВЦЭМ!$C$33:$C$776,СВЦЭМ!$A$33:$A$776,$A42,СВЦЭМ!$B$33:$B$776,L$11)+'СЕТ СН'!$F$12+СВЦЭМ!$D$10+'СЕТ СН'!$F$6-'СЕТ СН'!$F$22</f>
        <v>827.68740653999998</v>
      </c>
      <c r="M42" s="36">
        <f>SUMIFS(СВЦЭМ!$C$33:$C$776,СВЦЭМ!$A$33:$A$776,$A42,СВЦЭМ!$B$33:$B$776,M$11)+'СЕТ СН'!$F$12+СВЦЭМ!$D$10+'СЕТ СН'!$F$6-'СЕТ СН'!$F$22</f>
        <v>825.63850180000009</v>
      </c>
      <c r="N42" s="36">
        <f>SUMIFS(СВЦЭМ!$C$33:$C$776,СВЦЭМ!$A$33:$A$776,$A42,СВЦЭМ!$B$33:$B$776,N$11)+'СЕТ СН'!$F$12+СВЦЭМ!$D$10+'СЕТ СН'!$F$6-'СЕТ СН'!$F$22</f>
        <v>813.61074254000005</v>
      </c>
      <c r="O42" s="36">
        <f>SUMIFS(СВЦЭМ!$C$33:$C$776,СВЦЭМ!$A$33:$A$776,$A42,СВЦЭМ!$B$33:$B$776,O$11)+'СЕТ СН'!$F$12+СВЦЭМ!$D$10+'СЕТ СН'!$F$6-'СЕТ СН'!$F$22</f>
        <v>814.51693223999996</v>
      </c>
      <c r="P42" s="36">
        <f>SUMIFS(СВЦЭМ!$C$33:$C$776,СВЦЭМ!$A$33:$A$776,$A42,СВЦЭМ!$B$33:$B$776,P$11)+'СЕТ СН'!$F$12+СВЦЭМ!$D$10+'СЕТ СН'!$F$6-'СЕТ СН'!$F$22</f>
        <v>818.72821320999992</v>
      </c>
      <c r="Q42" s="36">
        <f>SUMIFS(СВЦЭМ!$C$33:$C$776,СВЦЭМ!$A$33:$A$776,$A42,СВЦЭМ!$B$33:$B$776,Q$11)+'СЕТ СН'!$F$12+СВЦЭМ!$D$10+'СЕТ СН'!$F$6-'СЕТ СН'!$F$22</f>
        <v>819.03839766999999</v>
      </c>
      <c r="R42" s="36">
        <f>SUMIFS(СВЦЭМ!$C$33:$C$776,СВЦЭМ!$A$33:$A$776,$A42,СВЦЭМ!$B$33:$B$776,R$11)+'СЕТ СН'!$F$12+СВЦЭМ!$D$10+'СЕТ СН'!$F$6-'СЕТ СН'!$F$22</f>
        <v>820.57558926999991</v>
      </c>
      <c r="S42" s="36">
        <f>SUMIFS(СВЦЭМ!$C$33:$C$776,СВЦЭМ!$A$33:$A$776,$A42,СВЦЭМ!$B$33:$B$776,S$11)+'СЕТ СН'!$F$12+СВЦЭМ!$D$10+'СЕТ СН'!$F$6-'СЕТ СН'!$F$22</f>
        <v>820.27657963000001</v>
      </c>
      <c r="T42" s="36">
        <f>SUMIFS(СВЦЭМ!$C$33:$C$776,СВЦЭМ!$A$33:$A$776,$A42,СВЦЭМ!$B$33:$B$776,T$11)+'СЕТ СН'!$F$12+СВЦЭМ!$D$10+'СЕТ СН'!$F$6-'СЕТ СН'!$F$22</f>
        <v>820.94816085000002</v>
      </c>
      <c r="U42" s="36">
        <f>SUMIFS(СВЦЭМ!$C$33:$C$776,СВЦЭМ!$A$33:$A$776,$A42,СВЦЭМ!$B$33:$B$776,U$11)+'СЕТ СН'!$F$12+СВЦЭМ!$D$10+'СЕТ СН'!$F$6-'СЕТ СН'!$F$22</f>
        <v>814.33918517999996</v>
      </c>
      <c r="V42" s="36">
        <f>SUMIFS(СВЦЭМ!$C$33:$C$776,СВЦЭМ!$A$33:$A$776,$A42,СВЦЭМ!$B$33:$B$776,V$11)+'СЕТ СН'!$F$12+СВЦЭМ!$D$10+'СЕТ СН'!$F$6-'СЕТ СН'!$F$22</f>
        <v>816.64277100999993</v>
      </c>
      <c r="W42" s="36">
        <f>SUMIFS(СВЦЭМ!$C$33:$C$776,СВЦЭМ!$A$33:$A$776,$A42,СВЦЭМ!$B$33:$B$776,W$11)+'СЕТ СН'!$F$12+СВЦЭМ!$D$10+'СЕТ СН'!$F$6-'СЕТ СН'!$F$22</f>
        <v>814.6454952900001</v>
      </c>
      <c r="X42" s="36">
        <f>SUMIFS(СВЦЭМ!$C$33:$C$776,СВЦЭМ!$A$33:$A$776,$A42,СВЦЭМ!$B$33:$B$776,X$11)+'СЕТ СН'!$F$12+СВЦЭМ!$D$10+'СЕТ СН'!$F$6-'СЕТ СН'!$F$22</f>
        <v>821.87593584000001</v>
      </c>
      <c r="Y42" s="36">
        <f>SUMIFS(СВЦЭМ!$C$33:$C$776,СВЦЭМ!$A$33:$A$776,$A42,СВЦЭМ!$B$33:$B$776,Y$11)+'СЕТ СН'!$F$12+СВЦЭМ!$D$10+'СЕТ СН'!$F$6-'СЕТ СН'!$F$22</f>
        <v>873.97684419999996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01.08.2020</v>
      </c>
      <c r="B48" s="36">
        <f>SUMIFS(СВЦЭМ!$C$33:$C$776,СВЦЭМ!$A$33:$A$776,$A48,СВЦЭМ!$B$33:$B$776,B$47)+'СЕТ СН'!$G$12+СВЦЭМ!$D$10+'СЕТ СН'!$G$6-'СЕТ СН'!$G$22</f>
        <v>1142.9907837600001</v>
      </c>
      <c r="C48" s="36">
        <f>SUMIFS(СВЦЭМ!$C$33:$C$776,СВЦЭМ!$A$33:$A$776,$A48,СВЦЭМ!$B$33:$B$776,C$47)+'СЕТ СН'!$G$12+СВЦЭМ!$D$10+'СЕТ СН'!$G$6-'СЕТ СН'!$G$22</f>
        <v>1180.45384932</v>
      </c>
      <c r="D48" s="36">
        <f>SUMIFS(СВЦЭМ!$C$33:$C$776,СВЦЭМ!$A$33:$A$776,$A48,СВЦЭМ!$B$33:$B$776,D$47)+'СЕТ СН'!$G$12+СВЦЭМ!$D$10+'СЕТ СН'!$G$6-'СЕТ СН'!$G$22</f>
        <v>1217.18538152</v>
      </c>
      <c r="E48" s="36">
        <f>SUMIFS(СВЦЭМ!$C$33:$C$776,СВЦЭМ!$A$33:$A$776,$A48,СВЦЭМ!$B$33:$B$776,E$47)+'СЕТ СН'!$G$12+СВЦЭМ!$D$10+'СЕТ СН'!$G$6-'СЕТ СН'!$G$22</f>
        <v>1217.96557377</v>
      </c>
      <c r="F48" s="36">
        <f>SUMIFS(СВЦЭМ!$C$33:$C$776,СВЦЭМ!$A$33:$A$776,$A48,СВЦЭМ!$B$33:$B$776,F$47)+'СЕТ СН'!$G$12+СВЦЭМ!$D$10+'СЕТ СН'!$G$6-'СЕТ СН'!$G$22</f>
        <v>1213.05174158</v>
      </c>
      <c r="G48" s="36">
        <f>SUMIFS(СВЦЭМ!$C$33:$C$776,СВЦЭМ!$A$33:$A$776,$A48,СВЦЭМ!$B$33:$B$776,G$47)+'СЕТ СН'!$G$12+СВЦЭМ!$D$10+'СЕТ СН'!$G$6-'СЕТ СН'!$G$22</f>
        <v>1237.9689181399999</v>
      </c>
      <c r="H48" s="36">
        <f>SUMIFS(СВЦЭМ!$C$33:$C$776,СВЦЭМ!$A$33:$A$776,$A48,СВЦЭМ!$B$33:$B$776,H$47)+'СЕТ СН'!$G$12+СВЦЭМ!$D$10+'СЕТ СН'!$G$6-'СЕТ СН'!$G$22</f>
        <v>1218.7607597799999</v>
      </c>
      <c r="I48" s="36">
        <f>SUMIFS(СВЦЭМ!$C$33:$C$776,СВЦЭМ!$A$33:$A$776,$A48,СВЦЭМ!$B$33:$B$776,I$47)+'СЕТ СН'!$G$12+СВЦЭМ!$D$10+'СЕТ СН'!$G$6-'СЕТ СН'!$G$22</f>
        <v>1239.3025288599999</v>
      </c>
      <c r="J48" s="36">
        <f>SUMIFS(СВЦЭМ!$C$33:$C$776,СВЦЭМ!$A$33:$A$776,$A48,СВЦЭМ!$B$33:$B$776,J$47)+'СЕТ СН'!$G$12+СВЦЭМ!$D$10+'СЕТ СН'!$G$6-'СЕТ СН'!$G$22</f>
        <v>1193.84897114</v>
      </c>
      <c r="K48" s="36">
        <f>SUMIFS(СВЦЭМ!$C$33:$C$776,СВЦЭМ!$A$33:$A$776,$A48,СВЦЭМ!$B$33:$B$776,K$47)+'СЕТ СН'!$G$12+СВЦЭМ!$D$10+'СЕТ СН'!$G$6-'СЕТ СН'!$G$22</f>
        <v>1152.59137906</v>
      </c>
      <c r="L48" s="36">
        <f>SUMIFS(СВЦЭМ!$C$33:$C$776,СВЦЭМ!$A$33:$A$776,$A48,СВЦЭМ!$B$33:$B$776,L$47)+'СЕТ СН'!$G$12+СВЦЭМ!$D$10+'СЕТ СН'!$G$6-'СЕТ СН'!$G$22</f>
        <v>1117.94067623</v>
      </c>
      <c r="M48" s="36">
        <f>SUMIFS(СВЦЭМ!$C$33:$C$776,СВЦЭМ!$A$33:$A$776,$A48,СВЦЭМ!$B$33:$B$776,M$47)+'СЕТ СН'!$G$12+СВЦЭМ!$D$10+'СЕТ СН'!$G$6-'СЕТ СН'!$G$22</f>
        <v>1055.43519879</v>
      </c>
      <c r="N48" s="36">
        <f>SUMIFS(СВЦЭМ!$C$33:$C$776,СВЦЭМ!$A$33:$A$776,$A48,СВЦЭМ!$B$33:$B$776,N$47)+'СЕТ СН'!$G$12+СВЦЭМ!$D$10+'СЕТ СН'!$G$6-'СЕТ СН'!$G$22</f>
        <v>1026.95870476</v>
      </c>
      <c r="O48" s="36">
        <f>SUMIFS(СВЦЭМ!$C$33:$C$776,СВЦЭМ!$A$33:$A$776,$A48,СВЦЭМ!$B$33:$B$776,O$47)+'СЕТ СН'!$G$12+СВЦЭМ!$D$10+'СЕТ СН'!$G$6-'СЕТ СН'!$G$22</f>
        <v>971.13043033000008</v>
      </c>
      <c r="P48" s="36">
        <f>SUMIFS(СВЦЭМ!$C$33:$C$776,СВЦЭМ!$A$33:$A$776,$A48,СВЦЭМ!$B$33:$B$776,P$47)+'СЕТ СН'!$G$12+СВЦЭМ!$D$10+'СЕТ СН'!$G$6-'СЕТ СН'!$G$22</f>
        <v>972.91070648000004</v>
      </c>
      <c r="Q48" s="36">
        <f>SUMIFS(СВЦЭМ!$C$33:$C$776,СВЦЭМ!$A$33:$A$776,$A48,СВЦЭМ!$B$33:$B$776,Q$47)+'СЕТ СН'!$G$12+СВЦЭМ!$D$10+'СЕТ СН'!$G$6-'СЕТ СН'!$G$22</f>
        <v>972.37568740999995</v>
      </c>
      <c r="R48" s="36">
        <f>SUMIFS(СВЦЭМ!$C$33:$C$776,СВЦЭМ!$A$33:$A$776,$A48,СВЦЭМ!$B$33:$B$776,R$47)+'СЕТ СН'!$G$12+СВЦЭМ!$D$10+'СЕТ СН'!$G$6-'СЕТ СН'!$G$22</f>
        <v>978.00686307000001</v>
      </c>
      <c r="S48" s="36">
        <f>SUMIFS(СВЦЭМ!$C$33:$C$776,СВЦЭМ!$A$33:$A$776,$A48,СВЦЭМ!$B$33:$B$776,S$47)+'СЕТ СН'!$G$12+СВЦЭМ!$D$10+'СЕТ СН'!$G$6-'СЕТ СН'!$G$22</f>
        <v>974.4567426000001</v>
      </c>
      <c r="T48" s="36">
        <f>SUMIFS(СВЦЭМ!$C$33:$C$776,СВЦЭМ!$A$33:$A$776,$A48,СВЦЭМ!$B$33:$B$776,T$47)+'СЕТ СН'!$G$12+СВЦЭМ!$D$10+'СЕТ СН'!$G$6-'СЕТ СН'!$G$22</f>
        <v>975.39523505000011</v>
      </c>
      <c r="U48" s="36">
        <f>SUMIFS(СВЦЭМ!$C$33:$C$776,СВЦЭМ!$A$33:$A$776,$A48,СВЦЭМ!$B$33:$B$776,U$47)+'СЕТ СН'!$G$12+СВЦЭМ!$D$10+'СЕТ СН'!$G$6-'СЕТ СН'!$G$22</f>
        <v>979.18403153999998</v>
      </c>
      <c r="V48" s="36">
        <f>SUMIFS(СВЦЭМ!$C$33:$C$776,СВЦЭМ!$A$33:$A$776,$A48,СВЦЭМ!$B$33:$B$776,V$47)+'СЕТ СН'!$G$12+СВЦЭМ!$D$10+'СЕТ СН'!$G$6-'СЕТ СН'!$G$22</f>
        <v>965.79559977999997</v>
      </c>
      <c r="W48" s="36">
        <f>SUMIFS(СВЦЭМ!$C$33:$C$776,СВЦЭМ!$A$33:$A$776,$A48,СВЦЭМ!$B$33:$B$776,W$47)+'СЕТ СН'!$G$12+СВЦЭМ!$D$10+'СЕТ СН'!$G$6-'СЕТ СН'!$G$22</f>
        <v>949.90087706000008</v>
      </c>
      <c r="X48" s="36">
        <f>SUMIFS(СВЦЭМ!$C$33:$C$776,СВЦЭМ!$A$33:$A$776,$A48,СВЦЭМ!$B$33:$B$776,X$47)+'СЕТ СН'!$G$12+СВЦЭМ!$D$10+'СЕТ СН'!$G$6-'СЕТ СН'!$G$22</f>
        <v>988.88075763000006</v>
      </c>
      <c r="Y48" s="36">
        <f>SUMIFS(СВЦЭМ!$C$33:$C$776,СВЦЭМ!$A$33:$A$776,$A48,СВЦЭМ!$B$33:$B$776,Y$47)+'СЕТ СН'!$G$12+СВЦЭМ!$D$10+'СЕТ СН'!$G$6-'СЕТ СН'!$G$22</f>
        <v>1098.7571246299999</v>
      </c>
    </row>
    <row r="49" spans="1:25" ht="15.75" x14ac:dyDescent="0.2">
      <c r="A49" s="35">
        <f>A48+1</f>
        <v>44045</v>
      </c>
      <c r="B49" s="36">
        <f>SUMIFS(СВЦЭМ!$C$33:$C$776,СВЦЭМ!$A$33:$A$776,$A49,СВЦЭМ!$B$33:$B$776,B$47)+'СЕТ СН'!$G$12+СВЦЭМ!$D$10+'СЕТ СН'!$G$6-'СЕТ СН'!$G$22</f>
        <v>1126.7143121700001</v>
      </c>
      <c r="C49" s="36">
        <f>SUMIFS(СВЦЭМ!$C$33:$C$776,СВЦЭМ!$A$33:$A$776,$A49,СВЦЭМ!$B$33:$B$776,C$47)+'СЕТ СН'!$G$12+СВЦЭМ!$D$10+'СЕТ СН'!$G$6-'СЕТ СН'!$G$22</f>
        <v>1164.84150929</v>
      </c>
      <c r="D49" s="36">
        <f>SUMIFS(СВЦЭМ!$C$33:$C$776,СВЦЭМ!$A$33:$A$776,$A49,СВЦЭМ!$B$33:$B$776,D$47)+'СЕТ СН'!$G$12+СВЦЭМ!$D$10+'СЕТ СН'!$G$6-'СЕТ СН'!$G$22</f>
        <v>1195.1629106</v>
      </c>
      <c r="E49" s="36">
        <f>SUMIFS(СВЦЭМ!$C$33:$C$776,СВЦЭМ!$A$33:$A$776,$A49,СВЦЭМ!$B$33:$B$776,E$47)+'СЕТ СН'!$G$12+СВЦЭМ!$D$10+'СЕТ СН'!$G$6-'СЕТ СН'!$G$22</f>
        <v>1200.95603368</v>
      </c>
      <c r="F49" s="36">
        <f>SUMIFS(СВЦЭМ!$C$33:$C$776,СВЦЭМ!$A$33:$A$776,$A49,СВЦЭМ!$B$33:$B$776,F$47)+'СЕТ СН'!$G$12+СВЦЭМ!$D$10+'СЕТ СН'!$G$6-'СЕТ СН'!$G$22</f>
        <v>1195.8755111800001</v>
      </c>
      <c r="G49" s="36">
        <f>SUMIFS(СВЦЭМ!$C$33:$C$776,СВЦЭМ!$A$33:$A$776,$A49,СВЦЭМ!$B$33:$B$776,G$47)+'СЕТ СН'!$G$12+СВЦЭМ!$D$10+'СЕТ СН'!$G$6-'СЕТ СН'!$G$22</f>
        <v>1203.7682825700001</v>
      </c>
      <c r="H49" s="36">
        <f>SUMIFS(СВЦЭМ!$C$33:$C$776,СВЦЭМ!$A$33:$A$776,$A49,СВЦЭМ!$B$33:$B$776,H$47)+'СЕТ СН'!$G$12+СВЦЭМ!$D$10+'СЕТ СН'!$G$6-'СЕТ СН'!$G$22</f>
        <v>1176.3316864999999</v>
      </c>
      <c r="I49" s="36">
        <f>SUMIFS(СВЦЭМ!$C$33:$C$776,СВЦЭМ!$A$33:$A$776,$A49,СВЦЭМ!$B$33:$B$776,I$47)+'СЕТ СН'!$G$12+СВЦЭМ!$D$10+'СЕТ СН'!$G$6-'СЕТ СН'!$G$22</f>
        <v>1216.7729815099999</v>
      </c>
      <c r="J49" s="36">
        <f>SUMIFS(СВЦЭМ!$C$33:$C$776,СВЦЭМ!$A$33:$A$776,$A49,СВЦЭМ!$B$33:$B$776,J$47)+'СЕТ СН'!$G$12+СВЦЭМ!$D$10+'СЕТ СН'!$G$6-'СЕТ СН'!$G$22</f>
        <v>1173.0725968500001</v>
      </c>
      <c r="K49" s="36">
        <f>SUMIFS(СВЦЭМ!$C$33:$C$776,СВЦЭМ!$A$33:$A$776,$A49,СВЦЭМ!$B$33:$B$776,K$47)+'СЕТ СН'!$G$12+СВЦЭМ!$D$10+'СЕТ СН'!$G$6-'СЕТ СН'!$G$22</f>
        <v>1097.6943762400001</v>
      </c>
      <c r="L49" s="36">
        <f>SUMIFS(СВЦЭМ!$C$33:$C$776,СВЦЭМ!$A$33:$A$776,$A49,СВЦЭМ!$B$33:$B$776,L$47)+'СЕТ СН'!$G$12+СВЦЭМ!$D$10+'СЕТ СН'!$G$6-'СЕТ СН'!$G$22</f>
        <v>1067.6557834</v>
      </c>
      <c r="M49" s="36">
        <f>SUMIFS(СВЦЭМ!$C$33:$C$776,СВЦЭМ!$A$33:$A$776,$A49,СВЦЭМ!$B$33:$B$776,M$47)+'СЕТ СН'!$G$12+СВЦЭМ!$D$10+'СЕТ СН'!$G$6-'СЕТ СН'!$G$22</f>
        <v>999.87938628000006</v>
      </c>
      <c r="N49" s="36">
        <f>SUMIFS(СВЦЭМ!$C$33:$C$776,СВЦЭМ!$A$33:$A$776,$A49,СВЦЭМ!$B$33:$B$776,N$47)+'СЕТ СН'!$G$12+СВЦЭМ!$D$10+'СЕТ СН'!$G$6-'СЕТ СН'!$G$22</f>
        <v>967.61399383000003</v>
      </c>
      <c r="O49" s="36">
        <f>SUMIFS(СВЦЭМ!$C$33:$C$776,СВЦЭМ!$A$33:$A$776,$A49,СВЦЭМ!$B$33:$B$776,O$47)+'СЕТ СН'!$G$12+СВЦЭМ!$D$10+'СЕТ СН'!$G$6-'СЕТ СН'!$G$22</f>
        <v>946.67283326999996</v>
      </c>
      <c r="P49" s="36">
        <f>SUMIFS(СВЦЭМ!$C$33:$C$776,СВЦЭМ!$A$33:$A$776,$A49,СВЦЭМ!$B$33:$B$776,P$47)+'СЕТ СН'!$G$12+СВЦЭМ!$D$10+'СЕТ СН'!$G$6-'СЕТ СН'!$G$22</f>
        <v>957.16243237999993</v>
      </c>
      <c r="Q49" s="36">
        <f>SUMIFS(СВЦЭМ!$C$33:$C$776,СВЦЭМ!$A$33:$A$776,$A49,СВЦЭМ!$B$33:$B$776,Q$47)+'СЕТ СН'!$G$12+СВЦЭМ!$D$10+'СЕТ СН'!$G$6-'СЕТ СН'!$G$22</f>
        <v>962.56966110999997</v>
      </c>
      <c r="R49" s="36">
        <f>SUMIFS(СВЦЭМ!$C$33:$C$776,СВЦЭМ!$A$33:$A$776,$A49,СВЦЭМ!$B$33:$B$776,R$47)+'СЕТ СН'!$G$12+СВЦЭМ!$D$10+'СЕТ СН'!$G$6-'СЕТ СН'!$G$22</f>
        <v>966.30139327999996</v>
      </c>
      <c r="S49" s="36">
        <f>SUMIFS(СВЦЭМ!$C$33:$C$776,СВЦЭМ!$A$33:$A$776,$A49,СВЦЭМ!$B$33:$B$776,S$47)+'СЕТ СН'!$G$12+СВЦЭМ!$D$10+'СЕТ СН'!$G$6-'СЕТ СН'!$G$22</f>
        <v>965.30979752000007</v>
      </c>
      <c r="T49" s="36">
        <f>SUMIFS(СВЦЭМ!$C$33:$C$776,СВЦЭМ!$A$33:$A$776,$A49,СВЦЭМ!$B$33:$B$776,T$47)+'СЕТ СН'!$G$12+СВЦЭМ!$D$10+'СЕТ СН'!$G$6-'СЕТ СН'!$G$22</f>
        <v>967.32500441000002</v>
      </c>
      <c r="U49" s="36">
        <f>SUMIFS(СВЦЭМ!$C$33:$C$776,СВЦЭМ!$A$33:$A$776,$A49,СВЦЭМ!$B$33:$B$776,U$47)+'СЕТ СН'!$G$12+СВЦЭМ!$D$10+'СЕТ СН'!$G$6-'СЕТ СН'!$G$22</f>
        <v>956.83647218999999</v>
      </c>
      <c r="V49" s="36">
        <f>SUMIFS(СВЦЭМ!$C$33:$C$776,СВЦЭМ!$A$33:$A$776,$A49,СВЦЭМ!$B$33:$B$776,V$47)+'СЕТ СН'!$G$12+СВЦЭМ!$D$10+'СЕТ СН'!$G$6-'СЕТ СН'!$G$22</f>
        <v>929.77593780999996</v>
      </c>
      <c r="W49" s="36">
        <f>SUMIFS(СВЦЭМ!$C$33:$C$776,СВЦЭМ!$A$33:$A$776,$A49,СВЦЭМ!$B$33:$B$776,W$47)+'СЕТ СН'!$G$12+СВЦЭМ!$D$10+'СЕТ СН'!$G$6-'СЕТ СН'!$G$22</f>
        <v>927.46887571000002</v>
      </c>
      <c r="X49" s="36">
        <f>SUMIFS(СВЦЭМ!$C$33:$C$776,СВЦЭМ!$A$33:$A$776,$A49,СВЦЭМ!$B$33:$B$776,X$47)+'СЕТ СН'!$G$12+СВЦЭМ!$D$10+'СЕТ СН'!$G$6-'СЕТ СН'!$G$22</f>
        <v>956.34484419</v>
      </c>
      <c r="Y49" s="36">
        <f>SUMIFS(СВЦЭМ!$C$33:$C$776,СВЦЭМ!$A$33:$A$776,$A49,СВЦЭМ!$B$33:$B$776,Y$47)+'СЕТ СН'!$G$12+СВЦЭМ!$D$10+'СЕТ СН'!$G$6-'СЕТ СН'!$G$22</f>
        <v>1044.8115428399999</v>
      </c>
    </row>
    <row r="50" spans="1:25" ht="15.75" x14ac:dyDescent="0.2">
      <c r="A50" s="35">
        <f t="shared" ref="A50:A78" si="1">A49+1</f>
        <v>44046</v>
      </c>
      <c r="B50" s="36">
        <f>SUMIFS(СВЦЭМ!$C$33:$C$776,СВЦЭМ!$A$33:$A$776,$A50,СВЦЭМ!$B$33:$B$776,B$47)+'СЕТ СН'!$G$12+СВЦЭМ!$D$10+'СЕТ СН'!$G$6-'СЕТ СН'!$G$22</f>
        <v>1133.0599117500001</v>
      </c>
      <c r="C50" s="36">
        <f>SUMIFS(СВЦЭМ!$C$33:$C$776,СВЦЭМ!$A$33:$A$776,$A50,СВЦЭМ!$B$33:$B$776,C$47)+'СЕТ СН'!$G$12+СВЦЭМ!$D$10+'СЕТ СН'!$G$6-'СЕТ СН'!$G$22</f>
        <v>1131.74948791</v>
      </c>
      <c r="D50" s="36">
        <f>SUMIFS(СВЦЭМ!$C$33:$C$776,СВЦЭМ!$A$33:$A$776,$A50,СВЦЭМ!$B$33:$B$776,D$47)+'СЕТ СН'!$G$12+СВЦЭМ!$D$10+'СЕТ СН'!$G$6-'СЕТ СН'!$G$22</f>
        <v>1147.2287554699999</v>
      </c>
      <c r="E50" s="36">
        <f>SUMIFS(СВЦЭМ!$C$33:$C$776,СВЦЭМ!$A$33:$A$776,$A50,СВЦЭМ!$B$33:$B$776,E$47)+'СЕТ СН'!$G$12+СВЦЭМ!$D$10+'СЕТ СН'!$G$6-'СЕТ СН'!$G$22</f>
        <v>1192.80547832</v>
      </c>
      <c r="F50" s="36">
        <f>SUMIFS(СВЦЭМ!$C$33:$C$776,СВЦЭМ!$A$33:$A$776,$A50,СВЦЭМ!$B$33:$B$776,F$47)+'СЕТ СН'!$G$12+СВЦЭМ!$D$10+'СЕТ СН'!$G$6-'СЕТ СН'!$G$22</f>
        <v>1197.0931848800001</v>
      </c>
      <c r="G50" s="36">
        <f>SUMIFS(СВЦЭМ!$C$33:$C$776,СВЦЭМ!$A$33:$A$776,$A50,СВЦЭМ!$B$33:$B$776,G$47)+'СЕТ СН'!$G$12+СВЦЭМ!$D$10+'СЕТ СН'!$G$6-'СЕТ СН'!$G$22</f>
        <v>1220.9676286599999</v>
      </c>
      <c r="H50" s="36">
        <f>SUMIFS(СВЦЭМ!$C$33:$C$776,СВЦЭМ!$A$33:$A$776,$A50,СВЦЭМ!$B$33:$B$776,H$47)+'СЕТ СН'!$G$12+СВЦЭМ!$D$10+'СЕТ СН'!$G$6-'СЕТ СН'!$G$22</f>
        <v>1201.24812772</v>
      </c>
      <c r="I50" s="36">
        <f>SUMIFS(СВЦЭМ!$C$33:$C$776,СВЦЭМ!$A$33:$A$776,$A50,СВЦЭМ!$B$33:$B$776,I$47)+'СЕТ СН'!$G$12+СВЦЭМ!$D$10+'СЕТ СН'!$G$6-'СЕТ СН'!$G$22</f>
        <v>1216.8020697500001</v>
      </c>
      <c r="J50" s="36">
        <f>SUMIFS(СВЦЭМ!$C$33:$C$776,СВЦЭМ!$A$33:$A$776,$A50,СВЦЭМ!$B$33:$B$776,J$47)+'СЕТ СН'!$G$12+СВЦЭМ!$D$10+'СЕТ СН'!$G$6-'СЕТ СН'!$G$22</f>
        <v>1162.7827997700001</v>
      </c>
      <c r="K50" s="36">
        <f>SUMIFS(СВЦЭМ!$C$33:$C$776,СВЦЭМ!$A$33:$A$776,$A50,СВЦЭМ!$B$33:$B$776,K$47)+'СЕТ СН'!$G$12+СВЦЭМ!$D$10+'СЕТ СН'!$G$6-'СЕТ СН'!$G$22</f>
        <v>1107.9695669</v>
      </c>
      <c r="L50" s="36">
        <f>SUMIFS(СВЦЭМ!$C$33:$C$776,СВЦЭМ!$A$33:$A$776,$A50,СВЦЭМ!$B$33:$B$776,L$47)+'СЕТ СН'!$G$12+СВЦЭМ!$D$10+'СЕТ СН'!$G$6-'СЕТ СН'!$G$22</f>
        <v>1063.1305523000001</v>
      </c>
      <c r="M50" s="36">
        <f>SUMIFS(СВЦЭМ!$C$33:$C$776,СВЦЭМ!$A$33:$A$776,$A50,СВЦЭМ!$B$33:$B$776,M$47)+'СЕТ СН'!$G$12+СВЦЭМ!$D$10+'СЕТ СН'!$G$6-'СЕТ СН'!$G$22</f>
        <v>992.02377139000009</v>
      </c>
      <c r="N50" s="36">
        <f>SUMIFS(СВЦЭМ!$C$33:$C$776,СВЦЭМ!$A$33:$A$776,$A50,СВЦЭМ!$B$33:$B$776,N$47)+'СЕТ СН'!$G$12+СВЦЭМ!$D$10+'СЕТ СН'!$G$6-'СЕТ СН'!$G$22</f>
        <v>949.99226171000009</v>
      </c>
      <c r="O50" s="36">
        <f>SUMIFS(СВЦЭМ!$C$33:$C$776,СВЦЭМ!$A$33:$A$776,$A50,СВЦЭМ!$B$33:$B$776,O$47)+'СЕТ СН'!$G$12+СВЦЭМ!$D$10+'СЕТ СН'!$G$6-'СЕТ СН'!$G$22</f>
        <v>931.61903828000004</v>
      </c>
      <c r="P50" s="36">
        <f>SUMIFS(СВЦЭМ!$C$33:$C$776,СВЦЭМ!$A$33:$A$776,$A50,СВЦЭМ!$B$33:$B$776,P$47)+'СЕТ СН'!$G$12+СВЦЭМ!$D$10+'СЕТ СН'!$G$6-'СЕТ СН'!$G$22</f>
        <v>934.76714197999991</v>
      </c>
      <c r="Q50" s="36">
        <f>SUMIFS(СВЦЭМ!$C$33:$C$776,СВЦЭМ!$A$33:$A$776,$A50,СВЦЭМ!$B$33:$B$776,Q$47)+'СЕТ СН'!$G$12+СВЦЭМ!$D$10+'СЕТ СН'!$G$6-'СЕТ СН'!$G$22</f>
        <v>938.83031699999992</v>
      </c>
      <c r="R50" s="36">
        <f>SUMIFS(СВЦЭМ!$C$33:$C$776,СВЦЭМ!$A$33:$A$776,$A50,СВЦЭМ!$B$33:$B$776,R$47)+'СЕТ СН'!$G$12+СВЦЭМ!$D$10+'СЕТ СН'!$G$6-'СЕТ СН'!$G$22</f>
        <v>948.89235065000003</v>
      </c>
      <c r="S50" s="36">
        <f>SUMIFS(СВЦЭМ!$C$33:$C$776,СВЦЭМ!$A$33:$A$776,$A50,СВЦЭМ!$B$33:$B$776,S$47)+'СЕТ СН'!$G$12+СВЦЭМ!$D$10+'СЕТ СН'!$G$6-'СЕТ СН'!$G$22</f>
        <v>951.18047096000009</v>
      </c>
      <c r="T50" s="36">
        <f>SUMIFS(СВЦЭМ!$C$33:$C$776,СВЦЭМ!$A$33:$A$776,$A50,СВЦЭМ!$B$33:$B$776,T$47)+'СЕТ СН'!$G$12+СВЦЭМ!$D$10+'СЕТ СН'!$G$6-'СЕТ СН'!$G$22</f>
        <v>960.08164316000011</v>
      </c>
      <c r="U50" s="36">
        <f>SUMIFS(СВЦЭМ!$C$33:$C$776,СВЦЭМ!$A$33:$A$776,$A50,СВЦЭМ!$B$33:$B$776,U$47)+'СЕТ СН'!$G$12+СВЦЭМ!$D$10+'СЕТ СН'!$G$6-'СЕТ СН'!$G$22</f>
        <v>960.63656048000007</v>
      </c>
      <c r="V50" s="36">
        <f>SUMIFS(СВЦЭМ!$C$33:$C$776,СВЦЭМ!$A$33:$A$776,$A50,СВЦЭМ!$B$33:$B$776,V$47)+'СЕТ СН'!$G$12+СВЦЭМ!$D$10+'СЕТ СН'!$G$6-'СЕТ СН'!$G$22</f>
        <v>954.6071910600001</v>
      </c>
      <c r="W50" s="36">
        <f>SUMIFS(СВЦЭМ!$C$33:$C$776,СВЦЭМ!$A$33:$A$776,$A50,СВЦЭМ!$B$33:$B$776,W$47)+'СЕТ СН'!$G$12+СВЦЭМ!$D$10+'СЕТ СН'!$G$6-'СЕТ СН'!$G$22</f>
        <v>942.22004126000002</v>
      </c>
      <c r="X50" s="36">
        <f>SUMIFS(СВЦЭМ!$C$33:$C$776,СВЦЭМ!$A$33:$A$776,$A50,СВЦЭМ!$B$33:$B$776,X$47)+'СЕТ СН'!$G$12+СВЦЭМ!$D$10+'СЕТ СН'!$G$6-'СЕТ СН'!$G$22</f>
        <v>966.1112612899999</v>
      </c>
      <c r="Y50" s="36">
        <f>SUMIFS(СВЦЭМ!$C$33:$C$776,СВЦЭМ!$A$33:$A$776,$A50,СВЦЭМ!$B$33:$B$776,Y$47)+'СЕТ СН'!$G$12+СВЦЭМ!$D$10+'СЕТ СН'!$G$6-'СЕТ СН'!$G$22</f>
        <v>1054.1988953800001</v>
      </c>
    </row>
    <row r="51" spans="1:25" ht="15.75" x14ac:dyDescent="0.2">
      <c r="A51" s="35">
        <f t="shared" si="1"/>
        <v>44047</v>
      </c>
      <c r="B51" s="36">
        <f>SUMIFS(СВЦЭМ!$C$33:$C$776,СВЦЭМ!$A$33:$A$776,$A51,СВЦЭМ!$B$33:$B$776,B$47)+'СЕТ СН'!$G$12+СВЦЭМ!$D$10+'СЕТ СН'!$G$6-'СЕТ СН'!$G$22</f>
        <v>1120.54454291</v>
      </c>
      <c r="C51" s="36">
        <f>SUMIFS(СВЦЭМ!$C$33:$C$776,СВЦЭМ!$A$33:$A$776,$A51,СВЦЭМ!$B$33:$B$776,C$47)+'СЕТ СН'!$G$12+СВЦЭМ!$D$10+'СЕТ СН'!$G$6-'СЕТ СН'!$G$22</f>
        <v>1169.06699908</v>
      </c>
      <c r="D51" s="36">
        <f>SUMIFS(СВЦЭМ!$C$33:$C$776,СВЦЭМ!$A$33:$A$776,$A51,СВЦЭМ!$B$33:$B$776,D$47)+'СЕТ СН'!$G$12+СВЦЭМ!$D$10+'СЕТ СН'!$G$6-'СЕТ СН'!$G$22</f>
        <v>1188.18052083</v>
      </c>
      <c r="E51" s="36">
        <f>SUMIFS(СВЦЭМ!$C$33:$C$776,СВЦЭМ!$A$33:$A$776,$A51,СВЦЭМ!$B$33:$B$776,E$47)+'СЕТ СН'!$G$12+СВЦЭМ!$D$10+'СЕТ СН'!$G$6-'СЕТ СН'!$G$22</f>
        <v>1218.8707379</v>
      </c>
      <c r="F51" s="36">
        <f>SUMIFS(СВЦЭМ!$C$33:$C$776,СВЦЭМ!$A$33:$A$776,$A51,СВЦЭМ!$B$33:$B$776,F$47)+'СЕТ СН'!$G$12+СВЦЭМ!$D$10+'СЕТ СН'!$G$6-'СЕТ СН'!$G$22</f>
        <v>1226.44903914</v>
      </c>
      <c r="G51" s="36">
        <f>SUMIFS(СВЦЭМ!$C$33:$C$776,СВЦЭМ!$A$33:$A$776,$A51,СВЦЭМ!$B$33:$B$776,G$47)+'СЕТ СН'!$G$12+СВЦЭМ!$D$10+'СЕТ СН'!$G$6-'СЕТ СН'!$G$22</f>
        <v>1218.8364670599999</v>
      </c>
      <c r="H51" s="36">
        <f>SUMIFS(СВЦЭМ!$C$33:$C$776,СВЦЭМ!$A$33:$A$776,$A51,СВЦЭМ!$B$33:$B$776,H$47)+'СЕТ СН'!$G$12+СВЦЭМ!$D$10+'СЕТ СН'!$G$6-'СЕТ СН'!$G$22</f>
        <v>1176.5005985499999</v>
      </c>
      <c r="I51" s="36">
        <f>SUMIFS(СВЦЭМ!$C$33:$C$776,СВЦЭМ!$A$33:$A$776,$A51,СВЦЭМ!$B$33:$B$776,I$47)+'СЕТ СН'!$G$12+СВЦЭМ!$D$10+'СЕТ СН'!$G$6-'СЕТ СН'!$G$22</f>
        <v>1170.97137286</v>
      </c>
      <c r="J51" s="36">
        <f>SUMIFS(СВЦЭМ!$C$33:$C$776,СВЦЭМ!$A$33:$A$776,$A51,СВЦЭМ!$B$33:$B$776,J$47)+'СЕТ СН'!$G$12+СВЦЭМ!$D$10+'СЕТ СН'!$G$6-'СЕТ СН'!$G$22</f>
        <v>1115.1944395200001</v>
      </c>
      <c r="K51" s="36">
        <f>SUMIFS(СВЦЭМ!$C$33:$C$776,СВЦЭМ!$A$33:$A$776,$A51,СВЦЭМ!$B$33:$B$776,K$47)+'СЕТ СН'!$G$12+СВЦЭМ!$D$10+'СЕТ СН'!$G$6-'СЕТ СН'!$G$22</f>
        <v>1094.47283502</v>
      </c>
      <c r="L51" s="36">
        <f>SUMIFS(СВЦЭМ!$C$33:$C$776,СВЦЭМ!$A$33:$A$776,$A51,СВЦЭМ!$B$33:$B$776,L$47)+'СЕТ СН'!$G$12+СВЦЭМ!$D$10+'СЕТ СН'!$G$6-'СЕТ СН'!$G$22</f>
        <v>1084.98041253</v>
      </c>
      <c r="M51" s="36">
        <f>SUMIFS(СВЦЭМ!$C$33:$C$776,СВЦЭМ!$A$33:$A$776,$A51,СВЦЭМ!$B$33:$B$776,M$47)+'СЕТ СН'!$G$12+СВЦЭМ!$D$10+'СЕТ СН'!$G$6-'СЕТ СН'!$G$22</f>
        <v>1008.82784337</v>
      </c>
      <c r="N51" s="36">
        <f>SUMIFS(СВЦЭМ!$C$33:$C$776,СВЦЭМ!$A$33:$A$776,$A51,СВЦЭМ!$B$33:$B$776,N$47)+'СЕТ СН'!$G$12+СВЦЭМ!$D$10+'СЕТ СН'!$G$6-'СЕТ СН'!$G$22</f>
        <v>956.7241683100001</v>
      </c>
      <c r="O51" s="36">
        <f>SUMIFS(СВЦЭМ!$C$33:$C$776,СВЦЭМ!$A$33:$A$776,$A51,СВЦЭМ!$B$33:$B$776,O$47)+'СЕТ СН'!$G$12+СВЦЭМ!$D$10+'СЕТ СН'!$G$6-'СЕТ СН'!$G$22</f>
        <v>930.00751682000009</v>
      </c>
      <c r="P51" s="36">
        <f>SUMIFS(СВЦЭМ!$C$33:$C$776,СВЦЭМ!$A$33:$A$776,$A51,СВЦЭМ!$B$33:$B$776,P$47)+'СЕТ СН'!$G$12+СВЦЭМ!$D$10+'СЕТ СН'!$G$6-'СЕТ СН'!$G$22</f>
        <v>925.56447765999997</v>
      </c>
      <c r="Q51" s="36">
        <f>SUMIFS(СВЦЭМ!$C$33:$C$776,СВЦЭМ!$A$33:$A$776,$A51,СВЦЭМ!$B$33:$B$776,Q$47)+'СЕТ СН'!$G$12+СВЦЭМ!$D$10+'СЕТ СН'!$G$6-'СЕТ СН'!$G$22</f>
        <v>925.61871517000009</v>
      </c>
      <c r="R51" s="36">
        <f>SUMIFS(СВЦЭМ!$C$33:$C$776,СВЦЭМ!$A$33:$A$776,$A51,СВЦЭМ!$B$33:$B$776,R$47)+'СЕТ СН'!$G$12+СВЦЭМ!$D$10+'СЕТ СН'!$G$6-'СЕТ СН'!$G$22</f>
        <v>920.28356028000007</v>
      </c>
      <c r="S51" s="36">
        <f>SUMIFS(СВЦЭМ!$C$33:$C$776,СВЦЭМ!$A$33:$A$776,$A51,СВЦЭМ!$B$33:$B$776,S$47)+'СЕТ СН'!$G$12+СВЦЭМ!$D$10+'СЕТ СН'!$G$6-'СЕТ СН'!$G$22</f>
        <v>943.84095313000012</v>
      </c>
      <c r="T51" s="36">
        <f>SUMIFS(СВЦЭМ!$C$33:$C$776,СВЦЭМ!$A$33:$A$776,$A51,СВЦЭМ!$B$33:$B$776,T$47)+'СЕТ СН'!$G$12+СВЦЭМ!$D$10+'СЕТ СН'!$G$6-'СЕТ СН'!$G$22</f>
        <v>940.57608497000001</v>
      </c>
      <c r="U51" s="36">
        <f>SUMIFS(СВЦЭМ!$C$33:$C$776,СВЦЭМ!$A$33:$A$776,$A51,СВЦЭМ!$B$33:$B$776,U$47)+'СЕТ СН'!$G$12+СВЦЭМ!$D$10+'СЕТ СН'!$G$6-'СЕТ СН'!$G$22</f>
        <v>942.96178869999994</v>
      </c>
      <c r="V51" s="36">
        <f>SUMIFS(СВЦЭМ!$C$33:$C$776,СВЦЭМ!$A$33:$A$776,$A51,СВЦЭМ!$B$33:$B$776,V$47)+'СЕТ СН'!$G$12+СВЦЭМ!$D$10+'СЕТ СН'!$G$6-'СЕТ СН'!$G$22</f>
        <v>943.19166440999993</v>
      </c>
      <c r="W51" s="36">
        <f>SUMIFS(СВЦЭМ!$C$33:$C$776,СВЦЭМ!$A$33:$A$776,$A51,СВЦЭМ!$B$33:$B$776,W$47)+'СЕТ СН'!$G$12+СВЦЭМ!$D$10+'СЕТ СН'!$G$6-'СЕТ СН'!$G$22</f>
        <v>946.23330555000007</v>
      </c>
      <c r="X51" s="36">
        <f>SUMIFS(СВЦЭМ!$C$33:$C$776,СВЦЭМ!$A$33:$A$776,$A51,СВЦЭМ!$B$33:$B$776,X$47)+'СЕТ СН'!$G$12+СВЦЭМ!$D$10+'СЕТ СН'!$G$6-'СЕТ СН'!$G$22</f>
        <v>969.37427260999993</v>
      </c>
      <c r="Y51" s="36">
        <f>SUMIFS(СВЦЭМ!$C$33:$C$776,СВЦЭМ!$A$33:$A$776,$A51,СВЦЭМ!$B$33:$B$776,Y$47)+'СЕТ СН'!$G$12+СВЦЭМ!$D$10+'СЕТ СН'!$G$6-'СЕТ СН'!$G$22</f>
        <v>1053.81414657</v>
      </c>
    </row>
    <row r="52" spans="1:25" ht="15.75" x14ac:dyDescent="0.2">
      <c r="A52" s="35">
        <f t="shared" si="1"/>
        <v>44048</v>
      </c>
      <c r="B52" s="36">
        <f>SUMIFS(СВЦЭМ!$C$33:$C$776,СВЦЭМ!$A$33:$A$776,$A52,СВЦЭМ!$B$33:$B$776,B$47)+'СЕТ СН'!$G$12+СВЦЭМ!$D$10+'СЕТ СН'!$G$6-'СЕТ СН'!$G$22</f>
        <v>1121.2726055800001</v>
      </c>
      <c r="C52" s="36">
        <f>SUMIFS(СВЦЭМ!$C$33:$C$776,СВЦЭМ!$A$33:$A$776,$A52,СВЦЭМ!$B$33:$B$776,C$47)+'СЕТ СН'!$G$12+СВЦЭМ!$D$10+'СЕТ СН'!$G$6-'СЕТ СН'!$G$22</f>
        <v>1190.0917692200001</v>
      </c>
      <c r="D52" s="36">
        <f>SUMIFS(СВЦЭМ!$C$33:$C$776,СВЦЭМ!$A$33:$A$776,$A52,СВЦЭМ!$B$33:$B$776,D$47)+'СЕТ СН'!$G$12+СВЦЭМ!$D$10+'СЕТ СН'!$G$6-'СЕТ СН'!$G$22</f>
        <v>1210.5856816600001</v>
      </c>
      <c r="E52" s="36">
        <f>SUMIFS(СВЦЭМ!$C$33:$C$776,СВЦЭМ!$A$33:$A$776,$A52,СВЦЭМ!$B$33:$B$776,E$47)+'СЕТ СН'!$G$12+СВЦЭМ!$D$10+'СЕТ СН'!$G$6-'СЕТ СН'!$G$22</f>
        <v>1219.7618929499999</v>
      </c>
      <c r="F52" s="36">
        <f>SUMIFS(СВЦЭМ!$C$33:$C$776,СВЦЭМ!$A$33:$A$776,$A52,СВЦЭМ!$B$33:$B$776,F$47)+'СЕТ СН'!$G$12+СВЦЭМ!$D$10+'СЕТ СН'!$G$6-'СЕТ СН'!$G$22</f>
        <v>1220.9550188600001</v>
      </c>
      <c r="G52" s="36">
        <f>SUMIFS(СВЦЭМ!$C$33:$C$776,СВЦЭМ!$A$33:$A$776,$A52,СВЦЭМ!$B$33:$B$776,G$47)+'СЕТ СН'!$G$12+СВЦЭМ!$D$10+'СЕТ СН'!$G$6-'СЕТ СН'!$G$22</f>
        <v>1236.16999777</v>
      </c>
      <c r="H52" s="36">
        <f>SUMIFS(СВЦЭМ!$C$33:$C$776,СВЦЭМ!$A$33:$A$776,$A52,СВЦЭМ!$B$33:$B$776,H$47)+'СЕТ СН'!$G$12+СВЦЭМ!$D$10+'СЕТ СН'!$G$6-'СЕТ СН'!$G$22</f>
        <v>1210.3542520999999</v>
      </c>
      <c r="I52" s="36">
        <f>SUMIFS(СВЦЭМ!$C$33:$C$776,СВЦЭМ!$A$33:$A$776,$A52,СВЦЭМ!$B$33:$B$776,I$47)+'СЕТ СН'!$G$12+СВЦЭМ!$D$10+'СЕТ СН'!$G$6-'СЕТ СН'!$G$22</f>
        <v>1173.2591025900001</v>
      </c>
      <c r="J52" s="36">
        <f>SUMIFS(СВЦЭМ!$C$33:$C$776,СВЦЭМ!$A$33:$A$776,$A52,СВЦЭМ!$B$33:$B$776,J$47)+'СЕТ СН'!$G$12+СВЦЭМ!$D$10+'СЕТ СН'!$G$6-'СЕТ СН'!$G$22</f>
        <v>1122.3058855100001</v>
      </c>
      <c r="K52" s="36">
        <f>SUMIFS(СВЦЭМ!$C$33:$C$776,СВЦЭМ!$A$33:$A$776,$A52,СВЦЭМ!$B$33:$B$776,K$47)+'СЕТ СН'!$G$12+СВЦЭМ!$D$10+'СЕТ СН'!$G$6-'СЕТ СН'!$G$22</f>
        <v>1124.9215456100001</v>
      </c>
      <c r="L52" s="36">
        <f>SUMIFS(СВЦЭМ!$C$33:$C$776,СВЦЭМ!$A$33:$A$776,$A52,СВЦЭМ!$B$33:$B$776,L$47)+'СЕТ СН'!$G$12+СВЦЭМ!$D$10+'СЕТ СН'!$G$6-'СЕТ СН'!$G$22</f>
        <v>1073.1509607600001</v>
      </c>
      <c r="M52" s="36">
        <f>SUMIFS(СВЦЭМ!$C$33:$C$776,СВЦЭМ!$A$33:$A$776,$A52,СВЦЭМ!$B$33:$B$776,M$47)+'СЕТ СН'!$G$12+СВЦЭМ!$D$10+'СЕТ СН'!$G$6-'СЕТ СН'!$G$22</f>
        <v>1007.07084764</v>
      </c>
      <c r="N52" s="36">
        <f>SUMIFS(СВЦЭМ!$C$33:$C$776,СВЦЭМ!$A$33:$A$776,$A52,СВЦЭМ!$B$33:$B$776,N$47)+'СЕТ СН'!$G$12+СВЦЭМ!$D$10+'СЕТ СН'!$G$6-'СЕТ СН'!$G$22</f>
        <v>959.03278483999998</v>
      </c>
      <c r="O52" s="36">
        <f>SUMIFS(СВЦЭМ!$C$33:$C$776,СВЦЭМ!$A$33:$A$776,$A52,СВЦЭМ!$B$33:$B$776,O$47)+'СЕТ СН'!$G$12+СВЦЭМ!$D$10+'СЕТ СН'!$G$6-'СЕТ СН'!$G$22</f>
        <v>926.31439034000005</v>
      </c>
      <c r="P52" s="36">
        <f>SUMIFS(СВЦЭМ!$C$33:$C$776,СВЦЭМ!$A$33:$A$776,$A52,СВЦЭМ!$B$33:$B$776,P$47)+'СЕТ СН'!$G$12+СВЦЭМ!$D$10+'СЕТ СН'!$G$6-'СЕТ СН'!$G$22</f>
        <v>932.40534862000004</v>
      </c>
      <c r="Q52" s="36">
        <f>SUMIFS(СВЦЭМ!$C$33:$C$776,СВЦЭМ!$A$33:$A$776,$A52,СВЦЭМ!$B$33:$B$776,Q$47)+'СЕТ СН'!$G$12+СВЦЭМ!$D$10+'СЕТ СН'!$G$6-'СЕТ СН'!$G$22</f>
        <v>929.9970298799999</v>
      </c>
      <c r="R52" s="36">
        <f>SUMIFS(СВЦЭМ!$C$33:$C$776,СВЦЭМ!$A$33:$A$776,$A52,СВЦЭМ!$B$33:$B$776,R$47)+'СЕТ СН'!$G$12+СВЦЭМ!$D$10+'СЕТ СН'!$G$6-'СЕТ СН'!$G$22</f>
        <v>929.88754715000005</v>
      </c>
      <c r="S52" s="36">
        <f>SUMIFS(СВЦЭМ!$C$33:$C$776,СВЦЭМ!$A$33:$A$776,$A52,СВЦЭМ!$B$33:$B$776,S$47)+'СЕТ СН'!$G$12+СВЦЭМ!$D$10+'СЕТ СН'!$G$6-'СЕТ СН'!$G$22</f>
        <v>929.08556707000002</v>
      </c>
      <c r="T52" s="36">
        <f>SUMIFS(СВЦЭМ!$C$33:$C$776,СВЦЭМ!$A$33:$A$776,$A52,СВЦЭМ!$B$33:$B$776,T$47)+'СЕТ СН'!$G$12+СВЦЭМ!$D$10+'СЕТ СН'!$G$6-'СЕТ СН'!$G$22</f>
        <v>949.60521246999997</v>
      </c>
      <c r="U52" s="36">
        <f>SUMIFS(СВЦЭМ!$C$33:$C$776,СВЦЭМ!$A$33:$A$776,$A52,СВЦЭМ!$B$33:$B$776,U$47)+'СЕТ СН'!$G$12+СВЦЭМ!$D$10+'СЕТ СН'!$G$6-'СЕТ СН'!$G$22</f>
        <v>959.76215023999998</v>
      </c>
      <c r="V52" s="36">
        <f>SUMIFS(СВЦЭМ!$C$33:$C$776,СВЦЭМ!$A$33:$A$776,$A52,СВЦЭМ!$B$33:$B$776,V$47)+'СЕТ СН'!$G$12+СВЦЭМ!$D$10+'СЕТ СН'!$G$6-'СЕТ СН'!$G$22</f>
        <v>941.18017411999995</v>
      </c>
      <c r="W52" s="36">
        <f>SUMIFS(СВЦЭМ!$C$33:$C$776,СВЦЭМ!$A$33:$A$776,$A52,СВЦЭМ!$B$33:$B$776,W$47)+'СЕТ СН'!$G$12+СВЦЭМ!$D$10+'СЕТ СН'!$G$6-'СЕТ СН'!$G$22</f>
        <v>939.10830278000003</v>
      </c>
      <c r="X52" s="36">
        <f>SUMIFS(СВЦЭМ!$C$33:$C$776,СВЦЭМ!$A$33:$A$776,$A52,СВЦЭМ!$B$33:$B$776,X$47)+'СЕТ СН'!$G$12+СВЦЭМ!$D$10+'СЕТ СН'!$G$6-'СЕТ СН'!$G$22</f>
        <v>958.02512344000002</v>
      </c>
      <c r="Y52" s="36">
        <f>SUMIFS(СВЦЭМ!$C$33:$C$776,СВЦЭМ!$A$33:$A$776,$A52,СВЦЭМ!$B$33:$B$776,Y$47)+'СЕТ СН'!$G$12+СВЦЭМ!$D$10+'СЕТ СН'!$G$6-'СЕТ СН'!$G$22</f>
        <v>1062.40128166</v>
      </c>
    </row>
    <row r="53" spans="1:25" ht="15.75" x14ac:dyDescent="0.2">
      <c r="A53" s="35">
        <f t="shared" si="1"/>
        <v>44049</v>
      </c>
      <c r="B53" s="36">
        <f>SUMIFS(СВЦЭМ!$C$33:$C$776,СВЦЭМ!$A$33:$A$776,$A53,СВЦЭМ!$B$33:$B$776,B$47)+'СЕТ СН'!$G$12+СВЦЭМ!$D$10+'СЕТ СН'!$G$6-'СЕТ СН'!$G$22</f>
        <v>1175.3609762999999</v>
      </c>
      <c r="C53" s="36">
        <f>SUMIFS(СВЦЭМ!$C$33:$C$776,СВЦЭМ!$A$33:$A$776,$A53,СВЦЭМ!$B$33:$B$776,C$47)+'СЕТ СН'!$G$12+СВЦЭМ!$D$10+'СЕТ СН'!$G$6-'СЕТ СН'!$G$22</f>
        <v>1225.42629214</v>
      </c>
      <c r="D53" s="36">
        <f>SUMIFS(СВЦЭМ!$C$33:$C$776,СВЦЭМ!$A$33:$A$776,$A53,СВЦЭМ!$B$33:$B$776,D$47)+'СЕТ СН'!$G$12+СВЦЭМ!$D$10+'СЕТ СН'!$G$6-'СЕТ СН'!$G$22</f>
        <v>1246.7875881800001</v>
      </c>
      <c r="E53" s="36">
        <f>SUMIFS(СВЦЭМ!$C$33:$C$776,СВЦЭМ!$A$33:$A$776,$A53,СВЦЭМ!$B$33:$B$776,E$47)+'СЕТ СН'!$G$12+СВЦЭМ!$D$10+'СЕТ СН'!$G$6-'СЕТ СН'!$G$22</f>
        <v>1241.7373444599998</v>
      </c>
      <c r="F53" s="36">
        <f>SUMIFS(СВЦЭМ!$C$33:$C$776,СВЦЭМ!$A$33:$A$776,$A53,СВЦЭМ!$B$33:$B$776,F$47)+'СЕТ СН'!$G$12+СВЦЭМ!$D$10+'СЕТ СН'!$G$6-'СЕТ СН'!$G$22</f>
        <v>1236.2380762099999</v>
      </c>
      <c r="G53" s="36">
        <f>SUMIFS(СВЦЭМ!$C$33:$C$776,СВЦЭМ!$A$33:$A$776,$A53,СВЦЭМ!$B$33:$B$776,G$47)+'СЕТ СН'!$G$12+СВЦЭМ!$D$10+'СЕТ СН'!$G$6-'СЕТ СН'!$G$22</f>
        <v>1240.0242579400001</v>
      </c>
      <c r="H53" s="36">
        <f>SUMIFS(СВЦЭМ!$C$33:$C$776,СВЦЭМ!$A$33:$A$776,$A53,СВЦЭМ!$B$33:$B$776,H$47)+'СЕТ СН'!$G$12+СВЦЭМ!$D$10+'СЕТ СН'!$G$6-'СЕТ СН'!$G$22</f>
        <v>1241.6849773700001</v>
      </c>
      <c r="I53" s="36">
        <f>SUMIFS(СВЦЭМ!$C$33:$C$776,СВЦЭМ!$A$33:$A$776,$A53,СВЦЭМ!$B$33:$B$776,I$47)+'СЕТ СН'!$G$12+СВЦЭМ!$D$10+'СЕТ СН'!$G$6-'СЕТ СН'!$G$22</f>
        <v>1186.0997240500001</v>
      </c>
      <c r="J53" s="36">
        <f>SUMIFS(СВЦЭМ!$C$33:$C$776,СВЦЭМ!$A$33:$A$776,$A53,СВЦЭМ!$B$33:$B$776,J$47)+'СЕТ СН'!$G$12+СВЦЭМ!$D$10+'СЕТ СН'!$G$6-'СЕТ СН'!$G$22</f>
        <v>1122.2679532500001</v>
      </c>
      <c r="K53" s="36">
        <f>SUMIFS(СВЦЭМ!$C$33:$C$776,СВЦЭМ!$A$33:$A$776,$A53,СВЦЭМ!$B$33:$B$776,K$47)+'СЕТ СН'!$G$12+СВЦЭМ!$D$10+'СЕТ СН'!$G$6-'СЕТ СН'!$G$22</f>
        <v>1090.46032683</v>
      </c>
      <c r="L53" s="36">
        <f>SUMIFS(СВЦЭМ!$C$33:$C$776,СВЦЭМ!$A$33:$A$776,$A53,СВЦЭМ!$B$33:$B$776,L$47)+'СЕТ СН'!$G$12+СВЦЭМ!$D$10+'СЕТ СН'!$G$6-'СЕТ СН'!$G$22</f>
        <v>1077.0901959</v>
      </c>
      <c r="M53" s="36">
        <f>SUMIFS(СВЦЭМ!$C$33:$C$776,СВЦЭМ!$A$33:$A$776,$A53,СВЦЭМ!$B$33:$B$776,M$47)+'СЕТ СН'!$G$12+СВЦЭМ!$D$10+'СЕТ СН'!$G$6-'СЕТ СН'!$G$22</f>
        <v>993.77057519999994</v>
      </c>
      <c r="N53" s="36">
        <f>SUMIFS(СВЦЭМ!$C$33:$C$776,СВЦЭМ!$A$33:$A$776,$A53,СВЦЭМ!$B$33:$B$776,N$47)+'СЕТ СН'!$G$12+СВЦЭМ!$D$10+'СЕТ СН'!$G$6-'СЕТ СН'!$G$22</f>
        <v>939.52183459000003</v>
      </c>
      <c r="O53" s="36">
        <f>SUMIFS(СВЦЭМ!$C$33:$C$776,СВЦЭМ!$A$33:$A$776,$A53,СВЦЭМ!$B$33:$B$776,O$47)+'СЕТ СН'!$G$12+СВЦЭМ!$D$10+'СЕТ СН'!$G$6-'СЕТ СН'!$G$22</f>
        <v>910.67135718000009</v>
      </c>
      <c r="P53" s="36">
        <f>SUMIFS(СВЦЭМ!$C$33:$C$776,СВЦЭМ!$A$33:$A$776,$A53,СВЦЭМ!$B$33:$B$776,P$47)+'СЕТ СН'!$G$12+СВЦЭМ!$D$10+'СЕТ СН'!$G$6-'СЕТ СН'!$G$22</f>
        <v>915.0106463699999</v>
      </c>
      <c r="Q53" s="36">
        <f>SUMIFS(СВЦЭМ!$C$33:$C$776,СВЦЭМ!$A$33:$A$776,$A53,СВЦЭМ!$B$33:$B$776,Q$47)+'СЕТ СН'!$G$12+СВЦЭМ!$D$10+'СЕТ СН'!$G$6-'СЕТ СН'!$G$22</f>
        <v>916.60925535999991</v>
      </c>
      <c r="R53" s="36">
        <f>SUMIFS(СВЦЭМ!$C$33:$C$776,СВЦЭМ!$A$33:$A$776,$A53,СВЦЭМ!$B$33:$B$776,R$47)+'СЕТ СН'!$G$12+СВЦЭМ!$D$10+'СЕТ СН'!$G$6-'СЕТ СН'!$G$22</f>
        <v>922.82804441000008</v>
      </c>
      <c r="S53" s="36">
        <f>SUMIFS(СВЦЭМ!$C$33:$C$776,СВЦЭМ!$A$33:$A$776,$A53,СВЦЭМ!$B$33:$B$776,S$47)+'СЕТ СН'!$G$12+СВЦЭМ!$D$10+'СЕТ СН'!$G$6-'СЕТ СН'!$G$22</f>
        <v>922.34979253000006</v>
      </c>
      <c r="T53" s="36">
        <f>SUMIFS(СВЦЭМ!$C$33:$C$776,СВЦЭМ!$A$33:$A$776,$A53,СВЦЭМ!$B$33:$B$776,T$47)+'СЕТ СН'!$G$12+СВЦЭМ!$D$10+'СЕТ СН'!$G$6-'СЕТ СН'!$G$22</f>
        <v>917.59082334000004</v>
      </c>
      <c r="U53" s="36">
        <f>SUMIFS(СВЦЭМ!$C$33:$C$776,СВЦЭМ!$A$33:$A$776,$A53,СВЦЭМ!$B$33:$B$776,U$47)+'СЕТ СН'!$G$12+СВЦЭМ!$D$10+'СЕТ СН'!$G$6-'СЕТ СН'!$G$22</f>
        <v>916.95159861000002</v>
      </c>
      <c r="V53" s="36">
        <f>SUMIFS(СВЦЭМ!$C$33:$C$776,СВЦЭМ!$A$33:$A$776,$A53,СВЦЭМ!$B$33:$B$776,V$47)+'СЕТ СН'!$G$12+СВЦЭМ!$D$10+'СЕТ СН'!$G$6-'СЕТ СН'!$G$22</f>
        <v>921.84361917999991</v>
      </c>
      <c r="W53" s="36">
        <f>SUMIFS(СВЦЭМ!$C$33:$C$776,СВЦЭМ!$A$33:$A$776,$A53,СВЦЭМ!$B$33:$B$776,W$47)+'СЕТ СН'!$G$12+СВЦЭМ!$D$10+'СЕТ СН'!$G$6-'СЕТ СН'!$G$22</f>
        <v>914.87289181000006</v>
      </c>
      <c r="X53" s="36">
        <f>SUMIFS(СВЦЭМ!$C$33:$C$776,СВЦЭМ!$A$33:$A$776,$A53,СВЦЭМ!$B$33:$B$776,X$47)+'СЕТ СН'!$G$12+СВЦЭМ!$D$10+'СЕТ СН'!$G$6-'СЕТ СН'!$G$22</f>
        <v>958.87740254000005</v>
      </c>
      <c r="Y53" s="36">
        <f>SUMIFS(СВЦЭМ!$C$33:$C$776,СВЦЭМ!$A$33:$A$776,$A53,СВЦЭМ!$B$33:$B$776,Y$47)+'СЕТ СН'!$G$12+СВЦЭМ!$D$10+'СЕТ СН'!$G$6-'СЕТ СН'!$G$22</f>
        <v>1055.9525949399999</v>
      </c>
    </row>
    <row r="54" spans="1:25" ht="15.75" x14ac:dyDescent="0.2">
      <c r="A54" s="35">
        <f t="shared" si="1"/>
        <v>44050</v>
      </c>
      <c r="B54" s="36">
        <f>SUMIFS(СВЦЭМ!$C$33:$C$776,СВЦЭМ!$A$33:$A$776,$A54,СВЦЭМ!$B$33:$B$776,B$47)+'СЕТ СН'!$G$12+СВЦЭМ!$D$10+'СЕТ СН'!$G$6-'СЕТ СН'!$G$22</f>
        <v>1102.9424761800001</v>
      </c>
      <c r="C54" s="36">
        <f>SUMIFS(СВЦЭМ!$C$33:$C$776,СВЦЭМ!$A$33:$A$776,$A54,СВЦЭМ!$B$33:$B$776,C$47)+'СЕТ СН'!$G$12+СВЦЭМ!$D$10+'СЕТ СН'!$G$6-'СЕТ СН'!$G$22</f>
        <v>1158.37545449</v>
      </c>
      <c r="D54" s="36">
        <f>SUMIFS(СВЦЭМ!$C$33:$C$776,СВЦЭМ!$A$33:$A$776,$A54,СВЦЭМ!$B$33:$B$776,D$47)+'СЕТ СН'!$G$12+СВЦЭМ!$D$10+'СЕТ СН'!$G$6-'СЕТ СН'!$G$22</f>
        <v>1170.29089075</v>
      </c>
      <c r="E54" s="36">
        <f>SUMIFS(СВЦЭМ!$C$33:$C$776,СВЦЭМ!$A$33:$A$776,$A54,СВЦЭМ!$B$33:$B$776,E$47)+'СЕТ СН'!$G$12+СВЦЭМ!$D$10+'СЕТ СН'!$G$6-'СЕТ СН'!$G$22</f>
        <v>1194.0267176100001</v>
      </c>
      <c r="F54" s="36">
        <f>SUMIFS(СВЦЭМ!$C$33:$C$776,СВЦЭМ!$A$33:$A$776,$A54,СВЦЭМ!$B$33:$B$776,F$47)+'СЕТ СН'!$G$12+СВЦЭМ!$D$10+'СЕТ СН'!$G$6-'СЕТ СН'!$G$22</f>
        <v>1203.47014347</v>
      </c>
      <c r="G54" s="36">
        <f>SUMIFS(СВЦЭМ!$C$33:$C$776,СВЦЭМ!$A$33:$A$776,$A54,СВЦЭМ!$B$33:$B$776,G$47)+'СЕТ СН'!$G$12+СВЦЭМ!$D$10+'СЕТ СН'!$G$6-'СЕТ СН'!$G$22</f>
        <v>1198.4305395599999</v>
      </c>
      <c r="H54" s="36">
        <f>SUMIFS(СВЦЭМ!$C$33:$C$776,СВЦЭМ!$A$33:$A$776,$A54,СВЦЭМ!$B$33:$B$776,H$47)+'СЕТ СН'!$G$12+СВЦЭМ!$D$10+'СЕТ СН'!$G$6-'СЕТ СН'!$G$22</f>
        <v>1165.1741608699999</v>
      </c>
      <c r="I54" s="36">
        <f>SUMIFS(СВЦЭМ!$C$33:$C$776,СВЦЭМ!$A$33:$A$776,$A54,СВЦЭМ!$B$33:$B$776,I$47)+'СЕТ СН'!$G$12+СВЦЭМ!$D$10+'СЕТ СН'!$G$6-'СЕТ СН'!$G$22</f>
        <v>1137.90424325</v>
      </c>
      <c r="J54" s="36">
        <f>SUMIFS(СВЦЭМ!$C$33:$C$776,СВЦЭМ!$A$33:$A$776,$A54,СВЦЭМ!$B$33:$B$776,J$47)+'СЕТ СН'!$G$12+СВЦЭМ!$D$10+'СЕТ СН'!$G$6-'СЕТ СН'!$G$22</f>
        <v>1099.7923032000001</v>
      </c>
      <c r="K54" s="36">
        <f>SUMIFS(СВЦЭМ!$C$33:$C$776,СВЦЭМ!$A$33:$A$776,$A54,СВЦЭМ!$B$33:$B$776,K$47)+'СЕТ СН'!$G$12+СВЦЭМ!$D$10+'СЕТ СН'!$G$6-'СЕТ СН'!$G$22</f>
        <v>1108.69984684</v>
      </c>
      <c r="L54" s="36">
        <f>SUMIFS(СВЦЭМ!$C$33:$C$776,СВЦЭМ!$A$33:$A$776,$A54,СВЦЭМ!$B$33:$B$776,L$47)+'СЕТ СН'!$G$12+СВЦЭМ!$D$10+'СЕТ СН'!$G$6-'СЕТ СН'!$G$22</f>
        <v>1081.4508409299999</v>
      </c>
      <c r="M54" s="36">
        <f>SUMIFS(СВЦЭМ!$C$33:$C$776,СВЦЭМ!$A$33:$A$776,$A54,СВЦЭМ!$B$33:$B$776,M$47)+'СЕТ СН'!$G$12+СВЦЭМ!$D$10+'СЕТ СН'!$G$6-'СЕТ СН'!$G$22</f>
        <v>1045.85054453</v>
      </c>
      <c r="N54" s="36">
        <f>SUMIFS(СВЦЭМ!$C$33:$C$776,СВЦЭМ!$A$33:$A$776,$A54,СВЦЭМ!$B$33:$B$776,N$47)+'СЕТ СН'!$G$12+СВЦЭМ!$D$10+'СЕТ СН'!$G$6-'СЕТ СН'!$G$22</f>
        <v>987.72570266999992</v>
      </c>
      <c r="O54" s="36">
        <f>SUMIFS(СВЦЭМ!$C$33:$C$776,СВЦЭМ!$A$33:$A$776,$A54,СВЦЭМ!$B$33:$B$776,O$47)+'СЕТ СН'!$G$12+СВЦЭМ!$D$10+'СЕТ СН'!$G$6-'СЕТ СН'!$G$22</f>
        <v>956.03813938999997</v>
      </c>
      <c r="P54" s="36">
        <f>SUMIFS(СВЦЭМ!$C$33:$C$776,СВЦЭМ!$A$33:$A$776,$A54,СВЦЭМ!$B$33:$B$776,P$47)+'СЕТ СН'!$G$12+СВЦЭМ!$D$10+'СЕТ СН'!$G$6-'СЕТ СН'!$G$22</f>
        <v>963.18354920999991</v>
      </c>
      <c r="Q54" s="36">
        <f>SUMIFS(СВЦЭМ!$C$33:$C$776,СВЦЭМ!$A$33:$A$776,$A54,СВЦЭМ!$B$33:$B$776,Q$47)+'СЕТ СН'!$G$12+СВЦЭМ!$D$10+'СЕТ СН'!$G$6-'СЕТ СН'!$G$22</f>
        <v>965.34886647000008</v>
      </c>
      <c r="R54" s="36">
        <f>SUMIFS(СВЦЭМ!$C$33:$C$776,СВЦЭМ!$A$33:$A$776,$A54,СВЦЭМ!$B$33:$B$776,R$47)+'СЕТ СН'!$G$12+СВЦЭМ!$D$10+'СЕТ СН'!$G$6-'СЕТ СН'!$G$22</f>
        <v>968.82545226999991</v>
      </c>
      <c r="S54" s="36">
        <f>SUMIFS(СВЦЭМ!$C$33:$C$776,СВЦЭМ!$A$33:$A$776,$A54,СВЦЭМ!$B$33:$B$776,S$47)+'СЕТ СН'!$G$12+СВЦЭМ!$D$10+'СЕТ СН'!$G$6-'СЕТ СН'!$G$22</f>
        <v>979.17545197000004</v>
      </c>
      <c r="T54" s="36">
        <f>SUMIFS(СВЦЭМ!$C$33:$C$776,СВЦЭМ!$A$33:$A$776,$A54,СВЦЭМ!$B$33:$B$776,T$47)+'СЕТ СН'!$G$12+СВЦЭМ!$D$10+'СЕТ СН'!$G$6-'СЕТ СН'!$G$22</f>
        <v>965.5172317900001</v>
      </c>
      <c r="U54" s="36">
        <f>SUMIFS(СВЦЭМ!$C$33:$C$776,СВЦЭМ!$A$33:$A$776,$A54,СВЦЭМ!$B$33:$B$776,U$47)+'СЕТ СН'!$G$12+СВЦЭМ!$D$10+'СЕТ СН'!$G$6-'СЕТ СН'!$G$22</f>
        <v>986.04472123999994</v>
      </c>
      <c r="V54" s="36">
        <f>SUMIFS(СВЦЭМ!$C$33:$C$776,СВЦЭМ!$A$33:$A$776,$A54,СВЦЭМ!$B$33:$B$776,V$47)+'СЕТ СН'!$G$12+СВЦЭМ!$D$10+'СЕТ СН'!$G$6-'СЕТ СН'!$G$22</f>
        <v>995.49090920999993</v>
      </c>
      <c r="W54" s="36">
        <f>SUMIFS(СВЦЭМ!$C$33:$C$776,СВЦЭМ!$A$33:$A$776,$A54,СВЦЭМ!$B$33:$B$776,W$47)+'СЕТ СН'!$G$12+СВЦЭМ!$D$10+'СЕТ СН'!$G$6-'СЕТ СН'!$G$22</f>
        <v>978.71318732999998</v>
      </c>
      <c r="X54" s="36">
        <f>SUMIFS(СВЦЭМ!$C$33:$C$776,СВЦЭМ!$A$33:$A$776,$A54,СВЦЭМ!$B$33:$B$776,X$47)+'СЕТ СН'!$G$12+СВЦЭМ!$D$10+'СЕТ СН'!$G$6-'СЕТ СН'!$G$22</f>
        <v>1011.58305709</v>
      </c>
      <c r="Y54" s="36">
        <f>SUMIFS(СВЦЭМ!$C$33:$C$776,СВЦЭМ!$A$33:$A$776,$A54,СВЦЭМ!$B$33:$B$776,Y$47)+'СЕТ СН'!$G$12+СВЦЭМ!$D$10+'СЕТ СН'!$G$6-'СЕТ СН'!$G$22</f>
        <v>1103.0041534500001</v>
      </c>
    </row>
    <row r="55" spans="1:25" ht="15.75" x14ac:dyDescent="0.2">
      <c r="A55" s="35">
        <f t="shared" si="1"/>
        <v>44051</v>
      </c>
      <c r="B55" s="36">
        <f>SUMIFS(СВЦЭМ!$C$33:$C$776,СВЦЭМ!$A$33:$A$776,$A55,СВЦЭМ!$B$33:$B$776,B$47)+'СЕТ СН'!$G$12+СВЦЭМ!$D$10+'СЕТ СН'!$G$6-'СЕТ СН'!$G$22</f>
        <v>1182.15983224</v>
      </c>
      <c r="C55" s="36">
        <f>SUMIFS(СВЦЭМ!$C$33:$C$776,СВЦЭМ!$A$33:$A$776,$A55,СВЦЭМ!$B$33:$B$776,C$47)+'СЕТ СН'!$G$12+СВЦЭМ!$D$10+'СЕТ СН'!$G$6-'СЕТ СН'!$G$22</f>
        <v>1202.70079637</v>
      </c>
      <c r="D55" s="36">
        <f>SUMIFS(СВЦЭМ!$C$33:$C$776,СВЦЭМ!$A$33:$A$776,$A55,СВЦЭМ!$B$33:$B$776,D$47)+'СЕТ СН'!$G$12+СВЦЭМ!$D$10+'СЕТ СН'!$G$6-'СЕТ СН'!$G$22</f>
        <v>1203.8134035600001</v>
      </c>
      <c r="E55" s="36">
        <f>SUMIFS(СВЦЭМ!$C$33:$C$776,СВЦЭМ!$A$33:$A$776,$A55,СВЦЭМ!$B$33:$B$776,E$47)+'СЕТ СН'!$G$12+СВЦЭМ!$D$10+'СЕТ СН'!$G$6-'СЕТ СН'!$G$22</f>
        <v>1223.0964073099999</v>
      </c>
      <c r="F55" s="36">
        <f>SUMIFS(СВЦЭМ!$C$33:$C$776,СВЦЭМ!$A$33:$A$776,$A55,СВЦЭМ!$B$33:$B$776,F$47)+'СЕТ СН'!$G$12+СВЦЭМ!$D$10+'СЕТ СН'!$G$6-'СЕТ СН'!$G$22</f>
        <v>1220.9592474399999</v>
      </c>
      <c r="G55" s="36">
        <f>SUMIFS(СВЦЭМ!$C$33:$C$776,СВЦЭМ!$A$33:$A$776,$A55,СВЦЭМ!$B$33:$B$776,G$47)+'СЕТ СН'!$G$12+СВЦЭМ!$D$10+'СЕТ СН'!$G$6-'СЕТ СН'!$G$22</f>
        <v>1221.4358723400001</v>
      </c>
      <c r="H55" s="36">
        <f>SUMIFS(СВЦЭМ!$C$33:$C$776,СВЦЭМ!$A$33:$A$776,$A55,СВЦЭМ!$B$33:$B$776,H$47)+'СЕТ СН'!$G$12+СВЦЭМ!$D$10+'СЕТ СН'!$G$6-'СЕТ СН'!$G$22</f>
        <v>1215.6822291799999</v>
      </c>
      <c r="I55" s="36">
        <f>SUMIFS(СВЦЭМ!$C$33:$C$776,СВЦЭМ!$A$33:$A$776,$A55,СВЦЭМ!$B$33:$B$776,I$47)+'СЕТ СН'!$G$12+СВЦЭМ!$D$10+'СЕТ СН'!$G$6-'СЕТ СН'!$G$22</f>
        <v>1177.9101293000001</v>
      </c>
      <c r="J55" s="36">
        <f>SUMIFS(СВЦЭМ!$C$33:$C$776,СВЦЭМ!$A$33:$A$776,$A55,СВЦЭМ!$B$33:$B$776,J$47)+'СЕТ СН'!$G$12+СВЦЭМ!$D$10+'СЕТ СН'!$G$6-'СЕТ СН'!$G$22</f>
        <v>1159.7049776700001</v>
      </c>
      <c r="K55" s="36">
        <f>SUMIFS(СВЦЭМ!$C$33:$C$776,СВЦЭМ!$A$33:$A$776,$A55,СВЦЭМ!$B$33:$B$776,K$47)+'СЕТ СН'!$G$12+СВЦЭМ!$D$10+'СЕТ СН'!$G$6-'СЕТ СН'!$G$22</f>
        <v>1140.42526236</v>
      </c>
      <c r="L55" s="36">
        <f>SUMIFS(СВЦЭМ!$C$33:$C$776,СВЦЭМ!$A$33:$A$776,$A55,СВЦЭМ!$B$33:$B$776,L$47)+'СЕТ СН'!$G$12+СВЦЭМ!$D$10+'СЕТ СН'!$G$6-'СЕТ СН'!$G$22</f>
        <v>1086.6122832599999</v>
      </c>
      <c r="M55" s="36">
        <f>SUMIFS(СВЦЭМ!$C$33:$C$776,СВЦЭМ!$A$33:$A$776,$A55,СВЦЭМ!$B$33:$B$776,M$47)+'СЕТ СН'!$G$12+СВЦЭМ!$D$10+'СЕТ СН'!$G$6-'СЕТ СН'!$G$22</f>
        <v>995.00081705999992</v>
      </c>
      <c r="N55" s="36">
        <f>SUMIFS(СВЦЭМ!$C$33:$C$776,СВЦЭМ!$A$33:$A$776,$A55,СВЦЭМ!$B$33:$B$776,N$47)+'СЕТ СН'!$G$12+СВЦЭМ!$D$10+'СЕТ СН'!$G$6-'СЕТ СН'!$G$22</f>
        <v>949.12427238000009</v>
      </c>
      <c r="O55" s="36">
        <f>SUMIFS(СВЦЭМ!$C$33:$C$776,СВЦЭМ!$A$33:$A$776,$A55,СВЦЭМ!$B$33:$B$776,O$47)+'СЕТ СН'!$G$12+СВЦЭМ!$D$10+'СЕТ СН'!$G$6-'СЕТ СН'!$G$22</f>
        <v>929.91427552999994</v>
      </c>
      <c r="P55" s="36">
        <f>SUMIFS(СВЦЭМ!$C$33:$C$776,СВЦЭМ!$A$33:$A$776,$A55,СВЦЭМ!$B$33:$B$776,P$47)+'СЕТ СН'!$G$12+СВЦЭМ!$D$10+'СЕТ СН'!$G$6-'СЕТ СН'!$G$22</f>
        <v>928.83963689000007</v>
      </c>
      <c r="Q55" s="36">
        <f>SUMIFS(СВЦЭМ!$C$33:$C$776,СВЦЭМ!$A$33:$A$776,$A55,СВЦЭМ!$B$33:$B$776,Q$47)+'СЕТ СН'!$G$12+СВЦЭМ!$D$10+'СЕТ СН'!$G$6-'СЕТ СН'!$G$22</f>
        <v>942.05118442999992</v>
      </c>
      <c r="R55" s="36">
        <f>SUMIFS(СВЦЭМ!$C$33:$C$776,СВЦЭМ!$A$33:$A$776,$A55,СВЦЭМ!$B$33:$B$776,R$47)+'СЕТ СН'!$G$12+СВЦЭМ!$D$10+'СЕТ СН'!$G$6-'СЕТ СН'!$G$22</f>
        <v>926.46277869000005</v>
      </c>
      <c r="S55" s="36">
        <f>SUMIFS(СВЦЭМ!$C$33:$C$776,СВЦЭМ!$A$33:$A$776,$A55,СВЦЭМ!$B$33:$B$776,S$47)+'СЕТ СН'!$G$12+СВЦЭМ!$D$10+'СЕТ СН'!$G$6-'СЕТ СН'!$G$22</f>
        <v>931.75284581000005</v>
      </c>
      <c r="T55" s="36">
        <f>SUMIFS(СВЦЭМ!$C$33:$C$776,СВЦЭМ!$A$33:$A$776,$A55,СВЦЭМ!$B$33:$B$776,T$47)+'СЕТ СН'!$G$12+СВЦЭМ!$D$10+'СЕТ СН'!$G$6-'СЕТ СН'!$G$22</f>
        <v>948.62041524000006</v>
      </c>
      <c r="U55" s="36">
        <f>SUMIFS(СВЦЭМ!$C$33:$C$776,СВЦЭМ!$A$33:$A$776,$A55,СВЦЭМ!$B$33:$B$776,U$47)+'СЕТ СН'!$G$12+СВЦЭМ!$D$10+'СЕТ СН'!$G$6-'СЕТ СН'!$G$22</f>
        <v>959.09685521999995</v>
      </c>
      <c r="V55" s="36">
        <f>SUMIFS(СВЦЭМ!$C$33:$C$776,СВЦЭМ!$A$33:$A$776,$A55,СВЦЭМ!$B$33:$B$776,V$47)+'СЕТ СН'!$G$12+СВЦЭМ!$D$10+'СЕТ СН'!$G$6-'СЕТ СН'!$G$22</f>
        <v>946.02617501999998</v>
      </c>
      <c r="W55" s="36">
        <f>SUMIFS(СВЦЭМ!$C$33:$C$776,СВЦЭМ!$A$33:$A$776,$A55,СВЦЭМ!$B$33:$B$776,W$47)+'СЕТ СН'!$G$12+СВЦЭМ!$D$10+'СЕТ СН'!$G$6-'СЕТ СН'!$G$22</f>
        <v>933.85099644999991</v>
      </c>
      <c r="X55" s="36">
        <f>SUMIFS(СВЦЭМ!$C$33:$C$776,СВЦЭМ!$A$33:$A$776,$A55,СВЦЭМ!$B$33:$B$776,X$47)+'СЕТ СН'!$G$12+СВЦЭМ!$D$10+'СЕТ СН'!$G$6-'СЕТ СН'!$G$22</f>
        <v>959.53620711000008</v>
      </c>
      <c r="Y55" s="36">
        <f>SUMIFS(СВЦЭМ!$C$33:$C$776,СВЦЭМ!$A$33:$A$776,$A55,СВЦЭМ!$B$33:$B$776,Y$47)+'СЕТ СН'!$G$12+СВЦЭМ!$D$10+'СЕТ СН'!$G$6-'СЕТ СН'!$G$22</f>
        <v>1056.9619793500001</v>
      </c>
    </row>
    <row r="56" spans="1:25" ht="15.75" x14ac:dyDescent="0.2">
      <c r="A56" s="35">
        <f t="shared" si="1"/>
        <v>44052</v>
      </c>
      <c r="B56" s="36">
        <f>SUMIFS(СВЦЭМ!$C$33:$C$776,СВЦЭМ!$A$33:$A$776,$A56,СВЦЭМ!$B$33:$B$776,B$47)+'СЕТ СН'!$G$12+СВЦЭМ!$D$10+'СЕТ СН'!$G$6-'СЕТ СН'!$G$22</f>
        <v>1143.82087649</v>
      </c>
      <c r="C56" s="36">
        <f>SUMIFS(СВЦЭМ!$C$33:$C$776,СВЦЭМ!$A$33:$A$776,$A56,СВЦЭМ!$B$33:$B$776,C$47)+'СЕТ СН'!$G$12+СВЦЭМ!$D$10+'СЕТ СН'!$G$6-'СЕТ СН'!$G$22</f>
        <v>1234.9335905799999</v>
      </c>
      <c r="D56" s="36">
        <f>SUMIFS(СВЦЭМ!$C$33:$C$776,СВЦЭМ!$A$33:$A$776,$A56,СВЦЭМ!$B$33:$B$776,D$47)+'СЕТ СН'!$G$12+СВЦЭМ!$D$10+'СЕТ СН'!$G$6-'СЕТ СН'!$G$22</f>
        <v>1228.17147905</v>
      </c>
      <c r="E56" s="36">
        <f>SUMIFS(СВЦЭМ!$C$33:$C$776,СВЦЭМ!$A$33:$A$776,$A56,СВЦЭМ!$B$33:$B$776,E$47)+'СЕТ СН'!$G$12+СВЦЭМ!$D$10+'СЕТ СН'!$G$6-'СЕТ СН'!$G$22</f>
        <v>1223.5944849699999</v>
      </c>
      <c r="F56" s="36">
        <f>SUMIFS(СВЦЭМ!$C$33:$C$776,СВЦЭМ!$A$33:$A$776,$A56,СВЦЭМ!$B$33:$B$776,F$47)+'СЕТ СН'!$G$12+СВЦЭМ!$D$10+'СЕТ СН'!$G$6-'СЕТ СН'!$G$22</f>
        <v>1219.4768017399999</v>
      </c>
      <c r="G56" s="36">
        <f>SUMIFS(СВЦЭМ!$C$33:$C$776,СВЦЭМ!$A$33:$A$776,$A56,СВЦЭМ!$B$33:$B$776,G$47)+'СЕТ СН'!$G$12+СВЦЭМ!$D$10+'СЕТ СН'!$G$6-'СЕТ СН'!$G$22</f>
        <v>1227.13539672</v>
      </c>
      <c r="H56" s="36">
        <f>SUMIFS(СВЦЭМ!$C$33:$C$776,СВЦЭМ!$A$33:$A$776,$A56,СВЦЭМ!$B$33:$B$776,H$47)+'СЕТ СН'!$G$12+СВЦЭМ!$D$10+'СЕТ СН'!$G$6-'СЕТ СН'!$G$22</f>
        <v>1235.48408922</v>
      </c>
      <c r="I56" s="36">
        <f>SUMIFS(СВЦЭМ!$C$33:$C$776,СВЦЭМ!$A$33:$A$776,$A56,СВЦЭМ!$B$33:$B$776,I$47)+'СЕТ СН'!$G$12+СВЦЭМ!$D$10+'СЕТ СН'!$G$6-'СЕТ СН'!$G$22</f>
        <v>1232.2614721599998</v>
      </c>
      <c r="J56" s="36">
        <f>SUMIFS(СВЦЭМ!$C$33:$C$776,СВЦЭМ!$A$33:$A$776,$A56,СВЦЭМ!$B$33:$B$776,J$47)+'СЕТ СН'!$G$12+СВЦЭМ!$D$10+'СЕТ СН'!$G$6-'СЕТ СН'!$G$22</f>
        <v>1182.7862454999999</v>
      </c>
      <c r="K56" s="36">
        <f>SUMIFS(СВЦЭМ!$C$33:$C$776,СВЦЭМ!$A$33:$A$776,$A56,СВЦЭМ!$B$33:$B$776,K$47)+'СЕТ СН'!$G$12+СВЦЭМ!$D$10+'СЕТ СН'!$G$6-'СЕТ СН'!$G$22</f>
        <v>1132.6428235000001</v>
      </c>
      <c r="L56" s="36">
        <f>SUMIFS(СВЦЭМ!$C$33:$C$776,СВЦЭМ!$A$33:$A$776,$A56,СВЦЭМ!$B$33:$B$776,L$47)+'СЕТ СН'!$G$12+СВЦЭМ!$D$10+'СЕТ СН'!$G$6-'СЕТ СН'!$G$22</f>
        <v>1090.3369234300001</v>
      </c>
      <c r="M56" s="36">
        <f>SUMIFS(СВЦЭМ!$C$33:$C$776,СВЦЭМ!$A$33:$A$776,$A56,СВЦЭМ!$B$33:$B$776,M$47)+'СЕТ СН'!$G$12+СВЦЭМ!$D$10+'СЕТ СН'!$G$6-'СЕТ СН'!$G$22</f>
        <v>1001.35058263</v>
      </c>
      <c r="N56" s="36">
        <f>SUMIFS(СВЦЭМ!$C$33:$C$776,СВЦЭМ!$A$33:$A$776,$A56,СВЦЭМ!$B$33:$B$776,N$47)+'СЕТ СН'!$G$12+СВЦЭМ!$D$10+'СЕТ СН'!$G$6-'СЕТ СН'!$G$22</f>
        <v>947.96189834000006</v>
      </c>
      <c r="O56" s="36">
        <f>SUMIFS(СВЦЭМ!$C$33:$C$776,СВЦЭМ!$A$33:$A$776,$A56,СВЦЭМ!$B$33:$B$776,O$47)+'СЕТ СН'!$G$12+СВЦЭМ!$D$10+'СЕТ СН'!$G$6-'СЕТ СН'!$G$22</f>
        <v>913.3229308299999</v>
      </c>
      <c r="P56" s="36">
        <f>SUMIFS(СВЦЭМ!$C$33:$C$776,СВЦЭМ!$A$33:$A$776,$A56,СВЦЭМ!$B$33:$B$776,P$47)+'СЕТ СН'!$G$12+СВЦЭМ!$D$10+'СЕТ СН'!$G$6-'СЕТ СН'!$G$22</f>
        <v>914.15044284999999</v>
      </c>
      <c r="Q56" s="36">
        <f>SUMIFS(СВЦЭМ!$C$33:$C$776,СВЦЭМ!$A$33:$A$776,$A56,СВЦЭМ!$B$33:$B$776,Q$47)+'СЕТ СН'!$G$12+СВЦЭМ!$D$10+'СЕТ СН'!$G$6-'СЕТ СН'!$G$22</f>
        <v>927.22067095000011</v>
      </c>
      <c r="R56" s="36">
        <f>SUMIFS(СВЦЭМ!$C$33:$C$776,СВЦЭМ!$A$33:$A$776,$A56,СВЦЭМ!$B$33:$B$776,R$47)+'СЕТ СН'!$G$12+СВЦЭМ!$D$10+'СЕТ СН'!$G$6-'СЕТ СН'!$G$22</f>
        <v>922.82707034999999</v>
      </c>
      <c r="S56" s="36">
        <f>SUMIFS(СВЦЭМ!$C$33:$C$776,СВЦЭМ!$A$33:$A$776,$A56,СВЦЭМ!$B$33:$B$776,S$47)+'СЕТ СН'!$G$12+СВЦЭМ!$D$10+'СЕТ СН'!$G$6-'СЕТ СН'!$G$22</f>
        <v>920.41974232000007</v>
      </c>
      <c r="T56" s="36">
        <f>SUMIFS(СВЦЭМ!$C$33:$C$776,СВЦЭМ!$A$33:$A$776,$A56,СВЦЭМ!$B$33:$B$776,T$47)+'СЕТ СН'!$G$12+СВЦЭМ!$D$10+'СЕТ СН'!$G$6-'СЕТ СН'!$G$22</f>
        <v>934.93557194000005</v>
      </c>
      <c r="U56" s="36">
        <f>SUMIFS(СВЦЭМ!$C$33:$C$776,СВЦЭМ!$A$33:$A$776,$A56,СВЦЭМ!$B$33:$B$776,U$47)+'СЕТ СН'!$G$12+СВЦЭМ!$D$10+'СЕТ СН'!$G$6-'СЕТ СН'!$G$22</f>
        <v>943.88303644000007</v>
      </c>
      <c r="V56" s="36">
        <f>SUMIFS(СВЦЭМ!$C$33:$C$776,СВЦЭМ!$A$33:$A$776,$A56,СВЦЭМ!$B$33:$B$776,V$47)+'СЕТ СН'!$G$12+СВЦЭМ!$D$10+'СЕТ СН'!$G$6-'СЕТ СН'!$G$22</f>
        <v>942.06930089000002</v>
      </c>
      <c r="W56" s="36">
        <f>SUMIFS(СВЦЭМ!$C$33:$C$776,СВЦЭМ!$A$33:$A$776,$A56,СВЦЭМ!$B$33:$B$776,W$47)+'СЕТ СН'!$G$12+СВЦЭМ!$D$10+'СЕТ СН'!$G$6-'СЕТ СН'!$G$22</f>
        <v>926.82575861000009</v>
      </c>
      <c r="X56" s="36">
        <f>SUMIFS(СВЦЭМ!$C$33:$C$776,СВЦЭМ!$A$33:$A$776,$A56,СВЦЭМ!$B$33:$B$776,X$47)+'СЕТ СН'!$G$12+СВЦЭМ!$D$10+'СЕТ СН'!$G$6-'СЕТ СН'!$G$22</f>
        <v>956.94498066999995</v>
      </c>
      <c r="Y56" s="36">
        <f>SUMIFS(СВЦЭМ!$C$33:$C$776,СВЦЭМ!$A$33:$A$776,$A56,СВЦЭМ!$B$33:$B$776,Y$47)+'СЕТ СН'!$G$12+СВЦЭМ!$D$10+'СЕТ СН'!$G$6-'СЕТ СН'!$G$22</f>
        <v>1062.97085008</v>
      </c>
    </row>
    <row r="57" spans="1:25" ht="15.75" x14ac:dyDescent="0.2">
      <c r="A57" s="35">
        <f t="shared" si="1"/>
        <v>44053</v>
      </c>
      <c r="B57" s="36">
        <f>SUMIFS(СВЦЭМ!$C$33:$C$776,СВЦЭМ!$A$33:$A$776,$A57,СВЦЭМ!$B$33:$B$776,B$47)+'СЕТ СН'!$G$12+СВЦЭМ!$D$10+'СЕТ СН'!$G$6-'СЕТ СН'!$G$22</f>
        <v>1152.8614211199999</v>
      </c>
      <c r="C57" s="36">
        <f>SUMIFS(СВЦЭМ!$C$33:$C$776,СВЦЭМ!$A$33:$A$776,$A57,СВЦЭМ!$B$33:$B$776,C$47)+'СЕТ СН'!$G$12+СВЦЭМ!$D$10+'СЕТ СН'!$G$6-'СЕТ СН'!$G$22</f>
        <v>1206.2981658799999</v>
      </c>
      <c r="D57" s="36">
        <f>SUMIFS(СВЦЭМ!$C$33:$C$776,СВЦЭМ!$A$33:$A$776,$A57,СВЦЭМ!$B$33:$B$776,D$47)+'СЕТ СН'!$G$12+СВЦЭМ!$D$10+'СЕТ СН'!$G$6-'СЕТ СН'!$G$22</f>
        <v>1188.7981916000001</v>
      </c>
      <c r="E57" s="36">
        <f>SUMIFS(СВЦЭМ!$C$33:$C$776,СВЦЭМ!$A$33:$A$776,$A57,СВЦЭМ!$B$33:$B$776,E$47)+'СЕТ СН'!$G$12+СВЦЭМ!$D$10+'СЕТ СН'!$G$6-'СЕТ СН'!$G$22</f>
        <v>1174.9402825699999</v>
      </c>
      <c r="F57" s="36">
        <f>SUMIFS(СВЦЭМ!$C$33:$C$776,СВЦЭМ!$A$33:$A$776,$A57,СВЦЭМ!$B$33:$B$776,F$47)+'СЕТ СН'!$G$12+СВЦЭМ!$D$10+'СЕТ СН'!$G$6-'СЕТ СН'!$G$22</f>
        <v>1174.78533565</v>
      </c>
      <c r="G57" s="36">
        <f>SUMIFS(СВЦЭМ!$C$33:$C$776,СВЦЭМ!$A$33:$A$776,$A57,СВЦЭМ!$B$33:$B$776,G$47)+'СЕТ СН'!$G$12+СВЦЭМ!$D$10+'СЕТ СН'!$G$6-'СЕТ СН'!$G$22</f>
        <v>1181.03901647</v>
      </c>
      <c r="H57" s="36">
        <f>SUMIFS(СВЦЭМ!$C$33:$C$776,СВЦЭМ!$A$33:$A$776,$A57,СВЦЭМ!$B$33:$B$776,H$47)+'СЕТ СН'!$G$12+СВЦЭМ!$D$10+'СЕТ СН'!$G$6-'СЕТ СН'!$G$22</f>
        <v>1207.0294766100001</v>
      </c>
      <c r="I57" s="36">
        <f>SUMIFS(СВЦЭМ!$C$33:$C$776,СВЦЭМ!$A$33:$A$776,$A57,СВЦЭМ!$B$33:$B$776,I$47)+'СЕТ СН'!$G$12+СВЦЭМ!$D$10+'СЕТ СН'!$G$6-'СЕТ СН'!$G$22</f>
        <v>1202.3554334800001</v>
      </c>
      <c r="J57" s="36">
        <f>SUMIFS(СВЦЭМ!$C$33:$C$776,СВЦЭМ!$A$33:$A$776,$A57,СВЦЭМ!$B$33:$B$776,J$47)+'СЕТ СН'!$G$12+СВЦЭМ!$D$10+'СЕТ СН'!$G$6-'СЕТ СН'!$G$22</f>
        <v>1138.85549322</v>
      </c>
      <c r="K57" s="36">
        <f>SUMIFS(СВЦЭМ!$C$33:$C$776,СВЦЭМ!$A$33:$A$776,$A57,СВЦЭМ!$B$33:$B$776,K$47)+'СЕТ СН'!$G$12+СВЦЭМ!$D$10+'СЕТ СН'!$G$6-'СЕТ СН'!$G$22</f>
        <v>1099.2771030599999</v>
      </c>
      <c r="L57" s="36">
        <f>SUMIFS(СВЦЭМ!$C$33:$C$776,СВЦЭМ!$A$33:$A$776,$A57,СВЦЭМ!$B$33:$B$776,L$47)+'СЕТ СН'!$G$12+СВЦЭМ!$D$10+'СЕТ СН'!$G$6-'СЕТ СН'!$G$22</f>
        <v>1090.0208501699999</v>
      </c>
      <c r="M57" s="36">
        <f>SUMIFS(СВЦЭМ!$C$33:$C$776,СВЦЭМ!$A$33:$A$776,$A57,СВЦЭМ!$B$33:$B$776,M$47)+'СЕТ СН'!$G$12+СВЦЭМ!$D$10+'СЕТ СН'!$G$6-'СЕТ СН'!$G$22</f>
        <v>1031.01565764</v>
      </c>
      <c r="N57" s="36">
        <f>SUMIFS(СВЦЭМ!$C$33:$C$776,СВЦЭМ!$A$33:$A$776,$A57,СВЦЭМ!$B$33:$B$776,N$47)+'СЕТ СН'!$G$12+СВЦЭМ!$D$10+'СЕТ СН'!$G$6-'СЕТ СН'!$G$22</f>
        <v>973.5210535199999</v>
      </c>
      <c r="O57" s="36">
        <f>SUMIFS(СВЦЭМ!$C$33:$C$776,СВЦЭМ!$A$33:$A$776,$A57,СВЦЭМ!$B$33:$B$776,O$47)+'СЕТ СН'!$G$12+СВЦЭМ!$D$10+'СЕТ СН'!$G$6-'СЕТ СН'!$G$22</f>
        <v>936.23851089999994</v>
      </c>
      <c r="P57" s="36">
        <f>SUMIFS(СВЦЭМ!$C$33:$C$776,СВЦЭМ!$A$33:$A$776,$A57,СВЦЭМ!$B$33:$B$776,P$47)+'СЕТ СН'!$G$12+СВЦЭМ!$D$10+'СЕТ СН'!$G$6-'СЕТ СН'!$G$22</f>
        <v>907.99328605000005</v>
      </c>
      <c r="Q57" s="36">
        <f>SUMIFS(СВЦЭМ!$C$33:$C$776,СВЦЭМ!$A$33:$A$776,$A57,СВЦЭМ!$B$33:$B$776,Q$47)+'СЕТ СН'!$G$12+СВЦЭМ!$D$10+'СЕТ СН'!$G$6-'СЕТ СН'!$G$22</f>
        <v>914.07808868000006</v>
      </c>
      <c r="R57" s="36">
        <f>SUMIFS(СВЦЭМ!$C$33:$C$776,СВЦЭМ!$A$33:$A$776,$A57,СВЦЭМ!$B$33:$B$776,R$47)+'СЕТ СН'!$G$12+СВЦЭМ!$D$10+'СЕТ СН'!$G$6-'СЕТ СН'!$G$22</f>
        <v>921.08600328000011</v>
      </c>
      <c r="S57" s="36">
        <f>SUMIFS(СВЦЭМ!$C$33:$C$776,СВЦЭМ!$A$33:$A$776,$A57,СВЦЭМ!$B$33:$B$776,S$47)+'СЕТ СН'!$G$12+СВЦЭМ!$D$10+'СЕТ СН'!$G$6-'СЕТ СН'!$G$22</f>
        <v>917.61555694999993</v>
      </c>
      <c r="T57" s="36">
        <f>SUMIFS(СВЦЭМ!$C$33:$C$776,СВЦЭМ!$A$33:$A$776,$A57,СВЦЭМ!$B$33:$B$776,T$47)+'СЕТ СН'!$G$12+СВЦЭМ!$D$10+'СЕТ СН'!$G$6-'СЕТ СН'!$G$22</f>
        <v>930.02298844000006</v>
      </c>
      <c r="U57" s="36">
        <f>SUMIFS(СВЦЭМ!$C$33:$C$776,СВЦЭМ!$A$33:$A$776,$A57,СВЦЭМ!$B$33:$B$776,U$47)+'СЕТ СН'!$G$12+СВЦЭМ!$D$10+'СЕТ СН'!$G$6-'СЕТ СН'!$G$22</f>
        <v>935.57445183999994</v>
      </c>
      <c r="V57" s="36">
        <f>SUMIFS(СВЦЭМ!$C$33:$C$776,СВЦЭМ!$A$33:$A$776,$A57,СВЦЭМ!$B$33:$B$776,V$47)+'СЕТ СН'!$G$12+СВЦЭМ!$D$10+'СЕТ СН'!$G$6-'СЕТ СН'!$G$22</f>
        <v>921.75502423000012</v>
      </c>
      <c r="W57" s="36">
        <f>SUMIFS(СВЦЭМ!$C$33:$C$776,СВЦЭМ!$A$33:$A$776,$A57,СВЦЭМ!$B$33:$B$776,W$47)+'СЕТ СН'!$G$12+СВЦЭМ!$D$10+'СЕТ СН'!$G$6-'СЕТ СН'!$G$22</f>
        <v>906.34731596999995</v>
      </c>
      <c r="X57" s="36">
        <f>SUMIFS(СВЦЭМ!$C$33:$C$776,СВЦЭМ!$A$33:$A$776,$A57,СВЦЭМ!$B$33:$B$776,X$47)+'СЕТ СН'!$G$12+СВЦЭМ!$D$10+'СЕТ СН'!$G$6-'СЕТ СН'!$G$22</f>
        <v>940.23773735000009</v>
      </c>
      <c r="Y57" s="36">
        <f>SUMIFS(СВЦЭМ!$C$33:$C$776,СВЦЭМ!$A$33:$A$776,$A57,СВЦЭМ!$B$33:$B$776,Y$47)+'СЕТ СН'!$G$12+СВЦЭМ!$D$10+'СЕТ СН'!$G$6-'СЕТ СН'!$G$22</f>
        <v>1023.8293573200001</v>
      </c>
    </row>
    <row r="58" spans="1:25" ht="15.75" x14ac:dyDescent="0.2">
      <c r="A58" s="35">
        <f t="shared" si="1"/>
        <v>44054</v>
      </c>
      <c r="B58" s="36">
        <f>SUMIFS(СВЦЭМ!$C$33:$C$776,СВЦЭМ!$A$33:$A$776,$A58,СВЦЭМ!$B$33:$B$776,B$47)+'СЕТ СН'!$G$12+СВЦЭМ!$D$10+'СЕТ СН'!$G$6-'СЕТ СН'!$G$22</f>
        <v>1117.1007411000001</v>
      </c>
      <c r="C58" s="36">
        <f>SUMIFS(СВЦЭМ!$C$33:$C$776,СВЦЭМ!$A$33:$A$776,$A58,СВЦЭМ!$B$33:$B$776,C$47)+'СЕТ СН'!$G$12+СВЦЭМ!$D$10+'СЕТ СН'!$G$6-'СЕТ СН'!$G$22</f>
        <v>1157.46420225</v>
      </c>
      <c r="D58" s="36">
        <f>SUMIFS(СВЦЭМ!$C$33:$C$776,СВЦЭМ!$A$33:$A$776,$A58,СВЦЭМ!$B$33:$B$776,D$47)+'СЕТ СН'!$G$12+СВЦЭМ!$D$10+'СЕТ СН'!$G$6-'СЕТ СН'!$G$22</f>
        <v>1151.4021574200001</v>
      </c>
      <c r="E58" s="36">
        <f>SUMIFS(СВЦЭМ!$C$33:$C$776,СВЦЭМ!$A$33:$A$776,$A58,СВЦЭМ!$B$33:$B$776,E$47)+'СЕТ СН'!$G$12+СВЦЭМ!$D$10+'СЕТ СН'!$G$6-'СЕТ СН'!$G$22</f>
        <v>1135.6462870600001</v>
      </c>
      <c r="F58" s="36">
        <f>SUMIFS(СВЦЭМ!$C$33:$C$776,СВЦЭМ!$A$33:$A$776,$A58,СВЦЭМ!$B$33:$B$776,F$47)+'СЕТ СН'!$G$12+СВЦЭМ!$D$10+'СЕТ СН'!$G$6-'СЕТ СН'!$G$22</f>
        <v>1122.5583031599999</v>
      </c>
      <c r="G58" s="36">
        <f>SUMIFS(СВЦЭМ!$C$33:$C$776,СВЦЭМ!$A$33:$A$776,$A58,СВЦЭМ!$B$33:$B$776,G$47)+'СЕТ СН'!$G$12+СВЦЭМ!$D$10+'СЕТ СН'!$G$6-'СЕТ СН'!$G$22</f>
        <v>1135.4514596399999</v>
      </c>
      <c r="H58" s="36">
        <f>SUMIFS(СВЦЭМ!$C$33:$C$776,СВЦЭМ!$A$33:$A$776,$A58,СВЦЭМ!$B$33:$B$776,H$47)+'СЕТ СН'!$G$12+СВЦЭМ!$D$10+'СЕТ СН'!$G$6-'СЕТ СН'!$G$22</f>
        <v>1098.75666871</v>
      </c>
      <c r="I58" s="36">
        <f>SUMIFS(СВЦЭМ!$C$33:$C$776,СВЦЭМ!$A$33:$A$776,$A58,СВЦЭМ!$B$33:$B$776,I$47)+'СЕТ СН'!$G$12+СВЦЭМ!$D$10+'СЕТ СН'!$G$6-'СЕТ СН'!$G$22</f>
        <v>1089.8799825599999</v>
      </c>
      <c r="J58" s="36">
        <f>SUMIFS(СВЦЭМ!$C$33:$C$776,СВЦЭМ!$A$33:$A$776,$A58,СВЦЭМ!$B$33:$B$776,J$47)+'СЕТ СН'!$G$12+СВЦЭМ!$D$10+'СЕТ СН'!$G$6-'СЕТ СН'!$G$22</f>
        <v>1097.0230092700001</v>
      </c>
      <c r="K58" s="36">
        <f>SUMIFS(СВЦЭМ!$C$33:$C$776,СВЦЭМ!$A$33:$A$776,$A58,СВЦЭМ!$B$33:$B$776,K$47)+'СЕТ СН'!$G$12+СВЦЭМ!$D$10+'СЕТ СН'!$G$6-'СЕТ СН'!$G$22</f>
        <v>1042.29544334</v>
      </c>
      <c r="L58" s="36">
        <f>SUMIFS(СВЦЭМ!$C$33:$C$776,СВЦЭМ!$A$33:$A$776,$A58,СВЦЭМ!$B$33:$B$776,L$47)+'СЕТ СН'!$G$12+СВЦЭМ!$D$10+'СЕТ СН'!$G$6-'СЕТ СН'!$G$22</f>
        <v>1029.9349221299999</v>
      </c>
      <c r="M58" s="36">
        <f>SUMIFS(СВЦЭМ!$C$33:$C$776,СВЦЭМ!$A$33:$A$776,$A58,СВЦЭМ!$B$33:$B$776,M$47)+'СЕТ СН'!$G$12+СВЦЭМ!$D$10+'СЕТ СН'!$G$6-'СЕТ СН'!$G$22</f>
        <v>983.34851028999992</v>
      </c>
      <c r="N58" s="36">
        <f>SUMIFS(СВЦЭМ!$C$33:$C$776,СВЦЭМ!$A$33:$A$776,$A58,СВЦЭМ!$B$33:$B$776,N$47)+'СЕТ СН'!$G$12+СВЦЭМ!$D$10+'СЕТ СН'!$G$6-'СЕТ СН'!$G$22</f>
        <v>969.79331210999999</v>
      </c>
      <c r="O58" s="36">
        <f>SUMIFS(СВЦЭМ!$C$33:$C$776,СВЦЭМ!$A$33:$A$776,$A58,СВЦЭМ!$B$33:$B$776,O$47)+'СЕТ СН'!$G$12+СВЦЭМ!$D$10+'СЕТ СН'!$G$6-'СЕТ СН'!$G$22</f>
        <v>971.9010181000001</v>
      </c>
      <c r="P58" s="36">
        <f>SUMIFS(СВЦЭМ!$C$33:$C$776,СВЦЭМ!$A$33:$A$776,$A58,СВЦЭМ!$B$33:$B$776,P$47)+'СЕТ СН'!$G$12+СВЦЭМ!$D$10+'СЕТ СН'!$G$6-'СЕТ СН'!$G$22</f>
        <v>970.74653843999999</v>
      </c>
      <c r="Q58" s="36">
        <f>SUMIFS(СВЦЭМ!$C$33:$C$776,СВЦЭМ!$A$33:$A$776,$A58,СВЦЭМ!$B$33:$B$776,Q$47)+'СЕТ СН'!$G$12+СВЦЭМ!$D$10+'СЕТ СН'!$G$6-'СЕТ СН'!$G$22</f>
        <v>971.66150108000011</v>
      </c>
      <c r="R58" s="36">
        <f>SUMIFS(СВЦЭМ!$C$33:$C$776,СВЦЭМ!$A$33:$A$776,$A58,СВЦЭМ!$B$33:$B$776,R$47)+'СЕТ СН'!$G$12+СВЦЭМ!$D$10+'СЕТ СН'!$G$6-'СЕТ СН'!$G$22</f>
        <v>968.26613006000002</v>
      </c>
      <c r="S58" s="36">
        <f>SUMIFS(СВЦЭМ!$C$33:$C$776,СВЦЭМ!$A$33:$A$776,$A58,СВЦЭМ!$B$33:$B$776,S$47)+'СЕТ СН'!$G$12+СВЦЭМ!$D$10+'СЕТ СН'!$G$6-'СЕТ СН'!$G$22</f>
        <v>969.74677857999995</v>
      </c>
      <c r="T58" s="36">
        <f>SUMIFS(СВЦЭМ!$C$33:$C$776,СВЦЭМ!$A$33:$A$776,$A58,СВЦЭМ!$B$33:$B$776,T$47)+'СЕТ СН'!$G$12+СВЦЭМ!$D$10+'СЕТ СН'!$G$6-'СЕТ СН'!$G$22</f>
        <v>967.76439396000001</v>
      </c>
      <c r="U58" s="36">
        <f>SUMIFS(СВЦЭМ!$C$33:$C$776,СВЦЭМ!$A$33:$A$776,$A58,СВЦЭМ!$B$33:$B$776,U$47)+'СЕТ СН'!$G$12+СВЦЭМ!$D$10+'СЕТ СН'!$G$6-'СЕТ СН'!$G$22</f>
        <v>960.00325098000008</v>
      </c>
      <c r="V58" s="36">
        <f>SUMIFS(СВЦЭМ!$C$33:$C$776,СВЦЭМ!$A$33:$A$776,$A58,СВЦЭМ!$B$33:$B$776,V$47)+'СЕТ СН'!$G$12+СВЦЭМ!$D$10+'СЕТ СН'!$G$6-'СЕТ СН'!$G$22</f>
        <v>956.95306004999998</v>
      </c>
      <c r="W58" s="36">
        <f>SUMIFS(СВЦЭМ!$C$33:$C$776,СВЦЭМ!$A$33:$A$776,$A58,СВЦЭМ!$B$33:$B$776,W$47)+'СЕТ СН'!$G$12+СВЦЭМ!$D$10+'СЕТ СН'!$G$6-'СЕТ СН'!$G$22</f>
        <v>963.72085670999991</v>
      </c>
      <c r="X58" s="36">
        <f>SUMIFS(СВЦЭМ!$C$33:$C$776,СВЦЭМ!$A$33:$A$776,$A58,СВЦЭМ!$B$33:$B$776,X$47)+'СЕТ СН'!$G$12+СВЦЭМ!$D$10+'СЕТ СН'!$G$6-'СЕТ СН'!$G$22</f>
        <v>960.60977320999996</v>
      </c>
      <c r="Y58" s="36">
        <f>SUMIFS(СВЦЭМ!$C$33:$C$776,СВЦЭМ!$A$33:$A$776,$A58,СВЦЭМ!$B$33:$B$776,Y$47)+'СЕТ СН'!$G$12+СВЦЭМ!$D$10+'СЕТ СН'!$G$6-'СЕТ СН'!$G$22</f>
        <v>1004.2963126</v>
      </c>
    </row>
    <row r="59" spans="1:25" ht="15.75" x14ac:dyDescent="0.2">
      <c r="A59" s="35">
        <f t="shared" si="1"/>
        <v>44055</v>
      </c>
      <c r="B59" s="36">
        <f>SUMIFS(СВЦЭМ!$C$33:$C$776,СВЦЭМ!$A$33:$A$776,$A59,СВЦЭМ!$B$33:$B$776,B$47)+'СЕТ СН'!$G$12+СВЦЭМ!$D$10+'СЕТ СН'!$G$6-'СЕТ СН'!$G$22</f>
        <v>1103.5773911900001</v>
      </c>
      <c r="C59" s="36">
        <f>SUMIFS(СВЦЭМ!$C$33:$C$776,СВЦЭМ!$A$33:$A$776,$A59,СВЦЭМ!$B$33:$B$776,C$47)+'СЕТ СН'!$G$12+СВЦЭМ!$D$10+'СЕТ СН'!$G$6-'СЕТ СН'!$G$22</f>
        <v>1142.9197535600001</v>
      </c>
      <c r="D59" s="36">
        <f>SUMIFS(СВЦЭМ!$C$33:$C$776,СВЦЭМ!$A$33:$A$776,$A59,СВЦЭМ!$B$33:$B$776,D$47)+'СЕТ СН'!$G$12+СВЦЭМ!$D$10+'СЕТ СН'!$G$6-'СЕТ СН'!$G$22</f>
        <v>1149.1430501100001</v>
      </c>
      <c r="E59" s="36">
        <f>SUMIFS(СВЦЭМ!$C$33:$C$776,СВЦЭМ!$A$33:$A$776,$A59,СВЦЭМ!$B$33:$B$776,E$47)+'СЕТ СН'!$G$12+СВЦЭМ!$D$10+'СЕТ СН'!$G$6-'СЕТ СН'!$G$22</f>
        <v>1155.73004937</v>
      </c>
      <c r="F59" s="36">
        <f>SUMIFS(СВЦЭМ!$C$33:$C$776,СВЦЭМ!$A$33:$A$776,$A59,СВЦЭМ!$B$33:$B$776,F$47)+'СЕТ СН'!$G$12+СВЦЭМ!$D$10+'СЕТ СН'!$G$6-'СЕТ СН'!$G$22</f>
        <v>1159.4339334000001</v>
      </c>
      <c r="G59" s="36">
        <f>SUMIFS(СВЦЭМ!$C$33:$C$776,СВЦЭМ!$A$33:$A$776,$A59,СВЦЭМ!$B$33:$B$776,G$47)+'СЕТ СН'!$G$12+СВЦЭМ!$D$10+'СЕТ СН'!$G$6-'СЕТ СН'!$G$22</f>
        <v>1157.8025310600001</v>
      </c>
      <c r="H59" s="36">
        <f>SUMIFS(СВЦЭМ!$C$33:$C$776,СВЦЭМ!$A$33:$A$776,$A59,СВЦЭМ!$B$33:$B$776,H$47)+'СЕТ СН'!$G$12+СВЦЭМ!$D$10+'СЕТ СН'!$G$6-'СЕТ СН'!$G$22</f>
        <v>1139.3259323100001</v>
      </c>
      <c r="I59" s="36">
        <f>SUMIFS(СВЦЭМ!$C$33:$C$776,СВЦЭМ!$A$33:$A$776,$A59,СВЦЭМ!$B$33:$B$776,I$47)+'СЕТ СН'!$G$12+СВЦЭМ!$D$10+'СЕТ СН'!$G$6-'СЕТ СН'!$G$22</f>
        <v>1123.85455138</v>
      </c>
      <c r="J59" s="36">
        <f>SUMIFS(СВЦЭМ!$C$33:$C$776,СВЦЭМ!$A$33:$A$776,$A59,СВЦЭМ!$B$33:$B$776,J$47)+'СЕТ СН'!$G$12+СВЦЭМ!$D$10+'СЕТ СН'!$G$6-'СЕТ СН'!$G$22</f>
        <v>1070.80924241</v>
      </c>
      <c r="K59" s="36">
        <f>SUMIFS(СВЦЭМ!$C$33:$C$776,СВЦЭМ!$A$33:$A$776,$A59,СВЦЭМ!$B$33:$B$776,K$47)+'СЕТ СН'!$G$12+СВЦЭМ!$D$10+'СЕТ СН'!$G$6-'СЕТ СН'!$G$22</f>
        <v>1045.32699963</v>
      </c>
      <c r="L59" s="36">
        <f>SUMIFS(СВЦЭМ!$C$33:$C$776,СВЦЭМ!$A$33:$A$776,$A59,СВЦЭМ!$B$33:$B$776,L$47)+'СЕТ СН'!$G$12+СВЦЭМ!$D$10+'СЕТ СН'!$G$6-'СЕТ СН'!$G$22</f>
        <v>1024.65215386</v>
      </c>
      <c r="M59" s="36">
        <f>SUMIFS(СВЦЭМ!$C$33:$C$776,СВЦЭМ!$A$33:$A$776,$A59,СВЦЭМ!$B$33:$B$776,M$47)+'СЕТ СН'!$G$12+СВЦЭМ!$D$10+'СЕТ СН'!$G$6-'СЕТ СН'!$G$22</f>
        <v>933.71936707000009</v>
      </c>
      <c r="N59" s="36">
        <f>SUMIFS(СВЦЭМ!$C$33:$C$776,СВЦЭМ!$A$33:$A$776,$A59,СВЦЭМ!$B$33:$B$776,N$47)+'СЕТ СН'!$G$12+СВЦЭМ!$D$10+'СЕТ СН'!$G$6-'СЕТ СН'!$G$22</f>
        <v>902.42202889999999</v>
      </c>
      <c r="O59" s="36">
        <f>SUMIFS(СВЦЭМ!$C$33:$C$776,СВЦЭМ!$A$33:$A$776,$A59,СВЦЭМ!$B$33:$B$776,O$47)+'СЕТ СН'!$G$12+СВЦЭМ!$D$10+'СЕТ СН'!$G$6-'СЕТ СН'!$G$22</f>
        <v>886.69424286999993</v>
      </c>
      <c r="P59" s="36">
        <f>SUMIFS(СВЦЭМ!$C$33:$C$776,СВЦЭМ!$A$33:$A$776,$A59,СВЦЭМ!$B$33:$B$776,P$47)+'СЕТ СН'!$G$12+СВЦЭМ!$D$10+'СЕТ СН'!$G$6-'СЕТ СН'!$G$22</f>
        <v>937.16257814999994</v>
      </c>
      <c r="Q59" s="36">
        <f>SUMIFS(СВЦЭМ!$C$33:$C$776,СВЦЭМ!$A$33:$A$776,$A59,СВЦЭМ!$B$33:$B$776,Q$47)+'СЕТ СН'!$G$12+СВЦЭМ!$D$10+'СЕТ СН'!$G$6-'СЕТ СН'!$G$22</f>
        <v>941.1567619299999</v>
      </c>
      <c r="R59" s="36">
        <f>SUMIFS(СВЦЭМ!$C$33:$C$776,СВЦЭМ!$A$33:$A$776,$A59,СВЦЭМ!$B$33:$B$776,R$47)+'СЕТ СН'!$G$12+СВЦЭМ!$D$10+'СЕТ СН'!$G$6-'СЕТ СН'!$G$22</f>
        <v>946.97433305999994</v>
      </c>
      <c r="S59" s="36">
        <f>SUMIFS(СВЦЭМ!$C$33:$C$776,СВЦЭМ!$A$33:$A$776,$A59,СВЦЭМ!$B$33:$B$776,S$47)+'СЕТ СН'!$G$12+СВЦЭМ!$D$10+'СЕТ СН'!$G$6-'СЕТ СН'!$G$22</f>
        <v>944.8380798799999</v>
      </c>
      <c r="T59" s="36">
        <f>SUMIFS(СВЦЭМ!$C$33:$C$776,СВЦЭМ!$A$33:$A$776,$A59,СВЦЭМ!$B$33:$B$776,T$47)+'СЕТ СН'!$G$12+СВЦЭМ!$D$10+'СЕТ СН'!$G$6-'СЕТ СН'!$G$22</f>
        <v>945.01682888000005</v>
      </c>
      <c r="U59" s="36">
        <f>SUMIFS(СВЦЭМ!$C$33:$C$776,СВЦЭМ!$A$33:$A$776,$A59,СВЦЭМ!$B$33:$B$776,U$47)+'СЕТ СН'!$G$12+СВЦЭМ!$D$10+'СЕТ СН'!$G$6-'СЕТ СН'!$G$22</f>
        <v>925.77143008000007</v>
      </c>
      <c r="V59" s="36">
        <f>SUMIFS(СВЦЭМ!$C$33:$C$776,СВЦЭМ!$A$33:$A$776,$A59,СВЦЭМ!$B$33:$B$776,V$47)+'СЕТ СН'!$G$12+СВЦЭМ!$D$10+'СЕТ СН'!$G$6-'СЕТ СН'!$G$22</f>
        <v>929.03341434999993</v>
      </c>
      <c r="W59" s="36">
        <f>SUMIFS(СВЦЭМ!$C$33:$C$776,СВЦЭМ!$A$33:$A$776,$A59,СВЦЭМ!$B$33:$B$776,W$47)+'СЕТ СН'!$G$12+СВЦЭМ!$D$10+'СЕТ СН'!$G$6-'СЕТ СН'!$G$22</f>
        <v>931.64104491000012</v>
      </c>
      <c r="X59" s="36">
        <f>SUMIFS(СВЦЭМ!$C$33:$C$776,СВЦЭМ!$A$33:$A$776,$A59,СВЦЭМ!$B$33:$B$776,X$47)+'СЕТ СН'!$G$12+СВЦЭМ!$D$10+'СЕТ СН'!$G$6-'СЕТ СН'!$G$22</f>
        <v>947.51552812</v>
      </c>
      <c r="Y59" s="36">
        <f>SUMIFS(СВЦЭМ!$C$33:$C$776,СВЦЭМ!$A$33:$A$776,$A59,СВЦЭМ!$B$33:$B$776,Y$47)+'СЕТ СН'!$G$12+СВЦЭМ!$D$10+'СЕТ СН'!$G$6-'СЕТ СН'!$G$22</f>
        <v>1035.18763046</v>
      </c>
    </row>
    <row r="60" spans="1:25" ht="15.75" x14ac:dyDescent="0.2">
      <c r="A60" s="35">
        <f t="shared" si="1"/>
        <v>44056</v>
      </c>
      <c r="B60" s="36">
        <f>SUMIFS(СВЦЭМ!$C$33:$C$776,СВЦЭМ!$A$33:$A$776,$A60,СВЦЭМ!$B$33:$B$776,B$47)+'СЕТ СН'!$G$12+СВЦЭМ!$D$10+'СЕТ СН'!$G$6-'СЕТ СН'!$G$22</f>
        <v>1121.1666168900001</v>
      </c>
      <c r="C60" s="36">
        <f>SUMIFS(СВЦЭМ!$C$33:$C$776,СВЦЭМ!$A$33:$A$776,$A60,СВЦЭМ!$B$33:$B$776,C$47)+'СЕТ СН'!$G$12+СВЦЭМ!$D$10+'СЕТ СН'!$G$6-'СЕТ СН'!$G$22</f>
        <v>1158.3810108299999</v>
      </c>
      <c r="D60" s="36">
        <f>SUMIFS(СВЦЭМ!$C$33:$C$776,СВЦЭМ!$A$33:$A$776,$A60,СВЦЭМ!$B$33:$B$776,D$47)+'СЕТ СН'!$G$12+СВЦЭМ!$D$10+'СЕТ СН'!$G$6-'СЕТ СН'!$G$22</f>
        <v>1186.0682014700001</v>
      </c>
      <c r="E60" s="36">
        <f>SUMIFS(СВЦЭМ!$C$33:$C$776,СВЦЭМ!$A$33:$A$776,$A60,СВЦЭМ!$B$33:$B$776,E$47)+'СЕТ СН'!$G$12+СВЦЭМ!$D$10+'СЕТ СН'!$G$6-'СЕТ СН'!$G$22</f>
        <v>1197.37306771</v>
      </c>
      <c r="F60" s="36">
        <f>SUMIFS(СВЦЭМ!$C$33:$C$776,СВЦЭМ!$A$33:$A$776,$A60,СВЦЭМ!$B$33:$B$776,F$47)+'СЕТ СН'!$G$12+СВЦЭМ!$D$10+'СЕТ СН'!$G$6-'СЕТ СН'!$G$22</f>
        <v>1202.07545624</v>
      </c>
      <c r="G60" s="36">
        <f>SUMIFS(СВЦЭМ!$C$33:$C$776,СВЦЭМ!$A$33:$A$776,$A60,СВЦЭМ!$B$33:$B$776,G$47)+'СЕТ СН'!$G$12+СВЦЭМ!$D$10+'СЕТ СН'!$G$6-'СЕТ СН'!$G$22</f>
        <v>1178.85049981</v>
      </c>
      <c r="H60" s="36">
        <f>SUMIFS(СВЦЭМ!$C$33:$C$776,СВЦЭМ!$A$33:$A$776,$A60,СВЦЭМ!$B$33:$B$776,H$47)+'СЕТ СН'!$G$12+СВЦЭМ!$D$10+'СЕТ СН'!$G$6-'СЕТ СН'!$G$22</f>
        <v>1132.45372118</v>
      </c>
      <c r="I60" s="36">
        <f>SUMIFS(СВЦЭМ!$C$33:$C$776,СВЦЭМ!$A$33:$A$776,$A60,СВЦЭМ!$B$33:$B$776,I$47)+'СЕТ СН'!$G$12+СВЦЭМ!$D$10+'СЕТ СН'!$G$6-'СЕТ СН'!$G$22</f>
        <v>1067.66453164</v>
      </c>
      <c r="J60" s="36">
        <f>SUMIFS(СВЦЭМ!$C$33:$C$776,СВЦЭМ!$A$33:$A$776,$A60,СВЦЭМ!$B$33:$B$776,J$47)+'СЕТ СН'!$G$12+СВЦЭМ!$D$10+'СЕТ СН'!$G$6-'СЕТ СН'!$G$22</f>
        <v>1015.5845423799999</v>
      </c>
      <c r="K60" s="36">
        <f>SUMIFS(СВЦЭМ!$C$33:$C$776,СВЦЭМ!$A$33:$A$776,$A60,СВЦЭМ!$B$33:$B$776,K$47)+'СЕТ СН'!$G$12+СВЦЭМ!$D$10+'СЕТ СН'!$G$6-'СЕТ СН'!$G$22</f>
        <v>987.85082521000004</v>
      </c>
      <c r="L60" s="36">
        <f>SUMIFS(СВЦЭМ!$C$33:$C$776,СВЦЭМ!$A$33:$A$776,$A60,СВЦЭМ!$B$33:$B$776,L$47)+'СЕТ СН'!$G$12+СВЦЭМ!$D$10+'СЕТ СН'!$G$6-'СЕТ СН'!$G$22</f>
        <v>984.57273183000007</v>
      </c>
      <c r="M60" s="36">
        <f>SUMIFS(СВЦЭМ!$C$33:$C$776,СВЦЭМ!$A$33:$A$776,$A60,СВЦЭМ!$B$33:$B$776,M$47)+'СЕТ СН'!$G$12+СВЦЭМ!$D$10+'СЕТ СН'!$G$6-'СЕТ СН'!$G$22</f>
        <v>939.64121842000009</v>
      </c>
      <c r="N60" s="36">
        <f>SUMIFS(СВЦЭМ!$C$33:$C$776,СВЦЭМ!$A$33:$A$776,$A60,СВЦЭМ!$B$33:$B$776,N$47)+'СЕТ СН'!$G$12+СВЦЭМ!$D$10+'СЕТ СН'!$G$6-'СЕТ СН'!$G$22</f>
        <v>959.03303357000004</v>
      </c>
      <c r="O60" s="36">
        <f>SUMIFS(СВЦЭМ!$C$33:$C$776,СВЦЭМ!$A$33:$A$776,$A60,СВЦЭМ!$B$33:$B$776,O$47)+'СЕТ СН'!$G$12+СВЦЭМ!$D$10+'СЕТ СН'!$G$6-'СЕТ СН'!$G$22</f>
        <v>956.12070528000004</v>
      </c>
      <c r="P60" s="36">
        <f>SUMIFS(СВЦЭМ!$C$33:$C$776,СВЦЭМ!$A$33:$A$776,$A60,СВЦЭМ!$B$33:$B$776,P$47)+'СЕТ СН'!$G$12+СВЦЭМ!$D$10+'СЕТ СН'!$G$6-'СЕТ СН'!$G$22</f>
        <v>957.83460908999996</v>
      </c>
      <c r="Q60" s="36">
        <f>SUMIFS(СВЦЭМ!$C$33:$C$776,СВЦЭМ!$A$33:$A$776,$A60,СВЦЭМ!$B$33:$B$776,Q$47)+'СЕТ СН'!$G$12+СВЦЭМ!$D$10+'СЕТ СН'!$G$6-'СЕТ СН'!$G$22</f>
        <v>969.34000530999992</v>
      </c>
      <c r="R60" s="36">
        <f>SUMIFS(СВЦЭМ!$C$33:$C$776,СВЦЭМ!$A$33:$A$776,$A60,СВЦЭМ!$B$33:$B$776,R$47)+'СЕТ СН'!$G$12+СВЦЭМ!$D$10+'СЕТ СН'!$G$6-'СЕТ СН'!$G$22</f>
        <v>965.32352919999994</v>
      </c>
      <c r="S60" s="36">
        <f>SUMIFS(СВЦЭМ!$C$33:$C$776,СВЦЭМ!$A$33:$A$776,$A60,СВЦЭМ!$B$33:$B$776,S$47)+'СЕТ СН'!$G$12+СВЦЭМ!$D$10+'СЕТ СН'!$G$6-'СЕТ СН'!$G$22</f>
        <v>969.04518750000011</v>
      </c>
      <c r="T60" s="36">
        <f>SUMIFS(СВЦЭМ!$C$33:$C$776,СВЦЭМ!$A$33:$A$776,$A60,СВЦЭМ!$B$33:$B$776,T$47)+'СЕТ СН'!$G$12+СВЦЭМ!$D$10+'СЕТ СН'!$G$6-'СЕТ СН'!$G$22</f>
        <v>907.0940018199999</v>
      </c>
      <c r="U60" s="36">
        <f>SUMIFS(СВЦЭМ!$C$33:$C$776,СВЦЭМ!$A$33:$A$776,$A60,СВЦЭМ!$B$33:$B$776,U$47)+'СЕТ СН'!$G$12+СВЦЭМ!$D$10+'СЕТ СН'!$G$6-'СЕТ СН'!$G$22</f>
        <v>847.52287541999999</v>
      </c>
      <c r="V60" s="36">
        <f>SUMIFS(СВЦЭМ!$C$33:$C$776,СВЦЭМ!$A$33:$A$776,$A60,СВЦЭМ!$B$33:$B$776,V$47)+'СЕТ СН'!$G$12+СВЦЭМ!$D$10+'СЕТ СН'!$G$6-'СЕТ СН'!$G$22</f>
        <v>850.08819618000007</v>
      </c>
      <c r="W60" s="36">
        <f>SUMIFS(СВЦЭМ!$C$33:$C$776,СВЦЭМ!$A$33:$A$776,$A60,СВЦЭМ!$B$33:$B$776,W$47)+'СЕТ СН'!$G$12+СВЦЭМ!$D$10+'СЕТ СН'!$G$6-'СЕТ СН'!$G$22</f>
        <v>863.35599548999994</v>
      </c>
      <c r="X60" s="36">
        <f>SUMIFS(СВЦЭМ!$C$33:$C$776,СВЦЭМ!$A$33:$A$776,$A60,СВЦЭМ!$B$33:$B$776,X$47)+'СЕТ СН'!$G$12+СВЦЭМ!$D$10+'СЕТ СН'!$G$6-'СЕТ СН'!$G$22</f>
        <v>868.27122454000005</v>
      </c>
      <c r="Y60" s="36">
        <f>SUMIFS(СВЦЭМ!$C$33:$C$776,СВЦЭМ!$A$33:$A$776,$A60,СВЦЭМ!$B$33:$B$776,Y$47)+'СЕТ СН'!$G$12+СВЦЭМ!$D$10+'СЕТ СН'!$G$6-'СЕТ СН'!$G$22</f>
        <v>930.37296053</v>
      </c>
    </row>
    <row r="61" spans="1:25" ht="15.75" x14ac:dyDescent="0.2">
      <c r="A61" s="35">
        <f t="shared" si="1"/>
        <v>44057</v>
      </c>
      <c r="B61" s="36">
        <f>SUMIFS(СВЦЭМ!$C$33:$C$776,СВЦЭМ!$A$33:$A$776,$A61,СВЦЭМ!$B$33:$B$776,B$47)+'СЕТ СН'!$G$12+СВЦЭМ!$D$10+'СЕТ СН'!$G$6-'СЕТ СН'!$G$22</f>
        <v>1090.67727777</v>
      </c>
      <c r="C61" s="36">
        <f>SUMIFS(СВЦЭМ!$C$33:$C$776,СВЦЭМ!$A$33:$A$776,$A61,СВЦЭМ!$B$33:$B$776,C$47)+'СЕТ СН'!$G$12+СВЦЭМ!$D$10+'СЕТ СН'!$G$6-'СЕТ СН'!$G$22</f>
        <v>1110.74345464</v>
      </c>
      <c r="D61" s="36">
        <f>SUMIFS(СВЦЭМ!$C$33:$C$776,СВЦЭМ!$A$33:$A$776,$A61,СВЦЭМ!$B$33:$B$776,D$47)+'СЕТ СН'!$G$12+СВЦЭМ!$D$10+'СЕТ СН'!$G$6-'СЕТ СН'!$G$22</f>
        <v>1138.0046313800001</v>
      </c>
      <c r="E61" s="36">
        <f>SUMIFS(СВЦЭМ!$C$33:$C$776,СВЦЭМ!$A$33:$A$776,$A61,СВЦЭМ!$B$33:$B$776,E$47)+'СЕТ СН'!$G$12+СВЦЭМ!$D$10+'СЕТ СН'!$G$6-'СЕТ СН'!$G$22</f>
        <v>1136.0694866000001</v>
      </c>
      <c r="F61" s="36">
        <f>SUMIFS(СВЦЭМ!$C$33:$C$776,СВЦЭМ!$A$33:$A$776,$A61,СВЦЭМ!$B$33:$B$776,F$47)+'СЕТ СН'!$G$12+СВЦЭМ!$D$10+'СЕТ СН'!$G$6-'СЕТ СН'!$G$22</f>
        <v>1132.4284754099999</v>
      </c>
      <c r="G61" s="36">
        <f>SUMIFS(СВЦЭМ!$C$33:$C$776,СВЦЭМ!$A$33:$A$776,$A61,СВЦЭМ!$B$33:$B$776,G$47)+'СЕТ СН'!$G$12+СВЦЭМ!$D$10+'СЕТ СН'!$G$6-'СЕТ СН'!$G$22</f>
        <v>1119.5667380899999</v>
      </c>
      <c r="H61" s="36">
        <f>SUMIFS(СВЦЭМ!$C$33:$C$776,СВЦЭМ!$A$33:$A$776,$A61,СВЦЭМ!$B$33:$B$776,H$47)+'СЕТ СН'!$G$12+СВЦЭМ!$D$10+'СЕТ СН'!$G$6-'СЕТ СН'!$G$22</f>
        <v>1097.1428716800001</v>
      </c>
      <c r="I61" s="36">
        <f>SUMIFS(СВЦЭМ!$C$33:$C$776,СВЦЭМ!$A$33:$A$776,$A61,СВЦЭМ!$B$33:$B$776,I$47)+'СЕТ СН'!$G$12+СВЦЭМ!$D$10+'СЕТ СН'!$G$6-'СЕТ СН'!$G$22</f>
        <v>1100.4342788500001</v>
      </c>
      <c r="J61" s="36">
        <f>SUMIFS(СВЦЭМ!$C$33:$C$776,СВЦЭМ!$A$33:$A$776,$A61,СВЦЭМ!$B$33:$B$776,J$47)+'СЕТ СН'!$G$12+СВЦЭМ!$D$10+'СЕТ СН'!$G$6-'СЕТ СН'!$G$22</f>
        <v>1052.1108663100001</v>
      </c>
      <c r="K61" s="36">
        <f>SUMIFS(СВЦЭМ!$C$33:$C$776,СВЦЭМ!$A$33:$A$776,$A61,СВЦЭМ!$B$33:$B$776,K$47)+'СЕТ СН'!$G$12+СВЦЭМ!$D$10+'СЕТ СН'!$G$6-'СЕТ СН'!$G$22</f>
        <v>1026.2778341799999</v>
      </c>
      <c r="L61" s="36">
        <f>SUMIFS(СВЦЭМ!$C$33:$C$776,СВЦЭМ!$A$33:$A$776,$A61,СВЦЭМ!$B$33:$B$776,L$47)+'СЕТ СН'!$G$12+СВЦЭМ!$D$10+'СЕТ СН'!$G$6-'СЕТ СН'!$G$22</f>
        <v>1010.403061</v>
      </c>
      <c r="M61" s="36">
        <f>SUMIFS(СВЦЭМ!$C$33:$C$776,СВЦЭМ!$A$33:$A$776,$A61,СВЦЭМ!$B$33:$B$776,M$47)+'СЕТ СН'!$G$12+СВЦЭМ!$D$10+'СЕТ СН'!$G$6-'СЕТ СН'!$G$22</f>
        <v>971.48377327999992</v>
      </c>
      <c r="N61" s="36">
        <f>SUMIFS(СВЦЭМ!$C$33:$C$776,СВЦЭМ!$A$33:$A$776,$A61,СВЦЭМ!$B$33:$B$776,N$47)+'СЕТ СН'!$G$12+СВЦЭМ!$D$10+'СЕТ СН'!$G$6-'СЕТ СН'!$G$22</f>
        <v>892.5088476200001</v>
      </c>
      <c r="O61" s="36">
        <f>SUMIFS(СВЦЭМ!$C$33:$C$776,СВЦЭМ!$A$33:$A$776,$A61,СВЦЭМ!$B$33:$B$776,O$47)+'СЕТ СН'!$G$12+СВЦЭМ!$D$10+'СЕТ СН'!$G$6-'СЕТ СН'!$G$22</f>
        <v>873.64213259999997</v>
      </c>
      <c r="P61" s="36">
        <f>SUMIFS(СВЦЭМ!$C$33:$C$776,СВЦЭМ!$A$33:$A$776,$A61,СВЦЭМ!$B$33:$B$776,P$47)+'СЕТ СН'!$G$12+СВЦЭМ!$D$10+'СЕТ СН'!$G$6-'СЕТ СН'!$G$22</f>
        <v>882.18409732000009</v>
      </c>
      <c r="Q61" s="36">
        <f>SUMIFS(СВЦЭМ!$C$33:$C$776,СВЦЭМ!$A$33:$A$776,$A61,СВЦЭМ!$B$33:$B$776,Q$47)+'СЕТ СН'!$G$12+СВЦЭМ!$D$10+'СЕТ СН'!$G$6-'СЕТ СН'!$G$22</f>
        <v>895.45617986000002</v>
      </c>
      <c r="R61" s="36">
        <f>SUMIFS(СВЦЭМ!$C$33:$C$776,СВЦЭМ!$A$33:$A$776,$A61,СВЦЭМ!$B$33:$B$776,R$47)+'СЕТ СН'!$G$12+СВЦЭМ!$D$10+'СЕТ СН'!$G$6-'СЕТ СН'!$G$22</f>
        <v>891.6860643</v>
      </c>
      <c r="S61" s="36">
        <f>SUMIFS(СВЦЭМ!$C$33:$C$776,СВЦЭМ!$A$33:$A$776,$A61,СВЦЭМ!$B$33:$B$776,S$47)+'СЕТ СН'!$G$12+СВЦЭМ!$D$10+'СЕТ СН'!$G$6-'СЕТ СН'!$G$22</f>
        <v>904.24385507000011</v>
      </c>
      <c r="T61" s="36">
        <f>SUMIFS(СВЦЭМ!$C$33:$C$776,СВЦЭМ!$A$33:$A$776,$A61,СВЦЭМ!$B$33:$B$776,T$47)+'СЕТ СН'!$G$12+СВЦЭМ!$D$10+'СЕТ СН'!$G$6-'СЕТ СН'!$G$22</f>
        <v>904.00118453000005</v>
      </c>
      <c r="U61" s="36">
        <f>SUMIFS(СВЦЭМ!$C$33:$C$776,СВЦЭМ!$A$33:$A$776,$A61,СВЦЭМ!$B$33:$B$776,U$47)+'СЕТ СН'!$G$12+СВЦЭМ!$D$10+'СЕТ СН'!$G$6-'СЕТ СН'!$G$22</f>
        <v>917.0819878499999</v>
      </c>
      <c r="V61" s="36">
        <f>SUMIFS(СВЦЭМ!$C$33:$C$776,СВЦЭМ!$A$33:$A$776,$A61,СВЦЭМ!$B$33:$B$776,V$47)+'СЕТ СН'!$G$12+СВЦЭМ!$D$10+'СЕТ СН'!$G$6-'СЕТ СН'!$G$22</f>
        <v>900.60944631999996</v>
      </c>
      <c r="W61" s="36">
        <f>SUMIFS(СВЦЭМ!$C$33:$C$776,СВЦЭМ!$A$33:$A$776,$A61,СВЦЭМ!$B$33:$B$776,W$47)+'СЕТ СН'!$G$12+СВЦЭМ!$D$10+'СЕТ СН'!$G$6-'СЕТ СН'!$G$22</f>
        <v>903.78693571999997</v>
      </c>
      <c r="X61" s="36">
        <f>SUMIFS(СВЦЭМ!$C$33:$C$776,СВЦЭМ!$A$33:$A$776,$A61,СВЦЭМ!$B$33:$B$776,X$47)+'СЕТ СН'!$G$12+СВЦЭМ!$D$10+'СЕТ СН'!$G$6-'СЕТ СН'!$G$22</f>
        <v>925.77756582000006</v>
      </c>
      <c r="Y61" s="36">
        <f>SUMIFS(СВЦЭМ!$C$33:$C$776,СВЦЭМ!$A$33:$A$776,$A61,СВЦЭМ!$B$33:$B$776,Y$47)+'СЕТ СН'!$G$12+СВЦЭМ!$D$10+'СЕТ СН'!$G$6-'СЕТ СН'!$G$22</f>
        <v>1005.3465144199999</v>
      </c>
    </row>
    <row r="62" spans="1:25" ht="15.75" x14ac:dyDescent="0.2">
      <c r="A62" s="35">
        <f t="shared" si="1"/>
        <v>44058</v>
      </c>
      <c r="B62" s="36">
        <f>SUMIFS(СВЦЭМ!$C$33:$C$776,СВЦЭМ!$A$33:$A$776,$A62,СВЦЭМ!$B$33:$B$776,B$47)+'СЕТ СН'!$G$12+СВЦЭМ!$D$10+'СЕТ СН'!$G$6-'СЕТ СН'!$G$22</f>
        <v>1029.9993532999999</v>
      </c>
      <c r="C62" s="36">
        <f>SUMIFS(СВЦЭМ!$C$33:$C$776,СВЦЭМ!$A$33:$A$776,$A62,СВЦЭМ!$B$33:$B$776,C$47)+'СЕТ СН'!$G$12+СВЦЭМ!$D$10+'СЕТ СН'!$G$6-'СЕТ СН'!$G$22</f>
        <v>1069.6896179800001</v>
      </c>
      <c r="D62" s="36">
        <f>SUMIFS(СВЦЭМ!$C$33:$C$776,СВЦЭМ!$A$33:$A$776,$A62,СВЦЭМ!$B$33:$B$776,D$47)+'СЕТ СН'!$G$12+СВЦЭМ!$D$10+'СЕТ СН'!$G$6-'СЕТ СН'!$G$22</f>
        <v>1059.6626758100001</v>
      </c>
      <c r="E62" s="36">
        <f>SUMIFS(СВЦЭМ!$C$33:$C$776,СВЦЭМ!$A$33:$A$776,$A62,СВЦЭМ!$B$33:$B$776,E$47)+'СЕТ СН'!$G$12+СВЦЭМ!$D$10+'СЕТ СН'!$G$6-'СЕТ СН'!$G$22</f>
        <v>1055.2588591000001</v>
      </c>
      <c r="F62" s="36">
        <f>SUMIFS(СВЦЭМ!$C$33:$C$776,СВЦЭМ!$A$33:$A$776,$A62,СВЦЭМ!$B$33:$B$776,F$47)+'СЕТ СН'!$G$12+СВЦЭМ!$D$10+'СЕТ СН'!$G$6-'СЕТ СН'!$G$22</f>
        <v>1060.3970174799999</v>
      </c>
      <c r="G62" s="36">
        <f>SUMIFS(СВЦЭМ!$C$33:$C$776,СВЦЭМ!$A$33:$A$776,$A62,СВЦЭМ!$B$33:$B$776,G$47)+'СЕТ СН'!$G$12+СВЦЭМ!$D$10+'СЕТ СН'!$G$6-'СЕТ СН'!$G$22</f>
        <v>1061.9589719600001</v>
      </c>
      <c r="H62" s="36">
        <f>SUMIFS(СВЦЭМ!$C$33:$C$776,СВЦЭМ!$A$33:$A$776,$A62,СВЦЭМ!$B$33:$B$776,H$47)+'СЕТ СН'!$G$12+СВЦЭМ!$D$10+'СЕТ СН'!$G$6-'СЕТ СН'!$G$22</f>
        <v>1057.09116348</v>
      </c>
      <c r="I62" s="36">
        <f>SUMIFS(СВЦЭМ!$C$33:$C$776,СВЦЭМ!$A$33:$A$776,$A62,СВЦЭМ!$B$33:$B$776,I$47)+'СЕТ СН'!$G$12+СВЦЭМ!$D$10+'СЕТ СН'!$G$6-'СЕТ СН'!$G$22</f>
        <v>1048.2433204399999</v>
      </c>
      <c r="J62" s="36">
        <f>SUMIFS(СВЦЭМ!$C$33:$C$776,СВЦЭМ!$A$33:$A$776,$A62,СВЦЭМ!$B$33:$B$776,J$47)+'СЕТ СН'!$G$12+СВЦЭМ!$D$10+'СЕТ СН'!$G$6-'СЕТ СН'!$G$22</f>
        <v>1003.06772961</v>
      </c>
      <c r="K62" s="36">
        <f>SUMIFS(СВЦЭМ!$C$33:$C$776,СВЦЭМ!$A$33:$A$776,$A62,СВЦЭМ!$B$33:$B$776,K$47)+'СЕТ СН'!$G$12+СВЦЭМ!$D$10+'СЕТ СН'!$G$6-'СЕТ СН'!$G$22</f>
        <v>968.62201830000004</v>
      </c>
      <c r="L62" s="36">
        <f>SUMIFS(СВЦЭМ!$C$33:$C$776,СВЦЭМ!$A$33:$A$776,$A62,СВЦЭМ!$B$33:$B$776,L$47)+'СЕТ СН'!$G$12+СВЦЭМ!$D$10+'СЕТ СН'!$G$6-'СЕТ СН'!$G$22</f>
        <v>963.10384537999994</v>
      </c>
      <c r="M62" s="36">
        <f>SUMIFS(СВЦЭМ!$C$33:$C$776,СВЦЭМ!$A$33:$A$776,$A62,СВЦЭМ!$B$33:$B$776,M$47)+'СЕТ СН'!$G$12+СВЦЭМ!$D$10+'СЕТ СН'!$G$6-'СЕТ СН'!$G$22</f>
        <v>974.45158648999995</v>
      </c>
      <c r="N62" s="36">
        <f>SUMIFS(СВЦЭМ!$C$33:$C$776,СВЦЭМ!$A$33:$A$776,$A62,СВЦЭМ!$B$33:$B$776,N$47)+'СЕТ СН'!$G$12+СВЦЭМ!$D$10+'СЕТ СН'!$G$6-'СЕТ СН'!$G$22</f>
        <v>970.83341597999993</v>
      </c>
      <c r="O62" s="36">
        <f>SUMIFS(СВЦЭМ!$C$33:$C$776,СВЦЭМ!$A$33:$A$776,$A62,СВЦЭМ!$B$33:$B$776,O$47)+'СЕТ СН'!$G$12+СВЦЭМ!$D$10+'СЕТ СН'!$G$6-'СЕТ СН'!$G$22</f>
        <v>942.66290185999992</v>
      </c>
      <c r="P62" s="36">
        <f>SUMIFS(СВЦЭМ!$C$33:$C$776,СВЦЭМ!$A$33:$A$776,$A62,СВЦЭМ!$B$33:$B$776,P$47)+'СЕТ СН'!$G$12+СВЦЭМ!$D$10+'СЕТ СН'!$G$6-'СЕТ СН'!$G$22</f>
        <v>943.71588100999998</v>
      </c>
      <c r="Q62" s="36">
        <f>SUMIFS(СВЦЭМ!$C$33:$C$776,СВЦЭМ!$A$33:$A$776,$A62,СВЦЭМ!$B$33:$B$776,Q$47)+'СЕТ СН'!$G$12+СВЦЭМ!$D$10+'СЕТ СН'!$G$6-'СЕТ СН'!$G$22</f>
        <v>954.55690127000003</v>
      </c>
      <c r="R62" s="36">
        <f>SUMIFS(СВЦЭМ!$C$33:$C$776,СВЦЭМ!$A$33:$A$776,$A62,СВЦЭМ!$B$33:$B$776,R$47)+'СЕТ СН'!$G$12+СВЦЭМ!$D$10+'СЕТ СН'!$G$6-'СЕТ СН'!$G$22</f>
        <v>961.2942631599999</v>
      </c>
      <c r="S62" s="36">
        <f>SUMIFS(СВЦЭМ!$C$33:$C$776,СВЦЭМ!$A$33:$A$776,$A62,СВЦЭМ!$B$33:$B$776,S$47)+'СЕТ СН'!$G$12+СВЦЭМ!$D$10+'СЕТ СН'!$G$6-'СЕТ СН'!$G$22</f>
        <v>958.93525264000004</v>
      </c>
      <c r="T62" s="36">
        <f>SUMIFS(СВЦЭМ!$C$33:$C$776,СВЦЭМ!$A$33:$A$776,$A62,СВЦЭМ!$B$33:$B$776,T$47)+'СЕТ СН'!$G$12+СВЦЭМ!$D$10+'СЕТ СН'!$G$6-'СЕТ СН'!$G$22</f>
        <v>954.84666923999998</v>
      </c>
      <c r="U62" s="36">
        <f>SUMIFS(СВЦЭМ!$C$33:$C$776,СВЦЭМ!$A$33:$A$776,$A62,СВЦЭМ!$B$33:$B$776,U$47)+'СЕТ СН'!$G$12+СВЦЭМ!$D$10+'СЕТ СН'!$G$6-'СЕТ СН'!$G$22</f>
        <v>959.08049224999991</v>
      </c>
      <c r="V62" s="36">
        <f>SUMIFS(СВЦЭМ!$C$33:$C$776,СВЦЭМ!$A$33:$A$776,$A62,СВЦЭМ!$B$33:$B$776,V$47)+'СЕТ СН'!$G$12+СВЦЭМ!$D$10+'СЕТ СН'!$G$6-'СЕТ СН'!$G$22</f>
        <v>947.6077097299999</v>
      </c>
      <c r="W62" s="36">
        <f>SUMIFS(СВЦЭМ!$C$33:$C$776,СВЦЭМ!$A$33:$A$776,$A62,СВЦЭМ!$B$33:$B$776,W$47)+'СЕТ СН'!$G$12+СВЦЭМ!$D$10+'СЕТ СН'!$G$6-'СЕТ СН'!$G$22</f>
        <v>945.83679078</v>
      </c>
      <c r="X62" s="36">
        <f>SUMIFS(СВЦЭМ!$C$33:$C$776,СВЦЭМ!$A$33:$A$776,$A62,СВЦЭМ!$B$33:$B$776,X$47)+'СЕТ СН'!$G$12+СВЦЭМ!$D$10+'СЕТ СН'!$G$6-'СЕТ СН'!$G$22</f>
        <v>963.04964915000005</v>
      </c>
      <c r="Y62" s="36">
        <f>SUMIFS(СВЦЭМ!$C$33:$C$776,СВЦЭМ!$A$33:$A$776,$A62,СВЦЭМ!$B$33:$B$776,Y$47)+'СЕТ СН'!$G$12+СВЦЭМ!$D$10+'СЕТ СН'!$G$6-'СЕТ СН'!$G$22</f>
        <v>976.98755331000007</v>
      </c>
    </row>
    <row r="63" spans="1:25" ht="15.75" x14ac:dyDescent="0.2">
      <c r="A63" s="35">
        <f t="shared" si="1"/>
        <v>44059</v>
      </c>
      <c r="B63" s="36">
        <f>SUMIFS(СВЦЭМ!$C$33:$C$776,СВЦЭМ!$A$33:$A$776,$A63,СВЦЭМ!$B$33:$B$776,B$47)+'СЕТ СН'!$G$12+СВЦЭМ!$D$10+'СЕТ СН'!$G$6-'СЕТ СН'!$G$22</f>
        <v>1052.3990346999999</v>
      </c>
      <c r="C63" s="36">
        <f>SUMIFS(СВЦЭМ!$C$33:$C$776,СВЦЭМ!$A$33:$A$776,$A63,СВЦЭМ!$B$33:$B$776,C$47)+'СЕТ СН'!$G$12+СВЦЭМ!$D$10+'СЕТ СН'!$G$6-'СЕТ СН'!$G$22</f>
        <v>1070.2749228099999</v>
      </c>
      <c r="D63" s="36">
        <f>SUMIFS(СВЦЭМ!$C$33:$C$776,СВЦЭМ!$A$33:$A$776,$A63,СВЦЭМ!$B$33:$B$776,D$47)+'СЕТ СН'!$G$12+СВЦЭМ!$D$10+'СЕТ СН'!$G$6-'СЕТ СН'!$G$22</f>
        <v>1083.87054199</v>
      </c>
      <c r="E63" s="36">
        <f>SUMIFS(СВЦЭМ!$C$33:$C$776,СВЦЭМ!$A$33:$A$776,$A63,СВЦЭМ!$B$33:$B$776,E$47)+'СЕТ СН'!$G$12+СВЦЭМ!$D$10+'СЕТ СН'!$G$6-'СЕТ СН'!$G$22</f>
        <v>1090.9778421200001</v>
      </c>
      <c r="F63" s="36">
        <f>SUMIFS(СВЦЭМ!$C$33:$C$776,СВЦЭМ!$A$33:$A$776,$A63,СВЦЭМ!$B$33:$B$776,F$47)+'СЕТ СН'!$G$12+СВЦЭМ!$D$10+'СЕТ СН'!$G$6-'СЕТ СН'!$G$22</f>
        <v>1088.8777610899999</v>
      </c>
      <c r="G63" s="36">
        <f>SUMIFS(СВЦЭМ!$C$33:$C$776,СВЦЭМ!$A$33:$A$776,$A63,СВЦЭМ!$B$33:$B$776,G$47)+'СЕТ СН'!$G$12+СВЦЭМ!$D$10+'СЕТ СН'!$G$6-'СЕТ СН'!$G$22</f>
        <v>1084.0924368599999</v>
      </c>
      <c r="H63" s="36">
        <f>SUMIFS(СВЦЭМ!$C$33:$C$776,СВЦЭМ!$A$33:$A$776,$A63,СВЦЭМ!$B$33:$B$776,H$47)+'СЕТ СН'!$G$12+СВЦЭМ!$D$10+'СЕТ СН'!$G$6-'СЕТ СН'!$G$22</f>
        <v>1067.2353748</v>
      </c>
      <c r="I63" s="36">
        <f>SUMIFS(СВЦЭМ!$C$33:$C$776,СВЦЭМ!$A$33:$A$776,$A63,СВЦЭМ!$B$33:$B$776,I$47)+'СЕТ СН'!$G$12+СВЦЭМ!$D$10+'СЕТ СН'!$G$6-'СЕТ СН'!$G$22</f>
        <v>1019.47473616</v>
      </c>
      <c r="J63" s="36">
        <f>SUMIFS(СВЦЭМ!$C$33:$C$776,СВЦЭМ!$A$33:$A$776,$A63,СВЦЭМ!$B$33:$B$776,J$47)+'СЕТ СН'!$G$12+СВЦЭМ!$D$10+'СЕТ СН'!$G$6-'СЕТ СН'!$G$22</f>
        <v>993.72681001000001</v>
      </c>
      <c r="K63" s="36">
        <f>SUMIFS(СВЦЭМ!$C$33:$C$776,СВЦЭМ!$A$33:$A$776,$A63,СВЦЭМ!$B$33:$B$776,K$47)+'СЕТ СН'!$G$12+СВЦЭМ!$D$10+'СЕТ СН'!$G$6-'СЕТ СН'!$G$22</f>
        <v>964.20338261999996</v>
      </c>
      <c r="L63" s="36">
        <f>SUMIFS(СВЦЭМ!$C$33:$C$776,СВЦЭМ!$A$33:$A$776,$A63,СВЦЭМ!$B$33:$B$776,L$47)+'СЕТ СН'!$G$12+СВЦЭМ!$D$10+'СЕТ СН'!$G$6-'СЕТ СН'!$G$22</f>
        <v>954.80356933999997</v>
      </c>
      <c r="M63" s="36">
        <f>SUMIFS(СВЦЭМ!$C$33:$C$776,СВЦЭМ!$A$33:$A$776,$A63,СВЦЭМ!$B$33:$B$776,M$47)+'СЕТ СН'!$G$12+СВЦЭМ!$D$10+'СЕТ СН'!$G$6-'СЕТ СН'!$G$22</f>
        <v>924.53887368000005</v>
      </c>
      <c r="N63" s="36">
        <f>SUMIFS(СВЦЭМ!$C$33:$C$776,СВЦЭМ!$A$33:$A$776,$A63,СВЦЭМ!$B$33:$B$776,N$47)+'СЕТ СН'!$G$12+СВЦЭМ!$D$10+'СЕТ СН'!$G$6-'СЕТ СН'!$G$22</f>
        <v>922.25477505000003</v>
      </c>
      <c r="O63" s="36">
        <f>SUMIFS(СВЦЭМ!$C$33:$C$776,СВЦЭМ!$A$33:$A$776,$A63,СВЦЭМ!$B$33:$B$776,O$47)+'СЕТ СН'!$G$12+СВЦЭМ!$D$10+'СЕТ СН'!$G$6-'СЕТ СН'!$G$22</f>
        <v>898.09217042</v>
      </c>
      <c r="P63" s="36">
        <f>SUMIFS(СВЦЭМ!$C$33:$C$776,СВЦЭМ!$A$33:$A$776,$A63,СВЦЭМ!$B$33:$B$776,P$47)+'СЕТ СН'!$G$12+СВЦЭМ!$D$10+'СЕТ СН'!$G$6-'СЕТ СН'!$G$22</f>
        <v>896.63657048999994</v>
      </c>
      <c r="Q63" s="36">
        <f>SUMIFS(СВЦЭМ!$C$33:$C$776,СВЦЭМ!$A$33:$A$776,$A63,СВЦЭМ!$B$33:$B$776,Q$47)+'СЕТ СН'!$G$12+СВЦЭМ!$D$10+'СЕТ СН'!$G$6-'СЕТ СН'!$G$22</f>
        <v>917.68601095000008</v>
      </c>
      <c r="R63" s="36">
        <f>SUMIFS(СВЦЭМ!$C$33:$C$776,СВЦЭМ!$A$33:$A$776,$A63,СВЦЭМ!$B$33:$B$776,R$47)+'СЕТ СН'!$G$12+СВЦЭМ!$D$10+'СЕТ СН'!$G$6-'СЕТ СН'!$G$22</f>
        <v>931.83077440000011</v>
      </c>
      <c r="S63" s="36">
        <f>SUMIFS(СВЦЭМ!$C$33:$C$776,СВЦЭМ!$A$33:$A$776,$A63,СВЦЭМ!$B$33:$B$776,S$47)+'СЕТ СН'!$G$12+СВЦЭМ!$D$10+'СЕТ СН'!$G$6-'СЕТ СН'!$G$22</f>
        <v>937.01729866999995</v>
      </c>
      <c r="T63" s="36">
        <f>SUMIFS(СВЦЭМ!$C$33:$C$776,СВЦЭМ!$A$33:$A$776,$A63,СВЦЭМ!$B$33:$B$776,T$47)+'СЕТ СН'!$G$12+СВЦЭМ!$D$10+'СЕТ СН'!$G$6-'СЕТ СН'!$G$22</f>
        <v>936.58640702000002</v>
      </c>
      <c r="U63" s="36">
        <f>SUMIFS(СВЦЭМ!$C$33:$C$776,СВЦЭМ!$A$33:$A$776,$A63,СВЦЭМ!$B$33:$B$776,U$47)+'СЕТ СН'!$G$12+СВЦЭМ!$D$10+'СЕТ СН'!$G$6-'СЕТ СН'!$G$22</f>
        <v>958.18436823999991</v>
      </c>
      <c r="V63" s="36">
        <f>SUMIFS(СВЦЭМ!$C$33:$C$776,СВЦЭМ!$A$33:$A$776,$A63,СВЦЭМ!$B$33:$B$776,V$47)+'СЕТ СН'!$G$12+СВЦЭМ!$D$10+'СЕТ СН'!$G$6-'СЕТ СН'!$G$22</f>
        <v>942.62751928000012</v>
      </c>
      <c r="W63" s="36">
        <f>SUMIFS(СВЦЭМ!$C$33:$C$776,СВЦЭМ!$A$33:$A$776,$A63,СВЦЭМ!$B$33:$B$776,W$47)+'СЕТ СН'!$G$12+СВЦЭМ!$D$10+'СЕТ СН'!$G$6-'СЕТ СН'!$G$22</f>
        <v>940.91783366999994</v>
      </c>
      <c r="X63" s="36">
        <f>SUMIFS(СВЦЭМ!$C$33:$C$776,СВЦЭМ!$A$33:$A$776,$A63,СВЦЭМ!$B$33:$B$776,X$47)+'СЕТ СН'!$G$12+СВЦЭМ!$D$10+'СЕТ СН'!$G$6-'СЕТ СН'!$G$22</f>
        <v>958.48022700999991</v>
      </c>
      <c r="Y63" s="36">
        <f>SUMIFS(СВЦЭМ!$C$33:$C$776,СВЦЭМ!$A$33:$A$776,$A63,СВЦЭМ!$B$33:$B$776,Y$47)+'СЕТ СН'!$G$12+СВЦЭМ!$D$10+'СЕТ СН'!$G$6-'СЕТ СН'!$G$22</f>
        <v>962.8038909500001</v>
      </c>
    </row>
    <row r="64" spans="1:25" ht="15.75" x14ac:dyDescent="0.2">
      <c r="A64" s="35">
        <f t="shared" si="1"/>
        <v>44060</v>
      </c>
      <c r="B64" s="36">
        <f>SUMIFS(СВЦЭМ!$C$33:$C$776,СВЦЭМ!$A$33:$A$776,$A64,СВЦЭМ!$B$33:$B$776,B$47)+'СЕТ СН'!$G$12+СВЦЭМ!$D$10+'СЕТ СН'!$G$6-'СЕТ СН'!$G$22</f>
        <v>1067.1403941799999</v>
      </c>
      <c r="C64" s="36">
        <f>SUMIFS(СВЦЭМ!$C$33:$C$776,СВЦЭМ!$A$33:$A$776,$A64,СВЦЭМ!$B$33:$B$776,C$47)+'СЕТ СН'!$G$12+СВЦЭМ!$D$10+'СЕТ СН'!$G$6-'СЕТ СН'!$G$22</f>
        <v>1090.63514502</v>
      </c>
      <c r="D64" s="36">
        <f>SUMIFS(СВЦЭМ!$C$33:$C$776,СВЦЭМ!$A$33:$A$776,$A64,СВЦЭМ!$B$33:$B$776,D$47)+'СЕТ СН'!$G$12+СВЦЭМ!$D$10+'СЕТ СН'!$G$6-'СЕТ СН'!$G$22</f>
        <v>1105.12820794</v>
      </c>
      <c r="E64" s="36">
        <f>SUMIFS(СВЦЭМ!$C$33:$C$776,СВЦЭМ!$A$33:$A$776,$A64,СВЦЭМ!$B$33:$B$776,E$47)+'СЕТ СН'!$G$12+СВЦЭМ!$D$10+'СЕТ СН'!$G$6-'СЕТ СН'!$G$22</f>
        <v>1116.68732501</v>
      </c>
      <c r="F64" s="36">
        <f>SUMIFS(СВЦЭМ!$C$33:$C$776,СВЦЭМ!$A$33:$A$776,$A64,СВЦЭМ!$B$33:$B$776,F$47)+'СЕТ СН'!$G$12+СВЦЭМ!$D$10+'СЕТ СН'!$G$6-'СЕТ СН'!$G$22</f>
        <v>1114.77730804</v>
      </c>
      <c r="G64" s="36">
        <f>SUMIFS(СВЦЭМ!$C$33:$C$776,СВЦЭМ!$A$33:$A$776,$A64,СВЦЭМ!$B$33:$B$776,G$47)+'СЕТ СН'!$G$12+СВЦЭМ!$D$10+'СЕТ СН'!$G$6-'СЕТ СН'!$G$22</f>
        <v>1116.3757691400001</v>
      </c>
      <c r="H64" s="36">
        <f>SUMIFS(СВЦЭМ!$C$33:$C$776,СВЦЭМ!$A$33:$A$776,$A64,СВЦЭМ!$B$33:$B$776,H$47)+'СЕТ СН'!$G$12+СВЦЭМ!$D$10+'СЕТ СН'!$G$6-'СЕТ СН'!$G$22</f>
        <v>1129.8088592399999</v>
      </c>
      <c r="I64" s="36">
        <f>SUMIFS(СВЦЭМ!$C$33:$C$776,СВЦЭМ!$A$33:$A$776,$A64,СВЦЭМ!$B$33:$B$776,I$47)+'СЕТ СН'!$G$12+СВЦЭМ!$D$10+'СЕТ СН'!$G$6-'СЕТ СН'!$G$22</f>
        <v>1167.15552647</v>
      </c>
      <c r="J64" s="36">
        <f>SUMIFS(СВЦЭМ!$C$33:$C$776,СВЦЭМ!$A$33:$A$776,$A64,СВЦЭМ!$B$33:$B$776,J$47)+'СЕТ СН'!$G$12+СВЦЭМ!$D$10+'СЕТ СН'!$G$6-'СЕТ СН'!$G$22</f>
        <v>1131.35129697</v>
      </c>
      <c r="K64" s="36">
        <f>SUMIFS(СВЦЭМ!$C$33:$C$776,СВЦЭМ!$A$33:$A$776,$A64,СВЦЭМ!$B$33:$B$776,K$47)+'СЕТ СН'!$G$12+СВЦЭМ!$D$10+'СЕТ СН'!$G$6-'СЕТ СН'!$G$22</f>
        <v>1097.74541761</v>
      </c>
      <c r="L64" s="36">
        <f>SUMIFS(СВЦЭМ!$C$33:$C$776,СВЦЭМ!$A$33:$A$776,$A64,СВЦЭМ!$B$33:$B$776,L$47)+'СЕТ СН'!$G$12+СВЦЭМ!$D$10+'СЕТ СН'!$G$6-'СЕТ СН'!$G$22</f>
        <v>1082.91935253</v>
      </c>
      <c r="M64" s="36">
        <f>SUMIFS(СВЦЭМ!$C$33:$C$776,СВЦЭМ!$A$33:$A$776,$A64,СВЦЭМ!$B$33:$B$776,M$47)+'СЕТ СН'!$G$12+СВЦЭМ!$D$10+'СЕТ СН'!$G$6-'СЕТ СН'!$G$22</f>
        <v>1016.8662981699999</v>
      </c>
      <c r="N64" s="36">
        <f>SUMIFS(СВЦЭМ!$C$33:$C$776,СВЦЭМ!$A$33:$A$776,$A64,СВЦЭМ!$B$33:$B$776,N$47)+'СЕТ СН'!$G$12+СВЦЭМ!$D$10+'СЕТ СН'!$G$6-'СЕТ СН'!$G$22</f>
        <v>948.56637722999994</v>
      </c>
      <c r="O64" s="36">
        <f>SUMIFS(СВЦЭМ!$C$33:$C$776,СВЦЭМ!$A$33:$A$776,$A64,СВЦЭМ!$B$33:$B$776,O$47)+'СЕТ СН'!$G$12+СВЦЭМ!$D$10+'СЕТ СН'!$G$6-'СЕТ СН'!$G$22</f>
        <v>912.04085906</v>
      </c>
      <c r="P64" s="36">
        <f>SUMIFS(СВЦЭМ!$C$33:$C$776,СВЦЭМ!$A$33:$A$776,$A64,СВЦЭМ!$B$33:$B$776,P$47)+'СЕТ СН'!$G$12+СВЦЭМ!$D$10+'СЕТ СН'!$G$6-'СЕТ СН'!$G$22</f>
        <v>913.70013726000002</v>
      </c>
      <c r="Q64" s="36">
        <f>SUMIFS(СВЦЭМ!$C$33:$C$776,СВЦЭМ!$A$33:$A$776,$A64,СВЦЭМ!$B$33:$B$776,Q$47)+'СЕТ СН'!$G$12+СВЦЭМ!$D$10+'СЕТ СН'!$G$6-'СЕТ СН'!$G$22</f>
        <v>921.61802239999997</v>
      </c>
      <c r="R64" s="36">
        <f>SUMIFS(СВЦЭМ!$C$33:$C$776,СВЦЭМ!$A$33:$A$776,$A64,СВЦЭМ!$B$33:$B$776,R$47)+'СЕТ СН'!$G$12+СВЦЭМ!$D$10+'СЕТ СН'!$G$6-'СЕТ СН'!$G$22</f>
        <v>921.58597757000007</v>
      </c>
      <c r="S64" s="36">
        <f>SUMIFS(СВЦЭМ!$C$33:$C$776,СВЦЭМ!$A$33:$A$776,$A64,СВЦЭМ!$B$33:$B$776,S$47)+'СЕТ СН'!$G$12+СВЦЭМ!$D$10+'СЕТ СН'!$G$6-'СЕТ СН'!$G$22</f>
        <v>917.26112895000006</v>
      </c>
      <c r="T64" s="36">
        <f>SUMIFS(СВЦЭМ!$C$33:$C$776,СВЦЭМ!$A$33:$A$776,$A64,СВЦЭМ!$B$33:$B$776,T$47)+'СЕТ СН'!$G$12+СВЦЭМ!$D$10+'СЕТ СН'!$G$6-'СЕТ СН'!$G$22</f>
        <v>919.89518442000008</v>
      </c>
      <c r="U64" s="36">
        <f>SUMIFS(СВЦЭМ!$C$33:$C$776,СВЦЭМ!$A$33:$A$776,$A64,СВЦЭМ!$B$33:$B$776,U$47)+'СЕТ СН'!$G$12+СВЦЭМ!$D$10+'СЕТ СН'!$G$6-'СЕТ СН'!$G$22</f>
        <v>926.36887040000011</v>
      </c>
      <c r="V64" s="36">
        <f>SUMIFS(СВЦЭМ!$C$33:$C$776,СВЦЭМ!$A$33:$A$776,$A64,СВЦЭМ!$B$33:$B$776,V$47)+'СЕТ СН'!$G$12+СВЦЭМ!$D$10+'СЕТ СН'!$G$6-'СЕТ СН'!$G$22</f>
        <v>922.99320538999996</v>
      </c>
      <c r="W64" s="36">
        <f>SUMIFS(СВЦЭМ!$C$33:$C$776,СВЦЭМ!$A$33:$A$776,$A64,СВЦЭМ!$B$33:$B$776,W$47)+'СЕТ СН'!$G$12+СВЦЭМ!$D$10+'СЕТ СН'!$G$6-'СЕТ СН'!$G$22</f>
        <v>921.70660535999991</v>
      </c>
      <c r="X64" s="36">
        <f>SUMIFS(СВЦЭМ!$C$33:$C$776,СВЦЭМ!$A$33:$A$776,$A64,СВЦЭМ!$B$33:$B$776,X$47)+'СЕТ СН'!$G$12+СВЦЭМ!$D$10+'СЕТ СН'!$G$6-'СЕТ СН'!$G$22</f>
        <v>923.09042488</v>
      </c>
      <c r="Y64" s="36">
        <f>SUMIFS(СВЦЭМ!$C$33:$C$776,СВЦЭМ!$A$33:$A$776,$A64,СВЦЭМ!$B$33:$B$776,Y$47)+'СЕТ СН'!$G$12+СВЦЭМ!$D$10+'СЕТ СН'!$G$6-'СЕТ СН'!$G$22</f>
        <v>985.76194510999994</v>
      </c>
    </row>
    <row r="65" spans="1:27" ht="15.75" x14ac:dyDescent="0.2">
      <c r="A65" s="35">
        <f t="shared" si="1"/>
        <v>44061</v>
      </c>
      <c r="B65" s="36">
        <f>SUMIFS(СВЦЭМ!$C$33:$C$776,СВЦЭМ!$A$33:$A$776,$A65,СВЦЭМ!$B$33:$B$776,B$47)+'СЕТ СН'!$G$12+СВЦЭМ!$D$10+'СЕТ СН'!$G$6-'СЕТ СН'!$G$22</f>
        <v>1063.0678560599999</v>
      </c>
      <c r="C65" s="36">
        <f>SUMIFS(СВЦЭМ!$C$33:$C$776,СВЦЭМ!$A$33:$A$776,$A65,СВЦЭМ!$B$33:$B$776,C$47)+'СЕТ СН'!$G$12+СВЦЭМ!$D$10+'СЕТ СН'!$G$6-'СЕТ СН'!$G$22</f>
        <v>1105.28447594</v>
      </c>
      <c r="D65" s="36">
        <f>SUMIFS(СВЦЭМ!$C$33:$C$776,СВЦЭМ!$A$33:$A$776,$A65,СВЦЭМ!$B$33:$B$776,D$47)+'СЕТ СН'!$G$12+СВЦЭМ!$D$10+'СЕТ СН'!$G$6-'СЕТ СН'!$G$22</f>
        <v>1126.2774284699999</v>
      </c>
      <c r="E65" s="36">
        <f>SUMIFS(СВЦЭМ!$C$33:$C$776,СВЦЭМ!$A$33:$A$776,$A65,СВЦЭМ!$B$33:$B$776,E$47)+'СЕТ СН'!$G$12+СВЦЭМ!$D$10+'СЕТ СН'!$G$6-'СЕТ СН'!$G$22</f>
        <v>1125.6718225300001</v>
      </c>
      <c r="F65" s="36">
        <f>SUMIFS(СВЦЭМ!$C$33:$C$776,СВЦЭМ!$A$33:$A$776,$A65,СВЦЭМ!$B$33:$B$776,F$47)+'СЕТ СН'!$G$12+СВЦЭМ!$D$10+'СЕТ СН'!$G$6-'СЕТ СН'!$G$22</f>
        <v>1136.9476893000001</v>
      </c>
      <c r="G65" s="36">
        <f>SUMIFS(СВЦЭМ!$C$33:$C$776,СВЦЭМ!$A$33:$A$776,$A65,СВЦЭМ!$B$33:$B$776,G$47)+'СЕТ СН'!$G$12+СВЦЭМ!$D$10+'СЕТ СН'!$G$6-'СЕТ СН'!$G$22</f>
        <v>1132.0408672000001</v>
      </c>
      <c r="H65" s="36">
        <f>SUMIFS(СВЦЭМ!$C$33:$C$776,СВЦЭМ!$A$33:$A$776,$A65,СВЦЭМ!$B$33:$B$776,H$47)+'СЕТ СН'!$G$12+СВЦЭМ!$D$10+'СЕТ СН'!$G$6-'СЕТ СН'!$G$22</f>
        <v>1133.2974001499999</v>
      </c>
      <c r="I65" s="36">
        <f>SUMIFS(СВЦЭМ!$C$33:$C$776,СВЦЭМ!$A$33:$A$776,$A65,СВЦЭМ!$B$33:$B$776,I$47)+'СЕТ СН'!$G$12+СВЦЭМ!$D$10+'СЕТ СН'!$G$6-'СЕТ СН'!$G$22</f>
        <v>1134.85958942</v>
      </c>
      <c r="J65" s="36">
        <f>SUMIFS(СВЦЭМ!$C$33:$C$776,СВЦЭМ!$A$33:$A$776,$A65,СВЦЭМ!$B$33:$B$776,J$47)+'СЕТ СН'!$G$12+СВЦЭМ!$D$10+'СЕТ СН'!$G$6-'СЕТ СН'!$G$22</f>
        <v>1082.7308216700001</v>
      </c>
      <c r="K65" s="36">
        <f>SUMIFS(СВЦЭМ!$C$33:$C$776,СВЦЭМ!$A$33:$A$776,$A65,СВЦЭМ!$B$33:$B$776,K$47)+'СЕТ СН'!$G$12+СВЦЭМ!$D$10+'СЕТ СН'!$G$6-'СЕТ СН'!$G$22</f>
        <v>1064.4282102</v>
      </c>
      <c r="L65" s="36">
        <f>SUMIFS(СВЦЭМ!$C$33:$C$776,СВЦЭМ!$A$33:$A$776,$A65,СВЦЭМ!$B$33:$B$776,L$47)+'СЕТ СН'!$G$12+СВЦЭМ!$D$10+'СЕТ СН'!$G$6-'СЕТ СН'!$G$22</f>
        <v>1063.5229711100001</v>
      </c>
      <c r="M65" s="36">
        <f>SUMIFS(СВЦЭМ!$C$33:$C$776,СВЦЭМ!$A$33:$A$776,$A65,СВЦЭМ!$B$33:$B$776,M$47)+'СЕТ СН'!$G$12+СВЦЭМ!$D$10+'СЕТ СН'!$G$6-'СЕТ СН'!$G$22</f>
        <v>1016.8844586499999</v>
      </c>
      <c r="N65" s="36">
        <f>SUMIFS(СВЦЭМ!$C$33:$C$776,СВЦЭМ!$A$33:$A$776,$A65,СВЦЭМ!$B$33:$B$776,N$47)+'СЕТ СН'!$G$12+СВЦЭМ!$D$10+'СЕТ СН'!$G$6-'СЕТ СН'!$G$22</f>
        <v>938.57738040999993</v>
      </c>
      <c r="O65" s="36">
        <f>SUMIFS(СВЦЭМ!$C$33:$C$776,СВЦЭМ!$A$33:$A$776,$A65,СВЦЭМ!$B$33:$B$776,O$47)+'СЕТ СН'!$G$12+СВЦЭМ!$D$10+'СЕТ СН'!$G$6-'СЕТ СН'!$G$22</f>
        <v>917.97619138999994</v>
      </c>
      <c r="P65" s="36">
        <f>SUMIFS(СВЦЭМ!$C$33:$C$776,СВЦЭМ!$A$33:$A$776,$A65,СВЦЭМ!$B$33:$B$776,P$47)+'СЕТ СН'!$G$12+СВЦЭМ!$D$10+'СЕТ СН'!$G$6-'СЕТ СН'!$G$22</f>
        <v>916.19171110000002</v>
      </c>
      <c r="Q65" s="36">
        <f>SUMIFS(СВЦЭМ!$C$33:$C$776,СВЦЭМ!$A$33:$A$776,$A65,СВЦЭМ!$B$33:$B$776,Q$47)+'СЕТ СН'!$G$12+СВЦЭМ!$D$10+'СЕТ СН'!$G$6-'СЕТ СН'!$G$22</f>
        <v>916.66261015999999</v>
      </c>
      <c r="R65" s="36">
        <f>SUMIFS(СВЦЭМ!$C$33:$C$776,СВЦЭМ!$A$33:$A$776,$A65,СВЦЭМ!$B$33:$B$776,R$47)+'СЕТ СН'!$G$12+СВЦЭМ!$D$10+'СЕТ СН'!$G$6-'СЕТ СН'!$G$22</f>
        <v>907.40089536000005</v>
      </c>
      <c r="S65" s="36">
        <f>SUMIFS(СВЦЭМ!$C$33:$C$776,СВЦЭМ!$A$33:$A$776,$A65,СВЦЭМ!$B$33:$B$776,S$47)+'СЕТ СН'!$G$12+СВЦЭМ!$D$10+'СЕТ СН'!$G$6-'СЕТ СН'!$G$22</f>
        <v>906.49646660999997</v>
      </c>
      <c r="T65" s="36">
        <f>SUMIFS(СВЦЭМ!$C$33:$C$776,СВЦЭМ!$A$33:$A$776,$A65,СВЦЭМ!$B$33:$B$776,T$47)+'СЕТ СН'!$G$12+СВЦЭМ!$D$10+'СЕТ СН'!$G$6-'СЕТ СН'!$G$22</f>
        <v>909.68355019000001</v>
      </c>
      <c r="U65" s="36">
        <f>SUMIFS(СВЦЭМ!$C$33:$C$776,СВЦЭМ!$A$33:$A$776,$A65,СВЦЭМ!$B$33:$B$776,U$47)+'СЕТ СН'!$G$12+СВЦЭМ!$D$10+'СЕТ СН'!$G$6-'СЕТ СН'!$G$22</f>
        <v>908.32954407000011</v>
      </c>
      <c r="V65" s="36">
        <f>SUMIFS(СВЦЭМ!$C$33:$C$776,СВЦЭМ!$A$33:$A$776,$A65,СВЦЭМ!$B$33:$B$776,V$47)+'СЕТ СН'!$G$12+СВЦЭМ!$D$10+'СЕТ СН'!$G$6-'СЕТ СН'!$G$22</f>
        <v>906.87830142999996</v>
      </c>
      <c r="W65" s="36">
        <f>SUMIFS(СВЦЭМ!$C$33:$C$776,СВЦЭМ!$A$33:$A$776,$A65,СВЦЭМ!$B$33:$B$776,W$47)+'СЕТ СН'!$G$12+СВЦЭМ!$D$10+'СЕТ СН'!$G$6-'СЕТ СН'!$G$22</f>
        <v>924.28148405999991</v>
      </c>
      <c r="X65" s="36">
        <f>SUMIFS(СВЦЭМ!$C$33:$C$776,СВЦЭМ!$A$33:$A$776,$A65,СВЦЭМ!$B$33:$B$776,X$47)+'СЕТ СН'!$G$12+СВЦЭМ!$D$10+'СЕТ СН'!$G$6-'СЕТ СН'!$G$22</f>
        <v>924.6506970800001</v>
      </c>
      <c r="Y65" s="36">
        <f>SUMIFS(СВЦЭМ!$C$33:$C$776,СВЦЭМ!$A$33:$A$776,$A65,СВЦЭМ!$B$33:$B$776,Y$47)+'СЕТ СН'!$G$12+СВЦЭМ!$D$10+'СЕТ СН'!$G$6-'СЕТ СН'!$G$22</f>
        <v>997.7370516200001</v>
      </c>
    </row>
    <row r="66" spans="1:27" ht="15.75" x14ac:dyDescent="0.2">
      <c r="A66" s="35">
        <f t="shared" si="1"/>
        <v>44062</v>
      </c>
      <c r="B66" s="36">
        <f>SUMIFS(СВЦЭМ!$C$33:$C$776,СВЦЭМ!$A$33:$A$776,$A66,СВЦЭМ!$B$33:$B$776,B$47)+'СЕТ СН'!$G$12+СВЦЭМ!$D$10+'СЕТ СН'!$G$6-'СЕТ СН'!$G$22</f>
        <v>1004.31132252</v>
      </c>
      <c r="C66" s="36">
        <f>SUMIFS(СВЦЭМ!$C$33:$C$776,СВЦЭМ!$A$33:$A$776,$A66,СВЦЭМ!$B$33:$B$776,C$47)+'СЕТ СН'!$G$12+СВЦЭМ!$D$10+'СЕТ СН'!$G$6-'СЕТ СН'!$G$22</f>
        <v>1045.3030308800001</v>
      </c>
      <c r="D66" s="36">
        <f>SUMIFS(СВЦЭМ!$C$33:$C$776,СВЦЭМ!$A$33:$A$776,$A66,СВЦЭМ!$B$33:$B$776,D$47)+'СЕТ СН'!$G$12+СВЦЭМ!$D$10+'СЕТ СН'!$G$6-'СЕТ СН'!$G$22</f>
        <v>1049.3140922099999</v>
      </c>
      <c r="E66" s="36">
        <f>SUMIFS(СВЦЭМ!$C$33:$C$776,СВЦЭМ!$A$33:$A$776,$A66,СВЦЭМ!$B$33:$B$776,E$47)+'СЕТ СН'!$G$12+СВЦЭМ!$D$10+'СЕТ СН'!$G$6-'СЕТ СН'!$G$22</f>
        <v>1063.1532078800001</v>
      </c>
      <c r="F66" s="36">
        <f>SUMIFS(СВЦЭМ!$C$33:$C$776,СВЦЭМ!$A$33:$A$776,$A66,СВЦЭМ!$B$33:$B$776,F$47)+'СЕТ СН'!$G$12+СВЦЭМ!$D$10+'СЕТ СН'!$G$6-'СЕТ СН'!$G$22</f>
        <v>1077.93580077</v>
      </c>
      <c r="G66" s="36">
        <f>SUMIFS(СВЦЭМ!$C$33:$C$776,СВЦЭМ!$A$33:$A$776,$A66,СВЦЭМ!$B$33:$B$776,G$47)+'СЕТ СН'!$G$12+СВЦЭМ!$D$10+'СЕТ СН'!$G$6-'СЕТ СН'!$G$22</f>
        <v>1061.97433404</v>
      </c>
      <c r="H66" s="36">
        <f>SUMIFS(СВЦЭМ!$C$33:$C$776,СВЦЭМ!$A$33:$A$776,$A66,СВЦЭМ!$B$33:$B$776,H$47)+'СЕТ СН'!$G$12+СВЦЭМ!$D$10+'СЕТ СН'!$G$6-'СЕТ СН'!$G$22</f>
        <v>1052.6903039199999</v>
      </c>
      <c r="I66" s="36">
        <f>SUMIFS(СВЦЭМ!$C$33:$C$776,СВЦЭМ!$A$33:$A$776,$A66,СВЦЭМ!$B$33:$B$776,I$47)+'СЕТ СН'!$G$12+СВЦЭМ!$D$10+'СЕТ СН'!$G$6-'СЕТ СН'!$G$22</f>
        <v>1083.25687466</v>
      </c>
      <c r="J66" s="36">
        <f>SUMIFS(СВЦЭМ!$C$33:$C$776,СВЦЭМ!$A$33:$A$776,$A66,СВЦЭМ!$B$33:$B$776,J$47)+'СЕТ СН'!$G$12+СВЦЭМ!$D$10+'СЕТ СН'!$G$6-'СЕТ СН'!$G$22</f>
        <v>1060.15400991</v>
      </c>
      <c r="K66" s="36">
        <f>SUMIFS(СВЦЭМ!$C$33:$C$776,СВЦЭМ!$A$33:$A$776,$A66,СВЦЭМ!$B$33:$B$776,K$47)+'СЕТ СН'!$G$12+СВЦЭМ!$D$10+'СЕТ СН'!$G$6-'СЕТ СН'!$G$22</f>
        <v>1023.9357247800001</v>
      </c>
      <c r="L66" s="36">
        <f>SUMIFS(СВЦЭМ!$C$33:$C$776,СВЦЭМ!$A$33:$A$776,$A66,СВЦЭМ!$B$33:$B$776,L$47)+'СЕТ СН'!$G$12+СВЦЭМ!$D$10+'СЕТ СН'!$G$6-'СЕТ СН'!$G$22</f>
        <v>983.3944495799999</v>
      </c>
      <c r="M66" s="36">
        <f>SUMIFS(СВЦЭМ!$C$33:$C$776,СВЦЭМ!$A$33:$A$776,$A66,СВЦЭМ!$B$33:$B$776,M$47)+'СЕТ СН'!$G$12+СВЦЭМ!$D$10+'СЕТ СН'!$G$6-'СЕТ СН'!$G$22</f>
        <v>944.1851089700001</v>
      </c>
      <c r="N66" s="36">
        <f>SUMIFS(СВЦЭМ!$C$33:$C$776,СВЦЭМ!$A$33:$A$776,$A66,СВЦЭМ!$B$33:$B$776,N$47)+'СЕТ СН'!$G$12+СВЦЭМ!$D$10+'СЕТ СН'!$G$6-'СЕТ СН'!$G$22</f>
        <v>907.30984024000009</v>
      </c>
      <c r="O66" s="36">
        <f>SUMIFS(СВЦЭМ!$C$33:$C$776,СВЦЭМ!$A$33:$A$776,$A66,СВЦЭМ!$B$33:$B$776,O$47)+'СЕТ СН'!$G$12+СВЦЭМ!$D$10+'СЕТ СН'!$G$6-'СЕТ СН'!$G$22</f>
        <v>893.90134007999995</v>
      </c>
      <c r="P66" s="36">
        <f>SUMIFS(СВЦЭМ!$C$33:$C$776,СВЦЭМ!$A$33:$A$776,$A66,СВЦЭМ!$B$33:$B$776,P$47)+'СЕТ СН'!$G$12+СВЦЭМ!$D$10+'СЕТ СН'!$G$6-'СЕТ СН'!$G$22</f>
        <v>890.87780758999997</v>
      </c>
      <c r="Q66" s="36">
        <f>SUMIFS(СВЦЭМ!$C$33:$C$776,СВЦЭМ!$A$33:$A$776,$A66,СВЦЭМ!$B$33:$B$776,Q$47)+'СЕТ СН'!$G$12+СВЦЭМ!$D$10+'СЕТ СН'!$G$6-'СЕТ СН'!$G$22</f>
        <v>892.20767174000002</v>
      </c>
      <c r="R66" s="36">
        <f>SUMIFS(СВЦЭМ!$C$33:$C$776,СВЦЭМ!$A$33:$A$776,$A66,СВЦЭМ!$B$33:$B$776,R$47)+'СЕТ СН'!$G$12+СВЦЭМ!$D$10+'СЕТ СН'!$G$6-'СЕТ СН'!$G$22</f>
        <v>889.62514188</v>
      </c>
      <c r="S66" s="36">
        <f>SUMIFS(СВЦЭМ!$C$33:$C$776,СВЦЭМ!$A$33:$A$776,$A66,СВЦЭМ!$B$33:$B$776,S$47)+'СЕТ СН'!$G$12+СВЦЭМ!$D$10+'СЕТ СН'!$G$6-'СЕТ СН'!$G$22</f>
        <v>888.74424231000012</v>
      </c>
      <c r="T66" s="36">
        <f>SUMIFS(СВЦЭМ!$C$33:$C$776,СВЦЭМ!$A$33:$A$776,$A66,СВЦЭМ!$B$33:$B$776,T$47)+'СЕТ СН'!$G$12+СВЦЭМ!$D$10+'СЕТ СН'!$G$6-'СЕТ СН'!$G$22</f>
        <v>881.04873378000002</v>
      </c>
      <c r="U66" s="36">
        <f>SUMIFS(СВЦЭМ!$C$33:$C$776,СВЦЭМ!$A$33:$A$776,$A66,СВЦЭМ!$B$33:$B$776,U$47)+'СЕТ СН'!$G$12+СВЦЭМ!$D$10+'СЕТ СН'!$G$6-'СЕТ СН'!$G$22</f>
        <v>882.95262924000008</v>
      </c>
      <c r="V66" s="36">
        <f>SUMIFS(СВЦЭМ!$C$33:$C$776,СВЦЭМ!$A$33:$A$776,$A66,СВЦЭМ!$B$33:$B$776,V$47)+'СЕТ СН'!$G$12+СВЦЭМ!$D$10+'СЕТ СН'!$G$6-'СЕТ СН'!$G$22</f>
        <v>879.85219127999994</v>
      </c>
      <c r="W66" s="36">
        <f>SUMIFS(СВЦЭМ!$C$33:$C$776,СВЦЭМ!$A$33:$A$776,$A66,СВЦЭМ!$B$33:$B$776,W$47)+'СЕТ СН'!$G$12+СВЦЭМ!$D$10+'СЕТ СН'!$G$6-'СЕТ СН'!$G$22</f>
        <v>882.55870565000009</v>
      </c>
      <c r="X66" s="36">
        <f>SUMIFS(СВЦЭМ!$C$33:$C$776,СВЦЭМ!$A$33:$A$776,$A66,СВЦЭМ!$B$33:$B$776,X$47)+'СЕТ СН'!$G$12+СВЦЭМ!$D$10+'СЕТ СН'!$G$6-'СЕТ СН'!$G$22</f>
        <v>894.71301779999999</v>
      </c>
      <c r="Y66" s="36">
        <f>SUMIFS(СВЦЭМ!$C$33:$C$776,СВЦЭМ!$A$33:$A$776,$A66,СВЦЭМ!$B$33:$B$776,Y$47)+'СЕТ СН'!$G$12+СВЦЭМ!$D$10+'СЕТ СН'!$G$6-'СЕТ СН'!$G$22</f>
        <v>1005.2029427800001</v>
      </c>
    </row>
    <row r="67" spans="1:27" ht="15.75" x14ac:dyDescent="0.2">
      <c r="A67" s="35">
        <f t="shared" si="1"/>
        <v>44063</v>
      </c>
      <c r="B67" s="36">
        <f>SUMIFS(СВЦЭМ!$C$33:$C$776,СВЦЭМ!$A$33:$A$776,$A67,СВЦЭМ!$B$33:$B$776,B$47)+'СЕТ СН'!$G$12+СВЦЭМ!$D$10+'СЕТ СН'!$G$6-'СЕТ СН'!$G$22</f>
        <v>1063.5488295</v>
      </c>
      <c r="C67" s="36">
        <f>SUMIFS(СВЦЭМ!$C$33:$C$776,СВЦЭМ!$A$33:$A$776,$A67,СВЦЭМ!$B$33:$B$776,C$47)+'СЕТ СН'!$G$12+СВЦЭМ!$D$10+'СЕТ СН'!$G$6-'СЕТ СН'!$G$22</f>
        <v>1105.9320207000001</v>
      </c>
      <c r="D67" s="36">
        <f>SUMIFS(СВЦЭМ!$C$33:$C$776,СВЦЭМ!$A$33:$A$776,$A67,СВЦЭМ!$B$33:$B$776,D$47)+'СЕТ СН'!$G$12+СВЦЭМ!$D$10+'СЕТ СН'!$G$6-'СЕТ СН'!$G$22</f>
        <v>1129.5307965700001</v>
      </c>
      <c r="E67" s="36">
        <f>SUMIFS(СВЦЭМ!$C$33:$C$776,СВЦЭМ!$A$33:$A$776,$A67,СВЦЭМ!$B$33:$B$776,E$47)+'СЕТ СН'!$G$12+СВЦЭМ!$D$10+'СЕТ СН'!$G$6-'СЕТ СН'!$G$22</f>
        <v>1149.2339286700001</v>
      </c>
      <c r="F67" s="36">
        <f>SUMIFS(СВЦЭМ!$C$33:$C$776,СВЦЭМ!$A$33:$A$776,$A67,СВЦЭМ!$B$33:$B$776,F$47)+'СЕТ СН'!$G$12+СВЦЭМ!$D$10+'СЕТ СН'!$G$6-'СЕТ СН'!$G$22</f>
        <v>1150.5633721500001</v>
      </c>
      <c r="G67" s="36">
        <f>SUMIFS(СВЦЭМ!$C$33:$C$776,СВЦЭМ!$A$33:$A$776,$A67,СВЦЭМ!$B$33:$B$776,G$47)+'СЕТ СН'!$G$12+СВЦЭМ!$D$10+'СЕТ СН'!$G$6-'СЕТ СН'!$G$22</f>
        <v>1134.24535375</v>
      </c>
      <c r="H67" s="36">
        <f>SUMIFS(СВЦЭМ!$C$33:$C$776,СВЦЭМ!$A$33:$A$776,$A67,СВЦЭМ!$B$33:$B$776,H$47)+'СЕТ СН'!$G$12+СВЦЭМ!$D$10+'СЕТ СН'!$G$6-'СЕТ СН'!$G$22</f>
        <v>1100.7671096900001</v>
      </c>
      <c r="I67" s="36">
        <f>SUMIFS(СВЦЭМ!$C$33:$C$776,СВЦЭМ!$A$33:$A$776,$A67,СВЦЭМ!$B$33:$B$776,I$47)+'СЕТ СН'!$G$12+СВЦЭМ!$D$10+'СЕТ СН'!$G$6-'СЕТ СН'!$G$22</f>
        <v>1136.9516824499999</v>
      </c>
      <c r="J67" s="36">
        <f>SUMIFS(СВЦЭМ!$C$33:$C$776,СВЦЭМ!$A$33:$A$776,$A67,СВЦЭМ!$B$33:$B$776,J$47)+'СЕТ СН'!$G$12+СВЦЭМ!$D$10+'СЕТ СН'!$G$6-'СЕТ СН'!$G$22</f>
        <v>1107.44595301</v>
      </c>
      <c r="K67" s="36">
        <f>SUMIFS(СВЦЭМ!$C$33:$C$776,СВЦЭМ!$A$33:$A$776,$A67,СВЦЭМ!$B$33:$B$776,K$47)+'СЕТ СН'!$G$12+СВЦЭМ!$D$10+'СЕТ СН'!$G$6-'СЕТ СН'!$G$22</f>
        <v>1071.7597259700001</v>
      </c>
      <c r="L67" s="36">
        <f>SUMIFS(СВЦЭМ!$C$33:$C$776,СВЦЭМ!$A$33:$A$776,$A67,СВЦЭМ!$B$33:$B$776,L$47)+'СЕТ СН'!$G$12+СВЦЭМ!$D$10+'СЕТ СН'!$G$6-'СЕТ СН'!$G$22</f>
        <v>1029.9631291999999</v>
      </c>
      <c r="M67" s="36">
        <f>SUMIFS(СВЦЭМ!$C$33:$C$776,СВЦЭМ!$A$33:$A$776,$A67,СВЦЭМ!$B$33:$B$776,M$47)+'СЕТ СН'!$G$12+СВЦЭМ!$D$10+'СЕТ СН'!$G$6-'СЕТ СН'!$G$22</f>
        <v>977.45234540999991</v>
      </c>
      <c r="N67" s="36">
        <f>SUMIFS(СВЦЭМ!$C$33:$C$776,СВЦЭМ!$A$33:$A$776,$A67,СВЦЭМ!$B$33:$B$776,N$47)+'СЕТ СН'!$G$12+СВЦЭМ!$D$10+'СЕТ СН'!$G$6-'СЕТ СН'!$G$22</f>
        <v>918.42760016000011</v>
      </c>
      <c r="O67" s="36">
        <f>SUMIFS(СВЦЭМ!$C$33:$C$776,СВЦЭМ!$A$33:$A$776,$A67,СВЦЭМ!$B$33:$B$776,O$47)+'СЕТ СН'!$G$12+СВЦЭМ!$D$10+'СЕТ СН'!$G$6-'СЕТ СН'!$G$22</f>
        <v>894.03759715000001</v>
      </c>
      <c r="P67" s="36">
        <f>SUMIFS(СВЦЭМ!$C$33:$C$776,СВЦЭМ!$A$33:$A$776,$A67,СВЦЭМ!$B$33:$B$776,P$47)+'СЕТ СН'!$G$12+СВЦЭМ!$D$10+'СЕТ СН'!$G$6-'СЕТ СН'!$G$22</f>
        <v>891.46940121000011</v>
      </c>
      <c r="Q67" s="36">
        <f>SUMIFS(СВЦЭМ!$C$33:$C$776,СВЦЭМ!$A$33:$A$776,$A67,СВЦЭМ!$B$33:$B$776,Q$47)+'СЕТ СН'!$G$12+СВЦЭМ!$D$10+'СЕТ СН'!$G$6-'СЕТ СН'!$G$22</f>
        <v>887.73389367999994</v>
      </c>
      <c r="R67" s="36">
        <f>SUMIFS(СВЦЭМ!$C$33:$C$776,СВЦЭМ!$A$33:$A$776,$A67,СВЦЭМ!$B$33:$B$776,R$47)+'СЕТ СН'!$G$12+СВЦЭМ!$D$10+'СЕТ СН'!$G$6-'СЕТ СН'!$G$22</f>
        <v>897.36453669000002</v>
      </c>
      <c r="S67" s="36">
        <f>SUMIFS(СВЦЭМ!$C$33:$C$776,СВЦЭМ!$A$33:$A$776,$A67,СВЦЭМ!$B$33:$B$776,S$47)+'СЕТ СН'!$G$12+СВЦЭМ!$D$10+'СЕТ СН'!$G$6-'СЕТ СН'!$G$22</f>
        <v>900.74016340000003</v>
      </c>
      <c r="T67" s="36">
        <f>SUMIFS(СВЦЭМ!$C$33:$C$776,СВЦЭМ!$A$33:$A$776,$A67,СВЦЭМ!$B$33:$B$776,T$47)+'СЕТ СН'!$G$12+СВЦЭМ!$D$10+'СЕТ СН'!$G$6-'СЕТ СН'!$G$22</f>
        <v>902.46278097999993</v>
      </c>
      <c r="U67" s="36">
        <f>SUMIFS(СВЦЭМ!$C$33:$C$776,СВЦЭМ!$A$33:$A$776,$A67,СВЦЭМ!$B$33:$B$776,U$47)+'СЕТ СН'!$G$12+СВЦЭМ!$D$10+'СЕТ СН'!$G$6-'СЕТ СН'!$G$22</f>
        <v>907.36213335999992</v>
      </c>
      <c r="V67" s="36">
        <f>SUMIFS(СВЦЭМ!$C$33:$C$776,СВЦЭМ!$A$33:$A$776,$A67,СВЦЭМ!$B$33:$B$776,V$47)+'СЕТ СН'!$G$12+СВЦЭМ!$D$10+'СЕТ СН'!$G$6-'СЕТ СН'!$G$22</f>
        <v>908.14786527000001</v>
      </c>
      <c r="W67" s="36">
        <f>SUMIFS(СВЦЭМ!$C$33:$C$776,СВЦЭМ!$A$33:$A$776,$A67,СВЦЭМ!$B$33:$B$776,W$47)+'СЕТ СН'!$G$12+СВЦЭМ!$D$10+'СЕТ СН'!$G$6-'СЕТ СН'!$G$22</f>
        <v>905.34984686000007</v>
      </c>
      <c r="X67" s="36">
        <f>SUMIFS(СВЦЭМ!$C$33:$C$776,СВЦЭМ!$A$33:$A$776,$A67,СВЦЭМ!$B$33:$B$776,X$47)+'СЕТ СН'!$G$12+СВЦЭМ!$D$10+'СЕТ СН'!$G$6-'СЕТ СН'!$G$22</f>
        <v>911.87226336000003</v>
      </c>
      <c r="Y67" s="36">
        <f>SUMIFS(СВЦЭМ!$C$33:$C$776,СВЦЭМ!$A$33:$A$776,$A67,СВЦЭМ!$B$33:$B$776,Y$47)+'СЕТ СН'!$G$12+СВЦЭМ!$D$10+'СЕТ СН'!$G$6-'СЕТ СН'!$G$22</f>
        <v>1024.78834244</v>
      </c>
    </row>
    <row r="68" spans="1:27" ht="15.75" x14ac:dyDescent="0.2">
      <c r="A68" s="35">
        <f t="shared" si="1"/>
        <v>44064</v>
      </c>
      <c r="B68" s="36">
        <f>SUMIFS(СВЦЭМ!$C$33:$C$776,СВЦЭМ!$A$33:$A$776,$A68,СВЦЭМ!$B$33:$B$776,B$47)+'СЕТ СН'!$G$12+СВЦЭМ!$D$10+'СЕТ СН'!$G$6-'СЕТ СН'!$G$22</f>
        <v>1082.3151193000001</v>
      </c>
      <c r="C68" s="36">
        <f>SUMIFS(СВЦЭМ!$C$33:$C$776,СВЦЭМ!$A$33:$A$776,$A68,СВЦЭМ!$B$33:$B$776,C$47)+'СЕТ СН'!$G$12+СВЦЭМ!$D$10+'СЕТ СН'!$G$6-'СЕТ СН'!$G$22</f>
        <v>1098.0508935099999</v>
      </c>
      <c r="D68" s="36">
        <f>SUMIFS(СВЦЭМ!$C$33:$C$776,СВЦЭМ!$A$33:$A$776,$A68,СВЦЭМ!$B$33:$B$776,D$47)+'СЕТ СН'!$G$12+СВЦЭМ!$D$10+'СЕТ СН'!$G$6-'СЕТ СН'!$G$22</f>
        <v>1138.67818764</v>
      </c>
      <c r="E68" s="36">
        <f>SUMIFS(СВЦЭМ!$C$33:$C$776,СВЦЭМ!$A$33:$A$776,$A68,СВЦЭМ!$B$33:$B$776,E$47)+'СЕТ СН'!$G$12+СВЦЭМ!$D$10+'СЕТ СН'!$G$6-'СЕТ СН'!$G$22</f>
        <v>1128.9900334399999</v>
      </c>
      <c r="F68" s="36">
        <f>SUMIFS(СВЦЭМ!$C$33:$C$776,СВЦЭМ!$A$33:$A$776,$A68,СВЦЭМ!$B$33:$B$776,F$47)+'СЕТ СН'!$G$12+СВЦЭМ!$D$10+'СЕТ СН'!$G$6-'СЕТ СН'!$G$22</f>
        <v>1131.87213935</v>
      </c>
      <c r="G68" s="36">
        <f>SUMIFS(СВЦЭМ!$C$33:$C$776,СВЦЭМ!$A$33:$A$776,$A68,СВЦЭМ!$B$33:$B$776,G$47)+'СЕТ СН'!$G$12+СВЦЭМ!$D$10+'СЕТ СН'!$G$6-'СЕТ СН'!$G$22</f>
        <v>1140.68512102</v>
      </c>
      <c r="H68" s="36">
        <f>SUMIFS(СВЦЭМ!$C$33:$C$776,СВЦЭМ!$A$33:$A$776,$A68,СВЦЭМ!$B$33:$B$776,H$47)+'СЕТ СН'!$G$12+СВЦЭМ!$D$10+'СЕТ СН'!$G$6-'СЕТ СН'!$G$22</f>
        <v>1135.7237043</v>
      </c>
      <c r="I68" s="36">
        <f>SUMIFS(СВЦЭМ!$C$33:$C$776,СВЦЭМ!$A$33:$A$776,$A68,СВЦЭМ!$B$33:$B$776,I$47)+'СЕТ СН'!$G$12+СВЦЭМ!$D$10+'СЕТ СН'!$G$6-'СЕТ СН'!$G$22</f>
        <v>1163.21727975</v>
      </c>
      <c r="J68" s="36">
        <f>SUMIFS(СВЦЭМ!$C$33:$C$776,СВЦЭМ!$A$33:$A$776,$A68,СВЦЭМ!$B$33:$B$776,J$47)+'СЕТ СН'!$G$12+СВЦЭМ!$D$10+'СЕТ СН'!$G$6-'СЕТ СН'!$G$22</f>
        <v>1140.7000538</v>
      </c>
      <c r="K68" s="36">
        <f>SUMIFS(СВЦЭМ!$C$33:$C$776,СВЦЭМ!$A$33:$A$776,$A68,СВЦЭМ!$B$33:$B$776,K$47)+'СЕТ СН'!$G$12+СВЦЭМ!$D$10+'СЕТ СН'!$G$6-'СЕТ СН'!$G$22</f>
        <v>1090.50532071</v>
      </c>
      <c r="L68" s="36">
        <f>SUMIFS(СВЦЭМ!$C$33:$C$776,СВЦЭМ!$A$33:$A$776,$A68,СВЦЭМ!$B$33:$B$776,L$47)+'СЕТ СН'!$G$12+СВЦЭМ!$D$10+'СЕТ СН'!$G$6-'СЕТ СН'!$G$22</f>
        <v>1051.2077637499999</v>
      </c>
      <c r="M68" s="36">
        <f>SUMIFS(СВЦЭМ!$C$33:$C$776,СВЦЭМ!$A$33:$A$776,$A68,СВЦЭМ!$B$33:$B$776,M$47)+'СЕТ СН'!$G$12+СВЦЭМ!$D$10+'СЕТ СН'!$G$6-'СЕТ СН'!$G$22</f>
        <v>1001.90524813</v>
      </c>
      <c r="N68" s="36">
        <f>SUMIFS(СВЦЭМ!$C$33:$C$776,СВЦЭМ!$A$33:$A$776,$A68,СВЦЭМ!$B$33:$B$776,N$47)+'СЕТ СН'!$G$12+СВЦЭМ!$D$10+'СЕТ СН'!$G$6-'СЕТ СН'!$G$22</f>
        <v>941.31372357999999</v>
      </c>
      <c r="O68" s="36">
        <f>SUMIFS(СВЦЭМ!$C$33:$C$776,СВЦЭМ!$A$33:$A$776,$A68,СВЦЭМ!$B$33:$B$776,O$47)+'СЕТ СН'!$G$12+СВЦЭМ!$D$10+'СЕТ СН'!$G$6-'СЕТ СН'!$G$22</f>
        <v>923.21175573000005</v>
      </c>
      <c r="P68" s="36">
        <f>SUMIFS(СВЦЭМ!$C$33:$C$776,СВЦЭМ!$A$33:$A$776,$A68,СВЦЭМ!$B$33:$B$776,P$47)+'СЕТ СН'!$G$12+СВЦЭМ!$D$10+'СЕТ СН'!$G$6-'СЕТ СН'!$G$22</f>
        <v>917.35104679000005</v>
      </c>
      <c r="Q68" s="36">
        <f>SUMIFS(СВЦЭМ!$C$33:$C$776,СВЦЭМ!$A$33:$A$776,$A68,СВЦЭМ!$B$33:$B$776,Q$47)+'СЕТ СН'!$G$12+СВЦЭМ!$D$10+'СЕТ СН'!$G$6-'СЕТ СН'!$G$22</f>
        <v>919.09610139999995</v>
      </c>
      <c r="R68" s="36">
        <f>SUMIFS(СВЦЭМ!$C$33:$C$776,СВЦЭМ!$A$33:$A$776,$A68,СВЦЭМ!$B$33:$B$776,R$47)+'СЕТ СН'!$G$12+СВЦЭМ!$D$10+'СЕТ СН'!$G$6-'СЕТ СН'!$G$22</f>
        <v>908.64285289999998</v>
      </c>
      <c r="S68" s="36">
        <f>SUMIFS(СВЦЭМ!$C$33:$C$776,СВЦЭМ!$A$33:$A$776,$A68,СВЦЭМ!$B$33:$B$776,S$47)+'СЕТ СН'!$G$12+СВЦЭМ!$D$10+'СЕТ СН'!$G$6-'СЕТ СН'!$G$22</f>
        <v>914.93186194000009</v>
      </c>
      <c r="T68" s="36">
        <f>SUMIFS(СВЦЭМ!$C$33:$C$776,СВЦЭМ!$A$33:$A$776,$A68,СВЦЭМ!$B$33:$B$776,T$47)+'СЕТ СН'!$G$12+СВЦЭМ!$D$10+'СЕТ СН'!$G$6-'СЕТ СН'!$G$22</f>
        <v>914.58905200000004</v>
      </c>
      <c r="U68" s="36">
        <f>SUMIFS(СВЦЭМ!$C$33:$C$776,СВЦЭМ!$A$33:$A$776,$A68,СВЦЭМ!$B$33:$B$776,U$47)+'СЕТ СН'!$G$12+СВЦЭМ!$D$10+'СЕТ СН'!$G$6-'СЕТ СН'!$G$22</f>
        <v>925.34581733000005</v>
      </c>
      <c r="V68" s="36">
        <f>SUMIFS(СВЦЭМ!$C$33:$C$776,СВЦЭМ!$A$33:$A$776,$A68,СВЦЭМ!$B$33:$B$776,V$47)+'СЕТ СН'!$G$12+СВЦЭМ!$D$10+'СЕТ СН'!$G$6-'СЕТ СН'!$G$22</f>
        <v>929.18935089000001</v>
      </c>
      <c r="W68" s="36">
        <f>SUMIFS(СВЦЭМ!$C$33:$C$776,СВЦЭМ!$A$33:$A$776,$A68,СВЦЭМ!$B$33:$B$776,W$47)+'СЕТ СН'!$G$12+СВЦЭМ!$D$10+'СЕТ СН'!$G$6-'СЕТ СН'!$G$22</f>
        <v>925.43624498999998</v>
      </c>
      <c r="X68" s="36">
        <f>SUMIFS(СВЦЭМ!$C$33:$C$776,СВЦЭМ!$A$33:$A$776,$A68,СВЦЭМ!$B$33:$B$776,X$47)+'СЕТ СН'!$G$12+СВЦЭМ!$D$10+'СЕТ СН'!$G$6-'СЕТ СН'!$G$22</f>
        <v>934.60582350999994</v>
      </c>
      <c r="Y68" s="36">
        <f>SUMIFS(СВЦЭМ!$C$33:$C$776,СВЦЭМ!$A$33:$A$776,$A68,СВЦЭМ!$B$33:$B$776,Y$47)+'СЕТ СН'!$G$12+СВЦЭМ!$D$10+'СЕТ СН'!$G$6-'СЕТ СН'!$G$22</f>
        <v>1031.76974918</v>
      </c>
    </row>
    <row r="69" spans="1:27" ht="15.75" x14ac:dyDescent="0.2">
      <c r="A69" s="35">
        <f t="shared" si="1"/>
        <v>44065</v>
      </c>
      <c r="B69" s="36">
        <f>SUMIFS(СВЦЭМ!$C$33:$C$776,СВЦЭМ!$A$33:$A$776,$A69,СВЦЭМ!$B$33:$B$776,B$47)+'СЕТ СН'!$G$12+СВЦЭМ!$D$10+'СЕТ СН'!$G$6-'СЕТ СН'!$G$22</f>
        <v>1071.89628685</v>
      </c>
      <c r="C69" s="36">
        <f>SUMIFS(СВЦЭМ!$C$33:$C$776,СВЦЭМ!$A$33:$A$776,$A69,СВЦЭМ!$B$33:$B$776,C$47)+'СЕТ СН'!$G$12+СВЦЭМ!$D$10+'СЕТ СН'!$G$6-'СЕТ СН'!$G$22</f>
        <v>1118.8346894000001</v>
      </c>
      <c r="D69" s="36">
        <f>SUMIFS(СВЦЭМ!$C$33:$C$776,СВЦЭМ!$A$33:$A$776,$A69,СВЦЭМ!$B$33:$B$776,D$47)+'СЕТ СН'!$G$12+СВЦЭМ!$D$10+'СЕТ СН'!$G$6-'СЕТ СН'!$G$22</f>
        <v>1135.23424987</v>
      </c>
      <c r="E69" s="36">
        <f>SUMIFS(СВЦЭМ!$C$33:$C$776,СВЦЭМ!$A$33:$A$776,$A69,СВЦЭМ!$B$33:$B$776,E$47)+'СЕТ СН'!$G$12+СВЦЭМ!$D$10+'СЕТ СН'!$G$6-'СЕТ СН'!$G$22</f>
        <v>1148.6430968100001</v>
      </c>
      <c r="F69" s="36">
        <f>SUMIFS(СВЦЭМ!$C$33:$C$776,СВЦЭМ!$A$33:$A$776,$A69,СВЦЭМ!$B$33:$B$776,F$47)+'СЕТ СН'!$G$12+СВЦЭМ!$D$10+'СЕТ СН'!$G$6-'СЕТ СН'!$G$22</f>
        <v>1145.3181920500001</v>
      </c>
      <c r="G69" s="36">
        <f>SUMIFS(СВЦЭМ!$C$33:$C$776,СВЦЭМ!$A$33:$A$776,$A69,СВЦЭМ!$B$33:$B$776,G$47)+'СЕТ СН'!$G$12+СВЦЭМ!$D$10+'СЕТ СН'!$G$6-'СЕТ СН'!$G$22</f>
        <v>1144.2917476</v>
      </c>
      <c r="H69" s="36">
        <f>SUMIFS(СВЦЭМ!$C$33:$C$776,СВЦЭМ!$A$33:$A$776,$A69,СВЦЭМ!$B$33:$B$776,H$47)+'СЕТ СН'!$G$12+СВЦЭМ!$D$10+'СЕТ СН'!$G$6-'СЕТ СН'!$G$22</f>
        <v>1119.4386008500001</v>
      </c>
      <c r="I69" s="36">
        <f>SUMIFS(СВЦЭМ!$C$33:$C$776,СВЦЭМ!$A$33:$A$776,$A69,СВЦЭМ!$B$33:$B$776,I$47)+'СЕТ СН'!$G$12+СВЦЭМ!$D$10+'СЕТ СН'!$G$6-'СЕТ СН'!$G$22</f>
        <v>1137.39610952</v>
      </c>
      <c r="J69" s="36">
        <f>SUMIFS(СВЦЭМ!$C$33:$C$776,СВЦЭМ!$A$33:$A$776,$A69,СВЦЭМ!$B$33:$B$776,J$47)+'СЕТ СН'!$G$12+СВЦЭМ!$D$10+'СЕТ СН'!$G$6-'СЕТ СН'!$G$22</f>
        <v>1098.3217586999999</v>
      </c>
      <c r="K69" s="36">
        <f>SUMIFS(СВЦЭМ!$C$33:$C$776,СВЦЭМ!$A$33:$A$776,$A69,СВЦЭМ!$B$33:$B$776,K$47)+'СЕТ СН'!$G$12+СВЦЭМ!$D$10+'СЕТ СН'!$G$6-'СЕТ СН'!$G$22</f>
        <v>1060.8516294399999</v>
      </c>
      <c r="L69" s="36">
        <f>SUMIFS(СВЦЭМ!$C$33:$C$776,СВЦЭМ!$A$33:$A$776,$A69,СВЦЭМ!$B$33:$B$776,L$47)+'СЕТ СН'!$G$12+СВЦЭМ!$D$10+'СЕТ СН'!$G$6-'СЕТ СН'!$G$22</f>
        <v>1023.99204523</v>
      </c>
      <c r="M69" s="36">
        <f>SUMIFS(СВЦЭМ!$C$33:$C$776,СВЦЭМ!$A$33:$A$776,$A69,СВЦЭМ!$B$33:$B$776,M$47)+'СЕТ СН'!$G$12+СВЦЭМ!$D$10+'СЕТ СН'!$G$6-'СЕТ СН'!$G$22</f>
        <v>979.95973030999994</v>
      </c>
      <c r="N69" s="36">
        <f>SUMIFS(СВЦЭМ!$C$33:$C$776,СВЦЭМ!$A$33:$A$776,$A69,СВЦЭМ!$B$33:$B$776,N$47)+'СЕТ СН'!$G$12+СВЦЭМ!$D$10+'СЕТ СН'!$G$6-'СЕТ СН'!$G$22</f>
        <v>945.56754391999993</v>
      </c>
      <c r="O69" s="36">
        <f>SUMIFS(СВЦЭМ!$C$33:$C$776,СВЦЭМ!$A$33:$A$776,$A69,СВЦЭМ!$B$33:$B$776,O$47)+'СЕТ СН'!$G$12+СВЦЭМ!$D$10+'СЕТ СН'!$G$6-'СЕТ СН'!$G$22</f>
        <v>912.78103463000002</v>
      </c>
      <c r="P69" s="36">
        <f>SUMIFS(СВЦЭМ!$C$33:$C$776,СВЦЭМ!$A$33:$A$776,$A69,СВЦЭМ!$B$33:$B$776,P$47)+'СЕТ СН'!$G$12+СВЦЭМ!$D$10+'СЕТ СН'!$G$6-'СЕТ СН'!$G$22</f>
        <v>914.70240794000006</v>
      </c>
      <c r="Q69" s="36">
        <f>SUMIFS(СВЦЭМ!$C$33:$C$776,СВЦЭМ!$A$33:$A$776,$A69,СВЦЭМ!$B$33:$B$776,Q$47)+'СЕТ СН'!$G$12+СВЦЭМ!$D$10+'СЕТ СН'!$G$6-'СЕТ СН'!$G$22</f>
        <v>919.79668087999994</v>
      </c>
      <c r="R69" s="36">
        <f>SUMIFS(СВЦЭМ!$C$33:$C$776,СВЦЭМ!$A$33:$A$776,$A69,СВЦЭМ!$B$33:$B$776,R$47)+'СЕТ СН'!$G$12+СВЦЭМ!$D$10+'СЕТ СН'!$G$6-'СЕТ СН'!$G$22</f>
        <v>922.82254020999994</v>
      </c>
      <c r="S69" s="36">
        <f>SUMIFS(СВЦЭМ!$C$33:$C$776,СВЦЭМ!$A$33:$A$776,$A69,СВЦЭМ!$B$33:$B$776,S$47)+'СЕТ СН'!$G$12+СВЦЭМ!$D$10+'СЕТ СН'!$G$6-'СЕТ СН'!$G$22</f>
        <v>917.06477521000011</v>
      </c>
      <c r="T69" s="36">
        <f>SUMIFS(СВЦЭМ!$C$33:$C$776,СВЦЭМ!$A$33:$A$776,$A69,СВЦЭМ!$B$33:$B$776,T$47)+'СЕТ СН'!$G$12+СВЦЭМ!$D$10+'СЕТ СН'!$G$6-'СЕТ СН'!$G$22</f>
        <v>908.35573049000004</v>
      </c>
      <c r="U69" s="36">
        <f>SUMIFS(СВЦЭМ!$C$33:$C$776,СВЦЭМ!$A$33:$A$776,$A69,СВЦЭМ!$B$33:$B$776,U$47)+'СЕТ СН'!$G$12+СВЦЭМ!$D$10+'СЕТ СН'!$G$6-'СЕТ СН'!$G$22</f>
        <v>906.99519762</v>
      </c>
      <c r="V69" s="36">
        <f>SUMIFS(СВЦЭМ!$C$33:$C$776,СВЦЭМ!$A$33:$A$776,$A69,СВЦЭМ!$B$33:$B$776,V$47)+'СЕТ СН'!$G$12+СВЦЭМ!$D$10+'СЕТ СН'!$G$6-'СЕТ СН'!$G$22</f>
        <v>898.87935173000005</v>
      </c>
      <c r="W69" s="36">
        <f>SUMIFS(СВЦЭМ!$C$33:$C$776,СВЦЭМ!$A$33:$A$776,$A69,СВЦЭМ!$B$33:$B$776,W$47)+'СЕТ СН'!$G$12+СВЦЭМ!$D$10+'СЕТ СН'!$G$6-'СЕТ СН'!$G$22</f>
        <v>903.9726904900001</v>
      </c>
      <c r="X69" s="36">
        <f>SUMIFS(СВЦЭМ!$C$33:$C$776,СВЦЭМ!$A$33:$A$776,$A69,СВЦЭМ!$B$33:$B$776,X$47)+'СЕТ СН'!$G$12+СВЦЭМ!$D$10+'СЕТ СН'!$G$6-'СЕТ СН'!$G$22</f>
        <v>919.64570918000004</v>
      </c>
      <c r="Y69" s="36">
        <f>SUMIFS(СВЦЭМ!$C$33:$C$776,СВЦЭМ!$A$33:$A$776,$A69,СВЦЭМ!$B$33:$B$776,Y$47)+'СЕТ СН'!$G$12+СВЦЭМ!$D$10+'СЕТ СН'!$G$6-'СЕТ СН'!$G$22</f>
        <v>1025.9091075700001</v>
      </c>
    </row>
    <row r="70" spans="1:27" ht="15.75" x14ac:dyDescent="0.2">
      <c r="A70" s="35">
        <f t="shared" si="1"/>
        <v>44066</v>
      </c>
      <c r="B70" s="36">
        <f>SUMIFS(СВЦЭМ!$C$33:$C$776,СВЦЭМ!$A$33:$A$776,$A70,СВЦЭМ!$B$33:$B$776,B$47)+'СЕТ СН'!$G$12+СВЦЭМ!$D$10+'СЕТ СН'!$G$6-'СЕТ СН'!$G$22</f>
        <v>1080.8449469</v>
      </c>
      <c r="C70" s="36">
        <f>SUMIFS(СВЦЭМ!$C$33:$C$776,СВЦЭМ!$A$33:$A$776,$A70,СВЦЭМ!$B$33:$B$776,C$47)+'СЕТ СН'!$G$12+СВЦЭМ!$D$10+'СЕТ СН'!$G$6-'СЕТ СН'!$G$22</f>
        <v>1103.8005975200001</v>
      </c>
      <c r="D70" s="36">
        <f>SUMIFS(СВЦЭМ!$C$33:$C$776,СВЦЭМ!$A$33:$A$776,$A70,СВЦЭМ!$B$33:$B$776,D$47)+'СЕТ СН'!$G$12+СВЦЭМ!$D$10+'СЕТ СН'!$G$6-'СЕТ СН'!$G$22</f>
        <v>1131.2005338199999</v>
      </c>
      <c r="E70" s="36">
        <f>SUMIFS(СВЦЭМ!$C$33:$C$776,СВЦЭМ!$A$33:$A$776,$A70,СВЦЭМ!$B$33:$B$776,E$47)+'СЕТ СН'!$G$12+СВЦЭМ!$D$10+'СЕТ СН'!$G$6-'СЕТ СН'!$G$22</f>
        <v>1147.1519843799999</v>
      </c>
      <c r="F70" s="36">
        <f>SUMIFS(СВЦЭМ!$C$33:$C$776,СВЦЭМ!$A$33:$A$776,$A70,СВЦЭМ!$B$33:$B$776,F$47)+'СЕТ СН'!$G$12+СВЦЭМ!$D$10+'СЕТ СН'!$G$6-'СЕТ СН'!$G$22</f>
        <v>1149.7923782600001</v>
      </c>
      <c r="G70" s="36">
        <f>SUMIFS(СВЦЭМ!$C$33:$C$776,СВЦЭМ!$A$33:$A$776,$A70,СВЦЭМ!$B$33:$B$776,G$47)+'СЕТ СН'!$G$12+СВЦЭМ!$D$10+'СЕТ СН'!$G$6-'СЕТ СН'!$G$22</f>
        <v>1150.9304298699999</v>
      </c>
      <c r="H70" s="36">
        <f>SUMIFS(СВЦЭМ!$C$33:$C$776,СВЦЭМ!$A$33:$A$776,$A70,СВЦЭМ!$B$33:$B$776,H$47)+'СЕТ СН'!$G$12+СВЦЭМ!$D$10+'СЕТ СН'!$G$6-'СЕТ СН'!$G$22</f>
        <v>1141.24530512</v>
      </c>
      <c r="I70" s="36">
        <f>SUMIFS(СВЦЭМ!$C$33:$C$776,СВЦЭМ!$A$33:$A$776,$A70,СВЦЭМ!$B$33:$B$776,I$47)+'СЕТ СН'!$G$12+СВЦЭМ!$D$10+'СЕТ СН'!$G$6-'СЕТ СН'!$G$22</f>
        <v>1117.9338557900001</v>
      </c>
      <c r="J70" s="36">
        <f>SUMIFS(СВЦЭМ!$C$33:$C$776,СВЦЭМ!$A$33:$A$776,$A70,СВЦЭМ!$B$33:$B$776,J$47)+'СЕТ СН'!$G$12+СВЦЭМ!$D$10+'СЕТ СН'!$G$6-'СЕТ СН'!$G$22</f>
        <v>1108.73096248</v>
      </c>
      <c r="K70" s="36">
        <f>SUMIFS(СВЦЭМ!$C$33:$C$776,СВЦЭМ!$A$33:$A$776,$A70,СВЦЭМ!$B$33:$B$776,K$47)+'СЕТ СН'!$G$12+СВЦЭМ!$D$10+'СЕТ СН'!$G$6-'СЕТ СН'!$G$22</f>
        <v>1088.2945770000001</v>
      </c>
      <c r="L70" s="36">
        <f>SUMIFS(СВЦЭМ!$C$33:$C$776,СВЦЭМ!$A$33:$A$776,$A70,СВЦЭМ!$B$33:$B$776,L$47)+'СЕТ СН'!$G$12+СВЦЭМ!$D$10+'СЕТ СН'!$G$6-'СЕТ СН'!$G$22</f>
        <v>1040.6151786200001</v>
      </c>
      <c r="M70" s="36">
        <f>SUMIFS(СВЦЭМ!$C$33:$C$776,СВЦЭМ!$A$33:$A$776,$A70,СВЦЭМ!$B$33:$B$776,M$47)+'СЕТ СН'!$G$12+СВЦЭМ!$D$10+'СЕТ СН'!$G$6-'СЕТ СН'!$G$22</f>
        <v>973.93655254000009</v>
      </c>
      <c r="N70" s="36">
        <f>SUMIFS(СВЦЭМ!$C$33:$C$776,СВЦЭМ!$A$33:$A$776,$A70,СВЦЭМ!$B$33:$B$776,N$47)+'СЕТ СН'!$G$12+СВЦЭМ!$D$10+'СЕТ СН'!$G$6-'СЕТ СН'!$G$22</f>
        <v>918.63465371000007</v>
      </c>
      <c r="O70" s="36">
        <f>SUMIFS(СВЦЭМ!$C$33:$C$776,СВЦЭМ!$A$33:$A$776,$A70,СВЦЭМ!$B$33:$B$776,O$47)+'СЕТ СН'!$G$12+СВЦЭМ!$D$10+'СЕТ СН'!$G$6-'СЕТ СН'!$G$22</f>
        <v>894.62943029000007</v>
      </c>
      <c r="P70" s="36">
        <f>SUMIFS(СВЦЭМ!$C$33:$C$776,СВЦЭМ!$A$33:$A$776,$A70,СВЦЭМ!$B$33:$B$776,P$47)+'СЕТ СН'!$G$12+СВЦЭМ!$D$10+'СЕТ СН'!$G$6-'СЕТ СН'!$G$22</f>
        <v>897.97552711000003</v>
      </c>
      <c r="Q70" s="36">
        <f>SUMIFS(СВЦЭМ!$C$33:$C$776,СВЦЭМ!$A$33:$A$776,$A70,СВЦЭМ!$B$33:$B$776,Q$47)+'СЕТ СН'!$G$12+СВЦЭМ!$D$10+'СЕТ СН'!$G$6-'СЕТ СН'!$G$22</f>
        <v>900.44906979999996</v>
      </c>
      <c r="R70" s="36">
        <f>SUMIFS(СВЦЭМ!$C$33:$C$776,СВЦЭМ!$A$33:$A$776,$A70,СВЦЭМ!$B$33:$B$776,R$47)+'СЕТ СН'!$G$12+СВЦЭМ!$D$10+'СЕТ СН'!$G$6-'СЕТ СН'!$G$22</f>
        <v>899.18607251999993</v>
      </c>
      <c r="S70" s="36">
        <f>SUMIFS(СВЦЭМ!$C$33:$C$776,СВЦЭМ!$A$33:$A$776,$A70,СВЦЭМ!$B$33:$B$776,S$47)+'СЕТ СН'!$G$12+СВЦЭМ!$D$10+'СЕТ СН'!$G$6-'СЕТ СН'!$G$22</f>
        <v>901.9999809599999</v>
      </c>
      <c r="T70" s="36">
        <f>SUMIFS(СВЦЭМ!$C$33:$C$776,СВЦЭМ!$A$33:$A$776,$A70,СВЦЭМ!$B$33:$B$776,T$47)+'СЕТ СН'!$G$12+СВЦЭМ!$D$10+'СЕТ СН'!$G$6-'СЕТ СН'!$G$22</f>
        <v>902.65575874000001</v>
      </c>
      <c r="U70" s="36">
        <f>SUMIFS(СВЦЭМ!$C$33:$C$776,СВЦЭМ!$A$33:$A$776,$A70,СВЦЭМ!$B$33:$B$776,U$47)+'СЕТ СН'!$G$12+СВЦЭМ!$D$10+'СЕТ СН'!$G$6-'СЕТ СН'!$G$22</f>
        <v>891.09335811999995</v>
      </c>
      <c r="V70" s="36">
        <f>SUMIFS(СВЦЭМ!$C$33:$C$776,СВЦЭМ!$A$33:$A$776,$A70,СВЦЭМ!$B$33:$B$776,V$47)+'СЕТ СН'!$G$12+СВЦЭМ!$D$10+'СЕТ СН'!$G$6-'СЕТ СН'!$G$22</f>
        <v>883.01513057000011</v>
      </c>
      <c r="W70" s="36">
        <f>SUMIFS(СВЦЭМ!$C$33:$C$776,СВЦЭМ!$A$33:$A$776,$A70,СВЦЭМ!$B$33:$B$776,W$47)+'СЕТ СН'!$G$12+СВЦЭМ!$D$10+'СЕТ СН'!$G$6-'СЕТ СН'!$G$22</f>
        <v>885.37025964000009</v>
      </c>
      <c r="X70" s="36">
        <f>SUMIFS(СВЦЭМ!$C$33:$C$776,СВЦЭМ!$A$33:$A$776,$A70,СВЦЭМ!$B$33:$B$776,X$47)+'СЕТ СН'!$G$12+СВЦЭМ!$D$10+'СЕТ СН'!$G$6-'СЕТ СН'!$G$22</f>
        <v>915.2797850899999</v>
      </c>
      <c r="Y70" s="36">
        <f>SUMIFS(СВЦЭМ!$C$33:$C$776,СВЦЭМ!$A$33:$A$776,$A70,СВЦЭМ!$B$33:$B$776,Y$47)+'СЕТ СН'!$G$12+СВЦЭМ!$D$10+'СЕТ СН'!$G$6-'СЕТ СН'!$G$22</f>
        <v>1012.00001817</v>
      </c>
    </row>
    <row r="71" spans="1:27" ht="15.75" x14ac:dyDescent="0.2">
      <c r="A71" s="35">
        <f t="shared" si="1"/>
        <v>44067</v>
      </c>
      <c r="B71" s="36">
        <f>SUMIFS(СВЦЭМ!$C$33:$C$776,СВЦЭМ!$A$33:$A$776,$A71,СВЦЭМ!$B$33:$B$776,B$47)+'СЕТ СН'!$G$12+СВЦЭМ!$D$10+'СЕТ СН'!$G$6-'СЕТ СН'!$G$22</f>
        <v>1043.66559654</v>
      </c>
      <c r="C71" s="36">
        <f>SUMIFS(СВЦЭМ!$C$33:$C$776,СВЦЭМ!$A$33:$A$776,$A71,СВЦЭМ!$B$33:$B$776,C$47)+'СЕТ СН'!$G$12+СВЦЭМ!$D$10+'СЕТ СН'!$G$6-'СЕТ СН'!$G$22</f>
        <v>1083.47173821</v>
      </c>
      <c r="D71" s="36">
        <f>SUMIFS(СВЦЭМ!$C$33:$C$776,СВЦЭМ!$A$33:$A$776,$A71,СВЦЭМ!$B$33:$B$776,D$47)+'СЕТ СН'!$G$12+СВЦЭМ!$D$10+'СЕТ СН'!$G$6-'СЕТ СН'!$G$22</f>
        <v>1096.2794296500001</v>
      </c>
      <c r="E71" s="36">
        <f>SUMIFS(СВЦЭМ!$C$33:$C$776,СВЦЭМ!$A$33:$A$776,$A71,СВЦЭМ!$B$33:$B$776,E$47)+'СЕТ СН'!$G$12+СВЦЭМ!$D$10+'СЕТ СН'!$G$6-'СЕТ СН'!$G$22</f>
        <v>1096.1334832100001</v>
      </c>
      <c r="F71" s="36">
        <f>SUMIFS(СВЦЭМ!$C$33:$C$776,СВЦЭМ!$A$33:$A$776,$A71,СВЦЭМ!$B$33:$B$776,F$47)+'СЕТ СН'!$G$12+СВЦЭМ!$D$10+'СЕТ СН'!$G$6-'СЕТ СН'!$G$22</f>
        <v>1110.61631784</v>
      </c>
      <c r="G71" s="36">
        <f>SUMIFS(СВЦЭМ!$C$33:$C$776,СВЦЭМ!$A$33:$A$776,$A71,СВЦЭМ!$B$33:$B$776,G$47)+'СЕТ СН'!$G$12+СВЦЭМ!$D$10+'СЕТ СН'!$G$6-'СЕТ СН'!$G$22</f>
        <v>1100.44388699</v>
      </c>
      <c r="H71" s="36">
        <f>SUMIFS(СВЦЭМ!$C$33:$C$776,СВЦЭМ!$A$33:$A$776,$A71,СВЦЭМ!$B$33:$B$776,H$47)+'СЕТ СН'!$G$12+СВЦЭМ!$D$10+'СЕТ СН'!$G$6-'СЕТ СН'!$G$22</f>
        <v>1092.59640459</v>
      </c>
      <c r="I71" s="36">
        <f>SUMIFS(СВЦЭМ!$C$33:$C$776,СВЦЭМ!$A$33:$A$776,$A71,СВЦЭМ!$B$33:$B$776,I$47)+'СЕТ СН'!$G$12+СВЦЭМ!$D$10+'СЕТ СН'!$G$6-'СЕТ СН'!$G$22</f>
        <v>1166.9600588600001</v>
      </c>
      <c r="J71" s="36">
        <f>SUMIFS(СВЦЭМ!$C$33:$C$776,СВЦЭМ!$A$33:$A$776,$A71,СВЦЭМ!$B$33:$B$776,J$47)+'СЕТ СН'!$G$12+СВЦЭМ!$D$10+'СЕТ СН'!$G$6-'СЕТ СН'!$G$22</f>
        <v>1118.15741546</v>
      </c>
      <c r="K71" s="36">
        <f>SUMIFS(СВЦЭМ!$C$33:$C$776,СВЦЭМ!$A$33:$A$776,$A71,СВЦЭМ!$B$33:$B$776,K$47)+'СЕТ СН'!$G$12+СВЦЭМ!$D$10+'СЕТ СН'!$G$6-'СЕТ СН'!$G$22</f>
        <v>1091.43866482</v>
      </c>
      <c r="L71" s="36">
        <f>SUMIFS(СВЦЭМ!$C$33:$C$776,СВЦЭМ!$A$33:$A$776,$A71,СВЦЭМ!$B$33:$B$776,L$47)+'СЕТ СН'!$G$12+СВЦЭМ!$D$10+'СЕТ СН'!$G$6-'СЕТ СН'!$G$22</f>
        <v>1064.18028267</v>
      </c>
      <c r="M71" s="36">
        <f>SUMIFS(СВЦЭМ!$C$33:$C$776,СВЦЭМ!$A$33:$A$776,$A71,СВЦЭМ!$B$33:$B$776,M$47)+'СЕТ СН'!$G$12+СВЦЭМ!$D$10+'СЕТ СН'!$G$6-'СЕТ СН'!$G$22</f>
        <v>1010.2654861000001</v>
      </c>
      <c r="N71" s="36">
        <f>SUMIFS(СВЦЭМ!$C$33:$C$776,СВЦЭМ!$A$33:$A$776,$A71,СВЦЭМ!$B$33:$B$776,N$47)+'СЕТ СН'!$G$12+СВЦЭМ!$D$10+'СЕТ СН'!$G$6-'СЕТ СН'!$G$22</f>
        <v>968.45595277000007</v>
      </c>
      <c r="O71" s="36">
        <f>SUMIFS(СВЦЭМ!$C$33:$C$776,СВЦЭМ!$A$33:$A$776,$A71,СВЦЭМ!$B$33:$B$776,O$47)+'СЕТ СН'!$G$12+СВЦЭМ!$D$10+'СЕТ СН'!$G$6-'СЕТ СН'!$G$22</f>
        <v>930.27064111000004</v>
      </c>
      <c r="P71" s="36">
        <f>SUMIFS(СВЦЭМ!$C$33:$C$776,СВЦЭМ!$A$33:$A$776,$A71,СВЦЭМ!$B$33:$B$776,P$47)+'СЕТ СН'!$G$12+СВЦЭМ!$D$10+'СЕТ СН'!$G$6-'СЕТ СН'!$G$22</f>
        <v>941.01802859000009</v>
      </c>
      <c r="Q71" s="36">
        <f>SUMIFS(СВЦЭМ!$C$33:$C$776,СВЦЭМ!$A$33:$A$776,$A71,СВЦЭМ!$B$33:$B$776,Q$47)+'СЕТ СН'!$G$12+СВЦЭМ!$D$10+'СЕТ СН'!$G$6-'СЕТ СН'!$G$22</f>
        <v>934.56527215000006</v>
      </c>
      <c r="R71" s="36">
        <f>SUMIFS(СВЦЭМ!$C$33:$C$776,СВЦЭМ!$A$33:$A$776,$A71,СВЦЭМ!$B$33:$B$776,R$47)+'СЕТ СН'!$G$12+СВЦЭМ!$D$10+'СЕТ СН'!$G$6-'СЕТ СН'!$G$22</f>
        <v>936.85385220000012</v>
      </c>
      <c r="S71" s="36">
        <f>SUMIFS(СВЦЭМ!$C$33:$C$776,СВЦЭМ!$A$33:$A$776,$A71,СВЦЭМ!$B$33:$B$776,S$47)+'СЕТ СН'!$G$12+СВЦЭМ!$D$10+'СЕТ СН'!$G$6-'СЕТ СН'!$G$22</f>
        <v>935.53015703999995</v>
      </c>
      <c r="T71" s="36">
        <f>SUMIFS(СВЦЭМ!$C$33:$C$776,СВЦЭМ!$A$33:$A$776,$A71,СВЦЭМ!$B$33:$B$776,T$47)+'СЕТ СН'!$G$12+СВЦЭМ!$D$10+'СЕТ СН'!$G$6-'СЕТ СН'!$G$22</f>
        <v>940.36882085000002</v>
      </c>
      <c r="U71" s="36">
        <f>SUMIFS(СВЦЭМ!$C$33:$C$776,СВЦЭМ!$A$33:$A$776,$A71,СВЦЭМ!$B$33:$B$776,U$47)+'СЕТ СН'!$G$12+СВЦЭМ!$D$10+'СЕТ СН'!$G$6-'СЕТ СН'!$G$22</f>
        <v>944.87712749999992</v>
      </c>
      <c r="V71" s="36">
        <f>SUMIFS(СВЦЭМ!$C$33:$C$776,СВЦЭМ!$A$33:$A$776,$A71,СВЦЭМ!$B$33:$B$776,V$47)+'СЕТ СН'!$G$12+СВЦЭМ!$D$10+'СЕТ СН'!$G$6-'СЕТ СН'!$G$22</f>
        <v>935.96334118999994</v>
      </c>
      <c r="W71" s="36">
        <f>SUMIFS(СВЦЭМ!$C$33:$C$776,СВЦЭМ!$A$33:$A$776,$A71,СВЦЭМ!$B$33:$B$776,W$47)+'СЕТ СН'!$G$12+СВЦЭМ!$D$10+'СЕТ СН'!$G$6-'СЕТ СН'!$G$22</f>
        <v>927.31021787000009</v>
      </c>
      <c r="X71" s="36">
        <f>SUMIFS(СВЦЭМ!$C$33:$C$776,СВЦЭМ!$A$33:$A$776,$A71,СВЦЭМ!$B$33:$B$776,X$47)+'СЕТ СН'!$G$12+СВЦЭМ!$D$10+'СЕТ СН'!$G$6-'СЕТ СН'!$G$22</f>
        <v>955.74637699999994</v>
      </c>
      <c r="Y71" s="36">
        <f>SUMIFS(СВЦЭМ!$C$33:$C$776,СВЦЭМ!$A$33:$A$776,$A71,СВЦЭМ!$B$33:$B$776,Y$47)+'СЕТ СН'!$G$12+СВЦЭМ!$D$10+'СЕТ СН'!$G$6-'СЕТ СН'!$G$22</f>
        <v>1067.97187654</v>
      </c>
    </row>
    <row r="72" spans="1:27" ht="15.75" x14ac:dyDescent="0.2">
      <c r="A72" s="35">
        <f t="shared" si="1"/>
        <v>44068</v>
      </c>
      <c r="B72" s="36">
        <f>SUMIFS(СВЦЭМ!$C$33:$C$776,СВЦЭМ!$A$33:$A$776,$A72,СВЦЭМ!$B$33:$B$776,B$47)+'СЕТ СН'!$G$12+СВЦЭМ!$D$10+'СЕТ СН'!$G$6-'СЕТ СН'!$G$22</f>
        <v>1051.5872757899999</v>
      </c>
      <c r="C72" s="36">
        <f>SUMIFS(СВЦЭМ!$C$33:$C$776,СВЦЭМ!$A$33:$A$776,$A72,СВЦЭМ!$B$33:$B$776,C$47)+'СЕТ СН'!$G$12+СВЦЭМ!$D$10+'СЕТ СН'!$G$6-'СЕТ СН'!$G$22</f>
        <v>1082.7488106000001</v>
      </c>
      <c r="D72" s="36">
        <f>SUMIFS(СВЦЭМ!$C$33:$C$776,СВЦЭМ!$A$33:$A$776,$A72,СВЦЭМ!$B$33:$B$776,D$47)+'СЕТ СН'!$G$12+СВЦЭМ!$D$10+'СЕТ СН'!$G$6-'СЕТ СН'!$G$22</f>
        <v>1105.21162056</v>
      </c>
      <c r="E72" s="36">
        <f>SUMIFS(СВЦЭМ!$C$33:$C$776,СВЦЭМ!$A$33:$A$776,$A72,СВЦЭМ!$B$33:$B$776,E$47)+'СЕТ СН'!$G$12+СВЦЭМ!$D$10+'СЕТ СН'!$G$6-'СЕТ СН'!$G$22</f>
        <v>1102.5844872499999</v>
      </c>
      <c r="F72" s="36">
        <f>SUMIFS(СВЦЭМ!$C$33:$C$776,СВЦЭМ!$A$33:$A$776,$A72,СВЦЭМ!$B$33:$B$776,F$47)+'СЕТ СН'!$G$12+СВЦЭМ!$D$10+'СЕТ СН'!$G$6-'СЕТ СН'!$G$22</f>
        <v>1115.80693391</v>
      </c>
      <c r="G72" s="36">
        <f>SUMIFS(СВЦЭМ!$C$33:$C$776,СВЦЭМ!$A$33:$A$776,$A72,СВЦЭМ!$B$33:$B$776,G$47)+'СЕТ СН'!$G$12+СВЦЭМ!$D$10+'СЕТ СН'!$G$6-'СЕТ СН'!$G$22</f>
        <v>1107.36152907</v>
      </c>
      <c r="H72" s="36">
        <f>SUMIFS(СВЦЭМ!$C$33:$C$776,СВЦЭМ!$A$33:$A$776,$A72,СВЦЭМ!$B$33:$B$776,H$47)+'СЕТ СН'!$G$12+СВЦЭМ!$D$10+'СЕТ СН'!$G$6-'СЕТ СН'!$G$22</f>
        <v>1122.47875914</v>
      </c>
      <c r="I72" s="36">
        <f>SUMIFS(СВЦЭМ!$C$33:$C$776,СВЦЭМ!$A$33:$A$776,$A72,СВЦЭМ!$B$33:$B$776,I$47)+'СЕТ СН'!$G$12+СВЦЭМ!$D$10+'СЕТ СН'!$G$6-'СЕТ СН'!$G$22</f>
        <v>1152.0325980600001</v>
      </c>
      <c r="J72" s="36">
        <f>SUMIFS(СВЦЭМ!$C$33:$C$776,СВЦЭМ!$A$33:$A$776,$A72,СВЦЭМ!$B$33:$B$776,J$47)+'СЕТ СН'!$G$12+СВЦЭМ!$D$10+'СЕТ СН'!$G$6-'СЕТ СН'!$G$22</f>
        <v>1139.97710353</v>
      </c>
      <c r="K72" s="36">
        <f>SUMIFS(СВЦЭМ!$C$33:$C$776,СВЦЭМ!$A$33:$A$776,$A72,СВЦЭМ!$B$33:$B$776,K$47)+'СЕТ СН'!$G$12+СВЦЭМ!$D$10+'СЕТ СН'!$G$6-'СЕТ СН'!$G$22</f>
        <v>1092.03501514</v>
      </c>
      <c r="L72" s="36">
        <f>SUMIFS(СВЦЭМ!$C$33:$C$776,СВЦЭМ!$A$33:$A$776,$A72,СВЦЭМ!$B$33:$B$776,L$47)+'СЕТ СН'!$G$12+СВЦЭМ!$D$10+'СЕТ СН'!$G$6-'СЕТ СН'!$G$22</f>
        <v>1078.21404863</v>
      </c>
      <c r="M72" s="36">
        <f>SUMIFS(СВЦЭМ!$C$33:$C$776,СВЦЭМ!$A$33:$A$776,$A72,СВЦЭМ!$B$33:$B$776,M$47)+'СЕТ СН'!$G$12+СВЦЭМ!$D$10+'СЕТ СН'!$G$6-'СЕТ СН'!$G$22</f>
        <v>1002.8526030200001</v>
      </c>
      <c r="N72" s="36">
        <f>SUMIFS(СВЦЭМ!$C$33:$C$776,СВЦЭМ!$A$33:$A$776,$A72,СВЦЭМ!$B$33:$B$776,N$47)+'СЕТ СН'!$G$12+СВЦЭМ!$D$10+'СЕТ СН'!$G$6-'СЕТ СН'!$G$22</f>
        <v>958.28567029999999</v>
      </c>
      <c r="O72" s="36">
        <f>SUMIFS(СВЦЭМ!$C$33:$C$776,СВЦЭМ!$A$33:$A$776,$A72,СВЦЭМ!$B$33:$B$776,O$47)+'СЕТ СН'!$G$12+СВЦЭМ!$D$10+'СЕТ СН'!$G$6-'СЕТ СН'!$G$22</f>
        <v>931.35739059000002</v>
      </c>
      <c r="P72" s="36">
        <f>SUMIFS(СВЦЭМ!$C$33:$C$776,СВЦЭМ!$A$33:$A$776,$A72,СВЦЭМ!$B$33:$B$776,P$47)+'СЕТ СН'!$G$12+СВЦЭМ!$D$10+'СЕТ СН'!$G$6-'СЕТ СН'!$G$22</f>
        <v>938.85502713000005</v>
      </c>
      <c r="Q72" s="36">
        <f>SUMIFS(СВЦЭМ!$C$33:$C$776,СВЦЭМ!$A$33:$A$776,$A72,СВЦЭМ!$B$33:$B$776,Q$47)+'СЕТ СН'!$G$12+СВЦЭМ!$D$10+'СЕТ СН'!$G$6-'СЕТ СН'!$G$22</f>
        <v>935.96755028999996</v>
      </c>
      <c r="R72" s="36">
        <f>SUMIFS(СВЦЭМ!$C$33:$C$776,СВЦЭМ!$A$33:$A$776,$A72,СВЦЭМ!$B$33:$B$776,R$47)+'СЕТ СН'!$G$12+СВЦЭМ!$D$10+'СЕТ СН'!$G$6-'СЕТ СН'!$G$22</f>
        <v>933.8022393199999</v>
      </c>
      <c r="S72" s="36">
        <f>SUMIFS(СВЦЭМ!$C$33:$C$776,СВЦЭМ!$A$33:$A$776,$A72,СВЦЭМ!$B$33:$B$776,S$47)+'СЕТ СН'!$G$12+СВЦЭМ!$D$10+'СЕТ СН'!$G$6-'СЕТ СН'!$G$22</f>
        <v>934.62543387000005</v>
      </c>
      <c r="T72" s="36">
        <f>SUMIFS(СВЦЭМ!$C$33:$C$776,СВЦЭМ!$A$33:$A$776,$A72,СВЦЭМ!$B$33:$B$776,T$47)+'СЕТ СН'!$G$12+СВЦЭМ!$D$10+'СЕТ СН'!$G$6-'СЕТ СН'!$G$22</f>
        <v>937.00067708000006</v>
      </c>
      <c r="U72" s="36">
        <f>SUMIFS(СВЦЭМ!$C$33:$C$776,СВЦЭМ!$A$33:$A$776,$A72,СВЦЭМ!$B$33:$B$776,U$47)+'СЕТ СН'!$G$12+СВЦЭМ!$D$10+'СЕТ СН'!$G$6-'СЕТ СН'!$G$22</f>
        <v>935.36726582999995</v>
      </c>
      <c r="V72" s="36">
        <f>SUMIFS(СВЦЭМ!$C$33:$C$776,СВЦЭМ!$A$33:$A$776,$A72,СВЦЭМ!$B$33:$B$776,V$47)+'СЕТ СН'!$G$12+СВЦЭМ!$D$10+'СЕТ СН'!$G$6-'СЕТ СН'!$G$22</f>
        <v>913.02809156000012</v>
      </c>
      <c r="W72" s="36">
        <f>SUMIFS(СВЦЭМ!$C$33:$C$776,СВЦЭМ!$A$33:$A$776,$A72,СВЦЭМ!$B$33:$B$776,W$47)+'СЕТ СН'!$G$12+СВЦЭМ!$D$10+'СЕТ СН'!$G$6-'СЕТ СН'!$G$22</f>
        <v>892.63540759000011</v>
      </c>
      <c r="X72" s="36">
        <f>SUMIFS(СВЦЭМ!$C$33:$C$776,СВЦЭМ!$A$33:$A$776,$A72,СВЦЭМ!$B$33:$B$776,X$47)+'СЕТ СН'!$G$12+СВЦЭМ!$D$10+'СЕТ СН'!$G$6-'СЕТ СН'!$G$22</f>
        <v>910.81070206000004</v>
      </c>
      <c r="Y72" s="36">
        <f>SUMIFS(СВЦЭМ!$C$33:$C$776,СВЦЭМ!$A$33:$A$776,$A72,СВЦЭМ!$B$33:$B$776,Y$47)+'СЕТ СН'!$G$12+СВЦЭМ!$D$10+'СЕТ СН'!$G$6-'СЕТ СН'!$G$22</f>
        <v>1017.5092869099999</v>
      </c>
    </row>
    <row r="73" spans="1:27" ht="15.75" x14ac:dyDescent="0.2">
      <c r="A73" s="35">
        <f t="shared" si="1"/>
        <v>44069</v>
      </c>
      <c r="B73" s="36">
        <f>SUMIFS(СВЦЭМ!$C$33:$C$776,СВЦЭМ!$A$33:$A$776,$A73,СВЦЭМ!$B$33:$B$776,B$47)+'СЕТ СН'!$G$12+СВЦЭМ!$D$10+'СЕТ СН'!$G$6-'СЕТ СН'!$G$22</f>
        <v>1062.39092415</v>
      </c>
      <c r="C73" s="36">
        <f>SUMIFS(СВЦЭМ!$C$33:$C$776,СВЦЭМ!$A$33:$A$776,$A73,СВЦЭМ!$B$33:$B$776,C$47)+'СЕТ СН'!$G$12+СВЦЭМ!$D$10+'СЕТ СН'!$G$6-'СЕТ СН'!$G$22</f>
        <v>1094.44761838</v>
      </c>
      <c r="D73" s="36">
        <f>SUMIFS(СВЦЭМ!$C$33:$C$776,СВЦЭМ!$A$33:$A$776,$A73,СВЦЭМ!$B$33:$B$776,D$47)+'СЕТ СН'!$G$12+СВЦЭМ!$D$10+'СЕТ СН'!$G$6-'СЕТ СН'!$G$22</f>
        <v>1113.26976741</v>
      </c>
      <c r="E73" s="36">
        <f>SUMIFS(СВЦЭМ!$C$33:$C$776,СВЦЭМ!$A$33:$A$776,$A73,СВЦЭМ!$B$33:$B$776,E$47)+'СЕТ СН'!$G$12+СВЦЭМ!$D$10+'СЕТ СН'!$G$6-'СЕТ СН'!$G$22</f>
        <v>1119.71210961</v>
      </c>
      <c r="F73" s="36">
        <f>SUMIFS(СВЦЭМ!$C$33:$C$776,СВЦЭМ!$A$33:$A$776,$A73,СВЦЭМ!$B$33:$B$776,F$47)+'СЕТ СН'!$G$12+СВЦЭМ!$D$10+'СЕТ СН'!$G$6-'СЕТ СН'!$G$22</f>
        <v>1117.38307366</v>
      </c>
      <c r="G73" s="36">
        <f>SUMIFS(СВЦЭМ!$C$33:$C$776,СВЦЭМ!$A$33:$A$776,$A73,СВЦЭМ!$B$33:$B$776,G$47)+'СЕТ СН'!$G$12+СВЦЭМ!$D$10+'СЕТ СН'!$G$6-'СЕТ СН'!$G$22</f>
        <v>1118.1531869800001</v>
      </c>
      <c r="H73" s="36">
        <f>SUMIFS(СВЦЭМ!$C$33:$C$776,СВЦЭМ!$A$33:$A$776,$A73,СВЦЭМ!$B$33:$B$776,H$47)+'СЕТ СН'!$G$12+СВЦЭМ!$D$10+'СЕТ СН'!$G$6-'СЕТ СН'!$G$22</f>
        <v>1115.8468382900001</v>
      </c>
      <c r="I73" s="36">
        <f>SUMIFS(СВЦЭМ!$C$33:$C$776,СВЦЭМ!$A$33:$A$776,$A73,СВЦЭМ!$B$33:$B$776,I$47)+'СЕТ СН'!$G$12+СВЦЭМ!$D$10+'СЕТ СН'!$G$6-'СЕТ СН'!$G$22</f>
        <v>1151.1842828000001</v>
      </c>
      <c r="J73" s="36">
        <f>SUMIFS(СВЦЭМ!$C$33:$C$776,СВЦЭМ!$A$33:$A$776,$A73,СВЦЭМ!$B$33:$B$776,J$47)+'СЕТ СН'!$G$12+СВЦЭМ!$D$10+'СЕТ СН'!$G$6-'СЕТ СН'!$G$22</f>
        <v>1127.4899586700001</v>
      </c>
      <c r="K73" s="36">
        <f>SUMIFS(СВЦЭМ!$C$33:$C$776,СВЦЭМ!$A$33:$A$776,$A73,СВЦЭМ!$B$33:$B$776,K$47)+'СЕТ СН'!$G$12+СВЦЭМ!$D$10+'СЕТ СН'!$G$6-'СЕТ СН'!$G$22</f>
        <v>1041.5964205</v>
      </c>
      <c r="L73" s="36">
        <f>SUMIFS(СВЦЭМ!$C$33:$C$776,СВЦЭМ!$A$33:$A$776,$A73,СВЦЭМ!$B$33:$B$776,L$47)+'СЕТ СН'!$G$12+СВЦЭМ!$D$10+'СЕТ СН'!$G$6-'СЕТ СН'!$G$22</f>
        <v>1023.3117640400001</v>
      </c>
      <c r="M73" s="36">
        <f>SUMIFS(СВЦЭМ!$C$33:$C$776,СВЦЭМ!$A$33:$A$776,$A73,СВЦЭМ!$B$33:$B$776,M$47)+'СЕТ СН'!$G$12+СВЦЭМ!$D$10+'СЕТ СН'!$G$6-'СЕТ СН'!$G$22</f>
        <v>960.07678078000004</v>
      </c>
      <c r="N73" s="36">
        <f>SUMIFS(СВЦЭМ!$C$33:$C$776,СВЦЭМ!$A$33:$A$776,$A73,СВЦЭМ!$B$33:$B$776,N$47)+'СЕТ СН'!$G$12+СВЦЭМ!$D$10+'СЕТ СН'!$G$6-'СЕТ СН'!$G$22</f>
        <v>911.78238379999993</v>
      </c>
      <c r="O73" s="36">
        <f>SUMIFS(СВЦЭМ!$C$33:$C$776,СВЦЭМ!$A$33:$A$776,$A73,СВЦЭМ!$B$33:$B$776,O$47)+'СЕТ СН'!$G$12+СВЦЭМ!$D$10+'СЕТ СН'!$G$6-'СЕТ СН'!$G$22</f>
        <v>886.20586509999998</v>
      </c>
      <c r="P73" s="36">
        <f>SUMIFS(СВЦЭМ!$C$33:$C$776,СВЦЭМ!$A$33:$A$776,$A73,СВЦЭМ!$B$33:$B$776,P$47)+'СЕТ СН'!$G$12+СВЦЭМ!$D$10+'СЕТ СН'!$G$6-'СЕТ СН'!$G$22</f>
        <v>885.74150549000001</v>
      </c>
      <c r="Q73" s="36">
        <f>SUMIFS(СВЦЭМ!$C$33:$C$776,СВЦЭМ!$A$33:$A$776,$A73,СВЦЭМ!$B$33:$B$776,Q$47)+'СЕТ СН'!$G$12+СВЦЭМ!$D$10+'СЕТ СН'!$G$6-'СЕТ СН'!$G$22</f>
        <v>881.56498181000006</v>
      </c>
      <c r="R73" s="36">
        <f>SUMIFS(СВЦЭМ!$C$33:$C$776,СВЦЭМ!$A$33:$A$776,$A73,СВЦЭМ!$B$33:$B$776,R$47)+'СЕТ СН'!$G$12+СВЦЭМ!$D$10+'СЕТ СН'!$G$6-'СЕТ СН'!$G$22</f>
        <v>890.49812941000005</v>
      </c>
      <c r="S73" s="36">
        <f>SUMIFS(СВЦЭМ!$C$33:$C$776,СВЦЭМ!$A$33:$A$776,$A73,СВЦЭМ!$B$33:$B$776,S$47)+'СЕТ СН'!$G$12+СВЦЭМ!$D$10+'СЕТ СН'!$G$6-'СЕТ СН'!$G$22</f>
        <v>889.44972815999995</v>
      </c>
      <c r="T73" s="36">
        <f>SUMIFS(СВЦЭМ!$C$33:$C$776,СВЦЭМ!$A$33:$A$776,$A73,СВЦЭМ!$B$33:$B$776,T$47)+'СЕТ СН'!$G$12+СВЦЭМ!$D$10+'СЕТ СН'!$G$6-'СЕТ СН'!$G$22</f>
        <v>882.25303039000005</v>
      </c>
      <c r="U73" s="36">
        <f>SUMIFS(СВЦЭМ!$C$33:$C$776,СВЦЭМ!$A$33:$A$776,$A73,СВЦЭМ!$B$33:$B$776,U$47)+'СЕТ СН'!$G$12+СВЦЭМ!$D$10+'СЕТ СН'!$G$6-'СЕТ СН'!$G$22</f>
        <v>887.17397944000004</v>
      </c>
      <c r="V73" s="36">
        <f>SUMIFS(СВЦЭМ!$C$33:$C$776,СВЦЭМ!$A$33:$A$776,$A73,СВЦЭМ!$B$33:$B$776,V$47)+'СЕТ СН'!$G$12+СВЦЭМ!$D$10+'СЕТ СН'!$G$6-'СЕТ СН'!$G$22</f>
        <v>895.13418627999999</v>
      </c>
      <c r="W73" s="36">
        <f>SUMIFS(СВЦЭМ!$C$33:$C$776,СВЦЭМ!$A$33:$A$776,$A73,СВЦЭМ!$B$33:$B$776,W$47)+'СЕТ СН'!$G$12+СВЦЭМ!$D$10+'СЕТ СН'!$G$6-'СЕТ СН'!$G$22</f>
        <v>903.21224402999997</v>
      </c>
      <c r="X73" s="36">
        <f>SUMIFS(СВЦЭМ!$C$33:$C$776,СВЦЭМ!$A$33:$A$776,$A73,СВЦЭМ!$B$33:$B$776,X$47)+'СЕТ СН'!$G$12+СВЦЭМ!$D$10+'СЕТ СН'!$G$6-'СЕТ СН'!$G$22</f>
        <v>923.25593398000001</v>
      </c>
      <c r="Y73" s="36">
        <f>SUMIFS(СВЦЭМ!$C$33:$C$776,СВЦЭМ!$A$33:$A$776,$A73,СВЦЭМ!$B$33:$B$776,Y$47)+'СЕТ СН'!$G$12+СВЦЭМ!$D$10+'СЕТ СН'!$G$6-'СЕТ СН'!$G$22</f>
        <v>1020.3855635</v>
      </c>
    </row>
    <row r="74" spans="1:27" ht="15.75" x14ac:dyDescent="0.2">
      <c r="A74" s="35">
        <f t="shared" si="1"/>
        <v>44070</v>
      </c>
      <c r="B74" s="36">
        <f>SUMIFS(СВЦЭМ!$C$33:$C$776,СВЦЭМ!$A$33:$A$776,$A74,СВЦЭМ!$B$33:$B$776,B$47)+'СЕТ СН'!$G$12+СВЦЭМ!$D$10+'СЕТ СН'!$G$6-'СЕТ СН'!$G$22</f>
        <v>954.9841193100001</v>
      </c>
      <c r="C74" s="36">
        <f>SUMIFS(СВЦЭМ!$C$33:$C$776,СВЦЭМ!$A$33:$A$776,$A74,СВЦЭМ!$B$33:$B$776,C$47)+'СЕТ СН'!$G$12+СВЦЭМ!$D$10+'СЕТ СН'!$G$6-'СЕТ СН'!$G$22</f>
        <v>1056.0872347100001</v>
      </c>
      <c r="D74" s="36">
        <f>SUMIFS(СВЦЭМ!$C$33:$C$776,СВЦЭМ!$A$33:$A$776,$A74,СВЦЭМ!$B$33:$B$776,D$47)+'СЕТ СН'!$G$12+СВЦЭМ!$D$10+'СЕТ СН'!$G$6-'СЕТ СН'!$G$22</f>
        <v>1153.0590971700001</v>
      </c>
      <c r="E74" s="36">
        <f>SUMIFS(СВЦЭМ!$C$33:$C$776,СВЦЭМ!$A$33:$A$776,$A74,СВЦЭМ!$B$33:$B$776,E$47)+'СЕТ СН'!$G$12+СВЦЭМ!$D$10+'СЕТ СН'!$G$6-'СЕТ СН'!$G$22</f>
        <v>1173.40434809</v>
      </c>
      <c r="F74" s="36">
        <f>SUMIFS(СВЦЭМ!$C$33:$C$776,СВЦЭМ!$A$33:$A$776,$A74,СВЦЭМ!$B$33:$B$776,F$47)+'СЕТ СН'!$G$12+СВЦЭМ!$D$10+'СЕТ СН'!$G$6-'СЕТ СН'!$G$22</f>
        <v>1186.13819971</v>
      </c>
      <c r="G74" s="36">
        <f>SUMIFS(СВЦЭМ!$C$33:$C$776,СВЦЭМ!$A$33:$A$776,$A74,СВЦЭМ!$B$33:$B$776,G$47)+'СЕТ СН'!$G$12+СВЦЭМ!$D$10+'СЕТ СН'!$G$6-'СЕТ СН'!$G$22</f>
        <v>1177.4566245799999</v>
      </c>
      <c r="H74" s="36">
        <f>SUMIFS(СВЦЭМ!$C$33:$C$776,СВЦЭМ!$A$33:$A$776,$A74,СВЦЭМ!$B$33:$B$776,H$47)+'СЕТ СН'!$G$12+СВЦЭМ!$D$10+'СЕТ СН'!$G$6-'СЕТ СН'!$G$22</f>
        <v>1135.3967261099999</v>
      </c>
      <c r="I74" s="36">
        <f>SUMIFS(СВЦЭМ!$C$33:$C$776,СВЦЭМ!$A$33:$A$776,$A74,СВЦЭМ!$B$33:$B$776,I$47)+'СЕТ СН'!$G$12+СВЦЭМ!$D$10+'СЕТ СН'!$G$6-'СЕТ СН'!$G$22</f>
        <v>1049.80949581</v>
      </c>
      <c r="J74" s="36">
        <f>SUMIFS(СВЦЭМ!$C$33:$C$776,СВЦЭМ!$A$33:$A$776,$A74,СВЦЭМ!$B$33:$B$776,J$47)+'СЕТ СН'!$G$12+СВЦЭМ!$D$10+'СЕТ СН'!$G$6-'СЕТ СН'!$G$22</f>
        <v>1001.33256282</v>
      </c>
      <c r="K74" s="36">
        <f>SUMIFS(СВЦЭМ!$C$33:$C$776,СВЦЭМ!$A$33:$A$776,$A74,СВЦЭМ!$B$33:$B$776,K$47)+'СЕТ СН'!$G$12+СВЦЭМ!$D$10+'СЕТ СН'!$G$6-'СЕТ СН'!$G$22</f>
        <v>970.04202398999996</v>
      </c>
      <c r="L74" s="36">
        <f>SUMIFS(СВЦЭМ!$C$33:$C$776,СВЦЭМ!$A$33:$A$776,$A74,СВЦЭМ!$B$33:$B$776,L$47)+'СЕТ СН'!$G$12+СВЦЭМ!$D$10+'СЕТ СН'!$G$6-'СЕТ СН'!$G$22</f>
        <v>966.86687290000009</v>
      </c>
      <c r="M74" s="36">
        <f>SUMIFS(СВЦЭМ!$C$33:$C$776,СВЦЭМ!$A$33:$A$776,$A74,СВЦЭМ!$B$33:$B$776,M$47)+'СЕТ СН'!$G$12+СВЦЭМ!$D$10+'СЕТ СН'!$G$6-'СЕТ СН'!$G$22</f>
        <v>970.69844828000009</v>
      </c>
      <c r="N74" s="36">
        <f>SUMIFS(СВЦЭМ!$C$33:$C$776,СВЦЭМ!$A$33:$A$776,$A74,СВЦЭМ!$B$33:$B$776,N$47)+'СЕТ СН'!$G$12+СВЦЭМ!$D$10+'СЕТ СН'!$G$6-'СЕТ СН'!$G$22</f>
        <v>962.95560584999998</v>
      </c>
      <c r="O74" s="36">
        <f>SUMIFS(СВЦЭМ!$C$33:$C$776,СВЦЭМ!$A$33:$A$776,$A74,СВЦЭМ!$B$33:$B$776,O$47)+'СЕТ СН'!$G$12+СВЦЭМ!$D$10+'СЕТ СН'!$G$6-'СЕТ СН'!$G$22</f>
        <v>959.02570125000011</v>
      </c>
      <c r="P74" s="36">
        <f>SUMIFS(СВЦЭМ!$C$33:$C$776,СВЦЭМ!$A$33:$A$776,$A74,СВЦЭМ!$B$33:$B$776,P$47)+'СЕТ СН'!$G$12+СВЦЭМ!$D$10+'СЕТ СН'!$G$6-'СЕТ СН'!$G$22</f>
        <v>965.78029454000011</v>
      </c>
      <c r="Q74" s="36">
        <f>SUMIFS(СВЦЭМ!$C$33:$C$776,СВЦЭМ!$A$33:$A$776,$A74,СВЦЭМ!$B$33:$B$776,Q$47)+'СЕТ СН'!$G$12+СВЦЭМ!$D$10+'СЕТ СН'!$G$6-'СЕТ СН'!$G$22</f>
        <v>966.30592866999996</v>
      </c>
      <c r="R74" s="36">
        <f>SUMIFS(СВЦЭМ!$C$33:$C$776,СВЦЭМ!$A$33:$A$776,$A74,СВЦЭМ!$B$33:$B$776,R$47)+'СЕТ СН'!$G$12+СВЦЭМ!$D$10+'СЕТ СН'!$G$6-'СЕТ СН'!$G$22</f>
        <v>961.17805083999997</v>
      </c>
      <c r="S74" s="36">
        <f>SUMIFS(СВЦЭМ!$C$33:$C$776,СВЦЭМ!$A$33:$A$776,$A74,СВЦЭМ!$B$33:$B$776,S$47)+'СЕТ СН'!$G$12+СВЦЭМ!$D$10+'СЕТ СН'!$G$6-'СЕТ СН'!$G$22</f>
        <v>959.46364521999999</v>
      </c>
      <c r="T74" s="36">
        <f>SUMIFS(СВЦЭМ!$C$33:$C$776,СВЦЭМ!$A$33:$A$776,$A74,СВЦЭМ!$B$33:$B$776,T$47)+'СЕТ СН'!$G$12+СВЦЭМ!$D$10+'СЕТ СН'!$G$6-'СЕТ СН'!$G$22</f>
        <v>956.13543841000001</v>
      </c>
      <c r="U74" s="36">
        <f>SUMIFS(СВЦЭМ!$C$33:$C$776,СВЦЭМ!$A$33:$A$776,$A74,СВЦЭМ!$B$33:$B$776,U$47)+'СЕТ СН'!$G$12+СВЦЭМ!$D$10+'СЕТ СН'!$G$6-'СЕТ СН'!$G$22</f>
        <v>965.42252523000002</v>
      </c>
      <c r="V74" s="36">
        <f>SUMIFS(СВЦЭМ!$C$33:$C$776,СВЦЭМ!$A$33:$A$776,$A74,СВЦЭМ!$B$33:$B$776,V$47)+'СЕТ СН'!$G$12+СВЦЭМ!$D$10+'СЕТ СН'!$G$6-'СЕТ СН'!$G$22</f>
        <v>979.32776031999992</v>
      </c>
      <c r="W74" s="36">
        <f>SUMIFS(СВЦЭМ!$C$33:$C$776,СВЦЭМ!$A$33:$A$776,$A74,СВЦЭМ!$B$33:$B$776,W$47)+'СЕТ СН'!$G$12+СВЦЭМ!$D$10+'СЕТ СН'!$G$6-'СЕТ СН'!$G$22</f>
        <v>979.42284190999999</v>
      </c>
      <c r="X74" s="36">
        <f>SUMIFS(СВЦЭМ!$C$33:$C$776,СВЦЭМ!$A$33:$A$776,$A74,СВЦЭМ!$B$33:$B$776,X$47)+'СЕТ СН'!$G$12+СВЦЭМ!$D$10+'СЕТ СН'!$G$6-'СЕТ СН'!$G$22</f>
        <v>952.42491552000001</v>
      </c>
      <c r="Y74" s="36">
        <f>SUMIFS(СВЦЭМ!$C$33:$C$776,СВЦЭМ!$A$33:$A$776,$A74,СВЦЭМ!$B$33:$B$776,Y$47)+'СЕТ СН'!$G$12+СВЦЭМ!$D$10+'СЕТ СН'!$G$6-'СЕТ СН'!$G$22</f>
        <v>982.18689390999998</v>
      </c>
    </row>
    <row r="75" spans="1:27" ht="15.75" x14ac:dyDescent="0.2">
      <c r="A75" s="35">
        <f t="shared" si="1"/>
        <v>44071</v>
      </c>
      <c r="B75" s="36">
        <f>SUMIFS(СВЦЭМ!$C$33:$C$776,СВЦЭМ!$A$33:$A$776,$A75,СВЦЭМ!$B$33:$B$776,B$47)+'СЕТ СН'!$G$12+СВЦЭМ!$D$10+'СЕТ СН'!$G$6-'СЕТ СН'!$G$22</f>
        <v>1111.67727283</v>
      </c>
      <c r="C75" s="36">
        <f>SUMIFS(СВЦЭМ!$C$33:$C$776,СВЦЭМ!$A$33:$A$776,$A75,СВЦЭМ!$B$33:$B$776,C$47)+'СЕТ СН'!$G$12+СВЦЭМ!$D$10+'СЕТ СН'!$G$6-'СЕТ СН'!$G$22</f>
        <v>1119.6050988500001</v>
      </c>
      <c r="D75" s="36">
        <f>SUMIFS(СВЦЭМ!$C$33:$C$776,СВЦЭМ!$A$33:$A$776,$A75,СВЦЭМ!$B$33:$B$776,D$47)+'СЕТ СН'!$G$12+СВЦЭМ!$D$10+'СЕТ СН'!$G$6-'СЕТ СН'!$G$22</f>
        <v>1160.5547669600001</v>
      </c>
      <c r="E75" s="36">
        <f>SUMIFS(СВЦЭМ!$C$33:$C$776,СВЦЭМ!$A$33:$A$776,$A75,СВЦЭМ!$B$33:$B$776,E$47)+'СЕТ СН'!$G$12+СВЦЭМ!$D$10+'СЕТ СН'!$G$6-'СЕТ СН'!$G$22</f>
        <v>1174.48116682</v>
      </c>
      <c r="F75" s="36">
        <f>SUMIFS(СВЦЭМ!$C$33:$C$776,СВЦЭМ!$A$33:$A$776,$A75,СВЦЭМ!$B$33:$B$776,F$47)+'СЕТ СН'!$G$12+СВЦЭМ!$D$10+'СЕТ СН'!$G$6-'СЕТ СН'!$G$22</f>
        <v>1187.4494722500001</v>
      </c>
      <c r="G75" s="36">
        <f>SUMIFS(СВЦЭМ!$C$33:$C$776,СВЦЭМ!$A$33:$A$776,$A75,СВЦЭМ!$B$33:$B$776,G$47)+'СЕТ СН'!$G$12+СВЦЭМ!$D$10+'СЕТ СН'!$G$6-'СЕТ СН'!$G$22</f>
        <v>1160.11383632</v>
      </c>
      <c r="H75" s="36">
        <f>SUMIFS(СВЦЭМ!$C$33:$C$776,СВЦЭМ!$A$33:$A$776,$A75,СВЦЭМ!$B$33:$B$776,H$47)+'СЕТ СН'!$G$12+СВЦЭМ!$D$10+'СЕТ СН'!$G$6-'СЕТ СН'!$G$22</f>
        <v>1126.60393927</v>
      </c>
      <c r="I75" s="36">
        <f>SUMIFS(СВЦЭМ!$C$33:$C$776,СВЦЭМ!$A$33:$A$776,$A75,СВЦЭМ!$B$33:$B$776,I$47)+'СЕТ СН'!$G$12+СВЦЭМ!$D$10+'СЕТ СН'!$G$6-'СЕТ СН'!$G$22</f>
        <v>1068.06540313</v>
      </c>
      <c r="J75" s="36">
        <f>SUMIFS(СВЦЭМ!$C$33:$C$776,СВЦЭМ!$A$33:$A$776,$A75,СВЦЭМ!$B$33:$B$776,J$47)+'СЕТ СН'!$G$12+СВЦЭМ!$D$10+'СЕТ СН'!$G$6-'СЕТ СН'!$G$22</f>
        <v>1004.2199429499999</v>
      </c>
      <c r="K75" s="36">
        <f>SUMIFS(СВЦЭМ!$C$33:$C$776,СВЦЭМ!$A$33:$A$776,$A75,СВЦЭМ!$B$33:$B$776,K$47)+'СЕТ СН'!$G$12+СВЦЭМ!$D$10+'СЕТ СН'!$G$6-'СЕТ СН'!$G$22</f>
        <v>970.1731150600001</v>
      </c>
      <c r="L75" s="36">
        <f>SUMIFS(СВЦЭМ!$C$33:$C$776,СВЦЭМ!$A$33:$A$776,$A75,СВЦЭМ!$B$33:$B$776,L$47)+'СЕТ СН'!$G$12+СВЦЭМ!$D$10+'СЕТ СН'!$G$6-'СЕТ СН'!$G$22</f>
        <v>967.64265606000004</v>
      </c>
      <c r="M75" s="36">
        <f>SUMIFS(СВЦЭМ!$C$33:$C$776,СВЦЭМ!$A$33:$A$776,$A75,СВЦЭМ!$B$33:$B$776,M$47)+'СЕТ СН'!$G$12+СВЦЭМ!$D$10+'СЕТ СН'!$G$6-'СЕТ СН'!$G$22</f>
        <v>968.87879573000009</v>
      </c>
      <c r="N75" s="36">
        <f>SUMIFS(СВЦЭМ!$C$33:$C$776,СВЦЭМ!$A$33:$A$776,$A75,СВЦЭМ!$B$33:$B$776,N$47)+'СЕТ СН'!$G$12+СВЦЭМ!$D$10+'СЕТ СН'!$G$6-'СЕТ СН'!$G$22</f>
        <v>971.47100720999993</v>
      </c>
      <c r="O75" s="36">
        <f>SUMIFS(СВЦЭМ!$C$33:$C$776,СВЦЭМ!$A$33:$A$776,$A75,СВЦЭМ!$B$33:$B$776,O$47)+'СЕТ СН'!$G$12+СВЦЭМ!$D$10+'СЕТ СН'!$G$6-'СЕТ СН'!$G$22</f>
        <v>965.59535903999995</v>
      </c>
      <c r="P75" s="36">
        <f>SUMIFS(СВЦЭМ!$C$33:$C$776,СВЦЭМ!$A$33:$A$776,$A75,СВЦЭМ!$B$33:$B$776,P$47)+'СЕТ СН'!$G$12+СВЦЭМ!$D$10+'СЕТ СН'!$G$6-'СЕТ СН'!$G$22</f>
        <v>967.55197275</v>
      </c>
      <c r="Q75" s="36">
        <f>SUMIFS(СВЦЭМ!$C$33:$C$776,СВЦЭМ!$A$33:$A$776,$A75,СВЦЭМ!$B$33:$B$776,Q$47)+'СЕТ СН'!$G$12+СВЦЭМ!$D$10+'СЕТ СН'!$G$6-'СЕТ СН'!$G$22</f>
        <v>974.79039949000003</v>
      </c>
      <c r="R75" s="36">
        <f>SUMIFS(СВЦЭМ!$C$33:$C$776,СВЦЭМ!$A$33:$A$776,$A75,СВЦЭМ!$B$33:$B$776,R$47)+'СЕТ СН'!$G$12+СВЦЭМ!$D$10+'СЕТ СН'!$G$6-'СЕТ СН'!$G$22</f>
        <v>977.86228742999992</v>
      </c>
      <c r="S75" s="36">
        <f>SUMIFS(СВЦЭМ!$C$33:$C$776,СВЦЭМ!$A$33:$A$776,$A75,СВЦЭМ!$B$33:$B$776,S$47)+'СЕТ СН'!$G$12+СВЦЭМ!$D$10+'СЕТ СН'!$G$6-'СЕТ СН'!$G$22</f>
        <v>982.53046627000003</v>
      </c>
      <c r="T75" s="36">
        <f>SUMIFS(СВЦЭМ!$C$33:$C$776,СВЦЭМ!$A$33:$A$776,$A75,СВЦЭМ!$B$33:$B$776,T$47)+'СЕТ СН'!$G$12+СВЦЭМ!$D$10+'СЕТ СН'!$G$6-'СЕТ СН'!$G$22</f>
        <v>977.90031051999995</v>
      </c>
      <c r="U75" s="36">
        <f>SUMIFS(СВЦЭМ!$C$33:$C$776,СВЦЭМ!$A$33:$A$776,$A75,СВЦЭМ!$B$33:$B$776,U$47)+'СЕТ СН'!$G$12+СВЦЭМ!$D$10+'СЕТ СН'!$G$6-'СЕТ СН'!$G$22</f>
        <v>970.98540668999999</v>
      </c>
      <c r="V75" s="36">
        <f>SUMIFS(СВЦЭМ!$C$33:$C$776,СВЦЭМ!$A$33:$A$776,$A75,СВЦЭМ!$B$33:$B$776,V$47)+'СЕТ СН'!$G$12+СВЦЭМ!$D$10+'СЕТ СН'!$G$6-'СЕТ СН'!$G$22</f>
        <v>945.75532513999997</v>
      </c>
      <c r="W75" s="36">
        <f>SUMIFS(СВЦЭМ!$C$33:$C$776,СВЦЭМ!$A$33:$A$776,$A75,СВЦЭМ!$B$33:$B$776,W$47)+'СЕТ СН'!$G$12+СВЦЭМ!$D$10+'СЕТ СН'!$G$6-'СЕТ СН'!$G$22</f>
        <v>944.50530875000004</v>
      </c>
      <c r="X75" s="36">
        <f>SUMIFS(СВЦЭМ!$C$33:$C$776,СВЦЭМ!$A$33:$A$776,$A75,СВЦЭМ!$B$33:$B$776,X$47)+'СЕТ СН'!$G$12+СВЦЭМ!$D$10+'СЕТ СН'!$G$6-'СЕТ СН'!$G$22</f>
        <v>995.11412646000008</v>
      </c>
      <c r="Y75" s="36">
        <f>SUMIFS(СВЦЭМ!$C$33:$C$776,СВЦЭМ!$A$33:$A$776,$A75,СВЦЭМ!$B$33:$B$776,Y$47)+'СЕТ СН'!$G$12+СВЦЭМ!$D$10+'СЕТ СН'!$G$6-'СЕТ СН'!$G$22</f>
        <v>1045.4627724100001</v>
      </c>
    </row>
    <row r="76" spans="1:27" ht="15.75" x14ac:dyDescent="0.2">
      <c r="A76" s="35">
        <f t="shared" si="1"/>
        <v>44072</v>
      </c>
      <c r="B76" s="36">
        <f>SUMIFS(СВЦЭМ!$C$33:$C$776,СВЦЭМ!$A$33:$A$776,$A76,СВЦЭМ!$B$33:$B$776,B$47)+'СЕТ СН'!$G$12+СВЦЭМ!$D$10+'СЕТ СН'!$G$6-'СЕТ СН'!$G$22</f>
        <v>1109.87667115</v>
      </c>
      <c r="C76" s="36">
        <f>SUMIFS(СВЦЭМ!$C$33:$C$776,СВЦЭМ!$A$33:$A$776,$A76,СВЦЭМ!$B$33:$B$776,C$47)+'СЕТ СН'!$G$12+СВЦЭМ!$D$10+'СЕТ СН'!$G$6-'СЕТ СН'!$G$22</f>
        <v>1157.0982990499999</v>
      </c>
      <c r="D76" s="36">
        <f>SUMIFS(СВЦЭМ!$C$33:$C$776,СВЦЭМ!$A$33:$A$776,$A76,СВЦЭМ!$B$33:$B$776,D$47)+'СЕТ СН'!$G$12+СВЦЭМ!$D$10+'СЕТ СН'!$G$6-'СЕТ СН'!$G$22</f>
        <v>1195.10391828</v>
      </c>
      <c r="E76" s="36">
        <f>SUMIFS(СВЦЭМ!$C$33:$C$776,СВЦЭМ!$A$33:$A$776,$A76,СВЦЭМ!$B$33:$B$776,E$47)+'СЕТ СН'!$G$12+СВЦЭМ!$D$10+'СЕТ СН'!$G$6-'СЕТ СН'!$G$22</f>
        <v>1202.00016536</v>
      </c>
      <c r="F76" s="36">
        <f>SUMIFS(СВЦЭМ!$C$33:$C$776,СВЦЭМ!$A$33:$A$776,$A76,СВЦЭМ!$B$33:$B$776,F$47)+'СЕТ СН'!$G$12+СВЦЭМ!$D$10+'СЕТ СН'!$G$6-'СЕТ СН'!$G$22</f>
        <v>1220.63837261</v>
      </c>
      <c r="G76" s="36">
        <f>SUMIFS(СВЦЭМ!$C$33:$C$776,СВЦЭМ!$A$33:$A$776,$A76,СВЦЭМ!$B$33:$B$776,G$47)+'СЕТ СН'!$G$12+СВЦЭМ!$D$10+'СЕТ СН'!$G$6-'СЕТ СН'!$G$22</f>
        <v>1204.17627453</v>
      </c>
      <c r="H76" s="36">
        <f>SUMIFS(СВЦЭМ!$C$33:$C$776,СВЦЭМ!$A$33:$A$776,$A76,СВЦЭМ!$B$33:$B$776,H$47)+'СЕТ СН'!$G$12+СВЦЭМ!$D$10+'СЕТ СН'!$G$6-'СЕТ СН'!$G$22</f>
        <v>1182.9665059700001</v>
      </c>
      <c r="I76" s="36">
        <f>SUMIFS(СВЦЭМ!$C$33:$C$776,СВЦЭМ!$A$33:$A$776,$A76,СВЦЭМ!$B$33:$B$776,I$47)+'СЕТ СН'!$G$12+СВЦЭМ!$D$10+'СЕТ СН'!$G$6-'СЕТ СН'!$G$22</f>
        <v>1134.0853778799999</v>
      </c>
      <c r="J76" s="36">
        <f>SUMIFS(СВЦЭМ!$C$33:$C$776,СВЦЭМ!$A$33:$A$776,$A76,СВЦЭМ!$B$33:$B$776,J$47)+'СЕТ СН'!$G$12+СВЦЭМ!$D$10+'СЕТ СН'!$G$6-'СЕТ СН'!$G$22</f>
        <v>1057.6046532099999</v>
      </c>
      <c r="K76" s="36">
        <f>SUMIFS(СВЦЭМ!$C$33:$C$776,СВЦЭМ!$A$33:$A$776,$A76,СВЦЭМ!$B$33:$B$776,K$47)+'СЕТ СН'!$G$12+СВЦЭМ!$D$10+'СЕТ СН'!$G$6-'СЕТ СН'!$G$22</f>
        <v>996.08418626999992</v>
      </c>
      <c r="L76" s="36">
        <f>SUMIFS(СВЦЭМ!$C$33:$C$776,СВЦЭМ!$A$33:$A$776,$A76,СВЦЭМ!$B$33:$B$776,L$47)+'СЕТ СН'!$G$12+СВЦЭМ!$D$10+'СЕТ СН'!$G$6-'СЕТ СН'!$G$22</f>
        <v>976.29324984000004</v>
      </c>
      <c r="M76" s="36">
        <f>SUMIFS(СВЦЭМ!$C$33:$C$776,СВЦЭМ!$A$33:$A$776,$A76,СВЦЭМ!$B$33:$B$776,M$47)+'СЕТ СН'!$G$12+СВЦЭМ!$D$10+'СЕТ СН'!$G$6-'СЕТ СН'!$G$22</f>
        <v>978.16960646999996</v>
      </c>
      <c r="N76" s="36">
        <f>SUMIFS(СВЦЭМ!$C$33:$C$776,СВЦЭМ!$A$33:$A$776,$A76,СВЦЭМ!$B$33:$B$776,N$47)+'СЕТ СН'!$G$12+СВЦЭМ!$D$10+'СЕТ СН'!$G$6-'СЕТ СН'!$G$22</f>
        <v>990.41303962000006</v>
      </c>
      <c r="O76" s="36">
        <f>SUMIFS(СВЦЭМ!$C$33:$C$776,СВЦЭМ!$A$33:$A$776,$A76,СВЦЭМ!$B$33:$B$776,O$47)+'СЕТ СН'!$G$12+СВЦЭМ!$D$10+'СЕТ СН'!$G$6-'СЕТ СН'!$G$22</f>
        <v>981.48740877</v>
      </c>
      <c r="P76" s="36">
        <f>SUMIFS(СВЦЭМ!$C$33:$C$776,СВЦЭМ!$A$33:$A$776,$A76,СВЦЭМ!$B$33:$B$776,P$47)+'СЕТ СН'!$G$12+СВЦЭМ!$D$10+'СЕТ СН'!$G$6-'СЕТ СН'!$G$22</f>
        <v>986.78275335000012</v>
      </c>
      <c r="Q76" s="36">
        <f>SUMIFS(СВЦЭМ!$C$33:$C$776,СВЦЭМ!$A$33:$A$776,$A76,СВЦЭМ!$B$33:$B$776,Q$47)+'СЕТ СН'!$G$12+СВЦЭМ!$D$10+'СЕТ СН'!$G$6-'СЕТ СН'!$G$22</f>
        <v>1004.9725023999999</v>
      </c>
      <c r="R76" s="36">
        <f>SUMIFS(СВЦЭМ!$C$33:$C$776,СВЦЭМ!$A$33:$A$776,$A76,СВЦЭМ!$B$33:$B$776,R$47)+'СЕТ СН'!$G$12+СВЦЭМ!$D$10+'СЕТ СН'!$G$6-'СЕТ СН'!$G$22</f>
        <v>1019.2518891100001</v>
      </c>
      <c r="S76" s="36">
        <f>SUMIFS(СВЦЭМ!$C$33:$C$776,СВЦЭМ!$A$33:$A$776,$A76,СВЦЭМ!$B$33:$B$776,S$47)+'СЕТ СН'!$G$12+СВЦЭМ!$D$10+'СЕТ СН'!$G$6-'СЕТ СН'!$G$22</f>
        <v>1003.0080658100001</v>
      </c>
      <c r="T76" s="36">
        <f>SUMIFS(СВЦЭМ!$C$33:$C$776,СВЦЭМ!$A$33:$A$776,$A76,СВЦЭМ!$B$33:$B$776,T$47)+'СЕТ СН'!$G$12+СВЦЭМ!$D$10+'СЕТ СН'!$G$6-'СЕТ СН'!$G$22</f>
        <v>1001.9621799399999</v>
      </c>
      <c r="U76" s="36">
        <f>SUMIFS(СВЦЭМ!$C$33:$C$776,СВЦЭМ!$A$33:$A$776,$A76,СВЦЭМ!$B$33:$B$776,U$47)+'СЕТ СН'!$G$12+СВЦЭМ!$D$10+'СЕТ СН'!$G$6-'СЕТ СН'!$G$22</f>
        <v>1003.61099113</v>
      </c>
      <c r="V76" s="36">
        <f>SUMIFS(СВЦЭМ!$C$33:$C$776,СВЦЭМ!$A$33:$A$776,$A76,СВЦЭМ!$B$33:$B$776,V$47)+'СЕТ СН'!$G$12+СВЦЭМ!$D$10+'СЕТ СН'!$G$6-'СЕТ СН'!$G$22</f>
        <v>981.48121130000004</v>
      </c>
      <c r="W76" s="36">
        <f>SUMIFS(СВЦЭМ!$C$33:$C$776,СВЦЭМ!$A$33:$A$776,$A76,СВЦЭМ!$B$33:$B$776,W$47)+'СЕТ СН'!$G$12+СВЦЭМ!$D$10+'СЕТ СН'!$G$6-'СЕТ СН'!$G$22</f>
        <v>972.19405776000008</v>
      </c>
      <c r="X76" s="36">
        <f>SUMIFS(СВЦЭМ!$C$33:$C$776,СВЦЭМ!$A$33:$A$776,$A76,СВЦЭМ!$B$33:$B$776,X$47)+'СЕТ СН'!$G$12+СВЦЭМ!$D$10+'СЕТ СН'!$G$6-'СЕТ СН'!$G$22</f>
        <v>1015.983538</v>
      </c>
      <c r="Y76" s="36">
        <f>SUMIFS(СВЦЭМ!$C$33:$C$776,СВЦЭМ!$A$33:$A$776,$A76,СВЦЭМ!$B$33:$B$776,Y$47)+'СЕТ СН'!$G$12+СВЦЭМ!$D$10+'СЕТ СН'!$G$6-'СЕТ СН'!$G$22</f>
        <v>1057.3629411500001</v>
      </c>
    </row>
    <row r="77" spans="1:27" ht="15.75" x14ac:dyDescent="0.2">
      <c r="A77" s="35">
        <f t="shared" si="1"/>
        <v>44073</v>
      </c>
      <c r="B77" s="36">
        <f>SUMIFS(СВЦЭМ!$C$33:$C$776,СВЦЭМ!$A$33:$A$776,$A77,СВЦЭМ!$B$33:$B$776,B$47)+'СЕТ СН'!$G$12+СВЦЭМ!$D$10+'СЕТ СН'!$G$6-'СЕТ СН'!$G$22</f>
        <v>1089.2177327300001</v>
      </c>
      <c r="C77" s="36">
        <f>SUMIFS(СВЦЭМ!$C$33:$C$776,СВЦЭМ!$A$33:$A$776,$A77,СВЦЭМ!$B$33:$B$776,C$47)+'СЕТ СН'!$G$12+СВЦЭМ!$D$10+'СЕТ СН'!$G$6-'СЕТ СН'!$G$22</f>
        <v>1147.7359006700001</v>
      </c>
      <c r="D77" s="36">
        <f>SUMIFS(СВЦЭМ!$C$33:$C$776,СВЦЭМ!$A$33:$A$776,$A77,СВЦЭМ!$B$33:$B$776,D$47)+'СЕТ СН'!$G$12+СВЦЭМ!$D$10+'СЕТ СН'!$G$6-'СЕТ СН'!$G$22</f>
        <v>1193.0910964300001</v>
      </c>
      <c r="E77" s="36">
        <f>SUMIFS(СВЦЭМ!$C$33:$C$776,СВЦЭМ!$A$33:$A$776,$A77,СВЦЭМ!$B$33:$B$776,E$47)+'СЕТ СН'!$G$12+СВЦЭМ!$D$10+'СЕТ СН'!$G$6-'СЕТ СН'!$G$22</f>
        <v>1191.54912702</v>
      </c>
      <c r="F77" s="36">
        <f>SUMIFS(СВЦЭМ!$C$33:$C$776,СВЦЭМ!$A$33:$A$776,$A77,СВЦЭМ!$B$33:$B$776,F$47)+'СЕТ СН'!$G$12+СВЦЭМ!$D$10+'СЕТ СН'!$G$6-'СЕТ СН'!$G$22</f>
        <v>1192.1145051400001</v>
      </c>
      <c r="G77" s="36">
        <f>SUMIFS(СВЦЭМ!$C$33:$C$776,СВЦЭМ!$A$33:$A$776,$A77,СВЦЭМ!$B$33:$B$776,G$47)+'СЕТ СН'!$G$12+СВЦЭМ!$D$10+'СЕТ СН'!$G$6-'СЕТ СН'!$G$22</f>
        <v>1176.67703581</v>
      </c>
      <c r="H77" s="36">
        <f>SUMIFS(СВЦЭМ!$C$33:$C$776,СВЦЭМ!$A$33:$A$776,$A77,СВЦЭМ!$B$33:$B$776,H$47)+'СЕТ СН'!$G$12+СВЦЭМ!$D$10+'СЕТ СН'!$G$6-'СЕТ СН'!$G$22</f>
        <v>1175.3428358799999</v>
      </c>
      <c r="I77" s="36">
        <f>SUMIFS(СВЦЭМ!$C$33:$C$776,СВЦЭМ!$A$33:$A$776,$A77,СВЦЭМ!$B$33:$B$776,I$47)+'СЕТ СН'!$G$12+СВЦЭМ!$D$10+'СЕТ СН'!$G$6-'СЕТ СН'!$G$22</f>
        <v>1147.8319774300001</v>
      </c>
      <c r="J77" s="36">
        <f>SUMIFS(СВЦЭМ!$C$33:$C$776,СВЦЭМ!$A$33:$A$776,$A77,СВЦЭМ!$B$33:$B$776,J$47)+'СЕТ СН'!$G$12+СВЦЭМ!$D$10+'СЕТ СН'!$G$6-'СЕТ СН'!$G$22</f>
        <v>1067.2421753599999</v>
      </c>
      <c r="K77" s="36">
        <f>SUMIFS(СВЦЭМ!$C$33:$C$776,СВЦЭМ!$A$33:$A$776,$A77,СВЦЭМ!$B$33:$B$776,K$47)+'СЕТ СН'!$G$12+СВЦЭМ!$D$10+'СЕТ СН'!$G$6-'СЕТ СН'!$G$22</f>
        <v>999.3075894000001</v>
      </c>
      <c r="L77" s="36">
        <f>SUMIFS(СВЦЭМ!$C$33:$C$776,СВЦЭМ!$A$33:$A$776,$A77,СВЦЭМ!$B$33:$B$776,L$47)+'СЕТ СН'!$G$12+СВЦЭМ!$D$10+'СЕТ СН'!$G$6-'СЕТ СН'!$G$22</f>
        <v>966.23202177000007</v>
      </c>
      <c r="M77" s="36">
        <f>SUMIFS(СВЦЭМ!$C$33:$C$776,СВЦЭМ!$A$33:$A$776,$A77,СВЦЭМ!$B$33:$B$776,M$47)+'СЕТ СН'!$G$12+СВЦЭМ!$D$10+'СЕТ СН'!$G$6-'СЕТ СН'!$G$22</f>
        <v>961.05852722999998</v>
      </c>
      <c r="N77" s="36">
        <f>SUMIFS(СВЦЭМ!$C$33:$C$776,СВЦЭМ!$A$33:$A$776,$A77,СВЦЭМ!$B$33:$B$776,N$47)+'СЕТ СН'!$G$12+СВЦЭМ!$D$10+'СЕТ СН'!$G$6-'СЕТ СН'!$G$22</f>
        <v>972.15410186999998</v>
      </c>
      <c r="O77" s="36">
        <f>SUMIFS(СВЦЭМ!$C$33:$C$776,СВЦЭМ!$A$33:$A$776,$A77,СВЦЭМ!$B$33:$B$776,O$47)+'СЕТ СН'!$G$12+СВЦЭМ!$D$10+'СЕТ СН'!$G$6-'СЕТ СН'!$G$22</f>
        <v>962.1737363499999</v>
      </c>
      <c r="P77" s="36">
        <f>SUMIFS(СВЦЭМ!$C$33:$C$776,СВЦЭМ!$A$33:$A$776,$A77,СВЦЭМ!$B$33:$B$776,P$47)+'СЕТ СН'!$G$12+СВЦЭМ!$D$10+'СЕТ СН'!$G$6-'СЕТ СН'!$G$22</f>
        <v>964.18199365999999</v>
      </c>
      <c r="Q77" s="36">
        <f>SUMIFS(СВЦЭМ!$C$33:$C$776,СВЦЭМ!$A$33:$A$776,$A77,СВЦЭМ!$B$33:$B$776,Q$47)+'СЕТ СН'!$G$12+СВЦЭМ!$D$10+'СЕТ СН'!$G$6-'СЕТ СН'!$G$22</f>
        <v>980.8745362300001</v>
      </c>
      <c r="R77" s="36">
        <f>SUMIFS(СВЦЭМ!$C$33:$C$776,СВЦЭМ!$A$33:$A$776,$A77,СВЦЭМ!$B$33:$B$776,R$47)+'СЕТ СН'!$G$12+СВЦЭМ!$D$10+'СЕТ СН'!$G$6-'СЕТ СН'!$G$22</f>
        <v>985.96021633000009</v>
      </c>
      <c r="S77" s="36">
        <f>SUMIFS(СВЦЭМ!$C$33:$C$776,СВЦЭМ!$A$33:$A$776,$A77,СВЦЭМ!$B$33:$B$776,S$47)+'СЕТ СН'!$G$12+СВЦЭМ!$D$10+'СЕТ СН'!$G$6-'СЕТ СН'!$G$22</f>
        <v>968.65227015999994</v>
      </c>
      <c r="T77" s="36">
        <f>SUMIFS(СВЦЭМ!$C$33:$C$776,СВЦЭМ!$A$33:$A$776,$A77,СВЦЭМ!$B$33:$B$776,T$47)+'СЕТ СН'!$G$12+СВЦЭМ!$D$10+'СЕТ СН'!$G$6-'СЕТ СН'!$G$22</f>
        <v>950.46031278000009</v>
      </c>
      <c r="U77" s="36">
        <f>SUMIFS(СВЦЭМ!$C$33:$C$776,СВЦЭМ!$A$33:$A$776,$A77,СВЦЭМ!$B$33:$B$776,U$47)+'СЕТ СН'!$G$12+СВЦЭМ!$D$10+'СЕТ СН'!$G$6-'СЕТ СН'!$G$22</f>
        <v>950.61224981000009</v>
      </c>
      <c r="V77" s="36">
        <f>SUMIFS(СВЦЭМ!$C$33:$C$776,СВЦЭМ!$A$33:$A$776,$A77,СВЦЭМ!$B$33:$B$776,V$47)+'СЕТ СН'!$G$12+СВЦЭМ!$D$10+'СЕТ СН'!$G$6-'СЕТ СН'!$G$22</f>
        <v>925.3061088899999</v>
      </c>
      <c r="W77" s="36">
        <f>SUMIFS(СВЦЭМ!$C$33:$C$776,СВЦЭМ!$A$33:$A$776,$A77,СВЦЭМ!$B$33:$B$776,W$47)+'СЕТ СН'!$G$12+СВЦЭМ!$D$10+'СЕТ СН'!$G$6-'СЕТ СН'!$G$22</f>
        <v>909.12148715000012</v>
      </c>
      <c r="X77" s="36">
        <f>SUMIFS(СВЦЭМ!$C$33:$C$776,СВЦЭМ!$A$33:$A$776,$A77,СВЦЭМ!$B$33:$B$776,X$47)+'СЕТ СН'!$G$12+СВЦЭМ!$D$10+'СЕТ СН'!$G$6-'СЕТ СН'!$G$22</f>
        <v>953.90766411999994</v>
      </c>
      <c r="Y77" s="36">
        <f>SUMIFS(СВЦЭМ!$C$33:$C$776,СВЦЭМ!$A$33:$A$776,$A77,СВЦЭМ!$B$33:$B$776,Y$47)+'СЕТ СН'!$G$12+СВЦЭМ!$D$10+'СЕТ СН'!$G$6-'СЕТ СН'!$G$22</f>
        <v>1008.50283171</v>
      </c>
      <c r="AA77" s="37"/>
    </row>
    <row r="78" spans="1:27" ht="15.75" x14ac:dyDescent="0.2">
      <c r="A78" s="35">
        <f t="shared" si="1"/>
        <v>44074</v>
      </c>
      <c r="B78" s="36">
        <f>SUMIFS(СВЦЭМ!$C$33:$C$776,СВЦЭМ!$A$33:$A$776,$A78,СВЦЭМ!$B$33:$B$776,B$47)+'СЕТ СН'!$G$12+СВЦЭМ!$D$10+'СЕТ СН'!$G$6-'СЕТ СН'!$G$22</f>
        <v>1054.24410038</v>
      </c>
      <c r="C78" s="36">
        <f>SUMIFS(СВЦЭМ!$C$33:$C$776,СВЦЭМ!$A$33:$A$776,$A78,СВЦЭМ!$B$33:$B$776,C$47)+'СЕТ СН'!$G$12+СВЦЭМ!$D$10+'СЕТ СН'!$G$6-'СЕТ СН'!$G$22</f>
        <v>1111.5367596000001</v>
      </c>
      <c r="D78" s="36">
        <f>SUMIFS(СВЦЭМ!$C$33:$C$776,СВЦЭМ!$A$33:$A$776,$A78,СВЦЭМ!$B$33:$B$776,D$47)+'СЕТ СН'!$G$12+СВЦЭМ!$D$10+'СЕТ СН'!$G$6-'СЕТ СН'!$G$22</f>
        <v>1166.2686703500001</v>
      </c>
      <c r="E78" s="36">
        <f>SUMIFS(СВЦЭМ!$C$33:$C$776,СВЦЭМ!$A$33:$A$776,$A78,СВЦЭМ!$B$33:$B$776,E$47)+'СЕТ СН'!$G$12+СВЦЭМ!$D$10+'СЕТ СН'!$G$6-'СЕТ СН'!$G$22</f>
        <v>1180.4767171599999</v>
      </c>
      <c r="F78" s="36">
        <f>SUMIFS(СВЦЭМ!$C$33:$C$776,СВЦЭМ!$A$33:$A$776,$A78,СВЦЭМ!$B$33:$B$776,F$47)+'СЕТ СН'!$G$12+СВЦЭМ!$D$10+'СЕТ СН'!$G$6-'СЕТ СН'!$G$22</f>
        <v>1194.9812037900001</v>
      </c>
      <c r="G78" s="36">
        <f>SUMIFS(СВЦЭМ!$C$33:$C$776,СВЦЭМ!$A$33:$A$776,$A78,СВЦЭМ!$B$33:$B$776,G$47)+'СЕТ СН'!$G$12+СВЦЭМ!$D$10+'СЕТ СН'!$G$6-'СЕТ СН'!$G$22</f>
        <v>1183.0363675000001</v>
      </c>
      <c r="H78" s="36">
        <f>SUMIFS(СВЦЭМ!$C$33:$C$776,СВЦЭМ!$A$33:$A$776,$A78,СВЦЭМ!$B$33:$B$776,H$47)+'СЕТ СН'!$G$12+СВЦЭМ!$D$10+'СЕТ СН'!$G$6-'СЕТ СН'!$G$22</f>
        <v>1125.6269908300001</v>
      </c>
      <c r="I78" s="36">
        <f>SUMIFS(СВЦЭМ!$C$33:$C$776,СВЦЭМ!$A$33:$A$776,$A78,СВЦЭМ!$B$33:$B$776,I$47)+'СЕТ СН'!$G$12+СВЦЭМ!$D$10+'СЕТ СН'!$G$6-'СЕТ СН'!$G$22</f>
        <v>1061.0043243</v>
      </c>
      <c r="J78" s="36">
        <f>SUMIFS(СВЦЭМ!$C$33:$C$776,СВЦЭМ!$A$33:$A$776,$A78,СВЦЭМ!$B$33:$B$776,J$47)+'СЕТ СН'!$G$12+СВЦЭМ!$D$10+'СЕТ СН'!$G$6-'СЕТ СН'!$G$22</f>
        <v>1004.1322148199999</v>
      </c>
      <c r="K78" s="36">
        <f>SUMIFS(СВЦЭМ!$C$33:$C$776,СВЦЭМ!$A$33:$A$776,$A78,СВЦЭМ!$B$33:$B$776,K$47)+'СЕТ СН'!$G$12+СВЦЭМ!$D$10+'СЕТ СН'!$G$6-'СЕТ СН'!$G$22</f>
        <v>961.25136386000008</v>
      </c>
      <c r="L78" s="36">
        <f>SUMIFS(СВЦЭМ!$C$33:$C$776,СВЦЭМ!$A$33:$A$776,$A78,СВЦЭМ!$B$33:$B$776,L$47)+'СЕТ СН'!$G$12+СВЦЭМ!$D$10+'СЕТ СН'!$G$6-'СЕТ СН'!$G$22</f>
        <v>977.81740654000009</v>
      </c>
      <c r="M78" s="36">
        <f>SUMIFS(СВЦЭМ!$C$33:$C$776,СВЦЭМ!$A$33:$A$776,$A78,СВЦЭМ!$B$33:$B$776,M$47)+'СЕТ СН'!$G$12+СВЦЭМ!$D$10+'СЕТ СН'!$G$6-'СЕТ СН'!$G$22</f>
        <v>975.76850179999997</v>
      </c>
      <c r="N78" s="36">
        <f>SUMIFS(СВЦЭМ!$C$33:$C$776,СВЦЭМ!$A$33:$A$776,$A78,СВЦЭМ!$B$33:$B$776,N$47)+'СЕТ СН'!$G$12+СВЦЭМ!$D$10+'СЕТ СН'!$G$6-'СЕТ СН'!$G$22</f>
        <v>963.74074253999993</v>
      </c>
      <c r="O78" s="36">
        <f>SUMIFS(СВЦЭМ!$C$33:$C$776,СВЦЭМ!$A$33:$A$776,$A78,СВЦЭМ!$B$33:$B$776,O$47)+'СЕТ СН'!$G$12+СВЦЭМ!$D$10+'СЕТ СН'!$G$6-'СЕТ СН'!$G$22</f>
        <v>964.64693224000007</v>
      </c>
      <c r="P78" s="36">
        <f>SUMIFS(СВЦЭМ!$C$33:$C$776,СВЦЭМ!$A$33:$A$776,$A78,СВЦЭМ!$B$33:$B$776,P$47)+'СЕТ СН'!$G$12+СВЦЭМ!$D$10+'СЕТ СН'!$G$6-'СЕТ СН'!$G$22</f>
        <v>968.85821321000003</v>
      </c>
      <c r="Q78" s="36">
        <f>SUMIFS(СВЦЭМ!$C$33:$C$776,СВЦЭМ!$A$33:$A$776,$A78,СВЦЭМ!$B$33:$B$776,Q$47)+'СЕТ СН'!$G$12+СВЦЭМ!$D$10+'СЕТ СН'!$G$6-'СЕТ СН'!$G$22</f>
        <v>969.1683976700001</v>
      </c>
      <c r="R78" s="36">
        <f>SUMIFS(СВЦЭМ!$C$33:$C$776,СВЦЭМ!$A$33:$A$776,$A78,СВЦЭМ!$B$33:$B$776,R$47)+'СЕТ СН'!$G$12+СВЦЭМ!$D$10+'СЕТ СН'!$G$6-'СЕТ СН'!$G$22</f>
        <v>970.70558927000002</v>
      </c>
      <c r="S78" s="36">
        <f>SUMIFS(СВЦЭМ!$C$33:$C$776,СВЦЭМ!$A$33:$A$776,$A78,СВЦЭМ!$B$33:$B$776,S$47)+'СЕТ СН'!$G$12+СВЦЭМ!$D$10+'СЕТ СН'!$G$6-'СЕТ СН'!$G$22</f>
        <v>970.4065796299999</v>
      </c>
      <c r="T78" s="36">
        <f>SUMIFS(СВЦЭМ!$C$33:$C$776,СВЦЭМ!$A$33:$A$776,$A78,СВЦЭМ!$B$33:$B$776,T$47)+'СЕТ СН'!$G$12+СВЦЭМ!$D$10+'СЕТ СН'!$G$6-'СЕТ СН'!$G$22</f>
        <v>971.0781608499999</v>
      </c>
      <c r="U78" s="36">
        <f>SUMIFS(СВЦЭМ!$C$33:$C$776,СВЦЭМ!$A$33:$A$776,$A78,СВЦЭМ!$B$33:$B$776,U$47)+'СЕТ СН'!$G$12+СВЦЭМ!$D$10+'СЕТ СН'!$G$6-'СЕТ СН'!$G$22</f>
        <v>964.46918518000007</v>
      </c>
      <c r="V78" s="36">
        <f>SUMIFS(СВЦЭМ!$C$33:$C$776,СВЦЭМ!$A$33:$A$776,$A78,СВЦЭМ!$B$33:$B$776,V$47)+'СЕТ СН'!$G$12+СВЦЭМ!$D$10+'СЕТ СН'!$G$6-'СЕТ СН'!$G$22</f>
        <v>966.77277101000004</v>
      </c>
      <c r="W78" s="36">
        <f>SUMIFS(СВЦЭМ!$C$33:$C$776,СВЦЭМ!$A$33:$A$776,$A78,СВЦЭМ!$B$33:$B$776,W$47)+'СЕТ СН'!$G$12+СВЦЭМ!$D$10+'СЕТ СН'!$G$6-'СЕТ СН'!$G$22</f>
        <v>964.77549528999998</v>
      </c>
      <c r="X78" s="36">
        <f>SUMIFS(СВЦЭМ!$C$33:$C$776,СВЦЭМ!$A$33:$A$776,$A78,СВЦЭМ!$B$33:$B$776,X$47)+'СЕТ СН'!$G$12+СВЦЭМ!$D$10+'СЕТ СН'!$G$6-'СЕТ СН'!$G$22</f>
        <v>972.00593584000012</v>
      </c>
      <c r="Y78" s="36">
        <f>SUMIFS(СВЦЭМ!$C$33:$C$776,СВЦЭМ!$A$33:$A$776,$A78,СВЦЭМ!$B$33:$B$776,Y$47)+'СЕТ СН'!$G$12+СВЦЭМ!$D$10+'СЕТ СН'!$G$6-'СЕТ СН'!$G$22</f>
        <v>1024.1068442000001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01.08.2020</v>
      </c>
      <c r="B84" s="36">
        <f>SUMIFS(СВЦЭМ!$C$33:$C$776,СВЦЭМ!$A$33:$A$776,$A84,СВЦЭМ!$B$33:$B$776,B$83)+'СЕТ СН'!$H$12+СВЦЭМ!$D$10+'СЕТ СН'!$H$6-'СЕТ СН'!$H$22</f>
        <v>1189.7007837600001</v>
      </c>
      <c r="C84" s="36">
        <f>SUMIFS(СВЦЭМ!$C$33:$C$776,СВЦЭМ!$A$33:$A$776,$A84,СВЦЭМ!$B$33:$B$776,C$83)+'СЕТ СН'!$H$12+СВЦЭМ!$D$10+'СЕТ СН'!$H$6-'СЕТ СН'!$H$22</f>
        <v>1227.1638493200001</v>
      </c>
      <c r="D84" s="36">
        <f>SUMIFS(СВЦЭМ!$C$33:$C$776,СВЦЭМ!$A$33:$A$776,$A84,СВЦЭМ!$B$33:$B$776,D$83)+'СЕТ СН'!$H$12+СВЦЭМ!$D$10+'СЕТ СН'!$H$6-'СЕТ СН'!$H$22</f>
        <v>1263.89538152</v>
      </c>
      <c r="E84" s="36">
        <f>SUMIFS(СВЦЭМ!$C$33:$C$776,СВЦЭМ!$A$33:$A$776,$A84,СВЦЭМ!$B$33:$B$776,E$83)+'СЕТ СН'!$H$12+СВЦЭМ!$D$10+'СЕТ СН'!$H$6-'СЕТ СН'!$H$22</f>
        <v>1264.67557377</v>
      </c>
      <c r="F84" s="36">
        <f>SUMIFS(СВЦЭМ!$C$33:$C$776,СВЦЭМ!$A$33:$A$776,$A84,СВЦЭМ!$B$33:$B$776,F$83)+'СЕТ СН'!$H$12+СВЦЭМ!$D$10+'СЕТ СН'!$H$6-'СЕТ СН'!$H$22</f>
        <v>1259.76174158</v>
      </c>
      <c r="G84" s="36">
        <f>SUMIFS(СВЦЭМ!$C$33:$C$776,СВЦЭМ!$A$33:$A$776,$A84,СВЦЭМ!$B$33:$B$776,G$83)+'СЕТ СН'!$H$12+СВЦЭМ!$D$10+'СЕТ СН'!$H$6-'СЕТ СН'!$H$22</f>
        <v>1284.67891814</v>
      </c>
      <c r="H84" s="36">
        <f>SUMIFS(СВЦЭМ!$C$33:$C$776,СВЦЭМ!$A$33:$A$776,$A84,СВЦЭМ!$B$33:$B$776,H$83)+'СЕТ СН'!$H$12+СВЦЭМ!$D$10+'СЕТ СН'!$H$6-'СЕТ СН'!$H$22</f>
        <v>1265.47075978</v>
      </c>
      <c r="I84" s="36">
        <f>SUMIFS(СВЦЭМ!$C$33:$C$776,СВЦЭМ!$A$33:$A$776,$A84,СВЦЭМ!$B$33:$B$776,I$83)+'СЕТ СН'!$H$12+СВЦЭМ!$D$10+'СЕТ СН'!$H$6-'СЕТ СН'!$H$22</f>
        <v>1286.01252886</v>
      </c>
      <c r="J84" s="36">
        <f>SUMIFS(СВЦЭМ!$C$33:$C$776,СВЦЭМ!$A$33:$A$776,$A84,СВЦЭМ!$B$33:$B$776,J$83)+'СЕТ СН'!$H$12+СВЦЭМ!$D$10+'СЕТ СН'!$H$6-'СЕТ СН'!$H$22</f>
        <v>1240.55897114</v>
      </c>
      <c r="K84" s="36">
        <f>SUMIFS(СВЦЭМ!$C$33:$C$776,СВЦЭМ!$A$33:$A$776,$A84,СВЦЭМ!$B$33:$B$776,K$83)+'СЕТ СН'!$H$12+СВЦЭМ!$D$10+'СЕТ СН'!$H$6-'СЕТ СН'!$H$22</f>
        <v>1199.30137906</v>
      </c>
      <c r="L84" s="36">
        <f>SUMIFS(СВЦЭМ!$C$33:$C$776,СВЦЭМ!$A$33:$A$776,$A84,СВЦЭМ!$B$33:$B$776,L$83)+'СЕТ СН'!$H$12+СВЦЭМ!$D$10+'СЕТ СН'!$H$6-'СЕТ СН'!$H$22</f>
        <v>1164.65067623</v>
      </c>
      <c r="M84" s="36">
        <f>SUMIFS(СВЦЭМ!$C$33:$C$776,СВЦЭМ!$A$33:$A$776,$A84,СВЦЭМ!$B$33:$B$776,M$83)+'СЕТ СН'!$H$12+СВЦЭМ!$D$10+'СЕТ СН'!$H$6-'СЕТ СН'!$H$22</f>
        <v>1102.14519879</v>
      </c>
      <c r="N84" s="36">
        <f>SUMIFS(СВЦЭМ!$C$33:$C$776,СВЦЭМ!$A$33:$A$776,$A84,СВЦЭМ!$B$33:$B$776,N$83)+'СЕТ СН'!$H$12+СВЦЭМ!$D$10+'СЕТ СН'!$H$6-'СЕТ СН'!$H$22</f>
        <v>1073.6687047600001</v>
      </c>
      <c r="O84" s="36">
        <f>SUMIFS(СВЦЭМ!$C$33:$C$776,СВЦЭМ!$A$33:$A$776,$A84,СВЦЭМ!$B$33:$B$776,O$83)+'СЕТ СН'!$H$12+СВЦЭМ!$D$10+'СЕТ СН'!$H$6-'СЕТ СН'!$H$22</f>
        <v>1017.84043033</v>
      </c>
      <c r="P84" s="36">
        <f>SUMIFS(СВЦЭМ!$C$33:$C$776,СВЦЭМ!$A$33:$A$776,$A84,СВЦЭМ!$B$33:$B$776,P$83)+'СЕТ СН'!$H$12+СВЦЭМ!$D$10+'СЕТ СН'!$H$6-'СЕТ СН'!$H$22</f>
        <v>1019.62070648</v>
      </c>
      <c r="Q84" s="36">
        <f>SUMIFS(СВЦЭМ!$C$33:$C$776,СВЦЭМ!$A$33:$A$776,$A84,СВЦЭМ!$B$33:$B$776,Q$83)+'СЕТ СН'!$H$12+СВЦЭМ!$D$10+'СЕТ СН'!$H$6-'СЕТ СН'!$H$22</f>
        <v>1019.08568741</v>
      </c>
      <c r="R84" s="36">
        <f>SUMIFS(СВЦЭМ!$C$33:$C$776,СВЦЭМ!$A$33:$A$776,$A84,СВЦЭМ!$B$33:$B$776,R$83)+'СЕТ СН'!$H$12+СВЦЭМ!$D$10+'СЕТ СН'!$H$6-'СЕТ СН'!$H$22</f>
        <v>1024.71686307</v>
      </c>
      <c r="S84" s="36">
        <f>SUMIFS(СВЦЭМ!$C$33:$C$776,СВЦЭМ!$A$33:$A$776,$A84,СВЦЭМ!$B$33:$B$776,S$83)+'СЕТ СН'!$H$12+СВЦЭМ!$D$10+'СЕТ СН'!$H$6-'СЕТ СН'!$H$22</f>
        <v>1021.1667426</v>
      </c>
      <c r="T84" s="36">
        <f>SUMIFS(СВЦЭМ!$C$33:$C$776,СВЦЭМ!$A$33:$A$776,$A84,СВЦЭМ!$B$33:$B$776,T$83)+'СЕТ СН'!$H$12+СВЦЭМ!$D$10+'СЕТ СН'!$H$6-'СЕТ СН'!$H$22</f>
        <v>1022.10523505</v>
      </c>
      <c r="U84" s="36">
        <f>SUMIFS(СВЦЭМ!$C$33:$C$776,СВЦЭМ!$A$33:$A$776,$A84,СВЦЭМ!$B$33:$B$776,U$83)+'СЕТ СН'!$H$12+СВЦЭМ!$D$10+'СЕТ СН'!$H$6-'СЕТ СН'!$H$22</f>
        <v>1025.89403154</v>
      </c>
      <c r="V84" s="36">
        <f>SUMIFS(СВЦЭМ!$C$33:$C$776,СВЦЭМ!$A$33:$A$776,$A84,СВЦЭМ!$B$33:$B$776,V$83)+'СЕТ СН'!$H$12+СВЦЭМ!$D$10+'СЕТ СН'!$H$6-'СЕТ СН'!$H$22</f>
        <v>1012.50559978</v>
      </c>
      <c r="W84" s="36">
        <f>SUMIFS(СВЦЭМ!$C$33:$C$776,СВЦЭМ!$A$33:$A$776,$A84,СВЦЭМ!$B$33:$B$776,W$83)+'СЕТ СН'!$H$12+СВЦЭМ!$D$10+'СЕТ СН'!$H$6-'СЕТ СН'!$H$22</f>
        <v>996.61087706000001</v>
      </c>
      <c r="X84" s="36">
        <f>SUMIFS(СВЦЭМ!$C$33:$C$776,СВЦЭМ!$A$33:$A$776,$A84,СВЦЭМ!$B$33:$B$776,X$83)+'СЕТ СН'!$H$12+СВЦЭМ!$D$10+'СЕТ СН'!$H$6-'СЕТ СН'!$H$22</f>
        <v>1035.5907576300001</v>
      </c>
      <c r="Y84" s="36">
        <f>SUMIFS(СВЦЭМ!$C$33:$C$776,СВЦЭМ!$A$33:$A$776,$A84,СВЦЭМ!$B$33:$B$776,Y$83)+'СЕТ СН'!$H$12+СВЦЭМ!$D$10+'СЕТ СН'!$H$6-'СЕТ СН'!$H$22</f>
        <v>1145.4671246299999</v>
      </c>
    </row>
    <row r="85" spans="1:25" ht="15.75" x14ac:dyDescent="0.2">
      <c r="A85" s="35">
        <f>A84+1</f>
        <v>44045</v>
      </c>
      <c r="B85" s="36">
        <f>SUMIFS(СВЦЭМ!$C$33:$C$776,СВЦЭМ!$A$33:$A$776,$A85,СВЦЭМ!$B$33:$B$776,B$83)+'СЕТ СН'!$H$12+СВЦЭМ!$D$10+'СЕТ СН'!$H$6-'СЕТ СН'!$H$22</f>
        <v>1173.4243121700001</v>
      </c>
      <c r="C85" s="36">
        <f>SUMIFS(СВЦЭМ!$C$33:$C$776,СВЦЭМ!$A$33:$A$776,$A85,СВЦЭМ!$B$33:$B$776,C$83)+'СЕТ СН'!$H$12+СВЦЭМ!$D$10+'СЕТ СН'!$H$6-'СЕТ СН'!$H$22</f>
        <v>1211.55150929</v>
      </c>
      <c r="D85" s="36">
        <f>SUMIFS(СВЦЭМ!$C$33:$C$776,СВЦЭМ!$A$33:$A$776,$A85,СВЦЭМ!$B$33:$B$776,D$83)+'СЕТ СН'!$H$12+СВЦЭМ!$D$10+'СЕТ СН'!$H$6-'СЕТ СН'!$H$22</f>
        <v>1241.8729106000001</v>
      </c>
      <c r="E85" s="36">
        <f>SUMIFS(СВЦЭМ!$C$33:$C$776,СВЦЭМ!$A$33:$A$776,$A85,СВЦЭМ!$B$33:$B$776,E$83)+'СЕТ СН'!$H$12+СВЦЭМ!$D$10+'СЕТ СН'!$H$6-'СЕТ СН'!$H$22</f>
        <v>1247.6660336800001</v>
      </c>
      <c r="F85" s="36">
        <f>SUMIFS(СВЦЭМ!$C$33:$C$776,СВЦЭМ!$A$33:$A$776,$A85,СВЦЭМ!$B$33:$B$776,F$83)+'СЕТ СН'!$H$12+СВЦЭМ!$D$10+'СЕТ СН'!$H$6-'СЕТ СН'!$H$22</f>
        <v>1242.5855111800001</v>
      </c>
      <c r="G85" s="36">
        <f>SUMIFS(СВЦЭМ!$C$33:$C$776,СВЦЭМ!$A$33:$A$776,$A85,СВЦЭМ!$B$33:$B$776,G$83)+'СЕТ СН'!$H$12+СВЦЭМ!$D$10+'СЕТ СН'!$H$6-'СЕТ СН'!$H$22</f>
        <v>1250.4782825700001</v>
      </c>
      <c r="H85" s="36">
        <f>SUMIFS(СВЦЭМ!$C$33:$C$776,СВЦЭМ!$A$33:$A$776,$A85,СВЦЭМ!$B$33:$B$776,H$83)+'СЕТ СН'!$H$12+СВЦЭМ!$D$10+'СЕТ СН'!$H$6-'СЕТ СН'!$H$22</f>
        <v>1223.0416865</v>
      </c>
      <c r="I85" s="36">
        <f>SUMIFS(СВЦЭМ!$C$33:$C$776,СВЦЭМ!$A$33:$A$776,$A85,СВЦЭМ!$B$33:$B$776,I$83)+'СЕТ СН'!$H$12+СВЦЭМ!$D$10+'СЕТ СН'!$H$6-'СЕТ СН'!$H$22</f>
        <v>1263.4829815099999</v>
      </c>
      <c r="J85" s="36">
        <f>SUMIFS(СВЦЭМ!$C$33:$C$776,СВЦЭМ!$A$33:$A$776,$A85,СВЦЭМ!$B$33:$B$776,J$83)+'СЕТ СН'!$H$12+СВЦЭМ!$D$10+'СЕТ СН'!$H$6-'СЕТ СН'!$H$22</f>
        <v>1219.7825968500001</v>
      </c>
      <c r="K85" s="36">
        <f>SUMIFS(СВЦЭМ!$C$33:$C$776,СВЦЭМ!$A$33:$A$776,$A85,СВЦЭМ!$B$33:$B$776,K$83)+'СЕТ СН'!$H$12+СВЦЭМ!$D$10+'СЕТ СН'!$H$6-'СЕТ СН'!$H$22</f>
        <v>1144.4043762400001</v>
      </c>
      <c r="L85" s="36">
        <f>SUMIFS(СВЦЭМ!$C$33:$C$776,СВЦЭМ!$A$33:$A$776,$A85,СВЦЭМ!$B$33:$B$776,L$83)+'СЕТ СН'!$H$12+СВЦЭМ!$D$10+'СЕТ СН'!$H$6-'СЕТ СН'!$H$22</f>
        <v>1114.3657834000001</v>
      </c>
      <c r="M85" s="36">
        <f>SUMIFS(СВЦЭМ!$C$33:$C$776,СВЦЭМ!$A$33:$A$776,$A85,СВЦЭМ!$B$33:$B$776,M$83)+'СЕТ СН'!$H$12+СВЦЭМ!$D$10+'СЕТ СН'!$H$6-'СЕТ СН'!$H$22</f>
        <v>1046.5893862800001</v>
      </c>
      <c r="N85" s="36">
        <f>SUMIFS(СВЦЭМ!$C$33:$C$776,СВЦЭМ!$A$33:$A$776,$A85,СВЦЭМ!$B$33:$B$776,N$83)+'СЕТ СН'!$H$12+СВЦЭМ!$D$10+'СЕТ СН'!$H$6-'СЕТ СН'!$H$22</f>
        <v>1014.3239938299999</v>
      </c>
      <c r="O85" s="36">
        <f>SUMIFS(СВЦЭМ!$C$33:$C$776,СВЦЭМ!$A$33:$A$776,$A85,СВЦЭМ!$B$33:$B$776,O$83)+'СЕТ СН'!$H$12+СВЦЭМ!$D$10+'СЕТ СН'!$H$6-'СЕТ СН'!$H$22</f>
        <v>993.38283326999999</v>
      </c>
      <c r="P85" s="36">
        <f>SUMIFS(СВЦЭМ!$C$33:$C$776,СВЦЭМ!$A$33:$A$776,$A85,СВЦЭМ!$B$33:$B$776,P$83)+'СЕТ СН'!$H$12+СВЦЭМ!$D$10+'СЕТ СН'!$H$6-'СЕТ СН'!$H$22</f>
        <v>1003.87243238</v>
      </c>
      <c r="Q85" s="36">
        <f>SUMIFS(СВЦЭМ!$C$33:$C$776,СВЦЭМ!$A$33:$A$776,$A85,СВЦЭМ!$B$33:$B$776,Q$83)+'СЕТ СН'!$H$12+СВЦЭМ!$D$10+'СЕТ СН'!$H$6-'СЕТ СН'!$H$22</f>
        <v>1009.27966111</v>
      </c>
      <c r="R85" s="36">
        <f>SUMIFS(СВЦЭМ!$C$33:$C$776,СВЦЭМ!$A$33:$A$776,$A85,СВЦЭМ!$B$33:$B$776,R$83)+'СЕТ СН'!$H$12+СВЦЭМ!$D$10+'СЕТ СН'!$H$6-'СЕТ СН'!$H$22</f>
        <v>1013.01139328</v>
      </c>
      <c r="S85" s="36">
        <f>SUMIFS(СВЦЭМ!$C$33:$C$776,СВЦЭМ!$A$33:$A$776,$A85,СВЦЭМ!$B$33:$B$776,S$83)+'СЕТ СН'!$H$12+СВЦЭМ!$D$10+'СЕТ СН'!$H$6-'СЕТ СН'!$H$22</f>
        <v>1012.01979752</v>
      </c>
      <c r="T85" s="36">
        <f>SUMIFS(СВЦЭМ!$C$33:$C$776,СВЦЭМ!$A$33:$A$776,$A85,СВЦЭМ!$B$33:$B$776,T$83)+'СЕТ СН'!$H$12+СВЦЭМ!$D$10+'СЕТ СН'!$H$6-'СЕТ СН'!$H$22</f>
        <v>1014.0350044099999</v>
      </c>
      <c r="U85" s="36">
        <f>SUMIFS(СВЦЭМ!$C$33:$C$776,СВЦЭМ!$A$33:$A$776,$A85,СВЦЭМ!$B$33:$B$776,U$83)+'СЕТ СН'!$H$12+СВЦЭМ!$D$10+'СЕТ СН'!$H$6-'СЕТ СН'!$H$22</f>
        <v>1003.54647219</v>
      </c>
      <c r="V85" s="36">
        <f>SUMIFS(СВЦЭМ!$C$33:$C$776,СВЦЭМ!$A$33:$A$776,$A85,СВЦЭМ!$B$33:$B$776,V$83)+'СЕТ СН'!$H$12+СВЦЭМ!$D$10+'СЕТ СН'!$H$6-'СЕТ СН'!$H$22</f>
        <v>976.48593781</v>
      </c>
      <c r="W85" s="36">
        <f>SUMIFS(СВЦЭМ!$C$33:$C$776,СВЦЭМ!$A$33:$A$776,$A85,СВЦЭМ!$B$33:$B$776,W$83)+'СЕТ СН'!$H$12+СВЦЭМ!$D$10+'СЕТ СН'!$H$6-'СЕТ СН'!$H$22</f>
        <v>974.17887570999994</v>
      </c>
      <c r="X85" s="36">
        <f>SUMIFS(СВЦЭМ!$C$33:$C$776,СВЦЭМ!$A$33:$A$776,$A85,СВЦЭМ!$B$33:$B$776,X$83)+'СЕТ СН'!$H$12+СВЦЭМ!$D$10+'СЕТ СН'!$H$6-'СЕТ СН'!$H$22</f>
        <v>1003.05484419</v>
      </c>
      <c r="Y85" s="36">
        <f>SUMIFS(СВЦЭМ!$C$33:$C$776,СВЦЭМ!$A$33:$A$776,$A85,СВЦЭМ!$B$33:$B$776,Y$83)+'СЕТ СН'!$H$12+СВЦЭМ!$D$10+'СЕТ СН'!$H$6-'СЕТ СН'!$H$22</f>
        <v>1091.5215428399999</v>
      </c>
    </row>
    <row r="86" spans="1:25" ht="15.75" x14ac:dyDescent="0.2">
      <c r="A86" s="35">
        <f t="shared" ref="A86:A114" si="2">A85+1</f>
        <v>44046</v>
      </c>
      <c r="B86" s="36">
        <f>SUMIFS(СВЦЭМ!$C$33:$C$776,СВЦЭМ!$A$33:$A$776,$A86,СВЦЭМ!$B$33:$B$776,B$83)+'СЕТ СН'!$H$12+СВЦЭМ!$D$10+'СЕТ СН'!$H$6-'СЕТ СН'!$H$22</f>
        <v>1179.7699117500001</v>
      </c>
      <c r="C86" s="36">
        <f>SUMIFS(СВЦЭМ!$C$33:$C$776,СВЦЭМ!$A$33:$A$776,$A86,СВЦЭМ!$B$33:$B$776,C$83)+'СЕТ СН'!$H$12+СВЦЭМ!$D$10+'СЕТ СН'!$H$6-'СЕТ СН'!$H$22</f>
        <v>1178.45948791</v>
      </c>
      <c r="D86" s="36">
        <f>SUMIFS(СВЦЭМ!$C$33:$C$776,СВЦЭМ!$A$33:$A$776,$A86,СВЦЭМ!$B$33:$B$776,D$83)+'СЕТ СН'!$H$12+СВЦЭМ!$D$10+'СЕТ СН'!$H$6-'СЕТ СН'!$H$22</f>
        <v>1193.9387554699999</v>
      </c>
      <c r="E86" s="36">
        <f>SUMIFS(СВЦЭМ!$C$33:$C$776,СВЦЭМ!$A$33:$A$776,$A86,СВЦЭМ!$B$33:$B$776,E$83)+'СЕТ СН'!$H$12+СВЦЭМ!$D$10+'СЕТ СН'!$H$6-'СЕТ СН'!$H$22</f>
        <v>1239.5154783200001</v>
      </c>
      <c r="F86" s="36">
        <f>SUMIFS(СВЦЭМ!$C$33:$C$776,СВЦЭМ!$A$33:$A$776,$A86,СВЦЭМ!$B$33:$B$776,F$83)+'СЕТ СН'!$H$12+СВЦЭМ!$D$10+'СЕТ СН'!$H$6-'СЕТ СН'!$H$22</f>
        <v>1243.8031848800001</v>
      </c>
      <c r="G86" s="36">
        <f>SUMIFS(СВЦЭМ!$C$33:$C$776,СВЦЭМ!$A$33:$A$776,$A86,СВЦЭМ!$B$33:$B$776,G$83)+'СЕТ СН'!$H$12+СВЦЭМ!$D$10+'СЕТ СН'!$H$6-'СЕТ СН'!$H$22</f>
        <v>1267.67762866</v>
      </c>
      <c r="H86" s="36">
        <f>SUMIFS(СВЦЭМ!$C$33:$C$776,СВЦЭМ!$A$33:$A$776,$A86,СВЦЭМ!$B$33:$B$776,H$83)+'СЕТ СН'!$H$12+СВЦЭМ!$D$10+'СЕТ СН'!$H$6-'СЕТ СН'!$H$22</f>
        <v>1247.95812772</v>
      </c>
      <c r="I86" s="36">
        <f>SUMIFS(СВЦЭМ!$C$33:$C$776,СВЦЭМ!$A$33:$A$776,$A86,СВЦЭМ!$B$33:$B$776,I$83)+'СЕТ СН'!$H$12+СВЦЭМ!$D$10+'СЕТ СН'!$H$6-'СЕТ СН'!$H$22</f>
        <v>1263.5120697500001</v>
      </c>
      <c r="J86" s="36">
        <f>SUMIFS(СВЦЭМ!$C$33:$C$776,СВЦЭМ!$A$33:$A$776,$A86,СВЦЭМ!$B$33:$B$776,J$83)+'СЕТ СН'!$H$12+СВЦЭМ!$D$10+'СЕТ СН'!$H$6-'СЕТ СН'!$H$22</f>
        <v>1209.4927997700001</v>
      </c>
      <c r="K86" s="36">
        <f>SUMIFS(СВЦЭМ!$C$33:$C$776,СВЦЭМ!$A$33:$A$776,$A86,СВЦЭМ!$B$33:$B$776,K$83)+'СЕТ СН'!$H$12+СВЦЭМ!$D$10+'СЕТ СН'!$H$6-'СЕТ СН'!$H$22</f>
        <v>1154.6795669000001</v>
      </c>
      <c r="L86" s="36">
        <f>SUMIFS(СВЦЭМ!$C$33:$C$776,СВЦЭМ!$A$33:$A$776,$A86,СВЦЭМ!$B$33:$B$776,L$83)+'СЕТ СН'!$H$12+СВЦЭМ!$D$10+'СЕТ СН'!$H$6-'СЕТ СН'!$H$22</f>
        <v>1109.8405523000001</v>
      </c>
      <c r="M86" s="36">
        <f>SUMIFS(СВЦЭМ!$C$33:$C$776,СВЦЭМ!$A$33:$A$776,$A86,СВЦЭМ!$B$33:$B$776,M$83)+'СЕТ СН'!$H$12+СВЦЭМ!$D$10+'СЕТ СН'!$H$6-'СЕТ СН'!$H$22</f>
        <v>1038.7337713900001</v>
      </c>
      <c r="N86" s="36">
        <f>SUMIFS(СВЦЭМ!$C$33:$C$776,СВЦЭМ!$A$33:$A$776,$A86,СВЦЭМ!$B$33:$B$776,N$83)+'СЕТ СН'!$H$12+СВЦЭМ!$D$10+'СЕТ СН'!$H$6-'СЕТ СН'!$H$22</f>
        <v>996.70226171000002</v>
      </c>
      <c r="O86" s="36">
        <f>SUMIFS(СВЦЭМ!$C$33:$C$776,СВЦЭМ!$A$33:$A$776,$A86,СВЦЭМ!$B$33:$B$776,O$83)+'СЕТ СН'!$H$12+СВЦЭМ!$D$10+'СЕТ СН'!$H$6-'СЕТ СН'!$H$22</f>
        <v>978.32903827999996</v>
      </c>
      <c r="P86" s="36">
        <f>SUMIFS(СВЦЭМ!$C$33:$C$776,СВЦЭМ!$A$33:$A$776,$A86,СВЦЭМ!$B$33:$B$776,P$83)+'СЕТ СН'!$H$12+СВЦЭМ!$D$10+'СЕТ СН'!$H$6-'СЕТ СН'!$H$22</f>
        <v>981.47714197999994</v>
      </c>
      <c r="Q86" s="36">
        <f>SUMIFS(СВЦЭМ!$C$33:$C$776,СВЦЭМ!$A$33:$A$776,$A86,СВЦЭМ!$B$33:$B$776,Q$83)+'СЕТ СН'!$H$12+СВЦЭМ!$D$10+'СЕТ СН'!$H$6-'СЕТ СН'!$H$22</f>
        <v>985.54031699999996</v>
      </c>
      <c r="R86" s="36">
        <f>SUMIFS(СВЦЭМ!$C$33:$C$776,СВЦЭМ!$A$33:$A$776,$A86,СВЦЭМ!$B$33:$B$776,R$83)+'СЕТ СН'!$H$12+СВЦЭМ!$D$10+'СЕТ СН'!$H$6-'СЕТ СН'!$H$22</f>
        <v>995.60235064999995</v>
      </c>
      <c r="S86" s="36">
        <f>SUMIFS(СВЦЭМ!$C$33:$C$776,СВЦЭМ!$A$33:$A$776,$A86,СВЦЭМ!$B$33:$B$776,S$83)+'СЕТ СН'!$H$12+СВЦЭМ!$D$10+'СЕТ СН'!$H$6-'СЕТ СН'!$H$22</f>
        <v>997.89047096000002</v>
      </c>
      <c r="T86" s="36">
        <f>SUMIFS(СВЦЭМ!$C$33:$C$776,СВЦЭМ!$A$33:$A$776,$A86,СВЦЭМ!$B$33:$B$776,T$83)+'СЕТ СН'!$H$12+СВЦЭМ!$D$10+'СЕТ СН'!$H$6-'СЕТ СН'!$H$22</f>
        <v>1006.79164316</v>
      </c>
      <c r="U86" s="36">
        <f>SUMIFS(СВЦЭМ!$C$33:$C$776,СВЦЭМ!$A$33:$A$776,$A86,СВЦЭМ!$B$33:$B$776,U$83)+'СЕТ СН'!$H$12+СВЦЭМ!$D$10+'СЕТ СН'!$H$6-'СЕТ СН'!$H$22</f>
        <v>1007.34656048</v>
      </c>
      <c r="V86" s="36">
        <f>SUMIFS(СВЦЭМ!$C$33:$C$776,СВЦЭМ!$A$33:$A$776,$A86,СВЦЭМ!$B$33:$B$776,V$83)+'СЕТ СН'!$H$12+СВЦЭМ!$D$10+'СЕТ СН'!$H$6-'СЕТ СН'!$H$22</f>
        <v>1001.31719106</v>
      </c>
      <c r="W86" s="36">
        <f>SUMIFS(СВЦЭМ!$C$33:$C$776,СВЦЭМ!$A$33:$A$776,$A86,СВЦЭМ!$B$33:$B$776,W$83)+'СЕТ СН'!$H$12+СВЦЭМ!$D$10+'СЕТ СН'!$H$6-'СЕТ СН'!$H$22</f>
        <v>988.93004125999994</v>
      </c>
      <c r="X86" s="36">
        <f>SUMIFS(СВЦЭМ!$C$33:$C$776,СВЦЭМ!$A$33:$A$776,$A86,СВЦЭМ!$B$33:$B$776,X$83)+'СЕТ СН'!$H$12+СВЦЭМ!$D$10+'СЕТ СН'!$H$6-'СЕТ СН'!$H$22</f>
        <v>1012.8212612899999</v>
      </c>
      <c r="Y86" s="36">
        <f>SUMIFS(СВЦЭМ!$C$33:$C$776,СВЦЭМ!$A$33:$A$776,$A86,СВЦЭМ!$B$33:$B$776,Y$83)+'СЕТ СН'!$H$12+СВЦЭМ!$D$10+'СЕТ СН'!$H$6-'СЕТ СН'!$H$22</f>
        <v>1100.9088953800001</v>
      </c>
    </row>
    <row r="87" spans="1:25" ht="15.75" x14ac:dyDescent="0.2">
      <c r="A87" s="35">
        <f t="shared" si="2"/>
        <v>44047</v>
      </c>
      <c r="B87" s="36">
        <f>SUMIFS(СВЦЭМ!$C$33:$C$776,СВЦЭМ!$A$33:$A$776,$A87,СВЦЭМ!$B$33:$B$776,B$83)+'СЕТ СН'!$H$12+СВЦЭМ!$D$10+'СЕТ СН'!$H$6-'СЕТ СН'!$H$22</f>
        <v>1167.2545429100001</v>
      </c>
      <c r="C87" s="36">
        <f>SUMIFS(СВЦЭМ!$C$33:$C$776,СВЦЭМ!$A$33:$A$776,$A87,СВЦЭМ!$B$33:$B$776,C$83)+'СЕТ СН'!$H$12+СВЦЭМ!$D$10+'СЕТ СН'!$H$6-'СЕТ СН'!$H$22</f>
        <v>1215.77699908</v>
      </c>
      <c r="D87" s="36">
        <f>SUMIFS(СВЦЭМ!$C$33:$C$776,СВЦЭМ!$A$33:$A$776,$A87,СВЦЭМ!$B$33:$B$776,D$83)+'СЕТ СН'!$H$12+СВЦЭМ!$D$10+'СЕТ СН'!$H$6-'СЕТ СН'!$H$22</f>
        <v>1234.89052083</v>
      </c>
      <c r="E87" s="36">
        <f>SUMIFS(СВЦЭМ!$C$33:$C$776,СВЦЭМ!$A$33:$A$776,$A87,СВЦЭМ!$B$33:$B$776,E$83)+'СЕТ СН'!$H$12+СВЦЭМ!$D$10+'СЕТ СН'!$H$6-'СЕТ СН'!$H$22</f>
        <v>1265.5807379</v>
      </c>
      <c r="F87" s="36">
        <f>SUMIFS(СВЦЭМ!$C$33:$C$776,СВЦЭМ!$A$33:$A$776,$A87,СВЦЭМ!$B$33:$B$776,F$83)+'СЕТ СН'!$H$12+СВЦЭМ!$D$10+'СЕТ СН'!$H$6-'СЕТ СН'!$H$22</f>
        <v>1273.15903914</v>
      </c>
      <c r="G87" s="36">
        <f>SUMIFS(СВЦЭМ!$C$33:$C$776,СВЦЭМ!$A$33:$A$776,$A87,СВЦЭМ!$B$33:$B$776,G$83)+'СЕТ СН'!$H$12+СВЦЭМ!$D$10+'СЕТ СН'!$H$6-'СЕТ СН'!$H$22</f>
        <v>1265.5464670599999</v>
      </c>
      <c r="H87" s="36">
        <f>SUMIFS(СВЦЭМ!$C$33:$C$776,СВЦЭМ!$A$33:$A$776,$A87,СВЦЭМ!$B$33:$B$776,H$83)+'СЕТ СН'!$H$12+СВЦЭМ!$D$10+'СЕТ СН'!$H$6-'СЕТ СН'!$H$22</f>
        <v>1223.21059855</v>
      </c>
      <c r="I87" s="36">
        <f>SUMIFS(СВЦЭМ!$C$33:$C$776,СВЦЭМ!$A$33:$A$776,$A87,СВЦЭМ!$B$33:$B$776,I$83)+'СЕТ СН'!$H$12+СВЦЭМ!$D$10+'СЕТ СН'!$H$6-'СЕТ СН'!$H$22</f>
        <v>1217.68137286</v>
      </c>
      <c r="J87" s="36">
        <f>SUMIFS(СВЦЭМ!$C$33:$C$776,СВЦЭМ!$A$33:$A$776,$A87,СВЦЭМ!$B$33:$B$776,J$83)+'СЕТ СН'!$H$12+СВЦЭМ!$D$10+'СЕТ СН'!$H$6-'СЕТ СН'!$H$22</f>
        <v>1161.9044395200001</v>
      </c>
      <c r="K87" s="36">
        <f>SUMIFS(СВЦЭМ!$C$33:$C$776,СВЦЭМ!$A$33:$A$776,$A87,СВЦЭМ!$B$33:$B$776,K$83)+'СЕТ СН'!$H$12+СВЦЭМ!$D$10+'СЕТ СН'!$H$6-'СЕТ СН'!$H$22</f>
        <v>1141.1828350200001</v>
      </c>
      <c r="L87" s="36">
        <f>SUMIFS(СВЦЭМ!$C$33:$C$776,СВЦЭМ!$A$33:$A$776,$A87,СВЦЭМ!$B$33:$B$776,L$83)+'СЕТ СН'!$H$12+СВЦЭМ!$D$10+'СЕТ СН'!$H$6-'СЕТ СН'!$H$22</f>
        <v>1131.69041253</v>
      </c>
      <c r="M87" s="36">
        <f>SUMIFS(СВЦЭМ!$C$33:$C$776,СВЦЭМ!$A$33:$A$776,$A87,СВЦЭМ!$B$33:$B$776,M$83)+'СЕТ СН'!$H$12+СВЦЭМ!$D$10+'СЕТ СН'!$H$6-'СЕТ СН'!$H$22</f>
        <v>1055.53784337</v>
      </c>
      <c r="N87" s="36">
        <f>SUMIFS(СВЦЭМ!$C$33:$C$776,СВЦЭМ!$A$33:$A$776,$A87,СВЦЭМ!$B$33:$B$776,N$83)+'СЕТ СН'!$H$12+СВЦЭМ!$D$10+'СЕТ СН'!$H$6-'СЕТ СН'!$H$22</f>
        <v>1003.43416831</v>
      </c>
      <c r="O87" s="36">
        <f>SUMIFS(СВЦЭМ!$C$33:$C$776,СВЦЭМ!$A$33:$A$776,$A87,СВЦЭМ!$B$33:$B$776,O$83)+'СЕТ СН'!$H$12+СВЦЭМ!$D$10+'СЕТ СН'!$H$6-'СЕТ СН'!$H$22</f>
        <v>976.71751682000001</v>
      </c>
      <c r="P87" s="36">
        <f>SUMIFS(СВЦЭМ!$C$33:$C$776,СВЦЭМ!$A$33:$A$776,$A87,СВЦЭМ!$B$33:$B$776,P$83)+'СЕТ СН'!$H$12+СВЦЭМ!$D$10+'СЕТ СН'!$H$6-'СЕТ СН'!$H$22</f>
        <v>972.27447766</v>
      </c>
      <c r="Q87" s="36">
        <f>SUMIFS(СВЦЭМ!$C$33:$C$776,СВЦЭМ!$A$33:$A$776,$A87,СВЦЭМ!$B$33:$B$776,Q$83)+'СЕТ СН'!$H$12+СВЦЭМ!$D$10+'СЕТ СН'!$H$6-'СЕТ СН'!$H$22</f>
        <v>972.32871517000001</v>
      </c>
      <c r="R87" s="36">
        <f>SUMIFS(СВЦЭМ!$C$33:$C$776,СВЦЭМ!$A$33:$A$776,$A87,СВЦЭМ!$B$33:$B$776,R$83)+'СЕТ СН'!$H$12+СВЦЭМ!$D$10+'СЕТ СН'!$H$6-'СЕТ СН'!$H$22</f>
        <v>966.99356028</v>
      </c>
      <c r="S87" s="36">
        <f>SUMIFS(СВЦЭМ!$C$33:$C$776,СВЦЭМ!$A$33:$A$776,$A87,СВЦЭМ!$B$33:$B$776,S$83)+'СЕТ СН'!$H$12+СВЦЭМ!$D$10+'СЕТ СН'!$H$6-'СЕТ СН'!$H$22</f>
        <v>990.55095313000004</v>
      </c>
      <c r="T87" s="36">
        <f>SUMIFS(СВЦЭМ!$C$33:$C$776,СВЦЭМ!$A$33:$A$776,$A87,СВЦЭМ!$B$33:$B$776,T$83)+'СЕТ СН'!$H$12+СВЦЭМ!$D$10+'СЕТ СН'!$H$6-'СЕТ СН'!$H$22</f>
        <v>987.28608496999993</v>
      </c>
      <c r="U87" s="36">
        <f>SUMIFS(СВЦЭМ!$C$33:$C$776,СВЦЭМ!$A$33:$A$776,$A87,СВЦЭМ!$B$33:$B$776,U$83)+'СЕТ СН'!$H$12+СВЦЭМ!$D$10+'СЕТ СН'!$H$6-'СЕТ СН'!$H$22</f>
        <v>989.67178869999998</v>
      </c>
      <c r="V87" s="36">
        <f>SUMIFS(СВЦЭМ!$C$33:$C$776,СВЦЭМ!$A$33:$A$776,$A87,СВЦЭМ!$B$33:$B$776,V$83)+'СЕТ СН'!$H$12+СВЦЭМ!$D$10+'СЕТ СН'!$H$6-'СЕТ СН'!$H$22</f>
        <v>989.90166440999997</v>
      </c>
      <c r="W87" s="36">
        <f>SUMIFS(СВЦЭМ!$C$33:$C$776,СВЦЭМ!$A$33:$A$776,$A87,СВЦЭМ!$B$33:$B$776,W$83)+'СЕТ СН'!$H$12+СВЦЭМ!$D$10+'СЕТ СН'!$H$6-'СЕТ СН'!$H$22</f>
        <v>992.94330554999999</v>
      </c>
      <c r="X87" s="36">
        <f>SUMIFS(СВЦЭМ!$C$33:$C$776,СВЦЭМ!$A$33:$A$776,$A87,СВЦЭМ!$B$33:$B$776,X$83)+'СЕТ СН'!$H$12+СВЦЭМ!$D$10+'СЕТ СН'!$H$6-'СЕТ СН'!$H$22</f>
        <v>1016.08427261</v>
      </c>
      <c r="Y87" s="36">
        <f>SUMIFS(СВЦЭМ!$C$33:$C$776,СВЦЭМ!$A$33:$A$776,$A87,СВЦЭМ!$B$33:$B$776,Y$83)+'СЕТ СН'!$H$12+СВЦЭМ!$D$10+'СЕТ СН'!$H$6-'СЕТ СН'!$H$22</f>
        <v>1100.5241465700001</v>
      </c>
    </row>
    <row r="88" spans="1:25" ht="15.75" x14ac:dyDescent="0.2">
      <c r="A88" s="35">
        <f t="shared" si="2"/>
        <v>44048</v>
      </c>
      <c r="B88" s="36">
        <f>SUMIFS(СВЦЭМ!$C$33:$C$776,СВЦЭМ!$A$33:$A$776,$A88,СВЦЭМ!$B$33:$B$776,B$83)+'СЕТ СН'!$H$12+СВЦЭМ!$D$10+'СЕТ СН'!$H$6-'СЕТ СН'!$H$22</f>
        <v>1167.9826055800002</v>
      </c>
      <c r="C88" s="36">
        <f>SUMIFS(СВЦЭМ!$C$33:$C$776,СВЦЭМ!$A$33:$A$776,$A88,СВЦЭМ!$B$33:$B$776,C$83)+'СЕТ СН'!$H$12+СВЦЭМ!$D$10+'СЕТ СН'!$H$6-'СЕТ СН'!$H$22</f>
        <v>1236.8017692200001</v>
      </c>
      <c r="D88" s="36">
        <f>SUMIFS(СВЦЭМ!$C$33:$C$776,СВЦЭМ!$A$33:$A$776,$A88,СВЦЭМ!$B$33:$B$776,D$83)+'СЕТ СН'!$H$12+СВЦЭМ!$D$10+'СЕТ СН'!$H$6-'СЕТ СН'!$H$22</f>
        <v>1257.2956816600001</v>
      </c>
      <c r="E88" s="36">
        <f>SUMIFS(СВЦЭМ!$C$33:$C$776,СВЦЭМ!$A$33:$A$776,$A88,СВЦЭМ!$B$33:$B$776,E$83)+'СЕТ СН'!$H$12+СВЦЭМ!$D$10+'СЕТ СН'!$H$6-'СЕТ СН'!$H$22</f>
        <v>1266.47189295</v>
      </c>
      <c r="F88" s="36">
        <f>SUMIFS(СВЦЭМ!$C$33:$C$776,СВЦЭМ!$A$33:$A$776,$A88,СВЦЭМ!$B$33:$B$776,F$83)+'СЕТ СН'!$H$12+СВЦЭМ!$D$10+'СЕТ СН'!$H$6-'СЕТ СН'!$H$22</f>
        <v>1267.6650188600001</v>
      </c>
      <c r="G88" s="36">
        <f>SUMIFS(СВЦЭМ!$C$33:$C$776,СВЦЭМ!$A$33:$A$776,$A88,СВЦЭМ!$B$33:$B$776,G$83)+'СЕТ СН'!$H$12+СВЦЭМ!$D$10+'СЕТ СН'!$H$6-'СЕТ СН'!$H$22</f>
        <v>1282.87999777</v>
      </c>
      <c r="H88" s="36">
        <f>SUMIFS(СВЦЭМ!$C$33:$C$776,СВЦЭМ!$A$33:$A$776,$A88,СВЦЭМ!$B$33:$B$776,H$83)+'СЕТ СН'!$H$12+СВЦЭМ!$D$10+'СЕТ СН'!$H$6-'СЕТ СН'!$H$22</f>
        <v>1257.0642521</v>
      </c>
      <c r="I88" s="36">
        <f>SUMIFS(СВЦЭМ!$C$33:$C$776,СВЦЭМ!$A$33:$A$776,$A88,СВЦЭМ!$B$33:$B$776,I$83)+'СЕТ СН'!$H$12+СВЦЭМ!$D$10+'СЕТ СН'!$H$6-'СЕТ СН'!$H$22</f>
        <v>1219.9691025900001</v>
      </c>
      <c r="J88" s="36">
        <f>SUMIFS(СВЦЭМ!$C$33:$C$776,СВЦЭМ!$A$33:$A$776,$A88,СВЦЭМ!$B$33:$B$776,J$83)+'СЕТ СН'!$H$12+СВЦЭМ!$D$10+'СЕТ СН'!$H$6-'СЕТ СН'!$H$22</f>
        <v>1169.0158855100001</v>
      </c>
      <c r="K88" s="36">
        <f>SUMIFS(СВЦЭМ!$C$33:$C$776,СВЦЭМ!$A$33:$A$776,$A88,СВЦЭМ!$B$33:$B$776,K$83)+'СЕТ СН'!$H$12+СВЦЭМ!$D$10+'СЕТ СН'!$H$6-'СЕТ СН'!$H$22</f>
        <v>1171.6315456100001</v>
      </c>
      <c r="L88" s="36">
        <f>SUMIFS(СВЦЭМ!$C$33:$C$776,СВЦЭМ!$A$33:$A$776,$A88,СВЦЭМ!$B$33:$B$776,L$83)+'СЕТ СН'!$H$12+СВЦЭМ!$D$10+'СЕТ СН'!$H$6-'СЕТ СН'!$H$22</f>
        <v>1119.8609607600001</v>
      </c>
      <c r="M88" s="36">
        <f>SUMIFS(СВЦЭМ!$C$33:$C$776,СВЦЭМ!$A$33:$A$776,$A88,СВЦЭМ!$B$33:$B$776,M$83)+'СЕТ СН'!$H$12+СВЦЭМ!$D$10+'СЕТ СН'!$H$6-'СЕТ СН'!$H$22</f>
        <v>1053.78084764</v>
      </c>
      <c r="N88" s="36">
        <f>SUMIFS(СВЦЭМ!$C$33:$C$776,СВЦЭМ!$A$33:$A$776,$A88,СВЦЭМ!$B$33:$B$776,N$83)+'СЕТ СН'!$H$12+СВЦЭМ!$D$10+'СЕТ СН'!$H$6-'СЕТ СН'!$H$22</f>
        <v>1005.74278484</v>
      </c>
      <c r="O88" s="36">
        <f>SUMIFS(СВЦЭМ!$C$33:$C$776,СВЦЭМ!$A$33:$A$776,$A88,СВЦЭМ!$B$33:$B$776,O$83)+'СЕТ СН'!$H$12+СВЦЭМ!$D$10+'СЕТ СН'!$H$6-'СЕТ СН'!$H$22</f>
        <v>973.02439033999997</v>
      </c>
      <c r="P88" s="36">
        <f>SUMIFS(СВЦЭМ!$C$33:$C$776,СВЦЭМ!$A$33:$A$776,$A88,СВЦЭМ!$B$33:$B$776,P$83)+'СЕТ СН'!$H$12+СВЦЭМ!$D$10+'СЕТ СН'!$H$6-'СЕТ СН'!$H$22</f>
        <v>979.11534861999996</v>
      </c>
      <c r="Q88" s="36">
        <f>SUMIFS(СВЦЭМ!$C$33:$C$776,СВЦЭМ!$A$33:$A$776,$A88,СВЦЭМ!$B$33:$B$776,Q$83)+'СЕТ СН'!$H$12+СВЦЭМ!$D$10+'СЕТ СН'!$H$6-'СЕТ СН'!$H$22</f>
        <v>976.70702987999994</v>
      </c>
      <c r="R88" s="36">
        <f>SUMIFS(СВЦЭМ!$C$33:$C$776,СВЦЭМ!$A$33:$A$776,$A88,СВЦЭМ!$B$33:$B$776,R$83)+'СЕТ СН'!$H$12+СВЦЭМ!$D$10+'СЕТ СН'!$H$6-'СЕТ СН'!$H$22</f>
        <v>976.59754714999997</v>
      </c>
      <c r="S88" s="36">
        <f>SUMIFS(СВЦЭМ!$C$33:$C$776,СВЦЭМ!$A$33:$A$776,$A88,СВЦЭМ!$B$33:$B$776,S$83)+'СЕТ СН'!$H$12+СВЦЭМ!$D$10+'СЕТ СН'!$H$6-'СЕТ СН'!$H$22</f>
        <v>975.79556706999995</v>
      </c>
      <c r="T88" s="36">
        <f>SUMIFS(СВЦЭМ!$C$33:$C$776,СВЦЭМ!$A$33:$A$776,$A88,СВЦЭМ!$B$33:$B$776,T$83)+'СЕТ СН'!$H$12+СВЦЭМ!$D$10+'СЕТ СН'!$H$6-'СЕТ СН'!$H$22</f>
        <v>996.31521247000001</v>
      </c>
      <c r="U88" s="36">
        <f>SUMIFS(СВЦЭМ!$C$33:$C$776,СВЦЭМ!$A$33:$A$776,$A88,СВЦЭМ!$B$33:$B$776,U$83)+'СЕТ СН'!$H$12+СВЦЭМ!$D$10+'СЕТ СН'!$H$6-'СЕТ СН'!$H$22</f>
        <v>1006.47215024</v>
      </c>
      <c r="V88" s="36">
        <f>SUMIFS(СВЦЭМ!$C$33:$C$776,СВЦЭМ!$A$33:$A$776,$A88,СВЦЭМ!$B$33:$B$776,V$83)+'СЕТ СН'!$H$12+СВЦЭМ!$D$10+'СЕТ СН'!$H$6-'СЕТ СН'!$H$22</f>
        <v>987.89017411999998</v>
      </c>
      <c r="W88" s="36">
        <f>SUMIFS(СВЦЭМ!$C$33:$C$776,СВЦЭМ!$A$33:$A$776,$A88,СВЦЭМ!$B$33:$B$776,W$83)+'СЕТ СН'!$H$12+СВЦЭМ!$D$10+'СЕТ СН'!$H$6-'СЕТ СН'!$H$22</f>
        <v>985.81830277999995</v>
      </c>
      <c r="X88" s="36">
        <f>SUMIFS(СВЦЭМ!$C$33:$C$776,СВЦЭМ!$A$33:$A$776,$A88,СВЦЭМ!$B$33:$B$776,X$83)+'СЕТ СН'!$H$12+СВЦЭМ!$D$10+'СЕТ СН'!$H$6-'СЕТ СН'!$H$22</f>
        <v>1004.7351234399999</v>
      </c>
      <c r="Y88" s="36">
        <f>SUMIFS(СВЦЭМ!$C$33:$C$776,СВЦЭМ!$A$33:$A$776,$A88,СВЦЭМ!$B$33:$B$776,Y$83)+'СЕТ СН'!$H$12+СВЦЭМ!$D$10+'СЕТ СН'!$H$6-'СЕТ СН'!$H$22</f>
        <v>1109.11128166</v>
      </c>
    </row>
    <row r="89" spans="1:25" ht="15.75" x14ac:dyDescent="0.2">
      <c r="A89" s="35">
        <f t="shared" si="2"/>
        <v>44049</v>
      </c>
      <c r="B89" s="36">
        <f>SUMIFS(СВЦЭМ!$C$33:$C$776,СВЦЭМ!$A$33:$A$776,$A89,СВЦЭМ!$B$33:$B$776,B$83)+'СЕТ СН'!$H$12+СВЦЭМ!$D$10+'СЕТ СН'!$H$6-'СЕТ СН'!$H$22</f>
        <v>1222.0709763</v>
      </c>
      <c r="C89" s="36">
        <f>SUMIFS(СВЦЭМ!$C$33:$C$776,СВЦЭМ!$A$33:$A$776,$A89,СВЦЭМ!$B$33:$B$776,C$83)+'СЕТ СН'!$H$12+СВЦЭМ!$D$10+'СЕТ СН'!$H$6-'СЕТ СН'!$H$22</f>
        <v>1272.13629214</v>
      </c>
      <c r="D89" s="36">
        <f>SUMIFS(СВЦЭМ!$C$33:$C$776,СВЦЭМ!$A$33:$A$776,$A89,СВЦЭМ!$B$33:$B$776,D$83)+'СЕТ СН'!$H$12+СВЦЭМ!$D$10+'СЕТ СН'!$H$6-'СЕТ СН'!$H$22</f>
        <v>1293.4975881800001</v>
      </c>
      <c r="E89" s="36">
        <f>SUMIFS(СВЦЭМ!$C$33:$C$776,СВЦЭМ!$A$33:$A$776,$A89,СВЦЭМ!$B$33:$B$776,E$83)+'СЕТ СН'!$H$12+СВЦЭМ!$D$10+'СЕТ СН'!$H$6-'СЕТ СН'!$H$22</f>
        <v>1288.4473444599998</v>
      </c>
      <c r="F89" s="36">
        <f>SUMIFS(СВЦЭМ!$C$33:$C$776,СВЦЭМ!$A$33:$A$776,$A89,СВЦЭМ!$B$33:$B$776,F$83)+'СЕТ СН'!$H$12+СВЦЭМ!$D$10+'СЕТ СН'!$H$6-'СЕТ СН'!$H$22</f>
        <v>1282.94807621</v>
      </c>
      <c r="G89" s="36">
        <f>SUMIFS(СВЦЭМ!$C$33:$C$776,СВЦЭМ!$A$33:$A$776,$A89,СВЦЭМ!$B$33:$B$776,G$83)+'СЕТ СН'!$H$12+СВЦЭМ!$D$10+'СЕТ СН'!$H$6-'СЕТ СН'!$H$22</f>
        <v>1286.7342579400001</v>
      </c>
      <c r="H89" s="36">
        <f>SUMIFS(СВЦЭМ!$C$33:$C$776,СВЦЭМ!$A$33:$A$776,$A89,СВЦЭМ!$B$33:$B$776,H$83)+'СЕТ СН'!$H$12+СВЦЭМ!$D$10+'СЕТ СН'!$H$6-'СЕТ СН'!$H$22</f>
        <v>1288.3949773700001</v>
      </c>
      <c r="I89" s="36">
        <f>SUMIFS(СВЦЭМ!$C$33:$C$776,СВЦЭМ!$A$33:$A$776,$A89,СВЦЭМ!$B$33:$B$776,I$83)+'СЕТ СН'!$H$12+СВЦЭМ!$D$10+'СЕТ СН'!$H$6-'СЕТ СН'!$H$22</f>
        <v>1232.8097240500001</v>
      </c>
      <c r="J89" s="36">
        <f>SUMIFS(СВЦЭМ!$C$33:$C$776,СВЦЭМ!$A$33:$A$776,$A89,СВЦЭМ!$B$33:$B$776,J$83)+'СЕТ СН'!$H$12+СВЦЭМ!$D$10+'СЕТ СН'!$H$6-'СЕТ СН'!$H$22</f>
        <v>1168.9779532500002</v>
      </c>
      <c r="K89" s="36">
        <f>SUMIFS(СВЦЭМ!$C$33:$C$776,СВЦЭМ!$A$33:$A$776,$A89,СВЦЭМ!$B$33:$B$776,K$83)+'СЕТ СН'!$H$12+СВЦЭМ!$D$10+'СЕТ СН'!$H$6-'СЕТ СН'!$H$22</f>
        <v>1137.17032683</v>
      </c>
      <c r="L89" s="36">
        <f>SUMIFS(СВЦЭМ!$C$33:$C$776,СВЦЭМ!$A$33:$A$776,$A89,СВЦЭМ!$B$33:$B$776,L$83)+'СЕТ СН'!$H$12+СВЦЭМ!$D$10+'СЕТ СН'!$H$6-'СЕТ СН'!$H$22</f>
        <v>1123.8001959000001</v>
      </c>
      <c r="M89" s="36">
        <f>SUMIFS(СВЦЭМ!$C$33:$C$776,СВЦЭМ!$A$33:$A$776,$A89,СВЦЭМ!$B$33:$B$776,M$83)+'СЕТ СН'!$H$12+СВЦЭМ!$D$10+'СЕТ СН'!$H$6-'СЕТ СН'!$H$22</f>
        <v>1040.4805752</v>
      </c>
      <c r="N89" s="36">
        <f>SUMIFS(СВЦЭМ!$C$33:$C$776,СВЦЭМ!$A$33:$A$776,$A89,СВЦЭМ!$B$33:$B$776,N$83)+'СЕТ СН'!$H$12+СВЦЭМ!$D$10+'СЕТ СН'!$H$6-'СЕТ СН'!$H$22</f>
        <v>986.23183458999995</v>
      </c>
      <c r="O89" s="36">
        <f>SUMIFS(СВЦЭМ!$C$33:$C$776,СВЦЭМ!$A$33:$A$776,$A89,СВЦЭМ!$B$33:$B$776,O$83)+'СЕТ СН'!$H$12+СВЦЭМ!$D$10+'СЕТ СН'!$H$6-'СЕТ СН'!$H$22</f>
        <v>957.38135718000001</v>
      </c>
      <c r="P89" s="36">
        <f>SUMIFS(СВЦЭМ!$C$33:$C$776,СВЦЭМ!$A$33:$A$776,$A89,СВЦЭМ!$B$33:$B$776,P$83)+'СЕТ СН'!$H$12+СВЦЭМ!$D$10+'СЕТ СН'!$H$6-'СЕТ СН'!$H$22</f>
        <v>961.72064636999994</v>
      </c>
      <c r="Q89" s="36">
        <f>SUMIFS(СВЦЭМ!$C$33:$C$776,СВЦЭМ!$A$33:$A$776,$A89,СВЦЭМ!$B$33:$B$776,Q$83)+'СЕТ СН'!$H$12+СВЦЭМ!$D$10+'СЕТ СН'!$H$6-'СЕТ СН'!$H$22</f>
        <v>963.31925535999994</v>
      </c>
      <c r="R89" s="36">
        <f>SUMIFS(СВЦЭМ!$C$33:$C$776,СВЦЭМ!$A$33:$A$776,$A89,СВЦЭМ!$B$33:$B$776,R$83)+'СЕТ СН'!$H$12+СВЦЭМ!$D$10+'СЕТ СН'!$H$6-'СЕТ СН'!$H$22</f>
        <v>969.53804441</v>
      </c>
      <c r="S89" s="36">
        <f>SUMIFS(СВЦЭМ!$C$33:$C$776,СВЦЭМ!$A$33:$A$776,$A89,СВЦЭМ!$B$33:$B$776,S$83)+'СЕТ СН'!$H$12+СВЦЭМ!$D$10+'СЕТ СН'!$H$6-'СЕТ СН'!$H$22</f>
        <v>969.05979252999998</v>
      </c>
      <c r="T89" s="36">
        <f>SUMIFS(СВЦЭМ!$C$33:$C$776,СВЦЭМ!$A$33:$A$776,$A89,СВЦЭМ!$B$33:$B$776,T$83)+'СЕТ СН'!$H$12+СВЦЭМ!$D$10+'СЕТ СН'!$H$6-'СЕТ СН'!$H$22</f>
        <v>964.30082333999997</v>
      </c>
      <c r="U89" s="36">
        <f>SUMIFS(СВЦЭМ!$C$33:$C$776,СВЦЭМ!$A$33:$A$776,$A89,СВЦЭМ!$B$33:$B$776,U$83)+'СЕТ СН'!$H$12+СВЦЭМ!$D$10+'СЕТ СН'!$H$6-'СЕТ СН'!$H$22</f>
        <v>963.66159860999994</v>
      </c>
      <c r="V89" s="36">
        <f>SUMIFS(СВЦЭМ!$C$33:$C$776,СВЦЭМ!$A$33:$A$776,$A89,СВЦЭМ!$B$33:$B$776,V$83)+'СЕТ СН'!$H$12+СВЦЭМ!$D$10+'СЕТ СН'!$H$6-'СЕТ СН'!$H$22</f>
        <v>968.55361917999994</v>
      </c>
      <c r="W89" s="36">
        <f>SUMIFS(СВЦЭМ!$C$33:$C$776,СВЦЭМ!$A$33:$A$776,$A89,СВЦЭМ!$B$33:$B$776,W$83)+'СЕТ СН'!$H$12+СВЦЭМ!$D$10+'СЕТ СН'!$H$6-'СЕТ СН'!$H$22</f>
        <v>961.58289180999998</v>
      </c>
      <c r="X89" s="36">
        <f>SUMIFS(СВЦЭМ!$C$33:$C$776,СВЦЭМ!$A$33:$A$776,$A89,СВЦЭМ!$B$33:$B$776,X$83)+'СЕТ СН'!$H$12+СВЦЭМ!$D$10+'СЕТ СН'!$H$6-'СЕТ СН'!$H$22</f>
        <v>1005.58740254</v>
      </c>
      <c r="Y89" s="36">
        <f>SUMIFS(СВЦЭМ!$C$33:$C$776,СВЦЭМ!$A$33:$A$776,$A89,СВЦЭМ!$B$33:$B$776,Y$83)+'СЕТ СН'!$H$12+СВЦЭМ!$D$10+'СЕТ СН'!$H$6-'СЕТ СН'!$H$22</f>
        <v>1102.66259494</v>
      </c>
    </row>
    <row r="90" spans="1:25" ht="15.75" x14ac:dyDescent="0.2">
      <c r="A90" s="35">
        <f t="shared" si="2"/>
        <v>44050</v>
      </c>
      <c r="B90" s="36">
        <f>SUMIFS(СВЦЭМ!$C$33:$C$776,СВЦЭМ!$A$33:$A$776,$A90,СВЦЭМ!$B$33:$B$776,B$83)+'СЕТ СН'!$H$12+СВЦЭМ!$D$10+'СЕТ СН'!$H$6-'СЕТ СН'!$H$22</f>
        <v>1149.6524761800001</v>
      </c>
      <c r="C90" s="36">
        <f>SUMIFS(СВЦЭМ!$C$33:$C$776,СВЦЭМ!$A$33:$A$776,$A90,СВЦЭМ!$B$33:$B$776,C$83)+'СЕТ СН'!$H$12+СВЦЭМ!$D$10+'СЕТ СН'!$H$6-'СЕТ СН'!$H$22</f>
        <v>1205.0854544900001</v>
      </c>
      <c r="D90" s="36">
        <f>SUMIFS(СВЦЭМ!$C$33:$C$776,СВЦЭМ!$A$33:$A$776,$A90,СВЦЭМ!$B$33:$B$776,D$83)+'СЕТ СН'!$H$12+СВЦЭМ!$D$10+'СЕТ СН'!$H$6-'СЕТ СН'!$H$22</f>
        <v>1217.0008907500001</v>
      </c>
      <c r="E90" s="36">
        <f>SUMIFS(СВЦЭМ!$C$33:$C$776,СВЦЭМ!$A$33:$A$776,$A90,СВЦЭМ!$B$33:$B$776,E$83)+'СЕТ СН'!$H$12+СВЦЭМ!$D$10+'СЕТ СН'!$H$6-'СЕТ СН'!$H$22</f>
        <v>1240.7367176100001</v>
      </c>
      <c r="F90" s="36">
        <f>SUMIFS(СВЦЭМ!$C$33:$C$776,СВЦЭМ!$A$33:$A$776,$A90,СВЦЭМ!$B$33:$B$776,F$83)+'СЕТ СН'!$H$12+СВЦЭМ!$D$10+'СЕТ СН'!$H$6-'СЕТ СН'!$H$22</f>
        <v>1250.1801434700001</v>
      </c>
      <c r="G90" s="36">
        <f>SUMIFS(СВЦЭМ!$C$33:$C$776,СВЦЭМ!$A$33:$A$776,$A90,СВЦЭМ!$B$33:$B$776,G$83)+'СЕТ СН'!$H$12+СВЦЭМ!$D$10+'СЕТ СН'!$H$6-'СЕТ СН'!$H$22</f>
        <v>1245.14053956</v>
      </c>
      <c r="H90" s="36">
        <f>SUMIFS(СВЦЭМ!$C$33:$C$776,СВЦЭМ!$A$33:$A$776,$A90,СВЦЭМ!$B$33:$B$776,H$83)+'СЕТ СН'!$H$12+СВЦЭМ!$D$10+'СЕТ СН'!$H$6-'СЕТ СН'!$H$22</f>
        <v>1211.88416087</v>
      </c>
      <c r="I90" s="36">
        <f>SUMIFS(СВЦЭМ!$C$33:$C$776,СВЦЭМ!$A$33:$A$776,$A90,СВЦЭМ!$B$33:$B$776,I$83)+'СЕТ СН'!$H$12+СВЦЭМ!$D$10+'СЕТ СН'!$H$6-'СЕТ СН'!$H$22</f>
        <v>1184.6142432500001</v>
      </c>
      <c r="J90" s="36">
        <f>SUMIFS(СВЦЭМ!$C$33:$C$776,СВЦЭМ!$A$33:$A$776,$A90,СВЦЭМ!$B$33:$B$776,J$83)+'СЕТ СН'!$H$12+СВЦЭМ!$D$10+'СЕТ СН'!$H$6-'СЕТ СН'!$H$22</f>
        <v>1146.5023032000001</v>
      </c>
      <c r="K90" s="36">
        <f>SUMIFS(СВЦЭМ!$C$33:$C$776,СВЦЭМ!$A$33:$A$776,$A90,СВЦЭМ!$B$33:$B$776,K$83)+'СЕТ СН'!$H$12+СВЦЭМ!$D$10+'СЕТ СН'!$H$6-'СЕТ СН'!$H$22</f>
        <v>1155.40984684</v>
      </c>
      <c r="L90" s="36">
        <f>SUMIFS(СВЦЭМ!$C$33:$C$776,СВЦЭМ!$A$33:$A$776,$A90,СВЦЭМ!$B$33:$B$776,L$83)+'СЕТ СН'!$H$12+СВЦЭМ!$D$10+'СЕТ СН'!$H$6-'СЕТ СН'!$H$22</f>
        <v>1128.1608409299999</v>
      </c>
      <c r="M90" s="36">
        <f>SUMIFS(СВЦЭМ!$C$33:$C$776,СВЦЭМ!$A$33:$A$776,$A90,СВЦЭМ!$B$33:$B$776,M$83)+'СЕТ СН'!$H$12+СВЦЭМ!$D$10+'СЕТ СН'!$H$6-'СЕТ СН'!$H$22</f>
        <v>1092.56054453</v>
      </c>
      <c r="N90" s="36">
        <f>SUMIFS(СВЦЭМ!$C$33:$C$776,СВЦЭМ!$A$33:$A$776,$A90,СВЦЭМ!$B$33:$B$776,N$83)+'СЕТ СН'!$H$12+СВЦЭМ!$D$10+'СЕТ СН'!$H$6-'СЕТ СН'!$H$22</f>
        <v>1034.43570267</v>
      </c>
      <c r="O90" s="36">
        <f>SUMIFS(СВЦЭМ!$C$33:$C$776,СВЦЭМ!$A$33:$A$776,$A90,СВЦЭМ!$B$33:$B$776,O$83)+'СЕТ СН'!$H$12+СВЦЭМ!$D$10+'СЕТ СН'!$H$6-'СЕТ СН'!$H$22</f>
        <v>1002.74813939</v>
      </c>
      <c r="P90" s="36">
        <f>SUMIFS(СВЦЭМ!$C$33:$C$776,СВЦЭМ!$A$33:$A$776,$A90,СВЦЭМ!$B$33:$B$776,P$83)+'СЕТ СН'!$H$12+СВЦЭМ!$D$10+'СЕТ СН'!$H$6-'СЕТ СН'!$H$22</f>
        <v>1009.8935492099999</v>
      </c>
      <c r="Q90" s="36">
        <f>SUMIFS(СВЦЭМ!$C$33:$C$776,СВЦЭМ!$A$33:$A$776,$A90,СВЦЭМ!$B$33:$B$776,Q$83)+'СЕТ СН'!$H$12+СВЦЭМ!$D$10+'СЕТ СН'!$H$6-'СЕТ СН'!$H$22</f>
        <v>1012.05886647</v>
      </c>
      <c r="R90" s="36">
        <f>SUMIFS(СВЦЭМ!$C$33:$C$776,СВЦЭМ!$A$33:$A$776,$A90,СВЦЭМ!$B$33:$B$776,R$83)+'СЕТ СН'!$H$12+СВЦЭМ!$D$10+'СЕТ СН'!$H$6-'СЕТ СН'!$H$22</f>
        <v>1015.53545227</v>
      </c>
      <c r="S90" s="36">
        <f>SUMIFS(СВЦЭМ!$C$33:$C$776,СВЦЭМ!$A$33:$A$776,$A90,СВЦЭМ!$B$33:$B$776,S$83)+'СЕТ СН'!$H$12+СВЦЭМ!$D$10+'СЕТ СН'!$H$6-'СЕТ СН'!$H$22</f>
        <v>1025.8854519700001</v>
      </c>
      <c r="T90" s="36">
        <f>SUMIFS(СВЦЭМ!$C$33:$C$776,СВЦЭМ!$A$33:$A$776,$A90,СВЦЭМ!$B$33:$B$776,T$83)+'СЕТ СН'!$H$12+СВЦЭМ!$D$10+'СЕТ СН'!$H$6-'СЕТ СН'!$H$22</f>
        <v>1012.22723179</v>
      </c>
      <c r="U90" s="36">
        <f>SUMIFS(СВЦЭМ!$C$33:$C$776,СВЦЭМ!$A$33:$A$776,$A90,СВЦЭМ!$B$33:$B$776,U$83)+'СЕТ СН'!$H$12+СВЦЭМ!$D$10+'СЕТ СН'!$H$6-'СЕТ СН'!$H$22</f>
        <v>1032.75472124</v>
      </c>
      <c r="V90" s="36">
        <f>SUMIFS(СВЦЭМ!$C$33:$C$776,СВЦЭМ!$A$33:$A$776,$A90,СВЦЭМ!$B$33:$B$776,V$83)+'СЕТ СН'!$H$12+СВЦЭМ!$D$10+'СЕТ СН'!$H$6-'СЕТ СН'!$H$22</f>
        <v>1042.20090921</v>
      </c>
      <c r="W90" s="36">
        <f>SUMIFS(СВЦЭМ!$C$33:$C$776,СВЦЭМ!$A$33:$A$776,$A90,СВЦЭМ!$B$33:$B$776,W$83)+'СЕТ СН'!$H$12+СВЦЭМ!$D$10+'СЕТ СН'!$H$6-'СЕТ СН'!$H$22</f>
        <v>1025.42318733</v>
      </c>
      <c r="X90" s="36">
        <f>SUMIFS(СВЦЭМ!$C$33:$C$776,СВЦЭМ!$A$33:$A$776,$A90,СВЦЭМ!$B$33:$B$776,X$83)+'СЕТ СН'!$H$12+СВЦЭМ!$D$10+'СЕТ СН'!$H$6-'СЕТ СН'!$H$22</f>
        <v>1058.29305709</v>
      </c>
      <c r="Y90" s="36">
        <f>SUMIFS(СВЦЭМ!$C$33:$C$776,СВЦЭМ!$A$33:$A$776,$A90,СВЦЭМ!$B$33:$B$776,Y$83)+'СЕТ СН'!$H$12+СВЦЭМ!$D$10+'СЕТ СН'!$H$6-'СЕТ СН'!$H$22</f>
        <v>1149.7141534500001</v>
      </c>
    </row>
    <row r="91" spans="1:25" ht="15.75" x14ac:dyDescent="0.2">
      <c r="A91" s="35">
        <f t="shared" si="2"/>
        <v>44051</v>
      </c>
      <c r="B91" s="36">
        <f>SUMIFS(СВЦЭМ!$C$33:$C$776,СВЦЭМ!$A$33:$A$776,$A91,СВЦЭМ!$B$33:$B$776,B$83)+'СЕТ СН'!$H$12+СВЦЭМ!$D$10+'СЕТ СН'!$H$6-'СЕТ СН'!$H$22</f>
        <v>1228.8698322400001</v>
      </c>
      <c r="C91" s="36">
        <f>SUMIFS(СВЦЭМ!$C$33:$C$776,СВЦЭМ!$A$33:$A$776,$A91,СВЦЭМ!$B$33:$B$776,C$83)+'СЕТ СН'!$H$12+СВЦЭМ!$D$10+'СЕТ СН'!$H$6-'СЕТ СН'!$H$22</f>
        <v>1249.4107963700001</v>
      </c>
      <c r="D91" s="36">
        <f>SUMIFS(СВЦЭМ!$C$33:$C$776,СВЦЭМ!$A$33:$A$776,$A91,СВЦЭМ!$B$33:$B$776,D$83)+'СЕТ СН'!$H$12+СВЦЭМ!$D$10+'СЕТ СН'!$H$6-'СЕТ СН'!$H$22</f>
        <v>1250.5234035600001</v>
      </c>
      <c r="E91" s="36">
        <f>SUMIFS(СВЦЭМ!$C$33:$C$776,СВЦЭМ!$A$33:$A$776,$A91,СВЦЭМ!$B$33:$B$776,E$83)+'СЕТ СН'!$H$12+СВЦЭМ!$D$10+'СЕТ СН'!$H$6-'СЕТ СН'!$H$22</f>
        <v>1269.8064073099999</v>
      </c>
      <c r="F91" s="36">
        <f>SUMIFS(СВЦЭМ!$C$33:$C$776,СВЦЭМ!$A$33:$A$776,$A91,СВЦЭМ!$B$33:$B$776,F$83)+'СЕТ СН'!$H$12+СВЦЭМ!$D$10+'СЕТ СН'!$H$6-'СЕТ СН'!$H$22</f>
        <v>1267.6692474399999</v>
      </c>
      <c r="G91" s="36">
        <f>SUMIFS(СВЦЭМ!$C$33:$C$776,СВЦЭМ!$A$33:$A$776,$A91,СВЦЭМ!$B$33:$B$776,G$83)+'СЕТ СН'!$H$12+СВЦЭМ!$D$10+'СЕТ СН'!$H$6-'СЕТ СН'!$H$22</f>
        <v>1268.1458723400001</v>
      </c>
      <c r="H91" s="36">
        <f>SUMIFS(СВЦЭМ!$C$33:$C$776,СВЦЭМ!$A$33:$A$776,$A91,СВЦЭМ!$B$33:$B$776,H$83)+'СЕТ СН'!$H$12+СВЦЭМ!$D$10+'СЕТ СН'!$H$6-'СЕТ СН'!$H$22</f>
        <v>1262.39222918</v>
      </c>
      <c r="I91" s="36">
        <f>SUMIFS(СВЦЭМ!$C$33:$C$776,СВЦЭМ!$A$33:$A$776,$A91,СВЦЭМ!$B$33:$B$776,I$83)+'СЕТ СН'!$H$12+СВЦЭМ!$D$10+'СЕТ СН'!$H$6-'СЕТ СН'!$H$22</f>
        <v>1224.6201293000001</v>
      </c>
      <c r="J91" s="36">
        <f>SUMIFS(СВЦЭМ!$C$33:$C$776,СВЦЭМ!$A$33:$A$776,$A91,СВЦЭМ!$B$33:$B$776,J$83)+'СЕТ СН'!$H$12+СВЦЭМ!$D$10+'СЕТ СН'!$H$6-'СЕТ СН'!$H$22</f>
        <v>1206.4149776700001</v>
      </c>
      <c r="K91" s="36">
        <f>SUMIFS(СВЦЭМ!$C$33:$C$776,СВЦЭМ!$A$33:$A$776,$A91,СВЦЭМ!$B$33:$B$776,K$83)+'СЕТ СН'!$H$12+СВЦЭМ!$D$10+'СЕТ СН'!$H$6-'СЕТ СН'!$H$22</f>
        <v>1187.1352623600001</v>
      </c>
      <c r="L91" s="36">
        <f>SUMIFS(СВЦЭМ!$C$33:$C$776,СВЦЭМ!$A$33:$A$776,$A91,СВЦЭМ!$B$33:$B$776,L$83)+'СЕТ СН'!$H$12+СВЦЭМ!$D$10+'СЕТ СН'!$H$6-'СЕТ СН'!$H$22</f>
        <v>1133.3222832599999</v>
      </c>
      <c r="M91" s="36">
        <f>SUMIFS(СВЦЭМ!$C$33:$C$776,СВЦЭМ!$A$33:$A$776,$A91,СВЦЭМ!$B$33:$B$776,M$83)+'СЕТ СН'!$H$12+СВЦЭМ!$D$10+'СЕТ СН'!$H$6-'СЕТ СН'!$H$22</f>
        <v>1041.71081706</v>
      </c>
      <c r="N91" s="36">
        <f>SUMIFS(СВЦЭМ!$C$33:$C$776,СВЦЭМ!$A$33:$A$776,$A91,СВЦЭМ!$B$33:$B$776,N$83)+'СЕТ СН'!$H$12+СВЦЭМ!$D$10+'СЕТ СН'!$H$6-'СЕТ СН'!$H$22</f>
        <v>995.83427238000002</v>
      </c>
      <c r="O91" s="36">
        <f>SUMIFS(СВЦЭМ!$C$33:$C$776,СВЦЭМ!$A$33:$A$776,$A91,СВЦЭМ!$B$33:$B$776,O$83)+'СЕТ СН'!$H$12+СВЦЭМ!$D$10+'СЕТ СН'!$H$6-'СЕТ СН'!$H$22</f>
        <v>976.62427552999998</v>
      </c>
      <c r="P91" s="36">
        <f>SUMIFS(СВЦЭМ!$C$33:$C$776,СВЦЭМ!$A$33:$A$776,$A91,СВЦЭМ!$B$33:$B$776,P$83)+'СЕТ СН'!$H$12+СВЦЭМ!$D$10+'СЕТ СН'!$H$6-'СЕТ СН'!$H$22</f>
        <v>975.54963688999999</v>
      </c>
      <c r="Q91" s="36">
        <f>SUMIFS(СВЦЭМ!$C$33:$C$776,СВЦЭМ!$A$33:$A$776,$A91,СВЦЭМ!$B$33:$B$776,Q$83)+'СЕТ СН'!$H$12+СВЦЭМ!$D$10+'СЕТ СН'!$H$6-'СЕТ СН'!$H$22</f>
        <v>988.76118442999996</v>
      </c>
      <c r="R91" s="36">
        <f>SUMIFS(СВЦЭМ!$C$33:$C$776,СВЦЭМ!$A$33:$A$776,$A91,СВЦЭМ!$B$33:$B$776,R$83)+'СЕТ СН'!$H$12+СВЦЭМ!$D$10+'СЕТ СН'!$H$6-'СЕТ СН'!$H$22</f>
        <v>973.17277868999997</v>
      </c>
      <c r="S91" s="36">
        <f>SUMIFS(СВЦЭМ!$C$33:$C$776,СВЦЭМ!$A$33:$A$776,$A91,СВЦЭМ!$B$33:$B$776,S$83)+'СЕТ СН'!$H$12+СВЦЭМ!$D$10+'СЕТ СН'!$H$6-'СЕТ СН'!$H$22</f>
        <v>978.46284580999998</v>
      </c>
      <c r="T91" s="36">
        <f>SUMIFS(СВЦЭМ!$C$33:$C$776,СВЦЭМ!$A$33:$A$776,$A91,СВЦЭМ!$B$33:$B$776,T$83)+'СЕТ СН'!$H$12+СВЦЭМ!$D$10+'СЕТ СН'!$H$6-'СЕТ СН'!$H$22</f>
        <v>995.33041523999998</v>
      </c>
      <c r="U91" s="36">
        <f>SUMIFS(СВЦЭМ!$C$33:$C$776,СВЦЭМ!$A$33:$A$776,$A91,СВЦЭМ!$B$33:$B$776,U$83)+'СЕТ СН'!$H$12+СВЦЭМ!$D$10+'СЕТ СН'!$H$6-'СЕТ СН'!$H$22</f>
        <v>1005.80685522</v>
      </c>
      <c r="V91" s="36">
        <f>SUMIFS(СВЦЭМ!$C$33:$C$776,СВЦЭМ!$A$33:$A$776,$A91,СВЦЭМ!$B$33:$B$776,V$83)+'СЕТ СН'!$H$12+СВЦЭМ!$D$10+'СЕТ СН'!$H$6-'СЕТ СН'!$H$22</f>
        <v>992.73617502000002</v>
      </c>
      <c r="W91" s="36">
        <f>SUMIFS(СВЦЭМ!$C$33:$C$776,СВЦЭМ!$A$33:$A$776,$A91,СВЦЭМ!$B$33:$B$776,W$83)+'СЕТ СН'!$H$12+СВЦЭМ!$D$10+'СЕТ СН'!$H$6-'СЕТ СН'!$H$22</f>
        <v>980.56099644999995</v>
      </c>
      <c r="X91" s="36">
        <f>SUMIFS(СВЦЭМ!$C$33:$C$776,СВЦЭМ!$A$33:$A$776,$A91,СВЦЭМ!$B$33:$B$776,X$83)+'СЕТ СН'!$H$12+СВЦЭМ!$D$10+'СЕТ СН'!$H$6-'СЕТ СН'!$H$22</f>
        <v>1006.24620711</v>
      </c>
      <c r="Y91" s="36">
        <f>SUMIFS(СВЦЭМ!$C$33:$C$776,СВЦЭМ!$A$33:$A$776,$A91,СВЦЭМ!$B$33:$B$776,Y$83)+'СЕТ СН'!$H$12+СВЦЭМ!$D$10+'СЕТ СН'!$H$6-'СЕТ СН'!$H$22</f>
        <v>1103.6719793500001</v>
      </c>
    </row>
    <row r="92" spans="1:25" ht="15.75" x14ac:dyDescent="0.2">
      <c r="A92" s="35">
        <f t="shared" si="2"/>
        <v>44052</v>
      </c>
      <c r="B92" s="36">
        <f>SUMIFS(СВЦЭМ!$C$33:$C$776,СВЦЭМ!$A$33:$A$776,$A92,СВЦЭМ!$B$33:$B$776,B$83)+'СЕТ СН'!$H$12+СВЦЭМ!$D$10+'СЕТ СН'!$H$6-'СЕТ СН'!$H$22</f>
        <v>1190.5308764900001</v>
      </c>
      <c r="C92" s="36">
        <f>SUMIFS(СВЦЭМ!$C$33:$C$776,СВЦЭМ!$A$33:$A$776,$A92,СВЦЭМ!$B$33:$B$776,C$83)+'СЕТ СН'!$H$12+СВЦЭМ!$D$10+'СЕТ СН'!$H$6-'СЕТ СН'!$H$22</f>
        <v>1281.6435905799999</v>
      </c>
      <c r="D92" s="36">
        <f>SUMIFS(СВЦЭМ!$C$33:$C$776,СВЦЭМ!$A$33:$A$776,$A92,СВЦЭМ!$B$33:$B$776,D$83)+'СЕТ СН'!$H$12+СВЦЭМ!$D$10+'СЕТ СН'!$H$6-'СЕТ СН'!$H$22</f>
        <v>1274.8814790500001</v>
      </c>
      <c r="E92" s="36">
        <f>SUMIFS(СВЦЭМ!$C$33:$C$776,СВЦЭМ!$A$33:$A$776,$A92,СВЦЭМ!$B$33:$B$776,E$83)+'СЕТ СН'!$H$12+СВЦЭМ!$D$10+'СЕТ СН'!$H$6-'СЕТ СН'!$H$22</f>
        <v>1270.30448497</v>
      </c>
      <c r="F92" s="36">
        <f>SUMIFS(СВЦЭМ!$C$33:$C$776,СВЦЭМ!$A$33:$A$776,$A92,СВЦЭМ!$B$33:$B$776,F$83)+'СЕТ СН'!$H$12+СВЦЭМ!$D$10+'СЕТ СН'!$H$6-'СЕТ СН'!$H$22</f>
        <v>1266.18680174</v>
      </c>
      <c r="G92" s="36">
        <f>SUMIFS(СВЦЭМ!$C$33:$C$776,СВЦЭМ!$A$33:$A$776,$A92,СВЦЭМ!$B$33:$B$776,G$83)+'СЕТ СН'!$H$12+СВЦЭМ!$D$10+'СЕТ СН'!$H$6-'СЕТ СН'!$H$22</f>
        <v>1273.8453967200001</v>
      </c>
      <c r="H92" s="36">
        <f>SUMIFS(СВЦЭМ!$C$33:$C$776,СВЦЭМ!$A$33:$A$776,$A92,СВЦЭМ!$B$33:$B$776,H$83)+'СЕТ СН'!$H$12+СВЦЭМ!$D$10+'СЕТ СН'!$H$6-'СЕТ СН'!$H$22</f>
        <v>1282.19408922</v>
      </c>
      <c r="I92" s="36">
        <f>SUMIFS(СВЦЭМ!$C$33:$C$776,СВЦЭМ!$A$33:$A$776,$A92,СВЦЭМ!$B$33:$B$776,I$83)+'СЕТ СН'!$H$12+СВЦЭМ!$D$10+'СЕТ СН'!$H$6-'СЕТ СН'!$H$22</f>
        <v>1278.9714721599998</v>
      </c>
      <c r="J92" s="36">
        <f>SUMIFS(СВЦЭМ!$C$33:$C$776,СВЦЭМ!$A$33:$A$776,$A92,СВЦЭМ!$B$33:$B$776,J$83)+'СЕТ СН'!$H$12+СВЦЭМ!$D$10+'СЕТ СН'!$H$6-'СЕТ СН'!$H$22</f>
        <v>1229.4962455</v>
      </c>
      <c r="K92" s="36">
        <f>SUMIFS(СВЦЭМ!$C$33:$C$776,СВЦЭМ!$A$33:$A$776,$A92,СВЦЭМ!$B$33:$B$776,K$83)+'СЕТ СН'!$H$12+СВЦЭМ!$D$10+'СЕТ СН'!$H$6-'СЕТ СН'!$H$22</f>
        <v>1179.3528235000001</v>
      </c>
      <c r="L92" s="36">
        <f>SUMIFS(СВЦЭМ!$C$33:$C$776,СВЦЭМ!$A$33:$A$776,$A92,СВЦЭМ!$B$33:$B$776,L$83)+'СЕТ СН'!$H$12+СВЦЭМ!$D$10+'СЕТ СН'!$H$6-'СЕТ СН'!$H$22</f>
        <v>1137.0469234300001</v>
      </c>
      <c r="M92" s="36">
        <f>SUMIFS(СВЦЭМ!$C$33:$C$776,СВЦЭМ!$A$33:$A$776,$A92,СВЦЭМ!$B$33:$B$776,M$83)+'СЕТ СН'!$H$12+СВЦЭМ!$D$10+'СЕТ СН'!$H$6-'СЕТ СН'!$H$22</f>
        <v>1048.06058263</v>
      </c>
      <c r="N92" s="36">
        <f>SUMIFS(СВЦЭМ!$C$33:$C$776,СВЦЭМ!$A$33:$A$776,$A92,СВЦЭМ!$B$33:$B$776,N$83)+'СЕТ СН'!$H$12+СВЦЭМ!$D$10+'СЕТ СН'!$H$6-'СЕТ СН'!$H$22</f>
        <v>994.67189833999998</v>
      </c>
      <c r="O92" s="36">
        <f>SUMIFS(СВЦЭМ!$C$33:$C$776,СВЦЭМ!$A$33:$A$776,$A92,СВЦЭМ!$B$33:$B$776,O$83)+'СЕТ СН'!$H$12+СВЦЭМ!$D$10+'СЕТ СН'!$H$6-'СЕТ СН'!$H$22</f>
        <v>960.03293082999994</v>
      </c>
      <c r="P92" s="36">
        <f>SUMIFS(СВЦЭМ!$C$33:$C$776,СВЦЭМ!$A$33:$A$776,$A92,СВЦЭМ!$B$33:$B$776,P$83)+'СЕТ СН'!$H$12+СВЦЭМ!$D$10+'СЕТ СН'!$H$6-'СЕТ СН'!$H$22</f>
        <v>960.86044285000003</v>
      </c>
      <c r="Q92" s="36">
        <f>SUMIFS(СВЦЭМ!$C$33:$C$776,СВЦЭМ!$A$33:$A$776,$A92,СВЦЭМ!$B$33:$B$776,Q$83)+'СЕТ СН'!$H$12+СВЦЭМ!$D$10+'СЕТ СН'!$H$6-'СЕТ СН'!$H$22</f>
        <v>973.93067095000004</v>
      </c>
      <c r="R92" s="36">
        <f>SUMIFS(СВЦЭМ!$C$33:$C$776,СВЦЭМ!$A$33:$A$776,$A92,СВЦЭМ!$B$33:$B$776,R$83)+'СЕТ СН'!$H$12+СВЦЭМ!$D$10+'СЕТ СН'!$H$6-'СЕТ СН'!$H$22</f>
        <v>969.53707035000002</v>
      </c>
      <c r="S92" s="36">
        <f>SUMIFS(СВЦЭМ!$C$33:$C$776,СВЦЭМ!$A$33:$A$776,$A92,СВЦЭМ!$B$33:$B$776,S$83)+'СЕТ СН'!$H$12+СВЦЭМ!$D$10+'СЕТ СН'!$H$6-'СЕТ СН'!$H$22</f>
        <v>967.12974231999999</v>
      </c>
      <c r="T92" s="36">
        <f>SUMIFS(СВЦЭМ!$C$33:$C$776,СВЦЭМ!$A$33:$A$776,$A92,СВЦЭМ!$B$33:$B$776,T$83)+'СЕТ СН'!$H$12+СВЦЭМ!$D$10+'СЕТ СН'!$H$6-'СЕТ СН'!$H$22</f>
        <v>981.64557193999997</v>
      </c>
      <c r="U92" s="36">
        <f>SUMIFS(СВЦЭМ!$C$33:$C$776,СВЦЭМ!$A$33:$A$776,$A92,СВЦЭМ!$B$33:$B$776,U$83)+'СЕТ СН'!$H$12+СВЦЭМ!$D$10+'СЕТ СН'!$H$6-'СЕТ СН'!$H$22</f>
        <v>990.59303643999999</v>
      </c>
      <c r="V92" s="36">
        <f>SUMIFS(СВЦЭМ!$C$33:$C$776,СВЦЭМ!$A$33:$A$776,$A92,СВЦЭМ!$B$33:$B$776,V$83)+'СЕТ СН'!$H$12+СВЦЭМ!$D$10+'СЕТ СН'!$H$6-'СЕТ СН'!$H$22</f>
        <v>988.77930088999994</v>
      </c>
      <c r="W92" s="36">
        <f>SUMIFS(СВЦЭМ!$C$33:$C$776,СВЦЭМ!$A$33:$A$776,$A92,СВЦЭМ!$B$33:$B$776,W$83)+'СЕТ СН'!$H$12+СВЦЭМ!$D$10+'СЕТ СН'!$H$6-'СЕТ СН'!$H$22</f>
        <v>973.53575861000002</v>
      </c>
      <c r="X92" s="36">
        <f>SUMIFS(СВЦЭМ!$C$33:$C$776,СВЦЭМ!$A$33:$A$776,$A92,СВЦЭМ!$B$33:$B$776,X$83)+'СЕТ СН'!$H$12+СВЦЭМ!$D$10+'СЕТ СН'!$H$6-'СЕТ СН'!$H$22</f>
        <v>1003.65498067</v>
      </c>
      <c r="Y92" s="36">
        <f>SUMIFS(СВЦЭМ!$C$33:$C$776,СВЦЭМ!$A$33:$A$776,$A92,СВЦЭМ!$B$33:$B$776,Y$83)+'СЕТ СН'!$H$12+СВЦЭМ!$D$10+'СЕТ СН'!$H$6-'СЕТ СН'!$H$22</f>
        <v>1109.68085008</v>
      </c>
    </row>
    <row r="93" spans="1:25" ht="15.75" x14ac:dyDescent="0.2">
      <c r="A93" s="35">
        <f t="shared" si="2"/>
        <v>44053</v>
      </c>
      <c r="B93" s="36">
        <f>SUMIFS(СВЦЭМ!$C$33:$C$776,СВЦЭМ!$A$33:$A$776,$A93,СВЦЭМ!$B$33:$B$776,B$83)+'СЕТ СН'!$H$12+СВЦЭМ!$D$10+'СЕТ СН'!$H$6-'СЕТ СН'!$H$22</f>
        <v>1199.57142112</v>
      </c>
      <c r="C93" s="36">
        <f>SUMIFS(СВЦЭМ!$C$33:$C$776,СВЦЭМ!$A$33:$A$776,$A93,СВЦЭМ!$B$33:$B$776,C$83)+'СЕТ СН'!$H$12+СВЦЭМ!$D$10+'СЕТ СН'!$H$6-'СЕТ СН'!$H$22</f>
        <v>1253.00816588</v>
      </c>
      <c r="D93" s="36">
        <f>SUMIFS(СВЦЭМ!$C$33:$C$776,СВЦЭМ!$A$33:$A$776,$A93,СВЦЭМ!$B$33:$B$776,D$83)+'СЕТ СН'!$H$12+СВЦЭМ!$D$10+'СЕТ СН'!$H$6-'СЕТ СН'!$H$22</f>
        <v>1235.5081916000001</v>
      </c>
      <c r="E93" s="36">
        <f>SUMIFS(СВЦЭМ!$C$33:$C$776,СВЦЭМ!$A$33:$A$776,$A93,СВЦЭМ!$B$33:$B$776,E$83)+'СЕТ СН'!$H$12+СВЦЭМ!$D$10+'СЕТ СН'!$H$6-'СЕТ СН'!$H$22</f>
        <v>1221.6502825699999</v>
      </c>
      <c r="F93" s="36">
        <f>SUMIFS(СВЦЭМ!$C$33:$C$776,СВЦЭМ!$A$33:$A$776,$A93,СВЦЭМ!$B$33:$B$776,F$83)+'СЕТ СН'!$H$12+СВЦЭМ!$D$10+'СЕТ СН'!$H$6-'СЕТ СН'!$H$22</f>
        <v>1221.49533565</v>
      </c>
      <c r="G93" s="36">
        <f>SUMIFS(СВЦЭМ!$C$33:$C$776,СВЦЭМ!$A$33:$A$776,$A93,СВЦЭМ!$B$33:$B$776,G$83)+'СЕТ СН'!$H$12+СВЦЭМ!$D$10+'СЕТ СН'!$H$6-'СЕТ СН'!$H$22</f>
        <v>1227.74901647</v>
      </c>
      <c r="H93" s="36">
        <f>SUMIFS(СВЦЭМ!$C$33:$C$776,СВЦЭМ!$A$33:$A$776,$A93,СВЦЭМ!$B$33:$B$776,H$83)+'СЕТ СН'!$H$12+СВЦЭМ!$D$10+'СЕТ СН'!$H$6-'СЕТ СН'!$H$22</f>
        <v>1253.7394766100001</v>
      </c>
      <c r="I93" s="36">
        <f>SUMIFS(СВЦЭМ!$C$33:$C$776,СВЦЭМ!$A$33:$A$776,$A93,СВЦЭМ!$B$33:$B$776,I$83)+'СЕТ СН'!$H$12+СВЦЭМ!$D$10+'СЕТ СН'!$H$6-'СЕТ СН'!$H$22</f>
        <v>1249.0654334800001</v>
      </c>
      <c r="J93" s="36">
        <f>SUMIFS(СВЦЭМ!$C$33:$C$776,СВЦЭМ!$A$33:$A$776,$A93,СВЦЭМ!$B$33:$B$776,J$83)+'СЕТ СН'!$H$12+СВЦЭМ!$D$10+'СЕТ СН'!$H$6-'СЕТ СН'!$H$22</f>
        <v>1185.56549322</v>
      </c>
      <c r="K93" s="36">
        <f>SUMIFS(СВЦЭМ!$C$33:$C$776,СВЦЭМ!$A$33:$A$776,$A93,СВЦЭМ!$B$33:$B$776,K$83)+'СЕТ СН'!$H$12+СВЦЭМ!$D$10+'СЕТ СН'!$H$6-'СЕТ СН'!$H$22</f>
        <v>1145.98710306</v>
      </c>
      <c r="L93" s="36">
        <f>SUMIFS(СВЦЭМ!$C$33:$C$776,СВЦЭМ!$A$33:$A$776,$A93,СВЦЭМ!$B$33:$B$776,L$83)+'СЕТ СН'!$H$12+СВЦЭМ!$D$10+'СЕТ СН'!$H$6-'СЕТ СН'!$H$22</f>
        <v>1136.7308501699999</v>
      </c>
      <c r="M93" s="36">
        <f>SUMIFS(СВЦЭМ!$C$33:$C$776,СВЦЭМ!$A$33:$A$776,$A93,СВЦЭМ!$B$33:$B$776,M$83)+'СЕТ СН'!$H$12+СВЦЭМ!$D$10+'СЕТ СН'!$H$6-'СЕТ СН'!$H$22</f>
        <v>1077.72565764</v>
      </c>
      <c r="N93" s="36">
        <f>SUMIFS(СВЦЭМ!$C$33:$C$776,СВЦЭМ!$A$33:$A$776,$A93,СВЦЭМ!$B$33:$B$776,N$83)+'СЕТ СН'!$H$12+СВЦЭМ!$D$10+'СЕТ СН'!$H$6-'СЕТ СН'!$H$22</f>
        <v>1020.2310535199999</v>
      </c>
      <c r="O93" s="36">
        <f>SUMIFS(СВЦЭМ!$C$33:$C$776,СВЦЭМ!$A$33:$A$776,$A93,СВЦЭМ!$B$33:$B$776,O$83)+'СЕТ СН'!$H$12+СВЦЭМ!$D$10+'СЕТ СН'!$H$6-'СЕТ СН'!$H$22</f>
        <v>982.94851089999997</v>
      </c>
      <c r="P93" s="36">
        <f>SUMIFS(СВЦЭМ!$C$33:$C$776,СВЦЭМ!$A$33:$A$776,$A93,СВЦЭМ!$B$33:$B$776,P$83)+'СЕТ СН'!$H$12+СВЦЭМ!$D$10+'СЕТ СН'!$H$6-'СЕТ СН'!$H$22</f>
        <v>954.70328604999997</v>
      </c>
      <c r="Q93" s="36">
        <f>SUMIFS(СВЦЭМ!$C$33:$C$776,СВЦЭМ!$A$33:$A$776,$A93,СВЦЭМ!$B$33:$B$776,Q$83)+'СЕТ СН'!$H$12+СВЦЭМ!$D$10+'СЕТ СН'!$H$6-'СЕТ СН'!$H$22</f>
        <v>960.78808867999999</v>
      </c>
      <c r="R93" s="36">
        <f>SUMIFS(СВЦЭМ!$C$33:$C$776,СВЦЭМ!$A$33:$A$776,$A93,СВЦЭМ!$B$33:$B$776,R$83)+'СЕТ СН'!$H$12+СВЦЭМ!$D$10+'СЕТ СН'!$H$6-'СЕТ СН'!$H$22</f>
        <v>967.79600328000004</v>
      </c>
      <c r="S93" s="36">
        <f>SUMIFS(СВЦЭМ!$C$33:$C$776,СВЦЭМ!$A$33:$A$776,$A93,СВЦЭМ!$B$33:$B$776,S$83)+'СЕТ СН'!$H$12+СВЦЭМ!$D$10+'СЕТ СН'!$H$6-'СЕТ СН'!$H$22</f>
        <v>964.32555694999996</v>
      </c>
      <c r="T93" s="36">
        <f>SUMIFS(СВЦЭМ!$C$33:$C$776,СВЦЭМ!$A$33:$A$776,$A93,СВЦЭМ!$B$33:$B$776,T$83)+'СЕТ СН'!$H$12+СВЦЭМ!$D$10+'СЕТ СН'!$H$6-'СЕТ СН'!$H$22</f>
        <v>976.73298843999999</v>
      </c>
      <c r="U93" s="36">
        <f>SUMIFS(СВЦЭМ!$C$33:$C$776,СВЦЭМ!$A$33:$A$776,$A93,СВЦЭМ!$B$33:$B$776,U$83)+'СЕТ СН'!$H$12+СВЦЭМ!$D$10+'СЕТ СН'!$H$6-'СЕТ СН'!$H$22</f>
        <v>982.28445183999997</v>
      </c>
      <c r="V93" s="36">
        <f>SUMIFS(СВЦЭМ!$C$33:$C$776,СВЦЭМ!$A$33:$A$776,$A93,СВЦЭМ!$B$33:$B$776,V$83)+'СЕТ СН'!$H$12+СВЦЭМ!$D$10+'СЕТ СН'!$H$6-'СЕТ СН'!$H$22</f>
        <v>968.46502423000004</v>
      </c>
      <c r="W93" s="36">
        <f>SUMIFS(СВЦЭМ!$C$33:$C$776,СВЦЭМ!$A$33:$A$776,$A93,СВЦЭМ!$B$33:$B$776,W$83)+'СЕТ СН'!$H$12+СВЦЭМ!$D$10+'СЕТ СН'!$H$6-'СЕТ СН'!$H$22</f>
        <v>953.05731596999999</v>
      </c>
      <c r="X93" s="36">
        <f>SUMIFS(СВЦЭМ!$C$33:$C$776,СВЦЭМ!$A$33:$A$776,$A93,СВЦЭМ!$B$33:$B$776,X$83)+'СЕТ СН'!$H$12+СВЦЭМ!$D$10+'СЕТ СН'!$H$6-'СЕТ СН'!$H$22</f>
        <v>986.94773735000001</v>
      </c>
      <c r="Y93" s="36">
        <f>SUMIFS(СВЦЭМ!$C$33:$C$776,СВЦЭМ!$A$33:$A$776,$A93,СВЦЭМ!$B$33:$B$776,Y$83)+'СЕТ СН'!$H$12+СВЦЭМ!$D$10+'СЕТ СН'!$H$6-'СЕТ СН'!$H$22</f>
        <v>1070.5393573200001</v>
      </c>
    </row>
    <row r="94" spans="1:25" ht="15.75" x14ac:dyDescent="0.2">
      <c r="A94" s="35">
        <f t="shared" si="2"/>
        <v>44054</v>
      </c>
      <c r="B94" s="36">
        <f>SUMIFS(СВЦЭМ!$C$33:$C$776,СВЦЭМ!$A$33:$A$776,$A94,СВЦЭМ!$B$33:$B$776,B$83)+'СЕТ СН'!$H$12+СВЦЭМ!$D$10+'СЕТ СН'!$H$6-'СЕТ СН'!$H$22</f>
        <v>1163.8107411000001</v>
      </c>
      <c r="C94" s="36">
        <f>SUMIFS(СВЦЭМ!$C$33:$C$776,СВЦЭМ!$A$33:$A$776,$A94,СВЦЭМ!$B$33:$B$776,C$83)+'СЕТ СН'!$H$12+СВЦЭМ!$D$10+'СЕТ СН'!$H$6-'СЕТ СН'!$H$22</f>
        <v>1204.17420225</v>
      </c>
      <c r="D94" s="36">
        <f>SUMIFS(СВЦЭМ!$C$33:$C$776,СВЦЭМ!$A$33:$A$776,$A94,СВЦЭМ!$B$33:$B$776,D$83)+'СЕТ СН'!$H$12+СВЦЭМ!$D$10+'СЕТ СН'!$H$6-'СЕТ СН'!$H$22</f>
        <v>1198.1121574200001</v>
      </c>
      <c r="E94" s="36">
        <f>SUMIFS(СВЦЭМ!$C$33:$C$776,СВЦЭМ!$A$33:$A$776,$A94,СВЦЭМ!$B$33:$B$776,E$83)+'СЕТ СН'!$H$12+СВЦЭМ!$D$10+'СЕТ СН'!$H$6-'СЕТ СН'!$H$22</f>
        <v>1182.3562870600001</v>
      </c>
      <c r="F94" s="36">
        <f>SUMIFS(СВЦЭМ!$C$33:$C$776,СВЦЭМ!$A$33:$A$776,$A94,СВЦЭМ!$B$33:$B$776,F$83)+'СЕТ СН'!$H$12+СВЦЭМ!$D$10+'СЕТ СН'!$H$6-'СЕТ СН'!$H$22</f>
        <v>1169.26830316</v>
      </c>
      <c r="G94" s="36">
        <f>SUMIFS(СВЦЭМ!$C$33:$C$776,СВЦЭМ!$A$33:$A$776,$A94,СВЦЭМ!$B$33:$B$776,G$83)+'СЕТ СН'!$H$12+СВЦЭМ!$D$10+'СЕТ СН'!$H$6-'СЕТ СН'!$H$22</f>
        <v>1182.16145964</v>
      </c>
      <c r="H94" s="36">
        <f>SUMIFS(СВЦЭМ!$C$33:$C$776,СВЦЭМ!$A$33:$A$776,$A94,СВЦЭМ!$B$33:$B$776,H$83)+'СЕТ СН'!$H$12+СВЦЭМ!$D$10+'СЕТ СН'!$H$6-'СЕТ СН'!$H$22</f>
        <v>1145.46666871</v>
      </c>
      <c r="I94" s="36">
        <f>SUMIFS(СВЦЭМ!$C$33:$C$776,СВЦЭМ!$A$33:$A$776,$A94,СВЦЭМ!$B$33:$B$776,I$83)+'СЕТ СН'!$H$12+СВЦЭМ!$D$10+'СЕТ СН'!$H$6-'СЕТ СН'!$H$22</f>
        <v>1136.58998256</v>
      </c>
      <c r="J94" s="36">
        <f>SUMIFS(СВЦЭМ!$C$33:$C$776,СВЦЭМ!$A$33:$A$776,$A94,СВЦЭМ!$B$33:$B$776,J$83)+'СЕТ СН'!$H$12+СВЦЭМ!$D$10+'СЕТ СН'!$H$6-'СЕТ СН'!$H$22</f>
        <v>1143.7330092700001</v>
      </c>
      <c r="K94" s="36">
        <f>SUMIFS(СВЦЭМ!$C$33:$C$776,СВЦЭМ!$A$33:$A$776,$A94,СВЦЭМ!$B$33:$B$776,K$83)+'СЕТ СН'!$H$12+СВЦЭМ!$D$10+'СЕТ СН'!$H$6-'СЕТ СН'!$H$22</f>
        <v>1089.0054433400001</v>
      </c>
      <c r="L94" s="36">
        <f>SUMIFS(СВЦЭМ!$C$33:$C$776,СВЦЭМ!$A$33:$A$776,$A94,СВЦЭМ!$B$33:$B$776,L$83)+'СЕТ СН'!$H$12+СВЦЭМ!$D$10+'СЕТ СН'!$H$6-'СЕТ СН'!$H$22</f>
        <v>1076.6449221299999</v>
      </c>
      <c r="M94" s="36">
        <f>SUMIFS(СВЦЭМ!$C$33:$C$776,СВЦЭМ!$A$33:$A$776,$A94,СВЦЭМ!$B$33:$B$776,M$83)+'СЕТ СН'!$H$12+СВЦЭМ!$D$10+'СЕТ СН'!$H$6-'СЕТ СН'!$H$22</f>
        <v>1030.05851029</v>
      </c>
      <c r="N94" s="36">
        <f>SUMIFS(СВЦЭМ!$C$33:$C$776,СВЦЭМ!$A$33:$A$776,$A94,СВЦЭМ!$B$33:$B$776,N$83)+'СЕТ СН'!$H$12+СВЦЭМ!$D$10+'СЕТ СН'!$H$6-'СЕТ СН'!$H$22</f>
        <v>1016.50331211</v>
      </c>
      <c r="O94" s="36">
        <f>SUMIFS(СВЦЭМ!$C$33:$C$776,СВЦЭМ!$A$33:$A$776,$A94,СВЦЭМ!$B$33:$B$776,O$83)+'СЕТ СН'!$H$12+СВЦЭМ!$D$10+'СЕТ СН'!$H$6-'СЕТ СН'!$H$22</f>
        <v>1018.6110181</v>
      </c>
      <c r="P94" s="36">
        <f>SUMIFS(СВЦЭМ!$C$33:$C$776,СВЦЭМ!$A$33:$A$776,$A94,СВЦЭМ!$B$33:$B$776,P$83)+'СЕТ СН'!$H$12+СВЦЭМ!$D$10+'СЕТ СН'!$H$6-'СЕТ СН'!$H$22</f>
        <v>1017.45653844</v>
      </c>
      <c r="Q94" s="36">
        <f>SUMIFS(СВЦЭМ!$C$33:$C$776,СВЦЭМ!$A$33:$A$776,$A94,СВЦЭМ!$B$33:$B$776,Q$83)+'СЕТ СН'!$H$12+СВЦЭМ!$D$10+'СЕТ СН'!$H$6-'СЕТ СН'!$H$22</f>
        <v>1018.37150108</v>
      </c>
      <c r="R94" s="36">
        <f>SUMIFS(СВЦЭМ!$C$33:$C$776,СВЦЭМ!$A$33:$A$776,$A94,СВЦЭМ!$B$33:$B$776,R$83)+'СЕТ СН'!$H$12+СВЦЭМ!$D$10+'СЕТ СН'!$H$6-'СЕТ СН'!$H$22</f>
        <v>1014.9761300599999</v>
      </c>
      <c r="S94" s="36">
        <f>SUMIFS(СВЦЭМ!$C$33:$C$776,СВЦЭМ!$A$33:$A$776,$A94,СВЦЭМ!$B$33:$B$776,S$83)+'СЕТ СН'!$H$12+СВЦЭМ!$D$10+'СЕТ СН'!$H$6-'СЕТ СН'!$H$22</f>
        <v>1016.45677858</v>
      </c>
      <c r="T94" s="36">
        <f>SUMIFS(СВЦЭМ!$C$33:$C$776,СВЦЭМ!$A$33:$A$776,$A94,СВЦЭМ!$B$33:$B$776,T$83)+'СЕТ СН'!$H$12+СВЦЭМ!$D$10+'СЕТ СН'!$H$6-'СЕТ СН'!$H$22</f>
        <v>1014.47439396</v>
      </c>
      <c r="U94" s="36">
        <f>SUMIFS(СВЦЭМ!$C$33:$C$776,СВЦЭМ!$A$33:$A$776,$A94,СВЦЭМ!$B$33:$B$776,U$83)+'СЕТ СН'!$H$12+СВЦЭМ!$D$10+'СЕТ СН'!$H$6-'СЕТ СН'!$H$22</f>
        <v>1006.71325098</v>
      </c>
      <c r="V94" s="36">
        <f>SUMIFS(СВЦЭМ!$C$33:$C$776,СВЦЭМ!$A$33:$A$776,$A94,СВЦЭМ!$B$33:$B$776,V$83)+'СЕТ СН'!$H$12+СВЦЭМ!$D$10+'СЕТ СН'!$H$6-'СЕТ СН'!$H$22</f>
        <v>1003.66306005</v>
      </c>
      <c r="W94" s="36">
        <f>SUMIFS(СВЦЭМ!$C$33:$C$776,СВЦЭМ!$A$33:$A$776,$A94,СВЦЭМ!$B$33:$B$776,W$83)+'СЕТ СН'!$H$12+СВЦЭМ!$D$10+'СЕТ СН'!$H$6-'СЕТ СН'!$H$22</f>
        <v>1010.4308567099999</v>
      </c>
      <c r="X94" s="36">
        <f>SUMIFS(СВЦЭМ!$C$33:$C$776,СВЦЭМ!$A$33:$A$776,$A94,СВЦЭМ!$B$33:$B$776,X$83)+'СЕТ СН'!$H$12+СВЦЭМ!$D$10+'СЕТ СН'!$H$6-'СЕТ СН'!$H$22</f>
        <v>1007.31977321</v>
      </c>
      <c r="Y94" s="36">
        <f>SUMIFS(СВЦЭМ!$C$33:$C$776,СВЦЭМ!$A$33:$A$776,$A94,СВЦЭМ!$B$33:$B$776,Y$83)+'СЕТ СН'!$H$12+СВЦЭМ!$D$10+'СЕТ СН'!$H$6-'СЕТ СН'!$H$22</f>
        <v>1051.0063126</v>
      </c>
    </row>
    <row r="95" spans="1:25" ht="15.75" x14ac:dyDescent="0.2">
      <c r="A95" s="35">
        <f t="shared" si="2"/>
        <v>44055</v>
      </c>
      <c r="B95" s="36">
        <f>SUMIFS(СВЦЭМ!$C$33:$C$776,СВЦЭМ!$A$33:$A$776,$A95,СВЦЭМ!$B$33:$B$776,B$83)+'СЕТ СН'!$H$12+СВЦЭМ!$D$10+'СЕТ СН'!$H$6-'СЕТ СН'!$H$22</f>
        <v>1150.2873911900001</v>
      </c>
      <c r="C95" s="36">
        <f>SUMIFS(СВЦЭМ!$C$33:$C$776,СВЦЭМ!$A$33:$A$776,$A95,СВЦЭМ!$B$33:$B$776,C$83)+'СЕТ СН'!$H$12+СВЦЭМ!$D$10+'СЕТ СН'!$H$6-'СЕТ СН'!$H$22</f>
        <v>1189.6297535600002</v>
      </c>
      <c r="D95" s="36">
        <f>SUMIFS(СВЦЭМ!$C$33:$C$776,СВЦЭМ!$A$33:$A$776,$A95,СВЦЭМ!$B$33:$B$776,D$83)+'СЕТ СН'!$H$12+СВЦЭМ!$D$10+'СЕТ СН'!$H$6-'СЕТ СН'!$H$22</f>
        <v>1195.8530501100001</v>
      </c>
      <c r="E95" s="36">
        <f>SUMIFS(СВЦЭМ!$C$33:$C$776,СВЦЭМ!$A$33:$A$776,$A95,СВЦЭМ!$B$33:$B$776,E$83)+'СЕТ СН'!$H$12+СВЦЭМ!$D$10+'СЕТ СН'!$H$6-'СЕТ СН'!$H$22</f>
        <v>1202.44004937</v>
      </c>
      <c r="F95" s="36">
        <f>SUMIFS(СВЦЭМ!$C$33:$C$776,СВЦЭМ!$A$33:$A$776,$A95,СВЦЭМ!$B$33:$B$776,F$83)+'СЕТ СН'!$H$12+СВЦЭМ!$D$10+'СЕТ СН'!$H$6-'СЕТ СН'!$H$22</f>
        <v>1206.1439334000002</v>
      </c>
      <c r="G95" s="36">
        <f>SUMIFS(СВЦЭМ!$C$33:$C$776,СВЦЭМ!$A$33:$A$776,$A95,СВЦЭМ!$B$33:$B$776,G$83)+'СЕТ СН'!$H$12+СВЦЭМ!$D$10+'СЕТ СН'!$H$6-'СЕТ СН'!$H$22</f>
        <v>1204.5125310600001</v>
      </c>
      <c r="H95" s="36">
        <f>SUMIFS(СВЦЭМ!$C$33:$C$776,СВЦЭМ!$A$33:$A$776,$A95,СВЦЭМ!$B$33:$B$776,H$83)+'СЕТ СН'!$H$12+СВЦЭМ!$D$10+'СЕТ СН'!$H$6-'СЕТ СН'!$H$22</f>
        <v>1186.0359323100001</v>
      </c>
      <c r="I95" s="36">
        <f>SUMIFS(СВЦЭМ!$C$33:$C$776,СВЦЭМ!$A$33:$A$776,$A95,СВЦЭМ!$B$33:$B$776,I$83)+'СЕТ СН'!$H$12+СВЦЭМ!$D$10+'СЕТ СН'!$H$6-'СЕТ СН'!$H$22</f>
        <v>1170.56455138</v>
      </c>
      <c r="J95" s="36">
        <f>SUMIFS(СВЦЭМ!$C$33:$C$776,СВЦЭМ!$A$33:$A$776,$A95,СВЦЭМ!$B$33:$B$776,J$83)+'СЕТ СН'!$H$12+СВЦЭМ!$D$10+'СЕТ СН'!$H$6-'СЕТ СН'!$H$22</f>
        <v>1117.5192424100001</v>
      </c>
      <c r="K95" s="36">
        <f>SUMIFS(СВЦЭМ!$C$33:$C$776,СВЦЭМ!$A$33:$A$776,$A95,СВЦЭМ!$B$33:$B$776,K$83)+'СЕТ СН'!$H$12+СВЦЭМ!$D$10+'СЕТ СН'!$H$6-'СЕТ СН'!$H$22</f>
        <v>1092.0369996300001</v>
      </c>
      <c r="L95" s="36">
        <f>SUMIFS(СВЦЭМ!$C$33:$C$776,СВЦЭМ!$A$33:$A$776,$A95,СВЦЭМ!$B$33:$B$776,L$83)+'СЕТ СН'!$H$12+СВЦЭМ!$D$10+'СЕТ СН'!$H$6-'СЕТ СН'!$H$22</f>
        <v>1071.36215386</v>
      </c>
      <c r="M95" s="36">
        <f>SUMIFS(СВЦЭМ!$C$33:$C$776,СВЦЭМ!$A$33:$A$776,$A95,СВЦЭМ!$B$33:$B$776,M$83)+'СЕТ СН'!$H$12+СВЦЭМ!$D$10+'СЕТ СН'!$H$6-'СЕТ СН'!$H$22</f>
        <v>980.42936707000001</v>
      </c>
      <c r="N95" s="36">
        <f>SUMIFS(СВЦЭМ!$C$33:$C$776,СВЦЭМ!$A$33:$A$776,$A95,СВЦЭМ!$B$33:$B$776,N$83)+'СЕТ СН'!$H$12+СВЦЭМ!$D$10+'СЕТ СН'!$H$6-'СЕТ СН'!$H$22</f>
        <v>949.13202890000002</v>
      </c>
      <c r="O95" s="36">
        <f>SUMIFS(СВЦЭМ!$C$33:$C$776,СВЦЭМ!$A$33:$A$776,$A95,СВЦЭМ!$B$33:$B$776,O$83)+'СЕТ СН'!$H$12+СВЦЭМ!$D$10+'СЕТ СН'!$H$6-'СЕТ СН'!$H$22</f>
        <v>933.40424286999996</v>
      </c>
      <c r="P95" s="36">
        <f>SUMIFS(СВЦЭМ!$C$33:$C$776,СВЦЭМ!$A$33:$A$776,$A95,СВЦЭМ!$B$33:$B$776,P$83)+'СЕТ СН'!$H$12+СВЦЭМ!$D$10+'СЕТ СН'!$H$6-'СЕТ СН'!$H$22</f>
        <v>983.87257814999998</v>
      </c>
      <c r="Q95" s="36">
        <f>SUMIFS(СВЦЭМ!$C$33:$C$776,СВЦЭМ!$A$33:$A$776,$A95,СВЦЭМ!$B$33:$B$776,Q$83)+'СЕТ СН'!$H$12+СВЦЭМ!$D$10+'СЕТ СН'!$H$6-'СЕТ СН'!$H$22</f>
        <v>987.86676192999994</v>
      </c>
      <c r="R95" s="36">
        <f>SUMIFS(СВЦЭМ!$C$33:$C$776,СВЦЭМ!$A$33:$A$776,$A95,СВЦЭМ!$B$33:$B$776,R$83)+'СЕТ СН'!$H$12+СВЦЭМ!$D$10+'СЕТ СН'!$H$6-'СЕТ СН'!$H$22</f>
        <v>993.68433305999997</v>
      </c>
      <c r="S95" s="36">
        <f>SUMIFS(СВЦЭМ!$C$33:$C$776,СВЦЭМ!$A$33:$A$776,$A95,СВЦЭМ!$B$33:$B$776,S$83)+'СЕТ СН'!$H$12+СВЦЭМ!$D$10+'СЕТ СН'!$H$6-'СЕТ СН'!$H$22</f>
        <v>991.54807987999993</v>
      </c>
      <c r="T95" s="36">
        <f>SUMIFS(СВЦЭМ!$C$33:$C$776,СВЦЭМ!$A$33:$A$776,$A95,СВЦЭМ!$B$33:$B$776,T$83)+'СЕТ СН'!$H$12+СВЦЭМ!$D$10+'СЕТ СН'!$H$6-'СЕТ СН'!$H$22</f>
        <v>991.72682887999997</v>
      </c>
      <c r="U95" s="36">
        <f>SUMIFS(СВЦЭМ!$C$33:$C$776,СВЦЭМ!$A$33:$A$776,$A95,СВЦЭМ!$B$33:$B$776,U$83)+'СЕТ СН'!$H$12+СВЦЭМ!$D$10+'СЕТ СН'!$H$6-'СЕТ СН'!$H$22</f>
        <v>972.48143008</v>
      </c>
      <c r="V95" s="36">
        <f>SUMIFS(СВЦЭМ!$C$33:$C$776,СВЦЭМ!$A$33:$A$776,$A95,СВЦЭМ!$B$33:$B$776,V$83)+'СЕТ СН'!$H$12+СВЦЭМ!$D$10+'СЕТ СН'!$H$6-'СЕТ СН'!$H$22</f>
        <v>975.74341434999997</v>
      </c>
      <c r="W95" s="36">
        <f>SUMIFS(СВЦЭМ!$C$33:$C$776,СВЦЭМ!$A$33:$A$776,$A95,СВЦЭМ!$B$33:$B$776,W$83)+'СЕТ СН'!$H$12+СВЦЭМ!$D$10+'СЕТ СН'!$H$6-'СЕТ СН'!$H$22</f>
        <v>978.35104491000004</v>
      </c>
      <c r="X95" s="36">
        <f>SUMIFS(СВЦЭМ!$C$33:$C$776,СВЦЭМ!$A$33:$A$776,$A95,СВЦЭМ!$B$33:$B$776,X$83)+'СЕТ СН'!$H$12+СВЦЭМ!$D$10+'СЕТ СН'!$H$6-'СЕТ СН'!$H$22</f>
        <v>994.22552812000004</v>
      </c>
      <c r="Y95" s="36">
        <f>SUMIFS(СВЦЭМ!$C$33:$C$776,СВЦЭМ!$A$33:$A$776,$A95,СВЦЭМ!$B$33:$B$776,Y$83)+'СЕТ СН'!$H$12+СВЦЭМ!$D$10+'СЕТ СН'!$H$6-'СЕТ СН'!$H$22</f>
        <v>1081.8976304600001</v>
      </c>
    </row>
    <row r="96" spans="1:25" ht="15.75" x14ac:dyDescent="0.2">
      <c r="A96" s="35">
        <f t="shared" si="2"/>
        <v>44056</v>
      </c>
      <c r="B96" s="36">
        <f>SUMIFS(СВЦЭМ!$C$33:$C$776,СВЦЭМ!$A$33:$A$776,$A96,СВЦЭМ!$B$33:$B$776,B$83)+'СЕТ СН'!$H$12+СВЦЭМ!$D$10+'СЕТ СН'!$H$6-'СЕТ СН'!$H$22</f>
        <v>1167.8766168900002</v>
      </c>
      <c r="C96" s="36">
        <f>SUMIFS(СВЦЭМ!$C$33:$C$776,СВЦЭМ!$A$33:$A$776,$A96,СВЦЭМ!$B$33:$B$776,C$83)+'СЕТ СН'!$H$12+СВЦЭМ!$D$10+'СЕТ СН'!$H$6-'СЕТ СН'!$H$22</f>
        <v>1205.09101083</v>
      </c>
      <c r="D96" s="36">
        <f>SUMIFS(СВЦЭМ!$C$33:$C$776,СВЦЭМ!$A$33:$A$776,$A96,СВЦЭМ!$B$33:$B$776,D$83)+'СЕТ СН'!$H$12+СВЦЭМ!$D$10+'СЕТ СН'!$H$6-'СЕТ СН'!$H$22</f>
        <v>1232.7782014700001</v>
      </c>
      <c r="E96" s="36">
        <f>SUMIFS(СВЦЭМ!$C$33:$C$776,СВЦЭМ!$A$33:$A$776,$A96,СВЦЭМ!$B$33:$B$776,E$83)+'СЕТ СН'!$H$12+СВЦЭМ!$D$10+'СЕТ СН'!$H$6-'СЕТ СН'!$H$22</f>
        <v>1244.08306771</v>
      </c>
      <c r="F96" s="36">
        <f>SUMIFS(СВЦЭМ!$C$33:$C$776,СВЦЭМ!$A$33:$A$776,$A96,СВЦЭМ!$B$33:$B$776,F$83)+'СЕТ СН'!$H$12+СВЦЭМ!$D$10+'СЕТ СН'!$H$6-'СЕТ СН'!$H$22</f>
        <v>1248.78545624</v>
      </c>
      <c r="G96" s="36">
        <f>SUMIFS(СВЦЭМ!$C$33:$C$776,СВЦЭМ!$A$33:$A$776,$A96,СВЦЭМ!$B$33:$B$776,G$83)+'СЕТ СН'!$H$12+СВЦЭМ!$D$10+'СЕТ СН'!$H$6-'СЕТ СН'!$H$22</f>
        <v>1225.56049981</v>
      </c>
      <c r="H96" s="36">
        <f>SUMIFS(СВЦЭМ!$C$33:$C$776,СВЦЭМ!$A$33:$A$776,$A96,СВЦЭМ!$B$33:$B$776,H$83)+'СЕТ СН'!$H$12+СВЦЭМ!$D$10+'СЕТ СН'!$H$6-'СЕТ СН'!$H$22</f>
        <v>1179.16372118</v>
      </c>
      <c r="I96" s="36">
        <f>SUMIFS(СВЦЭМ!$C$33:$C$776,СВЦЭМ!$A$33:$A$776,$A96,СВЦЭМ!$B$33:$B$776,I$83)+'СЕТ СН'!$H$12+СВЦЭМ!$D$10+'СЕТ СН'!$H$6-'СЕТ СН'!$H$22</f>
        <v>1114.37453164</v>
      </c>
      <c r="J96" s="36">
        <f>SUMIFS(СВЦЭМ!$C$33:$C$776,СВЦЭМ!$A$33:$A$776,$A96,СВЦЭМ!$B$33:$B$776,J$83)+'СЕТ СН'!$H$12+СВЦЭМ!$D$10+'СЕТ СН'!$H$6-'СЕТ СН'!$H$22</f>
        <v>1062.2945423799999</v>
      </c>
      <c r="K96" s="36">
        <f>SUMIFS(СВЦЭМ!$C$33:$C$776,СВЦЭМ!$A$33:$A$776,$A96,СВЦЭМ!$B$33:$B$776,K$83)+'СЕТ СН'!$H$12+СВЦЭМ!$D$10+'СЕТ СН'!$H$6-'СЕТ СН'!$H$22</f>
        <v>1034.5608252100001</v>
      </c>
      <c r="L96" s="36">
        <f>SUMIFS(СВЦЭМ!$C$33:$C$776,СВЦЭМ!$A$33:$A$776,$A96,СВЦЭМ!$B$33:$B$776,L$83)+'СЕТ СН'!$H$12+СВЦЭМ!$D$10+'СЕТ СН'!$H$6-'СЕТ СН'!$H$22</f>
        <v>1031.2827318300001</v>
      </c>
      <c r="M96" s="36">
        <f>SUMIFS(СВЦЭМ!$C$33:$C$776,СВЦЭМ!$A$33:$A$776,$A96,СВЦЭМ!$B$33:$B$776,M$83)+'СЕТ СН'!$H$12+СВЦЭМ!$D$10+'СЕТ СН'!$H$6-'СЕТ СН'!$H$22</f>
        <v>986.35121842000001</v>
      </c>
      <c r="N96" s="36">
        <f>SUMIFS(СВЦЭМ!$C$33:$C$776,СВЦЭМ!$A$33:$A$776,$A96,СВЦЭМ!$B$33:$B$776,N$83)+'СЕТ СН'!$H$12+СВЦЭМ!$D$10+'СЕТ СН'!$H$6-'СЕТ СН'!$H$22</f>
        <v>1005.74303357</v>
      </c>
      <c r="O96" s="36">
        <f>SUMIFS(СВЦЭМ!$C$33:$C$776,СВЦЭМ!$A$33:$A$776,$A96,СВЦЭМ!$B$33:$B$776,O$83)+'СЕТ СН'!$H$12+СВЦЭМ!$D$10+'СЕТ СН'!$H$6-'СЕТ СН'!$H$22</f>
        <v>1002.83070528</v>
      </c>
      <c r="P96" s="36">
        <f>SUMIFS(СВЦЭМ!$C$33:$C$776,СВЦЭМ!$A$33:$A$776,$A96,СВЦЭМ!$B$33:$B$776,P$83)+'СЕТ СН'!$H$12+СВЦЭМ!$D$10+'СЕТ СН'!$H$6-'СЕТ СН'!$H$22</f>
        <v>1004.54460909</v>
      </c>
      <c r="Q96" s="36">
        <f>SUMIFS(СВЦЭМ!$C$33:$C$776,СВЦЭМ!$A$33:$A$776,$A96,СВЦЭМ!$B$33:$B$776,Q$83)+'СЕТ СН'!$H$12+СВЦЭМ!$D$10+'СЕТ СН'!$H$6-'СЕТ СН'!$H$22</f>
        <v>1016.05000531</v>
      </c>
      <c r="R96" s="36">
        <f>SUMIFS(СВЦЭМ!$C$33:$C$776,СВЦЭМ!$A$33:$A$776,$A96,СВЦЭМ!$B$33:$B$776,R$83)+'СЕТ СН'!$H$12+СВЦЭМ!$D$10+'СЕТ СН'!$H$6-'СЕТ СН'!$H$22</f>
        <v>1012.0335292</v>
      </c>
      <c r="S96" s="36">
        <f>SUMIFS(СВЦЭМ!$C$33:$C$776,СВЦЭМ!$A$33:$A$776,$A96,СВЦЭМ!$B$33:$B$776,S$83)+'СЕТ СН'!$H$12+СВЦЭМ!$D$10+'СЕТ СН'!$H$6-'СЕТ СН'!$H$22</f>
        <v>1015.7551875</v>
      </c>
      <c r="T96" s="36">
        <f>SUMIFS(СВЦЭМ!$C$33:$C$776,СВЦЭМ!$A$33:$A$776,$A96,СВЦЭМ!$B$33:$B$776,T$83)+'СЕТ СН'!$H$12+СВЦЭМ!$D$10+'СЕТ СН'!$H$6-'СЕТ СН'!$H$22</f>
        <v>953.80400181999994</v>
      </c>
      <c r="U96" s="36">
        <f>SUMIFS(СВЦЭМ!$C$33:$C$776,СВЦЭМ!$A$33:$A$776,$A96,СВЦЭМ!$B$33:$B$776,U$83)+'СЕТ СН'!$H$12+СВЦЭМ!$D$10+'СЕТ СН'!$H$6-'СЕТ СН'!$H$22</f>
        <v>894.23287542000003</v>
      </c>
      <c r="V96" s="36">
        <f>SUMIFS(СВЦЭМ!$C$33:$C$776,СВЦЭМ!$A$33:$A$776,$A96,СВЦЭМ!$B$33:$B$776,V$83)+'СЕТ СН'!$H$12+СВЦЭМ!$D$10+'СЕТ СН'!$H$6-'СЕТ СН'!$H$22</f>
        <v>896.79819617999999</v>
      </c>
      <c r="W96" s="36">
        <f>SUMIFS(СВЦЭМ!$C$33:$C$776,СВЦЭМ!$A$33:$A$776,$A96,СВЦЭМ!$B$33:$B$776,W$83)+'СЕТ СН'!$H$12+СВЦЭМ!$D$10+'СЕТ СН'!$H$6-'СЕТ СН'!$H$22</f>
        <v>910.06599548999998</v>
      </c>
      <c r="X96" s="36">
        <f>SUMIFS(СВЦЭМ!$C$33:$C$776,СВЦЭМ!$A$33:$A$776,$A96,СВЦЭМ!$B$33:$B$776,X$83)+'СЕТ СН'!$H$12+СВЦЭМ!$D$10+'СЕТ СН'!$H$6-'СЕТ СН'!$H$22</f>
        <v>914.98122453999997</v>
      </c>
      <c r="Y96" s="36">
        <f>SUMIFS(СВЦЭМ!$C$33:$C$776,СВЦЭМ!$A$33:$A$776,$A96,СВЦЭМ!$B$33:$B$776,Y$83)+'СЕТ СН'!$H$12+СВЦЭМ!$D$10+'СЕТ СН'!$H$6-'СЕТ СН'!$H$22</f>
        <v>977.08296053000004</v>
      </c>
    </row>
    <row r="97" spans="1:25" ht="15.75" x14ac:dyDescent="0.2">
      <c r="A97" s="35">
        <f t="shared" si="2"/>
        <v>44057</v>
      </c>
      <c r="B97" s="36">
        <f>SUMIFS(СВЦЭМ!$C$33:$C$776,СВЦЭМ!$A$33:$A$776,$A97,СВЦЭМ!$B$33:$B$776,B$83)+'СЕТ СН'!$H$12+СВЦЭМ!$D$10+'СЕТ СН'!$H$6-'СЕТ СН'!$H$22</f>
        <v>1137.3872777700001</v>
      </c>
      <c r="C97" s="36">
        <f>SUMIFS(СВЦЭМ!$C$33:$C$776,СВЦЭМ!$A$33:$A$776,$A97,СВЦЭМ!$B$33:$B$776,C$83)+'СЕТ СН'!$H$12+СВЦЭМ!$D$10+'СЕТ СН'!$H$6-'СЕТ СН'!$H$22</f>
        <v>1157.45345464</v>
      </c>
      <c r="D97" s="36">
        <f>SUMIFS(СВЦЭМ!$C$33:$C$776,СВЦЭМ!$A$33:$A$776,$A97,СВЦЭМ!$B$33:$B$776,D$83)+'СЕТ СН'!$H$12+СВЦЭМ!$D$10+'СЕТ СН'!$H$6-'СЕТ СН'!$H$22</f>
        <v>1184.7146313800001</v>
      </c>
      <c r="E97" s="36">
        <f>SUMIFS(СВЦЭМ!$C$33:$C$776,СВЦЭМ!$A$33:$A$776,$A97,СВЦЭМ!$B$33:$B$776,E$83)+'СЕТ СН'!$H$12+СВЦЭМ!$D$10+'СЕТ СН'!$H$6-'СЕТ СН'!$H$22</f>
        <v>1182.7794866000002</v>
      </c>
      <c r="F97" s="36">
        <f>SUMIFS(СВЦЭМ!$C$33:$C$776,СВЦЭМ!$A$33:$A$776,$A97,СВЦЭМ!$B$33:$B$776,F$83)+'СЕТ СН'!$H$12+СВЦЭМ!$D$10+'СЕТ СН'!$H$6-'СЕТ СН'!$H$22</f>
        <v>1179.13847541</v>
      </c>
      <c r="G97" s="36">
        <f>SUMIFS(СВЦЭМ!$C$33:$C$776,СВЦЭМ!$A$33:$A$776,$A97,СВЦЭМ!$B$33:$B$776,G$83)+'СЕТ СН'!$H$12+СВЦЭМ!$D$10+'СЕТ СН'!$H$6-'СЕТ СН'!$H$22</f>
        <v>1166.27673809</v>
      </c>
      <c r="H97" s="36">
        <f>SUMIFS(СВЦЭМ!$C$33:$C$776,СВЦЭМ!$A$33:$A$776,$A97,СВЦЭМ!$B$33:$B$776,H$83)+'СЕТ СН'!$H$12+СВЦЭМ!$D$10+'СЕТ СН'!$H$6-'СЕТ СН'!$H$22</f>
        <v>1143.8528716800001</v>
      </c>
      <c r="I97" s="36">
        <f>SUMIFS(СВЦЭМ!$C$33:$C$776,СВЦЭМ!$A$33:$A$776,$A97,СВЦЭМ!$B$33:$B$776,I$83)+'СЕТ СН'!$H$12+СВЦЭМ!$D$10+'СЕТ СН'!$H$6-'СЕТ СН'!$H$22</f>
        <v>1147.1442788500001</v>
      </c>
      <c r="J97" s="36">
        <f>SUMIFS(СВЦЭМ!$C$33:$C$776,СВЦЭМ!$A$33:$A$776,$A97,СВЦЭМ!$B$33:$B$776,J$83)+'СЕТ СН'!$H$12+СВЦЭМ!$D$10+'СЕТ СН'!$H$6-'СЕТ СН'!$H$22</f>
        <v>1098.8208663100002</v>
      </c>
      <c r="K97" s="36">
        <f>SUMIFS(СВЦЭМ!$C$33:$C$776,СВЦЭМ!$A$33:$A$776,$A97,СВЦЭМ!$B$33:$B$776,K$83)+'СЕТ СН'!$H$12+СВЦЭМ!$D$10+'СЕТ СН'!$H$6-'СЕТ СН'!$H$22</f>
        <v>1072.9878341799999</v>
      </c>
      <c r="L97" s="36">
        <f>SUMIFS(СВЦЭМ!$C$33:$C$776,СВЦЭМ!$A$33:$A$776,$A97,СВЦЭМ!$B$33:$B$776,L$83)+'СЕТ СН'!$H$12+СВЦЭМ!$D$10+'СЕТ СН'!$H$6-'СЕТ СН'!$H$22</f>
        <v>1057.113061</v>
      </c>
      <c r="M97" s="36">
        <f>SUMIFS(СВЦЭМ!$C$33:$C$776,СВЦЭМ!$A$33:$A$776,$A97,СВЦЭМ!$B$33:$B$776,M$83)+'СЕТ СН'!$H$12+СВЦЭМ!$D$10+'СЕТ СН'!$H$6-'СЕТ СН'!$H$22</f>
        <v>1018.19377328</v>
      </c>
      <c r="N97" s="36">
        <f>SUMIFS(СВЦЭМ!$C$33:$C$776,СВЦЭМ!$A$33:$A$776,$A97,СВЦЭМ!$B$33:$B$776,N$83)+'СЕТ СН'!$H$12+СВЦЭМ!$D$10+'СЕТ СН'!$H$6-'СЕТ СН'!$H$22</f>
        <v>939.21884762000002</v>
      </c>
      <c r="O97" s="36">
        <f>SUMIFS(СВЦЭМ!$C$33:$C$776,СВЦЭМ!$A$33:$A$776,$A97,СВЦЭМ!$B$33:$B$776,O$83)+'СЕТ СН'!$H$12+СВЦЭМ!$D$10+'СЕТ СН'!$H$6-'СЕТ СН'!$H$22</f>
        <v>920.3521326</v>
      </c>
      <c r="P97" s="36">
        <f>SUMIFS(СВЦЭМ!$C$33:$C$776,СВЦЭМ!$A$33:$A$776,$A97,СВЦЭМ!$B$33:$B$776,P$83)+'СЕТ СН'!$H$12+СВЦЭМ!$D$10+'СЕТ СН'!$H$6-'СЕТ СН'!$H$22</f>
        <v>928.89409732000001</v>
      </c>
      <c r="Q97" s="36">
        <f>SUMIFS(СВЦЭМ!$C$33:$C$776,СВЦЭМ!$A$33:$A$776,$A97,СВЦЭМ!$B$33:$B$776,Q$83)+'СЕТ СН'!$H$12+СВЦЭМ!$D$10+'СЕТ СН'!$H$6-'СЕТ СН'!$H$22</f>
        <v>942.16617985999994</v>
      </c>
      <c r="R97" s="36">
        <f>SUMIFS(СВЦЭМ!$C$33:$C$776,СВЦЭМ!$A$33:$A$776,$A97,СВЦЭМ!$B$33:$B$776,R$83)+'СЕТ СН'!$H$12+СВЦЭМ!$D$10+'СЕТ СН'!$H$6-'СЕТ СН'!$H$22</f>
        <v>938.39606430000003</v>
      </c>
      <c r="S97" s="36">
        <f>SUMIFS(СВЦЭМ!$C$33:$C$776,СВЦЭМ!$A$33:$A$776,$A97,СВЦЭМ!$B$33:$B$776,S$83)+'СЕТ СН'!$H$12+СВЦЭМ!$D$10+'СЕТ СН'!$H$6-'СЕТ СН'!$H$22</f>
        <v>950.95385507000003</v>
      </c>
      <c r="T97" s="36">
        <f>SUMIFS(СВЦЭМ!$C$33:$C$776,СВЦЭМ!$A$33:$A$776,$A97,СВЦЭМ!$B$33:$B$776,T$83)+'СЕТ СН'!$H$12+СВЦЭМ!$D$10+'СЕТ СН'!$H$6-'СЕТ СН'!$H$22</f>
        <v>950.71118452999997</v>
      </c>
      <c r="U97" s="36">
        <f>SUMIFS(СВЦЭМ!$C$33:$C$776,СВЦЭМ!$A$33:$A$776,$A97,СВЦЭМ!$B$33:$B$776,U$83)+'СЕТ СН'!$H$12+СВЦЭМ!$D$10+'СЕТ СН'!$H$6-'СЕТ СН'!$H$22</f>
        <v>963.79198784999994</v>
      </c>
      <c r="V97" s="36">
        <f>SUMIFS(СВЦЭМ!$C$33:$C$776,СВЦЭМ!$A$33:$A$776,$A97,СВЦЭМ!$B$33:$B$776,V$83)+'СЕТ СН'!$H$12+СВЦЭМ!$D$10+'СЕТ СН'!$H$6-'СЕТ СН'!$H$22</f>
        <v>947.31944632</v>
      </c>
      <c r="W97" s="36">
        <f>SUMIFS(СВЦЭМ!$C$33:$C$776,СВЦЭМ!$A$33:$A$776,$A97,СВЦЭМ!$B$33:$B$776,W$83)+'СЕТ СН'!$H$12+СВЦЭМ!$D$10+'СЕТ СН'!$H$6-'СЕТ СН'!$H$22</f>
        <v>950.49693572000001</v>
      </c>
      <c r="X97" s="36">
        <f>SUMIFS(СВЦЭМ!$C$33:$C$776,СВЦЭМ!$A$33:$A$776,$A97,СВЦЭМ!$B$33:$B$776,X$83)+'СЕТ СН'!$H$12+СВЦЭМ!$D$10+'СЕТ СН'!$H$6-'СЕТ СН'!$H$22</f>
        <v>972.48756581999999</v>
      </c>
      <c r="Y97" s="36">
        <f>SUMIFS(СВЦЭМ!$C$33:$C$776,СВЦЭМ!$A$33:$A$776,$A97,СВЦЭМ!$B$33:$B$776,Y$83)+'СЕТ СН'!$H$12+СВЦЭМ!$D$10+'СЕТ СН'!$H$6-'СЕТ СН'!$H$22</f>
        <v>1052.05651442</v>
      </c>
    </row>
    <row r="98" spans="1:25" ht="15.75" x14ac:dyDescent="0.2">
      <c r="A98" s="35">
        <f t="shared" si="2"/>
        <v>44058</v>
      </c>
      <c r="B98" s="36">
        <f>SUMIFS(СВЦЭМ!$C$33:$C$776,СВЦЭМ!$A$33:$A$776,$A98,СВЦЭМ!$B$33:$B$776,B$83)+'СЕТ СН'!$H$12+СВЦЭМ!$D$10+'СЕТ СН'!$H$6-'СЕТ СН'!$H$22</f>
        <v>1076.7093533</v>
      </c>
      <c r="C98" s="36">
        <f>SUMIFS(СВЦЭМ!$C$33:$C$776,СВЦЭМ!$A$33:$A$776,$A98,СВЦЭМ!$B$33:$B$776,C$83)+'СЕТ СН'!$H$12+СВЦЭМ!$D$10+'СЕТ СН'!$H$6-'СЕТ СН'!$H$22</f>
        <v>1116.3996179800001</v>
      </c>
      <c r="D98" s="36">
        <f>SUMIFS(СВЦЭМ!$C$33:$C$776,СВЦЭМ!$A$33:$A$776,$A98,СВЦЭМ!$B$33:$B$776,D$83)+'СЕТ СН'!$H$12+СВЦЭМ!$D$10+'СЕТ СН'!$H$6-'СЕТ СН'!$H$22</f>
        <v>1106.3726758100001</v>
      </c>
      <c r="E98" s="36">
        <f>SUMIFS(СВЦЭМ!$C$33:$C$776,СВЦЭМ!$A$33:$A$776,$A98,СВЦЭМ!$B$33:$B$776,E$83)+'СЕТ СН'!$H$12+СВЦЭМ!$D$10+'СЕТ СН'!$H$6-'СЕТ СН'!$H$22</f>
        <v>1101.9688591000001</v>
      </c>
      <c r="F98" s="36">
        <f>SUMIFS(СВЦЭМ!$C$33:$C$776,СВЦЭМ!$A$33:$A$776,$A98,СВЦЭМ!$B$33:$B$776,F$83)+'СЕТ СН'!$H$12+СВЦЭМ!$D$10+'СЕТ СН'!$H$6-'СЕТ СН'!$H$22</f>
        <v>1107.10701748</v>
      </c>
      <c r="G98" s="36">
        <f>SUMIFS(СВЦЭМ!$C$33:$C$776,СВЦЭМ!$A$33:$A$776,$A98,СВЦЭМ!$B$33:$B$776,G$83)+'СЕТ СН'!$H$12+СВЦЭМ!$D$10+'СЕТ СН'!$H$6-'СЕТ СН'!$H$22</f>
        <v>1108.6689719600001</v>
      </c>
      <c r="H98" s="36">
        <f>SUMIFS(СВЦЭМ!$C$33:$C$776,СВЦЭМ!$A$33:$A$776,$A98,СВЦЭМ!$B$33:$B$776,H$83)+'СЕТ СН'!$H$12+СВЦЭМ!$D$10+'СЕТ СН'!$H$6-'СЕТ СН'!$H$22</f>
        <v>1103.80116348</v>
      </c>
      <c r="I98" s="36">
        <f>SUMIFS(СВЦЭМ!$C$33:$C$776,СВЦЭМ!$A$33:$A$776,$A98,СВЦЭМ!$B$33:$B$776,I$83)+'СЕТ СН'!$H$12+СВЦЭМ!$D$10+'СЕТ СН'!$H$6-'СЕТ СН'!$H$22</f>
        <v>1094.95332044</v>
      </c>
      <c r="J98" s="36">
        <f>SUMIFS(СВЦЭМ!$C$33:$C$776,СВЦЭМ!$A$33:$A$776,$A98,СВЦЭМ!$B$33:$B$776,J$83)+'СЕТ СН'!$H$12+СВЦЭМ!$D$10+'СЕТ СН'!$H$6-'СЕТ СН'!$H$22</f>
        <v>1049.7777296100001</v>
      </c>
      <c r="K98" s="36">
        <f>SUMIFS(СВЦЭМ!$C$33:$C$776,СВЦЭМ!$A$33:$A$776,$A98,СВЦЭМ!$B$33:$B$776,K$83)+'СЕТ СН'!$H$12+СВЦЭМ!$D$10+'СЕТ СН'!$H$6-'СЕТ СН'!$H$22</f>
        <v>1015.3320183</v>
      </c>
      <c r="L98" s="36">
        <f>SUMIFS(СВЦЭМ!$C$33:$C$776,СВЦЭМ!$A$33:$A$776,$A98,СВЦЭМ!$B$33:$B$776,L$83)+'СЕТ СН'!$H$12+СВЦЭМ!$D$10+'СЕТ СН'!$H$6-'СЕТ СН'!$H$22</f>
        <v>1009.81384538</v>
      </c>
      <c r="M98" s="36">
        <f>SUMIFS(СВЦЭМ!$C$33:$C$776,СВЦЭМ!$A$33:$A$776,$A98,СВЦЭМ!$B$33:$B$776,M$83)+'СЕТ СН'!$H$12+СВЦЭМ!$D$10+'СЕТ СН'!$H$6-'СЕТ СН'!$H$22</f>
        <v>1021.16158649</v>
      </c>
      <c r="N98" s="36">
        <f>SUMIFS(СВЦЭМ!$C$33:$C$776,СВЦЭМ!$A$33:$A$776,$A98,СВЦЭМ!$B$33:$B$776,N$83)+'СЕТ СН'!$H$12+СВЦЭМ!$D$10+'СЕТ СН'!$H$6-'СЕТ СН'!$H$22</f>
        <v>1017.54341598</v>
      </c>
      <c r="O98" s="36">
        <f>SUMIFS(СВЦЭМ!$C$33:$C$776,СВЦЭМ!$A$33:$A$776,$A98,СВЦЭМ!$B$33:$B$776,O$83)+'СЕТ СН'!$H$12+СВЦЭМ!$D$10+'СЕТ СН'!$H$6-'СЕТ СН'!$H$22</f>
        <v>989.37290185999996</v>
      </c>
      <c r="P98" s="36">
        <f>SUMIFS(СВЦЭМ!$C$33:$C$776,СВЦЭМ!$A$33:$A$776,$A98,СВЦЭМ!$B$33:$B$776,P$83)+'СЕТ СН'!$H$12+СВЦЭМ!$D$10+'СЕТ СН'!$H$6-'СЕТ СН'!$H$22</f>
        <v>990.42588101000001</v>
      </c>
      <c r="Q98" s="36">
        <f>SUMIFS(СВЦЭМ!$C$33:$C$776,СВЦЭМ!$A$33:$A$776,$A98,СВЦЭМ!$B$33:$B$776,Q$83)+'СЕТ СН'!$H$12+СВЦЭМ!$D$10+'СЕТ СН'!$H$6-'СЕТ СН'!$H$22</f>
        <v>1001.2669012699999</v>
      </c>
      <c r="R98" s="36">
        <f>SUMIFS(СВЦЭМ!$C$33:$C$776,СВЦЭМ!$A$33:$A$776,$A98,СВЦЭМ!$B$33:$B$776,R$83)+'СЕТ СН'!$H$12+СВЦЭМ!$D$10+'СЕТ СН'!$H$6-'СЕТ СН'!$H$22</f>
        <v>1008.0042631599999</v>
      </c>
      <c r="S98" s="36">
        <f>SUMIFS(СВЦЭМ!$C$33:$C$776,СВЦЭМ!$A$33:$A$776,$A98,СВЦЭМ!$B$33:$B$776,S$83)+'СЕТ СН'!$H$12+СВЦЭМ!$D$10+'СЕТ СН'!$H$6-'СЕТ СН'!$H$22</f>
        <v>1005.64525264</v>
      </c>
      <c r="T98" s="36">
        <f>SUMIFS(СВЦЭМ!$C$33:$C$776,СВЦЭМ!$A$33:$A$776,$A98,СВЦЭМ!$B$33:$B$776,T$83)+'СЕТ СН'!$H$12+СВЦЭМ!$D$10+'СЕТ СН'!$H$6-'СЕТ СН'!$H$22</f>
        <v>1001.55666924</v>
      </c>
      <c r="U98" s="36">
        <f>SUMIFS(СВЦЭМ!$C$33:$C$776,СВЦЭМ!$A$33:$A$776,$A98,СВЦЭМ!$B$33:$B$776,U$83)+'СЕТ СН'!$H$12+СВЦЭМ!$D$10+'СЕТ СН'!$H$6-'СЕТ СН'!$H$22</f>
        <v>1005.7904922499999</v>
      </c>
      <c r="V98" s="36">
        <f>SUMIFS(СВЦЭМ!$C$33:$C$776,СВЦЭМ!$A$33:$A$776,$A98,СВЦЭМ!$B$33:$B$776,V$83)+'СЕТ СН'!$H$12+СВЦЭМ!$D$10+'СЕТ СН'!$H$6-'СЕТ СН'!$H$22</f>
        <v>994.31770972999993</v>
      </c>
      <c r="W98" s="36">
        <f>SUMIFS(СВЦЭМ!$C$33:$C$776,СВЦЭМ!$A$33:$A$776,$A98,СВЦЭМ!$B$33:$B$776,W$83)+'СЕТ СН'!$H$12+СВЦЭМ!$D$10+'СЕТ СН'!$H$6-'СЕТ СН'!$H$22</f>
        <v>992.54679078000004</v>
      </c>
      <c r="X98" s="36">
        <f>SUMIFS(СВЦЭМ!$C$33:$C$776,СВЦЭМ!$A$33:$A$776,$A98,СВЦЭМ!$B$33:$B$776,X$83)+'СЕТ СН'!$H$12+СВЦЭМ!$D$10+'СЕТ СН'!$H$6-'СЕТ СН'!$H$22</f>
        <v>1009.75964915</v>
      </c>
      <c r="Y98" s="36">
        <f>SUMIFS(СВЦЭМ!$C$33:$C$776,СВЦЭМ!$A$33:$A$776,$A98,СВЦЭМ!$B$33:$B$776,Y$83)+'СЕТ СН'!$H$12+СВЦЭМ!$D$10+'СЕТ СН'!$H$6-'СЕТ СН'!$H$22</f>
        <v>1023.69755331</v>
      </c>
    </row>
    <row r="99" spans="1:25" ht="15.75" x14ac:dyDescent="0.2">
      <c r="A99" s="35">
        <f t="shared" si="2"/>
        <v>44059</v>
      </c>
      <c r="B99" s="36">
        <f>SUMIFS(СВЦЭМ!$C$33:$C$776,СВЦЭМ!$A$33:$A$776,$A99,СВЦЭМ!$B$33:$B$776,B$83)+'СЕТ СН'!$H$12+СВЦЭМ!$D$10+'СЕТ СН'!$H$6-'СЕТ СН'!$H$22</f>
        <v>1099.1090346999999</v>
      </c>
      <c r="C99" s="36">
        <f>SUMIFS(СВЦЭМ!$C$33:$C$776,СВЦЭМ!$A$33:$A$776,$A99,СВЦЭМ!$B$33:$B$776,C$83)+'СЕТ СН'!$H$12+СВЦЭМ!$D$10+'СЕТ СН'!$H$6-'СЕТ СН'!$H$22</f>
        <v>1116.9849228099999</v>
      </c>
      <c r="D99" s="36">
        <f>SUMIFS(СВЦЭМ!$C$33:$C$776,СВЦЭМ!$A$33:$A$776,$A99,СВЦЭМ!$B$33:$B$776,D$83)+'СЕТ СН'!$H$12+СВЦЭМ!$D$10+'СЕТ СН'!$H$6-'СЕТ СН'!$H$22</f>
        <v>1130.58054199</v>
      </c>
      <c r="E99" s="36">
        <f>SUMIFS(СВЦЭМ!$C$33:$C$776,СВЦЭМ!$A$33:$A$776,$A99,СВЦЭМ!$B$33:$B$776,E$83)+'СЕТ СН'!$H$12+СВЦЭМ!$D$10+'СЕТ СН'!$H$6-'СЕТ СН'!$H$22</f>
        <v>1137.6878421200001</v>
      </c>
      <c r="F99" s="36">
        <f>SUMIFS(СВЦЭМ!$C$33:$C$776,СВЦЭМ!$A$33:$A$776,$A99,СВЦЭМ!$B$33:$B$776,F$83)+'СЕТ СН'!$H$12+СВЦЭМ!$D$10+'СЕТ СН'!$H$6-'СЕТ СН'!$H$22</f>
        <v>1135.58776109</v>
      </c>
      <c r="G99" s="36">
        <f>SUMIFS(СВЦЭМ!$C$33:$C$776,СВЦЭМ!$A$33:$A$776,$A99,СВЦЭМ!$B$33:$B$776,G$83)+'СЕТ СН'!$H$12+СВЦЭМ!$D$10+'СЕТ СН'!$H$6-'СЕТ СН'!$H$22</f>
        <v>1130.8024368599999</v>
      </c>
      <c r="H99" s="36">
        <f>SUMIFS(СВЦЭМ!$C$33:$C$776,СВЦЭМ!$A$33:$A$776,$A99,СВЦЭМ!$B$33:$B$776,H$83)+'СЕТ СН'!$H$12+СВЦЭМ!$D$10+'СЕТ СН'!$H$6-'СЕТ СН'!$H$22</f>
        <v>1113.9453748000001</v>
      </c>
      <c r="I99" s="36">
        <f>SUMIFS(СВЦЭМ!$C$33:$C$776,СВЦЭМ!$A$33:$A$776,$A99,СВЦЭМ!$B$33:$B$776,I$83)+'СЕТ СН'!$H$12+СВЦЭМ!$D$10+'СЕТ СН'!$H$6-'СЕТ СН'!$H$22</f>
        <v>1066.1847361600001</v>
      </c>
      <c r="J99" s="36">
        <f>SUMIFS(СВЦЭМ!$C$33:$C$776,СВЦЭМ!$A$33:$A$776,$A99,СВЦЭМ!$B$33:$B$776,J$83)+'СЕТ СН'!$H$12+СВЦЭМ!$D$10+'СЕТ СН'!$H$6-'СЕТ СН'!$H$22</f>
        <v>1040.43681001</v>
      </c>
      <c r="K99" s="36">
        <f>SUMIFS(СВЦЭМ!$C$33:$C$776,СВЦЭМ!$A$33:$A$776,$A99,СВЦЭМ!$B$33:$B$776,K$83)+'СЕТ СН'!$H$12+СВЦЭМ!$D$10+'СЕТ СН'!$H$6-'СЕТ СН'!$H$22</f>
        <v>1010.91338262</v>
      </c>
      <c r="L99" s="36">
        <f>SUMIFS(СВЦЭМ!$C$33:$C$776,СВЦЭМ!$A$33:$A$776,$A99,СВЦЭМ!$B$33:$B$776,L$83)+'СЕТ СН'!$H$12+СВЦЭМ!$D$10+'СЕТ СН'!$H$6-'СЕТ СН'!$H$22</f>
        <v>1001.51356934</v>
      </c>
      <c r="M99" s="36">
        <f>SUMIFS(СВЦЭМ!$C$33:$C$776,СВЦЭМ!$A$33:$A$776,$A99,СВЦЭМ!$B$33:$B$776,M$83)+'СЕТ СН'!$H$12+СВЦЭМ!$D$10+'СЕТ СН'!$H$6-'СЕТ СН'!$H$22</f>
        <v>971.24887367999997</v>
      </c>
      <c r="N99" s="36">
        <f>SUMIFS(СВЦЭМ!$C$33:$C$776,СВЦЭМ!$A$33:$A$776,$A99,СВЦЭМ!$B$33:$B$776,N$83)+'СЕТ СН'!$H$12+СВЦЭМ!$D$10+'СЕТ СН'!$H$6-'СЕТ СН'!$H$22</f>
        <v>968.96477504999996</v>
      </c>
      <c r="O99" s="36">
        <f>SUMIFS(СВЦЭМ!$C$33:$C$776,СВЦЭМ!$A$33:$A$776,$A99,СВЦЭМ!$B$33:$B$776,O$83)+'СЕТ СН'!$H$12+СВЦЭМ!$D$10+'СЕТ СН'!$H$6-'СЕТ СН'!$H$22</f>
        <v>944.80217042000004</v>
      </c>
      <c r="P99" s="36">
        <f>SUMIFS(СВЦЭМ!$C$33:$C$776,СВЦЭМ!$A$33:$A$776,$A99,СВЦЭМ!$B$33:$B$776,P$83)+'СЕТ СН'!$H$12+СВЦЭМ!$D$10+'СЕТ СН'!$H$6-'СЕТ СН'!$H$22</f>
        <v>943.34657048999998</v>
      </c>
      <c r="Q99" s="36">
        <f>SUMIFS(СВЦЭМ!$C$33:$C$776,СВЦЭМ!$A$33:$A$776,$A99,СВЦЭМ!$B$33:$B$776,Q$83)+'СЕТ СН'!$H$12+СВЦЭМ!$D$10+'СЕТ СН'!$H$6-'СЕТ СН'!$H$22</f>
        <v>964.39601095</v>
      </c>
      <c r="R99" s="36">
        <f>SUMIFS(СВЦЭМ!$C$33:$C$776,СВЦЭМ!$A$33:$A$776,$A99,СВЦЭМ!$B$33:$B$776,R$83)+'СЕТ СН'!$H$12+СВЦЭМ!$D$10+'СЕТ СН'!$H$6-'СЕТ СН'!$H$22</f>
        <v>978.54077440000003</v>
      </c>
      <c r="S99" s="36">
        <f>SUMIFS(СВЦЭМ!$C$33:$C$776,СВЦЭМ!$A$33:$A$776,$A99,СВЦЭМ!$B$33:$B$776,S$83)+'СЕТ СН'!$H$12+СВЦЭМ!$D$10+'СЕТ СН'!$H$6-'СЕТ СН'!$H$22</f>
        <v>983.72729866999998</v>
      </c>
      <c r="T99" s="36">
        <f>SUMIFS(СВЦЭМ!$C$33:$C$776,СВЦЭМ!$A$33:$A$776,$A99,СВЦЭМ!$B$33:$B$776,T$83)+'СЕТ СН'!$H$12+СВЦЭМ!$D$10+'СЕТ СН'!$H$6-'СЕТ СН'!$H$22</f>
        <v>983.29640701999995</v>
      </c>
      <c r="U99" s="36">
        <f>SUMIFS(СВЦЭМ!$C$33:$C$776,СВЦЭМ!$A$33:$A$776,$A99,СВЦЭМ!$B$33:$B$776,U$83)+'СЕТ СН'!$H$12+СВЦЭМ!$D$10+'СЕТ СН'!$H$6-'СЕТ СН'!$H$22</f>
        <v>1004.8943682399999</v>
      </c>
      <c r="V99" s="36">
        <f>SUMIFS(СВЦЭМ!$C$33:$C$776,СВЦЭМ!$A$33:$A$776,$A99,СВЦЭМ!$B$33:$B$776,V$83)+'СЕТ СН'!$H$12+СВЦЭМ!$D$10+'СЕТ СН'!$H$6-'СЕТ СН'!$H$22</f>
        <v>989.33751928000004</v>
      </c>
      <c r="W99" s="36">
        <f>SUMIFS(СВЦЭМ!$C$33:$C$776,СВЦЭМ!$A$33:$A$776,$A99,СВЦЭМ!$B$33:$B$776,W$83)+'СЕТ СН'!$H$12+СВЦЭМ!$D$10+'СЕТ СН'!$H$6-'СЕТ СН'!$H$22</f>
        <v>987.62783366999997</v>
      </c>
      <c r="X99" s="36">
        <f>SUMIFS(СВЦЭМ!$C$33:$C$776,СВЦЭМ!$A$33:$A$776,$A99,СВЦЭМ!$B$33:$B$776,X$83)+'СЕТ СН'!$H$12+СВЦЭМ!$D$10+'СЕТ СН'!$H$6-'СЕТ СН'!$H$22</f>
        <v>1005.1902270099999</v>
      </c>
      <c r="Y99" s="36">
        <f>SUMIFS(СВЦЭМ!$C$33:$C$776,СВЦЭМ!$A$33:$A$776,$A99,СВЦЭМ!$B$33:$B$776,Y$83)+'СЕТ СН'!$H$12+СВЦЭМ!$D$10+'СЕТ СН'!$H$6-'СЕТ СН'!$H$22</f>
        <v>1009.51389095</v>
      </c>
    </row>
    <row r="100" spans="1:25" ht="15.75" x14ac:dyDescent="0.2">
      <c r="A100" s="35">
        <f t="shared" si="2"/>
        <v>44060</v>
      </c>
      <c r="B100" s="36">
        <f>SUMIFS(СВЦЭМ!$C$33:$C$776,СВЦЭМ!$A$33:$A$776,$A100,СВЦЭМ!$B$33:$B$776,B$83)+'СЕТ СН'!$H$12+СВЦЭМ!$D$10+'СЕТ СН'!$H$6-'СЕТ СН'!$H$22</f>
        <v>1113.85039418</v>
      </c>
      <c r="C100" s="36">
        <f>SUMIFS(СВЦЭМ!$C$33:$C$776,СВЦЭМ!$A$33:$A$776,$A100,СВЦЭМ!$B$33:$B$776,C$83)+'СЕТ СН'!$H$12+СВЦЭМ!$D$10+'СЕТ СН'!$H$6-'СЕТ СН'!$H$22</f>
        <v>1137.34514502</v>
      </c>
      <c r="D100" s="36">
        <f>SUMIFS(СВЦЭМ!$C$33:$C$776,СВЦЭМ!$A$33:$A$776,$A100,СВЦЭМ!$B$33:$B$776,D$83)+'СЕТ СН'!$H$12+СВЦЭМ!$D$10+'СЕТ СН'!$H$6-'СЕТ СН'!$H$22</f>
        <v>1151.8382079400001</v>
      </c>
      <c r="E100" s="36">
        <f>SUMIFS(СВЦЭМ!$C$33:$C$776,СВЦЭМ!$A$33:$A$776,$A100,СВЦЭМ!$B$33:$B$776,E$83)+'СЕТ СН'!$H$12+СВЦЭМ!$D$10+'СЕТ СН'!$H$6-'СЕТ СН'!$H$22</f>
        <v>1163.39732501</v>
      </c>
      <c r="F100" s="36">
        <f>SUMIFS(СВЦЭМ!$C$33:$C$776,СВЦЭМ!$A$33:$A$776,$A100,СВЦЭМ!$B$33:$B$776,F$83)+'СЕТ СН'!$H$12+СВЦЭМ!$D$10+'СЕТ СН'!$H$6-'СЕТ СН'!$H$22</f>
        <v>1161.48730804</v>
      </c>
      <c r="G100" s="36">
        <f>SUMIFS(СВЦЭМ!$C$33:$C$776,СВЦЭМ!$A$33:$A$776,$A100,СВЦЭМ!$B$33:$B$776,G$83)+'СЕТ СН'!$H$12+СВЦЭМ!$D$10+'СЕТ СН'!$H$6-'СЕТ СН'!$H$22</f>
        <v>1163.0857691400001</v>
      </c>
      <c r="H100" s="36">
        <f>SUMIFS(СВЦЭМ!$C$33:$C$776,СВЦЭМ!$A$33:$A$776,$A100,СВЦЭМ!$B$33:$B$776,H$83)+'СЕТ СН'!$H$12+СВЦЭМ!$D$10+'СЕТ СН'!$H$6-'СЕТ СН'!$H$22</f>
        <v>1176.51885924</v>
      </c>
      <c r="I100" s="36">
        <f>SUMIFS(СВЦЭМ!$C$33:$C$776,СВЦЭМ!$A$33:$A$776,$A100,СВЦЭМ!$B$33:$B$776,I$83)+'СЕТ СН'!$H$12+СВЦЭМ!$D$10+'СЕТ СН'!$H$6-'СЕТ СН'!$H$22</f>
        <v>1213.8655264700001</v>
      </c>
      <c r="J100" s="36">
        <f>SUMIFS(СВЦЭМ!$C$33:$C$776,СВЦЭМ!$A$33:$A$776,$A100,СВЦЭМ!$B$33:$B$776,J$83)+'СЕТ СН'!$H$12+СВЦЭМ!$D$10+'СЕТ СН'!$H$6-'СЕТ СН'!$H$22</f>
        <v>1178.0612969700001</v>
      </c>
      <c r="K100" s="36">
        <f>SUMIFS(СВЦЭМ!$C$33:$C$776,СВЦЭМ!$A$33:$A$776,$A100,СВЦЭМ!$B$33:$B$776,K$83)+'СЕТ СН'!$H$12+СВЦЭМ!$D$10+'СЕТ СН'!$H$6-'СЕТ СН'!$H$22</f>
        <v>1144.45541761</v>
      </c>
      <c r="L100" s="36">
        <f>SUMIFS(СВЦЭМ!$C$33:$C$776,СВЦЭМ!$A$33:$A$776,$A100,СВЦЭМ!$B$33:$B$776,L$83)+'СЕТ СН'!$H$12+СВЦЭМ!$D$10+'СЕТ СН'!$H$6-'СЕТ СН'!$H$22</f>
        <v>1129.62935253</v>
      </c>
      <c r="M100" s="36">
        <f>SUMIFS(СВЦЭМ!$C$33:$C$776,СВЦЭМ!$A$33:$A$776,$A100,СВЦЭМ!$B$33:$B$776,M$83)+'СЕТ СН'!$H$12+СВЦЭМ!$D$10+'СЕТ СН'!$H$6-'СЕТ СН'!$H$22</f>
        <v>1063.57629817</v>
      </c>
      <c r="N100" s="36">
        <f>SUMIFS(СВЦЭМ!$C$33:$C$776,СВЦЭМ!$A$33:$A$776,$A100,СВЦЭМ!$B$33:$B$776,N$83)+'СЕТ СН'!$H$12+СВЦЭМ!$D$10+'СЕТ СН'!$H$6-'СЕТ СН'!$H$22</f>
        <v>995.27637722999998</v>
      </c>
      <c r="O100" s="36">
        <f>SUMIFS(СВЦЭМ!$C$33:$C$776,СВЦЭМ!$A$33:$A$776,$A100,СВЦЭМ!$B$33:$B$776,O$83)+'СЕТ СН'!$H$12+СВЦЭМ!$D$10+'СЕТ СН'!$H$6-'СЕТ СН'!$H$22</f>
        <v>958.75085906000004</v>
      </c>
      <c r="P100" s="36">
        <f>SUMIFS(СВЦЭМ!$C$33:$C$776,СВЦЭМ!$A$33:$A$776,$A100,СВЦЭМ!$B$33:$B$776,P$83)+'СЕТ СН'!$H$12+СВЦЭМ!$D$10+'СЕТ СН'!$H$6-'СЕТ СН'!$H$22</f>
        <v>960.41013725999994</v>
      </c>
      <c r="Q100" s="36">
        <f>SUMIFS(СВЦЭМ!$C$33:$C$776,СВЦЭМ!$A$33:$A$776,$A100,СВЦЭМ!$B$33:$B$776,Q$83)+'СЕТ СН'!$H$12+СВЦЭМ!$D$10+'СЕТ СН'!$H$6-'СЕТ СН'!$H$22</f>
        <v>968.32802240000001</v>
      </c>
      <c r="R100" s="36">
        <f>SUMIFS(СВЦЭМ!$C$33:$C$776,СВЦЭМ!$A$33:$A$776,$A100,СВЦЭМ!$B$33:$B$776,R$83)+'СЕТ СН'!$H$12+СВЦЭМ!$D$10+'СЕТ СН'!$H$6-'СЕТ СН'!$H$22</f>
        <v>968.29597756999999</v>
      </c>
      <c r="S100" s="36">
        <f>SUMIFS(СВЦЭМ!$C$33:$C$776,СВЦЭМ!$A$33:$A$776,$A100,СВЦЭМ!$B$33:$B$776,S$83)+'СЕТ СН'!$H$12+СВЦЭМ!$D$10+'СЕТ СН'!$H$6-'СЕТ СН'!$H$22</f>
        <v>963.97112894999998</v>
      </c>
      <c r="T100" s="36">
        <f>SUMIFS(СВЦЭМ!$C$33:$C$776,СВЦЭМ!$A$33:$A$776,$A100,СВЦЭМ!$B$33:$B$776,T$83)+'СЕТ СН'!$H$12+СВЦЭМ!$D$10+'СЕТ СН'!$H$6-'СЕТ СН'!$H$22</f>
        <v>966.60518442</v>
      </c>
      <c r="U100" s="36">
        <f>SUMIFS(СВЦЭМ!$C$33:$C$776,СВЦЭМ!$A$33:$A$776,$A100,СВЦЭМ!$B$33:$B$776,U$83)+'СЕТ СН'!$H$12+СВЦЭМ!$D$10+'СЕТ СН'!$H$6-'СЕТ СН'!$H$22</f>
        <v>973.07887040000003</v>
      </c>
      <c r="V100" s="36">
        <f>SUMIFS(СВЦЭМ!$C$33:$C$776,СВЦЭМ!$A$33:$A$776,$A100,СВЦЭМ!$B$33:$B$776,V$83)+'СЕТ СН'!$H$12+СВЦЭМ!$D$10+'СЕТ СН'!$H$6-'СЕТ СН'!$H$22</f>
        <v>969.70320538999999</v>
      </c>
      <c r="W100" s="36">
        <f>SUMIFS(СВЦЭМ!$C$33:$C$776,СВЦЭМ!$A$33:$A$776,$A100,СВЦЭМ!$B$33:$B$776,W$83)+'СЕТ СН'!$H$12+СВЦЭМ!$D$10+'СЕТ СН'!$H$6-'СЕТ СН'!$H$22</f>
        <v>968.41660535999995</v>
      </c>
      <c r="X100" s="36">
        <f>SUMIFS(СВЦЭМ!$C$33:$C$776,СВЦЭМ!$A$33:$A$776,$A100,СВЦЭМ!$B$33:$B$776,X$83)+'СЕТ СН'!$H$12+СВЦЭМ!$D$10+'СЕТ СН'!$H$6-'СЕТ СН'!$H$22</f>
        <v>969.80042488000004</v>
      </c>
      <c r="Y100" s="36">
        <f>SUMIFS(СВЦЭМ!$C$33:$C$776,СВЦЭМ!$A$33:$A$776,$A100,СВЦЭМ!$B$33:$B$776,Y$83)+'СЕТ СН'!$H$12+СВЦЭМ!$D$10+'СЕТ СН'!$H$6-'СЕТ СН'!$H$22</f>
        <v>1032.47194511</v>
      </c>
    </row>
    <row r="101" spans="1:25" ht="15.75" x14ac:dyDescent="0.2">
      <c r="A101" s="35">
        <f t="shared" si="2"/>
        <v>44061</v>
      </c>
      <c r="B101" s="36">
        <f>SUMIFS(СВЦЭМ!$C$33:$C$776,СВЦЭМ!$A$33:$A$776,$A101,СВЦЭМ!$B$33:$B$776,B$83)+'СЕТ СН'!$H$12+СВЦЭМ!$D$10+'СЕТ СН'!$H$6-'СЕТ СН'!$H$22</f>
        <v>1109.77785606</v>
      </c>
      <c r="C101" s="36">
        <f>SUMIFS(СВЦЭМ!$C$33:$C$776,СВЦЭМ!$A$33:$A$776,$A101,СВЦЭМ!$B$33:$B$776,C$83)+'СЕТ СН'!$H$12+СВЦЭМ!$D$10+'СЕТ СН'!$H$6-'СЕТ СН'!$H$22</f>
        <v>1151.99447594</v>
      </c>
      <c r="D101" s="36">
        <f>SUMIFS(СВЦЭМ!$C$33:$C$776,СВЦЭМ!$A$33:$A$776,$A101,СВЦЭМ!$B$33:$B$776,D$83)+'СЕТ СН'!$H$12+СВЦЭМ!$D$10+'СЕТ СН'!$H$6-'СЕТ СН'!$H$22</f>
        <v>1172.9874284699999</v>
      </c>
      <c r="E101" s="36">
        <f>SUMIFS(СВЦЭМ!$C$33:$C$776,СВЦЭМ!$A$33:$A$776,$A101,СВЦЭМ!$B$33:$B$776,E$83)+'СЕТ СН'!$H$12+СВЦЭМ!$D$10+'СЕТ СН'!$H$6-'СЕТ СН'!$H$22</f>
        <v>1172.3818225300001</v>
      </c>
      <c r="F101" s="36">
        <f>SUMIFS(СВЦЭМ!$C$33:$C$776,СВЦЭМ!$A$33:$A$776,$A101,СВЦЭМ!$B$33:$B$776,F$83)+'СЕТ СН'!$H$12+СВЦЭМ!$D$10+'СЕТ СН'!$H$6-'СЕТ СН'!$H$22</f>
        <v>1183.6576893000001</v>
      </c>
      <c r="G101" s="36">
        <f>SUMIFS(СВЦЭМ!$C$33:$C$776,СВЦЭМ!$A$33:$A$776,$A101,СВЦЭМ!$B$33:$B$776,G$83)+'СЕТ СН'!$H$12+СВЦЭМ!$D$10+'СЕТ СН'!$H$6-'СЕТ СН'!$H$22</f>
        <v>1178.7508672000001</v>
      </c>
      <c r="H101" s="36">
        <f>SUMIFS(СВЦЭМ!$C$33:$C$776,СВЦЭМ!$A$33:$A$776,$A101,СВЦЭМ!$B$33:$B$776,H$83)+'СЕТ СН'!$H$12+СВЦЭМ!$D$10+'СЕТ СН'!$H$6-'СЕТ СН'!$H$22</f>
        <v>1180.00740015</v>
      </c>
      <c r="I101" s="36">
        <f>SUMIFS(СВЦЭМ!$C$33:$C$776,СВЦЭМ!$A$33:$A$776,$A101,СВЦЭМ!$B$33:$B$776,I$83)+'СЕТ СН'!$H$12+СВЦЭМ!$D$10+'СЕТ СН'!$H$6-'СЕТ СН'!$H$22</f>
        <v>1181.5695894200001</v>
      </c>
      <c r="J101" s="36">
        <f>SUMIFS(СВЦЭМ!$C$33:$C$776,СВЦЭМ!$A$33:$A$776,$A101,СВЦЭМ!$B$33:$B$776,J$83)+'СЕТ СН'!$H$12+СВЦЭМ!$D$10+'СЕТ СН'!$H$6-'СЕТ СН'!$H$22</f>
        <v>1129.4408216700001</v>
      </c>
      <c r="K101" s="36">
        <f>SUMIFS(СВЦЭМ!$C$33:$C$776,СВЦЭМ!$A$33:$A$776,$A101,СВЦЭМ!$B$33:$B$776,K$83)+'СЕТ СН'!$H$12+СВЦЭМ!$D$10+'СЕТ СН'!$H$6-'СЕТ СН'!$H$22</f>
        <v>1111.1382102</v>
      </c>
      <c r="L101" s="36">
        <f>SUMIFS(СВЦЭМ!$C$33:$C$776,СВЦЭМ!$A$33:$A$776,$A101,СВЦЭМ!$B$33:$B$776,L$83)+'СЕТ СН'!$H$12+СВЦЭМ!$D$10+'СЕТ СН'!$H$6-'СЕТ СН'!$H$22</f>
        <v>1110.2329711100001</v>
      </c>
      <c r="M101" s="36">
        <f>SUMIFS(СВЦЭМ!$C$33:$C$776,СВЦЭМ!$A$33:$A$776,$A101,СВЦЭМ!$B$33:$B$776,M$83)+'СЕТ СН'!$H$12+СВЦЭМ!$D$10+'СЕТ СН'!$H$6-'СЕТ СН'!$H$22</f>
        <v>1063.59445865</v>
      </c>
      <c r="N101" s="36">
        <f>SUMIFS(СВЦЭМ!$C$33:$C$776,СВЦЭМ!$A$33:$A$776,$A101,СВЦЭМ!$B$33:$B$776,N$83)+'СЕТ СН'!$H$12+СВЦЭМ!$D$10+'СЕТ СН'!$H$6-'СЕТ СН'!$H$22</f>
        <v>985.28738040999997</v>
      </c>
      <c r="O101" s="36">
        <f>SUMIFS(СВЦЭМ!$C$33:$C$776,СВЦЭМ!$A$33:$A$776,$A101,СВЦЭМ!$B$33:$B$776,O$83)+'СЕТ СН'!$H$12+СВЦЭМ!$D$10+'СЕТ СН'!$H$6-'СЕТ СН'!$H$22</f>
        <v>964.68619138999998</v>
      </c>
      <c r="P101" s="36">
        <f>SUMIFS(СВЦЭМ!$C$33:$C$776,СВЦЭМ!$A$33:$A$776,$A101,СВЦЭМ!$B$33:$B$776,P$83)+'СЕТ СН'!$H$12+СВЦЭМ!$D$10+'СЕТ СН'!$H$6-'СЕТ СН'!$H$22</f>
        <v>962.90171109999994</v>
      </c>
      <c r="Q101" s="36">
        <f>SUMIFS(СВЦЭМ!$C$33:$C$776,СВЦЭМ!$A$33:$A$776,$A101,СВЦЭМ!$B$33:$B$776,Q$83)+'СЕТ СН'!$H$12+СВЦЭМ!$D$10+'СЕТ СН'!$H$6-'СЕТ СН'!$H$22</f>
        <v>963.37261016000002</v>
      </c>
      <c r="R101" s="36">
        <f>SUMIFS(СВЦЭМ!$C$33:$C$776,СВЦЭМ!$A$33:$A$776,$A101,СВЦЭМ!$B$33:$B$776,R$83)+'СЕТ СН'!$H$12+СВЦЭМ!$D$10+'СЕТ СН'!$H$6-'СЕТ СН'!$H$22</f>
        <v>954.11089535999997</v>
      </c>
      <c r="S101" s="36">
        <f>SUMIFS(СВЦЭМ!$C$33:$C$776,СВЦЭМ!$A$33:$A$776,$A101,СВЦЭМ!$B$33:$B$776,S$83)+'СЕТ СН'!$H$12+СВЦЭМ!$D$10+'СЕТ СН'!$H$6-'СЕТ СН'!$H$22</f>
        <v>953.20646661000001</v>
      </c>
      <c r="T101" s="36">
        <f>SUMIFS(СВЦЭМ!$C$33:$C$776,СВЦЭМ!$A$33:$A$776,$A101,СВЦЭМ!$B$33:$B$776,T$83)+'СЕТ СН'!$H$12+СВЦЭМ!$D$10+'СЕТ СН'!$H$6-'СЕТ СН'!$H$22</f>
        <v>956.39355019000004</v>
      </c>
      <c r="U101" s="36">
        <f>SUMIFS(СВЦЭМ!$C$33:$C$776,СВЦЭМ!$A$33:$A$776,$A101,СВЦЭМ!$B$33:$B$776,U$83)+'СЕТ СН'!$H$12+СВЦЭМ!$D$10+'СЕТ СН'!$H$6-'СЕТ СН'!$H$22</f>
        <v>955.03954407000003</v>
      </c>
      <c r="V101" s="36">
        <f>SUMIFS(СВЦЭМ!$C$33:$C$776,СВЦЭМ!$A$33:$A$776,$A101,СВЦЭМ!$B$33:$B$776,V$83)+'СЕТ СН'!$H$12+СВЦЭМ!$D$10+'СЕТ СН'!$H$6-'СЕТ СН'!$H$22</f>
        <v>953.58830143</v>
      </c>
      <c r="W101" s="36">
        <f>SUMIFS(СВЦЭМ!$C$33:$C$776,СВЦЭМ!$A$33:$A$776,$A101,СВЦЭМ!$B$33:$B$776,W$83)+'СЕТ СН'!$H$12+СВЦЭМ!$D$10+'СЕТ СН'!$H$6-'СЕТ СН'!$H$22</f>
        <v>970.99148405999995</v>
      </c>
      <c r="X101" s="36">
        <f>SUMIFS(СВЦЭМ!$C$33:$C$776,СВЦЭМ!$A$33:$A$776,$A101,СВЦЭМ!$B$33:$B$776,X$83)+'СЕТ СН'!$H$12+СВЦЭМ!$D$10+'СЕТ СН'!$H$6-'СЕТ СН'!$H$22</f>
        <v>971.36069708000002</v>
      </c>
      <c r="Y101" s="36">
        <f>SUMIFS(СВЦЭМ!$C$33:$C$776,СВЦЭМ!$A$33:$A$776,$A101,СВЦЭМ!$B$33:$B$776,Y$83)+'СЕТ СН'!$H$12+СВЦЭМ!$D$10+'СЕТ СН'!$H$6-'СЕТ СН'!$H$22</f>
        <v>1044.4470516200001</v>
      </c>
    </row>
    <row r="102" spans="1:25" ht="15.75" x14ac:dyDescent="0.2">
      <c r="A102" s="35">
        <f t="shared" si="2"/>
        <v>44062</v>
      </c>
      <c r="B102" s="36">
        <f>SUMIFS(СВЦЭМ!$C$33:$C$776,СВЦЭМ!$A$33:$A$776,$A102,СВЦЭМ!$B$33:$B$776,B$83)+'СЕТ СН'!$H$12+СВЦЭМ!$D$10+'СЕТ СН'!$H$6-'СЕТ СН'!$H$22</f>
        <v>1051.02132252</v>
      </c>
      <c r="C102" s="36">
        <f>SUMIFS(СВЦЭМ!$C$33:$C$776,СВЦЭМ!$A$33:$A$776,$A102,СВЦЭМ!$B$33:$B$776,C$83)+'СЕТ СН'!$H$12+СВЦЭМ!$D$10+'СЕТ СН'!$H$6-'СЕТ СН'!$H$22</f>
        <v>1092.0130308800001</v>
      </c>
      <c r="D102" s="36">
        <f>SUMIFS(СВЦЭМ!$C$33:$C$776,СВЦЭМ!$A$33:$A$776,$A102,СВЦЭМ!$B$33:$B$776,D$83)+'СЕТ СН'!$H$12+СВЦЭМ!$D$10+'СЕТ СН'!$H$6-'СЕТ СН'!$H$22</f>
        <v>1096.0240922099999</v>
      </c>
      <c r="E102" s="36">
        <f>SUMIFS(СВЦЭМ!$C$33:$C$776,СВЦЭМ!$A$33:$A$776,$A102,СВЦЭМ!$B$33:$B$776,E$83)+'СЕТ СН'!$H$12+СВЦЭМ!$D$10+'СЕТ СН'!$H$6-'СЕТ СН'!$H$22</f>
        <v>1109.8632078800001</v>
      </c>
      <c r="F102" s="36">
        <f>SUMIFS(СВЦЭМ!$C$33:$C$776,СВЦЭМ!$A$33:$A$776,$A102,СВЦЭМ!$B$33:$B$776,F$83)+'СЕТ СН'!$H$12+СВЦЭМ!$D$10+'СЕТ СН'!$H$6-'СЕТ СН'!$H$22</f>
        <v>1124.6458007700001</v>
      </c>
      <c r="G102" s="36">
        <f>SUMIFS(СВЦЭМ!$C$33:$C$776,СВЦЭМ!$A$33:$A$776,$A102,СВЦЭМ!$B$33:$B$776,G$83)+'СЕТ СН'!$H$12+СВЦЭМ!$D$10+'СЕТ СН'!$H$6-'СЕТ СН'!$H$22</f>
        <v>1108.6843340400001</v>
      </c>
      <c r="H102" s="36">
        <f>SUMIFS(СВЦЭМ!$C$33:$C$776,СВЦЭМ!$A$33:$A$776,$A102,СВЦЭМ!$B$33:$B$776,H$83)+'СЕТ СН'!$H$12+СВЦЭМ!$D$10+'СЕТ СН'!$H$6-'СЕТ СН'!$H$22</f>
        <v>1099.4003039199999</v>
      </c>
      <c r="I102" s="36">
        <f>SUMIFS(СВЦЭМ!$C$33:$C$776,СВЦЭМ!$A$33:$A$776,$A102,СВЦЭМ!$B$33:$B$776,I$83)+'СЕТ СН'!$H$12+СВЦЭМ!$D$10+'СЕТ СН'!$H$6-'СЕТ СН'!$H$22</f>
        <v>1129.96687466</v>
      </c>
      <c r="J102" s="36">
        <f>SUMIFS(СВЦЭМ!$C$33:$C$776,СВЦЭМ!$A$33:$A$776,$A102,СВЦЭМ!$B$33:$B$776,J$83)+'СЕТ СН'!$H$12+СВЦЭМ!$D$10+'СЕТ СН'!$H$6-'СЕТ СН'!$H$22</f>
        <v>1106.86400991</v>
      </c>
      <c r="K102" s="36">
        <f>SUMIFS(СВЦЭМ!$C$33:$C$776,СВЦЭМ!$A$33:$A$776,$A102,СВЦЭМ!$B$33:$B$776,K$83)+'СЕТ СН'!$H$12+СВЦЭМ!$D$10+'СЕТ СН'!$H$6-'СЕТ СН'!$H$22</f>
        <v>1070.6457247800001</v>
      </c>
      <c r="L102" s="36">
        <f>SUMIFS(СВЦЭМ!$C$33:$C$776,СВЦЭМ!$A$33:$A$776,$A102,СВЦЭМ!$B$33:$B$776,L$83)+'СЕТ СН'!$H$12+СВЦЭМ!$D$10+'СЕТ СН'!$H$6-'СЕТ СН'!$H$22</f>
        <v>1030.1044495799999</v>
      </c>
      <c r="M102" s="36">
        <f>SUMIFS(СВЦЭМ!$C$33:$C$776,СВЦЭМ!$A$33:$A$776,$A102,СВЦЭМ!$B$33:$B$776,M$83)+'СЕТ СН'!$H$12+СВЦЭМ!$D$10+'СЕТ СН'!$H$6-'СЕТ СН'!$H$22</f>
        <v>990.89510897000002</v>
      </c>
      <c r="N102" s="36">
        <f>SUMIFS(СВЦЭМ!$C$33:$C$776,СВЦЭМ!$A$33:$A$776,$A102,СВЦЭМ!$B$33:$B$776,N$83)+'СЕТ СН'!$H$12+СВЦЭМ!$D$10+'СЕТ СН'!$H$6-'СЕТ СН'!$H$22</f>
        <v>954.01984024000001</v>
      </c>
      <c r="O102" s="36">
        <f>SUMIFS(СВЦЭМ!$C$33:$C$776,СВЦЭМ!$A$33:$A$776,$A102,СВЦЭМ!$B$33:$B$776,O$83)+'СЕТ СН'!$H$12+СВЦЭМ!$D$10+'СЕТ СН'!$H$6-'СЕТ СН'!$H$22</f>
        <v>940.61134007999999</v>
      </c>
      <c r="P102" s="36">
        <f>SUMIFS(СВЦЭМ!$C$33:$C$776,СВЦЭМ!$A$33:$A$776,$A102,СВЦЭМ!$B$33:$B$776,P$83)+'СЕТ СН'!$H$12+СВЦЭМ!$D$10+'СЕТ СН'!$H$6-'СЕТ СН'!$H$22</f>
        <v>937.58780759000001</v>
      </c>
      <c r="Q102" s="36">
        <f>SUMIFS(СВЦЭМ!$C$33:$C$776,СВЦЭМ!$A$33:$A$776,$A102,СВЦЭМ!$B$33:$B$776,Q$83)+'СЕТ СН'!$H$12+СВЦЭМ!$D$10+'СЕТ СН'!$H$6-'СЕТ СН'!$H$22</f>
        <v>938.91767173999995</v>
      </c>
      <c r="R102" s="36">
        <f>SUMIFS(СВЦЭМ!$C$33:$C$776,СВЦЭМ!$A$33:$A$776,$A102,СВЦЭМ!$B$33:$B$776,R$83)+'СЕТ СН'!$H$12+СВЦЭМ!$D$10+'СЕТ СН'!$H$6-'СЕТ СН'!$H$22</f>
        <v>936.33514188000004</v>
      </c>
      <c r="S102" s="36">
        <f>SUMIFS(СВЦЭМ!$C$33:$C$776,СВЦЭМ!$A$33:$A$776,$A102,СВЦЭМ!$B$33:$B$776,S$83)+'СЕТ СН'!$H$12+СВЦЭМ!$D$10+'СЕТ СН'!$H$6-'СЕТ СН'!$H$22</f>
        <v>935.45424231000004</v>
      </c>
      <c r="T102" s="36">
        <f>SUMIFS(СВЦЭМ!$C$33:$C$776,СВЦЭМ!$A$33:$A$776,$A102,СВЦЭМ!$B$33:$B$776,T$83)+'СЕТ СН'!$H$12+СВЦЭМ!$D$10+'СЕТ СН'!$H$6-'СЕТ СН'!$H$22</f>
        <v>927.75873377999994</v>
      </c>
      <c r="U102" s="36">
        <f>SUMIFS(СВЦЭМ!$C$33:$C$776,СВЦЭМ!$A$33:$A$776,$A102,СВЦЭМ!$B$33:$B$776,U$83)+'СЕТ СН'!$H$12+СВЦЭМ!$D$10+'СЕТ СН'!$H$6-'СЕТ СН'!$H$22</f>
        <v>929.66262924</v>
      </c>
      <c r="V102" s="36">
        <f>SUMIFS(СВЦЭМ!$C$33:$C$776,СВЦЭМ!$A$33:$A$776,$A102,СВЦЭМ!$B$33:$B$776,V$83)+'СЕТ СН'!$H$12+СВЦЭМ!$D$10+'СЕТ СН'!$H$6-'СЕТ СН'!$H$22</f>
        <v>926.56219127999998</v>
      </c>
      <c r="W102" s="36">
        <f>SUMIFS(СВЦЭМ!$C$33:$C$776,СВЦЭМ!$A$33:$A$776,$A102,СВЦЭМ!$B$33:$B$776,W$83)+'СЕТ СН'!$H$12+СВЦЭМ!$D$10+'СЕТ СН'!$H$6-'СЕТ СН'!$H$22</f>
        <v>929.26870565000002</v>
      </c>
      <c r="X102" s="36">
        <f>SUMIFS(СВЦЭМ!$C$33:$C$776,СВЦЭМ!$A$33:$A$776,$A102,СВЦЭМ!$B$33:$B$776,X$83)+'СЕТ СН'!$H$12+СВЦЭМ!$D$10+'СЕТ СН'!$H$6-'СЕТ СН'!$H$22</f>
        <v>941.42301780000003</v>
      </c>
      <c r="Y102" s="36">
        <f>SUMIFS(СВЦЭМ!$C$33:$C$776,СВЦЭМ!$A$33:$A$776,$A102,СВЦЭМ!$B$33:$B$776,Y$83)+'СЕТ СН'!$H$12+СВЦЭМ!$D$10+'СЕТ СН'!$H$6-'СЕТ СН'!$H$22</f>
        <v>1051.9129427800001</v>
      </c>
    </row>
    <row r="103" spans="1:25" ht="15.75" x14ac:dyDescent="0.2">
      <c r="A103" s="35">
        <f t="shared" si="2"/>
        <v>44063</v>
      </c>
      <c r="B103" s="36">
        <f>SUMIFS(СВЦЭМ!$C$33:$C$776,СВЦЭМ!$A$33:$A$776,$A103,СВЦЭМ!$B$33:$B$776,B$83)+'СЕТ СН'!$H$12+СВЦЭМ!$D$10+'СЕТ СН'!$H$6-'СЕТ СН'!$H$22</f>
        <v>1110.2588295</v>
      </c>
      <c r="C103" s="36">
        <f>SUMIFS(СВЦЭМ!$C$33:$C$776,СВЦЭМ!$A$33:$A$776,$A103,СВЦЭМ!$B$33:$B$776,C$83)+'СЕТ СН'!$H$12+СВЦЭМ!$D$10+'СЕТ СН'!$H$6-'СЕТ СН'!$H$22</f>
        <v>1152.6420207000001</v>
      </c>
      <c r="D103" s="36">
        <f>SUMIFS(СВЦЭМ!$C$33:$C$776,СВЦЭМ!$A$33:$A$776,$A103,СВЦЭМ!$B$33:$B$776,D$83)+'СЕТ СН'!$H$12+СВЦЭМ!$D$10+'СЕТ СН'!$H$6-'СЕТ СН'!$H$22</f>
        <v>1176.2407965700002</v>
      </c>
      <c r="E103" s="36">
        <f>SUMIFS(СВЦЭМ!$C$33:$C$776,СВЦЭМ!$A$33:$A$776,$A103,СВЦЭМ!$B$33:$B$776,E$83)+'СЕТ СН'!$H$12+СВЦЭМ!$D$10+'СЕТ СН'!$H$6-'СЕТ СН'!$H$22</f>
        <v>1195.9439286700001</v>
      </c>
      <c r="F103" s="36">
        <f>SUMIFS(СВЦЭМ!$C$33:$C$776,СВЦЭМ!$A$33:$A$776,$A103,СВЦЭМ!$B$33:$B$776,F$83)+'СЕТ СН'!$H$12+СВЦЭМ!$D$10+'СЕТ СН'!$H$6-'СЕТ СН'!$H$22</f>
        <v>1197.2733721500001</v>
      </c>
      <c r="G103" s="36">
        <f>SUMIFS(СВЦЭМ!$C$33:$C$776,СВЦЭМ!$A$33:$A$776,$A103,СВЦЭМ!$B$33:$B$776,G$83)+'СЕТ СН'!$H$12+СВЦЭМ!$D$10+'СЕТ СН'!$H$6-'СЕТ СН'!$H$22</f>
        <v>1180.9553537500001</v>
      </c>
      <c r="H103" s="36">
        <f>SUMIFS(СВЦЭМ!$C$33:$C$776,СВЦЭМ!$A$33:$A$776,$A103,СВЦЭМ!$B$33:$B$776,H$83)+'СЕТ СН'!$H$12+СВЦЭМ!$D$10+'СЕТ СН'!$H$6-'СЕТ СН'!$H$22</f>
        <v>1147.4771096900001</v>
      </c>
      <c r="I103" s="36">
        <f>SUMIFS(СВЦЭМ!$C$33:$C$776,СВЦЭМ!$A$33:$A$776,$A103,СВЦЭМ!$B$33:$B$776,I$83)+'СЕТ СН'!$H$12+СВЦЭМ!$D$10+'СЕТ СН'!$H$6-'СЕТ СН'!$H$22</f>
        <v>1183.6616824499999</v>
      </c>
      <c r="J103" s="36">
        <f>SUMIFS(СВЦЭМ!$C$33:$C$776,СВЦЭМ!$A$33:$A$776,$A103,СВЦЭМ!$B$33:$B$776,J$83)+'СЕТ СН'!$H$12+СВЦЭМ!$D$10+'СЕТ СН'!$H$6-'СЕТ СН'!$H$22</f>
        <v>1154.1559530100001</v>
      </c>
      <c r="K103" s="36">
        <f>SUMIFS(СВЦЭМ!$C$33:$C$776,СВЦЭМ!$A$33:$A$776,$A103,СВЦЭМ!$B$33:$B$776,K$83)+'СЕТ СН'!$H$12+СВЦЭМ!$D$10+'СЕТ СН'!$H$6-'СЕТ СН'!$H$22</f>
        <v>1118.4697259700001</v>
      </c>
      <c r="L103" s="36">
        <f>SUMIFS(СВЦЭМ!$C$33:$C$776,СВЦЭМ!$A$33:$A$776,$A103,СВЦЭМ!$B$33:$B$776,L$83)+'СЕТ СН'!$H$12+СВЦЭМ!$D$10+'СЕТ СН'!$H$6-'СЕТ СН'!$H$22</f>
        <v>1076.6731291999999</v>
      </c>
      <c r="M103" s="36">
        <f>SUMIFS(СВЦЭМ!$C$33:$C$776,СВЦЭМ!$A$33:$A$776,$A103,СВЦЭМ!$B$33:$B$776,M$83)+'СЕТ СН'!$H$12+СВЦЭМ!$D$10+'СЕТ СН'!$H$6-'СЕТ СН'!$H$22</f>
        <v>1024.1623454099999</v>
      </c>
      <c r="N103" s="36">
        <f>SUMIFS(СВЦЭМ!$C$33:$C$776,СВЦЭМ!$A$33:$A$776,$A103,СВЦЭМ!$B$33:$B$776,N$83)+'СЕТ СН'!$H$12+СВЦЭМ!$D$10+'СЕТ СН'!$H$6-'СЕТ СН'!$H$22</f>
        <v>965.13760016000003</v>
      </c>
      <c r="O103" s="36">
        <f>SUMIFS(СВЦЭМ!$C$33:$C$776,СВЦЭМ!$A$33:$A$776,$A103,СВЦЭМ!$B$33:$B$776,O$83)+'СЕТ СН'!$H$12+СВЦЭМ!$D$10+'СЕТ СН'!$H$6-'СЕТ СН'!$H$22</f>
        <v>940.74759714999993</v>
      </c>
      <c r="P103" s="36">
        <f>SUMIFS(СВЦЭМ!$C$33:$C$776,СВЦЭМ!$A$33:$A$776,$A103,СВЦЭМ!$B$33:$B$776,P$83)+'СЕТ СН'!$H$12+СВЦЭМ!$D$10+'СЕТ СН'!$H$6-'СЕТ СН'!$H$22</f>
        <v>938.17940121000004</v>
      </c>
      <c r="Q103" s="36">
        <f>SUMIFS(СВЦЭМ!$C$33:$C$776,СВЦЭМ!$A$33:$A$776,$A103,СВЦЭМ!$B$33:$B$776,Q$83)+'СЕТ СН'!$H$12+СВЦЭМ!$D$10+'СЕТ СН'!$H$6-'СЕТ СН'!$H$22</f>
        <v>934.44389367999997</v>
      </c>
      <c r="R103" s="36">
        <f>SUMIFS(СВЦЭМ!$C$33:$C$776,СВЦЭМ!$A$33:$A$776,$A103,СВЦЭМ!$B$33:$B$776,R$83)+'СЕТ СН'!$H$12+СВЦЭМ!$D$10+'СЕТ СН'!$H$6-'СЕТ СН'!$H$22</f>
        <v>944.07453668999995</v>
      </c>
      <c r="S103" s="36">
        <f>SUMIFS(СВЦЭМ!$C$33:$C$776,СВЦЭМ!$A$33:$A$776,$A103,СВЦЭМ!$B$33:$B$776,S$83)+'СЕТ СН'!$H$12+СВЦЭМ!$D$10+'СЕТ СН'!$H$6-'СЕТ СН'!$H$22</f>
        <v>947.45016339999995</v>
      </c>
      <c r="T103" s="36">
        <f>SUMIFS(СВЦЭМ!$C$33:$C$776,СВЦЭМ!$A$33:$A$776,$A103,СВЦЭМ!$B$33:$B$776,T$83)+'СЕТ СН'!$H$12+СВЦЭМ!$D$10+'СЕТ СН'!$H$6-'СЕТ СН'!$H$22</f>
        <v>949.17278097999997</v>
      </c>
      <c r="U103" s="36">
        <f>SUMIFS(СВЦЭМ!$C$33:$C$776,СВЦЭМ!$A$33:$A$776,$A103,СВЦЭМ!$B$33:$B$776,U$83)+'СЕТ СН'!$H$12+СВЦЭМ!$D$10+'СЕТ СН'!$H$6-'СЕТ СН'!$H$22</f>
        <v>954.07213335999995</v>
      </c>
      <c r="V103" s="36">
        <f>SUMIFS(СВЦЭМ!$C$33:$C$776,СВЦЭМ!$A$33:$A$776,$A103,СВЦЭМ!$B$33:$B$776,V$83)+'СЕТ СН'!$H$12+СВЦЭМ!$D$10+'СЕТ СН'!$H$6-'СЕТ СН'!$H$22</f>
        <v>954.85786526999993</v>
      </c>
      <c r="W103" s="36">
        <f>SUMIFS(СВЦЭМ!$C$33:$C$776,СВЦЭМ!$A$33:$A$776,$A103,СВЦЭМ!$B$33:$B$776,W$83)+'СЕТ СН'!$H$12+СВЦЭМ!$D$10+'СЕТ СН'!$H$6-'СЕТ СН'!$H$22</f>
        <v>952.05984685999999</v>
      </c>
      <c r="X103" s="36">
        <f>SUMIFS(СВЦЭМ!$C$33:$C$776,СВЦЭМ!$A$33:$A$776,$A103,СВЦЭМ!$B$33:$B$776,X$83)+'СЕТ СН'!$H$12+СВЦЭМ!$D$10+'СЕТ СН'!$H$6-'СЕТ СН'!$H$22</f>
        <v>958.58226335999996</v>
      </c>
      <c r="Y103" s="36">
        <f>SUMIFS(СВЦЭМ!$C$33:$C$776,СВЦЭМ!$A$33:$A$776,$A103,СВЦЭМ!$B$33:$B$776,Y$83)+'СЕТ СН'!$H$12+СВЦЭМ!$D$10+'СЕТ СН'!$H$6-'СЕТ СН'!$H$22</f>
        <v>1071.49834244</v>
      </c>
    </row>
    <row r="104" spans="1:25" ht="15.75" x14ac:dyDescent="0.2">
      <c r="A104" s="35">
        <f t="shared" si="2"/>
        <v>44064</v>
      </c>
      <c r="B104" s="36">
        <f>SUMIFS(СВЦЭМ!$C$33:$C$776,СВЦЭМ!$A$33:$A$776,$A104,СВЦЭМ!$B$33:$B$776,B$83)+'СЕТ СН'!$H$12+СВЦЭМ!$D$10+'СЕТ СН'!$H$6-'СЕТ СН'!$H$22</f>
        <v>1129.0251193000001</v>
      </c>
      <c r="C104" s="36">
        <f>SUMIFS(СВЦЭМ!$C$33:$C$776,СВЦЭМ!$A$33:$A$776,$A104,СВЦЭМ!$B$33:$B$776,C$83)+'СЕТ СН'!$H$12+СВЦЭМ!$D$10+'СЕТ СН'!$H$6-'СЕТ СН'!$H$22</f>
        <v>1144.76089351</v>
      </c>
      <c r="D104" s="36">
        <f>SUMIFS(СВЦЭМ!$C$33:$C$776,СВЦЭМ!$A$33:$A$776,$A104,СВЦЭМ!$B$33:$B$776,D$83)+'СЕТ СН'!$H$12+СВЦЭМ!$D$10+'СЕТ СН'!$H$6-'СЕТ СН'!$H$22</f>
        <v>1185.3881876400001</v>
      </c>
      <c r="E104" s="36">
        <f>SUMIFS(СВЦЭМ!$C$33:$C$776,СВЦЭМ!$A$33:$A$776,$A104,СВЦЭМ!$B$33:$B$776,E$83)+'СЕТ СН'!$H$12+СВЦЭМ!$D$10+'СЕТ СН'!$H$6-'СЕТ СН'!$H$22</f>
        <v>1175.70003344</v>
      </c>
      <c r="F104" s="36">
        <f>SUMIFS(СВЦЭМ!$C$33:$C$776,СВЦЭМ!$A$33:$A$776,$A104,СВЦЭМ!$B$33:$B$776,F$83)+'СЕТ СН'!$H$12+СВЦЭМ!$D$10+'СЕТ СН'!$H$6-'СЕТ СН'!$H$22</f>
        <v>1178.58213935</v>
      </c>
      <c r="G104" s="36">
        <f>SUMIFS(СВЦЭМ!$C$33:$C$776,СВЦЭМ!$A$33:$A$776,$A104,СВЦЭМ!$B$33:$B$776,G$83)+'СЕТ СН'!$H$12+СВЦЭМ!$D$10+'СЕТ СН'!$H$6-'СЕТ СН'!$H$22</f>
        <v>1187.39512102</v>
      </c>
      <c r="H104" s="36">
        <f>SUMIFS(СВЦЭМ!$C$33:$C$776,СВЦЭМ!$A$33:$A$776,$A104,СВЦЭМ!$B$33:$B$776,H$83)+'СЕТ СН'!$H$12+СВЦЭМ!$D$10+'СЕТ СН'!$H$6-'СЕТ СН'!$H$22</f>
        <v>1182.4337043</v>
      </c>
      <c r="I104" s="36">
        <f>SUMIFS(СВЦЭМ!$C$33:$C$776,СВЦЭМ!$A$33:$A$776,$A104,СВЦЭМ!$B$33:$B$776,I$83)+'СЕТ СН'!$H$12+СВЦЭМ!$D$10+'СЕТ СН'!$H$6-'СЕТ СН'!$H$22</f>
        <v>1209.92727975</v>
      </c>
      <c r="J104" s="36">
        <f>SUMIFS(СВЦЭМ!$C$33:$C$776,СВЦЭМ!$A$33:$A$776,$A104,СВЦЭМ!$B$33:$B$776,J$83)+'СЕТ СН'!$H$12+СВЦЭМ!$D$10+'СЕТ СН'!$H$6-'СЕТ СН'!$H$22</f>
        <v>1187.4100538</v>
      </c>
      <c r="K104" s="36">
        <f>SUMIFS(СВЦЭМ!$C$33:$C$776,СВЦЭМ!$A$33:$A$776,$A104,СВЦЭМ!$B$33:$B$776,K$83)+'СЕТ СН'!$H$12+СВЦЭМ!$D$10+'СЕТ СН'!$H$6-'СЕТ СН'!$H$22</f>
        <v>1137.21532071</v>
      </c>
      <c r="L104" s="36">
        <f>SUMIFS(СВЦЭМ!$C$33:$C$776,СВЦЭМ!$A$33:$A$776,$A104,СВЦЭМ!$B$33:$B$776,L$83)+'СЕТ СН'!$H$12+СВЦЭМ!$D$10+'СЕТ СН'!$H$6-'СЕТ СН'!$H$22</f>
        <v>1097.9177637499999</v>
      </c>
      <c r="M104" s="36">
        <f>SUMIFS(СВЦЭМ!$C$33:$C$776,СВЦЭМ!$A$33:$A$776,$A104,СВЦЭМ!$B$33:$B$776,M$83)+'СЕТ СН'!$H$12+СВЦЭМ!$D$10+'СЕТ СН'!$H$6-'СЕТ СН'!$H$22</f>
        <v>1048.6152481300001</v>
      </c>
      <c r="N104" s="36">
        <f>SUMIFS(СВЦЭМ!$C$33:$C$776,СВЦЭМ!$A$33:$A$776,$A104,СВЦЭМ!$B$33:$B$776,N$83)+'СЕТ СН'!$H$12+СВЦЭМ!$D$10+'СЕТ СН'!$H$6-'СЕТ СН'!$H$22</f>
        <v>988.02372358000002</v>
      </c>
      <c r="O104" s="36">
        <f>SUMIFS(СВЦЭМ!$C$33:$C$776,СВЦЭМ!$A$33:$A$776,$A104,СВЦЭМ!$B$33:$B$776,O$83)+'СЕТ СН'!$H$12+СВЦЭМ!$D$10+'СЕТ СН'!$H$6-'СЕТ СН'!$H$22</f>
        <v>969.92175572999997</v>
      </c>
      <c r="P104" s="36">
        <f>SUMIFS(СВЦЭМ!$C$33:$C$776,СВЦЭМ!$A$33:$A$776,$A104,СВЦЭМ!$B$33:$B$776,P$83)+'СЕТ СН'!$H$12+СВЦЭМ!$D$10+'СЕТ СН'!$H$6-'СЕТ СН'!$H$22</f>
        <v>964.06104678999998</v>
      </c>
      <c r="Q104" s="36">
        <f>SUMIFS(СВЦЭМ!$C$33:$C$776,СВЦЭМ!$A$33:$A$776,$A104,СВЦЭМ!$B$33:$B$776,Q$83)+'СЕТ СН'!$H$12+СВЦЭМ!$D$10+'СЕТ СН'!$H$6-'СЕТ СН'!$H$22</f>
        <v>965.80610139999999</v>
      </c>
      <c r="R104" s="36">
        <f>SUMIFS(СВЦЭМ!$C$33:$C$776,СВЦЭМ!$A$33:$A$776,$A104,СВЦЭМ!$B$33:$B$776,R$83)+'СЕТ СН'!$H$12+СВЦЭМ!$D$10+'СЕТ СН'!$H$6-'СЕТ СН'!$H$22</f>
        <v>955.35285290000002</v>
      </c>
      <c r="S104" s="36">
        <f>SUMIFS(СВЦЭМ!$C$33:$C$776,СВЦЭМ!$A$33:$A$776,$A104,СВЦЭМ!$B$33:$B$776,S$83)+'СЕТ СН'!$H$12+СВЦЭМ!$D$10+'СЕТ СН'!$H$6-'СЕТ СН'!$H$22</f>
        <v>961.64186194000001</v>
      </c>
      <c r="T104" s="36">
        <f>SUMIFS(СВЦЭМ!$C$33:$C$776,СВЦЭМ!$A$33:$A$776,$A104,СВЦЭМ!$B$33:$B$776,T$83)+'СЕТ СН'!$H$12+СВЦЭМ!$D$10+'СЕТ СН'!$H$6-'СЕТ СН'!$H$22</f>
        <v>961.29905199999996</v>
      </c>
      <c r="U104" s="36">
        <f>SUMIFS(СВЦЭМ!$C$33:$C$776,СВЦЭМ!$A$33:$A$776,$A104,СВЦЭМ!$B$33:$B$776,U$83)+'СЕТ СН'!$H$12+СВЦЭМ!$D$10+'СЕТ СН'!$H$6-'СЕТ СН'!$H$22</f>
        <v>972.05581732999997</v>
      </c>
      <c r="V104" s="36">
        <f>SUMIFS(СВЦЭМ!$C$33:$C$776,СВЦЭМ!$A$33:$A$776,$A104,СВЦЭМ!$B$33:$B$776,V$83)+'СЕТ СН'!$H$12+СВЦЭМ!$D$10+'СЕТ СН'!$H$6-'СЕТ СН'!$H$22</f>
        <v>975.89935088999994</v>
      </c>
      <c r="W104" s="36">
        <f>SUMIFS(СВЦЭМ!$C$33:$C$776,СВЦЭМ!$A$33:$A$776,$A104,СВЦЭМ!$B$33:$B$776,W$83)+'СЕТ СН'!$H$12+СВЦЭМ!$D$10+'СЕТ СН'!$H$6-'СЕТ СН'!$H$22</f>
        <v>972.14624499000001</v>
      </c>
      <c r="X104" s="36">
        <f>SUMIFS(СВЦЭМ!$C$33:$C$776,СВЦЭМ!$A$33:$A$776,$A104,СВЦЭМ!$B$33:$B$776,X$83)+'СЕТ СН'!$H$12+СВЦЭМ!$D$10+'СЕТ СН'!$H$6-'СЕТ СН'!$H$22</f>
        <v>981.31582350999997</v>
      </c>
      <c r="Y104" s="36">
        <f>SUMIFS(СВЦЭМ!$C$33:$C$776,СВЦЭМ!$A$33:$A$776,$A104,СВЦЭМ!$B$33:$B$776,Y$83)+'СЕТ СН'!$H$12+СВЦЭМ!$D$10+'СЕТ СН'!$H$6-'СЕТ СН'!$H$22</f>
        <v>1078.47974918</v>
      </c>
    </row>
    <row r="105" spans="1:25" ht="15.75" x14ac:dyDescent="0.2">
      <c r="A105" s="35">
        <f t="shared" si="2"/>
        <v>44065</v>
      </c>
      <c r="B105" s="36">
        <f>SUMIFS(СВЦЭМ!$C$33:$C$776,СВЦЭМ!$A$33:$A$776,$A105,СВЦЭМ!$B$33:$B$776,B$83)+'СЕТ СН'!$H$12+СВЦЭМ!$D$10+'СЕТ СН'!$H$6-'СЕТ СН'!$H$22</f>
        <v>1118.6062868500001</v>
      </c>
      <c r="C105" s="36">
        <f>SUMIFS(СВЦЭМ!$C$33:$C$776,СВЦЭМ!$A$33:$A$776,$A105,СВЦЭМ!$B$33:$B$776,C$83)+'СЕТ СН'!$H$12+СВЦЭМ!$D$10+'СЕТ СН'!$H$6-'СЕТ СН'!$H$22</f>
        <v>1165.5446894000002</v>
      </c>
      <c r="D105" s="36">
        <f>SUMIFS(СВЦЭМ!$C$33:$C$776,СВЦЭМ!$A$33:$A$776,$A105,СВЦЭМ!$B$33:$B$776,D$83)+'СЕТ СН'!$H$12+СВЦЭМ!$D$10+'СЕТ СН'!$H$6-'СЕТ СН'!$H$22</f>
        <v>1181.94424987</v>
      </c>
      <c r="E105" s="36">
        <f>SUMIFS(СВЦЭМ!$C$33:$C$776,СВЦЭМ!$A$33:$A$776,$A105,СВЦЭМ!$B$33:$B$776,E$83)+'СЕТ СН'!$H$12+СВЦЭМ!$D$10+'СЕТ СН'!$H$6-'СЕТ СН'!$H$22</f>
        <v>1195.3530968100001</v>
      </c>
      <c r="F105" s="36">
        <f>SUMIFS(СВЦЭМ!$C$33:$C$776,СВЦЭМ!$A$33:$A$776,$A105,СВЦЭМ!$B$33:$B$776,F$83)+'СЕТ СН'!$H$12+СВЦЭМ!$D$10+'СЕТ СН'!$H$6-'СЕТ СН'!$H$22</f>
        <v>1192.0281920500001</v>
      </c>
      <c r="G105" s="36">
        <f>SUMIFS(СВЦЭМ!$C$33:$C$776,СВЦЭМ!$A$33:$A$776,$A105,СВЦЭМ!$B$33:$B$776,G$83)+'СЕТ СН'!$H$12+СВЦЭМ!$D$10+'СЕТ СН'!$H$6-'СЕТ СН'!$H$22</f>
        <v>1191.0017476</v>
      </c>
      <c r="H105" s="36">
        <f>SUMIFS(СВЦЭМ!$C$33:$C$776,СВЦЭМ!$A$33:$A$776,$A105,СВЦЭМ!$B$33:$B$776,H$83)+'СЕТ СН'!$H$12+СВЦЭМ!$D$10+'СЕТ СН'!$H$6-'СЕТ СН'!$H$22</f>
        <v>1166.1486008500001</v>
      </c>
      <c r="I105" s="36">
        <f>SUMIFS(СВЦЭМ!$C$33:$C$776,СВЦЭМ!$A$33:$A$776,$A105,СВЦЭМ!$B$33:$B$776,I$83)+'СЕТ СН'!$H$12+СВЦЭМ!$D$10+'СЕТ СН'!$H$6-'СЕТ СН'!$H$22</f>
        <v>1184.10610952</v>
      </c>
      <c r="J105" s="36">
        <f>SUMIFS(СВЦЭМ!$C$33:$C$776,СВЦЭМ!$A$33:$A$776,$A105,СВЦЭМ!$B$33:$B$776,J$83)+'СЕТ СН'!$H$12+СВЦЭМ!$D$10+'СЕТ СН'!$H$6-'СЕТ СН'!$H$22</f>
        <v>1145.0317587</v>
      </c>
      <c r="K105" s="36">
        <f>SUMIFS(СВЦЭМ!$C$33:$C$776,СВЦЭМ!$A$33:$A$776,$A105,СВЦЭМ!$B$33:$B$776,K$83)+'СЕТ СН'!$H$12+СВЦЭМ!$D$10+'СЕТ СН'!$H$6-'СЕТ СН'!$H$22</f>
        <v>1107.5616294399999</v>
      </c>
      <c r="L105" s="36">
        <f>SUMIFS(СВЦЭМ!$C$33:$C$776,СВЦЭМ!$A$33:$A$776,$A105,СВЦЭМ!$B$33:$B$776,L$83)+'СЕТ СН'!$H$12+СВЦЭМ!$D$10+'СЕТ СН'!$H$6-'СЕТ СН'!$H$22</f>
        <v>1070.7020452300001</v>
      </c>
      <c r="M105" s="36">
        <f>SUMIFS(СВЦЭМ!$C$33:$C$776,СВЦЭМ!$A$33:$A$776,$A105,СВЦЭМ!$B$33:$B$776,M$83)+'СЕТ СН'!$H$12+СВЦЭМ!$D$10+'СЕТ СН'!$H$6-'СЕТ СН'!$H$22</f>
        <v>1026.66973031</v>
      </c>
      <c r="N105" s="36">
        <f>SUMIFS(СВЦЭМ!$C$33:$C$776,СВЦЭМ!$A$33:$A$776,$A105,СВЦЭМ!$B$33:$B$776,N$83)+'СЕТ СН'!$H$12+СВЦЭМ!$D$10+'СЕТ СН'!$H$6-'СЕТ СН'!$H$22</f>
        <v>992.27754391999997</v>
      </c>
      <c r="O105" s="36">
        <f>SUMIFS(СВЦЭМ!$C$33:$C$776,СВЦЭМ!$A$33:$A$776,$A105,СВЦЭМ!$B$33:$B$776,O$83)+'СЕТ СН'!$H$12+СВЦЭМ!$D$10+'СЕТ СН'!$H$6-'СЕТ СН'!$H$22</f>
        <v>959.49103462999994</v>
      </c>
      <c r="P105" s="36">
        <f>SUMIFS(СВЦЭМ!$C$33:$C$776,СВЦЭМ!$A$33:$A$776,$A105,СВЦЭМ!$B$33:$B$776,P$83)+'СЕТ СН'!$H$12+СВЦЭМ!$D$10+'СЕТ СН'!$H$6-'СЕТ СН'!$H$22</f>
        <v>961.41240793999998</v>
      </c>
      <c r="Q105" s="36">
        <f>SUMIFS(СВЦЭМ!$C$33:$C$776,СВЦЭМ!$A$33:$A$776,$A105,СВЦЭМ!$B$33:$B$776,Q$83)+'СЕТ СН'!$H$12+СВЦЭМ!$D$10+'СЕТ СН'!$H$6-'СЕТ СН'!$H$22</f>
        <v>966.50668087999998</v>
      </c>
      <c r="R105" s="36">
        <f>SUMIFS(СВЦЭМ!$C$33:$C$776,СВЦЭМ!$A$33:$A$776,$A105,СВЦЭМ!$B$33:$B$776,R$83)+'СЕТ СН'!$H$12+СВЦЭМ!$D$10+'СЕТ СН'!$H$6-'СЕТ СН'!$H$22</f>
        <v>969.53254020999998</v>
      </c>
      <c r="S105" s="36">
        <f>SUMIFS(СВЦЭМ!$C$33:$C$776,СВЦЭМ!$A$33:$A$776,$A105,СВЦЭМ!$B$33:$B$776,S$83)+'СЕТ СН'!$H$12+СВЦЭМ!$D$10+'СЕТ СН'!$H$6-'СЕТ СН'!$H$22</f>
        <v>963.77477521000003</v>
      </c>
      <c r="T105" s="36">
        <f>SUMIFS(СВЦЭМ!$C$33:$C$776,СВЦЭМ!$A$33:$A$776,$A105,СВЦЭМ!$B$33:$B$776,T$83)+'СЕТ СН'!$H$12+СВЦЭМ!$D$10+'СЕТ СН'!$H$6-'СЕТ СН'!$H$22</f>
        <v>955.06573048999996</v>
      </c>
      <c r="U105" s="36">
        <f>SUMIFS(СВЦЭМ!$C$33:$C$776,СВЦЭМ!$A$33:$A$776,$A105,СВЦЭМ!$B$33:$B$776,U$83)+'СЕТ СН'!$H$12+СВЦЭМ!$D$10+'СЕТ СН'!$H$6-'СЕТ СН'!$H$22</f>
        <v>953.70519762000004</v>
      </c>
      <c r="V105" s="36">
        <f>SUMIFS(СВЦЭМ!$C$33:$C$776,СВЦЭМ!$A$33:$A$776,$A105,СВЦЭМ!$B$33:$B$776,V$83)+'СЕТ СН'!$H$12+СВЦЭМ!$D$10+'СЕТ СН'!$H$6-'СЕТ СН'!$H$22</f>
        <v>945.58935172999998</v>
      </c>
      <c r="W105" s="36">
        <f>SUMIFS(СВЦЭМ!$C$33:$C$776,СВЦЭМ!$A$33:$A$776,$A105,СВЦЭМ!$B$33:$B$776,W$83)+'СЕТ СН'!$H$12+СВЦЭМ!$D$10+'СЕТ СН'!$H$6-'СЕТ СН'!$H$22</f>
        <v>950.68269049000003</v>
      </c>
      <c r="X105" s="36">
        <f>SUMIFS(СВЦЭМ!$C$33:$C$776,СВЦЭМ!$A$33:$A$776,$A105,СВЦЭМ!$B$33:$B$776,X$83)+'СЕТ СН'!$H$12+СВЦЭМ!$D$10+'СЕТ СН'!$H$6-'СЕТ СН'!$H$22</f>
        <v>966.35570917999996</v>
      </c>
      <c r="Y105" s="36">
        <f>SUMIFS(СВЦЭМ!$C$33:$C$776,СВЦЭМ!$A$33:$A$776,$A105,СВЦЭМ!$B$33:$B$776,Y$83)+'СЕТ СН'!$H$12+СВЦЭМ!$D$10+'СЕТ СН'!$H$6-'СЕТ СН'!$H$22</f>
        <v>1072.6191075700001</v>
      </c>
    </row>
    <row r="106" spans="1:25" ht="15.75" x14ac:dyDescent="0.2">
      <c r="A106" s="35">
        <f t="shared" si="2"/>
        <v>44066</v>
      </c>
      <c r="B106" s="36">
        <f>SUMIFS(СВЦЭМ!$C$33:$C$776,СВЦЭМ!$A$33:$A$776,$A106,СВЦЭМ!$B$33:$B$776,B$83)+'СЕТ СН'!$H$12+СВЦЭМ!$D$10+'СЕТ СН'!$H$6-'СЕТ СН'!$H$22</f>
        <v>1127.5549469</v>
      </c>
      <c r="C106" s="36">
        <f>SUMIFS(СВЦЭМ!$C$33:$C$776,СВЦЭМ!$A$33:$A$776,$A106,СВЦЭМ!$B$33:$B$776,C$83)+'СЕТ СН'!$H$12+СВЦЭМ!$D$10+'СЕТ СН'!$H$6-'СЕТ СН'!$H$22</f>
        <v>1150.5105975200001</v>
      </c>
      <c r="D106" s="36">
        <f>SUMIFS(СВЦЭМ!$C$33:$C$776,СВЦЭМ!$A$33:$A$776,$A106,СВЦЭМ!$B$33:$B$776,D$83)+'СЕТ СН'!$H$12+СВЦЭМ!$D$10+'СЕТ СН'!$H$6-'СЕТ СН'!$H$22</f>
        <v>1177.91053382</v>
      </c>
      <c r="E106" s="36">
        <f>SUMIFS(СВЦЭМ!$C$33:$C$776,СВЦЭМ!$A$33:$A$776,$A106,СВЦЭМ!$B$33:$B$776,E$83)+'СЕТ СН'!$H$12+СВЦЭМ!$D$10+'СЕТ СН'!$H$6-'СЕТ СН'!$H$22</f>
        <v>1193.86198438</v>
      </c>
      <c r="F106" s="36">
        <f>SUMIFS(СВЦЭМ!$C$33:$C$776,СВЦЭМ!$A$33:$A$776,$A106,СВЦЭМ!$B$33:$B$776,F$83)+'СЕТ СН'!$H$12+СВЦЭМ!$D$10+'СЕТ СН'!$H$6-'СЕТ СН'!$H$22</f>
        <v>1196.5023782600001</v>
      </c>
      <c r="G106" s="36">
        <f>SUMIFS(СВЦЭМ!$C$33:$C$776,СВЦЭМ!$A$33:$A$776,$A106,СВЦЭМ!$B$33:$B$776,G$83)+'СЕТ СН'!$H$12+СВЦЭМ!$D$10+'СЕТ СН'!$H$6-'СЕТ СН'!$H$22</f>
        <v>1197.6404298699999</v>
      </c>
      <c r="H106" s="36">
        <f>SUMIFS(СВЦЭМ!$C$33:$C$776,СВЦЭМ!$A$33:$A$776,$A106,СВЦЭМ!$B$33:$B$776,H$83)+'СЕТ СН'!$H$12+СВЦЭМ!$D$10+'СЕТ СН'!$H$6-'СЕТ СН'!$H$22</f>
        <v>1187.95530512</v>
      </c>
      <c r="I106" s="36">
        <f>SUMIFS(СВЦЭМ!$C$33:$C$776,СВЦЭМ!$A$33:$A$776,$A106,СВЦЭМ!$B$33:$B$776,I$83)+'СЕТ СН'!$H$12+СВЦЭМ!$D$10+'СЕТ СН'!$H$6-'СЕТ СН'!$H$22</f>
        <v>1164.6438557900001</v>
      </c>
      <c r="J106" s="36">
        <f>SUMIFS(СВЦЭМ!$C$33:$C$776,СВЦЭМ!$A$33:$A$776,$A106,СВЦЭМ!$B$33:$B$776,J$83)+'СЕТ СН'!$H$12+СВЦЭМ!$D$10+'СЕТ СН'!$H$6-'СЕТ СН'!$H$22</f>
        <v>1155.4409624800001</v>
      </c>
      <c r="K106" s="36">
        <f>SUMIFS(СВЦЭМ!$C$33:$C$776,СВЦЭМ!$A$33:$A$776,$A106,СВЦЭМ!$B$33:$B$776,K$83)+'СЕТ СН'!$H$12+СВЦЭМ!$D$10+'СЕТ СН'!$H$6-'СЕТ СН'!$H$22</f>
        <v>1135.0045770000002</v>
      </c>
      <c r="L106" s="36">
        <f>SUMIFS(СВЦЭМ!$C$33:$C$776,СВЦЭМ!$A$33:$A$776,$A106,СВЦЭМ!$B$33:$B$776,L$83)+'СЕТ СН'!$H$12+СВЦЭМ!$D$10+'СЕТ СН'!$H$6-'СЕТ СН'!$H$22</f>
        <v>1087.3251786200001</v>
      </c>
      <c r="M106" s="36">
        <f>SUMIFS(СВЦЭМ!$C$33:$C$776,СВЦЭМ!$A$33:$A$776,$A106,СВЦЭМ!$B$33:$B$776,M$83)+'СЕТ СН'!$H$12+СВЦЭМ!$D$10+'СЕТ СН'!$H$6-'СЕТ СН'!$H$22</f>
        <v>1020.64655254</v>
      </c>
      <c r="N106" s="36">
        <f>SUMIFS(СВЦЭМ!$C$33:$C$776,СВЦЭМ!$A$33:$A$776,$A106,СВЦЭМ!$B$33:$B$776,N$83)+'СЕТ СН'!$H$12+СВЦЭМ!$D$10+'СЕТ СН'!$H$6-'СЕТ СН'!$H$22</f>
        <v>965.34465370999999</v>
      </c>
      <c r="O106" s="36">
        <f>SUMIFS(СВЦЭМ!$C$33:$C$776,СВЦЭМ!$A$33:$A$776,$A106,СВЦЭМ!$B$33:$B$776,O$83)+'СЕТ СН'!$H$12+СВЦЭМ!$D$10+'СЕТ СН'!$H$6-'СЕТ СН'!$H$22</f>
        <v>941.33943029</v>
      </c>
      <c r="P106" s="36">
        <f>SUMIFS(СВЦЭМ!$C$33:$C$776,СВЦЭМ!$A$33:$A$776,$A106,СВЦЭМ!$B$33:$B$776,P$83)+'СЕТ СН'!$H$12+СВЦЭМ!$D$10+'СЕТ СН'!$H$6-'СЕТ СН'!$H$22</f>
        <v>944.68552710999995</v>
      </c>
      <c r="Q106" s="36">
        <f>SUMIFS(СВЦЭМ!$C$33:$C$776,СВЦЭМ!$A$33:$A$776,$A106,СВЦЭМ!$B$33:$B$776,Q$83)+'СЕТ СН'!$H$12+СВЦЭМ!$D$10+'СЕТ СН'!$H$6-'СЕТ СН'!$H$22</f>
        <v>947.1590698</v>
      </c>
      <c r="R106" s="36">
        <f>SUMIFS(СВЦЭМ!$C$33:$C$776,СВЦЭМ!$A$33:$A$776,$A106,СВЦЭМ!$B$33:$B$776,R$83)+'СЕТ СН'!$H$12+СВЦЭМ!$D$10+'СЕТ СН'!$H$6-'СЕТ СН'!$H$22</f>
        <v>945.89607251999996</v>
      </c>
      <c r="S106" s="36">
        <f>SUMIFS(СВЦЭМ!$C$33:$C$776,СВЦЭМ!$A$33:$A$776,$A106,СВЦЭМ!$B$33:$B$776,S$83)+'СЕТ СН'!$H$12+СВЦЭМ!$D$10+'СЕТ СН'!$H$6-'СЕТ СН'!$H$22</f>
        <v>948.70998095999994</v>
      </c>
      <c r="T106" s="36">
        <f>SUMIFS(СВЦЭМ!$C$33:$C$776,СВЦЭМ!$A$33:$A$776,$A106,СВЦЭМ!$B$33:$B$776,T$83)+'СЕТ СН'!$H$12+СВЦЭМ!$D$10+'СЕТ СН'!$H$6-'СЕТ СН'!$H$22</f>
        <v>949.36575873999993</v>
      </c>
      <c r="U106" s="36">
        <f>SUMIFS(СВЦЭМ!$C$33:$C$776,СВЦЭМ!$A$33:$A$776,$A106,СВЦЭМ!$B$33:$B$776,U$83)+'СЕТ СН'!$H$12+СВЦЭМ!$D$10+'СЕТ СН'!$H$6-'СЕТ СН'!$H$22</f>
        <v>937.80335811999998</v>
      </c>
      <c r="V106" s="36">
        <f>SUMIFS(СВЦЭМ!$C$33:$C$776,СВЦЭМ!$A$33:$A$776,$A106,СВЦЭМ!$B$33:$B$776,V$83)+'СЕТ СН'!$H$12+СВЦЭМ!$D$10+'СЕТ СН'!$H$6-'СЕТ СН'!$H$22</f>
        <v>929.72513057000003</v>
      </c>
      <c r="W106" s="36">
        <f>SUMIFS(СВЦЭМ!$C$33:$C$776,СВЦЭМ!$A$33:$A$776,$A106,СВЦЭМ!$B$33:$B$776,W$83)+'СЕТ СН'!$H$12+СВЦЭМ!$D$10+'СЕТ СН'!$H$6-'СЕТ СН'!$H$22</f>
        <v>932.08025964000001</v>
      </c>
      <c r="X106" s="36">
        <f>SUMIFS(СВЦЭМ!$C$33:$C$776,СВЦЭМ!$A$33:$A$776,$A106,СВЦЭМ!$B$33:$B$776,X$83)+'СЕТ СН'!$H$12+СВЦЭМ!$D$10+'СЕТ СН'!$H$6-'СЕТ СН'!$H$22</f>
        <v>961.98978508999994</v>
      </c>
      <c r="Y106" s="36">
        <f>SUMIFS(СВЦЭМ!$C$33:$C$776,СВЦЭМ!$A$33:$A$776,$A106,СВЦЭМ!$B$33:$B$776,Y$83)+'СЕТ СН'!$H$12+СВЦЭМ!$D$10+'СЕТ СН'!$H$6-'СЕТ СН'!$H$22</f>
        <v>1058.71001817</v>
      </c>
    </row>
    <row r="107" spans="1:25" ht="15.75" x14ac:dyDescent="0.2">
      <c r="A107" s="35">
        <f t="shared" si="2"/>
        <v>44067</v>
      </c>
      <c r="B107" s="36">
        <f>SUMIFS(СВЦЭМ!$C$33:$C$776,СВЦЭМ!$A$33:$A$776,$A107,СВЦЭМ!$B$33:$B$776,B$83)+'СЕТ СН'!$H$12+СВЦЭМ!$D$10+'СЕТ СН'!$H$6-'СЕТ СН'!$H$22</f>
        <v>1090.3755965400001</v>
      </c>
      <c r="C107" s="36">
        <f>SUMIFS(СВЦЭМ!$C$33:$C$776,СВЦЭМ!$A$33:$A$776,$A107,СВЦЭМ!$B$33:$B$776,C$83)+'СЕТ СН'!$H$12+СВЦЭМ!$D$10+'СЕТ СН'!$H$6-'СЕТ СН'!$H$22</f>
        <v>1130.18173821</v>
      </c>
      <c r="D107" s="36">
        <f>SUMIFS(СВЦЭМ!$C$33:$C$776,СВЦЭМ!$A$33:$A$776,$A107,СВЦЭМ!$B$33:$B$776,D$83)+'СЕТ СН'!$H$12+СВЦЭМ!$D$10+'СЕТ СН'!$H$6-'СЕТ СН'!$H$22</f>
        <v>1142.9894296500001</v>
      </c>
      <c r="E107" s="36">
        <f>SUMIFS(СВЦЭМ!$C$33:$C$776,СВЦЭМ!$A$33:$A$776,$A107,СВЦЭМ!$B$33:$B$776,E$83)+'СЕТ СН'!$H$12+СВЦЭМ!$D$10+'СЕТ СН'!$H$6-'СЕТ СН'!$H$22</f>
        <v>1142.8434832100002</v>
      </c>
      <c r="F107" s="36">
        <f>SUMIFS(СВЦЭМ!$C$33:$C$776,СВЦЭМ!$A$33:$A$776,$A107,СВЦЭМ!$B$33:$B$776,F$83)+'СЕТ СН'!$H$12+СВЦЭМ!$D$10+'СЕТ СН'!$H$6-'СЕТ СН'!$H$22</f>
        <v>1157.32631784</v>
      </c>
      <c r="G107" s="36">
        <f>SUMIFS(СВЦЭМ!$C$33:$C$776,СВЦЭМ!$A$33:$A$776,$A107,СВЦЭМ!$B$33:$B$776,G$83)+'СЕТ СН'!$H$12+СВЦЭМ!$D$10+'СЕТ СН'!$H$6-'СЕТ СН'!$H$22</f>
        <v>1147.15388699</v>
      </c>
      <c r="H107" s="36">
        <f>SUMIFS(СВЦЭМ!$C$33:$C$776,СВЦЭМ!$A$33:$A$776,$A107,СВЦЭМ!$B$33:$B$776,H$83)+'СЕТ СН'!$H$12+СВЦЭМ!$D$10+'СЕТ СН'!$H$6-'СЕТ СН'!$H$22</f>
        <v>1139.3064045900001</v>
      </c>
      <c r="I107" s="36">
        <f>SUMIFS(СВЦЭМ!$C$33:$C$776,СВЦЭМ!$A$33:$A$776,$A107,СВЦЭМ!$B$33:$B$776,I$83)+'СЕТ СН'!$H$12+СВЦЭМ!$D$10+'СЕТ СН'!$H$6-'СЕТ СН'!$H$22</f>
        <v>1213.6700588600002</v>
      </c>
      <c r="J107" s="36">
        <f>SUMIFS(СВЦЭМ!$C$33:$C$776,СВЦЭМ!$A$33:$A$776,$A107,СВЦЭМ!$B$33:$B$776,J$83)+'СЕТ СН'!$H$12+СВЦЭМ!$D$10+'СЕТ СН'!$H$6-'СЕТ СН'!$H$22</f>
        <v>1164.8674154600001</v>
      </c>
      <c r="K107" s="36">
        <f>SUMIFS(СВЦЭМ!$C$33:$C$776,СВЦЭМ!$A$33:$A$776,$A107,СВЦЭМ!$B$33:$B$776,K$83)+'СЕТ СН'!$H$12+СВЦЭМ!$D$10+'СЕТ СН'!$H$6-'СЕТ СН'!$H$22</f>
        <v>1138.14866482</v>
      </c>
      <c r="L107" s="36">
        <f>SUMIFS(СВЦЭМ!$C$33:$C$776,СВЦЭМ!$A$33:$A$776,$A107,СВЦЭМ!$B$33:$B$776,L$83)+'СЕТ СН'!$H$12+СВЦЭМ!$D$10+'СЕТ СН'!$H$6-'СЕТ СН'!$H$22</f>
        <v>1110.89028267</v>
      </c>
      <c r="M107" s="36">
        <f>SUMIFS(СВЦЭМ!$C$33:$C$776,СВЦЭМ!$A$33:$A$776,$A107,СВЦЭМ!$B$33:$B$776,M$83)+'СЕТ СН'!$H$12+СВЦЭМ!$D$10+'СЕТ СН'!$H$6-'СЕТ СН'!$H$22</f>
        <v>1056.9754861000001</v>
      </c>
      <c r="N107" s="36">
        <f>SUMIFS(СВЦЭМ!$C$33:$C$776,СВЦЭМ!$A$33:$A$776,$A107,СВЦЭМ!$B$33:$B$776,N$83)+'СЕТ СН'!$H$12+СВЦЭМ!$D$10+'СЕТ СН'!$H$6-'СЕТ СН'!$H$22</f>
        <v>1015.16595277</v>
      </c>
      <c r="O107" s="36">
        <f>SUMIFS(СВЦЭМ!$C$33:$C$776,СВЦЭМ!$A$33:$A$776,$A107,СВЦЭМ!$B$33:$B$776,O$83)+'СЕТ СН'!$H$12+СВЦЭМ!$D$10+'СЕТ СН'!$H$6-'СЕТ СН'!$H$22</f>
        <v>976.98064110999997</v>
      </c>
      <c r="P107" s="36">
        <f>SUMIFS(СВЦЭМ!$C$33:$C$776,СВЦЭМ!$A$33:$A$776,$A107,СВЦЭМ!$B$33:$B$776,P$83)+'СЕТ СН'!$H$12+СВЦЭМ!$D$10+'СЕТ СН'!$H$6-'СЕТ СН'!$H$22</f>
        <v>987.72802859000001</v>
      </c>
      <c r="Q107" s="36">
        <f>SUMIFS(СВЦЭМ!$C$33:$C$776,СВЦЭМ!$A$33:$A$776,$A107,СВЦЭМ!$B$33:$B$776,Q$83)+'СЕТ СН'!$H$12+СВЦЭМ!$D$10+'СЕТ СН'!$H$6-'СЕТ СН'!$H$22</f>
        <v>981.27527214999998</v>
      </c>
      <c r="R107" s="36">
        <f>SUMIFS(СВЦЭМ!$C$33:$C$776,СВЦЭМ!$A$33:$A$776,$A107,СВЦЭМ!$B$33:$B$776,R$83)+'СЕТ СН'!$H$12+СВЦЭМ!$D$10+'СЕТ СН'!$H$6-'СЕТ СН'!$H$22</f>
        <v>983.56385220000004</v>
      </c>
      <c r="S107" s="36">
        <f>SUMIFS(СВЦЭМ!$C$33:$C$776,СВЦЭМ!$A$33:$A$776,$A107,СВЦЭМ!$B$33:$B$776,S$83)+'СЕТ СН'!$H$12+СВЦЭМ!$D$10+'СЕТ СН'!$H$6-'СЕТ СН'!$H$22</f>
        <v>982.24015703999999</v>
      </c>
      <c r="T107" s="36">
        <f>SUMIFS(СВЦЭМ!$C$33:$C$776,СВЦЭМ!$A$33:$A$776,$A107,СВЦЭМ!$B$33:$B$776,T$83)+'СЕТ СН'!$H$12+СВЦЭМ!$D$10+'СЕТ СН'!$H$6-'СЕТ СН'!$H$22</f>
        <v>987.07882084999994</v>
      </c>
      <c r="U107" s="36">
        <f>SUMIFS(СВЦЭМ!$C$33:$C$776,СВЦЭМ!$A$33:$A$776,$A107,СВЦЭМ!$B$33:$B$776,U$83)+'СЕТ СН'!$H$12+СВЦЭМ!$D$10+'СЕТ СН'!$H$6-'СЕТ СН'!$H$22</f>
        <v>991.58712749999995</v>
      </c>
      <c r="V107" s="36">
        <f>SUMIFS(СВЦЭМ!$C$33:$C$776,СВЦЭМ!$A$33:$A$776,$A107,СВЦЭМ!$B$33:$B$776,V$83)+'СЕТ СН'!$H$12+СВЦЭМ!$D$10+'СЕТ СН'!$H$6-'СЕТ СН'!$H$22</f>
        <v>982.67334118999997</v>
      </c>
      <c r="W107" s="36">
        <f>SUMIFS(СВЦЭМ!$C$33:$C$776,СВЦЭМ!$A$33:$A$776,$A107,СВЦЭМ!$B$33:$B$776,W$83)+'СЕТ СН'!$H$12+СВЦЭМ!$D$10+'СЕТ СН'!$H$6-'СЕТ СН'!$H$22</f>
        <v>974.02021787000001</v>
      </c>
      <c r="X107" s="36">
        <f>SUMIFS(СВЦЭМ!$C$33:$C$776,СВЦЭМ!$A$33:$A$776,$A107,СВЦЭМ!$B$33:$B$776,X$83)+'СЕТ СН'!$H$12+СВЦЭМ!$D$10+'СЕТ СН'!$H$6-'СЕТ СН'!$H$22</f>
        <v>1002.456377</v>
      </c>
      <c r="Y107" s="36">
        <f>SUMIFS(СВЦЭМ!$C$33:$C$776,СВЦЭМ!$A$33:$A$776,$A107,СВЦЭМ!$B$33:$B$776,Y$83)+'СЕТ СН'!$H$12+СВЦЭМ!$D$10+'СЕТ СН'!$H$6-'СЕТ СН'!$H$22</f>
        <v>1114.6818765400001</v>
      </c>
    </row>
    <row r="108" spans="1:25" ht="15.75" x14ac:dyDescent="0.2">
      <c r="A108" s="35">
        <f t="shared" si="2"/>
        <v>44068</v>
      </c>
      <c r="B108" s="36">
        <f>SUMIFS(СВЦЭМ!$C$33:$C$776,СВЦЭМ!$A$33:$A$776,$A108,СВЦЭМ!$B$33:$B$776,B$83)+'СЕТ СН'!$H$12+СВЦЭМ!$D$10+'СЕТ СН'!$H$6-'СЕТ СН'!$H$22</f>
        <v>1098.29727579</v>
      </c>
      <c r="C108" s="36">
        <f>SUMIFS(СВЦЭМ!$C$33:$C$776,СВЦЭМ!$A$33:$A$776,$A108,СВЦЭМ!$B$33:$B$776,C$83)+'СЕТ СН'!$H$12+СВЦЭМ!$D$10+'СЕТ СН'!$H$6-'СЕТ СН'!$H$22</f>
        <v>1129.4588106000001</v>
      </c>
      <c r="D108" s="36">
        <f>SUMIFS(СВЦЭМ!$C$33:$C$776,СВЦЭМ!$A$33:$A$776,$A108,СВЦЭМ!$B$33:$B$776,D$83)+'СЕТ СН'!$H$12+СВЦЭМ!$D$10+'СЕТ СН'!$H$6-'СЕТ СН'!$H$22</f>
        <v>1151.9216205600001</v>
      </c>
      <c r="E108" s="36">
        <f>SUMIFS(СВЦЭМ!$C$33:$C$776,СВЦЭМ!$A$33:$A$776,$A108,СВЦЭМ!$B$33:$B$776,E$83)+'СЕТ СН'!$H$12+СВЦЭМ!$D$10+'СЕТ СН'!$H$6-'СЕТ СН'!$H$22</f>
        <v>1149.29448725</v>
      </c>
      <c r="F108" s="36">
        <f>SUMIFS(СВЦЭМ!$C$33:$C$776,СВЦЭМ!$A$33:$A$776,$A108,СВЦЭМ!$B$33:$B$776,F$83)+'СЕТ СН'!$H$12+СВЦЭМ!$D$10+'СЕТ СН'!$H$6-'СЕТ СН'!$H$22</f>
        <v>1162.51693391</v>
      </c>
      <c r="G108" s="36">
        <f>SUMIFS(СВЦЭМ!$C$33:$C$776,СВЦЭМ!$A$33:$A$776,$A108,СВЦЭМ!$B$33:$B$776,G$83)+'СЕТ СН'!$H$12+СВЦЭМ!$D$10+'СЕТ СН'!$H$6-'СЕТ СН'!$H$22</f>
        <v>1154.07152907</v>
      </c>
      <c r="H108" s="36">
        <f>SUMIFS(СВЦЭМ!$C$33:$C$776,СВЦЭМ!$A$33:$A$776,$A108,СВЦЭМ!$B$33:$B$776,H$83)+'СЕТ СН'!$H$12+СВЦЭМ!$D$10+'СЕТ СН'!$H$6-'СЕТ СН'!$H$22</f>
        <v>1169.18875914</v>
      </c>
      <c r="I108" s="36">
        <f>SUMIFS(СВЦЭМ!$C$33:$C$776,СВЦЭМ!$A$33:$A$776,$A108,СВЦЭМ!$B$33:$B$776,I$83)+'СЕТ СН'!$H$12+СВЦЭМ!$D$10+'СЕТ СН'!$H$6-'СЕТ СН'!$H$22</f>
        <v>1198.7425980600001</v>
      </c>
      <c r="J108" s="36">
        <f>SUMIFS(СВЦЭМ!$C$33:$C$776,СВЦЭМ!$A$33:$A$776,$A108,СВЦЭМ!$B$33:$B$776,J$83)+'СЕТ СН'!$H$12+СВЦЭМ!$D$10+'СЕТ СН'!$H$6-'СЕТ СН'!$H$22</f>
        <v>1186.6871035300001</v>
      </c>
      <c r="K108" s="36">
        <f>SUMIFS(СВЦЭМ!$C$33:$C$776,СВЦЭМ!$A$33:$A$776,$A108,СВЦЭМ!$B$33:$B$776,K$83)+'СЕТ СН'!$H$12+СВЦЭМ!$D$10+'СЕТ СН'!$H$6-'СЕТ СН'!$H$22</f>
        <v>1138.7450151400001</v>
      </c>
      <c r="L108" s="36">
        <f>SUMIFS(СВЦЭМ!$C$33:$C$776,СВЦЭМ!$A$33:$A$776,$A108,СВЦЭМ!$B$33:$B$776,L$83)+'СЕТ СН'!$H$12+СВЦЭМ!$D$10+'СЕТ СН'!$H$6-'СЕТ СН'!$H$22</f>
        <v>1124.92404863</v>
      </c>
      <c r="M108" s="36">
        <f>SUMIFS(СВЦЭМ!$C$33:$C$776,СВЦЭМ!$A$33:$A$776,$A108,СВЦЭМ!$B$33:$B$776,M$83)+'СЕТ СН'!$H$12+СВЦЭМ!$D$10+'СЕТ СН'!$H$6-'СЕТ СН'!$H$22</f>
        <v>1049.5626030200001</v>
      </c>
      <c r="N108" s="36">
        <f>SUMIFS(СВЦЭМ!$C$33:$C$776,СВЦЭМ!$A$33:$A$776,$A108,СВЦЭМ!$B$33:$B$776,N$83)+'СЕТ СН'!$H$12+СВЦЭМ!$D$10+'СЕТ СН'!$H$6-'СЕТ СН'!$H$22</f>
        <v>1004.9956703</v>
      </c>
      <c r="O108" s="36">
        <f>SUMIFS(СВЦЭМ!$C$33:$C$776,СВЦЭМ!$A$33:$A$776,$A108,СВЦЭМ!$B$33:$B$776,O$83)+'СЕТ СН'!$H$12+СВЦЭМ!$D$10+'СЕТ СН'!$H$6-'СЕТ СН'!$H$22</f>
        <v>978.06739058999995</v>
      </c>
      <c r="P108" s="36">
        <f>SUMIFS(СВЦЭМ!$C$33:$C$776,СВЦЭМ!$A$33:$A$776,$A108,СВЦЭМ!$B$33:$B$776,P$83)+'СЕТ СН'!$H$12+СВЦЭМ!$D$10+'СЕТ СН'!$H$6-'СЕТ СН'!$H$22</f>
        <v>985.56502712999998</v>
      </c>
      <c r="Q108" s="36">
        <f>SUMIFS(СВЦЭМ!$C$33:$C$776,СВЦЭМ!$A$33:$A$776,$A108,СВЦЭМ!$B$33:$B$776,Q$83)+'СЕТ СН'!$H$12+СВЦЭМ!$D$10+'СЕТ СН'!$H$6-'СЕТ СН'!$H$22</f>
        <v>982.67755029</v>
      </c>
      <c r="R108" s="36">
        <f>SUMIFS(СВЦЭМ!$C$33:$C$776,СВЦЭМ!$A$33:$A$776,$A108,СВЦЭМ!$B$33:$B$776,R$83)+'СЕТ СН'!$H$12+СВЦЭМ!$D$10+'СЕТ СН'!$H$6-'СЕТ СН'!$H$22</f>
        <v>980.51223931999994</v>
      </c>
      <c r="S108" s="36">
        <f>SUMIFS(СВЦЭМ!$C$33:$C$776,СВЦЭМ!$A$33:$A$776,$A108,СВЦЭМ!$B$33:$B$776,S$83)+'СЕТ СН'!$H$12+СВЦЭМ!$D$10+'СЕТ СН'!$H$6-'СЕТ СН'!$H$22</f>
        <v>981.33543386999997</v>
      </c>
      <c r="T108" s="36">
        <f>SUMIFS(СВЦЭМ!$C$33:$C$776,СВЦЭМ!$A$33:$A$776,$A108,СВЦЭМ!$B$33:$B$776,T$83)+'СЕТ СН'!$H$12+СВЦЭМ!$D$10+'СЕТ СН'!$H$6-'СЕТ СН'!$H$22</f>
        <v>983.71067707999998</v>
      </c>
      <c r="U108" s="36">
        <f>SUMIFS(СВЦЭМ!$C$33:$C$776,СВЦЭМ!$A$33:$A$776,$A108,СВЦЭМ!$B$33:$B$776,U$83)+'СЕТ СН'!$H$12+СВЦЭМ!$D$10+'СЕТ СН'!$H$6-'СЕТ СН'!$H$22</f>
        <v>982.07726582999999</v>
      </c>
      <c r="V108" s="36">
        <f>SUMIFS(СВЦЭМ!$C$33:$C$776,СВЦЭМ!$A$33:$A$776,$A108,СВЦЭМ!$B$33:$B$776,V$83)+'СЕТ СН'!$H$12+СВЦЭМ!$D$10+'СЕТ СН'!$H$6-'СЕТ СН'!$H$22</f>
        <v>959.73809156000004</v>
      </c>
      <c r="W108" s="36">
        <f>SUMIFS(СВЦЭМ!$C$33:$C$776,СВЦЭМ!$A$33:$A$776,$A108,СВЦЭМ!$B$33:$B$776,W$83)+'СЕТ СН'!$H$12+СВЦЭМ!$D$10+'СЕТ СН'!$H$6-'СЕТ СН'!$H$22</f>
        <v>939.34540759000004</v>
      </c>
      <c r="X108" s="36">
        <f>SUMIFS(СВЦЭМ!$C$33:$C$776,СВЦЭМ!$A$33:$A$776,$A108,СВЦЭМ!$B$33:$B$776,X$83)+'СЕТ СН'!$H$12+СВЦЭМ!$D$10+'СЕТ СН'!$H$6-'СЕТ СН'!$H$22</f>
        <v>957.52070205999996</v>
      </c>
      <c r="Y108" s="36">
        <f>SUMIFS(СВЦЭМ!$C$33:$C$776,СВЦЭМ!$A$33:$A$776,$A108,СВЦЭМ!$B$33:$B$776,Y$83)+'СЕТ СН'!$H$12+СВЦЭМ!$D$10+'СЕТ СН'!$H$6-'СЕТ СН'!$H$22</f>
        <v>1064.2192869099999</v>
      </c>
    </row>
    <row r="109" spans="1:25" ht="15.75" x14ac:dyDescent="0.2">
      <c r="A109" s="35">
        <f t="shared" si="2"/>
        <v>44069</v>
      </c>
      <c r="B109" s="36">
        <f>SUMIFS(СВЦЭМ!$C$33:$C$776,СВЦЭМ!$A$33:$A$776,$A109,СВЦЭМ!$B$33:$B$776,B$83)+'СЕТ СН'!$H$12+СВЦЭМ!$D$10+'СЕТ СН'!$H$6-'СЕТ СН'!$H$22</f>
        <v>1109.1009241500001</v>
      </c>
      <c r="C109" s="36">
        <f>SUMIFS(СВЦЭМ!$C$33:$C$776,СВЦЭМ!$A$33:$A$776,$A109,СВЦЭМ!$B$33:$B$776,C$83)+'СЕТ СН'!$H$12+СВЦЭМ!$D$10+'СЕТ СН'!$H$6-'СЕТ СН'!$H$22</f>
        <v>1141.15761838</v>
      </c>
      <c r="D109" s="36">
        <f>SUMIFS(СВЦЭМ!$C$33:$C$776,СВЦЭМ!$A$33:$A$776,$A109,СВЦЭМ!$B$33:$B$776,D$83)+'СЕТ СН'!$H$12+СВЦЭМ!$D$10+'СЕТ СН'!$H$6-'СЕТ СН'!$H$22</f>
        <v>1159.97976741</v>
      </c>
      <c r="E109" s="36">
        <f>SUMIFS(СВЦЭМ!$C$33:$C$776,СВЦЭМ!$A$33:$A$776,$A109,СВЦЭМ!$B$33:$B$776,E$83)+'СЕТ СН'!$H$12+СВЦЭМ!$D$10+'СЕТ СН'!$H$6-'СЕТ СН'!$H$22</f>
        <v>1166.42210961</v>
      </c>
      <c r="F109" s="36">
        <f>SUMIFS(СВЦЭМ!$C$33:$C$776,СВЦЭМ!$A$33:$A$776,$A109,СВЦЭМ!$B$33:$B$776,F$83)+'СЕТ СН'!$H$12+СВЦЭМ!$D$10+'СЕТ СН'!$H$6-'СЕТ СН'!$H$22</f>
        <v>1164.0930736600001</v>
      </c>
      <c r="G109" s="36">
        <f>SUMIFS(СВЦЭМ!$C$33:$C$776,СВЦЭМ!$A$33:$A$776,$A109,СВЦЭМ!$B$33:$B$776,G$83)+'СЕТ СН'!$H$12+СВЦЭМ!$D$10+'СЕТ СН'!$H$6-'СЕТ СН'!$H$22</f>
        <v>1164.8631869800001</v>
      </c>
      <c r="H109" s="36">
        <f>SUMIFS(СВЦЭМ!$C$33:$C$776,СВЦЭМ!$A$33:$A$776,$A109,СВЦЭМ!$B$33:$B$776,H$83)+'СЕТ СН'!$H$12+СВЦЭМ!$D$10+'СЕТ СН'!$H$6-'СЕТ СН'!$H$22</f>
        <v>1162.5568382900001</v>
      </c>
      <c r="I109" s="36">
        <f>SUMIFS(СВЦЭМ!$C$33:$C$776,СВЦЭМ!$A$33:$A$776,$A109,СВЦЭМ!$B$33:$B$776,I$83)+'СЕТ СН'!$H$12+СВЦЭМ!$D$10+'СЕТ СН'!$H$6-'СЕТ СН'!$H$22</f>
        <v>1197.8942828000002</v>
      </c>
      <c r="J109" s="36">
        <f>SUMIFS(СВЦЭМ!$C$33:$C$776,СВЦЭМ!$A$33:$A$776,$A109,СВЦЭМ!$B$33:$B$776,J$83)+'СЕТ СН'!$H$12+СВЦЭМ!$D$10+'СЕТ СН'!$H$6-'СЕТ СН'!$H$22</f>
        <v>1174.1999586700001</v>
      </c>
      <c r="K109" s="36">
        <f>SUMIFS(СВЦЭМ!$C$33:$C$776,СВЦЭМ!$A$33:$A$776,$A109,СВЦЭМ!$B$33:$B$776,K$83)+'СЕТ СН'!$H$12+СВЦЭМ!$D$10+'СЕТ СН'!$H$6-'СЕТ СН'!$H$22</f>
        <v>1088.3064205000001</v>
      </c>
      <c r="L109" s="36">
        <f>SUMIFS(СВЦЭМ!$C$33:$C$776,СВЦЭМ!$A$33:$A$776,$A109,СВЦЭМ!$B$33:$B$776,L$83)+'СЕТ СН'!$H$12+СВЦЭМ!$D$10+'СЕТ СН'!$H$6-'СЕТ СН'!$H$22</f>
        <v>1070.0217640400001</v>
      </c>
      <c r="M109" s="36">
        <f>SUMIFS(СВЦЭМ!$C$33:$C$776,СВЦЭМ!$A$33:$A$776,$A109,СВЦЭМ!$B$33:$B$776,M$83)+'СЕТ СН'!$H$12+СВЦЭМ!$D$10+'СЕТ СН'!$H$6-'СЕТ СН'!$H$22</f>
        <v>1006.78678078</v>
      </c>
      <c r="N109" s="36">
        <f>SUMIFS(СВЦЭМ!$C$33:$C$776,СВЦЭМ!$A$33:$A$776,$A109,СВЦЭМ!$B$33:$B$776,N$83)+'СЕТ СН'!$H$12+СВЦЭМ!$D$10+'СЕТ СН'!$H$6-'СЕТ СН'!$H$22</f>
        <v>958.49238379999997</v>
      </c>
      <c r="O109" s="36">
        <f>SUMIFS(СВЦЭМ!$C$33:$C$776,СВЦЭМ!$A$33:$A$776,$A109,СВЦЭМ!$B$33:$B$776,O$83)+'СЕТ СН'!$H$12+СВЦЭМ!$D$10+'СЕТ СН'!$H$6-'СЕТ СН'!$H$22</f>
        <v>932.91586510000002</v>
      </c>
      <c r="P109" s="36">
        <f>SUMIFS(СВЦЭМ!$C$33:$C$776,СВЦЭМ!$A$33:$A$776,$A109,СВЦЭМ!$B$33:$B$776,P$83)+'СЕТ СН'!$H$12+СВЦЭМ!$D$10+'СЕТ СН'!$H$6-'СЕТ СН'!$H$22</f>
        <v>932.45150549000005</v>
      </c>
      <c r="Q109" s="36">
        <f>SUMIFS(СВЦЭМ!$C$33:$C$776,СВЦЭМ!$A$33:$A$776,$A109,СВЦЭМ!$B$33:$B$776,Q$83)+'СЕТ СН'!$H$12+СВЦЭМ!$D$10+'СЕТ СН'!$H$6-'СЕТ СН'!$H$22</f>
        <v>928.27498180999999</v>
      </c>
      <c r="R109" s="36">
        <f>SUMIFS(СВЦЭМ!$C$33:$C$776,СВЦЭМ!$A$33:$A$776,$A109,СВЦЭМ!$B$33:$B$776,R$83)+'СЕТ СН'!$H$12+СВЦЭМ!$D$10+'СЕТ СН'!$H$6-'СЕТ СН'!$H$22</f>
        <v>937.20812940999997</v>
      </c>
      <c r="S109" s="36">
        <f>SUMIFS(СВЦЭМ!$C$33:$C$776,СВЦЭМ!$A$33:$A$776,$A109,СВЦЭМ!$B$33:$B$776,S$83)+'СЕТ СН'!$H$12+СВЦЭМ!$D$10+'СЕТ СН'!$H$6-'СЕТ СН'!$H$22</f>
        <v>936.15972815999999</v>
      </c>
      <c r="T109" s="36">
        <f>SUMIFS(СВЦЭМ!$C$33:$C$776,СВЦЭМ!$A$33:$A$776,$A109,СВЦЭМ!$B$33:$B$776,T$83)+'СЕТ СН'!$H$12+СВЦЭМ!$D$10+'СЕТ СН'!$H$6-'СЕТ СН'!$H$22</f>
        <v>928.96303038999997</v>
      </c>
      <c r="U109" s="36">
        <f>SUMIFS(СВЦЭМ!$C$33:$C$776,СВЦЭМ!$A$33:$A$776,$A109,СВЦЭМ!$B$33:$B$776,U$83)+'СЕТ СН'!$H$12+СВЦЭМ!$D$10+'СЕТ СН'!$H$6-'СЕТ СН'!$H$22</f>
        <v>933.88397943999996</v>
      </c>
      <c r="V109" s="36">
        <f>SUMIFS(СВЦЭМ!$C$33:$C$776,СВЦЭМ!$A$33:$A$776,$A109,СВЦЭМ!$B$33:$B$776,V$83)+'СЕТ СН'!$H$12+СВЦЭМ!$D$10+'СЕТ СН'!$H$6-'СЕТ СН'!$H$22</f>
        <v>941.84418628000003</v>
      </c>
      <c r="W109" s="36">
        <f>SUMIFS(СВЦЭМ!$C$33:$C$776,СВЦЭМ!$A$33:$A$776,$A109,СВЦЭМ!$B$33:$B$776,W$83)+'СЕТ СН'!$H$12+СВЦЭМ!$D$10+'СЕТ СН'!$H$6-'СЕТ СН'!$H$22</f>
        <v>949.92224403</v>
      </c>
      <c r="X109" s="36">
        <f>SUMIFS(СВЦЭМ!$C$33:$C$776,СВЦЭМ!$A$33:$A$776,$A109,СВЦЭМ!$B$33:$B$776,X$83)+'СЕТ СН'!$H$12+СВЦЭМ!$D$10+'СЕТ СН'!$H$6-'СЕТ СН'!$H$22</f>
        <v>969.96593398000005</v>
      </c>
      <c r="Y109" s="36">
        <f>SUMIFS(СВЦЭМ!$C$33:$C$776,СВЦЭМ!$A$33:$A$776,$A109,СВЦЭМ!$B$33:$B$776,Y$83)+'СЕТ СН'!$H$12+СВЦЭМ!$D$10+'СЕТ СН'!$H$6-'СЕТ СН'!$H$22</f>
        <v>1067.0955635</v>
      </c>
    </row>
    <row r="110" spans="1:25" ht="15.75" x14ac:dyDescent="0.2">
      <c r="A110" s="35">
        <f t="shared" si="2"/>
        <v>44070</v>
      </c>
      <c r="B110" s="36">
        <f>SUMIFS(СВЦЭМ!$C$33:$C$776,СВЦЭМ!$A$33:$A$776,$A110,СВЦЭМ!$B$33:$B$776,B$83)+'СЕТ СН'!$H$12+СВЦЭМ!$D$10+'СЕТ СН'!$H$6-'СЕТ СН'!$H$22</f>
        <v>1001.69411931</v>
      </c>
      <c r="C110" s="36">
        <f>SUMIFS(СВЦЭМ!$C$33:$C$776,СВЦЭМ!$A$33:$A$776,$A110,СВЦЭМ!$B$33:$B$776,C$83)+'СЕТ СН'!$H$12+СВЦЭМ!$D$10+'СЕТ СН'!$H$6-'СЕТ СН'!$H$22</f>
        <v>1102.7972347100001</v>
      </c>
      <c r="D110" s="36">
        <f>SUMIFS(СВЦЭМ!$C$33:$C$776,СВЦЭМ!$A$33:$A$776,$A110,СВЦЭМ!$B$33:$B$776,D$83)+'СЕТ СН'!$H$12+СВЦЭМ!$D$10+'СЕТ СН'!$H$6-'СЕТ СН'!$H$22</f>
        <v>1199.7690971700001</v>
      </c>
      <c r="E110" s="36">
        <f>SUMIFS(СВЦЭМ!$C$33:$C$776,СВЦЭМ!$A$33:$A$776,$A110,СВЦЭМ!$B$33:$B$776,E$83)+'СЕТ СН'!$H$12+СВЦЭМ!$D$10+'СЕТ СН'!$H$6-'СЕТ СН'!$H$22</f>
        <v>1220.11434809</v>
      </c>
      <c r="F110" s="36">
        <f>SUMIFS(СВЦЭМ!$C$33:$C$776,СВЦЭМ!$A$33:$A$776,$A110,СВЦЭМ!$B$33:$B$776,F$83)+'СЕТ СН'!$H$12+СВЦЭМ!$D$10+'СЕТ СН'!$H$6-'СЕТ СН'!$H$22</f>
        <v>1232.84819971</v>
      </c>
      <c r="G110" s="36">
        <f>SUMIFS(СВЦЭМ!$C$33:$C$776,СВЦЭМ!$A$33:$A$776,$A110,СВЦЭМ!$B$33:$B$776,G$83)+'СЕТ СН'!$H$12+СВЦЭМ!$D$10+'СЕТ СН'!$H$6-'СЕТ СН'!$H$22</f>
        <v>1224.16662458</v>
      </c>
      <c r="H110" s="36">
        <f>SUMIFS(СВЦЭМ!$C$33:$C$776,СВЦЭМ!$A$33:$A$776,$A110,СВЦЭМ!$B$33:$B$776,H$83)+'СЕТ СН'!$H$12+СВЦЭМ!$D$10+'СЕТ СН'!$H$6-'СЕТ СН'!$H$22</f>
        <v>1182.10672611</v>
      </c>
      <c r="I110" s="36">
        <f>SUMIFS(СВЦЭМ!$C$33:$C$776,СВЦЭМ!$A$33:$A$776,$A110,СВЦЭМ!$B$33:$B$776,I$83)+'СЕТ СН'!$H$12+СВЦЭМ!$D$10+'СЕТ СН'!$H$6-'СЕТ СН'!$H$22</f>
        <v>1096.5194958100001</v>
      </c>
      <c r="J110" s="36">
        <f>SUMIFS(СВЦЭМ!$C$33:$C$776,СВЦЭМ!$A$33:$A$776,$A110,СВЦЭМ!$B$33:$B$776,J$83)+'СЕТ СН'!$H$12+СВЦЭМ!$D$10+'СЕТ СН'!$H$6-'СЕТ СН'!$H$22</f>
        <v>1048.0425628200001</v>
      </c>
      <c r="K110" s="36">
        <f>SUMIFS(СВЦЭМ!$C$33:$C$776,СВЦЭМ!$A$33:$A$776,$A110,СВЦЭМ!$B$33:$B$776,K$83)+'СЕТ СН'!$H$12+СВЦЭМ!$D$10+'СЕТ СН'!$H$6-'СЕТ СН'!$H$22</f>
        <v>1016.75202399</v>
      </c>
      <c r="L110" s="36">
        <f>SUMIFS(СВЦЭМ!$C$33:$C$776,СВЦЭМ!$A$33:$A$776,$A110,СВЦЭМ!$B$33:$B$776,L$83)+'СЕТ СН'!$H$12+СВЦЭМ!$D$10+'СЕТ СН'!$H$6-'СЕТ СН'!$H$22</f>
        <v>1013.5768729</v>
      </c>
      <c r="M110" s="36">
        <f>SUMIFS(СВЦЭМ!$C$33:$C$776,СВЦЭМ!$A$33:$A$776,$A110,СВЦЭМ!$B$33:$B$776,M$83)+'СЕТ СН'!$H$12+СВЦЭМ!$D$10+'СЕТ СН'!$H$6-'СЕТ СН'!$H$22</f>
        <v>1017.40844828</v>
      </c>
      <c r="N110" s="36">
        <f>SUMIFS(СВЦЭМ!$C$33:$C$776,СВЦЭМ!$A$33:$A$776,$A110,СВЦЭМ!$B$33:$B$776,N$83)+'СЕТ СН'!$H$12+СВЦЭМ!$D$10+'СЕТ СН'!$H$6-'СЕТ СН'!$H$22</f>
        <v>1009.66560585</v>
      </c>
      <c r="O110" s="36">
        <f>SUMIFS(СВЦЭМ!$C$33:$C$776,СВЦЭМ!$A$33:$A$776,$A110,СВЦЭМ!$B$33:$B$776,O$83)+'СЕТ СН'!$H$12+СВЦЭМ!$D$10+'СЕТ СН'!$H$6-'СЕТ СН'!$H$22</f>
        <v>1005.73570125</v>
      </c>
      <c r="P110" s="36">
        <f>SUMIFS(СВЦЭМ!$C$33:$C$776,СВЦЭМ!$A$33:$A$776,$A110,СВЦЭМ!$B$33:$B$776,P$83)+'СЕТ СН'!$H$12+СВЦЭМ!$D$10+'СЕТ СН'!$H$6-'СЕТ СН'!$H$22</f>
        <v>1012.49029454</v>
      </c>
      <c r="Q110" s="36">
        <f>SUMIFS(СВЦЭМ!$C$33:$C$776,СВЦЭМ!$A$33:$A$776,$A110,СВЦЭМ!$B$33:$B$776,Q$83)+'СЕТ СН'!$H$12+СВЦЭМ!$D$10+'СЕТ СН'!$H$6-'СЕТ СН'!$H$22</f>
        <v>1013.01592867</v>
      </c>
      <c r="R110" s="36">
        <f>SUMIFS(СВЦЭМ!$C$33:$C$776,СВЦЭМ!$A$33:$A$776,$A110,СВЦЭМ!$B$33:$B$776,R$83)+'СЕТ СН'!$H$12+СВЦЭМ!$D$10+'СЕТ СН'!$H$6-'СЕТ СН'!$H$22</f>
        <v>1007.88805084</v>
      </c>
      <c r="S110" s="36">
        <f>SUMIFS(СВЦЭМ!$C$33:$C$776,СВЦЭМ!$A$33:$A$776,$A110,СВЦЭМ!$B$33:$B$776,S$83)+'СЕТ СН'!$H$12+СВЦЭМ!$D$10+'СЕТ СН'!$H$6-'СЕТ СН'!$H$22</f>
        <v>1006.17364522</v>
      </c>
      <c r="T110" s="36">
        <f>SUMIFS(СВЦЭМ!$C$33:$C$776,СВЦЭМ!$A$33:$A$776,$A110,СВЦЭМ!$B$33:$B$776,T$83)+'СЕТ СН'!$H$12+СВЦЭМ!$D$10+'СЕТ СН'!$H$6-'СЕТ СН'!$H$22</f>
        <v>1002.84543841</v>
      </c>
      <c r="U110" s="36">
        <f>SUMIFS(СВЦЭМ!$C$33:$C$776,СВЦЭМ!$A$33:$A$776,$A110,СВЦЭМ!$B$33:$B$776,U$83)+'СЕТ СН'!$H$12+СВЦЭМ!$D$10+'СЕТ СН'!$H$6-'СЕТ СН'!$H$22</f>
        <v>1012.1325252299999</v>
      </c>
      <c r="V110" s="36">
        <f>SUMIFS(СВЦЭМ!$C$33:$C$776,СВЦЭМ!$A$33:$A$776,$A110,СВЦЭМ!$B$33:$B$776,V$83)+'СЕТ СН'!$H$12+СВЦЭМ!$D$10+'СЕТ СН'!$H$6-'СЕТ СН'!$H$22</f>
        <v>1026.03776032</v>
      </c>
      <c r="W110" s="36">
        <f>SUMIFS(СВЦЭМ!$C$33:$C$776,СВЦЭМ!$A$33:$A$776,$A110,СВЦЭМ!$B$33:$B$776,W$83)+'СЕТ СН'!$H$12+СВЦЭМ!$D$10+'СЕТ СН'!$H$6-'СЕТ СН'!$H$22</f>
        <v>1026.13284191</v>
      </c>
      <c r="X110" s="36">
        <f>SUMIFS(СВЦЭМ!$C$33:$C$776,СВЦЭМ!$A$33:$A$776,$A110,СВЦЭМ!$B$33:$B$776,X$83)+'СЕТ СН'!$H$12+СВЦЭМ!$D$10+'СЕТ СН'!$H$6-'СЕТ СН'!$H$22</f>
        <v>999.13491551999994</v>
      </c>
      <c r="Y110" s="36">
        <f>SUMIFS(СВЦЭМ!$C$33:$C$776,СВЦЭМ!$A$33:$A$776,$A110,СВЦЭМ!$B$33:$B$776,Y$83)+'СЕТ СН'!$H$12+СВЦЭМ!$D$10+'СЕТ СН'!$H$6-'СЕТ СН'!$H$22</f>
        <v>1028.89689391</v>
      </c>
    </row>
    <row r="111" spans="1:25" ht="15.75" x14ac:dyDescent="0.2">
      <c r="A111" s="35">
        <f t="shared" si="2"/>
        <v>44071</v>
      </c>
      <c r="B111" s="36">
        <f>SUMIFS(СВЦЭМ!$C$33:$C$776,СВЦЭМ!$A$33:$A$776,$A111,СВЦЭМ!$B$33:$B$776,B$83)+'СЕТ СН'!$H$12+СВЦЭМ!$D$10+'СЕТ СН'!$H$6-'СЕТ СН'!$H$22</f>
        <v>1158.38727283</v>
      </c>
      <c r="C111" s="36">
        <f>SUMIFS(СВЦЭМ!$C$33:$C$776,СВЦЭМ!$A$33:$A$776,$A111,СВЦЭМ!$B$33:$B$776,C$83)+'СЕТ СН'!$H$12+СВЦЭМ!$D$10+'СЕТ СН'!$H$6-'СЕТ СН'!$H$22</f>
        <v>1166.3150988500001</v>
      </c>
      <c r="D111" s="36">
        <f>SUMIFS(СВЦЭМ!$C$33:$C$776,СВЦЭМ!$A$33:$A$776,$A111,СВЦЭМ!$B$33:$B$776,D$83)+'СЕТ СН'!$H$12+СВЦЭМ!$D$10+'СЕТ СН'!$H$6-'СЕТ СН'!$H$22</f>
        <v>1207.2647669600001</v>
      </c>
      <c r="E111" s="36">
        <f>SUMIFS(СВЦЭМ!$C$33:$C$776,СВЦЭМ!$A$33:$A$776,$A111,СВЦЭМ!$B$33:$B$776,E$83)+'СЕТ СН'!$H$12+СВЦЭМ!$D$10+'СЕТ СН'!$H$6-'СЕТ СН'!$H$22</f>
        <v>1221.19116682</v>
      </c>
      <c r="F111" s="36">
        <f>SUMIFS(СВЦЭМ!$C$33:$C$776,СВЦЭМ!$A$33:$A$776,$A111,СВЦЭМ!$B$33:$B$776,F$83)+'СЕТ СН'!$H$12+СВЦЭМ!$D$10+'СЕТ СН'!$H$6-'СЕТ СН'!$H$22</f>
        <v>1234.1594722500001</v>
      </c>
      <c r="G111" s="36">
        <f>SUMIFS(СВЦЭМ!$C$33:$C$776,СВЦЭМ!$A$33:$A$776,$A111,СВЦЭМ!$B$33:$B$776,G$83)+'СЕТ СН'!$H$12+СВЦЭМ!$D$10+'СЕТ СН'!$H$6-'СЕТ СН'!$H$22</f>
        <v>1206.8238363200001</v>
      </c>
      <c r="H111" s="36">
        <f>SUMIFS(СВЦЭМ!$C$33:$C$776,СВЦЭМ!$A$33:$A$776,$A111,СВЦЭМ!$B$33:$B$776,H$83)+'СЕТ СН'!$H$12+СВЦЭМ!$D$10+'СЕТ СН'!$H$6-'СЕТ СН'!$H$22</f>
        <v>1173.31393927</v>
      </c>
      <c r="I111" s="36">
        <f>SUMIFS(СВЦЭМ!$C$33:$C$776,СВЦЭМ!$A$33:$A$776,$A111,СВЦЭМ!$B$33:$B$776,I$83)+'СЕТ СН'!$H$12+СВЦЭМ!$D$10+'СЕТ СН'!$H$6-'СЕТ СН'!$H$22</f>
        <v>1114.7754031300001</v>
      </c>
      <c r="J111" s="36">
        <f>SUMIFS(СВЦЭМ!$C$33:$C$776,СВЦЭМ!$A$33:$A$776,$A111,СВЦЭМ!$B$33:$B$776,J$83)+'СЕТ СН'!$H$12+СВЦЭМ!$D$10+'СЕТ СН'!$H$6-'СЕТ СН'!$H$22</f>
        <v>1050.9299429499999</v>
      </c>
      <c r="K111" s="36">
        <f>SUMIFS(СВЦЭМ!$C$33:$C$776,СВЦЭМ!$A$33:$A$776,$A111,СВЦЭМ!$B$33:$B$776,K$83)+'СЕТ СН'!$H$12+СВЦЭМ!$D$10+'СЕТ СН'!$H$6-'СЕТ СН'!$H$22</f>
        <v>1016.88311506</v>
      </c>
      <c r="L111" s="36">
        <f>SUMIFS(СВЦЭМ!$C$33:$C$776,СВЦЭМ!$A$33:$A$776,$A111,СВЦЭМ!$B$33:$B$776,L$83)+'СЕТ СН'!$H$12+СВЦЭМ!$D$10+'СЕТ СН'!$H$6-'СЕТ СН'!$H$22</f>
        <v>1014.35265606</v>
      </c>
      <c r="M111" s="36">
        <f>SUMIFS(СВЦЭМ!$C$33:$C$776,СВЦЭМ!$A$33:$A$776,$A111,СВЦЭМ!$B$33:$B$776,M$83)+'СЕТ СН'!$H$12+СВЦЭМ!$D$10+'СЕТ СН'!$H$6-'СЕТ СН'!$H$22</f>
        <v>1015.58879573</v>
      </c>
      <c r="N111" s="36">
        <f>SUMIFS(СВЦЭМ!$C$33:$C$776,СВЦЭМ!$A$33:$A$776,$A111,СВЦЭМ!$B$33:$B$776,N$83)+'СЕТ СН'!$H$12+СВЦЭМ!$D$10+'СЕТ СН'!$H$6-'СЕТ СН'!$H$22</f>
        <v>1018.18100721</v>
      </c>
      <c r="O111" s="36">
        <f>SUMIFS(СВЦЭМ!$C$33:$C$776,СВЦЭМ!$A$33:$A$776,$A111,СВЦЭМ!$B$33:$B$776,O$83)+'СЕТ СН'!$H$12+СВЦЭМ!$D$10+'СЕТ СН'!$H$6-'СЕТ СН'!$H$22</f>
        <v>1012.30535904</v>
      </c>
      <c r="P111" s="36">
        <f>SUMIFS(СВЦЭМ!$C$33:$C$776,СВЦЭМ!$A$33:$A$776,$A111,СВЦЭМ!$B$33:$B$776,P$83)+'СЕТ СН'!$H$12+СВЦЭМ!$D$10+'СЕТ СН'!$H$6-'СЕТ СН'!$H$22</f>
        <v>1014.26197275</v>
      </c>
      <c r="Q111" s="36">
        <f>SUMIFS(СВЦЭМ!$C$33:$C$776,СВЦЭМ!$A$33:$A$776,$A111,СВЦЭМ!$B$33:$B$776,Q$83)+'СЕТ СН'!$H$12+СВЦЭМ!$D$10+'СЕТ СН'!$H$6-'СЕТ СН'!$H$22</f>
        <v>1021.5003994899999</v>
      </c>
      <c r="R111" s="36">
        <f>SUMIFS(СВЦЭМ!$C$33:$C$776,СВЦЭМ!$A$33:$A$776,$A111,СВЦЭМ!$B$33:$B$776,R$83)+'СЕТ СН'!$H$12+СВЦЭМ!$D$10+'СЕТ СН'!$H$6-'СЕТ СН'!$H$22</f>
        <v>1024.57228743</v>
      </c>
      <c r="S111" s="36">
        <f>SUMIFS(СВЦЭМ!$C$33:$C$776,СВЦЭМ!$A$33:$A$776,$A111,СВЦЭМ!$B$33:$B$776,S$83)+'СЕТ СН'!$H$12+СВЦЭМ!$D$10+'СЕТ СН'!$H$6-'СЕТ СН'!$H$22</f>
        <v>1029.2404662700001</v>
      </c>
      <c r="T111" s="36">
        <f>SUMIFS(СВЦЭМ!$C$33:$C$776,СВЦЭМ!$A$33:$A$776,$A111,СВЦЭМ!$B$33:$B$776,T$83)+'СЕТ СН'!$H$12+СВЦЭМ!$D$10+'СЕТ СН'!$H$6-'СЕТ СН'!$H$22</f>
        <v>1024.61031052</v>
      </c>
      <c r="U111" s="36">
        <f>SUMIFS(СВЦЭМ!$C$33:$C$776,СВЦЭМ!$A$33:$A$776,$A111,СВЦЭМ!$B$33:$B$776,U$83)+'СЕТ СН'!$H$12+СВЦЭМ!$D$10+'СЕТ СН'!$H$6-'СЕТ СН'!$H$22</f>
        <v>1017.69540669</v>
      </c>
      <c r="V111" s="36">
        <f>SUMIFS(СВЦЭМ!$C$33:$C$776,СВЦЭМ!$A$33:$A$776,$A111,СВЦЭМ!$B$33:$B$776,V$83)+'СЕТ СН'!$H$12+СВЦЭМ!$D$10+'СЕТ СН'!$H$6-'СЕТ СН'!$H$22</f>
        <v>992.46532514</v>
      </c>
      <c r="W111" s="36">
        <f>SUMIFS(СВЦЭМ!$C$33:$C$776,СВЦЭМ!$A$33:$A$776,$A111,СВЦЭМ!$B$33:$B$776,W$83)+'СЕТ СН'!$H$12+СВЦЭМ!$D$10+'СЕТ СН'!$H$6-'СЕТ СН'!$H$22</f>
        <v>991.21530874999996</v>
      </c>
      <c r="X111" s="36">
        <f>SUMIFS(СВЦЭМ!$C$33:$C$776,СВЦЭМ!$A$33:$A$776,$A111,СВЦЭМ!$B$33:$B$776,X$83)+'СЕТ СН'!$H$12+СВЦЭМ!$D$10+'СЕТ СН'!$H$6-'СЕТ СН'!$H$22</f>
        <v>1041.8241264600001</v>
      </c>
      <c r="Y111" s="36">
        <f>SUMIFS(СВЦЭМ!$C$33:$C$776,СВЦЭМ!$A$33:$A$776,$A111,СВЦЭМ!$B$33:$B$776,Y$83)+'СЕТ СН'!$H$12+СВЦЭМ!$D$10+'СЕТ СН'!$H$6-'СЕТ СН'!$H$22</f>
        <v>1092.1727724100001</v>
      </c>
    </row>
    <row r="112" spans="1:25" ht="15.75" x14ac:dyDescent="0.2">
      <c r="A112" s="35">
        <f t="shared" si="2"/>
        <v>44072</v>
      </c>
      <c r="B112" s="36">
        <f>SUMIFS(СВЦЭМ!$C$33:$C$776,СВЦЭМ!$A$33:$A$776,$A112,СВЦЭМ!$B$33:$B$776,B$83)+'СЕТ СН'!$H$12+СВЦЭМ!$D$10+'СЕТ СН'!$H$6-'СЕТ СН'!$H$22</f>
        <v>1156.58667115</v>
      </c>
      <c r="C112" s="36">
        <f>SUMIFS(СВЦЭМ!$C$33:$C$776,СВЦЭМ!$A$33:$A$776,$A112,СВЦЭМ!$B$33:$B$776,C$83)+'СЕТ СН'!$H$12+СВЦЭМ!$D$10+'СЕТ СН'!$H$6-'СЕТ СН'!$H$22</f>
        <v>1203.80829905</v>
      </c>
      <c r="D112" s="36">
        <f>SUMIFS(СВЦЭМ!$C$33:$C$776,СВЦЭМ!$A$33:$A$776,$A112,СВЦЭМ!$B$33:$B$776,D$83)+'СЕТ СН'!$H$12+СВЦЭМ!$D$10+'СЕТ СН'!$H$6-'СЕТ СН'!$H$22</f>
        <v>1241.8139182800001</v>
      </c>
      <c r="E112" s="36">
        <f>SUMIFS(СВЦЭМ!$C$33:$C$776,СВЦЭМ!$A$33:$A$776,$A112,СВЦЭМ!$B$33:$B$776,E$83)+'СЕТ СН'!$H$12+СВЦЭМ!$D$10+'СЕТ СН'!$H$6-'СЕТ СН'!$H$22</f>
        <v>1248.71016536</v>
      </c>
      <c r="F112" s="36">
        <f>SUMIFS(СВЦЭМ!$C$33:$C$776,СВЦЭМ!$A$33:$A$776,$A112,СВЦЭМ!$B$33:$B$776,F$83)+'СЕТ СН'!$H$12+СВЦЭМ!$D$10+'СЕТ СН'!$H$6-'СЕТ СН'!$H$22</f>
        <v>1267.3483726100001</v>
      </c>
      <c r="G112" s="36">
        <f>SUMIFS(СВЦЭМ!$C$33:$C$776,СВЦЭМ!$A$33:$A$776,$A112,СВЦЭМ!$B$33:$B$776,G$83)+'СЕТ СН'!$H$12+СВЦЭМ!$D$10+'СЕТ СН'!$H$6-'СЕТ СН'!$H$22</f>
        <v>1250.88627453</v>
      </c>
      <c r="H112" s="36">
        <f>SUMIFS(СВЦЭМ!$C$33:$C$776,СВЦЭМ!$A$33:$A$776,$A112,СВЦЭМ!$B$33:$B$776,H$83)+'СЕТ СН'!$H$12+СВЦЭМ!$D$10+'СЕТ СН'!$H$6-'СЕТ СН'!$H$22</f>
        <v>1229.6765059700001</v>
      </c>
      <c r="I112" s="36">
        <f>SUMIFS(СВЦЭМ!$C$33:$C$776,СВЦЭМ!$A$33:$A$776,$A112,СВЦЭМ!$B$33:$B$776,I$83)+'СЕТ СН'!$H$12+СВЦЭМ!$D$10+'СЕТ СН'!$H$6-'СЕТ СН'!$H$22</f>
        <v>1180.7953778799999</v>
      </c>
      <c r="J112" s="36">
        <f>SUMIFS(СВЦЭМ!$C$33:$C$776,СВЦЭМ!$A$33:$A$776,$A112,СВЦЭМ!$B$33:$B$776,J$83)+'СЕТ СН'!$H$12+СВЦЭМ!$D$10+'СЕТ СН'!$H$6-'СЕТ СН'!$H$22</f>
        <v>1104.31465321</v>
      </c>
      <c r="K112" s="36">
        <f>SUMIFS(СВЦЭМ!$C$33:$C$776,СВЦЭМ!$A$33:$A$776,$A112,СВЦЭМ!$B$33:$B$776,K$83)+'СЕТ СН'!$H$12+СВЦЭМ!$D$10+'СЕТ СН'!$H$6-'СЕТ СН'!$H$22</f>
        <v>1042.79418627</v>
      </c>
      <c r="L112" s="36">
        <f>SUMIFS(СВЦЭМ!$C$33:$C$776,СВЦЭМ!$A$33:$A$776,$A112,СВЦЭМ!$B$33:$B$776,L$83)+'СЕТ СН'!$H$12+СВЦЭМ!$D$10+'СЕТ СН'!$H$6-'СЕТ СН'!$H$22</f>
        <v>1023.00324984</v>
      </c>
      <c r="M112" s="36">
        <f>SUMIFS(СВЦЭМ!$C$33:$C$776,СВЦЭМ!$A$33:$A$776,$A112,СВЦЭМ!$B$33:$B$776,M$83)+'СЕТ СН'!$H$12+СВЦЭМ!$D$10+'СЕТ СН'!$H$6-'СЕТ СН'!$H$22</f>
        <v>1024.87960647</v>
      </c>
      <c r="N112" s="36">
        <f>SUMIFS(СВЦЭМ!$C$33:$C$776,СВЦЭМ!$A$33:$A$776,$A112,СВЦЭМ!$B$33:$B$776,N$83)+'СЕТ СН'!$H$12+СВЦЭМ!$D$10+'СЕТ СН'!$H$6-'СЕТ СН'!$H$22</f>
        <v>1037.1230396200001</v>
      </c>
      <c r="O112" s="36">
        <f>SUMIFS(СВЦЭМ!$C$33:$C$776,СВЦЭМ!$A$33:$A$776,$A112,СВЦЭМ!$B$33:$B$776,O$83)+'СЕТ СН'!$H$12+СВЦЭМ!$D$10+'СЕТ СН'!$H$6-'СЕТ СН'!$H$22</f>
        <v>1028.19740877</v>
      </c>
      <c r="P112" s="36">
        <f>SUMIFS(СВЦЭМ!$C$33:$C$776,СВЦЭМ!$A$33:$A$776,$A112,СВЦЭМ!$B$33:$B$776,P$83)+'СЕТ СН'!$H$12+СВЦЭМ!$D$10+'СЕТ СН'!$H$6-'СЕТ СН'!$H$22</f>
        <v>1033.4927533500002</v>
      </c>
      <c r="Q112" s="36">
        <f>SUMIFS(СВЦЭМ!$C$33:$C$776,СВЦЭМ!$A$33:$A$776,$A112,СВЦЭМ!$B$33:$B$776,Q$83)+'СЕТ СН'!$H$12+СВЦЭМ!$D$10+'СЕТ СН'!$H$6-'СЕТ СН'!$H$22</f>
        <v>1051.6825024</v>
      </c>
      <c r="R112" s="36">
        <f>SUMIFS(СВЦЭМ!$C$33:$C$776,СВЦЭМ!$A$33:$A$776,$A112,СВЦЭМ!$B$33:$B$776,R$83)+'СЕТ СН'!$H$12+СВЦЭМ!$D$10+'СЕТ СН'!$H$6-'СЕТ СН'!$H$22</f>
        <v>1065.9618891100001</v>
      </c>
      <c r="S112" s="36">
        <f>SUMIFS(СВЦЭМ!$C$33:$C$776,СВЦЭМ!$A$33:$A$776,$A112,СВЦЭМ!$B$33:$B$776,S$83)+'СЕТ СН'!$H$12+СВЦЭМ!$D$10+'СЕТ СН'!$H$6-'СЕТ СН'!$H$22</f>
        <v>1049.7180658100001</v>
      </c>
      <c r="T112" s="36">
        <f>SUMIFS(СВЦЭМ!$C$33:$C$776,СВЦЭМ!$A$33:$A$776,$A112,СВЦЭМ!$B$33:$B$776,T$83)+'СЕТ СН'!$H$12+СВЦЭМ!$D$10+'СЕТ СН'!$H$6-'СЕТ СН'!$H$22</f>
        <v>1048.67217994</v>
      </c>
      <c r="U112" s="36">
        <f>SUMIFS(СВЦЭМ!$C$33:$C$776,СВЦЭМ!$A$33:$A$776,$A112,СВЦЭМ!$B$33:$B$776,U$83)+'СЕТ СН'!$H$12+СВЦЭМ!$D$10+'СЕТ СН'!$H$6-'СЕТ СН'!$H$22</f>
        <v>1050.32099113</v>
      </c>
      <c r="V112" s="36">
        <f>SUMIFS(СВЦЭМ!$C$33:$C$776,СВЦЭМ!$A$33:$A$776,$A112,СВЦЭМ!$B$33:$B$776,V$83)+'СЕТ СН'!$H$12+СВЦЭМ!$D$10+'СЕТ СН'!$H$6-'СЕТ СН'!$H$22</f>
        <v>1028.1912113000001</v>
      </c>
      <c r="W112" s="36">
        <f>SUMIFS(СВЦЭМ!$C$33:$C$776,СВЦЭМ!$A$33:$A$776,$A112,СВЦЭМ!$B$33:$B$776,W$83)+'СЕТ СН'!$H$12+СВЦЭМ!$D$10+'СЕТ СН'!$H$6-'СЕТ СН'!$H$22</f>
        <v>1018.90405776</v>
      </c>
      <c r="X112" s="36">
        <f>SUMIFS(СВЦЭМ!$C$33:$C$776,СВЦЭМ!$A$33:$A$776,$A112,СВЦЭМ!$B$33:$B$776,X$83)+'СЕТ СН'!$H$12+СВЦЭМ!$D$10+'СЕТ СН'!$H$6-'СЕТ СН'!$H$22</f>
        <v>1062.693538</v>
      </c>
      <c r="Y112" s="36">
        <f>SUMIFS(СВЦЭМ!$C$33:$C$776,СВЦЭМ!$A$33:$A$776,$A112,СВЦЭМ!$B$33:$B$776,Y$83)+'СЕТ СН'!$H$12+СВЦЭМ!$D$10+'СЕТ СН'!$H$6-'СЕТ СН'!$H$22</f>
        <v>1104.0729411500001</v>
      </c>
    </row>
    <row r="113" spans="1:27" ht="15.75" x14ac:dyDescent="0.2">
      <c r="A113" s="35">
        <f t="shared" si="2"/>
        <v>44073</v>
      </c>
      <c r="B113" s="36">
        <f>SUMIFS(СВЦЭМ!$C$33:$C$776,СВЦЭМ!$A$33:$A$776,$A113,СВЦЭМ!$B$33:$B$776,B$83)+'СЕТ СН'!$H$12+СВЦЭМ!$D$10+'СЕТ СН'!$H$6-'СЕТ СН'!$H$22</f>
        <v>1135.9277327300001</v>
      </c>
      <c r="C113" s="36">
        <f>SUMIFS(СВЦЭМ!$C$33:$C$776,СВЦЭМ!$A$33:$A$776,$A113,СВЦЭМ!$B$33:$B$776,C$83)+'СЕТ СН'!$H$12+СВЦЭМ!$D$10+'СЕТ СН'!$H$6-'СЕТ СН'!$H$22</f>
        <v>1194.4459006700001</v>
      </c>
      <c r="D113" s="36">
        <f>SUMIFS(СВЦЭМ!$C$33:$C$776,СВЦЭМ!$A$33:$A$776,$A113,СВЦЭМ!$B$33:$B$776,D$83)+'СЕТ СН'!$H$12+СВЦЭМ!$D$10+'СЕТ СН'!$H$6-'СЕТ СН'!$H$22</f>
        <v>1239.8010964300001</v>
      </c>
      <c r="E113" s="36">
        <f>SUMIFS(СВЦЭМ!$C$33:$C$776,СВЦЭМ!$A$33:$A$776,$A113,СВЦЭМ!$B$33:$B$776,E$83)+'СЕТ СН'!$H$12+СВЦЭМ!$D$10+'СЕТ СН'!$H$6-'СЕТ СН'!$H$22</f>
        <v>1238.2591270200001</v>
      </c>
      <c r="F113" s="36">
        <f>SUMIFS(СВЦЭМ!$C$33:$C$776,СВЦЭМ!$A$33:$A$776,$A113,СВЦЭМ!$B$33:$B$776,F$83)+'СЕТ СН'!$H$12+СВЦЭМ!$D$10+'СЕТ СН'!$H$6-'СЕТ СН'!$H$22</f>
        <v>1238.8245051400002</v>
      </c>
      <c r="G113" s="36">
        <f>SUMIFS(СВЦЭМ!$C$33:$C$776,СВЦЭМ!$A$33:$A$776,$A113,СВЦЭМ!$B$33:$B$776,G$83)+'СЕТ СН'!$H$12+СВЦЭМ!$D$10+'СЕТ СН'!$H$6-'СЕТ СН'!$H$22</f>
        <v>1223.38703581</v>
      </c>
      <c r="H113" s="36">
        <f>SUMIFS(СВЦЭМ!$C$33:$C$776,СВЦЭМ!$A$33:$A$776,$A113,СВЦЭМ!$B$33:$B$776,H$83)+'СЕТ СН'!$H$12+СВЦЭМ!$D$10+'СЕТ СН'!$H$6-'СЕТ СН'!$H$22</f>
        <v>1222.05283588</v>
      </c>
      <c r="I113" s="36">
        <f>SUMIFS(СВЦЭМ!$C$33:$C$776,СВЦЭМ!$A$33:$A$776,$A113,СВЦЭМ!$B$33:$B$776,I$83)+'СЕТ СН'!$H$12+СВЦЭМ!$D$10+'СЕТ СН'!$H$6-'СЕТ СН'!$H$22</f>
        <v>1194.5419774300001</v>
      </c>
      <c r="J113" s="36">
        <f>SUMIFS(СВЦЭМ!$C$33:$C$776,СВЦЭМ!$A$33:$A$776,$A113,СВЦЭМ!$B$33:$B$776,J$83)+'СЕТ СН'!$H$12+СВЦЭМ!$D$10+'СЕТ СН'!$H$6-'СЕТ СН'!$H$22</f>
        <v>1113.95217536</v>
      </c>
      <c r="K113" s="36">
        <f>SUMIFS(СВЦЭМ!$C$33:$C$776,СВЦЭМ!$A$33:$A$776,$A113,СВЦЭМ!$B$33:$B$776,K$83)+'СЕТ СН'!$H$12+СВЦЭМ!$D$10+'СЕТ СН'!$H$6-'СЕТ СН'!$H$22</f>
        <v>1046.0175894000001</v>
      </c>
      <c r="L113" s="36">
        <f>SUMIFS(СВЦЭМ!$C$33:$C$776,СВЦЭМ!$A$33:$A$776,$A113,СВЦЭМ!$B$33:$B$776,L$83)+'СЕТ СН'!$H$12+СВЦЭМ!$D$10+'СЕТ СН'!$H$6-'СЕТ СН'!$H$22</f>
        <v>1012.94202177</v>
      </c>
      <c r="M113" s="36">
        <f>SUMIFS(СВЦЭМ!$C$33:$C$776,СВЦЭМ!$A$33:$A$776,$A113,СВЦЭМ!$B$33:$B$776,M$83)+'СЕТ СН'!$H$12+СВЦЭМ!$D$10+'СЕТ СН'!$H$6-'СЕТ СН'!$H$22</f>
        <v>1007.76852723</v>
      </c>
      <c r="N113" s="36">
        <f>SUMIFS(СВЦЭМ!$C$33:$C$776,СВЦЭМ!$A$33:$A$776,$A113,СВЦЭМ!$B$33:$B$776,N$83)+'СЕТ СН'!$H$12+СВЦЭМ!$D$10+'СЕТ СН'!$H$6-'СЕТ СН'!$H$22</f>
        <v>1018.86410187</v>
      </c>
      <c r="O113" s="36">
        <f>SUMIFS(СВЦЭМ!$C$33:$C$776,СВЦЭМ!$A$33:$A$776,$A113,СВЦЭМ!$B$33:$B$776,O$83)+'СЕТ СН'!$H$12+СВЦЭМ!$D$10+'СЕТ СН'!$H$6-'СЕТ СН'!$H$22</f>
        <v>1008.8837363499999</v>
      </c>
      <c r="P113" s="36">
        <f>SUMIFS(СВЦЭМ!$C$33:$C$776,СВЦЭМ!$A$33:$A$776,$A113,СВЦЭМ!$B$33:$B$776,P$83)+'СЕТ СН'!$H$12+СВЦЭМ!$D$10+'СЕТ СН'!$H$6-'СЕТ СН'!$H$22</f>
        <v>1010.89199366</v>
      </c>
      <c r="Q113" s="36">
        <f>SUMIFS(СВЦЭМ!$C$33:$C$776,СВЦЭМ!$A$33:$A$776,$A113,СВЦЭМ!$B$33:$B$776,Q$83)+'СЕТ СН'!$H$12+СВЦЭМ!$D$10+'СЕТ СН'!$H$6-'СЕТ СН'!$H$22</f>
        <v>1027.5845362300001</v>
      </c>
      <c r="R113" s="36">
        <f>SUMIFS(СВЦЭМ!$C$33:$C$776,СВЦЭМ!$A$33:$A$776,$A113,СВЦЭМ!$B$33:$B$776,R$83)+'СЕТ СН'!$H$12+СВЦЭМ!$D$10+'СЕТ СН'!$H$6-'СЕТ СН'!$H$22</f>
        <v>1032.6702163300001</v>
      </c>
      <c r="S113" s="36">
        <f>SUMIFS(СВЦЭМ!$C$33:$C$776,СВЦЭМ!$A$33:$A$776,$A113,СВЦЭМ!$B$33:$B$776,S$83)+'СЕТ СН'!$H$12+СВЦЭМ!$D$10+'СЕТ СН'!$H$6-'СЕТ СН'!$H$22</f>
        <v>1015.36227016</v>
      </c>
      <c r="T113" s="36">
        <f>SUMIFS(СВЦЭМ!$C$33:$C$776,СВЦЭМ!$A$33:$A$776,$A113,СВЦЭМ!$B$33:$B$776,T$83)+'СЕТ СН'!$H$12+СВЦЭМ!$D$10+'СЕТ СН'!$H$6-'СЕТ СН'!$H$22</f>
        <v>997.17031278000002</v>
      </c>
      <c r="U113" s="36">
        <f>SUMIFS(СВЦЭМ!$C$33:$C$776,СВЦЭМ!$A$33:$A$776,$A113,СВЦЭМ!$B$33:$B$776,U$83)+'СЕТ СН'!$H$12+СВЦЭМ!$D$10+'СЕТ СН'!$H$6-'СЕТ СН'!$H$22</f>
        <v>997.32224981000002</v>
      </c>
      <c r="V113" s="36">
        <f>SUMIFS(СВЦЭМ!$C$33:$C$776,СВЦЭМ!$A$33:$A$776,$A113,СВЦЭМ!$B$33:$B$776,V$83)+'СЕТ СН'!$H$12+СВЦЭМ!$D$10+'СЕТ СН'!$H$6-'СЕТ СН'!$H$22</f>
        <v>972.01610888999994</v>
      </c>
      <c r="W113" s="36">
        <f>SUMIFS(СВЦЭМ!$C$33:$C$776,СВЦЭМ!$A$33:$A$776,$A113,СВЦЭМ!$B$33:$B$776,W$83)+'СЕТ СН'!$H$12+СВЦЭМ!$D$10+'СЕТ СН'!$H$6-'СЕТ СН'!$H$22</f>
        <v>955.83148715000004</v>
      </c>
      <c r="X113" s="36">
        <f>SUMIFS(СВЦЭМ!$C$33:$C$776,СВЦЭМ!$A$33:$A$776,$A113,СВЦЭМ!$B$33:$B$776,X$83)+'СЕТ СН'!$H$12+СВЦЭМ!$D$10+'СЕТ СН'!$H$6-'СЕТ СН'!$H$22</f>
        <v>1000.61766412</v>
      </c>
      <c r="Y113" s="36">
        <f>SUMIFS(СВЦЭМ!$C$33:$C$776,СВЦЭМ!$A$33:$A$776,$A113,СВЦЭМ!$B$33:$B$776,Y$83)+'СЕТ СН'!$H$12+СВЦЭМ!$D$10+'СЕТ СН'!$H$6-'СЕТ СН'!$H$22</f>
        <v>1055.21283171</v>
      </c>
      <c r="AA113" s="37"/>
    </row>
    <row r="114" spans="1:27" ht="15.75" x14ac:dyDescent="0.2">
      <c r="A114" s="35">
        <f t="shared" si="2"/>
        <v>44074</v>
      </c>
      <c r="B114" s="36">
        <f>SUMIFS(СВЦЭМ!$C$33:$C$776,СВЦЭМ!$A$33:$A$776,$A114,СВЦЭМ!$B$33:$B$776,B$83)+'СЕТ СН'!$H$12+СВЦЭМ!$D$10+'СЕТ СН'!$H$6-'СЕТ СН'!$H$22</f>
        <v>1100.95410038</v>
      </c>
      <c r="C114" s="36">
        <f>SUMIFS(СВЦЭМ!$C$33:$C$776,СВЦЭМ!$A$33:$A$776,$A114,СВЦЭМ!$B$33:$B$776,C$83)+'СЕТ СН'!$H$12+СВЦЭМ!$D$10+'СЕТ СН'!$H$6-'СЕТ СН'!$H$22</f>
        <v>1158.2467596000001</v>
      </c>
      <c r="D114" s="36">
        <f>SUMIFS(СВЦЭМ!$C$33:$C$776,СВЦЭМ!$A$33:$A$776,$A114,СВЦЭМ!$B$33:$B$776,D$83)+'СЕТ СН'!$H$12+СВЦЭМ!$D$10+'СЕТ СН'!$H$6-'СЕТ СН'!$H$22</f>
        <v>1212.9786703500001</v>
      </c>
      <c r="E114" s="36">
        <f>SUMIFS(СВЦЭМ!$C$33:$C$776,СВЦЭМ!$A$33:$A$776,$A114,СВЦЭМ!$B$33:$B$776,E$83)+'СЕТ СН'!$H$12+СВЦЭМ!$D$10+'СЕТ СН'!$H$6-'СЕТ СН'!$H$22</f>
        <v>1227.1867171599999</v>
      </c>
      <c r="F114" s="36">
        <f>SUMIFS(СВЦЭМ!$C$33:$C$776,СВЦЭМ!$A$33:$A$776,$A114,СВЦЭМ!$B$33:$B$776,F$83)+'СЕТ СН'!$H$12+СВЦЭМ!$D$10+'СЕТ СН'!$H$6-'СЕТ СН'!$H$22</f>
        <v>1241.6912037900001</v>
      </c>
      <c r="G114" s="36">
        <f>SUMIFS(СВЦЭМ!$C$33:$C$776,СВЦЭМ!$A$33:$A$776,$A114,СВЦЭМ!$B$33:$B$776,G$83)+'СЕТ СН'!$H$12+СВЦЭМ!$D$10+'СЕТ СН'!$H$6-'СЕТ СН'!$H$22</f>
        <v>1229.7463675000001</v>
      </c>
      <c r="H114" s="36">
        <f>SUMIFS(СВЦЭМ!$C$33:$C$776,СВЦЭМ!$A$33:$A$776,$A114,СВЦЭМ!$B$33:$B$776,H$83)+'СЕТ СН'!$H$12+СВЦЭМ!$D$10+'СЕТ СН'!$H$6-'СЕТ СН'!$H$22</f>
        <v>1172.3369908300001</v>
      </c>
      <c r="I114" s="36">
        <f>SUMIFS(СВЦЭМ!$C$33:$C$776,СВЦЭМ!$A$33:$A$776,$A114,СВЦЭМ!$B$33:$B$776,I$83)+'СЕТ СН'!$H$12+СВЦЭМ!$D$10+'СЕТ СН'!$H$6-'СЕТ СН'!$H$22</f>
        <v>1107.7143243</v>
      </c>
      <c r="J114" s="36">
        <f>SUMIFS(СВЦЭМ!$C$33:$C$776,СВЦЭМ!$A$33:$A$776,$A114,СВЦЭМ!$B$33:$B$776,J$83)+'СЕТ СН'!$H$12+СВЦЭМ!$D$10+'СЕТ СН'!$H$6-'СЕТ СН'!$H$22</f>
        <v>1050.84221482</v>
      </c>
      <c r="K114" s="36">
        <f>SUMIFS(СВЦЭМ!$C$33:$C$776,СВЦЭМ!$A$33:$A$776,$A114,СВЦЭМ!$B$33:$B$776,K$83)+'СЕТ СН'!$H$12+СВЦЭМ!$D$10+'СЕТ СН'!$H$6-'СЕТ СН'!$H$22</f>
        <v>1007.96136386</v>
      </c>
      <c r="L114" s="36">
        <f>SUMIFS(СВЦЭМ!$C$33:$C$776,СВЦЭМ!$A$33:$A$776,$A114,СВЦЭМ!$B$33:$B$776,L$83)+'СЕТ СН'!$H$12+СВЦЭМ!$D$10+'СЕТ СН'!$H$6-'СЕТ СН'!$H$22</f>
        <v>1024.5274065400001</v>
      </c>
      <c r="M114" s="36">
        <f>SUMIFS(СВЦЭМ!$C$33:$C$776,СВЦЭМ!$A$33:$A$776,$A114,СВЦЭМ!$B$33:$B$776,M$83)+'СЕТ СН'!$H$12+СВЦЭМ!$D$10+'СЕТ СН'!$H$6-'СЕТ СН'!$H$22</f>
        <v>1022.4785018</v>
      </c>
      <c r="N114" s="36">
        <f>SUMIFS(СВЦЭМ!$C$33:$C$776,СВЦЭМ!$A$33:$A$776,$A114,СВЦЭМ!$B$33:$B$776,N$83)+'СЕТ СН'!$H$12+СВЦЭМ!$D$10+'СЕТ СН'!$H$6-'СЕТ СН'!$H$22</f>
        <v>1010.45074254</v>
      </c>
      <c r="O114" s="36">
        <f>SUMIFS(СВЦЭМ!$C$33:$C$776,СВЦЭМ!$A$33:$A$776,$A114,СВЦЭМ!$B$33:$B$776,O$83)+'СЕТ СН'!$H$12+СВЦЭМ!$D$10+'СЕТ СН'!$H$6-'СЕТ СН'!$H$22</f>
        <v>1011.35693224</v>
      </c>
      <c r="P114" s="36">
        <f>SUMIFS(СВЦЭМ!$C$33:$C$776,СВЦЭМ!$A$33:$A$776,$A114,СВЦЭМ!$B$33:$B$776,P$83)+'СЕТ СН'!$H$12+СВЦЭМ!$D$10+'СЕТ СН'!$H$6-'СЕТ СН'!$H$22</f>
        <v>1015.56821321</v>
      </c>
      <c r="Q114" s="36">
        <f>SUMIFS(СВЦЭМ!$C$33:$C$776,СВЦЭМ!$A$33:$A$776,$A114,СВЦЭМ!$B$33:$B$776,Q$83)+'СЕТ СН'!$H$12+СВЦЭМ!$D$10+'СЕТ СН'!$H$6-'СЕТ СН'!$H$22</f>
        <v>1015.87839767</v>
      </c>
      <c r="R114" s="36">
        <f>SUMIFS(СВЦЭМ!$C$33:$C$776,СВЦЭМ!$A$33:$A$776,$A114,СВЦЭМ!$B$33:$B$776,R$83)+'СЕТ СН'!$H$12+СВЦЭМ!$D$10+'СЕТ СН'!$H$6-'СЕТ СН'!$H$22</f>
        <v>1017.4155892699999</v>
      </c>
      <c r="S114" s="36">
        <f>SUMIFS(СВЦЭМ!$C$33:$C$776,СВЦЭМ!$A$33:$A$776,$A114,СВЦЭМ!$B$33:$B$776,S$83)+'СЕТ СН'!$H$12+СВЦЭМ!$D$10+'СЕТ СН'!$H$6-'СЕТ СН'!$H$22</f>
        <v>1017.1165796299999</v>
      </c>
      <c r="T114" s="36">
        <f>SUMIFS(СВЦЭМ!$C$33:$C$776,СВЦЭМ!$A$33:$A$776,$A114,СВЦЭМ!$B$33:$B$776,T$83)+'СЕТ СН'!$H$12+СВЦЭМ!$D$10+'СЕТ СН'!$H$6-'СЕТ СН'!$H$22</f>
        <v>1017.7881608499999</v>
      </c>
      <c r="U114" s="36">
        <f>SUMIFS(СВЦЭМ!$C$33:$C$776,СВЦЭМ!$A$33:$A$776,$A114,СВЦЭМ!$B$33:$B$776,U$83)+'СЕТ СН'!$H$12+СВЦЭМ!$D$10+'СЕТ СН'!$H$6-'СЕТ СН'!$H$22</f>
        <v>1011.17918518</v>
      </c>
      <c r="V114" s="36">
        <f>SUMIFS(СВЦЭМ!$C$33:$C$776,СВЦЭМ!$A$33:$A$776,$A114,СВЦЭМ!$B$33:$B$776,V$83)+'СЕТ СН'!$H$12+СВЦЭМ!$D$10+'СЕТ СН'!$H$6-'СЕТ СН'!$H$22</f>
        <v>1013.48277101</v>
      </c>
      <c r="W114" s="36">
        <f>SUMIFS(СВЦЭМ!$C$33:$C$776,СВЦЭМ!$A$33:$A$776,$A114,СВЦЭМ!$B$33:$B$776,W$83)+'СЕТ СН'!$H$12+СВЦЭМ!$D$10+'СЕТ СН'!$H$6-'СЕТ СН'!$H$22</f>
        <v>1011.48549529</v>
      </c>
      <c r="X114" s="36">
        <f>SUMIFS(СВЦЭМ!$C$33:$C$776,СВЦЭМ!$A$33:$A$776,$A114,СВЦЭМ!$B$33:$B$776,X$83)+'СЕТ СН'!$H$12+СВЦЭМ!$D$10+'СЕТ СН'!$H$6-'СЕТ СН'!$H$22</f>
        <v>1018.71593584</v>
      </c>
      <c r="Y114" s="36">
        <f>SUMIFS(СВЦЭМ!$C$33:$C$776,СВЦЭМ!$A$33:$A$776,$A114,СВЦЭМ!$B$33:$B$776,Y$83)+'СЕТ СН'!$H$12+СВЦЭМ!$D$10+'СЕТ СН'!$H$6-'СЕТ СН'!$H$22</f>
        <v>1070.8168442000001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01.08.2020</v>
      </c>
      <c r="B120" s="36">
        <f>SUMIFS(СВЦЭМ!$C$33:$C$776,СВЦЭМ!$A$33:$A$776,$A120,СВЦЭМ!$B$33:$B$776,B$119)+'СЕТ СН'!$I$12+СВЦЭМ!$D$10+'СЕТ СН'!$I$6-'СЕТ СН'!$I$22</f>
        <v>1449.6907837600002</v>
      </c>
      <c r="C120" s="36">
        <f>SUMIFS(СВЦЭМ!$C$33:$C$776,СВЦЭМ!$A$33:$A$776,$A120,СВЦЭМ!$B$33:$B$776,C$119)+'СЕТ СН'!$I$12+СВЦЭМ!$D$10+'СЕТ СН'!$I$6-'СЕТ СН'!$I$22</f>
        <v>1487.1538493200001</v>
      </c>
      <c r="D120" s="36">
        <f>SUMIFS(СВЦЭМ!$C$33:$C$776,СВЦЭМ!$A$33:$A$776,$A120,СВЦЭМ!$B$33:$B$776,D$119)+'СЕТ СН'!$I$12+СВЦЭМ!$D$10+'СЕТ СН'!$I$6-'СЕТ СН'!$I$22</f>
        <v>1523.88538152</v>
      </c>
      <c r="E120" s="36">
        <f>SUMIFS(СВЦЭМ!$C$33:$C$776,СВЦЭМ!$A$33:$A$776,$A120,СВЦЭМ!$B$33:$B$776,E$119)+'СЕТ СН'!$I$12+СВЦЭМ!$D$10+'СЕТ СН'!$I$6-'СЕТ СН'!$I$22</f>
        <v>1524.66557377</v>
      </c>
      <c r="F120" s="36">
        <f>SUMIFS(СВЦЭМ!$C$33:$C$776,СВЦЭМ!$A$33:$A$776,$A120,СВЦЭМ!$B$33:$B$776,F$119)+'СЕТ СН'!$I$12+СВЦЭМ!$D$10+'СЕТ СН'!$I$6-'СЕТ СН'!$I$22</f>
        <v>1519.75174158</v>
      </c>
      <c r="G120" s="36">
        <f>SUMIFS(СВЦЭМ!$C$33:$C$776,СВЦЭМ!$A$33:$A$776,$A120,СВЦЭМ!$B$33:$B$776,G$119)+'СЕТ СН'!$I$12+СВЦЭМ!$D$10+'СЕТ СН'!$I$6-'СЕТ СН'!$I$22</f>
        <v>1544.6689181399997</v>
      </c>
      <c r="H120" s="36">
        <f>SUMIFS(СВЦЭМ!$C$33:$C$776,СВЦЭМ!$A$33:$A$776,$A120,СВЦЭМ!$B$33:$B$776,H$119)+'СЕТ СН'!$I$12+СВЦЭМ!$D$10+'СЕТ СН'!$I$6-'СЕТ СН'!$I$22</f>
        <v>1525.46075978</v>
      </c>
      <c r="I120" s="36">
        <f>SUMIFS(СВЦЭМ!$C$33:$C$776,СВЦЭМ!$A$33:$A$776,$A120,СВЦЭМ!$B$33:$B$776,I$119)+'СЕТ СН'!$I$12+СВЦЭМ!$D$10+'СЕТ СН'!$I$6-'СЕТ СН'!$I$22</f>
        <v>1546.00252886</v>
      </c>
      <c r="J120" s="36">
        <f>SUMIFS(СВЦЭМ!$C$33:$C$776,СВЦЭМ!$A$33:$A$776,$A120,СВЦЭМ!$B$33:$B$776,J$119)+'СЕТ СН'!$I$12+СВЦЭМ!$D$10+'СЕТ СН'!$I$6-'СЕТ СН'!$I$22</f>
        <v>1500.54897114</v>
      </c>
      <c r="K120" s="36">
        <f>SUMIFS(СВЦЭМ!$C$33:$C$776,СВЦЭМ!$A$33:$A$776,$A120,СВЦЭМ!$B$33:$B$776,K$119)+'СЕТ СН'!$I$12+СВЦЭМ!$D$10+'СЕТ СН'!$I$6-'СЕТ СН'!$I$22</f>
        <v>1459.2913790600001</v>
      </c>
      <c r="L120" s="36">
        <f>SUMIFS(СВЦЭМ!$C$33:$C$776,СВЦЭМ!$A$33:$A$776,$A120,СВЦЭМ!$B$33:$B$776,L$119)+'СЕТ СН'!$I$12+СВЦЭМ!$D$10+'СЕТ СН'!$I$6-'СЕТ СН'!$I$22</f>
        <v>1424.6406762300001</v>
      </c>
      <c r="M120" s="36">
        <f>SUMIFS(СВЦЭМ!$C$33:$C$776,СВЦЭМ!$A$33:$A$776,$A120,СВЦЭМ!$B$33:$B$776,M$119)+'СЕТ СН'!$I$12+СВЦЭМ!$D$10+'СЕТ СН'!$I$6-'СЕТ СН'!$I$22</f>
        <v>1362.13519879</v>
      </c>
      <c r="N120" s="36">
        <f>SUMIFS(СВЦЭМ!$C$33:$C$776,СВЦЭМ!$A$33:$A$776,$A120,СВЦЭМ!$B$33:$B$776,N$119)+'СЕТ СН'!$I$12+СВЦЭМ!$D$10+'СЕТ СН'!$I$6-'СЕТ СН'!$I$22</f>
        <v>1333.6587047600001</v>
      </c>
      <c r="O120" s="36">
        <f>SUMIFS(СВЦЭМ!$C$33:$C$776,СВЦЭМ!$A$33:$A$776,$A120,СВЦЭМ!$B$33:$B$776,O$119)+'СЕТ СН'!$I$12+СВЦЭМ!$D$10+'СЕТ СН'!$I$6-'СЕТ СН'!$I$22</f>
        <v>1277.8304303300001</v>
      </c>
      <c r="P120" s="36">
        <f>SUMIFS(СВЦЭМ!$C$33:$C$776,СВЦЭМ!$A$33:$A$776,$A120,СВЦЭМ!$B$33:$B$776,P$119)+'СЕТ СН'!$I$12+СВЦЭМ!$D$10+'СЕТ СН'!$I$6-'СЕТ СН'!$I$22</f>
        <v>1279.6107064799999</v>
      </c>
      <c r="Q120" s="36">
        <f>SUMIFS(СВЦЭМ!$C$33:$C$776,СВЦЭМ!$A$33:$A$776,$A120,СВЦЭМ!$B$33:$B$776,Q$119)+'СЕТ СН'!$I$12+СВЦЭМ!$D$10+'СЕТ СН'!$I$6-'СЕТ СН'!$I$22</f>
        <v>1279.07568741</v>
      </c>
      <c r="R120" s="36">
        <f>SUMIFS(СВЦЭМ!$C$33:$C$776,СВЦЭМ!$A$33:$A$776,$A120,СВЦЭМ!$B$33:$B$776,R$119)+'СЕТ СН'!$I$12+СВЦЭМ!$D$10+'СЕТ СН'!$I$6-'СЕТ СН'!$I$22</f>
        <v>1284.7068630700001</v>
      </c>
      <c r="S120" s="36">
        <f>SUMIFS(СВЦЭМ!$C$33:$C$776,СВЦЭМ!$A$33:$A$776,$A120,СВЦЭМ!$B$33:$B$776,S$119)+'СЕТ СН'!$I$12+СВЦЭМ!$D$10+'СЕТ СН'!$I$6-'СЕТ СН'!$I$22</f>
        <v>1281.1567426000001</v>
      </c>
      <c r="T120" s="36">
        <f>SUMIFS(СВЦЭМ!$C$33:$C$776,СВЦЭМ!$A$33:$A$776,$A120,СВЦЭМ!$B$33:$B$776,T$119)+'СЕТ СН'!$I$12+СВЦЭМ!$D$10+'СЕТ СН'!$I$6-'СЕТ СН'!$I$22</f>
        <v>1282.0952350500002</v>
      </c>
      <c r="U120" s="36">
        <f>SUMIFS(СВЦЭМ!$C$33:$C$776,СВЦЭМ!$A$33:$A$776,$A120,СВЦЭМ!$B$33:$B$776,U$119)+'СЕТ СН'!$I$12+СВЦЭМ!$D$10+'СЕТ СН'!$I$6-'СЕТ СН'!$I$22</f>
        <v>1285.88403154</v>
      </c>
      <c r="V120" s="36">
        <f>SUMIFS(СВЦЭМ!$C$33:$C$776,СВЦЭМ!$A$33:$A$776,$A120,СВЦЭМ!$B$33:$B$776,V$119)+'СЕТ СН'!$I$12+СВЦЭМ!$D$10+'СЕТ СН'!$I$6-'СЕТ СН'!$I$22</f>
        <v>1272.49559978</v>
      </c>
      <c r="W120" s="36">
        <f>SUMIFS(СВЦЭМ!$C$33:$C$776,СВЦЭМ!$A$33:$A$776,$A120,СВЦЭМ!$B$33:$B$776,W$119)+'СЕТ СН'!$I$12+СВЦЭМ!$D$10+'СЕТ СН'!$I$6-'СЕТ СН'!$I$22</f>
        <v>1256.6008770600001</v>
      </c>
      <c r="X120" s="36">
        <f>SUMIFS(СВЦЭМ!$C$33:$C$776,СВЦЭМ!$A$33:$A$776,$A120,СВЦЭМ!$B$33:$B$776,X$119)+'СЕТ СН'!$I$12+СВЦЭМ!$D$10+'СЕТ СН'!$I$6-'СЕТ СН'!$I$22</f>
        <v>1295.5807576299999</v>
      </c>
      <c r="Y120" s="36">
        <f>SUMIFS(СВЦЭМ!$C$33:$C$776,СВЦЭМ!$A$33:$A$776,$A120,СВЦЭМ!$B$33:$B$776,Y$119)+'СЕТ СН'!$I$12+СВЦЭМ!$D$10+'СЕТ СН'!$I$6-'СЕТ СН'!$I$22</f>
        <v>1405.45712463</v>
      </c>
    </row>
    <row r="121" spans="1:27" ht="15.75" x14ac:dyDescent="0.2">
      <c r="A121" s="35">
        <f>A120+1</f>
        <v>44045</v>
      </c>
      <c r="B121" s="36">
        <f>SUMIFS(СВЦЭМ!$C$33:$C$776,СВЦЭМ!$A$33:$A$776,$A121,СВЦЭМ!$B$33:$B$776,B$119)+'СЕТ СН'!$I$12+СВЦЭМ!$D$10+'СЕТ СН'!$I$6-'СЕТ СН'!$I$22</f>
        <v>1433.4143121699999</v>
      </c>
      <c r="C121" s="36">
        <f>SUMIFS(СВЦЭМ!$C$33:$C$776,СВЦЭМ!$A$33:$A$776,$A121,СВЦЭМ!$B$33:$B$776,C$119)+'СЕТ СН'!$I$12+СВЦЭМ!$D$10+'СЕТ СН'!$I$6-'СЕТ СН'!$I$22</f>
        <v>1471.54150929</v>
      </c>
      <c r="D121" s="36">
        <f>SUMIFS(СВЦЭМ!$C$33:$C$776,СВЦЭМ!$A$33:$A$776,$A121,СВЦЭМ!$B$33:$B$776,D$119)+'СЕТ СН'!$I$12+СВЦЭМ!$D$10+'СЕТ СН'!$I$6-'СЕТ СН'!$I$22</f>
        <v>1501.8629105999999</v>
      </c>
      <c r="E121" s="36">
        <f>SUMIFS(СВЦЭМ!$C$33:$C$776,СВЦЭМ!$A$33:$A$776,$A121,СВЦЭМ!$B$33:$B$776,E$119)+'СЕТ СН'!$I$12+СВЦЭМ!$D$10+'СЕТ СН'!$I$6-'СЕТ СН'!$I$22</f>
        <v>1507.6560336799998</v>
      </c>
      <c r="F121" s="36">
        <f>SUMIFS(СВЦЭМ!$C$33:$C$776,СВЦЭМ!$A$33:$A$776,$A121,СВЦЭМ!$B$33:$B$776,F$119)+'СЕТ СН'!$I$12+СВЦЭМ!$D$10+'СЕТ СН'!$I$6-'СЕТ СН'!$I$22</f>
        <v>1502.5755111799999</v>
      </c>
      <c r="G121" s="36">
        <f>SUMIFS(СВЦЭМ!$C$33:$C$776,СВЦЭМ!$A$33:$A$776,$A121,СВЦЭМ!$B$33:$B$776,G$119)+'СЕТ СН'!$I$12+СВЦЭМ!$D$10+'СЕТ СН'!$I$6-'СЕТ СН'!$I$22</f>
        <v>1510.4682825700002</v>
      </c>
      <c r="H121" s="36">
        <f>SUMIFS(СВЦЭМ!$C$33:$C$776,СВЦЭМ!$A$33:$A$776,$A121,СВЦЭМ!$B$33:$B$776,H$119)+'СЕТ СН'!$I$12+СВЦЭМ!$D$10+'СЕТ СН'!$I$6-'СЕТ СН'!$I$22</f>
        <v>1483.0316865</v>
      </c>
      <c r="I121" s="36">
        <f>SUMIFS(СВЦЭМ!$C$33:$C$776,СВЦЭМ!$A$33:$A$776,$A121,СВЦЭМ!$B$33:$B$776,I$119)+'СЕТ СН'!$I$12+СВЦЭМ!$D$10+'СЕТ СН'!$I$6-'СЕТ СН'!$I$22</f>
        <v>1523.47298151</v>
      </c>
      <c r="J121" s="36">
        <f>SUMIFS(СВЦЭМ!$C$33:$C$776,СВЦЭМ!$A$33:$A$776,$A121,СВЦЭМ!$B$33:$B$776,J$119)+'СЕТ СН'!$I$12+СВЦЭМ!$D$10+'СЕТ СН'!$I$6-'СЕТ СН'!$I$22</f>
        <v>1479.7725968499999</v>
      </c>
      <c r="K121" s="36">
        <f>SUMIFS(СВЦЭМ!$C$33:$C$776,СВЦЭМ!$A$33:$A$776,$A121,СВЦЭМ!$B$33:$B$776,K$119)+'СЕТ СН'!$I$12+СВЦЭМ!$D$10+'СЕТ СН'!$I$6-'СЕТ СН'!$I$22</f>
        <v>1404.3943762399999</v>
      </c>
      <c r="L121" s="36">
        <f>SUMIFS(СВЦЭМ!$C$33:$C$776,СВЦЭМ!$A$33:$A$776,$A121,СВЦЭМ!$B$33:$B$776,L$119)+'СЕТ СН'!$I$12+СВЦЭМ!$D$10+'СЕТ СН'!$I$6-'СЕТ СН'!$I$22</f>
        <v>1374.3557833999998</v>
      </c>
      <c r="M121" s="36">
        <f>SUMIFS(СВЦЭМ!$C$33:$C$776,СВЦЭМ!$A$33:$A$776,$A121,СВЦЭМ!$B$33:$B$776,M$119)+'СЕТ СН'!$I$12+СВЦЭМ!$D$10+'СЕТ СН'!$I$6-'СЕТ СН'!$I$22</f>
        <v>1306.5793862800001</v>
      </c>
      <c r="N121" s="36">
        <f>SUMIFS(СВЦЭМ!$C$33:$C$776,СВЦЭМ!$A$33:$A$776,$A121,СВЦЭМ!$B$33:$B$776,N$119)+'СЕТ СН'!$I$12+СВЦЭМ!$D$10+'СЕТ СН'!$I$6-'СЕТ СН'!$I$22</f>
        <v>1274.3139938300001</v>
      </c>
      <c r="O121" s="36">
        <f>SUMIFS(СВЦЭМ!$C$33:$C$776,СВЦЭМ!$A$33:$A$776,$A121,СВЦЭМ!$B$33:$B$776,O$119)+'СЕТ СН'!$I$12+СВЦЭМ!$D$10+'СЕТ СН'!$I$6-'СЕТ СН'!$I$22</f>
        <v>1253.37283327</v>
      </c>
      <c r="P121" s="36">
        <f>SUMIFS(СВЦЭМ!$C$33:$C$776,СВЦЭМ!$A$33:$A$776,$A121,СВЦЭМ!$B$33:$B$776,P$119)+'СЕТ СН'!$I$12+СВЦЭМ!$D$10+'СЕТ СН'!$I$6-'СЕТ СН'!$I$22</f>
        <v>1263.86243238</v>
      </c>
      <c r="Q121" s="36">
        <f>SUMIFS(СВЦЭМ!$C$33:$C$776,СВЦЭМ!$A$33:$A$776,$A121,СВЦЭМ!$B$33:$B$776,Q$119)+'СЕТ СН'!$I$12+СВЦЭМ!$D$10+'СЕТ СН'!$I$6-'СЕТ СН'!$I$22</f>
        <v>1269.26966111</v>
      </c>
      <c r="R121" s="36">
        <f>SUMIFS(СВЦЭМ!$C$33:$C$776,СВЦЭМ!$A$33:$A$776,$A121,СВЦЭМ!$B$33:$B$776,R$119)+'СЕТ СН'!$I$12+СВЦЭМ!$D$10+'СЕТ СН'!$I$6-'СЕТ СН'!$I$22</f>
        <v>1273.00139328</v>
      </c>
      <c r="S121" s="36">
        <f>SUMIFS(СВЦЭМ!$C$33:$C$776,СВЦЭМ!$A$33:$A$776,$A121,СВЦЭМ!$B$33:$B$776,S$119)+'СЕТ СН'!$I$12+СВЦЭМ!$D$10+'СЕТ СН'!$I$6-'СЕТ СН'!$I$22</f>
        <v>1272.0097975200001</v>
      </c>
      <c r="T121" s="36">
        <f>SUMIFS(СВЦЭМ!$C$33:$C$776,СВЦЭМ!$A$33:$A$776,$A121,СВЦЭМ!$B$33:$B$776,T$119)+'СЕТ СН'!$I$12+СВЦЭМ!$D$10+'СЕТ СН'!$I$6-'СЕТ СН'!$I$22</f>
        <v>1274.0250044099998</v>
      </c>
      <c r="U121" s="36">
        <f>SUMIFS(СВЦЭМ!$C$33:$C$776,СВЦЭМ!$A$33:$A$776,$A121,СВЦЭМ!$B$33:$B$776,U$119)+'СЕТ СН'!$I$12+СВЦЭМ!$D$10+'СЕТ СН'!$I$6-'СЕТ СН'!$I$22</f>
        <v>1263.53647219</v>
      </c>
      <c r="V121" s="36">
        <f>SUMIFS(СВЦЭМ!$C$33:$C$776,СВЦЭМ!$A$33:$A$776,$A121,СВЦЭМ!$B$33:$B$776,V$119)+'СЕТ СН'!$I$12+СВЦЭМ!$D$10+'СЕТ СН'!$I$6-'СЕТ СН'!$I$22</f>
        <v>1236.47593781</v>
      </c>
      <c r="W121" s="36">
        <f>SUMIFS(СВЦЭМ!$C$33:$C$776,СВЦЭМ!$A$33:$A$776,$A121,СВЦЭМ!$B$33:$B$776,W$119)+'СЕТ СН'!$I$12+СВЦЭМ!$D$10+'СЕТ СН'!$I$6-'СЕТ СН'!$I$22</f>
        <v>1234.1688757100001</v>
      </c>
      <c r="X121" s="36">
        <f>SUMIFS(СВЦЭМ!$C$33:$C$776,СВЦЭМ!$A$33:$A$776,$A121,СВЦЭМ!$B$33:$B$776,X$119)+'СЕТ СН'!$I$12+СВЦЭМ!$D$10+'СЕТ СН'!$I$6-'СЕТ СН'!$I$22</f>
        <v>1263.04484419</v>
      </c>
      <c r="Y121" s="36">
        <f>SUMIFS(СВЦЭМ!$C$33:$C$776,СВЦЭМ!$A$33:$A$776,$A121,СВЦЭМ!$B$33:$B$776,Y$119)+'СЕТ СН'!$I$12+СВЦЭМ!$D$10+'СЕТ СН'!$I$6-'СЕТ СН'!$I$22</f>
        <v>1351.5115428399999</v>
      </c>
    </row>
    <row r="122" spans="1:27" ht="15.75" x14ac:dyDescent="0.2">
      <c r="A122" s="35">
        <f t="shared" ref="A122:A150" si="3">A121+1</f>
        <v>44046</v>
      </c>
      <c r="B122" s="36">
        <f>SUMIFS(СВЦЭМ!$C$33:$C$776,СВЦЭМ!$A$33:$A$776,$A122,СВЦЭМ!$B$33:$B$776,B$119)+'СЕТ СН'!$I$12+СВЦЭМ!$D$10+'СЕТ СН'!$I$6-'СЕТ СН'!$I$22</f>
        <v>1439.7599117499999</v>
      </c>
      <c r="C122" s="36">
        <f>SUMIFS(СВЦЭМ!$C$33:$C$776,СВЦЭМ!$A$33:$A$776,$A122,СВЦЭМ!$B$33:$B$776,C$119)+'СЕТ СН'!$I$12+СВЦЭМ!$D$10+'СЕТ СН'!$I$6-'СЕТ СН'!$I$22</f>
        <v>1438.44948791</v>
      </c>
      <c r="D122" s="36">
        <f>SUMIFS(СВЦЭМ!$C$33:$C$776,СВЦЭМ!$A$33:$A$776,$A122,СВЦЭМ!$B$33:$B$776,D$119)+'СЕТ СН'!$I$12+СВЦЭМ!$D$10+'СЕТ СН'!$I$6-'СЕТ СН'!$I$22</f>
        <v>1453.9287554699999</v>
      </c>
      <c r="E122" s="36">
        <f>SUMIFS(СВЦЭМ!$C$33:$C$776,СВЦЭМ!$A$33:$A$776,$A122,СВЦЭМ!$B$33:$B$776,E$119)+'СЕТ СН'!$I$12+СВЦЭМ!$D$10+'СЕТ СН'!$I$6-'СЕТ СН'!$I$22</f>
        <v>1499.5054783199998</v>
      </c>
      <c r="F122" s="36">
        <f>SUMIFS(СВЦЭМ!$C$33:$C$776,СВЦЭМ!$A$33:$A$776,$A122,СВЦЭМ!$B$33:$B$776,F$119)+'СЕТ СН'!$I$12+СВЦЭМ!$D$10+'СЕТ СН'!$I$6-'СЕТ СН'!$I$22</f>
        <v>1503.7931848799999</v>
      </c>
      <c r="G122" s="36">
        <f>SUMIFS(СВЦЭМ!$C$33:$C$776,СВЦЭМ!$A$33:$A$776,$A122,СВЦЭМ!$B$33:$B$776,G$119)+'СЕТ СН'!$I$12+СВЦЭМ!$D$10+'СЕТ СН'!$I$6-'СЕТ СН'!$I$22</f>
        <v>1527.66762866</v>
      </c>
      <c r="H122" s="36">
        <f>SUMIFS(СВЦЭМ!$C$33:$C$776,СВЦЭМ!$A$33:$A$776,$A122,СВЦЭМ!$B$33:$B$776,H$119)+'СЕТ СН'!$I$12+СВЦЭМ!$D$10+'СЕТ СН'!$I$6-'СЕТ СН'!$I$22</f>
        <v>1507.94812772</v>
      </c>
      <c r="I122" s="36">
        <f>SUMIFS(СВЦЭМ!$C$33:$C$776,СВЦЭМ!$A$33:$A$776,$A122,СВЦЭМ!$B$33:$B$776,I$119)+'СЕТ СН'!$I$12+СВЦЭМ!$D$10+'СЕТ СН'!$I$6-'СЕТ СН'!$I$22</f>
        <v>1523.5020697499999</v>
      </c>
      <c r="J122" s="36">
        <f>SUMIFS(СВЦЭМ!$C$33:$C$776,СВЦЭМ!$A$33:$A$776,$A122,СВЦЭМ!$B$33:$B$776,J$119)+'СЕТ СН'!$I$12+СВЦЭМ!$D$10+'СЕТ СН'!$I$6-'СЕТ СН'!$I$22</f>
        <v>1469.4827997699999</v>
      </c>
      <c r="K122" s="36">
        <f>SUMIFS(СВЦЭМ!$C$33:$C$776,СВЦЭМ!$A$33:$A$776,$A122,СВЦЭМ!$B$33:$B$776,K$119)+'СЕТ СН'!$I$12+СВЦЭМ!$D$10+'СЕТ СН'!$I$6-'СЕТ СН'!$I$22</f>
        <v>1414.6695669000001</v>
      </c>
      <c r="L122" s="36">
        <f>SUMIFS(СВЦЭМ!$C$33:$C$776,СВЦЭМ!$A$33:$A$776,$A122,СВЦЭМ!$B$33:$B$776,L$119)+'СЕТ СН'!$I$12+СВЦЭМ!$D$10+'СЕТ СН'!$I$6-'СЕТ СН'!$I$22</f>
        <v>1369.8305522999999</v>
      </c>
      <c r="M122" s="36">
        <f>SUMIFS(СВЦЭМ!$C$33:$C$776,СВЦЭМ!$A$33:$A$776,$A122,СВЦЭМ!$B$33:$B$776,M$119)+'СЕТ СН'!$I$12+СВЦЭМ!$D$10+'СЕТ СН'!$I$6-'СЕТ СН'!$I$22</f>
        <v>1298.7237713899999</v>
      </c>
      <c r="N122" s="36">
        <f>SUMIFS(СВЦЭМ!$C$33:$C$776,СВЦЭМ!$A$33:$A$776,$A122,СВЦЭМ!$B$33:$B$776,N$119)+'СЕТ СН'!$I$12+СВЦЭМ!$D$10+'СЕТ СН'!$I$6-'СЕТ СН'!$I$22</f>
        <v>1256.6922617099999</v>
      </c>
      <c r="O122" s="36">
        <f>SUMIFS(СВЦЭМ!$C$33:$C$776,СВЦЭМ!$A$33:$A$776,$A122,СВЦЭМ!$B$33:$B$776,O$119)+'СЕТ СН'!$I$12+СВЦЭМ!$D$10+'СЕТ СН'!$I$6-'СЕТ СН'!$I$22</f>
        <v>1238.3190382799999</v>
      </c>
      <c r="P122" s="36">
        <f>SUMIFS(СВЦЭМ!$C$33:$C$776,СВЦЭМ!$A$33:$A$776,$A122,СВЦЭМ!$B$33:$B$776,P$119)+'СЕТ СН'!$I$12+СВЦЭМ!$D$10+'СЕТ СН'!$I$6-'СЕТ СН'!$I$22</f>
        <v>1241.46714198</v>
      </c>
      <c r="Q122" s="36">
        <f>SUMIFS(СВЦЭМ!$C$33:$C$776,СВЦЭМ!$A$33:$A$776,$A122,СВЦЭМ!$B$33:$B$776,Q$119)+'СЕТ СН'!$I$12+СВЦЭМ!$D$10+'СЕТ СН'!$I$6-'СЕТ СН'!$I$22</f>
        <v>1245.530317</v>
      </c>
      <c r="R122" s="36">
        <f>SUMIFS(СВЦЭМ!$C$33:$C$776,СВЦЭМ!$A$33:$A$776,$A122,СВЦЭМ!$B$33:$B$776,R$119)+'СЕТ СН'!$I$12+СВЦЭМ!$D$10+'СЕТ СН'!$I$6-'СЕТ СН'!$I$22</f>
        <v>1255.5923506499998</v>
      </c>
      <c r="S122" s="36">
        <f>SUMIFS(СВЦЭМ!$C$33:$C$776,СВЦЭМ!$A$33:$A$776,$A122,СВЦЭМ!$B$33:$B$776,S$119)+'СЕТ СН'!$I$12+СВЦЭМ!$D$10+'СЕТ СН'!$I$6-'СЕТ СН'!$I$22</f>
        <v>1257.8804709599999</v>
      </c>
      <c r="T122" s="36">
        <f>SUMIFS(СВЦЭМ!$C$33:$C$776,СВЦЭМ!$A$33:$A$776,$A122,СВЦЭМ!$B$33:$B$776,T$119)+'СЕТ СН'!$I$12+СВЦЭМ!$D$10+'СЕТ СН'!$I$6-'СЕТ СН'!$I$22</f>
        <v>1266.7816431599999</v>
      </c>
      <c r="U122" s="36">
        <f>SUMIFS(СВЦЭМ!$C$33:$C$776,СВЦЭМ!$A$33:$A$776,$A122,СВЦЭМ!$B$33:$B$776,U$119)+'СЕТ СН'!$I$12+СВЦЭМ!$D$10+'СЕТ СН'!$I$6-'СЕТ СН'!$I$22</f>
        <v>1267.3365604800001</v>
      </c>
      <c r="V122" s="36">
        <f>SUMIFS(СВЦЭМ!$C$33:$C$776,СВЦЭМ!$A$33:$A$776,$A122,СВЦЭМ!$B$33:$B$776,V$119)+'СЕТ СН'!$I$12+СВЦЭМ!$D$10+'СЕТ СН'!$I$6-'СЕТ СН'!$I$22</f>
        <v>1261.3071910600002</v>
      </c>
      <c r="W122" s="36">
        <f>SUMIFS(СВЦЭМ!$C$33:$C$776,СВЦЭМ!$A$33:$A$776,$A122,СВЦЭМ!$B$33:$B$776,W$119)+'СЕТ СН'!$I$12+СВЦЭМ!$D$10+'СЕТ СН'!$I$6-'СЕТ СН'!$I$22</f>
        <v>1248.9200412599998</v>
      </c>
      <c r="X122" s="36">
        <f>SUMIFS(СВЦЭМ!$C$33:$C$776,СВЦЭМ!$A$33:$A$776,$A122,СВЦЭМ!$B$33:$B$776,X$119)+'СЕТ СН'!$I$12+СВЦЭМ!$D$10+'СЕТ СН'!$I$6-'СЕТ СН'!$I$22</f>
        <v>1272.8112612899999</v>
      </c>
      <c r="Y122" s="36">
        <f>SUMIFS(СВЦЭМ!$C$33:$C$776,СВЦЭМ!$A$33:$A$776,$A122,СВЦЭМ!$B$33:$B$776,Y$119)+'СЕТ СН'!$I$12+СВЦЭМ!$D$10+'СЕТ СН'!$I$6-'СЕТ СН'!$I$22</f>
        <v>1360.8988953799999</v>
      </c>
    </row>
    <row r="123" spans="1:27" ht="15.75" x14ac:dyDescent="0.2">
      <c r="A123" s="35">
        <f t="shared" si="3"/>
        <v>44047</v>
      </c>
      <c r="B123" s="36">
        <f>SUMIFS(СВЦЭМ!$C$33:$C$776,СВЦЭМ!$A$33:$A$776,$A123,СВЦЭМ!$B$33:$B$776,B$119)+'СЕТ СН'!$I$12+СВЦЭМ!$D$10+'СЕТ СН'!$I$6-'СЕТ СН'!$I$22</f>
        <v>1427.2445429099998</v>
      </c>
      <c r="C123" s="36">
        <f>SUMIFS(СВЦЭМ!$C$33:$C$776,СВЦЭМ!$A$33:$A$776,$A123,СВЦЭМ!$B$33:$B$776,C$119)+'СЕТ СН'!$I$12+СВЦЭМ!$D$10+'СЕТ СН'!$I$6-'СЕТ СН'!$I$22</f>
        <v>1475.76699908</v>
      </c>
      <c r="D123" s="36">
        <f>SUMIFS(СВЦЭМ!$C$33:$C$776,СВЦЭМ!$A$33:$A$776,$A123,СВЦЭМ!$B$33:$B$776,D$119)+'СЕТ СН'!$I$12+СВЦЭМ!$D$10+'СЕТ СН'!$I$6-'СЕТ СН'!$I$22</f>
        <v>1494.88052083</v>
      </c>
      <c r="E123" s="36">
        <f>SUMIFS(СВЦЭМ!$C$33:$C$776,СВЦЭМ!$A$33:$A$776,$A123,СВЦЭМ!$B$33:$B$776,E$119)+'СЕТ СН'!$I$12+СВЦЭМ!$D$10+'СЕТ СН'!$I$6-'СЕТ СН'!$I$22</f>
        <v>1525.5707379</v>
      </c>
      <c r="F123" s="36">
        <f>SUMIFS(СВЦЭМ!$C$33:$C$776,СВЦЭМ!$A$33:$A$776,$A123,СВЦЭМ!$B$33:$B$776,F$119)+'СЕТ СН'!$I$12+СВЦЭМ!$D$10+'СЕТ СН'!$I$6-'СЕТ СН'!$I$22</f>
        <v>1533.1490391399998</v>
      </c>
      <c r="G123" s="36">
        <f>SUMIFS(СВЦЭМ!$C$33:$C$776,СВЦЭМ!$A$33:$A$776,$A123,СВЦЭМ!$B$33:$B$776,G$119)+'СЕТ СН'!$I$12+СВЦЭМ!$D$10+'СЕТ СН'!$I$6-'СЕТ СН'!$I$22</f>
        <v>1525.5364670599999</v>
      </c>
      <c r="H123" s="36">
        <f>SUMIFS(СВЦЭМ!$C$33:$C$776,СВЦЭМ!$A$33:$A$776,$A123,СВЦЭМ!$B$33:$B$776,H$119)+'СЕТ СН'!$I$12+СВЦЭМ!$D$10+'СЕТ СН'!$I$6-'СЕТ СН'!$I$22</f>
        <v>1483.20059855</v>
      </c>
      <c r="I123" s="36">
        <f>SUMIFS(СВЦЭМ!$C$33:$C$776,СВЦЭМ!$A$33:$A$776,$A123,СВЦЭМ!$B$33:$B$776,I$119)+'СЕТ СН'!$I$12+СВЦЭМ!$D$10+'СЕТ СН'!$I$6-'СЕТ СН'!$I$22</f>
        <v>1477.67137286</v>
      </c>
      <c r="J123" s="36">
        <f>SUMIFS(СВЦЭМ!$C$33:$C$776,СВЦЭМ!$A$33:$A$776,$A123,СВЦЭМ!$B$33:$B$776,J$119)+'СЕТ СН'!$I$12+СВЦЭМ!$D$10+'СЕТ СН'!$I$6-'СЕТ СН'!$I$22</f>
        <v>1421.8944395200001</v>
      </c>
      <c r="K123" s="36">
        <f>SUMIFS(СВЦЭМ!$C$33:$C$776,СВЦЭМ!$A$33:$A$776,$A123,СВЦЭМ!$B$33:$B$776,K$119)+'СЕТ СН'!$I$12+СВЦЭМ!$D$10+'СЕТ СН'!$I$6-'СЕТ СН'!$I$22</f>
        <v>1401.1728350200001</v>
      </c>
      <c r="L123" s="36">
        <f>SUMIFS(СВЦЭМ!$C$33:$C$776,СВЦЭМ!$A$33:$A$776,$A123,СВЦЭМ!$B$33:$B$776,L$119)+'СЕТ СН'!$I$12+СВЦЭМ!$D$10+'СЕТ СН'!$I$6-'СЕТ СН'!$I$22</f>
        <v>1391.68041253</v>
      </c>
      <c r="M123" s="36">
        <f>SUMIFS(СВЦЭМ!$C$33:$C$776,СВЦЭМ!$A$33:$A$776,$A123,СВЦЭМ!$B$33:$B$776,M$119)+'СЕТ СН'!$I$12+СВЦЭМ!$D$10+'СЕТ СН'!$I$6-'СЕТ СН'!$I$22</f>
        <v>1315.52784337</v>
      </c>
      <c r="N123" s="36">
        <f>SUMIFS(СВЦЭМ!$C$33:$C$776,СВЦЭМ!$A$33:$A$776,$A123,СВЦЭМ!$B$33:$B$776,N$119)+'СЕТ СН'!$I$12+СВЦЭМ!$D$10+'СЕТ СН'!$I$6-'СЕТ СН'!$I$22</f>
        <v>1263.4241683099999</v>
      </c>
      <c r="O123" s="36">
        <f>SUMIFS(СВЦЭМ!$C$33:$C$776,СВЦЭМ!$A$33:$A$776,$A123,СВЦЭМ!$B$33:$B$776,O$119)+'СЕТ СН'!$I$12+СВЦЭМ!$D$10+'СЕТ СН'!$I$6-'СЕТ СН'!$I$22</f>
        <v>1236.7075168199999</v>
      </c>
      <c r="P123" s="36">
        <f>SUMIFS(СВЦЭМ!$C$33:$C$776,СВЦЭМ!$A$33:$A$776,$A123,СВЦЭМ!$B$33:$B$776,P$119)+'СЕТ СН'!$I$12+СВЦЭМ!$D$10+'СЕТ СН'!$I$6-'СЕТ СН'!$I$22</f>
        <v>1232.26447766</v>
      </c>
      <c r="Q123" s="36">
        <f>SUMIFS(СВЦЭМ!$C$33:$C$776,СВЦЭМ!$A$33:$A$776,$A123,СВЦЭМ!$B$33:$B$776,Q$119)+'СЕТ СН'!$I$12+СВЦЭМ!$D$10+'СЕТ СН'!$I$6-'СЕТ СН'!$I$22</f>
        <v>1232.3187151699999</v>
      </c>
      <c r="R123" s="36">
        <f>SUMIFS(СВЦЭМ!$C$33:$C$776,СВЦЭМ!$A$33:$A$776,$A123,СВЦЭМ!$B$33:$B$776,R$119)+'СЕТ СН'!$I$12+СВЦЭМ!$D$10+'СЕТ СН'!$I$6-'СЕТ СН'!$I$22</f>
        <v>1226.9835602799999</v>
      </c>
      <c r="S123" s="36">
        <f>SUMIFS(СВЦЭМ!$C$33:$C$776,СВЦЭМ!$A$33:$A$776,$A123,СВЦЭМ!$B$33:$B$776,S$119)+'СЕТ СН'!$I$12+СВЦЭМ!$D$10+'СЕТ СН'!$I$6-'СЕТ СН'!$I$22</f>
        <v>1250.5409531300002</v>
      </c>
      <c r="T123" s="36">
        <f>SUMIFS(СВЦЭМ!$C$33:$C$776,СВЦЭМ!$A$33:$A$776,$A123,СВЦЭМ!$B$33:$B$776,T$119)+'СЕТ СН'!$I$12+СВЦЭМ!$D$10+'СЕТ СН'!$I$6-'СЕТ СН'!$I$22</f>
        <v>1247.2760849699998</v>
      </c>
      <c r="U123" s="36">
        <f>SUMIFS(СВЦЭМ!$C$33:$C$776,СВЦЭМ!$A$33:$A$776,$A123,СВЦЭМ!$B$33:$B$776,U$119)+'СЕТ СН'!$I$12+СВЦЭМ!$D$10+'СЕТ СН'!$I$6-'СЕТ СН'!$I$22</f>
        <v>1249.6617887</v>
      </c>
      <c r="V123" s="36">
        <f>SUMIFS(СВЦЭМ!$C$33:$C$776,СВЦЭМ!$A$33:$A$776,$A123,СВЦЭМ!$B$33:$B$776,V$119)+'СЕТ СН'!$I$12+СВЦЭМ!$D$10+'СЕТ СН'!$I$6-'СЕТ СН'!$I$22</f>
        <v>1249.89166441</v>
      </c>
      <c r="W123" s="36">
        <f>SUMIFS(СВЦЭМ!$C$33:$C$776,СВЦЭМ!$A$33:$A$776,$A123,СВЦЭМ!$B$33:$B$776,W$119)+'СЕТ СН'!$I$12+СВЦЭМ!$D$10+'СЕТ СН'!$I$6-'СЕТ СН'!$I$22</f>
        <v>1252.9333055500001</v>
      </c>
      <c r="X123" s="36">
        <f>SUMIFS(СВЦЭМ!$C$33:$C$776,СВЦЭМ!$A$33:$A$776,$A123,СВЦЭМ!$B$33:$B$776,X$119)+'СЕТ СН'!$I$12+СВЦЭМ!$D$10+'СЕТ СН'!$I$6-'СЕТ СН'!$I$22</f>
        <v>1276.07427261</v>
      </c>
      <c r="Y123" s="36">
        <f>SUMIFS(СВЦЭМ!$C$33:$C$776,СВЦЭМ!$A$33:$A$776,$A123,СВЦЭМ!$B$33:$B$776,Y$119)+'СЕТ СН'!$I$12+СВЦЭМ!$D$10+'СЕТ СН'!$I$6-'СЕТ СН'!$I$22</f>
        <v>1360.5141465699999</v>
      </c>
    </row>
    <row r="124" spans="1:27" ht="15.75" x14ac:dyDescent="0.2">
      <c r="A124" s="35">
        <f t="shared" si="3"/>
        <v>44048</v>
      </c>
      <c r="B124" s="36">
        <f>SUMIFS(СВЦЭМ!$C$33:$C$776,СВЦЭМ!$A$33:$A$776,$A124,СВЦЭМ!$B$33:$B$776,B$119)+'СЕТ СН'!$I$12+СВЦЭМ!$D$10+'СЕТ СН'!$I$6-'СЕТ СН'!$I$22</f>
        <v>1427.9726055800002</v>
      </c>
      <c r="C124" s="36">
        <f>SUMIFS(СВЦЭМ!$C$33:$C$776,СВЦЭМ!$A$33:$A$776,$A124,СВЦЭМ!$B$33:$B$776,C$119)+'СЕТ СН'!$I$12+СВЦЭМ!$D$10+'СЕТ СН'!$I$6-'СЕТ СН'!$I$22</f>
        <v>1496.7917692199999</v>
      </c>
      <c r="D124" s="36">
        <f>SUMIFS(СВЦЭМ!$C$33:$C$776,СВЦЭМ!$A$33:$A$776,$A124,СВЦЭМ!$B$33:$B$776,D$119)+'СЕТ СН'!$I$12+СВЦЭМ!$D$10+'СЕТ СН'!$I$6-'СЕТ СН'!$I$22</f>
        <v>1517.2856816600001</v>
      </c>
      <c r="E124" s="36">
        <f>SUMIFS(СВЦЭМ!$C$33:$C$776,СВЦЭМ!$A$33:$A$776,$A124,СВЦЭМ!$B$33:$B$776,E$119)+'СЕТ СН'!$I$12+СВЦЭМ!$D$10+'СЕТ СН'!$I$6-'СЕТ СН'!$I$22</f>
        <v>1526.46189295</v>
      </c>
      <c r="F124" s="36">
        <f>SUMIFS(СВЦЭМ!$C$33:$C$776,СВЦЭМ!$A$33:$A$776,$A124,СВЦЭМ!$B$33:$B$776,F$119)+'СЕТ СН'!$I$12+СВЦЭМ!$D$10+'СЕТ СН'!$I$6-'СЕТ СН'!$I$22</f>
        <v>1527.6550188599999</v>
      </c>
      <c r="G124" s="36">
        <f>SUMIFS(СВЦЭМ!$C$33:$C$776,СВЦЭМ!$A$33:$A$776,$A124,СВЦЭМ!$B$33:$B$776,G$119)+'СЕТ СН'!$I$12+СВЦЭМ!$D$10+'СЕТ СН'!$I$6-'СЕТ СН'!$I$22</f>
        <v>1542.8699977699998</v>
      </c>
      <c r="H124" s="36">
        <f>SUMIFS(СВЦЭМ!$C$33:$C$776,СВЦЭМ!$A$33:$A$776,$A124,СВЦЭМ!$B$33:$B$776,H$119)+'СЕТ СН'!$I$12+СВЦЭМ!$D$10+'СЕТ СН'!$I$6-'СЕТ СН'!$I$22</f>
        <v>1517.0542521</v>
      </c>
      <c r="I124" s="36">
        <f>SUMIFS(СВЦЭМ!$C$33:$C$776,СВЦЭМ!$A$33:$A$776,$A124,СВЦЭМ!$B$33:$B$776,I$119)+'СЕТ СН'!$I$12+СВЦЭМ!$D$10+'СЕТ СН'!$I$6-'СЕТ СН'!$I$22</f>
        <v>1479.9591025899999</v>
      </c>
      <c r="J124" s="36">
        <f>SUMIFS(СВЦЭМ!$C$33:$C$776,СВЦЭМ!$A$33:$A$776,$A124,СВЦЭМ!$B$33:$B$776,J$119)+'СЕТ СН'!$I$12+СВЦЭМ!$D$10+'СЕТ СН'!$I$6-'СЕТ СН'!$I$22</f>
        <v>1429.0058855100001</v>
      </c>
      <c r="K124" s="36">
        <f>SUMIFS(СВЦЭМ!$C$33:$C$776,СВЦЭМ!$A$33:$A$776,$A124,СВЦЭМ!$B$33:$B$776,K$119)+'СЕТ СН'!$I$12+СВЦЭМ!$D$10+'СЕТ СН'!$I$6-'СЕТ СН'!$I$22</f>
        <v>1431.6215456099999</v>
      </c>
      <c r="L124" s="36">
        <f>SUMIFS(СВЦЭМ!$C$33:$C$776,СВЦЭМ!$A$33:$A$776,$A124,СВЦЭМ!$B$33:$B$776,L$119)+'СЕТ СН'!$I$12+СВЦЭМ!$D$10+'СЕТ СН'!$I$6-'СЕТ СН'!$I$22</f>
        <v>1379.8509607599999</v>
      </c>
      <c r="M124" s="36">
        <f>SUMIFS(СВЦЭМ!$C$33:$C$776,СВЦЭМ!$A$33:$A$776,$A124,СВЦЭМ!$B$33:$B$776,M$119)+'СЕТ СН'!$I$12+СВЦЭМ!$D$10+'СЕТ СН'!$I$6-'СЕТ СН'!$I$22</f>
        <v>1313.7708476399998</v>
      </c>
      <c r="N124" s="36">
        <f>SUMIFS(СВЦЭМ!$C$33:$C$776,СВЦЭМ!$A$33:$A$776,$A124,СВЦЭМ!$B$33:$B$776,N$119)+'СЕТ СН'!$I$12+СВЦЭМ!$D$10+'СЕТ СН'!$I$6-'СЕТ СН'!$I$22</f>
        <v>1265.73278484</v>
      </c>
      <c r="O124" s="36">
        <f>SUMIFS(СВЦЭМ!$C$33:$C$776,СВЦЭМ!$A$33:$A$776,$A124,СВЦЭМ!$B$33:$B$776,O$119)+'СЕТ СН'!$I$12+СВЦЭМ!$D$10+'СЕТ СН'!$I$6-'СЕТ СН'!$I$22</f>
        <v>1233.0143903399999</v>
      </c>
      <c r="P124" s="36">
        <f>SUMIFS(СВЦЭМ!$C$33:$C$776,СВЦЭМ!$A$33:$A$776,$A124,СВЦЭМ!$B$33:$B$776,P$119)+'СЕТ СН'!$I$12+СВЦЭМ!$D$10+'СЕТ СН'!$I$6-'СЕТ СН'!$I$22</f>
        <v>1239.1053486199999</v>
      </c>
      <c r="Q124" s="36">
        <f>SUMIFS(СВЦЭМ!$C$33:$C$776,СВЦЭМ!$A$33:$A$776,$A124,СВЦЭМ!$B$33:$B$776,Q$119)+'СЕТ СН'!$I$12+СВЦЭМ!$D$10+'СЕТ СН'!$I$6-'СЕТ СН'!$I$22</f>
        <v>1236.6970298799999</v>
      </c>
      <c r="R124" s="36">
        <f>SUMIFS(СВЦЭМ!$C$33:$C$776,СВЦЭМ!$A$33:$A$776,$A124,СВЦЭМ!$B$33:$B$776,R$119)+'СЕТ СН'!$I$12+СВЦЭМ!$D$10+'СЕТ СН'!$I$6-'СЕТ СН'!$I$22</f>
        <v>1236.5875471499999</v>
      </c>
      <c r="S124" s="36">
        <f>SUMIFS(СВЦЭМ!$C$33:$C$776,СВЦЭМ!$A$33:$A$776,$A124,СВЦЭМ!$B$33:$B$776,S$119)+'СЕТ СН'!$I$12+СВЦЭМ!$D$10+'СЕТ СН'!$I$6-'СЕТ СН'!$I$22</f>
        <v>1235.7855670700001</v>
      </c>
      <c r="T124" s="36">
        <f>SUMIFS(СВЦЭМ!$C$33:$C$776,СВЦЭМ!$A$33:$A$776,$A124,СВЦЭМ!$B$33:$B$776,T$119)+'СЕТ СН'!$I$12+СВЦЭМ!$D$10+'СЕТ СН'!$I$6-'СЕТ СН'!$I$22</f>
        <v>1256.30521247</v>
      </c>
      <c r="U124" s="36">
        <f>SUMIFS(СВЦЭМ!$C$33:$C$776,СВЦЭМ!$A$33:$A$776,$A124,СВЦЭМ!$B$33:$B$776,U$119)+'СЕТ СН'!$I$12+СВЦЭМ!$D$10+'СЕТ СН'!$I$6-'СЕТ СН'!$I$22</f>
        <v>1266.46215024</v>
      </c>
      <c r="V124" s="36">
        <f>SUMIFS(СВЦЭМ!$C$33:$C$776,СВЦЭМ!$A$33:$A$776,$A124,СВЦЭМ!$B$33:$B$776,V$119)+'СЕТ СН'!$I$12+СВЦЭМ!$D$10+'СЕТ СН'!$I$6-'СЕТ СН'!$I$22</f>
        <v>1247.88017412</v>
      </c>
      <c r="W124" s="36">
        <f>SUMIFS(СВЦЭМ!$C$33:$C$776,СВЦЭМ!$A$33:$A$776,$A124,СВЦЭМ!$B$33:$B$776,W$119)+'СЕТ СН'!$I$12+СВЦЭМ!$D$10+'СЕТ СН'!$I$6-'СЕТ СН'!$I$22</f>
        <v>1245.8083027799998</v>
      </c>
      <c r="X124" s="36">
        <f>SUMIFS(СВЦЭМ!$C$33:$C$776,СВЦЭМ!$A$33:$A$776,$A124,СВЦЭМ!$B$33:$B$776,X$119)+'СЕТ СН'!$I$12+СВЦЭМ!$D$10+'СЕТ СН'!$I$6-'СЕТ СН'!$I$22</f>
        <v>1264.7251234400001</v>
      </c>
      <c r="Y124" s="36">
        <f>SUMIFS(СВЦЭМ!$C$33:$C$776,СВЦЭМ!$A$33:$A$776,$A124,СВЦЭМ!$B$33:$B$776,Y$119)+'СЕТ СН'!$I$12+СВЦЭМ!$D$10+'СЕТ СН'!$I$6-'СЕТ СН'!$I$22</f>
        <v>1369.10128166</v>
      </c>
    </row>
    <row r="125" spans="1:27" ht="15.75" x14ac:dyDescent="0.2">
      <c r="A125" s="35">
        <f t="shared" si="3"/>
        <v>44049</v>
      </c>
      <c r="B125" s="36">
        <f>SUMIFS(СВЦЭМ!$C$33:$C$776,СВЦЭМ!$A$33:$A$776,$A125,СВЦЭМ!$B$33:$B$776,B$119)+'СЕТ СН'!$I$12+СВЦЭМ!$D$10+'СЕТ СН'!$I$6-'СЕТ СН'!$I$22</f>
        <v>1482.0609763</v>
      </c>
      <c r="C125" s="36">
        <f>SUMIFS(СВЦЭМ!$C$33:$C$776,СВЦЭМ!$A$33:$A$776,$A125,СВЦЭМ!$B$33:$B$776,C$119)+'СЕТ СН'!$I$12+СВЦЭМ!$D$10+'СЕТ СН'!$I$6-'СЕТ СН'!$I$22</f>
        <v>1532.1262921399998</v>
      </c>
      <c r="D125" s="36">
        <f>SUMIFS(СВЦЭМ!$C$33:$C$776,СВЦЭМ!$A$33:$A$776,$A125,СВЦЭМ!$B$33:$B$776,D$119)+'СЕТ СН'!$I$12+СВЦЭМ!$D$10+'СЕТ СН'!$I$6-'СЕТ СН'!$I$22</f>
        <v>1553.4875881799999</v>
      </c>
      <c r="E125" s="36">
        <f>SUMIFS(СВЦЭМ!$C$33:$C$776,СВЦЭМ!$A$33:$A$776,$A125,СВЦЭМ!$B$33:$B$776,E$119)+'СЕТ СН'!$I$12+СВЦЭМ!$D$10+'СЕТ СН'!$I$6-'СЕТ СН'!$I$22</f>
        <v>1548.4373444599996</v>
      </c>
      <c r="F125" s="36">
        <f>SUMIFS(СВЦЭМ!$C$33:$C$776,СВЦЭМ!$A$33:$A$776,$A125,СВЦЭМ!$B$33:$B$776,F$119)+'СЕТ СН'!$I$12+СВЦЭМ!$D$10+'СЕТ СН'!$I$6-'СЕТ СН'!$I$22</f>
        <v>1542.93807621</v>
      </c>
      <c r="G125" s="36">
        <f>SUMIFS(СВЦЭМ!$C$33:$C$776,СВЦЭМ!$A$33:$A$776,$A125,СВЦЭМ!$B$33:$B$776,G$119)+'СЕТ СН'!$I$12+СВЦЭМ!$D$10+'СЕТ СН'!$I$6-'СЕТ СН'!$I$22</f>
        <v>1546.7242579399999</v>
      </c>
      <c r="H125" s="36">
        <f>SUMIFS(СВЦЭМ!$C$33:$C$776,СВЦЭМ!$A$33:$A$776,$A125,СВЦЭМ!$B$33:$B$776,H$119)+'СЕТ СН'!$I$12+СВЦЭМ!$D$10+'СЕТ СН'!$I$6-'СЕТ СН'!$I$22</f>
        <v>1548.3849773699999</v>
      </c>
      <c r="I125" s="36">
        <f>SUMIFS(СВЦЭМ!$C$33:$C$776,СВЦЭМ!$A$33:$A$776,$A125,СВЦЭМ!$B$33:$B$776,I$119)+'СЕТ СН'!$I$12+СВЦЭМ!$D$10+'СЕТ СН'!$I$6-'СЕТ СН'!$I$22</f>
        <v>1492.7997240499999</v>
      </c>
      <c r="J125" s="36">
        <f>SUMIFS(СВЦЭМ!$C$33:$C$776,СВЦЭМ!$A$33:$A$776,$A125,СВЦЭМ!$B$33:$B$776,J$119)+'СЕТ СН'!$I$12+СВЦЭМ!$D$10+'СЕТ СН'!$I$6-'СЕТ СН'!$I$22</f>
        <v>1428.9679532499999</v>
      </c>
      <c r="K125" s="36">
        <f>SUMIFS(СВЦЭМ!$C$33:$C$776,СВЦЭМ!$A$33:$A$776,$A125,СВЦЭМ!$B$33:$B$776,K$119)+'СЕТ СН'!$I$12+СВЦЭМ!$D$10+'СЕТ СН'!$I$6-'СЕТ СН'!$I$22</f>
        <v>1397.16032683</v>
      </c>
      <c r="L125" s="36">
        <f>SUMIFS(СВЦЭМ!$C$33:$C$776,СВЦЭМ!$A$33:$A$776,$A125,СВЦЭМ!$B$33:$B$776,L$119)+'СЕТ СН'!$I$12+СВЦЭМ!$D$10+'СЕТ СН'!$I$6-'СЕТ СН'!$I$22</f>
        <v>1383.7901959000001</v>
      </c>
      <c r="M125" s="36">
        <f>SUMIFS(СВЦЭМ!$C$33:$C$776,СВЦЭМ!$A$33:$A$776,$A125,СВЦЭМ!$B$33:$B$776,M$119)+'СЕТ СН'!$I$12+СВЦЭМ!$D$10+'СЕТ СН'!$I$6-'СЕТ СН'!$I$22</f>
        <v>1300.4705752</v>
      </c>
      <c r="N125" s="36">
        <f>SUMIFS(СВЦЭМ!$C$33:$C$776,СВЦЭМ!$A$33:$A$776,$A125,СВЦЭМ!$B$33:$B$776,N$119)+'СЕТ СН'!$I$12+СВЦЭМ!$D$10+'СЕТ СН'!$I$6-'СЕТ СН'!$I$22</f>
        <v>1246.2218345900001</v>
      </c>
      <c r="O125" s="36">
        <f>SUMIFS(СВЦЭМ!$C$33:$C$776,СВЦЭМ!$A$33:$A$776,$A125,СВЦЭМ!$B$33:$B$776,O$119)+'СЕТ СН'!$I$12+СВЦЭМ!$D$10+'СЕТ СН'!$I$6-'СЕТ СН'!$I$22</f>
        <v>1217.3713571799999</v>
      </c>
      <c r="P125" s="36">
        <f>SUMIFS(СВЦЭМ!$C$33:$C$776,СВЦЭМ!$A$33:$A$776,$A125,СВЦЭМ!$B$33:$B$776,P$119)+'СЕТ СН'!$I$12+СВЦЭМ!$D$10+'СЕТ СН'!$I$6-'СЕТ СН'!$I$22</f>
        <v>1221.7106463699999</v>
      </c>
      <c r="Q125" s="36">
        <f>SUMIFS(СВЦЭМ!$C$33:$C$776,СВЦЭМ!$A$33:$A$776,$A125,СВЦЭМ!$B$33:$B$776,Q$119)+'СЕТ СН'!$I$12+СВЦЭМ!$D$10+'СЕТ СН'!$I$6-'СЕТ СН'!$I$22</f>
        <v>1223.30925536</v>
      </c>
      <c r="R125" s="36">
        <f>SUMIFS(СВЦЭМ!$C$33:$C$776,СВЦЭМ!$A$33:$A$776,$A125,СВЦЭМ!$B$33:$B$776,R$119)+'СЕТ СН'!$I$12+СВЦЭМ!$D$10+'СЕТ СН'!$I$6-'СЕТ СН'!$I$22</f>
        <v>1229.5280444099999</v>
      </c>
      <c r="S125" s="36">
        <f>SUMIFS(СВЦЭМ!$C$33:$C$776,СВЦЭМ!$A$33:$A$776,$A125,СВЦЭМ!$B$33:$B$776,S$119)+'СЕТ СН'!$I$12+СВЦЭМ!$D$10+'СЕТ СН'!$I$6-'СЕТ СН'!$I$22</f>
        <v>1229.0497925300001</v>
      </c>
      <c r="T125" s="36">
        <f>SUMIFS(СВЦЭМ!$C$33:$C$776,СВЦЭМ!$A$33:$A$776,$A125,СВЦЭМ!$B$33:$B$776,T$119)+'СЕТ СН'!$I$12+СВЦЭМ!$D$10+'СЕТ СН'!$I$6-'СЕТ СН'!$I$22</f>
        <v>1224.2908233399999</v>
      </c>
      <c r="U125" s="36">
        <f>SUMIFS(СВЦЭМ!$C$33:$C$776,СВЦЭМ!$A$33:$A$776,$A125,СВЦЭМ!$B$33:$B$776,U$119)+'СЕТ СН'!$I$12+СВЦЭМ!$D$10+'СЕТ СН'!$I$6-'СЕТ СН'!$I$22</f>
        <v>1223.6515986099998</v>
      </c>
      <c r="V125" s="36">
        <f>SUMIFS(СВЦЭМ!$C$33:$C$776,СВЦЭМ!$A$33:$A$776,$A125,СВЦЭМ!$B$33:$B$776,V$119)+'СЕТ СН'!$I$12+СВЦЭМ!$D$10+'СЕТ СН'!$I$6-'СЕТ СН'!$I$22</f>
        <v>1228.54361918</v>
      </c>
      <c r="W125" s="36">
        <f>SUMIFS(СВЦЭМ!$C$33:$C$776,СВЦЭМ!$A$33:$A$776,$A125,СВЦЭМ!$B$33:$B$776,W$119)+'СЕТ СН'!$I$12+СВЦЭМ!$D$10+'СЕТ СН'!$I$6-'СЕТ СН'!$I$22</f>
        <v>1221.5728918099999</v>
      </c>
      <c r="X125" s="36">
        <f>SUMIFS(СВЦЭМ!$C$33:$C$776,СВЦЭМ!$A$33:$A$776,$A125,СВЦЭМ!$B$33:$B$776,X$119)+'СЕТ СН'!$I$12+СВЦЭМ!$D$10+'СЕТ СН'!$I$6-'СЕТ СН'!$I$22</f>
        <v>1265.5774025400001</v>
      </c>
      <c r="Y125" s="36">
        <f>SUMIFS(СВЦЭМ!$C$33:$C$776,СВЦЭМ!$A$33:$A$776,$A125,СВЦЭМ!$B$33:$B$776,Y$119)+'СЕТ СН'!$I$12+СВЦЭМ!$D$10+'СЕТ СН'!$I$6-'СЕТ СН'!$I$22</f>
        <v>1362.65259494</v>
      </c>
    </row>
    <row r="126" spans="1:27" ht="15.75" x14ac:dyDescent="0.2">
      <c r="A126" s="35">
        <f t="shared" si="3"/>
        <v>44050</v>
      </c>
      <c r="B126" s="36">
        <f>SUMIFS(СВЦЭМ!$C$33:$C$776,СВЦЭМ!$A$33:$A$776,$A126,СВЦЭМ!$B$33:$B$776,B$119)+'СЕТ СН'!$I$12+СВЦЭМ!$D$10+'СЕТ СН'!$I$6-'СЕТ СН'!$I$22</f>
        <v>1409.6424761799999</v>
      </c>
      <c r="C126" s="36">
        <f>SUMIFS(СВЦЭМ!$C$33:$C$776,СВЦЭМ!$A$33:$A$776,$A126,СВЦЭМ!$B$33:$B$776,C$119)+'СЕТ СН'!$I$12+СВЦЭМ!$D$10+'СЕТ СН'!$I$6-'СЕТ СН'!$I$22</f>
        <v>1465.0754544900001</v>
      </c>
      <c r="D126" s="36">
        <f>SUMIFS(СВЦЭМ!$C$33:$C$776,СВЦЭМ!$A$33:$A$776,$A126,СВЦЭМ!$B$33:$B$776,D$119)+'СЕТ СН'!$I$12+СВЦЭМ!$D$10+'СЕТ СН'!$I$6-'СЕТ СН'!$I$22</f>
        <v>1476.9908907499998</v>
      </c>
      <c r="E126" s="36">
        <f>SUMIFS(СВЦЭМ!$C$33:$C$776,СВЦЭМ!$A$33:$A$776,$A126,СВЦЭМ!$B$33:$B$776,E$119)+'СЕТ СН'!$I$12+СВЦЭМ!$D$10+'СЕТ СН'!$I$6-'СЕТ СН'!$I$22</f>
        <v>1500.7267176099999</v>
      </c>
      <c r="F126" s="36">
        <f>SUMIFS(СВЦЭМ!$C$33:$C$776,СВЦЭМ!$A$33:$A$776,$A126,СВЦЭМ!$B$33:$B$776,F$119)+'СЕТ СН'!$I$12+СВЦЭМ!$D$10+'СЕТ СН'!$I$6-'СЕТ СН'!$I$22</f>
        <v>1510.1701434699999</v>
      </c>
      <c r="G126" s="36">
        <f>SUMIFS(СВЦЭМ!$C$33:$C$776,СВЦЭМ!$A$33:$A$776,$A126,СВЦЭМ!$B$33:$B$776,G$119)+'СЕТ СН'!$I$12+СВЦЭМ!$D$10+'СЕТ СН'!$I$6-'СЕТ СН'!$I$22</f>
        <v>1505.13053956</v>
      </c>
      <c r="H126" s="36">
        <f>SUMIFS(СВЦЭМ!$C$33:$C$776,СВЦЭМ!$A$33:$A$776,$A126,СВЦЭМ!$B$33:$B$776,H$119)+'СЕТ СН'!$I$12+СВЦЭМ!$D$10+'СЕТ СН'!$I$6-'СЕТ СН'!$I$22</f>
        <v>1471.87416087</v>
      </c>
      <c r="I126" s="36">
        <f>SUMIFS(СВЦЭМ!$C$33:$C$776,СВЦЭМ!$A$33:$A$776,$A126,СВЦЭМ!$B$33:$B$776,I$119)+'СЕТ СН'!$I$12+СВЦЭМ!$D$10+'СЕТ СН'!$I$6-'СЕТ СН'!$I$22</f>
        <v>1444.6042432499999</v>
      </c>
      <c r="J126" s="36">
        <f>SUMIFS(СВЦЭМ!$C$33:$C$776,СВЦЭМ!$A$33:$A$776,$A126,СВЦЭМ!$B$33:$B$776,J$119)+'СЕТ СН'!$I$12+СВЦЭМ!$D$10+'СЕТ СН'!$I$6-'СЕТ СН'!$I$22</f>
        <v>1406.4923032000002</v>
      </c>
      <c r="K126" s="36">
        <f>SUMIFS(СВЦЭМ!$C$33:$C$776,СВЦЭМ!$A$33:$A$776,$A126,СВЦЭМ!$B$33:$B$776,K$119)+'СЕТ СН'!$I$12+СВЦЭМ!$D$10+'СЕТ СН'!$I$6-'СЕТ СН'!$I$22</f>
        <v>1415.39984684</v>
      </c>
      <c r="L126" s="36">
        <f>SUMIFS(СВЦЭМ!$C$33:$C$776,СВЦЭМ!$A$33:$A$776,$A126,СВЦЭМ!$B$33:$B$776,L$119)+'СЕТ СН'!$I$12+СВЦЭМ!$D$10+'СЕТ СН'!$I$6-'СЕТ СН'!$I$22</f>
        <v>1388.15084093</v>
      </c>
      <c r="M126" s="36">
        <f>SUMIFS(СВЦЭМ!$C$33:$C$776,СВЦЭМ!$A$33:$A$776,$A126,СВЦЭМ!$B$33:$B$776,M$119)+'СЕТ СН'!$I$12+СВЦЭМ!$D$10+'СЕТ СН'!$I$6-'СЕТ СН'!$I$22</f>
        <v>1352.55054453</v>
      </c>
      <c r="N126" s="36">
        <f>SUMIFS(СВЦЭМ!$C$33:$C$776,СВЦЭМ!$A$33:$A$776,$A126,СВЦЭМ!$B$33:$B$776,N$119)+'СЕТ СН'!$I$12+СВЦЭМ!$D$10+'СЕТ СН'!$I$6-'СЕТ СН'!$I$22</f>
        <v>1294.42570267</v>
      </c>
      <c r="O126" s="36">
        <f>SUMIFS(СВЦЭМ!$C$33:$C$776,СВЦЭМ!$A$33:$A$776,$A126,СВЦЭМ!$B$33:$B$776,O$119)+'СЕТ СН'!$I$12+СВЦЭМ!$D$10+'СЕТ СН'!$I$6-'СЕТ СН'!$I$22</f>
        <v>1262.73813939</v>
      </c>
      <c r="P126" s="36">
        <f>SUMIFS(СВЦЭМ!$C$33:$C$776,СВЦЭМ!$A$33:$A$776,$A126,СВЦЭМ!$B$33:$B$776,P$119)+'СЕТ СН'!$I$12+СВЦЭМ!$D$10+'СЕТ СН'!$I$6-'СЕТ СН'!$I$22</f>
        <v>1269.88354921</v>
      </c>
      <c r="Q126" s="36">
        <f>SUMIFS(СВЦЭМ!$C$33:$C$776,СВЦЭМ!$A$33:$A$776,$A126,СВЦЭМ!$B$33:$B$776,Q$119)+'СЕТ СН'!$I$12+СВЦЭМ!$D$10+'СЕТ СН'!$I$6-'СЕТ СН'!$I$22</f>
        <v>1272.0488664700001</v>
      </c>
      <c r="R126" s="36">
        <f>SUMIFS(СВЦЭМ!$C$33:$C$776,СВЦЭМ!$A$33:$A$776,$A126,СВЦЭМ!$B$33:$B$776,R$119)+'СЕТ СН'!$I$12+СВЦЭМ!$D$10+'СЕТ СН'!$I$6-'СЕТ СН'!$I$22</f>
        <v>1275.52545227</v>
      </c>
      <c r="S126" s="36">
        <f>SUMIFS(СВЦЭМ!$C$33:$C$776,СВЦЭМ!$A$33:$A$776,$A126,СВЦЭМ!$B$33:$B$776,S$119)+'СЕТ СН'!$I$12+СВЦЭМ!$D$10+'СЕТ СН'!$I$6-'СЕТ СН'!$I$22</f>
        <v>1285.8754519700001</v>
      </c>
      <c r="T126" s="36">
        <f>SUMIFS(СВЦЭМ!$C$33:$C$776,СВЦЭМ!$A$33:$A$776,$A126,СВЦЭМ!$B$33:$B$776,T$119)+'СЕТ СН'!$I$12+СВЦЭМ!$D$10+'СЕТ СН'!$I$6-'СЕТ СН'!$I$22</f>
        <v>1272.2172317899999</v>
      </c>
      <c r="U126" s="36">
        <f>SUMIFS(СВЦЭМ!$C$33:$C$776,СВЦЭМ!$A$33:$A$776,$A126,СВЦЭМ!$B$33:$B$776,U$119)+'СЕТ СН'!$I$12+СВЦЭМ!$D$10+'СЕТ СН'!$I$6-'СЕТ СН'!$I$22</f>
        <v>1292.74472124</v>
      </c>
      <c r="V126" s="36">
        <f>SUMIFS(СВЦЭМ!$C$33:$C$776,СВЦЭМ!$A$33:$A$776,$A126,СВЦЭМ!$B$33:$B$776,V$119)+'СЕТ СН'!$I$12+СВЦЭМ!$D$10+'СЕТ СН'!$I$6-'СЕТ СН'!$I$22</f>
        <v>1302.19090921</v>
      </c>
      <c r="W126" s="36">
        <f>SUMIFS(СВЦЭМ!$C$33:$C$776,СВЦЭМ!$A$33:$A$776,$A126,СВЦЭМ!$B$33:$B$776,W$119)+'СЕТ СН'!$I$12+СВЦЭМ!$D$10+'СЕТ СН'!$I$6-'СЕТ СН'!$I$22</f>
        <v>1285.41318733</v>
      </c>
      <c r="X126" s="36">
        <f>SUMIFS(СВЦЭМ!$C$33:$C$776,СВЦЭМ!$A$33:$A$776,$A126,СВЦЭМ!$B$33:$B$776,X$119)+'СЕТ СН'!$I$12+СВЦЭМ!$D$10+'СЕТ СН'!$I$6-'СЕТ СН'!$I$22</f>
        <v>1318.2830570900001</v>
      </c>
      <c r="Y126" s="36">
        <f>SUMIFS(СВЦЭМ!$C$33:$C$776,СВЦЭМ!$A$33:$A$776,$A126,СВЦЭМ!$B$33:$B$776,Y$119)+'СЕТ СН'!$I$12+СВЦЭМ!$D$10+'СЕТ СН'!$I$6-'СЕТ СН'!$I$22</f>
        <v>1409.7041534499999</v>
      </c>
    </row>
    <row r="127" spans="1:27" ht="15.75" x14ac:dyDescent="0.2">
      <c r="A127" s="35">
        <f t="shared" si="3"/>
        <v>44051</v>
      </c>
      <c r="B127" s="36">
        <f>SUMIFS(СВЦЭМ!$C$33:$C$776,СВЦЭМ!$A$33:$A$776,$A127,СВЦЭМ!$B$33:$B$776,B$119)+'СЕТ СН'!$I$12+СВЦЭМ!$D$10+'СЕТ СН'!$I$6-'СЕТ СН'!$I$22</f>
        <v>1488.8598322399998</v>
      </c>
      <c r="C127" s="36">
        <f>SUMIFS(СВЦЭМ!$C$33:$C$776,СВЦЭМ!$A$33:$A$776,$A127,СВЦЭМ!$B$33:$B$776,C$119)+'СЕТ СН'!$I$12+СВЦЭМ!$D$10+'СЕТ СН'!$I$6-'СЕТ СН'!$I$22</f>
        <v>1509.4007963700001</v>
      </c>
      <c r="D127" s="36">
        <f>SUMIFS(СВЦЭМ!$C$33:$C$776,СВЦЭМ!$A$33:$A$776,$A127,СВЦЭМ!$B$33:$B$776,D$119)+'СЕТ СН'!$I$12+СВЦЭМ!$D$10+'СЕТ СН'!$I$6-'СЕТ СН'!$I$22</f>
        <v>1510.5134035599999</v>
      </c>
      <c r="E127" s="36">
        <f>SUMIFS(СВЦЭМ!$C$33:$C$776,СВЦЭМ!$A$33:$A$776,$A127,СВЦЭМ!$B$33:$B$776,E$119)+'СЕТ СН'!$I$12+СВЦЭМ!$D$10+'СЕТ СН'!$I$6-'СЕТ СН'!$I$22</f>
        <v>1529.7964073099999</v>
      </c>
      <c r="F127" s="36">
        <f>SUMIFS(СВЦЭМ!$C$33:$C$776,СВЦЭМ!$A$33:$A$776,$A127,СВЦЭМ!$B$33:$B$776,F$119)+'СЕТ СН'!$I$12+СВЦЭМ!$D$10+'СЕТ СН'!$I$6-'СЕТ СН'!$I$22</f>
        <v>1527.6592474399999</v>
      </c>
      <c r="G127" s="36">
        <f>SUMIFS(СВЦЭМ!$C$33:$C$776,СВЦЭМ!$A$33:$A$776,$A127,СВЦЭМ!$B$33:$B$776,G$119)+'СЕТ СН'!$I$12+СВЦЭМ!$D$10+'СЕТ СН'!$I$6-'СЕТ СН'!$I$22</f>
        <v>1528.1358723399999</v>
      </c>
      <c r="H127" s="36">
        <f>SUMIFS(СВЦЭМ!$C$33:$C$776,СВЦЭМ!$A$33:$A$776,$A127,СВЦЭМ!$B$33:$B$776,H$119)+'СЕТ СН'!$I$12+СВЦЭМ!$D$10+'СЕТ СН'!$I$6-'СЕТ СН'!$I$22</f>
        <v>1522.38222918</v>
      </c>
      <c r="I127" s="36">
        <f>SUMIFS(СВЦЭМ!$C$33:$C$776,СВЦЭМ!$A$33:$A$776,$A127,СВЦЭМ!$B$33:$B$776,I$119)+'СЕТ СН'!$I$12+СВЦЭМ!$D$10+'СЕТ СН'!$I$6-'СЕТ СН'!$I$22</f>
        <v>1484.6101293000002</v>
      </c>
      <c r="J127" s="36">
        <f>SUMIFS(СВЦЭМ!$C$33:$C$776,СВЦЭМ!$A$33:$A$776,$A127,СВЦЭМ!$B$33:$B$776,J$119)+'СЕТ СН'!$I$12+СВЦЭМ!$D$10+'СЕТ СН'!$I$6-'СЕТ СН'!$I$22</f>
        <v>1466.4049776699999</v>
      </c>
      <c r="K127" s="36">
        <f>SUMIFS(СВЦЭМ!$C$33:$C$776,СВЦЭМ!$A$33:$A$776,$A127,СВЦЭМ!$B$33:$B$776,K$119)+'СЕТ СН'!$I$12+СВЦЭМ!$D$10+'СЕТ СН'!$I$6-'СЕТ СН'!$I$22</f>
        <v>1447.1252623599999</v>
      </c>
      <c r="L127" s="36">
        <f>SUMIFS(СВЦЭМ!$C$33:$C$776,СВЦЭМ!$A$33:$A$776,$A127,СВЦЭМ!$B$33:$B$776,L$119)+'СЕТ СН'!$I$12+СВЦЭМ!$D$10+'СЕТ СН'!$I$6-'СЕТ СН'!$I$22</f>
        <v>1393.31228326</v>
      </c>
      <c r="M127" s="36">
        <f>SUMIFS(СВЦЭМ!$C$33:$C$776,СВЦЭМ!$A$33:$A$776,$A127,СВЦЭМ!$B$33:$B$776,M$119)+'СЕТ СН'!$I$12+СВЦЭМ!$D$10+'СЕТ СН'!$I$6-'СЕТ СН'!$I$22</f>
        <v>1301.70081706</v>
      </c>
      <c r="N127" s="36">
        <f>SUMIFS(СВЦЭМ!$C$33:$C$776,СВЦЭМ!$A$33:$A$776,$A127,СВЦЭМ!$B$33:$B$776,N$119)+'СЕТ СН'!$I$12+СВЦЭМ!$D$10+'СЕТ СН'!$I$6-'СЕТ СН'!$I$22</f>
        <v>1255.8242723799999</v>
      </c>
      <c r="O127" s="36">
        <f>SUMIFS(СВЦЭМ!$C$33:$C$776,СВЦЭМ!$A$33:$A$776,$A127,СВЦЭМ!$B$33:$B$776,O$119)+'СЕТ СН'!$I$12+СВЦЭМ!$D$10+'СЕТ СН'!$I$6-'СЕТ СН'!$I$22</f>
        <v>1236.61427553</v>
      </c>
      <c r="P127" s="36">
        <f>SUMIFS(СВЦЭМ!$C$33:$C$776,СВЦЭМ!$A$33:$A$776,$A127,СВЦЭМ!$B$33:$B$776,P$119)+'СЕТ СН'!$I$12+СВЦЭМ!$D$10+'СЕТ СН'!$I$6-'СЕТ СН'!$I$22</f>
        <v>1235.5396368900001</v>
      </c>
      <c r="Q127" s="36">
        <f>SUMIFS(СВЦЭМ!$C$33:$C$776,СВЦЭМ!$A$33:$A$776,$A127,СВЦЭМ!$B$33:$B$776,Q$119)+'СЕТ СН'!$I$12+СВЦЭМ!$D$10+'СЕТ СН'!$I$6-'СЕТ СН'!$I$22</f>
        <v>1248.75118443</v>
      </c>
      <c r="R127" s="36">
        <f>SUMIFS(СВЦЭМ!$C$33:$C$776,СВЦЭМ!$A$33:$A$776,$A127,СВЦЭМ!$B$33:$B$776,R$119)+'СЕТ СН'!$I$12+СВЦЭМ!$D$10+'СЕТ СН'!$I$6-'СЕТ СН'!$I$22</f>
        <v>1233.1627786899999</v>
      </c>
      <c r="S127" s="36">
        <f>SUMIFS(СВЦЭМ!$C$33:$C$776,СВЦЭМ!$A$33:$A$776,$A127,СВЦЭМ!$B$33:$B$776,S$119)+'СЕТ СН'!$I$12+СВЦЭМ!$D$10+'СЕТ СН'!$I$6-'СЕТ СН'!$I$22</f>
        <v>1238.4528458099999</v>
      </c>
      <c r="T127" s="36">
        <f>SUMIFS(СВЦЭМ!$C$33:$C$776,СВЦЭМ!$A$33:$A$776,$A127,СВЦЭМ!$B$33:$B$776,T$119)+'СЕТ СН'!$I$12+СВЦЭМ!$D$10+'СЕТ СН'!$I$6-'СЕТ СН'!$I$22</f>
        <v>1255.3204152399999</v>
      </c>
      <c r="U127" s="36">
        <f>SUMIFS(СВЦЭМ!$C$33:$C$776,СВЦЭМ!$A$33:$A$776,$A127,СВЦЭМ!$B$33:$B$776,U$119)+'СЕТ СН'!$I$12+СВЦЭМ!$D$10+'СЕТ СН'!$I$6-'СЕТ СН'!$I$22</f>
        <v>1265.79685522</v>
      </c>
      <c r="V127" s="36">
        <f>SUMIFS(СВЦЭМ!$C$33:$C$776,СВЦЭМ!$A$33:$A$776,$A127,СВЦЭМ!$B$33:$B$776,V$119)+'СЕТ СН'!$I$12+СВЦЭМ!$D$10+'СЕТ СН'!$I$6-'СЕТ СН'!$I$22</f>
        <v>1252.72617502</v>
      </c>
      <c r="W127" s="36">
        <f>SUMIFS(СВЦЭМ!$C$33:$C$776,СВЦЭМ!$A$33:$A$776,$A127,СВЦЭМ!$B$33:$B$776,W$119)+'СЕТ СН'!$I$12+СВЦЭМ!$D$10+'СЕТ СН'!$I$6-'СЕТ СН'!$I$22</f>
        <v>1240.55099645</v>
      </c>
      <c r="X127" s="36">
        <f>SUMIFS(СВЦЭМ!$C$33:$C$776,СВЦЭМ!$A$33:$A$776,$A127,СВЦЭМ!$B$33:$B$776,X$119)+'СЕТ СН'!$I$12+СВЦЭМ!$D$10+'СЕТ СН'!$I$6-'СЕТ СН'!$I$22</f>
        <v>1266.2362071100001</v>
      </c>
      <c r="Y127" s="36">
        <f>SUMIFS(СВЦЭМ!$C$33:$C$776,СВЦЭМ!$A$33:$A$776,$A127,СВЦЭМ!$B$33:$B$776,Y$119)+'СЕТ СН'!$I$12+СВЦЭМ!$D$10+'СЕТ СН'!$I$6-'СЕТ СН'!$I$22</f>
        <v>1363.6619793499999</v>
      </c>
    </row>
    <row r="128" spans="1:27" ht="15.75" x14ac:dyDescent="0.2">
      <c r="A128" s="35">
        <f t="shared" si="3"/>
        <v>44052</v>
      </c>
      <c r="B128" s="36">
        <f>SUMIFS(СВЦЭМ!$C$33:$C$776,СВЦЭМ!$A$33:$A$776,$A128,СВЦЭМ!$B$33:$B$776,B$119)+'СЕТ СН'!$I$12+СВЦЭМ!$D$10+'СЕТ СН'!$I$6-'СЕТ СН'!$I$22</f>
        <v>1450.5208764899999</v>
      </c>
      <c r="C128" s="36">
        <f>SUMIFS(СВЦЭМ!$C$33:$C$776,СВЦЭМ!$A$33:$A$776,$A128,СВЦЭМ!$B$33:$B$776,C$119)+'СЕТ СН'!$I$12+СВЦЭМ!$D$10+'СЕТ СН'!$I$6-'СЕТ СН'!$I$22</f>
        <v>1541.6335905799997</v>
      </c>
      <c r="D128" s="36">
        <f>SUMIFS(СВЦЭМ!$C$33:$C$776,СВЦЭМ!$A$33:$A$776,$A128,СВЦЭМ!$B$33:$B$776,D$119)+'СЕТ СН'!$I$12+СВЦЭМ!$D$10+'СЕТ СН'!$I$6-'СЕТ СН'!$I$22</f>
        <v>1534.8714790499998</v>
      </c>
      <c r="E128" s="36">
        <f>SUMIFS(СВЦЭМ!$C$33:$C$776,СВЦЭМ!$A$33:$A$776,$A128,СВЦЭМ!$B$33:$B$776,E$119)+'СЕТ СН'!$I$12+СВЦЭМ!$D$10+'СЕТ СН'!$I$6-'СЕТ СН'!$I$22</f>
        <v>1530.29448497</v>
      </c>
      <c r="F128" s="36">
        <f>SUMIFS(СВЦЭМ!$C$33:$C$776,СВЦЭМ!$A$33:$A$776,$A128,СВЦЭМ!$B$33:$B$776,F$119)+'СЕТ СН'!$I$12+СВЦЭМ!$D$10+'СЕТ СН'!$I$6-'СЕТ СН'!$I$22</f>
        <v>1526.17680174</v>
      </c>
      <c r="G128" s="36">
        <f>SUMIFS(СВЦЭМ!$C$33:$C$776,СВЦЭМ!$A$33:$A$776,$A128,СВЦЭМ!$B$33:$B$776,G$119)+'СЕТ СН'!$I$12+СВЦЭМ!$D$10+'СЕТ СН'!$I$6-'СЕТ СН'!$I$22</f>
        <v>1533.8353967200001</v>
      </c>
      <c r="H128" s="36">
        <f>SUMIFS(СВЦЭМ!$C$33:$C$776,СВЦЭМ!$A$33:$A$776,$A128,СВЦЭМ!$B$33:$B$776,H$119)+'СЕТ СН'!$I$12+СВЦЭМ!$D$10+'СЕТ СН'!$I$6-'СЕТ СН'!$I$22</f>
        <v>1542.1840892199998</v>
      </c>
      <c r="I128" s="36">
        <f>SUMIFS(СВЦЭМ!$C$33:$C$776,СВЦЭМ!$A$33:$A$776,$A128,СВЦЭМ!$B$33:$B$776,I$119)+'СЕТ СН'!$I$12+СВЦЭМ!$D$10+'СЕТ СН'!$I$6-'СЕТ СН'!$I$22</f>
        <v>1538.9614721599996</v>
      </c>
      <c r="J128" s="36">
        <f>SUMIFS(СВЦЭМ!$C$33:$C$776,СВЦЭМ!$A$33:$A$776,$A128,СВЦЭМ!$B$33:$B$776,J$119)+'СЕТ СН'!$I$12+СВЦЭМ!$D$10+'СЕТ СН'!$I$6-'СЕТ СН'!$I$22</f>
        <v>1489.4862455</v>
      </c>
      <c r="K128" s="36">
        <f>SUMIFS(СВЦЭМ!$C$33:$C$776,СВЦЭМ!$A$33:$A$776,$A128,СВЦЭМ!$B$33:$B$776,K$119)+'СЕТ СН'!$I$12+СВЦЭМ!$D$10+'СЕТ СН'!$I$6-'СЕТ СН'!$I$22</f>
        <v>1439.3428235000001</v>
      </c>
      <c r="L128" s="36">
        <f>SUMIFS(СВЦЭМ!$C$33:$C$776,СВЦЭМ!$A$33:$A$776,$A128,СВЦЭМ!$B$33:$B$776,L$119)+'СЕТ СН'!$I$12+СВЦЭМ!$D$10+'СЕТ СН'!$I$6-'СЕТ СН'!$I$22</f>
        <v>1397.0369234300001</v>
      </c>
      <c r="M128" s="36">
        <f>SUMIFS(СВЦЭМ!$C$33:$C$776,СВЦЭМ!$A$33:$A$776,$A128,СВЦЭМ!$B$33:$B$776,M$119)+'СЕТ СН'!$I$12+СВЦЭМ!$D$10+'СЕТ СН'!$I$6-'СЕТ СН'!$I$22</f>
        <v>1308.05058263</v>
      </c>
      <c r="N128" s="36">
        <f>SUMIFS(СВЦЭМ!$C$33:$C$776,СВЦЭМ!$A$33:$A$776,$A128,СВЦЭМ!$B$33:$B$776,N$119)+'СЕТ СН'!$I$12+СВЦЭМ!$D$10+'СЕТ СН'!$I$6-'СЕТ СН'!$I$22</f>
        <v>1254.6618983399999</v>
      </c>
      <c r="O128" s="36">
        <f>SUMIFS(СВЦЭМ!$C$33:$C$776,СВЦЭМ!$A$33:$A$776,$A128,СВЦЭМ!$B$33:$B$776,O$119)+'СЕТ СН'!$I$12+СВЦЭМ!$D$10+'СЕТ СН'!$I$6-'СЕТ СН'!$I$22</f>
        <v>1220.02293083</v>
      </c>
      <c r="P128" s="36">
        <f>SUMIFS(СВЦЭМ!$C$33:$C$776,СВЦЭМ!$A$33:$A$776,$A128,СВЦЭМ!$B$33:$B$776,P$119)+'СЕТ СН'!$I$12+СВЦЭМ!$D$10+'СЕТ СН'!$I$6-'СЕТ СН'!$I$22</f>
        <v>1220.85044285</v>
      </c>
      <c r="Q128" s="36">
        <f>SUMIFS(СВЦЭМ!$C$33:$C$776,СВЦЭМ!$A$33:$A$776,$A128,СВЦЭМ!$B$33:$B$776,Q$119)+'СЕТ СН'!$I$12+СВЦЭМ!$D$10+'СЕТ СН'!$I$6-'СЕТ СН'!$I$22</f>
        <v>1233.9206709499999</v>
      </c>
      <c r="R128" s="36">
        <f>SUMIFS(СВЦЭМ!$C$33:$C$776,СВЦЭМ!$A$33:$A$776,$A128,СВЦЭМ!$B$33:$B$776,R$119)+'СЕТ СН'!$I$12+СВЦЭМ!$D$10+'СЕТ СН'!$I$6-'СЕТ СН'!$I$22</f>
        <v>1229.52707035</v>
      </c>
      <c r="S128" s="36">
        <f>SUMIFS(СВЦЭМ!$C$33:$C$776,СВЦЭМ!$A$33:$A$776,$A128,СВЦЭМ!$B$33:$B$776,S$119)+'СЕТ СН'!$I$12+СВЦЭМ!$D$10+'СЕТ СН'!$I$6-'СЕТ СН'!$I$22</f>
        <v>1227.1197423200001</v>
      </c>
      <c r="T128" s="36">
        <f>SUMIFS(СВЦЭМ!$C$33:$C$776,СВЦЭМ!$A$33:$A$776,$A128,СВЦЭМ!$B$33:$B$776,T$119)+'СЕТ СН'!$I$12+СВЦЭМ!$D$10+'СЕТ СН'!$I$6-'СЕТ СН'!$I$22</f>
        <v>1241.6355719399999</v>
      </c>
      <c r="U128" s="36">
        <f>SUMIFS(СВЦЭМ!$C$33:$C$776,СВЦЭМ!$A$33:$A$776,$A128,СВЦЭМ!$B$33:$B$776,U$119)+'СЕТ СН'!$I$12+СВЦЭМ!$D$10+'СЕТ СН'!$I$6-'СЕТ СН'!$I$22</f>
        <v>1250.5830364399999</v>
      </c>
      <c r="V128" s="36">
        <f>SUMIFS(СВЦЭМ!$C$33:$C$776,СВЦЭМ!$A$33:$A$776,$A128,СВЦЭМ!$B$33:$B$776,V$119)+'СЕТ СН'!$I$12+СВЦЭМ!$D$10+'СЕТ СН'!$I$6-'СЕТ СН'!$I$22</f>
        <v>1248.7693008900001</v>
      </c>
      <c r="W128" s="36">
        <f>SUMIFS(СВЦЭМ!$C$33:$C$776,СВЦЭМ!$A$33:$A$776,$A128,СВЦЭМ!$B$33:$B$776,W$119)+'СЕТ СН'!$I$12+СВЦЭМ!$D$10+'СЕТ СН'!$I$6-'СЕТ СН'!$I$22</f>
        <v>1233.5257586100001</v>
      </c>
      <c r="X128" s="36">
        <f>SUMIFS(СВЦЭМ!$C$33:$C$776,СВЦЭМ!$A$33:$A$776,$A128,СВЦЭМ!$B$33:$B$776,X$119)+'СЕТ СН'!$I$12+СВЦЭМ!$D$10+'СЕТ СН'!$I$6-'СЕТ СН'!$I$22</f>
        <v>1263.64498067</v>
      </c>
      <c r="Y128" s="36">
        <f>SUMIFS(СВЦЭМ!$C$33:$C$776,СВЦЭМ!$A$33:$A$776,$A128,СВЦЭМ!$B$33:$B$776,Y$119)+'СЕТ СН'!$I$12+СВЦЭМ!$D$10+'СЕТ СН'!$I$6-'СЕТ СН'!$I$22</f>
        <v>1369.67085008</v>
      </c>
    </row>
    <row r="129" spans="1:25" ht="15.75" x14ac:dyDescent="0.2">
      <c r="A129" s="35">
        <f t="shared" si="3"/>
        <v>44053</v>
      </c>
      <c r="B129" s="36">
        <f>SUMIFS(СВЦЭМ!$C$33:$C$776,СВЦЭМ!$A$33:$A$776,$A129,СВЦЭМ!$B$33:$B$776,B$119)+'СЕТ СН'!$I$12+СВЦЭМ!$D$10+'СЕТ СН'!$I$6-'СЕТ СН'!$I$22</f>
        <v>1459.56142112</v>
      </c>
      <c r="C129" s="36">
        <f>SUMIFS(СВЦЭМ!$C$33:$C$776,СВЦЭМ!$A$33:$A$776,$A129,СВЦЭМ!$B$33:$B$776,C$119)+'СЕТ СН'!$I$12+СВЦЭМ!$D$10+'СЕТ СН'!$I$6-'СЕТ СН'!$I$22</f>
        <v>1512.99816588</v>
      </c>
      <c r="D129" s="36">
        <f>SUMIFS(СВЦЭМ!$C$33:$C$776,СВЦЭМ!$A$33:$A$776,$A129,СВЦЭМ!$B$33:$B$776,D$119)+'СЕТ СН'!$I$12+СВЦЭМ!$D$10+'СЕТ СН'!$I$6-'СЕТ СН'!$I$22</f>
        <v>1495.4981916000002</v>
      </c>
      <c r="E129" s="36">
        <f>SUMIFS(СВЦЭМ!$C$33:$C$776,СВЦЭМ!$A$33:$A$776,$A129,СВЦЭМ!$B$33:$B$776,E$119)+'СЕТ СН'!$I$12+СВЦЭМ!$D$10+'СЕТ СН'!$I$6-'СЕТ СН'!$I$22</f>
        <v>1481.64028257</v>
      </c>
      <c r="F129" s="36">
        <f>SUMIFS(СВЦЭМ!$C$33:$C$776,СВЦЭМ!$A$33:$A$776,$A129,СВЦЭМ!$B$33:$B$776,F$119)+'СЕТ СН'!$I$12+СВЦЭМ!$D$10+'СЕТ СН'!$I$6-'СЕТ СН'!$I$22</f>
        <v>1481.48533565</v>
      </c>
      <c r="G129" s="36">
        <f>SUMIFS(СВЦЭМ!$C$33:$C$776,СВЦЭМ!$A$33:$A$776,$A129,СВЦЭМ!$B$33:$B$776,G$119)+'СЕТ СН'!$I$12+СВЦЭМ!$D$10+'СЕТ СН'!$I$6-'СЕТ СН'!$I$22</f>
        <v>1487.73901647</v>
      </c>
      <c r="H129" s="36">
        <f>SUMIFS(СВЦЭМ!$C$33:$C$776,СВЦЭМ!$A$33:$A$776,$A129,СВЦЭМ!$B$33:$B$776,H$119)+'СЕТ СН'!$I$12+СВЦЭМ!$D$10+'СЕТ СН'!$I$6-'СЕТ СН'!$I$22</f>
        <v>1513.7294766099999</v>
      </c>
      <c r="I129" s="36">
        <f>SUMIFS(СВЦЭМ!$C$33:$C$776,СВЦЭМ!$A$33:$A$776,$A129,СВЦЭМ!$B$33:$B$776,I$119)+'СЕТ СН'!$I$12+СВЦЭМ!$D$10+'СЕТ СН'!$I$6-'СЕТ СН'!$I$22</f>
        <v>1509.0554334799999</v>
      </c>
      <c r="J129" s="36">
        <f>SUMIFS(СВЦЭМ!$C$33:$C$776,СВЦЭМ!$A$33:$A$776,$A129,СВЦЭМ!$B$33:$B$776,J$119)+'СЕТ СН'!$I$12+СВЦЭМ!$D$10+'СЕТ СН'!$I$6-'СЕТ СН'!$I$22</f>
        <v>1445.55549322</v>
      </c>
      <c r="K129" s="36">
        <f>SUMIFS(СВЦЭМ!$C$33:$C$776,СВЦЭМ!$A$33:$A$776,$A129,СВЦЭМ!$B$33:$B$776,K$119)+'СЕТ СН'!$I$12+СВЦЭМ!$D$10+'СЕТ СН'!$I$6-'СЕТ СН'!$I$22</f>
        <v>1405.97710306</v>
      </c>
      <c r="L129" s="36">
        <f>SUMIFS(СВЦЭМ!$C$33:$C$776,СВЦЭМ!$A$33:$A$776,$A129,СВЦЭМ!$B$33:$B$776,L$119)+'СЕТ СН'!$I$12+СВЦЭМ!$D$10+'СЕТ СН'!$I$6-'СЕТ СН'!$I$22</f>
        <v>1396.7208501699999</v>
      </c>
      <c r="M129" s="36">
        <f>SUMIFS(СВЦЭМ!$C$33:$C$776,СВЦЭМ!$A$33:$A$776,$A129,СВЦЭМ!$B$33:$B$776,M$119)+'СЕТ СН'!$I$12+СВЦЭМ!$D$10+'СЕТ СН'!$I$6-'СЕТ СН'!$I$22</f>
        <v>1337.71565764</v>
      </c>
      <c r="N129" s="36">
        <f>SUMIFS(СВЦЭМ!$C$33:$C$776,СВЦЭМ!$A$33:$A$776,$A129,СВЦЭМ!$B$33:$B$776,N$119)+'СЕТ СН'!$I$12+СВЦЭМ!$D$10+'СЕТ СН'!$I$6-'СЕТ СН'!$I$22</f>
        <v>1280.2210535199999</v>
      </c>
      <c r="O129" s="36">
        <f>SUMIFS(СВЦЭМ!$C$33:$C$776,СВЦЭМ!$A$33:$A$776,$A129,СВЦЭМ!$B$33:$B$776,O$119)+'СЕТ СН'!$I$12+СВЦЭМ!$D$10+'СЕТ СН'!$I$6-'СЕТ СН'!$I$22</f>
        <v>1242.9385109</v>
      </c>
      <c r="P129" s="36">
        <f>SUMIFS(СВЦЭМ!$C$33:$C$776,СВЦЭМ!$A$33:$A$776,$A129,СВЦЭМ!$B$33:$B$776,P$119)+'СЕТ СН'!$I$12+СВЦЭМ!$D$10+'СЕТ СН'!$I$6-'СЕТ СН'!$I$22</f>
        <v>1214.6932860500001</v>
      </c>
      <c r="Q129" s="36">
        <f>SUMIFS(СВЦЭМ!$C$33:$C$776,СВЦЭМ!$A$33:$A$776,$A129,СВЦЭМ!$B$33:$B$776,Q$119)+'СЕТ СН'!$I$12+СВЦЭМ!$D$10+'СЕТ СН'!$I$6-'СЕТ СН'!$I$22</f>
        <v>1220.7780886800001</v>
      </c>
      <c r="R129" s="36">
        <f>SUMIFS(СВЦЭМ!$C$33:$C$776,СВЦЭМ!$A$33:$A$776,$A129,СВЦЭМ!$B$33:$B$776,R$119)+'СЕТ СН'!$I$12+СВЦЭМ!$D$10+'СЕТ СН'!$I$6-'СЕТ СН'!$I$22</f>
        <v>1227.7860032799999</v>
      </c>
      <c r="S129" s="36">
        <f>SUMIFS(СВЦЭМ!$C$33:$C$776,СВЦЭМ!$A$33:$A$776,$A129,СВЦЭМ!$B$33:$B$776,S$119)+'СЕТ СН'!$I$12+СВЦЭМ!$D$10+'СЕТ СН'!$I$6-'СЕТ СН'!$I$22</f>
        <v>1224.31555695</v>
      </c>
      <c r="T129" s="36">
        <f>SUMIFS(СВЦЭМ!$C$33:$C$776,СВЦЭМ!$A$33:$A$776,$A129,СВЦЭМ!$B$33:$B$776,T$119)+'СЕТ СН'!$I$12+СВЦЭМ!$D$10+'СЕТ СН'!$I$6-'СЕТ СН'!$I$22</f>
        <v>1236.7229884399999</v>
      </c>
      <c r="U129" s="36">
        <f>SUMIFS(СВЦЭМ!$C$33:$C$776,СВЦЭМ!$A$33:$A$776,$A129,СВЦЭМ!$B$33:$B$776,U$119)+'СЕТ СН'!$I$12+СВЦЭМ!$D$10+'СЕТ СН'!$I$6-'СЕТ СН'!$I$22</f>
        <v>1242.27445184</v>
      </c>
      <c r="V129" s="36">
        <f>SUMIFS(СВЦЭМ!$C$33:$C$776,СВЦЭМ!$A$33:$A$776,$A129,СВЦЭМ!$B$33:$B$776,V$119)+'СЕТ СН'!$I$12+СВЦЭМ!$D$10+'СЕТ СН'!$I$6-'СЕТ СН'!$I$22</f>
        <v>1228.4550242300002</v>
      </c>
      <c r="W129" s="36">
        <f>SUMIFS(СВЦЭМ!$C$33:$C$776,СВЦЭМ!$A$33:$A$776,$A129,СВЦЭМ!$B$33:$B$776,W$119)+'СЕТ СН'!$I$12+СВЦЭМ!$D$10+'СЕТ СН'!$I$6-'СЕТ СН'!$I$22</f>
        <v>1213.04731597</v>
      </c>
      <c r="X129" s="36">
        <f>SUMIFS(СВЦЭМ!$C$33:$C$776,СВЦЭМ!$A$33:$A$776,$A129,СВЦЭМ!$B$33:$B$776,X$119)+'СЕТ СН'!$I$12+СВЦЭМ!$D$10+'СЕТ СН'!$I$6-'СЕТ СН'!$I$22</f>
        <v>1246.9377373500001</v>
      </c>
      <c r="Y129" s="36">
        <f>SUMIFS(СВЦЭМ!$C$33:$C$776,СВЦЭМ!$A$33:$A$776,$A129,СВЦЭМ!$B$33:$B$776,Y$119)+'СЕТ СН'!$I$12+СВЦЭМ!$D$10+'СЕТ СН'!$I$6-'СЕТ СН'!$I$22</f>
        <v>1330.5293573200001</v>
      </c>
    </row>
    <row r="130" spans="1:25" ht="15.75" x14ac:dyDescent="0.2">
      <c r="A130" s="35">
        <f t="shared" si="3"/>
        <v>44054</v>
      </c>
      <c r="B130" s="36">
        <f>SUMIFS(СВЦЭМ!$C$33:$C$776,СВЦЭМ!$A$33:$A$776,$A130,СВЦЭМ!$B$33:$B$776,B$119)+'СЕТ СН'!$I$12+СВЦЭМ!$D$10+'СЕТ СН'!$I$6-'СЕТ СН'!$I$22</f>
        <v>1423.8007410999999</v>
      </c>
      <c r="C130" s="36">
        <f>SUMIFS(СВЦЭМ!$C$33:$C$776,СВЦЭМ!$A$33:$A$776,$A130,СВЦЭМ!$B$33:$B$776,C$119)+'СЕТ СН'!$I$12+СВЦЭМ!$D$10+'СЕТ СН'!$I$6-'СЕТ СН'!$I$22</f>
        <v>1464.16420225</v>
      </c>
      <c r="D130" s="36">
        <f>SUMIFS(СВЦЭМ!$C$33:$C$776,СВЦЭМ!$A$33:$A$776,$A130,СВЦЭМ!$B$33:$B$776,D$119)+'СЕТ СН'!$I$12+СВЦЭМ!$D$10+'СЕТ СН'!$I$6-'СЕТ СН'!$I$22</f>
        <v>1458.1021574199999</v>
      </c>
      <c r="E130" s="36">
        <f>SUMIFS(СВЦЭМ!$C$33:$C$776,СВЦЭМ!$A$33:$A$776,$A130,СВЦЭМ!$B$33:$B$776,E$119)+'СЕТ СН'!$I$12+СВЦЭМ!$D$10+'СЕТ СН'!$I$6-'СЕТ СН'!$I$22</f>
        <v>1442.3462870600001</v>
      </c>
      <c r="F130" s="36">
        <f>SUMIFS(СВЦЭМ!$C$33:$C$776,СВЦЭМ!$A$33:$A$776,$A130,СВЦЭМ!$B$33:$B$776,F$119)+'СЕТ СН'!$I$12+СВЦЭМ!$D$10+'СЕТ СН'!$I$6-'СЕТ СН'!$I$22</f>
        <v>1429.25830316</v>
      </c>
      <c r="G130" s="36">
        <f>SUMIFS(СВЦЭМ!$C$33:$C$776,СВЦЭМ!$A$33:$A$776,$A130,СВЦЭМ!$B$33:$B$776,G$119)+'СЕТ СН'!$I$12+СВЦЭМ!$D$10+'СЕТ СН'!$I$6-'СЕТ СН'!$I$22</f>
        <v>1442.15145964</v>
      </c>
      <c r="H130" s="36">
        <f>SUMIFS(СВЦЭМ!$C$33:$C$776,СВЦЭМ!$A$33:$A$776,$A130,СВЦЭМ!$B$33:$B$776,H$119)+'СЕТ СН'!$I$12+СВЦЭМ!$D$10+'СЕТ СН'!$I$6-'СЕТ СН'!$I$22</f>
        <v>1405.45666871</v>
      </c>
      <c r="I130" s="36">
        <f>SUMIFS(СВЦЭМ!$C$33:$C$776,СВЦЭМ!$A$33:$A$776,$A130,СВЦЭМ!$B$33:$B$776,I$119)+'СЕТ СН'!$I$12+СВЦЭМ!$D$10+'СЕТ СН'!$I$6-'СЕТ СН'!$I$22</f>
        <v>1396.57998256</v>
      </c>
      <c r="J130" s="36">
        <f>SUMIFS(СВЦЭМ!$C$33:$C$776,СВЦЭМ!$A$33:$A$776,$A130,СВЦЭМ!$B$33:$B$776,J$119)+'СЕТ СН'!$I$12+СВЦЭМ!$D$10+'СЕТ СН'!$I$6-'СЕТ СН'!$I$22</f>
        <v>1403.7230092700001</v>
      </c>
      <c r="K130" s="36">
        <f>SUMIFS(СВЦЭМ!$C$33:$C$776,СВЦЭМ!$A$33:$A$776,$A130,СВЦЭМ!$B$33:$B$776,K$119)+'СЕТ СН'!$I$12+СВЦЭМ!$D$10+'СЕТ СН'!$I$6-'СЕТ СН'!$I$22</f>
        <v>1348.9954433399998</v>
      </c>
      <c r="L130" s="36">
        <f>SUMIFS(СВЦЭМ!$C$33:$C$776,СВЦЭМ!$A$33:$A$776,$A130,СВЦЭМ!$B$33:$B$776,L$119)+'СЕТ СН'!$I$12+СВЦЭМ!$D$10+'СЕТ СН'!$I$6-'СЕТ СН'!$I$22</f>
        <v>1336.6349221299999</v>
      </c>
      <c r="M130" s="36">
        <f>SUMIFS(СВЦЭМ!$C$33:$C$776,СВЦЭМ!$A$33:$A$776,$A130,СВЦЭМ!$B$33:$B$776,M$119)+'СЕТ СН'!$I$12+СВЦЭМ!$D$10+'СЕТ СН'!$I$6-'СЕТ СН'!$I$22</f>
        <v>1290.04851029</v>
      </c>
      <c r="N130" s="36">
        <f>SUMIFS(СВЦЭМ!$C$33:$C$776,СВЦЭМ!$A$33:$A$776,$A130,СВЦЭМ!$B$33:$B$776,N$119)+'СЕТ СН'!$I$12+СВЦЭМ!$D$10+'СЕТ СН'!$I$6-'СЕТ СН'!$I$22</f>
        <v>1276.49331211</v>
      </c>
      <c r="O130" s="36">
        <f>SUMIFS(СВЦЭМ!$C$33:$C$776,СВЦЭМ!$A$33:$A$776,$A130,СВЦЭМ!$B$33:$B$776,O$119)+'СЕТ СН'!$I$12+СВЦЭМ!$D$10+'СЕТ СН'!$I$6-'СЕТ СН'!$I$22</f>
        <v>1278.6010181000001</v>
      </c>
      <c r="P130" s="36">
        <f>SUMIFS(СВЦЭМ!$C$33:$C$776,СВЦЭМ!$A$33:$A$776,$A130,СВЦЭМ!$B$33:$B$776,P$119)+'СЕТ СН'!$I$12+СВЦЭМ!$D$10+'СЕТ СН'!$I$6-'СЕТ СН'!$I$22</f>
        <v>1277.44653844</v>
      </c>
      <c r="Q130" s="36">
        <f>SUMIFS(СВЦЭМ!$C$33:$C$776,СВЦЭМ!$A$33:$A$776,$A130,СВЦЭМ!$B$33:$B$776,Q$119)+'СЕТ СН'!$I$12+СВЦЭМ!$D$10+'СЕТ СН'!$I$6-'СЕТ СН'!$I$22</f>
        <v>1278.3615010799999</v>
      </c>
      <c r="R130" s="36">
        <f>SUMIFS(СВЦЭМ!$C$33:$C$776,СВЦЭМ!$A$33:$A$776,$A130,СВЦЭМ!$B$33:$B$776,R$119)+'СЕТ СН'!$I$12+СВЦЭМ!$D$10+'СЕТ СН'!$I$6-'СЕТ СН'!$I$22</f>
        <v>1274.9661300600001</v>
      </c>
      <c r="S130" s="36">
        <f>SUMIFS(СВЦЭМ!$C$33:$C$776,СВЦЭМ!$A$33:$A$776,$A130,СВЦЭМ!$B$33:$B$776,S$119)+'СЕТ СН'!$I$12+СВЦЭМ!$D$10+'СЕТ СН'!$I$6-'СЕТ СН'!$I$22</f>
        <v>1276.44677858</v>
      </c>
      <c r="T130" s="36">
        <f>SUMIFS(СВЦЭМ!$C$33:$C$776,СВЦЭМ!$A$33:$A$776,$A130,СВЦЭМ!$B$33:$B$776,T$119)+'СЕТ СН'!$I$12+СВЦЭМ!$D$10+'СЕТ СН'!$I$6-'СЕТ СН'!$I$22</f>
        <v>1274.4643939600001</v>
      </c>
      <c r="U130" s="36">
        <f>SUMIFS(СВЦЭМ!$C$33:$C$776,СВЦЭМ!$A$33:$A$776,$A130,СВЦЭМ!$B$33:$B$776,U$119)+'СЕТ СН'!$I$12+СВЦЭМ!$D$10+'СЕТ СН'!$I$6-'СЕТ СН'!$I$22</f>
        <v>1266.7032509800001</v>
      </c>
      <c r="V130" s="36">
        <f>SUMIFS(СВЦЭМ!$C$33:$C$776,СВЦЭМ!$A$33:$A$776,$A130,СВЦЭМ!$B$33:$B$776,V$119)+'СЕТ СН'!$I$12+СВЦЭМ!$D$10+'СЕТ СН'!$I$6-'СЕТ СН'!$I$22</f>
        <v>1263.65306005</v>
      </c>
      <c r="W130" s="36">
        <f>SUMIFS(СВЦЭМ!$C$33:$C$776,СВЦЭМ!$A$33:$A$776,$A130,СВЦЭМ!$B$33:$B$776,W$119)+'СЕТ СН'!$I$12+СВЦЭМ!$D$10+'СЕТ СН'!$I$6-'СЕТ СН'!$I$22</f>
        <v>1270.42085671</v>
      </c>
      <c r="X130" s="36">
        <f>SUMIFS(СВЦЭМ!$C$33:$C$776,СВЦЭМ!$A$33:$A$776,$A130,СВЦЭМ!$B$33:$B$776,X$119)+'СЕТ СН'!$I$12+СВЦЭМ!$D$10+'СЕТ СН'!$I$6-'СЕТ СН'!$I$22</f>
        <v>1267.30977321</v>
      </c>
      <c r="Y130" s="36">
        <f>SUMIFS(СВЦЭМ!$C$33:$C$776,СВЦЭМ!$A$33:$A$776,$A130,СВЦЭМ!$B$33:$B$776,Y$119)+'СЕТ СН'!$I$12+СВЦЭМ!$D$10+'СЕТ СН'!$I$6-'СЕТ СН'!$I$22</f>
        <v>1310.9963126</v>
      </c>
    </row>
    <row r="131" spans="1:25" ht="15.75" x14ac:dyDescent="0.2">
      <c r="A131" s="35">
        <f t="shared" si="3"/>
        <v>44055</v>
      </c>
      <c r="B131" s="36">
        <f>SUMIFS(СВЦЭМ!$C$33:$C$776,СВЦЭМ!$A$33:$A$776,$A131,СВЦЭМ!$B$33:$B$776,B$119)+'СЕТ СН'!$I$12+СВЦЭМ!$D$10+'СЕТ СН'!$I$6-'СЕТ СН'!$I$22</f>
        <v>1410.2773911899999</v>
      </c>
      <c r="C131" s="36">
        <f>SUMIFS(СВЦЭМ!$C$33:$C$776,СВЦЭМ!$A$33:$A$776,$A131,СВЦЭМ!$B$33:$B$776,C$119)+'СЕТ СН'!$I$12+СВЦЭМ!$D$10+'СЕТ СН'!$I$6-'СЕТ СН'!$I$22</f>
        <v>1449.6197535599999</v>
      </c>
      <c r="D131" s="36">
        <f>SUMIFS(СВЦЭМ!$C$33:$C$776,СВЦЭМ!$A$33:$A$776,$A131,СВЦЭМ!$B$33:$B$776,D$119)+'СЕТ СН'!$I$12+СВЦЭМ!$D$10+'СЕТ СН'!$I$6-'СЕТ СН'!$I$22</f>
        <v>1455.8430501100001</v>
      </c>
      <c r="E131" s="36">
        <f>SUMIFS(СВЦЭМ!$C$33:$C$776,СВЦЭМ!$A$33:$A$776,$A131,СВЦЭМ!$B$33:$B$776,E$119)+'СЕТ СН'!$I$12+СВЦЭМ!$D$10+'СЕТ СН'!$I$6-'СЕТ СН'!$I$22</f>
        <v>1462.43004937</v>
      </c>
      <c r="F131" s="36">
        <f>SUMIFS(СВЦЭМ!$C$33:$C$776,СВЦЭМ!$A$33:$A$776,$A131,СВЦЭМ!$B$33:$B$776,F$119)+'СЕТ СН'!$I$12+СВЦЭМ!$D$10+'СЕТ СН'!$I$6-'СЕТ СН'!$I$22</f>
        <v>1466.1339333999999</v>
      </c>
      <c r="G131" s="36">
        <f>SUMIFS(СВЦЭМ!$C$33:$C$776,СВЦЭМ!$A$33:$A$776,$A131,СВЦЭМ!$B$33:$B$776,G$119)+'СЕТ СН'!$I$12+СВЦЭМ!$D$10+'СЕТ СН'!$I$6-'СЕТ СН'!$I$22</f>
        <v>1464.5025310599999</v>
      </c>
      <c r="H131" s="36">
        <f>SUMIFS(СВЦЭМ!$C$33:$C$776,СВЦЭМ!$A$33:$A$776,$A131,СВЦЭМ!$B$33:$B$776,H$119)+'СЕТ СН'!$I$12+СВЦЭМ!$D$10+'СЕТ СН'!$I$6-'СЕТ СН'!$I$22</f>
        <v>1446.0259323099999</v>
      </c>
      <c r="I131" s="36">
        <f>SUMIFS(СВЦЭМ!$C$33:$C$776,СВЦЭМ!$A$33:$A$776,$A131,СВЦЭМ!$B$33:$B$776,I$119)+'СЕТ СН'!$I$12+СВЦЭМ!$D$10+'СЕТ СН'!$I$6-'СЕТ СН'!$I$22</f>
        <v>1430.55455138</v>
      </c>
      <c r="J131" s="36">
        <f>SUMIFS(СВЦЭМ!$C$33:$C$776,СВЦЭМ!$A$33:$A$776,$A131,СВЦЭМ!$B$33:$B$776,J$119)+'СЕТ СН'!$I$12+СВЦЭМ!$D$10+'СЕТ СН'!$I$6-'СЕТ СН'!$I$22</f>
        <v>1377.5092424099998</v>
      </c>
      <c r="K131" s="36">
        <f>SUMIFS(СВЦЭМ!$C$33:$C$776,СВЦЭМ!$A$33:$A$776,$A131,СВЦЭМ!$B$33:$B$776,K$119)+'СЕТ СН'!$I$12+СВЦЭМ!$D$10+'СЕТ СН'!$I$6-'СЕТ СН'!$I$22</f>
        <v>1352.0269996299999</v>
      </c>
      <c r="L131" s="36">
        <f>SUMIFS(СВЦЭМ!$C$33:$C$776,СВЦЭМ!$A$33:$A$776,$A131,СВЦЭМ!$B$33:$B$776,L$119)+'СЕТ СН'!$I$12+СВЦЭМ!$D$10+'СЕТ СН'!$I$6-'СЕТ СН'!$I$22</f>
        <v>1331.35215386</v>
      </c>
      <c r="M131" s="36">
        <f>SUMIFS(СВЦЭМ!$C$33:$C$776,СВЦЭМ!$A$33:$A$776,$A131,СВЦЭМ!$B$33:$B$776,M$119)+'СЕТ СН'!$I$12+СВЦЭМ!$D$10+'СЕТ СН'!$I$6-'СЕТ СН'!$I$22</f>
        <v>1240.4193670700001</v>
      </c>
      <c r="N131" s="36">
        <f>SUMIFS(СВЦЭМ!$C$33:$C$776,СВЦЭМ!$A$33:$A$776,$A131,СВЦЭМ!$B$33:$B$776,N$119)+'СЕТ СН'!$I$12+СВЦЭМ!$D$10+'СЕТ СН'!$I$6-'СЕТ СН'!$I$22</f>
        <v>1209.1220289</v>
      </c>
      <c r="O131" s="36">
        <f>SUMIFS(СВЦЭМ!$C$33:$C$776,СВЦЭМ!$A$33:$A$776,$A131,СВЦЭМ!$B$33:$B$776,O$119)+'СЕТ СН'!$I$12+СВЦЭМ!$D$10+'СЕТ СН'!$I$6-'СЕТ СН'!$I$22</f>
        <v>1193.39424287</v>
      </c>
      <c r="P131" s="36">
        <f>SUMIFS(СВЦЭМ!$C$33:$C$776,СВЦЭМ!$A$33:$A$776,$A131,СВЦЭМ!$B$33:$B$776,P$119)+'СЕТ СН'!$I$12+СВЦЭМ!$D$10+'СЕТ СН'!$I$6-'СЕТ СН'!$I$22</f>
        <v>1243.86257815</v>
      </c>
      <c r="Q131" s="36">
        <f>SUMIFS(СВЦЭМ!$C$33:$C$776,СВЦЭМ!$A$33:$A$776,$A131,СВЦЭМ!$B$33:$B$776,Q$119)+'СЕТ СН'!$I$12+СВЦЭМ!$D$10+'СЕТ СН'!$I$6-'СЕТ СН'!$I$22</f>
        <v>1247.8567619299999</v>
      </c>
      <c r="R131" s="36">
        <f>SUMIFS(СВЦЭМ!$C$33:$C$776,СВЦЭМ!$A$33:$A$776,$A131,СВЦЭМ!$B$33:$B$776,R$119)+'СЕТ СН'!$I$12+СВЦЭМ!$D$10+'СЕТ СН'!$I$6-'СЕТ СН'!$I$22</f>
        <v>1253.67433306</v>
      </c>
      <c r="S131" s="36">
        <f>SUMIFS(СВЦЭМ!$C$33:$C$776,СВЦЭМ!$A$33:$A$776,$A131,СВЦЭМ!$B$33:$B$776,S$119)+'СЕТ СН'!$I$12+СВЦЭМ!$D$10+'СЕТ СН'!$I$6-'СЕТ СН'!$I$22</f>
        <v>1251.5380798799999</v>
      </c>
      <c r="T131" s="36">
        <f>SUMIFS(СВЦЭМ!$C$33:$C$776,СВЦЭМ!$A$33:$A$776,$A131,СВЦЭМ!$B$33:$B$776,T$119)+'СЕТ СН'!$I$12+СВЦЭМ!$D$10+'СЕТ СН'!$I$6-'СЕТ СН'!$I$22</f>
        <v>1251.7168288799999</v>
      </c>
      <c r="U131" s="36">
        <f>SUMIFS(СВЦЭМ!$C$33:$C$776,СВЦЭМ!$A$33:$A$776,$A131,СВЦЭМ!$B$33:$B$776,U$119)+'СЕТ СН'!$I$12+СВЦЭМ!$D$10+'СЕТ СН'!$I$6-'СЕТ СН'!$I$22</f>
        <v>1232.4714300800001</v>
      </c>
      <c r="V131" s="36">
        <f>SUMIFS(СВЦЭМ!$C$33:$C$776,СВЦЭМ!$A$33:$A$776,$A131,СВЦЭМ!$B$33:$B$776,V$119)+'СЕТ СН'!$I$12+СВЦЭМ!$D$10+'СЕТ СН'!$I$6-'СЕТ СН'!$I$22</f>
        <v>1235.73341435</v>
      </c>
      <c r="W131" s="36">
        <f>SUMIFS(СВЦЭМ!$C$33:$C$776,СВЦЭМ!$A$33:$A$776,$A131,СВЦЭМ!$B$33:$B$776,W$119)+'СЕТ СН'!$I$12+СВЦЭМ!$D$10+'СЕТ СН'!$I$6-'СЕТ СН'!$I$22</f>
        <v>1238.3410449100002</v>
      </c>
      <c r="X131" s="36">
        <f>SUMIFS(СВЦЭМ!$C$33:$C$776,СВЦЭМ!$A$33:$A$776,$A131,СВЦЭМ!$B$33:$B$776,X$119)+'СЕТ СН'!$I$12+СВЦЭМ!$D$10+'СЕТ СН'!$I$6-'СЕТ СН'!$I$22</f>
        <v>1254.21552812</v>
      </c>
      <c r="Y131" s="36">
        <f>SUMIFS(СВЦЭМ!$C$33:$C$776,СВЦЭМ!$A$33:$A$776,$A131,СВЦЭМ!$B$33:$B$776,Y$119)+'СЕТ СН'!$I$12+СВЦЭМ!$D$10+'СЕТ СН'!$I$6-'СЕТ СН'!$I$22</f>
        <v>1341.8876304599999</v>
      </c>
    </row>
    <row r="132" spans="1:25" ht="15.75" x14ac:dyDescent="0.2">
      <c r="A132" s="35">
        <f t="shared" si="3"/>
        <v>44056</v>
      </c>
      <c r="B132" s="36">
        <f>SUMIFS(СВЦЭМ!$C$33:$C$776,СВЦЭМ!$A$33:$A$776,$A132,СВЦЭМ!$B$33:$B$776,B$119)+'СЕТ СН'!$I$12+СВЦЭМ!$D$10+'СЕТ СН'!$I$6-'СЕТ СН'!$I$22</f>
        <v>1427.8666168899999</v>
      </c>
      <c r="C132" s="36">
        <f>SUMIFS(СВЦЭМ!$C$33:$C$776,СВЦЭМ!$A$33:$A$776,$A132,СВЦЭМ!$B$33:$B$776,C$119)+'СЕТ СН'!$I$12+СВЦЭМ!$D$10+'СЕТ СН'!$I$6-'СЕТ СН'!$I$22</f>
        <v>1465.08101083</v>
      </c>
      <c r="D132" s="36">
        <f>SUMIFS(СВЦЭМ!$C$33:$C$776,СВЦЭМ!$A$33:$A$776,$A132,СВЦЭМ!$B$33:$B$776,D$119)+'СЕТ СН'!$I$12+СВЦЭМ!$D$10+'СЕТ СН'!$I$6-'СЕТ СН'!$I$22</f>
        <v>1492.7682014699999</v>
      </c>
      <c r="E132" s="36">
        <f>SUMIFS(СВЦЭМ!$C$33:$C$776,СВЦЭМ!$A$33:$A$776,$A132,СВЦЭМ!$B$33:$B$776,E$119)+'СЕТ СН'!$I$12+СВЦЭМ!$D$10+'СЕТ СН'!$I$6-'СЕТ СН'!$I$22</f>
        <v>1504.07306771</v>
      </c>
      <c r="F132" s="36">
        <f>SUMIFS(СВЦЭМ!$C$33:$C$776,СВЦЭМ!$A$33:$A$776,$A132,СВЦЭМ!$B$33:$B$776,F$119)+'СЕТ СН'!$I$12+СВЦЭМ!$D$10+'СЕТ СН'!$I$6-'СЕТ СН'!$I$22</f>
        <v>1508.77545624</v>
      </c>
      <c r="G132" s="36">
        <f>SUMIFS(СВЦЭМ!$C$33:$C$776,СВЦЭМ!$A$33:$A$776,$A132,СВЦЭМ!$B$33:$B$776,G$119)+'СЕТ СН'!$I$12+СВЦЭМ!$D$10+'СЕТ СН'!$I$6-'СЕТ СН'!$I$22</f>
        <v>1485.55049981</v>
      </c>
      <c r="H132" s="36">
        <f>SUMIFS(СВЦЭМ!$C$33:$C$776,СВЦЭМ!$A$33:$A$776,$A132,СВЦЭМ!$B$33:$B$776,H$119)+'СЕТ СН'!$I$12+СВЦЭМ!$D$10+'СЕТ СН'!$I$6-'СЕТ СН'!$I$22</f>
        <v>1439.15372118</v>
      </c>
      <c r="I132" s="36">
        <f>SUMIFS(СВЦЭМ!$C$33:$C$776,СВЦЭМ!$A$33:$A$776,$A132,СВЦЭМ!$B$33:$B$776,I$119)+'СЕТ СН'!$I$12+СВЦЭМ!$D$10+'СЕТ СН'!$I$6-'СЕТ СН'!$I$22</f>
        <v>1374.36453164</v>
      </c>
      <c r="J132" s="36">
        <f>SUMIFS(СВЦЭМ!$C$33:$C$776,СВЦЭМ!$A$33:$A$776,$A132,СВЦЭМ!$B$33:$B$776,J$119)+'СЕТ СН'!$I$12+СВЦЭМ!$D$10+'СЕТ СН'!$I$6-'СЕТ СН'!$I$22</f>
        <v>1322.2845423799999</v>
      </c>
      <c r="K132" s="36">
        <f>SUMIFS(СВЦЭМ!$C$33:$C$776,СВЦЭМ!$A$33:$A$776,$A132,СВЦЭМ!$B$33:$B$776,K$119)+'СЕТ СН'!$I$12+СВЦЭМ!$D$10+'СЕТ СН'!$I$6-'СЕТ СН'!$I$22</f>
        <v>1294.5508252099999</v>
      </c>
      <c r="L132" s="36">
        <f>SUMIFS(СВЦЭМ!$C$33:$C$776,СВЦЭМ!$A$33:$A$776,$A132,СВЦЭМ!$B$33:$B$776,L$119)+'СЕТ СН'!$I$12+СВЦЭМ!$D$10+'СЕТ СН'!$I$6-'СЕТ СН'!$I$22</f>
        <v>1291.2727318299999</v>
      </c>
      <c r="M132" s="36">
        <f>SUMIFS(СВЦЭМ!$C$33:$C$776,СВЦЭМ!$A$33:$A$776,$A132,СВЦЭМ!$B$33:$B$776,M$119)+'СЕТ СН'!$I$12+СВЦЭМ!$D$10+'СЕТ СН'!$I$6-'СЕТ СН'!$I$22</f>
        <v>1246.3412184200001</v>
      </c>
      <c r="N132" s="36">
        <f>SUMIFS(СВЦЭМ!$C$33:$C$776,СВЦЭМ!$A$33:$A$776,$A132,СВЦЭМ!$B$33:$B$776,N$119)+'СЕТ СН'!$I$12+СВЦЭМ!$D$10+'СЕТ СН'!$I$6-'СЕТ СН'!$I$22</f>
        <v>1265.7330335699999</v>
      </c>
      <c r="O132" s="36">
        <f>SUMIFS(СВЦЭМ!$C$33:$C$776,СВЦЭМ!$A$33:$A$776,$A132,СВЦЭМ!$B$33:$B$776,O$119)+'СЕТ СН'!$I$12+СВЦЭМ!$D$10+'СЕТ СН'!$I$6-'СЕТ СН'!$I$22</f>
        <v>1262.8207052799999</v>
      </c>
      <c r="P132" s="36">
        <f>SUMIFS(СВЦЭМ!$C$33:$C$776,СВЦЭМ!$A$33:$A$776,$A132,СВЦЭМ!$B$33:$B$776,P$119)+'СЕТ СН'!$I$12+СВЦЭМ!$D$10+'СЕТ СН'!$I$6-'СЕТ СН'!$I$22</f>
        <v>1264.53460909</v>
      </c>
      <c r="Q132" s="36">
        <f>SUMIFS(СВЦЭМ!$C$33:$C$776,СВЦЭМ!$A$33:$A$776,$A132,СВЦЭМ!$B$33:$B$776,Q$119)+'СЕТ СН'!$I$12+СВЦЭМ!$D$10+'СЕТ СН'!$I$6-'СЕТ СН'!$I$22</f>
        <v>1276.04000531</v>
      </c>
      <c r="R132" s="36">
        <f>SUMIFS(СВЦЭМ!$C$33:$C$776,СВЦЭМ!$A$33:$A$776,$A132,СВЦЭМ!$B$33:$B$776,R$119)+'СЕТ СН'!$I$12+СВЦЭМ!$D$10+'СЕТ СН'!$I$6-'СЕТ СН'!$I$22</f>
        <v>1272.0235292</v>
      </c>
      <c r="S132" s="36">
        <f>SUMIFS(СВЦЭМ!$C$33:$C$776,СВЦЭМ!$A$33:$A$776,$A132,СВЦЭМ!$B$33:$B$776,S$119)+'СЕТ СН'!$I$12+СВЦЭМ!$D$10+'СЕТ СН'!$I$6-'СЕТ СН'!$I$22</f>
        <v>1275.7451875000002</v>
      </c>
      <c r="T132" s="36">
        <f>SUMIFS(СВЦЭМ!$C$33:$C$776,СВЦЭМ!$A$33:$A$776,$A132,СВЦЭМ!$B$33:$B$776,T$119)+'СЕТ СН'!$I$12+СВЦЭМ!$D$10+'СЕТ СН'!$I$6-'СЕТ СН'!$I$22</f>
        <v>1213.7940018199999</v>
      </c>
      <c r="U132" s="36">
        <f>SUMIFS(СВЦЭМ!$C$33:$C$776,СВЦЭМ!$A$33:$A$776,$A132,СВЦЭМ!$B$33:$B$776,U$119)+'СЕТ СН'!$I$12+СВЦЭМ!$D$10+'СЕТ СН'!$I$6-'СЕТ СН'!$I$22</f>
        <v>1154.22287542</v>
      </c>
      <c r="V132" s="36">
        <f>SUMIFS(СВЦЭМ!$C$33:$C$776,СВЦЭМ!$A$33:$A$776,$A132,СВЦЭМ!$B$33:$B$776,V$119)+'СЕТ СН'!$I$12+СВЦЭМ!$D$10+'СЕТ СН'!$I$6-'СЕТ СН'!$I$22</f>
        <v>1156.7881961799999</v>
      </c>
      <c r="W132" s="36">
        <f>SUMIFS(СВЦЭМ!$C$33:$C$776,СВЦЭМ!$A$33:$A$776,$A132,СВЦЭМ!$B$33:$B$776,W$119)+'СЕТ СН'!$I$12+СВЦЭМ!$D$10+'СЕТ СН'!$I$6-'СЕТ СН'!$I$22</f>
        <v>1170.05599549</v>
      </c>
      <c r="X132" s="36">
        <f>SUMIFS(СВЦЭМ!$C$33:$C$776,СВЦЭМ!$A$33:$A$776,$A132,СВЦЭМ!$B$33:$B$776,X$119)+'СЕТ СН'!$I$12+СВЦЭМ!$D$10+'СЕТ СН'!$I$6-'СЕТ СН'!$I$22</f>
        <v>1174.9712245400001</v>
      </c>
      <c r="Y132" s="36">
        <f>SUMIFS(СВЦЭМ!$C$33:$C$776,СВЦЭМ!$A$33:$A$776,$A132,СВЦЭМ!$B$33:$B$776,Y$119)+'СЕТ СН'!$I$12+СВЦЭМ!$D$10+'СЕТ СН'!$I$6-'СЕТ СН'!$I$22</f>
        <v>1237.07296053</v>
      </c>
    </row>
    <row r="133" spans="1:25" ht="15.75" x14ac:dyDescent="0.2">
      <c r="A133" s="35">
        <f t="shared" si="3"/>
        <v>44057</v>
      </c>
      <c r="B133" s="36">
        <f>SUMIFS(СВЦЭМ!$C$33:$C$776,СВЦЭМ!$A$33:$A$776,$A133,СВЦЭМ!$B$33:$B$776,B$119)+'СЕТ СН'!$I$12+СВЦЭМ!$D$10+'СЕТ СН'!$I$6-'СЕТ СН'!$I$22</f>
        <v>1397.3772777700001</v>
      </c>
      <c r="C133" s="36">
        <f>SUMIFS(СВЦЭМ!$C$33:$C$776,СВЦЭМ!$A$33:$A$776,$A133,СВЦЭМ!$B$33:$B$776,C$119)+'СЕТ СН'!$I$12+СВЦЭМ!$D$10+'СЕТ СН'!$I$6-'СЕТ СН'!$I$22</f>
        <v>1417.44345464</v>
      </c>
      <c r="D133" s="36">
        <f>SUMIFS(СВЦЭМ!$C$33:$C$776,СВЦЭМ!$A$33:$A$776,$A133,СВЦЭМ!$B$33:$B$776,D$119)+'СЕТ СН'!$I$12+СВЦЭМ!$D$10+'СЕТ СН'!$I$6-'СЕТ СН'!$I$22</f>
        <v>1444.7046313800001</v>
      </c>
      <c r="E133" s="36">
        <f>SUMIFS(СВЦЭМ!$C$33:$C$776,СВЦЭМ!$A$33:$A$776,$A133,СВЦЭМ!$B$33:$B$776,E$119)+'СЕТ СН'!$I$12+СВЦЭМ!$D$10+'СЕТ СН'!$I$6-'СЕТ СН'!$I$22</f>
        <v>1442.7694866000002</v>
      </c>
      <c r="F133" s="36">
        <f>SUMIFS(СВЦЭМ!$C$33:$C$776,СВЦЭМ!$A$33:$A$776,$A133,СВЦЭМ!$B$33:$B$776,F$119)+'СЕТ СН'!$I$12+СВЦЭМ!$D$10+'СЕТ СН'!$I$6-'СЕТ СН'!$I$22</f>
        <v>1439.12847541</v>
      </c>
      <c r="G133" s="36">
        <f>SUMIFS(СВЦЭМ!$C$33:$C$776,СВЦЭМ!$A$33:$A$776,$A133,СВЦЭМ!$B$33:$B$776,G$119)+'СЕТ СН'!$I$12+СВЦЭМ!$D$10+'СЕТ СН'!$I$6-'СЕТ СН'!$I$22</f>
        <v>1426.26673809</v>
      </c>
      <c r="H133" s="36">
        <f>SUMIFS(СВЦЭМ!$C$33:$C$776,СВЦЭМ!$A$33:$A$776,$A133,СВЦЭМ!$B$33:$B$776,H$119)+'СЕТ СН'!$I$12+СВЦЭМ!$D$10+'СЕТ СН'!$I$6-'СЕТ СН'!$I$22</f>
        <v>1403.8428716799999</v>
      </c>
      <c r="I133" s="36">
        <f>SUMIFS(СВЦЭМ!$C$33:$C$776,СВЦЭМ!$A$33:$A$776,$A133,СВЦЭМ!$B$33:$B$776,I$119)+'СЕТ СН'!$I$12+СВЦЭМ!$D$10+'СЕТ СН'!$I$6-'СЕТ СН'!$I$22</f>
        <v>1407.1342788500001</v>
      </c>
      <c r="J133" s="36">
        <f>SUMIFS(СВЦЭМ!$C$33:$C$776,СВЦЭМ!$A$33:$A$776,$A133,СВЦЭМ!$B$33:$B$776,J$119)+'СЕТ СН'!$I$12+СВЦЭМ!$D$10+'СЕТ СН'!$I$6-'СЕТ СН'!$I$22</f>
        <v>1358.8108663100002</v>
      </c>
      <c r="K133" s="36">
        <f>SUMIFS(СВЦЭМ!$C$33:$C$776,СВЦЭМ!$A$33:$A$776,$A133,СВЦЭМ!$B$33:$B$776,K$119)+'СЕТ СН'!$I$12+СВЦЭМ!$D$10+'СЕТ СН'!$I$6-'СЕТ СН'!$I$22</f>
        <v>1332.9778341799999</v>
      </c>
      <c r="L133" s="36">
        <f>SUMIFS(СВЦЭМ!$C$33:$C$776,СВЦЭМ!$A$33:$A$776,$A133,СВЦЭМ!$B$33:$B$776,L$119)+'СЕТ СН'!$I$12+СВЦЭМ!$D$10+'СЕТ СН'!$I$6-'СЕТ СН'!$I$22</f>
        <v>1317.103061</v>
      </c>
      <c r="M133" s="36">
        <f>SUMIFS(СВЦЭМ!$C$33:$C$776,СВЦЭМ!$A$33:$A$776,$A133,СВЦЭМ!$B$33:$B$776,M$119)+'СЕТ СН'!$I$12+СВЦЭМ!$D$10+'СЕТ СН'!$I$6-'СЕТ СН'!$I$22</f>
        <v>1278.18377328</v>
      </c>
      <c r="N133" s="36">
        <f>SUMIFS(СВЦЭМ!$C$33:$C$776,СВЦЭМ!$A$33:$A$776,$A133,СВЦЭМ!$B$33:$B$776,N$119)+'СЕТ СН'!$I$12+СВЦЭМ!$D$10+'СЕТ СН'!$I$6-'СЕТ СН'!$I$22</f>
        <v>1199.2088476200001</v>
      </c>
      <c r="O133" s="36">
        <f>SUMIFS(СВЦЭМ!$C$33:$C$776,СВЦЭМ!$A$33:$A$776,$A133,СВЦЭМ!$B$33:$B$776,O$119)+'СЕТ СН'!$I$12+СВЦЭМ!$D$10+'СЕТ СН'!$I$6-'СЕТ СН'!$I$22</f>
        <v>1180.3421326</v>
      </c>
      <c r="P133" s="36">
        <f>SUMIFS(СВЦЭМ!$C$33:$C$776,СВЦЭМ!$A$33:$A$776,$A133,СВЦЭМ!$B$33:$B$776,P$119)+'СЕТ СН'!$I$12+СВЦЭМ!$D$10+'СЕТ СН'!$I$6-'СЕТ СН'!$I$22</f>
        <v>1188.8840973199999</v>
      </c>
      <c r="Q133" s="36">
        <f>SUMIFS(СВЦЭМ!$C$33:$C$776,СВЦЭМ!$A$33:$A$776,$A133,СВЦЭМ!$B$33:$B$776,Q$119)+'СЕТ СН'!$I$12+СВЦЭМ!$D$10+'СЕТ СН'!$I$6-'СЕТ СН'!$I$22</f>
        <v>1202.1561798600001</v>
      </c>
      <c r="R133" s="36">
        <f>SUMIFS(СВЦЭМ!$C$33:$C$776,СВЦЭМ!$A$33:$A$776,$A133,СВЦЭМ!$B$33:$B$776,R$119)+'СЕТ СН'!$I$12+СВЦЭМ!$D$10+'СЕТ СН'!$I$6-'СЕТ СН'!$I$22</f>
        <v>1198.3860643</v>
      </c>
      <c r="S133" s="36">
        <f>SUMIFS(СВЦЭМ!$C$33:$C$776,СВЦЭМ!$A$33:$A$776,$A133,СВЦЭМ!$B$33:$B$776,S$119)+'СЕТ СН'!$I$12+СВЦЭМ!$D$10+'СЕТ СН'!$I$6-'СЕТ СН'!$I$22</f>
        <v>1210.9438550700002</v>
      </c>
      <c r="T133" s="36">
        <f>SUMIFS(СВЦЭМ!$C$33:$C$776,СВЦЭМ!$A$33:$A$776,$A133,СВЦЭМ!$B$33:$B$776,T$119)+'СЕТ СН'!$I$12+СВЦЭМ!$D$10+'СЕТ СН'!$I$6-'СЕТ СН'!$I$22</f>
        <v>1210.7011845299999</v>
      </c>
      <c r="U133" s="36">
        <f>SUMIFS(СВЦЭМ!$C$33:$C$776,СВЦЭМ!$A$33:$A$776,$A133,СВЦЭМ!$B$33:$B$776,U$119)+'СЕТ СН'!$I$12+СВЦЭМ!$D$10+'СЕТ СН'!$I$6-'СЕТ СН'!$I$22</f>
        <v>1223.78198785</v>
      </c>
      <c r="V133" s="36">
        <f>SUMIFS(СВЦЭМ!$C$33:$C$776,СВЦЭМ!$A$33:$A$776,$A133,СВЦЭМ!$B$33:$B$776,V$119)+'СЕТ СН'!$I$12+СВЦЭМ!$D$10+'СЕТ СН'!$I$6-'СЕТ СН'!$I$22</f>
        <v>1207.30944632</v>
      </c>
      <c r="W133" s="36">
        <f>SUMIFS(СВЦЭМ!$C$33:$C$776,СВЦЭМ!$A$33:$A$776,$A133,СВЦЭМ!$B$33:$B$776,W$119)+'СЕТ СН'!$I$12+СВЦЭМ!$D$10+'СЕТ СН'!$I$6-'СЕТ СН'!$I$22</f>
        <v>1210.48693572</v>
      </c>
      <c r="X133" s="36">
        <f>SUMIFS(СВЦЭМ!$C$33:$C$776,СВЦЭМ!$A$33:$A$776,$A133,СВЦЭМ!$B$33:$B$776,X$119)+'СЕТ СН'!$I$12+СВЦЭМ!$D$10+'СЕТ СН'!$I$6-'СЕТ СН'!$I$22</f>
        <v>1232.4775658200001</v>
      </c>
      <c r="Y133" s="36">
        <f>SUMIFS(СВЦЭМ!$C$33:$C$776,СВЦЭМ!$A$33:$A$776,$A133,СВЦЭМ!$B$33:$B$776,Y$119)+'СЕТ СН'!$I$12+СВЦЭМ!$D$10+'СЕТ СН'!$I$6-'СЕТ СН'!$I$22</f>
        <v>1312.04651442</v>
      </c>
    </row>
    <row r="134" spans="1:25" ht="15.75" x14ac:dyDescent="0.2">
      <c r="A134" s="35">
        <f t="shared" si="3"/>
        <v>44058</v>
      </c>
      <c r="B134" s="36">
        <f>SUMIFS(СВЦЭМ!$C$33:$C$776,СВЦЭМ!$A$33:$A$776,$A134,СВЦЭМ!$B$33:$B$776,B$119)+'СЕТ СН'!$I$12+СВЦЭМ!$D$10+'СЕТ СН'!$I$6-'СЕТ СН'!$I$22</f>
        <v>1336.6993533</v>
      </c>
      <c r="C134" s="36">
        <f>SUMIFS(СВЦЭМ!$C$33:$C$776,СВЦЭМ!$A$33:$A$776,$A134,СВЦЭМ!$B$33:$B$776,C$119)+'СЕТ СН'!$I$12+СВЦЭМ!$D$10+'СЕТ СН'!$I$6-'СЕТ СН'!$I$22</f>
        <v>1376.3896179799999</v>
      </c>
      <c r="D134" s="36">
        <f>SUMIFS(СВЦЭМ!$C$33:$C$776,СВЦЭМ!$A$33:$A$776,$A134,СВЦЭМ!$B$33:$B$776,D$119)+'СЕТ СН'!$I$12+СВЦЭМ!$D$10+'СЕТ СН'!$I$6-'СЕТ СН'!$I$22</f>
        <v>1366.3626758099999</v>
      </c>
      <c r="E134" s="36">
        <f>SUMIFS(СВЦЭМ!$C$33:$C$776,СВЦЭМ!$A$33:$A$776,$A134,СВЦЭМ!$B$33:$B$776,E$119)+'СЕТ СН'!$I$12+СВЦЭМ!$D$10+'СЕТ СН'!$I$6-'СЕТ СН'!$I$22</f>
        <v>1361.9588591000002</v>
      </c>
      <c r="F134" s="36">
        <f>SUMIFS(СВЦЭМ!$C$33:$C$776,СВЦЭМ!$A$33:$A$776,$A134,СВЦЭМ!$B$33:$B$776,F$119)+'СЕТ СН'!$I$12+СВЦЭМ!$D$10+'СЕТ СН'!$I$6-'СЕТ СН'!$I$22</f>
        <v>1367.09701748</v>
      </c>
      <c r="G134" s="36">
        <f>SUMIFS(СВЦЭМ!$C$33:$C$776,СВЦЭМ!$A$33:$A$776,$A134,СВЦЭМ!$B$33:$B$776,G$119)+'СЕТ СН'!$I$12+СВЦЭМ!$D$10+'СЕТ СН'!$I$6-'СЕТ СН'!$I$22</f>
        <v>1368.6589719600001</v>
      </c>
      <c r="H134" s="36">
        <f>SUMIFS(СВЦЭМ!$C$33:$C$776,СВЦЭМ!$A$33:$A$776,$A134,СВЦЭМ!$B$33:$B$776,H$119)+'СЕТ СН'!$I$12+СВЦЭМ!$D$10+'СЕТ СН'!$I$6-'СЕТ СН'!$I$22</f>
        <v>1363.79116348</v>
      </c>
      <c r="I134" s="36">
        <f>SUMIFS(СВЦЭМ!$C$33:$C$776,СВЦЭМ!$A$33:$A$776,$A134,СВЦЭМ!$B$33:$B$776,I$119)+'СЕТ СН'!$I$12+СВЦЭМ!$D$10+'СЕТ СН'!$I$6-'СЕТ СН'!$I$22</f>
        <v>1354.94332044</v>
      </c>
      <c r="J134" s="36">
        <f>SUMIFS(СВЦЭМ!$C$33:$C$776,СВЦЭМ!$A$33:$A$776,$A134,СВЦЭМ!$B$33:$B$776,J$119)+'СЕТ СН'!$I$12+СВЦЭМ!$D$10+'СЕТ СН'!$I$6-'СЕТ СН'!$I$22</f>
        <v>1309.7677296100001</v>
      </c>
      <c r="K134" s="36">
        <f>SUMIFS(СВЦЭМ!$C$33:$C$776,СВЦЭМ!$A$33:$A$776,$A134,СВЦЭМ!$B$33:$B$776,K$119)+'СЕТ СН'!$I$12+СВЦЭМ!$D$10+'СЕТ СН'!$I$6-'СЕТ СН'!$I$22</f>
        <v>1275.3220182999999</v>
      </c>
      <c r="L134" s="36">
        <f>SUMIFS(СВЦЭМ!$C$33:$C$776,СВЦЭМ!$A$33:$A$776,$A134,СВЦЭМ!$B$33:$B$776,L$119)+'СЕТ СН'!$I$12+СВЦЭМ!$D$10+'СЕТ СН'!$I$6-'СЕТ СН'!$I$22</f>
        <v>1269.80384538</v>
      </c>
      <c r="M134" s="36">
        <f>SUMIFS(СВЦЭМ!$C$33:$C$776,СВЦЭМ!$A$33:$A$776,$A134,СВЦЭМ!$B$33:$B$776,M$119)+'СЕТ СН'!$I$12+СВЦЭМ!$D$10+'СЕТ СН'!$I$6-'СЕТ СН'!$I$22</f>
        <v>1281.15158649</v>
      </c>
      <c r="N134" s="36">
        <f>SUMIFS(СВЦЭМ!$C$33:$C$776,СВЦЭМ!$A$33:$A$776,$A134,СВЦЭМ!$B$33:$B$776,N$119)+'СЕТ СН'!$I$12+СВЦЭМ!$D$10+'СЕТ СН'!$I$6-'СЕТ СН'!$I$22</f>
        <v>1277.53341598</v>
      </c>
      <c r="O134" s="36">
        <f>SUMIFS(СВЦЭМ!$C$33:$C$776,СВЦЭМ!$A$33:$A$776,$A134,СВЦЭМ!$B$33:$B$776,O$119)+'СЕТ СН'!$I$12+СВЦЭМ!$D$10+'СЕТ СН'!$I$6-'СЕТ СН'!$I$22</f>
        <v>1249.36290186</v>
      </c>
      <c r="P134" s="36">
        <f>SUMIFS(СВЦЭМ!$C$33:$C$776,СВЦЭМ!$A$33:$A$776,$A134,СВЦЭМ!$B$33:$B$776,P$119)+'СЕТ СН'!$I$12+СВЦЭМ!$D$10+'СЕТ СН'!$I$6-'СЕТ СН'!$I$22</f>
        <v>1250.41588101</v>
      </c>
      <c r="Q134" s="36">
        <f>SUMIFS(СВЦЭМ!$C$33:$C$776,СВЦЭМ!$A$33:$A$776,$A134,СВЦЭМ!$B$33:$B$776,Q$119)+'СЕТ СН'!$I$12+СВЦЭМ!$D$10+'СЕТ СН'!$I$6-'СЕТ СН'!$I$22</f>
        <v>1261.2569012700001</v>
      </c>
      <c r="R134" s="36">
        <f>SUMIFS(СВЦЭМ!$C$33:$C$776,СВЦЭМ!$A$33:$A$776,$A134,СВЦЭМ!$B$33:$B$776,R$119)+'СЕТ СН'!$I$12+СВЦЭМ!$D$10+'СЕТ СН'!$I$6-'СЕТ СН'!$I$22</f>
        <v>1267.9942631599999</v>
      </c>
      <c r="S134" s="36">
        <f>SUMIFS(СВЦЭМ!$C$33:$C$776,СВЦЭМ!$A$33:$A$776,$A134,СВЦЭМ!$B$33:$B$776,S$119)+'СЕТ СН'!$I$12+СВЦЭМ!$D$10+'СЕТ СН'!$I$6-'СЕТ СН'!$I$22</f>
        <v>1265.6352526400001</v>
      </c>
      <c r="T134" s="36">
        <f>SUMIFS(СВЦЭМ!$C$33:$C$776,СВЦЭМ!$A$33:$A$776,$A134,СВЦЭМ!$B$33:$B$776,T$119)+'СЕТ СН'!$I$12+СВЦЭМ!$D$10+'СЕТ СН'!$I$6-'СЕТ СН'!$I$22</f>
        <v>1261.54666924</v>
      </c>
      <c r="U134" s="36">
        <f>SUMIFS(СВЦЭМ!$C$33:$C$776,СВЦЭМ!$A$33:$A$776,$A134,СВЦЭМ!$B$33:$B$776,U$119)+'СЕТ СН'!$I$12+СВЦЭМ!$D$10+'СЕТ СН'!$I$6-'СЕТ СН'!$I$22</f>
        <v>1265.78049225</v>
      </c>
      <c r="V134" s="36">
        <f>SUMIFS(СВЦЭМ!$C$33:$C$776,СВЦЭМ!$A$33:$A$776,$A134,СВЦЭМ!$B$33:$B$776,V$119)+'СЕТ СН'!$I$12+СВЦЭМ!$D$10+'СЕТ СН'!$I$6-'СЕТ СН'!$I$22</f>
        <v>1254.3077097299999</v>
      </c>
      <c r="W134" s="36">
        <f>SUMIFS(СВЦЭМ!$C$33:$C$776,СВЦЭМ!$A$33:$A$776,$A134,СВЦЭМ!$B$33:$B$776,W$119)+'СЕТ СН'!$I$12+СВЦЭМ!$D$10+'СЕТ СН'!$I$6-'СЕТ СН'!$I$22</f>
        <v>1252.53679078</v>
      </c>
      <c r="X134" s="36">
        <f>SUMIFS(СВЦЭМ!$C$33:$C$776,СВЦЭМ!$A$33:$A$776,$A134,СВЦЭМ!$B$33:$B$776,X$119)+'СЕТ СН'!$I$12+СВЦЭМ!$D$10+'СЕТ СН'!$I$6-'СЕТ СН'!$I$22</f>
        <v>1269.7496491500001</v>
      </c>
      <c r="Y134" s="36">
        <f>SUMIFS(СВЦЭМ!$C$33:$C$776,СВЦЭМ!$A$33:$A$776,$A134,СВЦЭМ!$B$33:$B$776,Y$119)+'СЕТ СН'!$I$12+СВЦЭМ!$D$10+'СЕТ СН'!$I$6-'СЕТ СН'!$I$22</f>
        <v>1283.6875533100001</v>
      </c>
    </row>
    <row r="135" spans="1:25" ht="15.75" x14ac:dyDescent="0.2">
      <c r="A135" s="35">
        <f t="shared" si="3"/>
        <v>44059</v>
      </c>
      <c r="B135" s="36">
        <f>SUMIFS(СВЦЭМ!$C$33:$C$776,СВЦЭМ!$A$33:$A$776,$A135,СВЦЭМ!$B$33:$B$776,B$119)+'СЕТ СН'!$I$12+СВЦЭМ!$D$10+'СЕТ СН'!$I$6-'СЕТ СН'!$I$22</f>
        <v>1359.0990346999999</v>
      </c>
      <c r="C135" s="36">
        <f>SUMIFS(СВЦЭМ!$C$33:$C$776,СВЦЭМ!$A$33:$A$776,$A135,СВЦЭМ!$B$33:$B$776,C$119)+'СЕТ СН'!$I$12+СВЦЭМ!$D$10+'СЕТ СН'!$I$6-'СЕТ СН'!$I$22</f>
        <v>1376.97492281</v>
      </c>
      <c r="D135" s="36">
        <f>SUMIFS(СВЦЭМ!$C$33:$C$776,СВЦЭМ!$A$33:$A$776,$A135,СВЦЭМ!$B$33:$B$776,D$119)+'СЕТ СН'!$I$12+СВЦЭМ!$D$10+'СЕТ СН'!$I$6-'СЕТ СН'!$I$22</f>
        <v>1390.57054199</v>
      </c>
      <c r="E135" s="36">
        <f>SUMIFS(СВЦЭМ!$C$33:$C$776,СВЦЭМ!$A$33:$A$776,$A135,СВЦЭМ!$B$33:$B$776,E$119)+'СЕТ СН'!$I$12+СВЦЭМ!$D$10+'СЕТ СН'!$I$6-'СЕТ СН'!$I$22</f>
        <v>1397.6778421200002</v>
      </c>
      <c r="F135" s="36">
        <f>SUMIFS(СВЦЭМ!$C$33:$C$776,СВЦЭМ!$A$33:$A$776,$A135,СВЦЭМ!$B$33:$B$776,F$119)+'СЕТ СН'!$I$12+СВЦЭМ!$D$10+'СЕТ СН'!$I$6-'СЕТ СН'!$I$22</f>
        <v>1395.57776109</v>
      </c>
      <c r="G135" s="36">
        <f>SUMIFS(СВЦЭМ!$C$33:$C$776,СВЦЭМ!$A$33:$A$776,$A135,СВЦЭМ!$B$33:$B$776,G$119)+'СЕТ СН'!$I$12+СВЦЭМ!$D$10+'СЕТ СН'!$I$6-'СЕТ СН'!$I$22</f>
        <v>1390.79243686</v>
      </c>
      <c r="H135" s="36">
        <f>SUMIFS(СВЦЭМ!$C$33:$C$776,СВЦЭМ!$A$33:$A$776,$A135,СВЦЭМ!$B$33:$B$776,H$119)+'СЕТ СН'!$I$12+СВЦЭМ!$D$10+'СЕТ СН'!$I$6-'СЕТ СН'!$I$22</f>
        <v>1373.9353747999999</v>
      </c>
      <c r="I135" s="36">
        <f>SUMIFS(СВЦЭМ!$C$33:$C$776,СВЦЭМ!$A$33:$A$776,$A135,СВЦЭМ!$B$33:$B$776,I$119)+'СЕТ СН'!$I$12+СВЦЭМ!$D$10+'СЕТ СН'!$I$6-'СЕТ СН'!$I$22</f>
        <v>1326.1747361600001</v>
      </c>
      <c r="J135" s="36">
        <f>SUMIFS(СВЦЭМ!$C$33:$C$776,СВЦЭМ!$A$33:$A$776,$A135,СВЦЭМ!$B$33:$B$776,J$119)+'СЕТ СН'!$I$12+СВЦЭМ!$D$10+'СЕТ СН'!$I$6-'СЕТ СН'!$I$22</f>
        <v>1300.4268100100001</v>
      </c>
      <c r="K135" s="36">
        <f>SUMIFS(СВЦЭМ!$C$33:$C$776,СВЦЭМ!$A$33:$A$776,$A135,СВЦЭМ!$B$33:$B$776,K$119)+'СЕТ СН'!$I$12+СВЦЭМ!$D$10+'СЕТ СН'!$I$6-'СЕТ СН'!$I$22</f>
        <v>1270.90338262</v>
      </c>
      <c r="L135" s="36">
        <f>SUMIFS(СВЦЭМ!$C$33:$C$776,СВЦЭМ!$A$33:$A$776,$A135,СВЦЭМ!$B$33:$B$776,L$119)+'СЕТ СН'!$I$12+СВЦЭМ!$D$10+'СЕТ СН'!$I$6-'СЕТ СН'!$I$22</f>
        <v>1261.50356934</v>
      </c>
      <c r="M135" s="36">
        <f>SUMIFS(СВЦЭМ!$C$33:$C$776,СВЦЭМ!$A$33:$A$776,$A135,СВЦЭМ!$B$33:$B$776,M$119)+'СЕТ СН'!$I$12+СВЦЭМ!$D$10+'СЕТ СН'!$I$6-'СЕТ СН'!$I$22</f>
        <v>1231.2388736799999</v>
      </c>
      <c r="N135" s="36">
        <f>SUMIFS(СВЦЭМ!$C$33:$C$776,СВЦЭМ!$A$33:$A$776,$A135,СВЦЭМ!$B$33:$B$776,N$119)+'СЕТ СН'!$I$12+СВЦЭМ!$D$10+'СЕТ СН'!$I$6-'СЕТ СН'!$I$22</f>
        <v>1228.9547750500001</v>
      </c>
      <c r="O135" s="36">
        <f>SUMIFS(СВЦЭМ!$C$33:$C$776,СВЦЭМ!$A$33:$A$776,$A135,СВЦЭМ!$B$33:$B$776,O$119)+'СЕТ СН'!$I$12+СВЦЭМ!$D$10+'СЕТ СН'!$I$6-'СЕТ СН'!$I$22</f>
        <v>1204.79217042</v>
      </c>
      <c r="P135" s="36">
        <f>SUMIFS(СВЦЭМ!$C$33:$C$776,СВЦЭМ!$A$33:$A$776,$A135,СВЦЭМ!$B$33:$B$776,P$119)+'СЕТ СН'!$I$12+СВЦЭМ!$D$10+'СЕТ СН'!$I$6-'СЕТ СН'!$I$22</f>
        <v>1203.33657049</v>
      </c>
      <c r="Q135" s="36">
        <f>SUMIFS(СВЦЭМ!$C$33:$C$776,СВЦЭМ!$A$33:$A$776,$A135,СВЦЭМ!$B$33:$B$776,Q$119)+'СЕТ СН'!$I$12+СВЦЭМ!$D$10+'СЕТ СН'!$I$6-'СЕТ СН'!$I$22</f>
        <v>1224.3860109500001</v>
      </c>
      <c r="R135" s="36">
        <f>SUMIFS(СВЦЭМ!$C$33:$C$776,СВЦЭМ!$A$33:$A$776,$A135,СВЦЭМ!$B$33:$B$776,R$119)+'СЕТ СН'!$I$12+СВЦЭМ!$D$10+'СЕТ СН'!$I$6-'СЕТ СН'!$I$22</f>
        <v>1238.5307744000002</v>
      </c>
      <c r="S135" s="36">
        <f>SUMIFS(СВЦЭМ!$C$33:$C$776,СВЦЭМ!$A$33:$A$776,$A135,СВЦЭМ!$B$33:$B$776,S$119)+'СЕТ СН'!$I$12+СВЦЭМ!$D$10+'СЕТ СН'!$I$6-'СЕТ СН'!$I$22</f>
        <v>1243.71729867</v>
      </c>
      <c r="T135" s="36">
        <f>SUMIFS(СВЦЭМ!$C$33:$C$776,СВЦЭМ!$A$33:$A$776,$A135,СВЦЭМ!$B$33:$B$776,T$119)+'СЕТ СН'!$I$12+СВЦЭМ!$D$10+'СЕТ СН'!$I$6-'СЕТ СН'!$I$22</f>
        <v>1243.2864070199998</v>
      </c>
      <c r="U135" s="36">
        <f>SUMIFS(СВЦЭМ!$C$33:$C$776,СВЦЭМ!$A$33:$A$776,$A135,СВЦЭМ!$B$33:$B$776,U$119)+'СЕТ СН'!$I$12+СВЦЭМ!$D$10+'СЕТ СН'!$I$6-'СЕТ СН'!$I$22</f>
        <v>1264.88436824</v>
      </c>
      <c r="V135" s="36">
        <f>SUMIFS(СВЦЭМ!$C$33:$C$776,СВЦЭМ!$A$33:$A$776,$A135,СВЦЭМ!$B$33:$B$776,V$119)+'СЕТ СН'!$I$12+СВЦЭМ!$D$10+'СЕТ СН'!$I$6-'СЕТ СН'!$I$22</f>
        <v>1249.3275192800002</v>
      </c>
      <c r="W135" s="36">
        <f>SUMIFS(СВЦЭМ!$C$33:$C$776,СВЦЭМ!$A$33:$A$776,$A135,СВЦЭМ!$B$33:$B$776,W$119)+'СЕТ СН'!$I$12+СВЦЭМ!$D$10+'СЕТ СН'!$I$6-'СЕТ СН'!$I$22</f>
        <v>1247.61783367</v>
      </c>
      <c r="X135" s="36">
        <f>SUMIFS(СВЦЭМ!$C$33:$C$776,СВЦЭМ!$A$33:$A$776,$A135,СВЦЭМ!$B$33:$B$776,X$119)+'СЕТ СН'!$I$12+СВЦЭМ!$D$10+'СЕТ СН'!$I$6-'СЕТ СН'!$I$22</f>
        <v>1265.18022701</v>
      </c>
      <c r="Y135" s="36">
        <f>SUMIFS(СВЦЭМ!$C$33:$C$776,СВЦЭМ!$A$33:$A$776,$A135,СВЦЭМ!$B$33:$B$776,Y$119)+'СЕТ СН'!$I$12+СВЦЭМ!$D$10+'СЕТ СН'!$I$6-'СЕТ СН'!$I$22</f>
        <v>1269.5038909499999</v>
      </c>
    </row>
    <row r="136" spans="1:25" ht="15.75" x14ac:dyDescent="0.2">
      <c r="A136" s="35">
        <f t="shared" si="3"/>
        <v>44060</v>
      </c>
      <c r="B136" s="36">
        <f>SUMIFS(СВЦЭМ!$C$33:$C$776,СВЦЭМ!$A$33:$A$776,$A136,СВЦЭМ!$B$33:$B$776,B$119)+'СЕТ СН'!$I$12+СВЦЭМ!$D$10+'СЕТ СН'!$I$6-'СЕТ СН'!$I$22</f>
        <v>1373.84039418</v>
      </c>
      <c r="C136" s="36">
        <f>SUMIFS(СВЦЭМ!$C$33:$C$776,СВЦЭМ!$A$33:$A$776,$A136,СВЦЭМ!$B$33:$B$776,C$119)+'СЕТ СН'!$I$12+СВЦЭМ!$D$10+'СЕТ СН'!$I$6-'СЕТ СН'!$I$22</f>
        <v>1397.33514502</v>
      </c>
      <c r="D136" s="36">
        <f>SUMIFS(СВЦЭМ!$C$33:$C$776,СВЦЭМ!$A$33:$A$776,$A136,СВЦЭМ!$B$33:$B$776,D$119)+'СЕТ СН'!$I$12+СВЦЭМ!$D$10+'СЕТ СН'!$I$6-'СЕТ СН'!$I$22</f>
        <v>1411.8282079400001</v>
      </c>
      <c r="E136" s="36">
        <f>SUMIFS(СВЦЭМ!$C$33:$C$776,СВЦЭМ!$A$33:$A$776,$A136,СВЦЭМ!$B$33:$B$776,E$119)+'СЕТ СН'!$I$12+СВЦЭМ!$D$10+'СЕТ СН'!$I$6-'СЕТ СН'!$I$22</f>
        <v>1423.38732501</v>
      </c>
      <c r="F136" s="36">
        <f>SUMIFS(СВЦЭМ!$C$33:$C$776,СВЦЭМ!$A$33:$A$776,$A136,СВЦЭМ!$B$33:$B$776,F$119)+'СЕТ СН'!$I$12+СВЦЭМ!$D$10+'СЕТ СН'!$I$6-'СЕТ СН'!$I$22</f>
        <v>1421.47730804</v>
      </c>
      <c r="G136" s="36">
        <f>SUMIFS(СВЦЭМ!$C$33:$C$776,СВЦЭМ!$A$33:$A$776,$A136,СВЦЭМ!$B$33:$B$776,G$119)+'СЕТ СН'!$I$12+СВЦЭМ!$D$10+'СЕТ СН'!$I$6-'СЕТ СН'!$I$22</f>
        <v>1423.0757691399999</v>
      </c>
      <c r="H136" s="36">
        <f>SUMIFS(СВЦЭМ!$C$33:$C$776,СВЦЭМ!$A$33:$A$776,$A136,СВЦЭМ!$B$33:$B$776,H$119)+'СЕТ СН'!$I$12+СВЦЭМ!$D$10+'СЕТ СН'!$I$6-'СЕТ СН'!$I$22</f>
        <v>1436.50885924</v>
      </c>
      <c r="I136" s="36">
        <f>SUMIFS(СВЦЭМ!$C$33:$C$776,СВЦЭМ!$A$33:$A$776,$A136,СВЦЭМ!$B$33:$B$776,I$119)+'СЕТ СН'!$I$12+СВЦЭМ!$D$10+'СЕТ СН'!$I$6-'СЕТ СН'!$I$22</f>
        <v>1473.8555264699999</v>
      </c>
      <c r="J136" s="36">
        <f>SUMIFS(СВЦЭМ!$C$33:$C$776,СВЦЭМ!$A$33:$A$776,$A136,СВЦЭМ!$B$33:$B$776,J$119)+'СЕТ СН'!$I$12+СВЦЭМ!$D$10+'СЕТ СН'!$I$6-'СЕТ СН'!$I$22</f>
        <v>1438.0512969699998</v>
      </c>
      <c r="K136" s="36">
        <f>SUMIFS(СВЦЭМ!$C$33:$C$776,СВЦЭМ!$A$33:$A$776,$A136,СВЦЭМ!$B$33:$B$776,K$119)+'СЕТ СН'!$I$12+СВЦЭМ!$D$10+'СЕТ СН'!$I$6-'СЕТ СН'!$I$22</f>
        <v>1404.44541761</v>
      </c>
      <c r="L136" s="36">
        <f>SUMIFS(СВЦЭМ!$C$33:$C$776,СВЦЭМ!$A$33:$A$776,$A136,СВЦЭМ!$B$33:$B$776,L$119)+'СЕТ СН'!$I$12+СВЦЭМ!$D$10+'СЕТ СН'!$I$6-'СЕТ СН'!$I$22</f>
        <v>1389.61935253</v>
      </c>
      <c r="M136" s="36">
        <f>SUMIFS(СВЦЭМ!$C$33:$C$776,СВЦЭМ!$A$33:$A$776,$A136,СВЦЭМ!$B$33:$B$776,M$119)+'СЕТ СН'!$I$12+СВЦЭМ!$D$10+'СЕТ СН'!$I$6-'СЕТ СН'!$I$22</f>
        <v>1323.56629817</v>
      </c>
      <c r="N136" s="36">
        <f>SUMIFS(СВЦЭМ!$C$33:$C$776,СВЦЭМ!$A$33:$A$776,$A136,СВЦЭМ!$B$33:$B$776,N$119)+'СЕТ СН'!$I$12+СВЦЭМ!$D$10+'СЕТ СН'!$I$6-'СЕТ СН'!$I$22</f>
        <v>1255.26637723</v>
      </c>
      <c r="O136" s="36">
        <f>SUMIFS(СВЦЭМ!$C$33:$C$776,СВЦЭМ!$A$33:$A$776,$A136,СВЦЭМ!$B$33:$B$776,O$119)+'СЕТ СН'!$I$12+СВЦЭМ!$D$10+'СЕТ СН'!$I$6-'СЕТ СН'!$I$22</f>
        <v>1218.74085906</v>
      </c>
      <c r="P136" s="36">
        <f>SUMIFS(СВЦЭМ!$C$33:$C$776,СВЦЭМ!$A$33:$A$776,$A136,СВЦЭМ!$B$33:$B$776,P$119)+'СЕТ СН'!$I$12+СВЦЭМ!$D$10+'СЕТ СН'!$I$6-'СЕТ СН'!$I$22</f>
        <v>1220.4001372600001</v>
      </c>
      <c r="Q136" s="36">
        <f>SUMIFS(СВЦЭМ!$C$33:$C$776,СВЦЭМ!$A$33:$A$776,$A136,СВЦЭМ!$B$33:$B$776,Q$119)+'СЕТ СН'!$I$12+СВЦЭМ!$D$10+'СЕТ СН'!$I$6-'СЕТ СН'!$I$22</f>
        <v>1228.3180224</v>
      </c>
      <c r="R136" s="36">
        <f>SUMIFS(СВЦЭМ!$C$33:$C$776,СВЦЭМ!$A$33:$A$776,$A136,СВЦЭМ!$B$33:$B$776,R$119)+'СЕТ СН'!$I$12+СВЦЭМ!$D$10+'СЕТ СН'!$I$6-'СЕТ СН'!$I$22</f>
        <v>1228.2859775699999</v>
      </c>
      <c r="S136" s="36">
        <f>SUMIFS(СВЦЭМ!$C$33:$C$776,СВЦЭМ!$A$33:$A$776,$A136,СВЦЭМ!$B$33:$B$776,S$119)+'СЕТ СН'!$I$12+СВЦЭМ!$D$10+'СЕТ СН'!$I$6-'СЕТ СН'!$I$22</f>
        <v>1223.9611289499999</v>
      </c>
      <c r="T136" s="36">
        <f>SUMIFS(СВЦЭМ!$C$33:$C$776,СВЦЭМ!$A$33:$A$776,$A136,СВЦЭМ!$B$33:$B$776,T$119)+'СЕТ СН'!$I$12+СВЦЭМ!$D$10+'СЕТ СН'!$I$6-'СЕТ СН'!$I$22</f>
        <v>1226.5951844199999</v>
      </c>
      <c r="U136" s="36">
        <f>SUMIFS(СВЦЭМ!$C$33:$C$776,СВЦЭМ!$A$33:$A$776,$A136,СВЦЭМ!$B$33:$B$776,U$119)+'СЕТ СН'!$I$12+СВЦЭМ!$D$10+'СЕТ СН'!$I$6-'СЕТ СН'!$I$22</f>
        <v>1233.0688703999999</v>
      </c>
      <c r="V136" s="36">
        <f>SUMIFS(СВЦЭМ!$C$33:$C$776,СВЦЭМ!$A$33:$A$776,$A136,СВЦЭМ!$B$33:$B$776,V$119)+'СЕТ СН'!$I$12+СВЦЭМ!$D$10+'СЕТ СН'!$I$6-'СЕТ СН'!$I$22</f>
        <v>1229.69320539</v>
      </c>
      <c r="W136" s="36">
        <f>SUMIFS(СВЦЭМ!$C$33:$C$776,СВЦЭМ!$A$33:$A$776,$A136,СВЦЭМ!$B$33:$B$776,W$119)+'СЕТ СН'!$I$12+СВЦЭМ!$D$10+'СЕТ СН'!$I$6-'СЕТ СН'!$I$22</f>
        <v>1228.40660536</v>
      </c>
      <c r="X136" s="36">
        <f>SUMIFS(СВЦЭМ!$C$33:$C$776,СВЦЭМ!$A$33:$A$776,$A136,СВЦЭМ!$B$33:$B$776,X$119)+'СЕТ СН'!$I$12+СВЦЭМ!$D$10+'СЕТ СН'!$I$6-'СЕТ СН'!$I$22</f>
        <v>1229.79042488</v>
      </c>
      <c r="Y136" s="36">
        <f>SUMIFS(СВЦЭМ!$C$33:$C$776,СВЦЭМ!$A$33:$A$776,$A136,СВЦЭМ!$B$33:$B$776,Y$119)+'СЕТ СН'!$I$12+СВЦЭМ!$D$10+'СЕТ СН'!$I$6-'СЕТ СН'!$I$22</f>
        <v>1292.46194511</v>
      </c>
    </row>
    <row r="137" spans="1:25" ht="15.75" x14ac:dyDescent="0.2">
      <c r="A137" s="35">
        <f t="shared" si="3"/>
        <v>44061</v>
      </c>
      <c r="B137" s="36">
        <f>SUMIFS(СВЦЭМ!$C$33:$C$776,СВЦЭМ!$A$33:$A$776,$A137,СВЦЭМ!$B$33:$B$776,B$119)+'СЕТ СН'!$I$12+СВЦЭМ!$D$10+'СЕТ СН'!$I$6-'СЕТ СН'!$I$22</f>
        <v>1369.76785606</v>
      </c>
      <c r="C137" s="36">
        <f>SUMIFS(СВЦЭМ!$C$33:$C$776,СВЦЭМ!$A$33:$A$776,$A137,СВЦЭМ!$B$33:$B$776,C$119)+'СЕТ СН'!$I$12+СВЦЭМ!$D$10+'СЕТ СН'!$I$6-'СЕТ СН'!$I$22</f>
        <v>1411.98447594</v>
      </c>
      <c r="D137" s="36">
        <f>SUMIFS(СВЦЭМ!$C$33:$C$776,СВЦЭМ!$A$33:$A$776,$A137,СВЦЭМ!$B$33:$B$776,D$119)+'СЕТ СН'!$I$12+СВЦЭМ!$D$10+'СЕТ СН'!$I$6-'СЕТ СН'!$I$22</f>
        <v>1432.9774284699999</v>
      </c>
      <c r="E137" s="36">
        <f>SUMIFS(СВЦЭМ!$C$33:$C$776,СВЦЭМ!$A$33:$A$776,$A137,СВЦЭМ!$B$33:$B$776,E$119)+'СЕТ СН'!$I$12+СВЦЭМ!$D$10+'СЕТ СН'!$I$6-'СЕТ СН'!$I$22</f>
        <v>1432.3718225299999</v>
      </c>
      <c r="F137" s="36">
        <f>SUMIFS(СВЦЭМ!$C$33:$C$776,СВЦЭМ!$A$33:$A$776,$A137,СВЦЭМ!$B$33:$B$776,F$119)+'СЕТ СН'!$I$12+СВЦЭМ!$D$10+'СЕТ СН'!$I$6-'СЕТ СН'!$I$22</f>
        <v>1443.6476892999999</v>
      </c>
      <c r="G137" s="36">
        <f>SUMIFS(СВЦЭМ!$C$33:$C$776,СВЦЭМ!$A$33:$A$776,$A137,СВЦЭМ!$B$33:$B$776,G$119)+'СЕТ СН'!$I$12+СВЦЭМ!$D$10+'СЕТ СН'!$I$6-'СЕТ СН'!$I$22</f>
        <v>1438.7408672000001</v>
      </c>
      <c r="H137" s="36">
        <f>SUMIFS(СВЦЭМ!$C$33:$C$776,СВЦЭМ!$A$33:$A$776,$A137,СВЦЭМ!$B$33:$B$776,H$119)+'СЕТ СН'!$I$12+СВЦЭМ!$D$10+'СЕТ СН'!$I$6-'СЕТ СН'!$I$22</f>
        <v>1439.99740015</v>
      </c>
      <c r="I137" s="36">
        <f>SUMIFS(СВЦЭМ!$C$33:$C$776,СВЦЭМ!$A$33:$A$776,$A137,СВЦЭМ!$B$33:$B$776,I$119)+'СЕТ СН'!$I$12+СВЦЭМ!$D$10+'СЕТ СН'!$I$6-'СЕТ СН'!$I$22</f>
        <v>1441.5595894200001</v>
      </c>
      <c r="J137" s="36">
        <f>SUMIFS(СВЦЭМ!$C$33:$C$776,СВЦЭМ!$A$33:$A$776,$A137,СВЦЭМ!$B$33:$B$776,J$119)+'СЕТ СН'!$I$12+СВЦЭМ!$D$10+'СЕТ СН'!$I$6-'СЕТ СН'!$I$22</f>
        <v>1389.4308216700001</v>
      </c>
      <c r="K137" s="36">
        <f>SUMIFS(СВЦЭМ!$C$33:$C$776,СВЦЭМ!$A$33:$A$776,$A137,СВЦЭМ!$B$33:$B$776,K$119)+'СЕТ СН'!$I$12+СВЦЭМ!$D$10+'СЕТ СН'!$I$6-'СЕТ СН'!$I$22</f>
        <v>1371.1282102</v>
      </c>
      <c r="L137" s="36">
        <f>SUMIFS(СВЦЭМ!$C$33:$C$776,СВЦЭМ!$A$33:$A$776,$A137,СВЦЭМ!$B$33:$B$776,L$119)+'СЕТ СН'!$I$12+СВЦЭМ!$D$10+'СЕТ СН'!$I$6-'СЕТ СН'!$I$22</f>
        <v>1370.2229711099999</v>
      </c>
      <c r="M137" s="36">
        <f>SUMIFS(СВЦЭМ!$C$33:$C$776,СВЦЭМ!$A$33:$A$776,$A137,СВЦЭМ!$B$33:$B$776,M$119)+'СЕТ СН'!$I$12+СВЦЭМ!$D$10+'СЕТ СН'!$I$6-'СЕТ СН'!$I$22</f>
        <v>1323.58445865</v>
      </c>
      <c r="N137" s="36">
        <f>SUMIFS(СВЦЭМ!$C$33:$C$776,СВЦЭМ!$A$33:$A$776,$A137,СВЦЭМ!$B$33:$B$776,N$119)+'СЕТ СН'!$I$12+СВЦЭМ!$D$10+'СЕТ СН'!$I$6-'СЕТ СН'!$I$22</f>
        <v>1245.27738041</v>
      </c>
      <c r="O137" s="36">
        <f>SUMIFS(СВЦЭМ!$C$33:$C$776,СВЦЭМ!$A$33:$A$776,$A137,СВЦЭМ!$B$33:$B$776,O$119)+'СЕТ СН'!$I$12+СВЦЭМ!$D$10+'СЕТ СН'!$I$6-'СЕТ СН'!$I$22</f>
        <v>1224.67619139</v>
      </c>
      <c r="P137" s="36">
        <f>SUMIFS(СВЦЭМ!$C$33:$C$776,СВЦЭМ!$A$33:$A$776,$A137,СВЦЭМ!$B$33:$B$776,P$119)+'СЕТ СН'!$I$12+СВЦЭМ!$D$10+'СЕТ СН'!$I$6-'СЕТ СН'!$I$22</f>
        <v>1222.8917111000001</v>
      </c>
      <c r="Q137" s="36">
        <f>SUMIFS(СВЦЭМ!$C$33:$C$776,СВЦЭМ!$A$33:$A$776,$A137,СВЦЭМ!$B$33:$B$776,Q$119)+'СЕТ СН'!$I$12+СВЦЭМ!$D$10+'СЕТ СН'!$I$6-'СЕТ СН'!$I$22</f>
        <v>1223.36261016</v>
      </c>
      <c r="R137" s="36">
        <f>SUMIFS(СВЦЭМ!$C$33:$C$776,СВЦЭМ!$A$33:$A$776,$A137,СВЦЭМ!$B$33:$B$776,R$119)+'СЕТ СН'!$I$12+СВЦЭМ!$D$10+'СЕТ СН'!$I$6-'СЕТ СН'!$I$22</f>
        <v>1214.1008953599999</v>
      </c>
      <c r="S137" s="36">
        <f>SUMIFS(СВЦЭМ!$C$33:$C$776,СВЦЭМ!$A$33:$A$776,$A137,СВЦЭМ!$B$33:$B$776,S$119)+'СЕТ СН'!$I$12+СВЦЭМ!$D$10+'СЕТ СН'!$I$6-'СЕТ СН'!$I$22</f>
        <v>1213.19646661</v>
      </c>
      <c r="T137" s="36">
        <f>SUMIFS(СВЦЭМ!$C$33:$C$776,СВЦЭМ!$A$33:$A$776,$A137,СВЦЭМ!$B$33:$B$776,T$119)+'СЕТ СН'!$I$12+СВЦЭМ!$D$10+'СЕТ СН'!$I$6-'СЕТ СН'!$I$22</f>
        <v>1216.3835501900001</v>
      </c>
      <c r="U137" s="36">
        <f>SUMIFS(СВЦЭМ!$C$33:$C$776,СВЦЭМ!$A$33:$A$776,$A137,СВЦЭМ!$B$33:$B$776,U$119)+'СЕТ СН'!$I$12+СВЦЭМ!$D$10+'СЕТ СН'!$I$6-'СЕТ СН'!$I$22</f>
        <v>1215.0295440700002</v>
      </c>
      <c r="V137" s="36">
        <f>SUMIFS(СВЦЭМ!$C$33:$C$776,СВЦЭМ!$A$33:$A$776,$A137,СВЦЭМ!$B$33:$B$776,V$119)+'СЕТ СН'!$I$12+СВЦЭМ!$D$10+'СЕТ СН'!$I$6-'СЕТ СН'!$I$22</f>
        <v>1213.57830143</v>
      </c>
      <c r="W137" s="36">
        <f>SUMIFS(СВЦЭМ!$C$33:$C$776,СВЦЭМ!$A$33:$A$776,$A137,СВЦЭМ!$B$33:$B$776,W$119)+'СЕТ СН'!$I$12+СВЦЭМ!$D$10+'СЕТ СН'!$I$6-'СЕТ СН'!$I$22</f>
        <v>1230.98148406</v>
      </c>
      <c r="X137" s="36">
        <f>SUMIFS(СВЦЭМ!$C$33:$C$776,СВЦЭМ!$A$33:$A$776,$A137,СВЦЭМ!$B$33:$B$776,X$119)+'СЕТ СН'!$I$12+СВЦЭМ!$D$10+'СЕТ СН'!$I$6-'СЕТ СН'!$I$22</f>
        <v>1231.3506970799999</v>
      </c>
      <c r="Y137" s="36">
        <f>SUMIFS(СВЦЭМ!$C$33:$C$776,СВЦЭМ!$A$33:$A$776,$A137,СВЦЭМ!$B$33:$B$776,Y$119)+'СЕТ СН'!$I$12+СВЦЭМ!$D$10+'СЕТ СН'!$I$6-'СЕТ СН'!$I$22</f>
        <v>1304.4370516200001</v>
      </c>
    </row>
    <row r="138" spans="1:25" ht="15.75" x14ac:dyDescent="0.2">
      <c r="A138" s="35">
        <f t="shared" si="3"/>
        <v>44062</v>
      </c>
      <c r="B138" s="36">
        <f>SUMIFS(СВЦЭМ!$C$33:$C$776,СВЦЭМ!$A$33:$A$776,$A138,СВЦЭМ!$B$33:$B$776,B$119)+'СЕТ СН'!$I$12+СВЦЭМ!$D$10+'СЕТ СН'!$I$6-'СЕТ СН'!$I$22</f>
        <v>1311.01132252</v>
      </c>
      <c r="C138" s="36">
        <f>SUMIFS(СВЦЭМ!$C$33:$C$776,СВЦЭМ!$A$33:$A$776,$A138,СВЦЭМ!$B$33:$B$776,C$119)+'СЕТ СН'!$I$12+СВЦЭМ!$D$10+'СЕТ СН'!$I$6-'СЕТ СН'!$I$22</f>
        <v>1352.0030308800001</v>
      </c>
      <c r="D138" s="36">
        <f>SUMIFS(СВЦЭМ!$C$33:$C$776,СВЦЭМ!$A$33:$A$776,$A138,СВЦЭМ!$B$33:$B$776,D$119)+'СЕТ СН'!$I$12+СВЦЭМ!$D$10+'СЕТ СН'!$I$6-'СЕТ СН'!$I$22</f>
        <v>1356.0140922099999</v>
      </c>
      <c r="E138" s="36">
        <f>SUMIFS(СВЦЭМ!$C$33:$C$776,СВЦЭМ!$A$33:$A$776,$A138,СВЦЭМ!$B$33:$B$776,E$119)+'СЕТ СН'!$I$12+СВЦЭМ!$D$10+'СЕТ СН'!$I$6-'СЕТ СН'!$I$22</f>
        <v>1369.8532078799999</v>
      </c>
      <c r="F138" s="36">
        <f>SUMIFS(СВЦЭМ!$C$33:$C$776,СВЦЭМ!$A$33:$A$776,$A138,СВЦЭМ!$B$33:$B$776,F$119)+'СЕТ СН'!$I$12+СВЦЭМ!$D$10+'СЕТ СН'!$I$6-'СЕТ СН'!$I$22</f>
        <v>1384.6358007700001</v>
      </c>
      <c r="G138" s="36">
        <f>SUMIFS(СВЦЭМ!$C$33:$C$776,СВЦЭМ!$A$33:$A$776,$A138,СВЦЭМ!$B$33:$B$776,G$119)+'СЕТ СН'!$I$12+СВЦЭМ!$D$10+'СЕТ СН'!$I$6-'СЕТ СН'!$I$22</f>
        <v>1368.6743340399998</v>
      </c>
      <c r="H138" s="36">
        <f>SUMIFS(СВЦЭМ!$C$33:$C$776,СВЦЭМ!$A$33:$A$776,$A138,СВЦЭМ!$B$33:$B$776,H$119)+'СЕТ СН'!$I$12+СВЦЭМ!$D$10+'СЕТ СН'!$I$6-'СЕТ СН'!$I$22</f>
        <v>1359.39030392</v>
      </c>
      <c r="I138" s="36">
        <f>SUMIFS(СВЦЭМ!$C$33:$C$776,СВЦЭМ!$A$33:$A$776,$A138,СВЦЭМ!$B$33:$B$776,I$119)+'СЕТ СН'!$I$12+СВЦЭМ!$D$10+'СЕТ СН'!$I$6-'СЕТ СН'!$I$22</f>
        <v>1389.95687466</v>
      </c>
      <c r="J138" s="36">
        <f>SUMIFS(СВЦЭМ!$C$33:$C$776,СВЦЭМ!$A$33:$A$776,$A138,СВЦЭМ!$B$33:$B$776,J$119)+'СЕТ СН'!$I$12+СВЦЭМ!$D$10+'СЕТ СН'!$I$6-'СЕТ СН'!$I$22</f>
        <v>1366.8540099100001</v>
      </c>
      <c r="K138" s="36">
        <f>SUMIFS(СВЦЭМ!$C$33:$C$776,СВЦЭМ!$A$33:$A$776,$A138,СВЦЭМ!$B$33:$B$776,K$119)+'СЕТ СН'!$I$12+СВЦЭМ!$D$10+'СЕТ СН'!$I$6-'СЕТ СН'!$I$22</f>
        <v>1330.6357247800001</v>
      </c>
      <c r="L138" s="36">
        <f>SUMIFS(СВЦЭМ!$C$33:$C$776,СВЦЭМ!$A$33:$A$776,$A138,СВЦЭМ!$B$33:$B$776,L$119)+'СЕТ СН'!$I$12+СВЦЭМ!$D$10+'СЕТ СН'!$I$6-'СЕТ СН'!$I$22</f>
        <v>1290.0944495799999</v>
      </c>
      <c r="M138" s="36">
        <f>SUMIFS(СВЦЭМ!$C$33:$C$776,СВЦЭМ!$A$33:$A$776,$A138,СВЦЭМ!$B$33:$B$776,M$119)+'СЕТ СН'!$I$12+СВЦЭМ!$D$10+'СЕТ СН'!$I$6-'СЕТ СН'!$I$22</f>
        <v>1250.8851089700001</v>
      </c>
      <c r="N138" s="36">
        <f>SUMIFS(СВЦЭМ!$C$33:$C$776,СВЦЭМ!$A$33:$A$776,$A138,СВЦЭМ!$B$33:$B$776,N$119)+'СЕТ СН'!$I$12+СВЦЭМ!$D$10+'СЕТ СН'!$I$6-'СЕТ СН'!$I$22</f>
        <v>1214.0098402399999</v>
      </c>
      <c r="O138" s="36">
        <f>SUMIFS(СВЦЭМ!$C$33:$C$776,СВЦЭМ!$A$33:$A$776,$A138,СВЦЭМ!$B$33:$B$776,O$119)+'СЕТ СН'!$I$12+СВЦЭМ!$D$10+'СЕТ СН'!$I$6-'СЕТ СН'!$I$22</f>
        <v>1200.60134008</v>
      </c>
      <c r="P138" s="36">
        <f>SUMIFS(СВЦЭМ!$C$33:$C$776,СВЦЭМ!$A$33:$A$776,$A138,СВЦЭМ!$B$33:$B$776,P$119)+'СЕТ СН'!$I$12+СВЦЭМ!$D$10+'СЕТ СН'!$I$6-'СЕТ СН'!$I$22</f>
        <v>1197.57780759</v>
      </c>
      <c r="Q138" s="36">
        <f>SUMIFS(СВЦЭМ!$C$33:$C$776,СВЦЭМ!$A$33:$A$776,$A138,СВЦЭМ!$B$33:$B$776,Q$119)+'СЕТ СН'!$I$12+СВЦЭМ!$D$10+'СЕТ СН'!$I$6-'СЕТ СН'!$I$22</f>
        <v>1198.9076717399998</v>
      </c>
      <c r="R138" s="36">
        <f>SUMIFS(СВЦЭМ!$C$33:$C$776,СВЦЭМ!$A$33:$A$776,$A138,СВЦЭМ!$B$33:$B$776,R$119)+'СЕТ СН'!$I$12+СВЦЭМ!$D$10+'СЕТ СН'!$I$6-'СЕТ СН'!$I$22</f>
        <v>1196.32514188</v>
      </c>
      <c r="S138" s="36">
        <f>SUMIFS(СВЦЭМ!$C$33:$C$776,СВЦЭМ!$A$33:$A$776,$A138,СВЦЭМ!$B$33:$B$776,S$119)+'СЕТ СН'!$I$12+СВЦЭМ!$D$10+'СЕТ СН'!$I$6-'СЕТ СН'!$I$22</f>
        <v>1195.4442423099999</v>
      </c>
      <c r="T138" s="36">
        <f>SUMIFS(СВЦЭМ!$C$33:$C$776,СВЦЭМ!$A$33:$A$776,$A138,СВЦЭМ!$B$33:$B$776,T$119)+'СЕТ СН'!$I$12+СВЦЭМ!$D$10+'СЕТ СН'!$I$6-'СЕТ СН'!$I$22</f>
        <v>1187.7487337799998</v>
      </c>
      <c r="U138" s="36">
        <f>SUMIFS(СВЦЭМ!$C$33:$C$776,СВЦЭМ!$A$33:$A$776,$A138,СВЦЭМ!$B$33:$B$776,U$119)+'СЕТ СН'!$I$12+СВЦЭМ!$D$10+'СЕТ СН'!$I$6-'СЕТ СН'!$I$22</f>
        <v>1189.6526292399999</v>
      </c>
      <c r="V138" s="36">
        <f>SUMIFS(СВЦЭМ!$C$33:$C$776,СВЦЭМ!$A$33:$A$776,$A138,СВЦЭМ!$B$33:$B$776,V$119)+'СЕТ СН'!$I$12+СВЦЭМ!$D$10+'СЕТ СН'!$I$6-'СЕТ СН'!$I$22</f>
        <v>1186.55219128</v>
      </c>
      <c r="W138" s="36">
        <f>SUMIFS(СВЦЭМ!$C$33:$C$776,СВЦЭМ!$A$33:$A$776,$A138,СВЦЭМ!$B$33:$B$776,W$119)+'СЕТ СН'!$I$12+СВЦЭМ!$D$10+'СЕТ СН'!$I$6-'СЕТ СН'!$I$22</f>
        <v>1189.2587056500001</v>
      </c>
      <c r="X138" s="36">
        <f>SUMIFS(СВЦЭМ!$C$33:$C$776,СВЦЭМ!$A$33:$A$776,$A138,СВЦЭМ!$B$33:$B$776,X$119)+'СЕТ СН'!$I$12+СВЦЭМ!$D$10+'СЕТ СН'!$I$6-'СЕТ СН'!$I$22</f>
        <v>1201.4130178</v>
      </c>
      <c r="Y138" s="36">
        <f>SUMIFS(СВЦЭМ!$C$33:$C$776,СВЦЭМ!$A$33:$A$776,$A138,СВЦЭМ!$B$33:$B$776,Y$119)+'СЕТ СН'!$I$12+СВЦЭМ!$D$10+'СЕТ СН'!$I$6-'СЕТ СН'!$I$22</f>
        <v>1311.9029427800001</v>
      </c>
    </row>
    <row r="139" spans="1:25" ht="15.75" x14ac:dyDescent="0.2">
      <c r="A139" s="35">
        <f t="shared" si="3"/>
        <v>44063</v>
      </c>
      <c r="B139" s="36">
        <f>SUMIFS(СВЦЭМ!$C$33:$C$776,СВЦЭМ!$A$33:$A$776,$A139,СВЦЭМ!$B$33:$B$776,B$119)+'СЕТ СН'!$I$12+СВЦЭМ!$D$10+'СЕТ СН'!$I$6-'СЕТ СН'!$I$22</f>
        <v>1370.2488294999998</v>
      </c>
      <c r="C139" s="36">
        <f>SUMIFS(СВЦЭМ!$C$33:$C$776,СВЦЭМ!$A$33:$A$776,$A139,СВЦЭМ!$B$33:$B$776,C$119)+'СЕТ СН'!$I$12+СВЦЭМ!$D$10+'СЕТ СН'!$I$6-'СЕТ СН'!$I$22</f>
        <v>1412.6320206999999</v>
      </c>
      <c r="D139" s="36">
        <f>SUMIFS(СВЦЭМ!$C$33:$C$776,СВЦЭМ!$A$33:$A$776,$A139,СВЦЭМ!$B$33:$B$776,D$119)+'СЕТ СН'!$I$12+СВЦЭМ!$D$10+'СЕТ СН'!$I$6-'СЕТ СН'!$I$22</f>
        <v>1436.2307965700002</v>
      </c>
      <c r="E139" s="36">
        <f>SUMIFS(СВЦЭМ!$C$33:$C$776,СВЦЭМ!$A$33:$A$776,$A139,СВЦЭМ!$B$33:$B$776,E$119)+'СЕТ СН'!$I$12+СВЦЭМ!$D$10+'СЕТ СН'!$I$6-'СЕТ СН'!$I$22</f>
        <v>1455.9339286700001</v>
      </c>
      <c r="F139" s="36">
        <f>SUMIFS(СВЦЭМ!$C$33:$C$776,СВЦЭМ!$A$33:$A$776,$A139,СВЦЭМ!$B$33:$B$776,F$119)+'СЕТ СН'!$I$12+СВЦЭМ!$D$10+'СЕТ СН'!$I$6-'СЕТ СН'!$I$22</f>
        <v>1457.2633721500001</v>
      </c>
      <c r="G139" s="36">
        <f>SUMIFS(СВЦЭМ!$C$33:$C$776,СВЦЭМ!$A$33:$A$776,$A139,СВЦЭМ!$B$33:$B$776,G$119)+'СЕТ СН'!$I$12+СВЦЭМ!$D$10+'СЕТ СН'!$I$6-'СЕТ СН'!$I$22</f>
        <v>1440.9453537499999</v>
      </c>
      <c r="H139" s="36">
        <f>SUMIFS(СВЦЭМ!$C$33:$C$776,СВЦЭМ!$A$33:$A$776,$A139,СВЦЭМ!$B$33:$B$776,H$119)+'СЕТ СН'!$I$12+СВЦЭМ!$D$10+'СЕТ СН'!$I$6-'СЕТ СН'!$I$22</f>
        <v>1407.4671096900001</v>
      </c>
      <c r="I139" s="36">
        <f>SUMIFS(СВЦЭМ!$C$33:$C$776,СВЦЭМ!$A$33:$A$776,$A139,СВЦЭМ!$B$33:$B$776,I$119)+'СЕТ СН'!$I$12+СВЦЭМ!$D$10+'СЕТ СН'!$I$6-'СЕТ СН'!$I$22</f>
        <v>1443.65168245</v>
      </c>
      <c r="J139" s="36">
        <f>SUMIFS(СВЦЭМ!$C$33:$C$776,СВЦЭМ!$A$33:$A$776,$A139,СВЦЭМ!$B$33:$B$776,J$119)+'СЕТ СН'!$I$12+СВЦЭМ!$D$10+'СЕТ СН'!$I$6-'СЕТ СН'!$I$22</f>
        <v>1414.1459530100001</v>
      </c>
      <c r="K139" s="36">
        <f>SUMIFS(СВЦЭМ!$C$33:$C$776,СВЦЭМ!$A$33:$A$776,$A139,СВЦЭМ!$B$33:$B$776,K$119)+'СЕТ СН'!$I$12+СВЦЭМ!$D$10+'СЕТ СН'!$I$6-'СЕТ СН'!$I$22</f>
        <v>1378.4597259699999</v>
      </c>
      <c r="L139" s="36">
        <f>SUMIFS(СВЦЭМ!$C$33:$C$776,СВЦЭМ!$A$33:$A$776,$A139,СВЦЭМ!$B$33:$B$776,L$119)+'СЕТ СН'!$I$12+СВЦЭМ!$D$10+'СЕТ СН'!$I$6-'СЕТ СН'!$I$22</f>
        <v>1336.6631292</v>
      </c>
      <c r="M139" s="36">
        <f>SUMIFS(СВЦЭМ!$C$33:$C$776,СВЦЭМ!$A$33:$A$776,$A139,СВЦЭМ!$B$33:$B$776,M$119)+'СЕТ СН'!$I$12+СВЦЭМ!$D$10+'СЕТ СН'!$I$6-'СЕТ СН'!$I$22</f>
        <v>1284.15234541</v>
      </c>
      <c r="N139" s="36">
        <f>SUMIFS(СВЦЭМ!$C$33:$C$776,СВЦЭМ!$A$33:$A$776,$A139,СВЦЭМ!$B$33:$B$776,N$119)+'СЕТ СН'!$I$12+СВЦЭМ!$D$10+'СЕТ СН'!$I$6-'СЕТ СН'!$I$22</f>
        <v>1225.1276001599999</v>
      </c>
      <c r="O139" s="36">
        <f>SUMIFS(СВЦЭМ!$C$33:$C$776,СВЦЭМ!$A$33:$A$776,$A139,СВЦЭМ!$B$33:$B$776,O$119)+'СЕТ СН'!$I$12+СВЦЭМ!$D$10+'СЕТ СН'!$I$6-'СЕТ СН'!$I$22</f>
        <v>1200.7375971500001</v>
      </c>
      <c r="P139" s="36">
        <f>SUMIFS(СВЦЭМ!$C$33:$C$776,СВЦЭМ!$A$33:$A$776,$A139,СВЦЭМ!$B$33:$B$776,P$119)+'СЕТ СН'!$I$12+СВЦЭМ!$D$10+'СЕТ СН'!$I$6-'СЕТ СН'!$I$22</f>
        <v>1198.1694012100002</v>
      </c>
      <c r="Q139" s="36">
        <f>SUMIFS(СВЦЭМ!$C$33:$C$776,СВЦЭМ!$A$33:$A$776,$A139,СВЦЭМ!$B$33:$B$776,Q$119)+'СЕТ СН'!$I$12+СВЦЭМ!$D$10+'СЕТ СН'!$I$6-'СЕТ СН'!$I$22</f>
        <v>1194.43389368</v>
      </c>
      <c r="R139" s="36">
        <f>SUMIFS(СВЦЭМ!$C$33:$C$776,СВЦЭМ!$A$33:$A$776,$A139,СВЦЭМ!$B$33:$B$776,R$119)+'СЕТ СН'!$I$12+СВЦЭМ!$D$10+'СЕТ СН'!$I$6-'СЕТ СН'!$I$22</f>
        <v>1204.0645366899998</v>
      </c>
      <c r="S139" s="36">
        <f>SUMIFS(СВЦЭМ!$C$33:$C$776,СВЦЭМ!$A$33:$A$776,$A139,СВЦЭМ!$B$33:$B$776,S$119)+'СЕТ СН'!$I$12+СВЦЭМ!$D$10+'СЕТ СН'!$I$6-'СЕТ СН'!$I$22</f>
        <v>1207.4401634000001</v>
      </c>
      <c r="T139" s="36">
        <f>SUMIFS(СВЦЭМ!$C$33:$C$776,СВЦЭМ!$A$33:$A$776,$A139,СВЦЭМ!$B$33:$B$776,T$119)+'СЕТ СН'!$I$12+СВЦЭМ!$D$10+'СЕТ СН'!$I$6-'СЕТ СН'!$I$22</f>
        <v>1209.16278098</v>
      </c>
      <c r="U139" s="36">
        <f>SUMIFS(СВЦЭМ!$C$33:$C$776,СВЦЭМ!$A$33:$A$776,$A139,СВЦЭМ!$B$33:$B$776,U$119)+'СЕТ СН'!$I$12+СВЦЭМ!$D$10+'СЕТ СН'!$I$6-'СЕТ СН'!$I$22</f>
        <v>1214.06213336</v>
      </c>
      <c r="V139" s="36">
        <f>SUMIFS(СВЦЭМ!$C$33:$C$776,СВЦЭМ!$A$33:$A$776,$A139,СВЦЭМ!$B$33:$B$776,V$119)+'СЕТ СН'!$I$12+СВЦЭМ!$D$10+'СЕТ СН'!$I$6-'СЕТ СН'!$I$22</f>
        <v>1214.8478652700001</v>
      </c>
      <c r="W139" s="36">
        <f>SUMIFS(СВЦЭМ!$C$33:$C$776,СВЦЭМ!$A$33:$A$776,$A139,СВЦЭМ!$B$33:$B$776,W$119)+'СЕТ СН'!$I$12+СВЦЭМ!$D$10+'СЕТ СН'!$I$6-'СЕТ СН'!$I$22</f>
        <v>1212.0498468599999</v>
      </c>
      <c r="X139" s="36">
        <f>SUMIFS(СВЦЭМ!$C$33:$C$776,СВЦЭМ!$A$33:$A$776,$A139,СВЦЭМ!$B$33:$B$776,X$119)+'СЕТ СН'!$I$12+СВЦЭМ!$D$10+'СЕТ СН'!$I$6-'СЕТ СН'!$I$22</f>
        <v>1218.5722633599999</v>
      </c>
      <c r="Y139" s="36">
        <f>SUMIFS(СВЦЭМ!$C$33:$C$776,СВЦЭМ!$A$33:$A$776,$A139,СВЦЭМ!$B$33:$B$776,Y$119)+'СЕТ СН'!$I$12+СВЦЭМ!$D$10+'СЕТ СН'!$I$6-'СЕТ СН'!$I$22</f>
        <v>1331.48834244</v>
      </c>
    </row>
    <row r="140" spans="1:25" ht="15.75" x14ac:dyDescent="0.2">
      <c r="A140" s="35">
        <f t="shared" si="3"/>
        <v>44064</v>
      </c>
      <c r="B140" s="36">
        <f>SUMIFS(СВЦЭМ!$C$33:$C$776,СВЦЭМ!$A$33:$A$776,$A140,СВЦЭМ!$B$33:$B$776,B$119)+'СЕТ СН'!$I$12+СВЦЭМ!$D$10+'СЕТ СН'!$I$6-'СЕТ СН'!$I$22</f>
        <v>1389.0151193000002</v>
      </c>
      <c r="C140" s="36">
        <f>SUMIFS(СВЦЭМ!$C$33:$C$776,СВЦЭМ!$A$33:$A$776,$A140,СВЦЭМ!$B$33:$B$776,C$119)+'СЕТ СН'!$I$12+СВЦЭМ!$D$10+'СЕТ СН'!$I$6-'СЕТ СН'!$I$22</f>
        <v>1404.75089351</v>
      </c>
      <c r="D140" s="36">
        <f>SUMIFS(СВЦЭМ!$C$33:$C$776,СВЦЭМ!$A$33:$A$776,$A140,СВЦЭМ!$B$33:$B$776,D$119)+'СЕТ СН'!$I$12+СВЦЭМ!$D$10+'СЕТ СН'!$I$6-'СЕТ СН'!$I$22</f>
        <v>1445.3781876399999</v>
      </c>
      <c r="E140" s="36">
        <f>SUMIFS(СВЦЭМ!$C$33:$C$776,СВЦЭМ!$A$33:$A$776,$A140,СВЦЭМ!$B$33:$B$776,E$119)+'СЕТ СН'!$I$12+СВЦЭМ!$D$10+'СЕТ СН'!$I$6-'СЕТ СН'!$I$22</f>
        <v>1435.69003344</v>
      </c>
      <c r="F140" s="36">
        <f>SUMIFS(СВЦЭМ!$C$33:$C$776,СВЦЭМ!$A$33:$A$776,$A140,СВЦЭМ!$B$33:$B$776,F$119)+'СЕТ СН'!$I$12+СВЦЭМ!$D$10+'СЕТ СН'!$I$6-'СЕТ СН'!$I$22</f>
        <v>1438.57213935</v>
      </c>
      <c r="G140" s="36">
        <f>SUMIFS(СВЦЭМ!$C$33:$C$776,СВЦЭМ!$A$33:$A$776,$A140,СВЦЭМ!$B$33:$B$776,G$119)+'СЕТ СН'!$I$12+СВЦЭМ!$D$10+'СЕТ СН'!$I$6-'СЕТ СН'!$I$22</f>
        <v>1447.38512102</v>
      </c>
      <c r="H140" s="36">
        <f>SUMIFS(СВЦЭМ!$C$33:$C$776,СВЦЭМ!$A$33:$A$776,$A140,СВЦЭМ!$B$33:$B$776,H$119)+'СЕТ СН'!$I$12+СВЦЭМ!$D$10+'СЕТ СН'!$I$6-'СЕТ СН'!$I$22</f>
        <v>1442.4237043000001</v>
      </c>
      <c r="I140" s="36">
        <f>SUMIFS(СВЦЭМ!$C$33:$C$776,СВЦЭМ!$A$33:$A$776,$A140,СВЦЭМ!$B$33:$B$776,I$119)+'СЕТ СН'!$I$12+СВЦЭМ!$D$10+'СЕТ СН'!$I$6-'СЕТ СН'!$I$22</f>
        <v>1469.91727975</v>
      </c>
      <c r="J140" s="36">
        <f>SUMIFS(СВЦЭМ!$C$33:$C$776,СВЦЭМ!$A$33:$A$776,$A140,СВЦЭМ!$B$33:$B$776,J$119)+'СЕТ СН'!$I$12+СВЦЭМ!$D$10+'СЕТ СН'!$I$6-'СЕТ СН'!$I$22</f>
        <v>1447.4000538</v>
      </c>
      <c r="K140" s="36">
        <f>SUMIFS(СВЦЭМ!$C$33:$C$776,СВЦЭМ!$A$33:$A$776,$A140,СВЦЭМ!$B$33:$B$776,K$119)+'СЕТ СН'!$I$12+СВЦЭМ!$D$10+'СЕТ СН'!$I$6-'СЕТ СН'!$I$22</f>
        <v>1397.20532071</v>
      </c>
      <c r="L140" s="36">
        <f>SUMIFS(СВЦЭМ!$C$33:$C$776,СВЦЭМ!$A$33:$A$776,$A140,СВЦЭМ!$B$33:$B$776,L$119)+'СЕТ СН'!$I$12+СВЦЭМ!$D$10+'СЕТ СН'!$I$6-'СЕТ СН'!$I$22</f>
        <v>1357.90776375</v>
      </c>
      <c r="M140" s="36">
        <f>SUMIFS(СВЦЭМ!$C$33:$C$776,СВЦЭМ!$A$33:$A$776,$A140,СВЦЭМ!$B$33:$B$776,M$119)+'СЕТ СН'!$I$12+СВЦЭМ!$D$10+'СЕТ СН'!$I$6-'СЕТ СН'!$I$22</f>
        <v>1308.6052481299998</v>
      </c>
      <c r="N140" s="36">
        <f>SUMIFS(СВЦЭМ!$C$33:$C$776,СВЦЭМ!$A$33:$A$776,$A140,СВЦЭМ!$B$33:$B$776,N$119)+'СЕТ СН'!$I$12+СВЦЭМ!$D$10+'СЕТ СН'!$I$6-'СЕТ СН'!$I$22</f>
        <v>1248.01372358</v>
      </c>
      <c r="O140" s="36">
        <f>SUMIFS(СВЦЭМ!$C$33:$C$776,СВЦЭМ!$A$33:$A$776,$A140,СВЦЭМ!$B$33:$B$776,O$119)+'СЕТ СН'!$I$12+СВЦЭМ!$D$10+'СЕТ СН'!$I$6-'СЕТ СН'!$I$22</f>
        <v>1229.9117557300001</v>
      </c>
      <c r="P140" s="36">
        <f>SUMIFS(СВЦЭМ!$C$33:$C$776,СВЦЭМ!$A$33:$A$776,$A140,СВЦЭМ!$B$33:$B$776,P$119)+'СЕТ СН'!$I$12+СВЦЭМ!$D$10+'СЕТ СН'!$I$6-'СЕТ СН'!$I$22</f>
        <v>1224.0510467899999</v>
      </c>
      <c r="Q140" s="36">
        <f>SUMIFS(СВЦЭМ!$C$33:$C$776,СВЦЭМ!$A$33:$A$776,$A140,СВЦЭМ!$B$33:$B$776,Q$119)+'СЕТ СН'!$I$12+СВЦЭМ!$D$10+'СЕТ СН'!$I$6-'СЕТ СН'!$I$22</f>
        <v>1225.7961014</v>
      </c>
      <c r="R140" s="36">
        <f>SUMIFS(СВЦЭМ!$C$33:$C$776,СВЦЭМ!$A$33:$A$776,$A140,СВЦЭМ!$B$33:$B$776,R$119)+'СЕТ СН'!$I$12+СВЦЭМ!$D$10+'СЕТ СН'!$I$6-'СЕТ СН'!$I$22</f>
        <v>1215.3428529</v>
      </c>
      <c r="S140" s="36">
        <f>SUMIFS(СВЦЭМ!$C$33:$C$776,СВЦЭМ!$A$33:$A$776,$A140,СВЦЭМ!$B$33:$B$776,S$119)+'СЕТ СН'!$I$12+СВЦЭМ!$D$10+'СЕТ СН'!$I$6-'СЕТ СН'!$I$22</f>
        <v>1221.6318619399999</v>
      </c>
      <c r="T140" s="36">
        <f>SUMIFS(СВЦЭМ!$C$33:$C$776,СВЦЭМ!$A$33:$A$776,$A140,СВЦЭМ!$B$33:$B$776,T$119)+'СЕТ СН'!$I$12+СВЦЭМ!$D$10+'СЕТ СН'!$I$6-'СЕТ СН'!$I$22</f>
        <v>1221.2890520000001</v>
      </c>
      <c r="U140" s="36">
        <f>SUMIFS(СВЦЭМ!$C$33:$C$776,СВЦЭМ!$A$33:$A$776,$A140,СВЦЭМ!$B$33:$B$776,U$119)+'СЕТ СН'!$I$12+СВЦЭМ!$D$10+'СЕТ СН'!$I$6-'СЕТ СН'!$I$22</f>
        <v>1232.0458173299999</v>
      </c>
      <c r="V140" s="36">
        <f>SUMIFS(СВЦЭМ!$C$33:$C$776,СВЦЭМ!$A$33:$A$776,$A140,СВЦЭМ!$B$33:$B$776,V$119)+'СЕТ СН'!$I$12+СВЦЭМ!$D$10+'СЕТ СН'!$I$6-'СЕТ СН'!$I$22</f>
        <v>1235.8893508900001</v>
      </c>
      <c r="W140" s="36">
        <f>SUMIFS(СВЦЭМ!$C$33:$C$776,СВЦЭМ!$A$33:$A$776,$A140,СВЦЭМ!$B$33:$B$776,W$119)+'СЕТ СН'!$I$12+СВЦЭМ!$D$10+'СЕТ СН'!$I$6-'СЕТ СН'!$I$22</f>
        <v>1232.13624499</v>
      </c>
      <c r="X140" s="36">
        <f>SUMIFS(СВЦЭМ!$C$33:$C$776,СВЦЭМ!$A$33:$A$776,$A140,СВЦЭМ!$B$33:$B$776,X$119)+'СЕТ СН'!$I$12+СВЦЭМ!$D$10+'СЕТ СН'!$I$6-'СЕТ СН'!$I$22</f>
        <v>1241.30582351</v>
      </c>
      <c r="Y140" s="36">
        <f>SUMIFS(СВЦЭМ!$C$33:$C$776,СВЦЭМ!$A$33:$A$776,$A140,СВЦЭМ!$B$33:$B$776,Y$119)+'СЕТ СН'!$I$12+СВЦЭМ!$D$10+'СЕТ СН'!$I$6-'СЕТ СН'!$I$22</f>
        <v>1338.46974918</v>
      </c>
    </row>
    <row r="141" spans="1:25" ht="15.75" x14ac:dyDescent="0.2">
      <c r="A141" s="35">
        <f t="shared" si="3"/>
        <v>44065</v>
      </c>
      <c r="B141" s="36">
        <f>SUMIFS(СВЦЭМ!$C$33:$C$776,СВЦЭМ!$A$33:$A$776,$A141,СВЦЭМ!$B$33:$B$776,B$119)+'СЕТ СН'!$I$12+СВЦЭМ!$D$10+'СЕТ СН'!$I$6-'СЕТ СН'!$I$22</f>
        <v>1378.5962868500001</v>
      </c>
      <c r="C141" s="36">
        <f>SUMIFS(СВЦЭМ!$C$33:$C$776,СВЦЭМ!$A$33:$A$776,$A141,СВЦЭМ!$B$33:$B$776,C$119)+'СЕТ СН'!$I$12+СВЦЭМ!$D$10+'СЕТ СН'!$I$6-'СЕТ СН'!$I$22</f>
        <v>1425.5346893999999</v>
      </c>
      <c r="D141" s="36">
        <f>SUMIFS(СВЦЭМ!$C$33:$C$776,СВЦЭМ!$A$33:$A$776,$A141,СВЦЭМ!$B$33:$B$776,D$119)+'СЕТ СН'!$I$12+СВЦЭМ!$D$10+'СЕТ СН'!$I$6-'СЕТ СН'!$I$22</f>
        <v>1441.93424987</v>
      </c>
      <c r="E141" s="36">
        <f>SUMIFS(СВЦЭМ!$C$33:$C$776,СВЦЭМ!$A$33:$A$776,$A141,СВЦЭМ!$B$33:$B$776,E$119)+'СЕТ СН'!$I$12+СВЦЭМ!$D$10+'СЕТ СН'!$I$6-'СЕТ СН'!$I$22</f>
        <v>1455.3430968100001</v>
      </c>
      <c r="F141" s="36">
        <f>SUMIFS(СВЦЭМ!$C$33:$C$776,СВЦЭМ!$A$33:$A$776,$A141,СВЦЭМ!$B$33:$B$776,F$119)+'СЕТ СН'!$I$12+СВЦЭМ!$D$10+'СЕТ СН'!$I$6-'СЕТ СН'!$I$22</f>
        <v>1452.0181920499999</v>
      </c>
      <c r="G141" s="36">
        <f>SUMIFS(СВЦЭМ!$C$33:$C$776,СВЦЭМ!$A$33:$A$776,$A141,СВЦЭМ!$B$33:$B$776,G$119)+'СЕТ СН'!$I$12+СВЦЭМ!$D$10+'СЕТ СН'!$I$6-'СЕТ СН'!$I$22</f>
        <v>1450.9917476000001</v>
      </c>
      <c r="H141" s="36">
        <f>SUMIFS(СВЦЭМ!$C$33:$C$776,СВЦЭМ!$A$33:$A$776,$A141,СВЦЭМ!$B$33:$B$776,H$119)+'СЕТ СН'!$I$12+СВЦЭМ!$D$10+'СЕТ СН'!$I$6-'СЕТ СН'!$I$22</f>
        <v>1426.1386008499999</v>
      </c>
      <c r="I141" s="36">
        <f>SUMIFS(СВЦЭМ!$C$33:$C$776,СВЦЭМ!$A$33:$A$776,$A141,СВЦЭМ!$B$33:$B$776,I$119)+'СЕТ СН'!$I$12+СВЦЭМ!$D$10+'СЕТ СН'!$I$6-'СЕТ СН'!$I$22</f>
        <v>1444.09610952</v>
      </c>
      <c r="J141" s="36">
        <f>SUMIFS(СВЦЭМ!$C$33:$C$776,СВЦЭМ!$A$33:$A$776,$A141,СВЦЭМ!$B$33:$B$776,J$119)+'СЕТ СН'!$I$12+СВЦЭМ!$D$10+'СЕТ СН'!$I$6-'СЕТ СН'!$I$22</f>
        <v>1405.0217587</v>
      </c>
      <c r="K141" s="36">
        <f>SUMIFS(СВЦЭМ!$C$33:$C$776,СВЦЭМ!$A$33:$A$776,$A141,СВЦЭМ!$B$33:$B$776,K$119)+'СЕТ СН'!$I$12+СВЦЭМ!$D$10+'СЕТ СН'!$I$6-'СЕТ СН'!$I$22</f>
        <v>1367.5516294399999</v>
      </c>
      <c r="L141" s="36">
        <f>SUMIFS(СВЦЭМ!$C$33:$C$776,СВЦЭМ!$A$33:$A$776,$A141,СВЦЭМ!$B$33:$B$776,L$119)+'СЕТ СН'!$I$12+СВЦЭМ!$D$10+'СЕТ СН'!$I$6-'СЕТ СН'!$I$22</f>
        <v>1330.6920452300001</v>
      </c>
      <c r="M141" s="36">
        <f>SUMIFS(СВЦЭМ!$C$33:$C$776,СВЦЭМ!$A$33:$A$776,$A141,СВЦЭМ!$B$33:$B$776,M$119)+'СЕТ СН'!$I$12+СВЦЭМ!$D$10+'СЕТ СН'!$I$6-'СЕТ СН'!$I$22</f>
        <v>1286.65973031</v>
      </c>
      <c r="N141" s="36">
        <f>SUMIFS(СВЦЭМ!$C$33:$C$776,СВЦЭМ!$A$33:$A$776,$A141,СВЦЭМ!$B$33:$B$776,N$119)+'СЕТ СН'!$I$12+СВЦЭМ!$D$10+'СЕТ СН'!$I$6-'СЕТ СН'!$I$22</f>
        <v>1252.26754392</v>
      </c>
      <c r="O141" s="36">
        <f>SUMIFS(СВЦЭМ!$C$33:$C$776,СВЦЭМ!$A$33:$A$776,$A141,СВЦЭМ!$B$33:$B$776,O$119)+'СЕТ СН'!$I$12+СВЦЭМ!$D$10+'СЕТ СН'!$I$6-'СЕТ СН'!$I$22</f>
        <v>1219.4810346300001</v>
      </c>
      <c r="P141" s="36">
        <f>SUMIFS(СВЦЭМ!$C$33:$C$776,СВЦЭМ!$A$33:$A$776,$A141,СВЦЭМ!$B$33:$B$776,P$119)+'СЕТ СН'!$I$12+СВЦЭМ!$D$10+'СЕТ СН'!$I$6-'СЕТ СН'!$I$22</f>
        <v>1221.4024079400001</v>
      </c>
      <c r="Q141" s="36">
        <f>SUMIFS(СВЦЭМ!$C$33:$C$776,СВЦЭМ!$A$33:$A$776,$A141,СВЦЭМ!$B$33:$B$776,Q$119)+'СЕТ СН'!$I$12+СВЦЭМ!$D$10+'СЕТ СН'!$I$6-'СЕТ СН'!$I$22</f>
        <v>1226.49668088</v>
      </c>
      <c r="R141" s="36">
        <f>SUMIFS(СВЦЭМ!$C$33:$C$776,СВЦЭМ!$A$33:$A$776,$A141,СВЦЭМ!$B$33:$B$776,R$119)+'СЕТ СН'!$I$12+СВЦЭМ!$D$10+'СЕТ СН'!$I$6-'СЕТ СН'!$I$22</f>
        <v>1229.52254021</v>
      </c>
      <c r="S141" s="36">
        <f>SUMIFS(СВЦЭМ!$C$33:$C$776,СВЦЭМ!$A$33:$A$776,$A141,СВЦЭМ!$B$33:$B$776,S$119)+'СЕТ СН'!$I$12+СВЦЭМ!$D$10+'СЕТ СН'!$I$6-'СЕТ СН'!$I$22</f>
        <v>1223.7647752100002</v>
      </c>
      <c r="T141" s="36">
        <f>SUMIFS(СВЦЭМ!$C$33:$C$776,СВЦЭМ!$A$33:$A$776,$A141,СВЦЭМ!$B$33:$B$776,T$119)+'СЕТ СН'!$I$12+СВЦЭМ!$D$10+'СЕТ СН'!$I$6-'СЕТ СН'!$I$22</f>
        <v>1215.0557304899999</v>
      </c>
      <c r="U141" s="36">
        <f>SUMIFS(СВЦЭМ!$C$33:$C$776,СВЦЭМ!$A$33:$A$776,$A141,СВЦЭМ!$B$33:$B$776,U$119)+'СЕТ СН'!$I$12+СВЦЭМ!$D$10+'СЕТ СН'!$I$6-'СЕТ СН'!$I$22</f>
        <v>1213.69519762</v>
      </c>
      <c r="V141" s="36">
        <f>SUMIFS(СВЦЭМ!$C$33:$C$776,СВЦЭМ!$A$33:$A$776,$A141,СВЦЭМ!$B$33:$B$776,V$119)+'СЕТ СН'!$I$12+СВЦЭМ!$D$10+'СЕТ СН'!$I$6-'СЕТ СН'!$I$22</f>
        <v>1205.5793517299999</v>
      </c>
      <c r="W141" s="36">
        <f>SUMIFS(СВЦЭМ!$C$33:$C$776,СВЦЭМ!$A$33:$A$776,$A141,СВЦЭМ!$B$33:$B$776,W$119)+'СЕТ СН'!$I$12+СВЦЭМ!$D$10+'СЕТ СН'!$I$6-'СЕТ СН'!$I$22</f>
        <v>1210.6726904900002</v>
      </c>
      <c r="X141" s="36">
        <f>SUMIFS(СВЦЭМ!$C$33:$C$776,СВЦЭМ!$A$33:$A$776,$A141,СВЦЭМ!$B$33:$B$776,X$119)+'СЕТ СН'!$I$12+СВЦЭМ!$D$10+'СЕТ СН'!$I$6-'СЕТ СН'!$I$22</f>
        <v>1226.3457091800001</v>
      </c>
      <c r="Y141" s="36">
        <f>SUMIFS(СВЦЭМ!$C$33:$C$776,СВЦЭМ!$A$33:$A$776,$A141,СВЦЭМ!$B$33:$B$776,Y$119)+'СЕТ СН'!$I$12+СВЦЭМ!$D$10+'СЕТ СН'!$I$6-'СЕТ СН'!$I$22</f>
        <v>1332.6091075700001</v>
      </c>
    </row>
    <row r="142" spans="1:25" ht="15.75" x14ac:dyDescent="0.2">
      <c r="A142" s="35">
        <f t="shared" si="3"/>
        <v>44066</v>
      </c>
      <c r="B142" s="36">
        <f>SUMIFS(СВЦЭМ!$C$33:$C$776,СВЦЭМ!$A$33:$A$776,$A142,СВЦЭМ!$B$33:$B$776,B$119)+'СЕТ СН'!$I$12+СВЦЭМ!$D$10+'СЕТ СН'!$I$6-'СЕТ СН'!$I$22</f>
        <v>1387.5449469</v>
      </c>
      <c r="C142" s="36">
        <f>SUMIFS(СВЦЭМ!$C$33:$C$776,СВЦЭМ!$A$33:$A$776,$A142,СВЦЭМ!$B$33:$B$776,C$119)+'СЕТ СН'!$I$12+СВЦЭМ!$D$10+'СЕТ СН'!$I$6-'СЕТ СН'!$I$22</f>
        <v>1410.5005975200002</v>
      </c>
      <c r="D142" s="36">
        <f>SUMIFS(СВЦЭМ!$C$33:$C$776,СВЦЭМ!$A$33:$A$776,$A142,СВЦЭМ!$B$33:$B$776,D$119)+'СЕТ СН'!$I$12+СВЦЭМ!$D$10+'СЕТ СН'!$I$6-'СЕТ СН'!$I$22</f>
        <v>1437.90053382</v>
      </c>
      <c r="E142" s="36">
        <f>SUMIFS(СВЦЭМ!$C$33:$C$776,СВЦЭМ!$A$33:$A$776,$A142,СВЦЭМ!$B$33:$B$776,E$119)+'СЕТ СН'!$I$12+СВЦЭМ!$D$10+'СЕТ СН'!$I$6-'СЕТ СН'!$I$22</f>
        <v>1453.85198438</v>
      </c>
      <c r="F142" s="36">
        <f>SUMIFS(СВЦЭМ!$C$33:$C$776,СВЦЭМ!$A$33:$A$776,$A142,СВЦЭМ!$B$33:$B$776,F$119)+'СЕТ СН'!$I$12+СВЦЭМ!$D$10+'СЕТ СН'!$I$6-'СЕТ СН'!$I$22</f>
        <v>1456.4923782599999</v>
      </c>
      <c r="G142" s="36">
        <f>SUMIFS(СВЦЭМ!$C$33:$C$776,СВЦЭМ!$A$33:$A$776,$A142,СВЦЭМ!$B$33:$B$776,G$119)+'СЕТ СН'!$I$12+СВЦЭМ!$D$10+'СЕТ СН'!$I$6-'СЕТ СН'!$I$22</f>
        <v>1457.6304298699999</v>
      </c>
      <c r="H142" s="36">
        <f>SUMIFS(СВЦЭМ!$C$33:$C$776,СВЦЭМ!$A$33:$A$776,$A142,СВЦЭМ!$B$33:$B$776,H$119)+'СЕТ СН'!$I$12+СВЦЭМ!$D$10+'СЕТ СН'!$I$6-'СЕТ СН'!$I$22</f>
        <v>1447.9453051199998</v>
      </c>
      <c r="I142" s="36">
        <f>SUMIFS(СВЦЭМ!$C$33:$C$776,СВЦЭМ!$A$33:$A$776,$A142,СВЦЭМ!$B$33:$B$776,I$119)+'СЕТ СН'!$I$12+СВЦЭМ!$D$10+'СЕТ СН'!$I$6-'СЕТ СН'!$I$22</f>
        <v>1424.6338557899999</v>
      </c>
      <c r="J142" s="36">
        <f>SUMIFS(СВЦЭМ!$C$33:$C$776,СВЦЭМ!$A$33:$A$776,$A142,СВЦЭМ!$B$33:$B$776,J$119)+'СЕТ СН'!$I$12+СВЦЭМ!$D$10+'СЕТ СН'!$I$6-'СЕТ СН'!$I$22</f>
        <v>1415.4309624799998</v>
      </c>
      <c r="K142" s="36">
        <f>SUMIFS(СВЦЭМ!$C$33:$C$776,СВЦЭМ!$A$33:$A$776,$A142,СВЦЭМ!$B$33:$B$776,K$119)+'СЕТ СН'!$I$12+СВЦЭМ!$D$10+'СЕТ СН'!$I$6-'СЕТ СН'!$I$22</f>
        <v>1394.9945769999999</v>
      </c>
      <c r="L142" s="36">
        <f>SUMIFS(СВЦЭМ!$C$33:$C$776,СВЦЭМ!$A$33:$A$776,$A142,СВЦЭМ!$B$33:$B$776,L$119)+'СЕТ СН'!$I$12+СВЦЭМ!$D$10+'СЕТ СН'!$I$6-'СЕТ СН'!$I$22</f>
        <v>1347.3151786200001</v>
      </c>
      <c r="M142" s="36">
        <f>SUMIFS(СВЦЭМ!$C$33:$C$776,СВЦЭМ!$A$33:$A$776,$A142,СВЦЭМ!$B$33:$B$776,M$119)+'СЕТ СН'!$I$12+СВЦЭМ!$D$10+'СЕТ СН'!$I$6-'СЕТ СН'!$I$22</f>
        <v>1280.6365525400001</v>
      </c>
      <c r="N142" s="36">
        <f>SUMIFS(СВЦЭМ!$C$33:$C$776,СВЦЭМ!$A$33:$A$776,$A142,СВЦЭМ!$B$33:$B$776,N$119)+'СЕТ СН'!$I$12+СВЦЭМ!$D$10+'СЕТ СН'!$I$6-'СЕТ СН'!$I$22</f>
        <v>1225.3346537100001</v>
      </c>
      <c r="O142" s="36">
        <f>SUMIFS(СВЦЭМ!$C$33:$C$776,СВЦЭМ!$A$33:$A$776,$A142,СВЦЭМ!$B$33:$B$776,O$119)+'СЕТ СН'!$I$12+СВЦЭМ!$D$10+'СЕТ СН'!$I$6-'СЕТ СН'!$I$22</f>
        <v>1201.3294302899999</v>
      </c>
      <c r="P142" s="36">
        <f>SUMIFS(СВЦЭМ!$C$33:$C$776,СВЦЭМ!$A$33:$A$776,$A142,СВЦЭМ!$B$33:$B$776,P$119)+'СЕТ СН'!$I$12+СВЦЭМ!$D$10+'СЕТ СН'!$I$6-'СЕТ СН'!$I$22</f>
        <v>1204.6755271100001</v>
      </c>
      <c r="Q142" s="36">
        <f>SUMIFS(СВЦЭМ!$C$33:$C$776,СВЦЭМ!$A$33:$A$776,$A142,СВЦЭМ!$B$33:$B$776,Q$119)+'СЕТ СН'!$I$12+СВЦЭМ!$D$10+'СЕТ СН'!$I$6-'СЕТ СН'!$I$22</f>
        <v>1207.1490698</v>
      </c>
      <c r="R142" s="36">
        <f>SUMIFS(СВЦЭМ!$C$33:$C$776,СВЦЭМ!$A$33:$A$776,$A142,СВЦЭМ!$B$33:$B$776,R$119)+'СЕТ СН'!$I$12+СВЦЭМ!$D$10+'СЕТ СН'!$I$6-'СЕТ СН'!$I$22</f>
        <v>1205.88607252</v>
      </c>
      <c r="S142" s="36">
        <f>SUMIFS(СВЦЭМ!$C$33:$C$776,СВЦЭМ!$A$33:$A$776,$A142,СВЦЭМ!$B$33:$B$776,S$119)+'СЕТ СН'!$I$12+СВЦЭМ!$D$10+'СЕТ СН'!$I$6-'СЕТ СН'!$I$22</f>
        <v>1208.6999809599999</v>
      </c>
      <c r="T142" s="36">
        <f>SUMIFS(СВЦЭМ!$C$33:$C$776,СВЦЭМ!$A$33:$A$776,$A142,СВЦЭМ!$B$33:$B$776,T$119)+'СЕТ СН'!$I$12+СВЦЭМ!$D$10+'СЕТ СН'!$I$6-'СЕТ СН'!$I$22</f>
        <v>1209.3557587400001</v>
      </c>
      <c r="U142" s="36">
        <f>SUMIFS(СВЦЭМ!$C$33:$C$776,СВЦЭМ!$A$33:$A$776,$A142,СВЦЭМ!$B$33:$B$776,U$119)+'СЕТ СН'!$I$12+СВЦЭМ!$D$10+'СЕТ СН'!$I$6-'СЕТ СН'!$I$22</f>
        <v>1197.79335812</v>
      </c>
      <c r="V142" s="36">
        <f>SUMIFS(СВЦЭМ!$C$33:$C$776,СВЦЭМ!$A$33:$A$776,$A142,СВЦЭМ!$B$33:$B$776,V$119)+'СЕТ СН'!$I$12+СВЦЭМ!$D$10+'СЕТ СН'!$I$6-'СЕТ СН'!$I$22</f>
        <v>1189.7151305699999</v>
      </c>
      <c r="W142" s="36">
        <f>SUMIFS(СВЦЭМ!$C$33:$C$776,СВЦЭМ!$A$33:$A$776,$A142,СВЦЭМ!$B$33:$B$776,W$119)+'СЕТ СН'!$I$12+СВЦЭМ!$D$10+'СЕТ СН'!$I$6-'СЕТ СН'!$I$22</f>
        <v>1192.0702596400001</v>
      </c>
      <c r="X142" s="36">
        <f>SUMIFS(СВЦЭМ!$C$33:$C$776,СВЦЭМ!$A$33:$A$776,$A142,СВЦЭМ!$B$33:$B$776,X$119)+'СЕТ СН'!$I$12+СВЦЭМ!$D$10+'СЕТ СН'!$I$6-'СЕТ СН'!$I$22</f>
        <v>1221.97978509</v>
      </c>
      <c r="Y142" s="36">
        <f>SUMIFS(СВЦЭМ!$C$33:$C$776,СВЦЭМ!$A$33:$A$776,$A142,СВЦЭМ!$B$33:$B$776,Y$119)+'СЕТ СН'!$I$12+СВЦЭМ!$D$10+'СЕТ СН'!$I$6-'СЕТ СН'!$I$22</f>
        <v>1318.70001817</v>
      </c>
    </row>
    <row r="143" spans="1:25" ht="15.75" x14ac:dyDescent="0.2">
      <c r="A143" s="35">
        <f t="shared" si="3"/>
        <v>44067</v>
      </c>
      <c r="B143" s="36">
        <f>SUMIFS(СВЦЭМ!$C$33:$C$776,СВЦЭМ!$A$33:$A$776,$A143,СВЦЭМ!$B$33:$B$776,B$119)+'СЕТ СН'!$I$12+СВЦЭМ!$D$10+'СЕТ СН'!$I$6-'СЕТ СН'!$I$22</f>
        <v>1350.3655965399998</v>
      </c>
      <c r="C143" s="36">
        <f>SUMIFS(СВЦЭМ!$C$33:$C$776,СВЦЭМ!$A$33:$A$776,$A143,СВЦЭМ!$B$33:$B$776,C$119)+'СЕТ СН'!$I$12+СВЦЭМ!$D$10+'СЕТ СН'!$I$6-'СЕТ СН'!$I$22</f>
        <v>1390.1717382100001</v>
      </c>
      <c r="D143" s="36">
        <f>SUMIFS(СВЦЭМ!$C$33:$C$776,СВЦЭМ!$A$33:$A$776,$A143,СВЦЭМ!$B$33:$B$776,D$119)+'СЕТ СН'!$I$12+СВЦЭМ!$D$10+'СЕТ СН'!$I$6-'СЕТ СН'!$I$22</f>
        <v>1402.9794296499999</v>
      </c>
      <c r="E143" s="36">
        <f>SUMIFS(СВЦЭМ!$C$33:$C$776,СВЦЭМ!$A$33:$A$776,$A143,СВЦЭМ!$B$33:$B$776,E$119)+'СЕТ СН'!$I$12+СВЦЭМ!$D$10+'СЕТ СН'!$I$6-'СЕТ СН'!$I$22</f>
        <v>1402.8334832099999</v>
      </c>
      <c r="F143" s="36">
        <f>SUMIFS(СВЦЭМ!$C$33:$C$776,СВЦЭМ!$A$33:$A$776,$A143,СВЦЭМ!$B$33:$B$776,F$119)+'СЕТ СН'!$I$12+СВЦЭМ!$D$10+'СЕТ СН'!$I$6-'СЕТ СН'!$I$22</f>
        <v>1417.31631784</v>
      </c>
      <c r="G143" s="36">
        <f>SUMIFS(СВЦЭМ!$C$33:$C$776,СВЦЭМ!$A$33:$A$776,$A143,СВЦЭМ!$B$33:$B$776,G$119)+'СЕТ СН'!$I$12+СВЦЭМ!$D$10+'СЕТ СН'!$I$6-'СЕТ СН'!$I$22</f>
        <v>1407.1438869899998</v>
      </c>
      <c r="H143" s="36">
        <f>SUMIFS(СВЦЭМ!$C$33:$C$776,СВЦЭМ!$A$33:$A$776,$A143,СВЦЭМ!$B$33:$B$776,H$119)+'СЕТ СН'!$I$12+СВЦЭМ!$D$10+'СЕТ СН'!$I$6-'СЕТ СН'!$I$22</f>
        <v>1399.2964045899998</v>
      </c>
      <c r="I143" s="36">
        <f>SUMIFS(СВЦЭМ!$C$33:$C$776,СВЦЭМ!$A$33:$A$776,$A143,СВЦЭМ!$B$33:$B$776,I$119)+'СЕТ СН'!$I$12+СВЦЭМ!$D$10+'СЕТ СН'!$I$6-'СЕТ СН'!$I$22</f>
        <v>1473.6600588599999</v>
      </c>
      <c r="J143" s="36">
        <f>SUMIFS(СВЦЭМ!$C$33:$C$776,СВЦЭМ!$A$33:$A$776,$A143,СВЦЭМ!$B$33:$B$776,J$119)+'СЕТ СН'!$I$12+СВЦЭМ!$D$10+'СЕТ СН'!$I$6-'СЕТ СН'!$I$22</f>
        <v>1424.8574154600001</v>
      </c>
      <c r="K143" s="36">
        <f>SUMIFS(СВЦЭМ!$C$33:$C$776,СВЦЭМ!$A$33:$A$776,$A143,СВЦЭМ!$B$33:$B$776,K$119)+'СЕТ СН'!$I$12+СВЦЭМ!$D$10+'СЕТ СН'!$I$6-'СЕТ СН'!$I$22</f>
        <v>1398.13866482</v>
      </c>
      <c r="L143" s="36">
        <f>SUMIFS(СВЦЭМ!$C$33:$C$776,СВЦЭМ!$A$33:$A$776,$A143,СВЦЭМ!$B$33:$B$776,L$119)+'СЕТ СН'!$I$12+СВЦЭМ!$D$10+'СЕТ СН'!$I$6-'СЕТ СН'!$I$22</f>
        <v>1370.88028267</v>
      </c>
      <c r="M143" s="36">
        <f>SUMIFS(СВЦЭМ!$C$33:$C$776,СВЦЭМ!$A$33:$A$776,$A143,СВЦЭМ!$B$33:$B$776,M$119)+'СЕТ СН'!$I$12+СВЦЭМ!$D$10+'СЕТ СН'!$I$6-'СЕТ СН'!$I$22</f>
        <v>1316.9654860999999</v>
      </c>
      <c r="N143" s="36">
        <f>SUMIFS(СВЦЭМ!$C$33:$C$776,СВЦЭМ!$A$33:$A$776,$A143,СВЦЭМ!$B$33:$B$776,N$119)+'СЕТ СН'!$I$12+СВЦЭМ!$D$10+'СЕТ СН'!$I$6-'СЕТ СН'!$I$22</f>
        <v>1275.1559527700001</v>
      </c>
      <c r="O143" s="36">
        <f>SUMIFS(СВЦЭМ!$C$33:$C$776,СВЦЭМ!$A$33:$A$776,$A143,СВЦЭМ!$B$33:$B$776,O$119)+'СЕТ СН'!$I$12+СВЦЭМ!$D$10+'СЕТ СН'!$I$6-'СЕТ СН'!$I$22</f>
        <v>1236.9706411100001</v>
      </c>
      <c r="P143" s="36">
        <f>SUMIFS(СВЦЭМ!$C$33:$C$776,СВЦЭМ!$A$33:$A$776,$A143,СВЦЭМ!$B$33:$B$776,P$119)+'СЕТ СН'!$I$12+СВЦЭМ!$D$10+'СЕТ СН'!$I$6-'СЕТ СН'!$I$22</f>
        <v>1247.7180285899999</v>
      </c>
      <c r="Q143" s="36">
        <f>SUMIFS(СВЦЭМ!$C$33:$C$776,СВЦЭМ!$A$33:$A$776,$A143,СВЦЭМ!$B$33:$B$776,Q$119)+'СЕТ СН'!$I$12+СВЦЭМ!$D$10+'СЕТ СН'!$I$6-'СЕТ СН'!$I$22</f>
        <v>1241.2652721499999</v>
      </c>
      <c r="R143" s="36">
        <f>SUMIFS(СВЦЭМ!$C$33:$C$776,СВЦЭМ!$A$33:$A$776,$A143,СВЦЭМ!$B$33:$B$776,R$119)+'СЕТ СН'!$I$12+СВЦЭМ!$D$10+'СЕТ СН'!$I$6-'СЕТ СН'!$I$22</f>
        <v>1243.5538522000002</v>
      </c>
      <c r="S143" s="36">
        <f>SUMIFS(СВЦЭМ!$C$33:$C$776,СВЦЭМ!$A$33:$A$776,$A143,СВЦЭМ!$B$33:$B$776,S$119)+'СЕТ СН'!$I$12+СВЦЭМ!$D$10+'СЕТ СН'!$I$6-'СЕТ СН'!$I$22</f>
        <v>1242.23015704</v>
      </c>
      <c r="T143" s="36">
        <f>SUMIFS(СВЦЭМ!$C$33:$C$776,СВЦЭМ!$A$33:$A$776,$A143,СВЦЭМ!$B$33:$B$776,T$119)+'СЕТ СН'!$I$12+СВЦЭМ!$D$10+'СЕТ СН'!$I$6-'СЕТ СН'!$I$22</f>
        <v>1247.0688208500001</v>
      </c>
      <c r="U143" s="36">
        <f>SUMIFS(СВЦЭМ!$C$33:$C$776,СВЦЭМ!$A$33:$A$776,$A143,СВЦЭМ!$B$33:$B$776,U$119)+'СЕТ СН'!$I$12+СВЦЭМ!$D$10+'СЕТ СН'!$I$6-'СЕТ СН'!$I$22</f>
        <v>1251.5771275</v>
      </c>
      <c r="V143" s="36">
        <f>SUMIFS(СВЦЭМ!$C$33:$C$776,СВЦЭМ!$A$33:$A$776,$A143,СВЦЭМ!$B$33:$B$776,V$119)+'СЕТ СН'!$I$12+СВЦЭМ!$D$10+'СЕТ СН'!$I$6-'СЕТ СН'!$I$22</f>
        <v>1242.66334119</v>
      </c>
      <c r="W143" s="36">
        <f>SUMIFS(СВЦЭМ!$C$33:$C$776,СВЦЭМ!$A$33:$A$776,$A143,СВЦЭМ!$B$33:$B$776,W$119)+'СЕТ СН'!$I$12+СВЦЭМ!$D$10+'СЕТ СН'!$I$6-'СЕТ СН'!$I$22</f>
        <v>1234.0102178699999</v>
      </c>
      <c r="X143" s="36">
        <f>SUMIFS(СВЦЭМ!$C$33:$C$776,СВЦЭМ!$A$33:$A$776,$A143,СВЦЭМ!$B$33:$B$776,X$119)+'СЕТ СН'!$I$12+СВЦЭМ!$D$10+'СЕТ СН'!$I$6-'СЕТ СН'!$I$22</f>
        <v>1262.446377</v>
      </c>
      <c r="Y143" s="36">
        <f>SUMIFS(СВЦЭМ!$C$33:$C$776,СВЦЭМ!$A$33:$A$776,$A143,СВЦЭМ!$B$33:$B$776,Y$119)+'СЕТ СН'!$I$12+СВЦЭМ!$D$10+'СЕТ СН'!$I$6-'СЕТ СН'!$I$22</f>
        <v>1374.6718765400001</v>
      </c>
    </row>
    <row r="144" spans="1:25" ht="15.75" x14ac:dyDescent="0.2">
      <c r="A144" s="35">
        <f t="shared" si="3"/>
        <v>44068</v>
      </c>
      <c r="B144" s="36">
        <f>SUMIFS(СВЦЭМ!$C$33:$C$776,СВЦЭМ!$A$33:$A$776,$A144,СВЦЭМ!$B$33:$B$776,B$119)+'СЕТ СН'!$I$12+СВЦЭМ!$D$10+'СЕТ СН'!$I$6-'СЕТ СН'!$I$22</f>
        <v>1358.28727579</v>
      </c>
      <c r="C144" s="36">
        <f>SUMIFS(СВЦЭМ!$C$33:$C$776,СВЦЭМ!$A$33:$A$776,$A144,СВЦЭМ!$B$33:$B$776,C$119)+'СЕТ СН'!$I$12+СВЦЭМ!$D$10+'СЕТ СН'!$I$6-'СЕТ СН'!$I$22</f>
        <v>1389.4488105999999</v>
      </c>
      <c r="D144" s="36">
        <f>SUMIFS(СВЦЭМ!$C$33:$C$776,СВЦЭМ!$A$33:$A$776,$A144,СВЦЭМ!$B$33:$B$776,D$119)+'СЕТ СН'!$I$12+СВЦЭМ!$D$10+'СЕТ СН'!$I$6-'СЕТ СН'!$I$22</f>
        <v>1411.9116205599998</v>
      </c>
      <c r="E144" s="36">
        <f>SUMIFS(СВЦЭМ!$C$33:$C$776,СВЦЭМ!$A$33:$A$776,$A144,СВЦЭМ!$B$33:$B$776,E$119)+'СЕТ СН'!$I$12+СВЦЭМ!$D$10+'СЕТ СН'!$I$6-'СЕТ СН'!$I$22</f>
        <v>1409.28448725</v>
      </c>
      <c r="F144" s="36">
        <f>SUMIFS(СВЦЭМ!$C$33:$C$776,СВЦЭМ!$A$33:$A$776,$A144,СВЦЭМ!$B$33:$B$776,F$119)+'СЕТ СН'!$I$12+СВЦЭМ!$D$10+'СЕТ СН'!$I$6-'СЕТ СН'!$I$22</f>
        <v>1422.50693391</v>
      </c>
      <c r="G144" s="36">
        <f>SUMIFS(СВЦЭМ!$C$33:$C$776,СВЦЭМ!$A$33:$A$776,$A144,СВЦЭМ!$B$33:$B$776,G$119)+'СЕТ СН'!$I$12+СВЦЭМ!$D$10+'СЕТ СН'!$I$6-'СЕТ СН'!$I$22</f>
        <v>1414.06152907</v>
      </c>
      <c r="H144" s="36">
        <f>SUMIFS(СВЦЭМ!$C$33:$C$776,СВЦЭМ!$A$33:$A$776,$A144,СВЦЭМ!$B$33:$B$776,H$119)+'СЕТ СН'!$I$12+СВЦЭМ!$D$10+'СЕТ СН'!$I$6-'СЕТ СН'!$I$22</f>
        <v>1429.17875914</v>
      </c>
      <c r="I144" s="36">
        <f>SUMIFS(СВЦЭМ!$C$33:$C$776,СВЦЭМ!$A$33:$A$776,$A144,СВЦЭМ!$B$33:$B$776,I$119)+'СЕТ СН'!$I$12+СВЦЭМ!$D$10+'СЕТ СН'!$I$6-'СЕТ СН'!$I$22</f>
        <v>1458.7325980599999</v>
      </c>
      <c r="J144" s="36">
        <f>SUMIFS(СВЦЭМ!$C$33:$C$776,СВЦЭМ!$A$33:$A$776,$A144,СВЦЭМ!$B$33:$B$776,J$119)+'СЕТ СН'!$I$12+СВЦЭМ!$D$10+'СЕТ СН'!$I$6-'СЕТ СН'!$I$22</f>
        <v>1446.6771035299998</v>
      </c>
      <c r="K144" s="36">
        <f>SUMIFS(СВЦЭМ!$C$33:$C$776,СВЦЭМ!$A$33:$A$776,$A144,СВЦЭМ!$B$33:$B$776,K$119)+'СЕТ СН'!$I$12+СВЦЭМ!$D$10+'СЕТ СН'!$I$6-'СЕТ СН'!$I$22</f>
        <v>1398.7350151400001</v>
      </c>
      <c r="L144" s="36">
        <f>SUMIFS(СВЦЭМ!$C$33:$C$776,СВЦЭМ!$A$33:$A$776,$A144,СВЦЭМ!$B$33:$B$776,L$119)+'СЕТ СН'!$I$12+СВЦЭМ!$D$10+'СЕТ СН'!$I$6-'СЕТ СН'!$I$22</f>
        <v>1384.91404863</v>
      </c>
      <c r="M144" s="36">
        <f>SUMIFS(СВЦЭМ!$C$33:$C$776,СВЦЭМ!$A$33:$A$776,$A144,СВЦЭМ!$B$33:$B$776,M$119)+'СЕТ СН'!$I$12+СВЦЭМ!$D$10+'СЕТ СН'!$I$6-'СЕТ СН'!$I$22</f>
        <v>1309.5526030199999</v>
      </c>
      <c r="N144" s="36">
        <f>SUMIFS(СВЦЭМ!$C$33:$C$776,СВЦЭМ!$A$33:$A$776,$A144,СВЦЭМ!$B$33:$B$776,N$119)+'СЕТ СН'!$I$12+СВЦЭМ!$D$10+'СЕТ СН'!$I$6-'СЕТ СН'!$I$22</f>
        <v>1264.9856703</v>
      </c>
      <c r="O144" s="36">
        <f>SUMIFS(СВЦЭМ!$C$33:$C$776,СВЦЭМ!$A$33:$A$776,$A144,СВЦЭМ!$B$33:$B$776,O$119)+'СЕТ СН'!$I$12+СВЦЭМ!$D$10+'СЕТ СН'!$I$6-'СЕТ СН'!$I$22</f>
        <v>1238.0573905900001</v>
      </c>
      <c r="P144" s="36">
        <f>SUMIFS(СВЦЭМ!$C$33:$C$776,СВЦЭМ!$A$33:$A$776,$A144,СВЦЭМ!$B$33:$B$776,P$119)+'СЕТ СН'!$I$12+СВЦЭМ!$D$10+'СЕТ СН'!$I$6-'СЕТ СН'!$I$22</f>
        <v>1245.5550271299999</v>
      </c>
      <c r="Q144" s="36">
        <f>SUMIFS(СВЦЭМ!$C$33:$C$776,СВЦЭМ!$A$33:$A$776,$A144,СВЦЭМ!$B$33:$B$776,Q$119)+'СЕТ СН'!$I$12+СВЦЭМ!$D$10+'СЕТ СН'!$I$6-'СЕТ СН'!$I$22</f>
        <v>1242.66755029</v>
      </c>
      <c r="R144" s="36">
        <f>SUMIFS(СВЦЭМ!$C$33:$C$776,СВЦЭМ!$A$33:$A$776,$A144,СВЦЭМ!$B$33:$B$776,R$119)+'СЕТ СН'!$I$12+СВЦЭМ!$D$10+'СЕТ СН'!$I$6-'СЕТ СН'!$I$22</f>
        <v>1240.5022393199999</v>
      </c>
      <c r="S144" s="36">
        <f>SUMIFS(СВЦЭМ!$C$33:$C$776,СВЦЭМ!$A$33:$A$776,$A144,СВЦЭМ!$B$33:$B$776,S$119)+'СЕТ СН'!$I$12+СВЦЭМ!$D$10+'СЕТ СН'!$I$6-'СЕТ СН'!$I$22</f>
        <v>1241.3254338699999</v>
      </c>
      <c r="T144" s="36">
        <f>SUMIFS(СВЦЭМ!$C$33:$C$776,СВЦЭМ!$A$33:$A$776,$A144,СВЦЭМ!$B$33:$B$776,T$119)+'СЕТ СН'!$I$12+СВЦЭМ!$D$10+'СЕТ СН'!$I$6-'СЕТ СН'!$I$22</f>
        <v>1243.7006770799999</v>
      </c>
      <c r="U144" s="36">
        <f>SUMIFS(СВЦЭМ!$C$33:$C$776,СВЦЭМ!$A$33:$A$776,$A144,СВЦЭМ!$B$33:$B$776,U$119)+'СЕТ СН'!$I$12+СВЦЭМ!$D$10+'СЕТ СН'!$I$6-'СЕТ СН'!$I$22</f>
        <v>1242.06726583</v>
      </c>
      <c r="V144" s="36">
        <f>SUMIFS(СВЦЭМ!$C$33:$C$776,СВЦЭМ!$A$33:$A$776,$A144,СВЦЭМ!$B$33:$B$776,V$119)+'СЕТ СН'!$I$12+СВЦЭМ!$D$10+'СЕТ СН'!$I$6-'СЕТ СН'!$I$22</f>
        <v>1219.7280915599999</v>
      </c>
      <c r="W144" s="36">
        <f>SUMIFS(СВЦЭМ!$C$33:$C$776,СВЦЭМ!$A$33:$A$776,$A144,СВЦЭМ!$B$33:$B$776,W$119)+'СЕТ СН'!$I$12+СВЦЭМ!$D$10+'СЕТ СН'!$I$6-'СЕТ СН'!$I$22</f>
        <v>1199.3354075900002</v>
      </c>
      <c r="X144" s="36">
        <f>SUMIFS(СВЦЭМ!$C$33:$C$776,СВЦЭМ!$A$33:$A$776,$A144,СВЦЭМ!$B$33:$B$776,X$119)+'СЕТ СН'!$I$12+СВЦЭМ!$D$10+'СЕТ СН'!$I$6-'СЕТ СН'!$I$22</f>
        <v>1217.5107020599999</v>
      </c>
      <c r="Y144" s="36">
        <f>SUMIFS(СВЦЭМ!$C$33:$C$776,СВЦЭМ!$A$33:$A$776,$A144,СВЦЭМ!$B$33:$B$776,Y$119)+'СЕТ СН'!$I$12+СВЦЭМ!$D$10+'СЕТ СН'!$I$6-'СЕТ СН'!$I$22</f>
        <v>1324.2092869099999</v>
      </c>
    </row>
    <row r="145" spans="1:26" ht="15.75" x14ac:dyDescent="0.2">
      <c r="A145" s="35">
        <f t="shared" si="3"/>
        <v>44069</v>
      </c>
      <c r="B145" s="36">
        <f>SUMIFS(СВЦЭМ!$C$33:$C$776,СВЦЭМ!$A$33:$A$776,$A145,СВЦЭМ!$B$33:$B$776,B$119)+'СЕТ СН'!$I$12+СВЦЭМ!$D$10+'СЕТ СН'!$I$6-'СЕТ СН'!$I$22</f>
        <v>1369.0909241499999</v>
      </c>
      <c r="C145" s="36">
        <f>SUMIFS(СВЦЭМ!$C$33:$C$776,СВЦЭМ!$A$33:$A$776,$A145,СВЦЭМ!$B$33:$B$776,C$119)+'СЕТ СН'!$I$12+СВЦЭМ!$D$10+'СЕТ СН'!$I$6-'СЕТ СН'!$I$22</f>
        <v>1401.14761838</v>
      </c>
      <c r="D145" s="36">
        <f>SUMIFS(СВЦЭМ!$C$33:$C$776,СВЦЭМ!$A$33:$A$776,$A145,СВЦЭМ!$B$33:$B$776,D$119)+'СЕТ СН'!$I$12+СВЦЭМ!$D$10+'СЕТ СН'!$I$6-'СЕТ СН'!$I$22</f>
        <v>1419.96976741</v>
      </c>
      <c r="E145" s="36">
        <f>SUMIFS(СВЦЭМ!$C$33:$C$776,СВЦЭМ!$A$33:$A$776,$A145,СВЦЭМ!$B$33:$B$776,E$119)+'СЕТ СН'!$I$12+СВЦЭМ!$D$10+'СЕТ СН'!$I$6-'СЕТ СН'!$I$22</f>
        <v>1426.41210961</v>
      </c>
      <c r="F145" s="36">
        <f>SUMIFS(СВЦЭМ!$C$33:$C$776,СВЦЭМ!$A$33:$A$776,$A145,СВЦЭМ!$B$33:$B$776,F$119)+'СЕТ СН'!$I$12+СВЦЭМ!$D$10+'СЕТ СН'!$I$6-'СЕТ СН'!$I$22</f>
        <v>1424.0830736600001</v>
      </c>
      <c r="G145" s="36">
        <f>SUMIFS(СВЦЭМ!$C$33:$C$776,СВЦЭМ!$A$33:$A$776,$A145,СВЦЭМ!$B$33:$B$776,G$119)+'СЕТ СН'!$I$12+СВЦЭМ!$D$10+'СЕТ СН'!$I$6-'СЕТ СН'!$I$22</f>
        <v>1424.8531869799999</v>
      </c>
      <c r="H145" s="36">
        <f>SUMIFS(СВЦЭМ!$C$33:$C$776,СВЦЭМ!$A$33:$A$776,$A145,СВЦЭМ!$B$33:$B$776,H$119)+'СЕТ СН'!$I$12+СВЦЭМ!$D$10+'СЕТ СН'!$I$6-'СЕТ СН'!$I$22</f>
        <v>1422.5468382899999</v>
      </c>
      <c r="I145" s="36">
        <f>SUMIFS(СВЦЭМ!$C$33:$C$776,СВЦЭМ!$A$33:$A$776,$A145,СВЦЭМ!$B$33:$B$776,I$119)+'СЕТ СН'!$I$12+СВЦЭМ!$D$10+'СЕТ СН'!$I$6-'СЕТ СН'!$I$22</f>
        <v>1457.8842828000002</v>
      </c>
      <c r="J145" s="36">
        <f>SUMIFS(СВЦЭМ!$C$33:$C$776,СВЦЭМ!$A$33:$A$776,$A145,СВЦЭМ!$B$33:$B$776,J$119)+'СЕТ СН'!$I$12+СВЦЭМ!$D$10+'СЕТ СН'!$I$6-'СЕТ СН'!$I$22</f>
        <v>1434.1899586700001</v>
      </c>
      <c r="K145" s="36">
        <f>SUMIFS(СВЦЭМ!$C$33:$C$776,СВЦЭМ!$A$33:$A$776,$A145,СВЦЭМ!$B$33:$B$776,K$119)+'СЕТ СН'!$I$12+СВЦЭМ!$D$10+'СЕТ СН'!$I$6-'СЕТ СН'!$I$22</f>
        <v>1348.2964204999998</v>
      </c>
      <c r="L145" s="36">
        <f>SUMIFS(СВЦЭМ!$C$33:$C$776,СВЦЭМ!$A$33:$A$776,$A145,СВЦЭМ!$B$33:$B$776,L$119)+'СЕТ СН'!$I$12+СВЦЭМ!$D$10+'СЕТ СН'!$I$6-'СЕТ СН'!$I$22</f>
        <v>1330.0117640399999</v>
      </c>
      <c r="M145" s="36">
        <f>SUMIFS(СВЦЭМ!$C$33:$C$776,СВЦЭМ!$A$33:$A$776,$A145,СВЦЭМ!$B$33:$B$776,M$119)+'СЕТ СН'!$I$12+СВЦЭМ!$D$10+'СЕТ СН'!$I$6-'СЕТ СН'!$I$22</f>
        <v>1266.7767807800001</v>
      </c>
      <c r="N145" s="36">
        <f>SUMIFS(СВЦЭМ!$C$33:$C$776,СВЦЭМ!$A$33:$A$776,$A145,СВЦЭМ!$B$33:$B$776,N$119)+'СЕТ СН'!$I$12+СВЦЭМ!$D$10+'СЕТ СН'!$I$6-'СЕТ СН'!$I$22</f>
        <v>1218.4823838</v>
      </c>
      <c r="O145" s="36">
        <f>SUMIFS(СВЦЭМ!$C$33:$C$776,СВЦЭМ!$A$33:$A$776,$A145,СВЦЭМ!$B$33:$B$776,O$119)+'СЕТ СН'!$I$12+СВЦЭМ!$D$10+'СЕТ СН'!$I$6-'СЕТ СН'!$I$22</f>
        <v>1192.9058651</v>
      </c>
      <c r="P145" s="36">
        <f>SUMIFS(СВЦЭМ!$C$33:$C$776,СВЦЭМ!$A$33:$A$776,$A145,СВЦЭМ!$B$33:$B$776,P$119)+'СЕТ СН'!$I$12+СВЦЭМ!$D$10+'СЕТ СН'!$I$6-'СЕТ СН'!$I$22</f>
        <v>1192.4415054900001</v>
      </c>
      <c r="Q145" s="36">
        <f>SUMIFS(СВЦЭМ!$C$33:$C$776,СВЦЭМ!$A$33:$A$776,$A145,СВЦЭМ!$B$33:$B$776,Q$119)+'СЕТ СН'!$I$12+СВЦЭМ!$D$10+'СЕТ СН'!$I$6-'СЕТ СН'!$I$22</f>
        <v>1188.2649818099999</v>
      </c>
      <c r="R145" s="36">
        <f>SUMIFS(СВЦЭМ!$C$33:$C$776,СВЦЭМ!$A$33:$A$776,$A145,СВЦЭМ!$B$33:$B$776,R$119)+'СЕТ СН'!$I$12+СВЦЭМ!$D$10+'СЕТ СН'!$I$6-'СЕТ СН'!$I$22</f>
        <v>1197.1981294100001</v>
      </c>
      <c r="S145" s="36">
        <f>SUMIFS(СВЦЭМ!$C$33:$C$776,СВЦЭМ!$A$33:$A$776,$A145,СВЦЭМ!$B$33:$B$776,S$119)+'СЕТ СН'!$I$12+СВЦЭМ!$D$10+'СЕТ СН'!$I$6-'СЕТ СН'!$I$22</f>
        <v>1196.14972816</v>
      </c>
      <c r="T145" s="36">
        <f>SUMIFS(СВЦЭМ!$C$33:$C$776,СВЦЭМ!$A$33:$A$776,$A145,СВЦЭМ!$B$33:$B$776,T$119)+'СЕТ СН'!$I$12+СВЦЭМ!$D$10+'СЕТ СН'!$I$6-'СЕТ СН'!$I$22</f>
        <v>1188.9530303900001</v>
      </c>
      <c r="U145" s="36">
        <f>SUMIFS(СВЦЭМ!$C$33:$C$776,СВЦЭМ!$A$33:$A$776,$A145,СВЦЭМ!$B$33:$B$776,U$119)+'СЕТ СН'!$I$12+СВЦЭМ!$D$10+'СЕТ СН'!$I$6-'СЕТ СН'!$I$22</f>
        <v>1193.8739794399999</v>
      </c>
      <c r="V145" s="36">
        <f>SUMIFS(СВЦЭМ!$C$33:$C$776,СВЦЭМ!$A$33:$A$776,$A145,СВЦЭМ!$B$33:$B$776,V$119)+'СЕТ СН'!$I$12+СВЦЭМ!$D$10+'СЕТ СН'!$I$6-'СЕТ СН'!$I$22</f>
        <v>1201.83418628</v>
      </c>
      <c r="W145" s="36">
        <f>SUMIFS(СВЦЭМ!$C$33:$C$776,СВЦЭМ!$A$33:$A$776,$A145,СВЦЭМ!$B$33:$B$776,W$119)+'СЕТ СН'!$I$12+СВЦЭМ!$D$10+'СЕТ СН'!$I$6-'СЕТ СН'!$I$22</f>
        <v>1209.91224403</v>
      </c>
      <c r="X145" s="36">
        <f>SUMIFS(СВЦЭМ!$C$33:$C$776,СВЦЭМ!$A$33:$A$776,$A145,СВЦЭМ!$B$33:$B$776,X$119)+'СЕТ СН'!$I$12+СВЦЭМ!$D$10+'СЕТ СН'!$I$6-'СЕТ СН'!$I$22</f>
        <v>1229.9559339800001</v>
      </c>
      <c r="Y145" s="36">
        <f>SUMIFS(СВЦЭМ!$C$33:$C$776,СВЦЭМ!$A$33:$A$776,$A145,СВЦЭМ!$B$33:$B$776,Y$119)+'СЕТ СН'!$I$12+СВЦЭМ!$D$10+'СЕТ СН'!$I$6-'СЕТ СН'!$I$22</f>
        <v>1327.0855635</v>
      </c>
    </row>
    <row r="146" spans="1:26" ht="15.75" x14ac:dyDescent="0.2">
      <c r="A146" s="35">
        <f t="shared" si="3"/>
        <v>44070</v>
      </c>
      <c r="B146" s="36">
        <f>SUMIFS(СВЦЭМ!$C$33:$C$776,СВЦЭМ!$A$33:$A$776,$A146,СВЦЭМ!$B$33:$B$776,B$119)+'СЕТ СН'!$I$12+СВЦЭМ!$D$10+'СЕТ СН'!$I$6-'СЕТ СН'!$I$22</f>
        <v>1261.6841193099999</v>
      </c>
      <c r="C146" s="36">
        <f>SUMIFS(СВЦЭМ!$C$33:$C$776,СВЦЭМ!$A$33:$A$776,$A146,СВЦЭМ!$B$33:$B$776,C$119)+'СЕТ СН'!$I$12+СВЦЭМ!$D$10+'СЕТ СН'!$I$6-'СЕТ СН'!$I$22</f>
        <v>1362.7872347100001</v>
      </c>
      <c r="D146" s="36">
        <f>SUMIFS(СВЦЭМ!$C$33:$C$776,СВЦЭМ!$A$33:$A$776,$A146,СВЦЭМ!$B$33:$B$776,D$119)+'СЕТ СН'!$I$12+СВЦЭМ!$D$10+'СЕТ СН'!$I$6-'СЕТ СН'!$I$22</f>
        <v>1459.7590971700001</v>
      </c>
      <c r="E146" s="36">
        <f>SUMIFS(СВЦЭМ!$C$33:$C$776,СВЦЭМ!$A$33:$A$776,$A146,СВЦЭМ!$B$33:$B$776,E$119)+'СЕТ СН'!$I$12+СВЦЭМ!$D$10+'СЕТ СН'!$I$6-'СЕТ СН'!$I$22</f>
        <v>1480.10434809</v>
      </c>
      <c r="F146" s="36">
        <f>SUMIFS(СВЦЭМ!$C$33:$C$776,СВЦЭМ!$A$33:$A$776,$A146,СВЦЭМ!$B$33:$B$776,F$119)+'СЕТ СН'!$I$12+СВЦЭМ!$D$10+'СЕТ СН'!$I$6-'СЕТ СН'!$I$22</f>
        <v>1492.83819971</v>
      </c>
      <c r="G146" s="36">
        <f>SUMIFS(СВЦЭМ!$C$33:$C$776,СВЦЭМ!$A$33:$A$776,$A146,СВЦЭМ!$B$33:$B$776,G$119)+'СЕТ СН'!$I$12+СВЦЭМ!$D$10+'СЕТ СН'!$I$6-'СЕТ СН'!$I$22</f>
        <v>1484.15662458</v>
      </c>
      <c r="H146" s="36">
        <f>SUMIFS(СВЦЭМ!$C$33:$C$776,СВЦЭМ!$A$33:$A$776,$A146,СВЦЭМ!$B$33:$B$776,H$119)+'СЕТ СН'!$I$12+СВЦЭМ!$D$10+'СЕТ СН'!$I$6-'СЕТ СН'!$I$22</f>
        <v>1442.09672611</v>
      </c>
      <c r="I146" s="36">
        <f>SUMIFS(СВЦЭМ!$C$33:$C$776,СВЦЭМ!$A$33:$A$776,$A146,СВЦЭМ!$B$33:$B$776,I$119)+'СЕТ СН'!$I$12+СВЦЭМ!$D$10+'СЕТ СН'!$I$6-'СЕТ СН'!$I$22</f>
        <v>1356.5094958099999</v>
      </c>
      <c r="J146" s="36">
        <f>SUMIFS(СВЦЭМ!$C$33:$C$776,СВЦЭМ!$A$33:$A$776,$A146,СВЦЭМ!$B$33:$B$776,J$119)+'СЕТ СН'!$I$12+СВЦЭМ!$D$10+'СЕТ СН'!$I$6-'СЕТ СН'!$I$22</f>
        <v>1308.0325628199998</v>
      </c>
      <c r="K146" s="36">
        <f>SUMIFS(СВЦЭМ!$C$33:$C$776,СВЦЭМ!$A$33:$A$776,$A146,СВЦЭМ!$B$33:$B$776,K$119)+'СЕТ СН'!$I$12+СВЦЭМ!$D$10+'СЕТ СН'!$I$6-'СЕТ СН'!$I$22</f>
        <v>1276.74202399</v>
      </c>
      <c r="L146" s="36">
        <f>SUMIFS(СВЦЭМ!$C$33:$C$776,СВЦЭМ!$A$33:$A$776,$A146,СВЦЭМ!$B$33:$B$776,L$119)+'СЕТ СН'!$I$12+СВЦЭМ!$D$10+'СЕТ СН'!$I$6-'СЕТ СН'!$I$22</f>
        <v>1273.5668728999999</v>
      </c>
      <c r="M146" s="36">
        <f>SUMIFS(СВЦЭМ!$C$33:$C$776,СВЦЭМ!$A$33:$A$776,$A146,СВЦЭМ!$B$33:$B$776,M$119)+'СЕТ СН'!$I$12+СВЦЭМ!$D$10+'СЕТ СН'!$I$6-'СЕТ СН'!$I$22</f>
        <v>1277.3984482800001</v>
      </c>
      <c r="N146" s="36">
        <f>SUMIFS(СВЦЭМ!$C$33:$C$776,СВЦЭМ!$A$33:$A$776,$A146,СВЦЭМ!$B$33:$B$776,N$119)+'СЕТ СН'!$I$12+СВЦЭМ!$D$10+'СЕТ СН'!$I$6-'СЕТ СН'!$I$22</f>
        <v>1269.65560585</v>
      </c>
      <c r="O146" s="36">
        <f>SUMIFS(СВЦЭМ!$C$33:$C$776,СВЦЭМ!$A$33:$A$776,$A146,СВЦЭМ!$B$33:$B$776,O$119)+'СЕТ СН'!$I$12+СВЦЭМ!$D$10+'СЕТ СН'!$I$6-'СЕТ СН'!$I$22</f>
        <v>1265.7257012499999</v>
      </c>
      <c r="P146" s="36">
        <f>SUMIFS(СВЦЭМ!$C$33:$C$776,СВЦЭМ!$A$33:$A$776,$A146,СВЦЭМ!$B$33:$B$776,P$119)+'СЕТ СН'!$I$12+СВЦЭМ!$D$10+'СЕТ СН'!$I$6-'СЕТ СН'!$I$22</f>
        <v>1272.4802945400002</v>
      </c>
      <c r="Q146" s="36">
        <f>SUMIFS(СВЦЭМ!$C$33:$C$776,СВЦЭМ!$A$33:$A$776,$A146,СВЦЭМ!$B$33:$B$776,Q$119)+'СЕТ СН'!$I$12+СВЦЭМ!$D$10+'СЕТ СН'!$I$6-'СЕТ СН'!$I$22</f>
        <v>1273.00592867</v>
      </c>
      <c r="R146" s="36">
        <f>SUMIFS(СВЦЭМ!$C$33:$C$776,СВЦЭМ!$A$33:$A$776,$A146,СВЦЭМ!$B$33:$B$776,R$119)+'СЕТ СН'!$I$12+СВЦЭМ!$D$10+'СЕТ СН'!$I$6-'СЕТ СН'!$I$22</f>
        <v>1267.87805084</v>
      </c>
      <c r="S146" s="36">
        <f>SUMIFS(СВЦЭМ!$C$33:$C$776,СВЦЭМ!$A$33:$A$776,$A146,СВЦЭМ!$B$33:$B$776,S$119)+'СЕТ СН'!$I$12+СВЦЭМ!$D$10+'СЕТ СН'!$I$6-'СЕТ СН'!$I$22</f>
        <v>1266.16364522</v>
      </c>
      <c r="T146" s="36">
        <f>SUMIFS(СВЦЭМ!$C$33:$C$776,СВЦЭМ!$A$33:$A$776,$A146,СВЦЭМ!$B$33:$B$776,T$119)+'СЕТ СН'!$I$12+СВЦЭМ!$D$10+'СЕТ СН'!$I$6-'СЕТ СН'!$I$22</f>
        <v>1262.8354384100001</v>
      </c>
      <c r="U146" s="36">
        <f>SUMIFS(СВЦЭМ!$C$33:$C$776,СВЦЭМ!$A$33:$A$776,$A146,СВЦЭМ!$B$33:$B$776,U$119)+'СЕТ СН'!$I$12+СВЦЭМ!$D$10+'СЕТ СН'!$I$6-'СЕТ СН'!$I$22</f>
        <v>1272.1225252300001</v>
      </c>
      <c r="V146" s="36">
        <f>SUMIFS(СВЦЭМ!$C$33:$C$776,СВЦЭМ!$A$33:$A$776,$A146,СВЦЭМ!$B$33:$B$776,V$119)+'СЕТ СН'!$I$12+СВЦЭМ!$D$10+'СЕТ СН'!$I$6-'СЕТ СН'!$I$22</f>
        <v>1286.02776032</v>
      </c>
      <c r="W146" s="36">
        <f>SUMIFS(СВЦЭМ!$C$33:$C$776,СВЦЭМ!$A$33:$A$776,$A146,СВЦЭМ!$B$33:$B$776,W$119)+'СЕТ СН'!$I$12+СВЦЭМ!$D$10+'СЕТ СН'!$I$6-'СЕТ СН'!$I$22</f>
        <v>1286.12284191</v>
      </c>
      <c r="X146" s="36">
        <f>SUMIFS(СВЦЭМ!$C$33:$C$776,СВЦЭМ!$A$33:$A$776,$A146,СВЦЭМ!$B$33:$B$776,X$119)+'СЕТ СН'!$I$12+СВЦЭМ!$D$10+'СЕТ СН'!$I$6-'СЕТ СН'!$I$22</f>
        <v>1259.1249155199998</v>
      </c>
      <c r="Y146" s="36">
        <f>SUMIFS(СВЦЭМ!$C$33:$C$776,СВЦЭМ!$A$33:$A$776,$A146,СВЦЭМ!$B$33:$B$776,Y$119)+'СЕТ СН'!$I$12+СВЦЭМ!$D$10+'СЕТ СН'!$I$6-'СЕТ СН'!$I$22</f>
        <v>1288.88689391</v>
      </c>
    </row>
    <row r="147" spans="1:26" ht="15.75" x14ac:dyDescent="0.2">
      <c r="A147" s="35">
        <f t="shared" si="3"/>
        <v>44071</v>
      </c>
      <c r="B147" s="36">
        <f>SUMIFS(СВЦЭМ!$C$33:$C$776,СВЦЭМ!$A$33:$A$776,$A147,СВЦЭМ!$B$33:$B$776,B$119)+'СЕТ СН'!$I$12+СВЦЭМ!$D$10+'СЕТ СН'!$I$6-'СЕТ СН'!$I$22</f>
        <v>1418.37727283</v>
      </c>
      <c r="C147" s="36">
        <f>SUMIFS(СВЦЭМ!$C$33:$C$776,СВЦЭМ!$A$33:$A$776,$A147,СВЦЭМ!$B$33:$B$776,C$119)+'СЕТ СН'!$I$12+СВЦЭМ!$D$10+'СЕТ СН'!$I$6-'СЕТ СН'!$I$22</f>
        <v>1426.3050988499999</v>
      </c>
      <c r="D147" s="36">
        <f>SUMIFS(СВЦЭМ!$C$33:$C$776,СВЦЭМ!$A$33:$A$776,$A147,СВЦЭМ!$B$33:$B$776,D$119)+'СЕТ СН'!$I$12+СВЦЭМ!$D$10+'СЕТ СН'!$I$6-'СЕТ СН'!$I$22</f>
        <v>1467.2547669599999</v>
      </c>
      <c r="E147" s="36">
        <f>SUMIFS(СВЦЭМ!$C$33:$C$776,СВЦЭМ!$A$33:$A$776,$A147,СВЦЭМ!$B$33:$B$776,E$119)+'СЕТ СН'!$I$12+СВЦЭМ!$D$10+'СЕТ СН'!$I$6-'СЕТ СН'!$I$22</f>
        <v>1481.18116682</v>
      </c>
      <c r="F147" s="36">
        <f>SUMIFS(СВЦЭМ!$C$33:$C$776,СВЦЭМ!$A$33:$A$776,$A147,СВЦЭМ!$B$33:$B$776,F$119)+'СЕТ СН'!$I$12+СВЦЭМ!$D$10+'СЕТ СН'!$I$6-'СЕТ СН'!$I$22</f>
        <v>1494.1494722500001</v>
      </c>
      <c r="G147" s="36">
        <f>SUMIFS(СВЦЭМ!$C$33:$C$776,СВЦЭМ!$A$33:$A$776,$A147,СВЦЭМ!$B$33:$B$776,G$119)+'СЕТ СН'!$I$12+СВЦЭМ!$D$10+'СЕТ СН'!$I$6-'СЕТ СН'!$I$22</f>
        <v>1466.8138363200001</v>
      </c>
      <c r="H147" s="36">
        <f>SUMIFS(СВЦЭМ!$C$33:$C$776,СВЦЭМ!$A$33:$A$776,$A147,СВЦЭМ!$B$33:$B$776,H$119)+'СЕТ СН'!$I$12+СВЦЭМ!$D$10+'СЕТ СН'!$I$6-'СЕТ СН'!$I$22</f>
        <v>1433.30393927</v>
      </c>
      <c r="I147" s="36">
        <f>SUMIFS(СВЦЭМ!$C$33:$C$776,СВЦЭМ!$A$33:$A$776,$A147,СВЦЭМ!$B$33:$B$776,I$119)+'СЕТ СН'!$I$12+СВЦЭМ!$D$10+'СЕТ СН'!$I$6-'СЕТ СН'!$I$22</f>
        <v>1374.7654031299999</v>
      </c>
      <c r="J147" s="36">
        <f>SUMIFS(СВЦЭМ!$C$33:$C$776,СВЦЭМ!$A$33:$A$776,$A147,СВЦЭМ!$B$33:$B$776,J$119)+'СЕТ СН'!$I$12+СВЦЭМ!$D$10+'СЕТ СН'!$I$6-'СЕТ СН'!$I$22</f>
        <v>1310.9199429499999</v>
      </c>
      <c r="K147" s="36">
        <f>SUMIFS(СВЦЭМ!$C$33:$C$776,СВЦЭМ!$A$33:$A$776,$A147,СВЦЭМ!$B$33:$B$776,K$119)+'СЕТ СН'!$I$12+СВЦЭМ!$D$10+'СЕТ СН'!$I$6-'СЕТ СН'!$I$22</f>
        <v>1276.8731150600001</v>
      </c>
      <c r="L147" s="36">
        <f>SUMIFS(СВЦЭМ!$C$33:$C$776,СВЦЭМ!$A$33:$A$776,$A147,СВЦЭМ!$B$33:$B$776,L$119)+'СЕТ СН'!$I$12+СВЦЭМ!$D$10+'СЕТ СН'!$I$6-'СЕТ СН'!$I$22</f>
        <v>1274.3426560600001</v>
      </c>
      <c r="M147" s="36">
        <f>SUMIFS(СВЦЭМ!$C$33:$C$776,СВЦЭМ!$A$33:$A$776,$A147,СВЦЭМ!$B$33:$B$776,M$119)+'СЕТ СН'!$I$12+СВЦЭМ!$D$10+'СЕТ СН'!$I$6-'СЕТ СН'!$I$22</f>
        <v>1275.5787957299999</v>
      </c>
      <c r="N147" s="36">
        <f>SUMIFS(СВЦЭМ!$C$33:$C$776,СВЦЭМ!$A$33:$A$776,$A147,СВЦЭМ!$B$33:$B$776,N$119)+'СЕТ СН'!$I$12+СВЦЭМ!$D$10+'СЕТ СН'!$I$6-'СЕТ СН'!$I$22</f>
        <v>1278.17100721</v>
      </c>
      <c r="O147" s="36">
        <f>SUMIFS(СВЦЭМ!$C$33:$C$776,СВЦЭМ!$A$33:$A$776,$A147,СВЦЭМ!$B$33:$B$776,O$119)+'СЕТ СН'!$I$12+СВЦЭМ!$D$10+'СЕТ СН'!$I$6-'СЕТ СН'!$I$22</f>
        <v>1272.29535904</v>
      </c>
      <c r="P147" s="36">
        <f>SUMIFS(СВЦЭМ!$C$33:$C$776,СВЦЭМ!$A$33:$A$776,$A147,СВЦЭМ!$B$33:$B$776,P$119)+'СЕТ СН'!$I$12+СВЦЭМ!$D$10+'СЕТ СН'!$I$6-'СЕТ СН'!$I$22</f>
        <v>1274.25197275</v>
      </c>
      <c r="Q147" s="36">
        <f>SUMIFS(СВЦЭМ!$C$33:$C$776,СВЦЭМ!$A$33:$A$776,$A147,СВЦЭМ!$B$33:$B$776,Q$119)+'СЕТ СН'!$I$12+СВЦЭМ!$D$10+'СЕТ СН'!$I$6-'СЕТ СН'!$I$22</f>
        <v>1281.4903994900001</v>
      </c>
      <c r="R147" s="36">
        <f>SUMIFS(СВЦЭМ!$C$33:$C$776,СВЦЭМ!$A$33:$A$776,$A147,СВЦЭМ!$B$33:$B$776,R$119)+'СЕТ СН'!$I$12+СВЦЭМ!$D$10+'СЕТ СН'!$I$6-'СЕТ СН'!$I$22</f>
        <v>1284.56228743</v>
      </c>
      <c r="S147" s="36">
        <f>SUMIFS(СВЦЭМ!$C$33:$C$776,СВЦЭМ!$A$33:$A$776,$A147,СВЦЭМ!$B$33:$B$776,S$119)+'СЕТ СН'!$I$12+СВЦЭМ!$D$10+'СЕТ СН'!$I$6-'СЕТ СН'!$I$22</f>
        <v>1289.2304662699999</v>
      </c>
      <c r="T147" s="36">
        <f>SUMIFS(СВЦЭМ!$C$33:$C$776,СВЦЭМ!$A$33:$A$776,$A147,СВЦЭМ!$B$33:$B$776,T$119)+'СЕТ СН'!$I$12+СВЦЭМ!$D$10+'СЕТ СН'!$I$6-'СЕТ СН'!$I$22</f>
        <v>1284.60031052</v>
      </c>
      <c r="U147" s="36">
        <f>SUMIFS(СВЦЭМ!$C$33:$C$776,СВЦЭМ!$A$33:$A$776,$A147,СВЦЭМ!$B$33:$B$776,U$119)+'СЕТ СН'!$I$12+СВЦЭМ!$D$10+'СЕТ СН'!$I$6-'СЕТ СН'!$I$22</f>
        <v>1277.68540669</v>
      </c>
      <c r="V147" s="36">
        <f>SUMIFS(СВЦЭМ!$C$33:$C$776,СВЦЭМ!$A$33:$A$776,$A147,СВЦЭМ!$B$33:$B$776,V$119)+'СЕТ СН'!$I$12+СВЦЭМ!$D$10+'СЕТ СН'!$I$6-'СЕТ СН'!$I$22</f>
        <v>1252.45532514</v>
      </c>
      <c r="W147" s="36">
        <f>SUMIFS(СВЦЭМ!$C$33:$C$776,СВЦЭМ!$A$33:$A$776,$A147,СВЦЭМ!$B$33:$B$776,W$119)+'СЕТ СН'!$I$12+СВЦЭМ!$D$10+'СЕТ СН'!$I$6-'СЕТ СН'!$I$22</f>
        <v>1251.2053087499999</v>
      </c>
      <c r="X147" s="36">
        <f>SUMIFS(СВЦЭМ!$C$33:$C$776,СВЦЭМ!$A$33:$A$776,$A147,СВЦЭМ!$B$33:$B$776,X$119)+'СЕТ СН'!$I$12+СВЦЭМ!$D$10+'СЕТ СН'!$I$6-'СЕТ СН'!$I$22</f>
        <v>1301.8141264599999</v>
      </c>
      <c r="Y147" s="36">
        <f>SUMIFS(СВЦЭМ!$C$33:$C$776,СВЦЭМ!$A$33:$A$776,$A147,СВЦЭМ!$B$33:$B$776,Y$119)+'СЕТ СН'!$I$12+СВЦЭМ!$D$10+'СЕТ СН'!$I$6-'СЕТ СН'!$I$22</f>
        <v>1352.1627724099999</v>
      </c>
    </row>
    <row r="148" spans="1:26" ht="15.75" x14ac:dyDescent="0.2">
      <c r="A148" s="35">
        <f t="shared" si="3"/>
        <v>44072</v>
      </c>
      <c r="B148" s="36">
        <f>SUMIFS(СВЦЭМ!$C$33:$C$776,СВЦЭМ!$A$33:$A$776,$A148,СВЦЭМ!$B$33:$B$776,B$119)+'СЕТ СН'!$I$12+СВЦЭМ!$D$10+'СЕТ СН'!$I$6-'СЕТ СН'!$I$22</f>
        <v>1416.57667115</v>
      </c>
      <c r="C148" s="36">
        <f>SUMIFS(СВЦЭМ!$C$33:$C$776,СВЦЭМ!$A$33:$A$776,$A148,СВЦЭМ!$B$33:$B$776,C$119)+'СЕТ СН'!$I$12+СВЦЭМ!$D$10+'СЕТ СН'!$I$6-'СЕТ СН'!$I$22</f>
        <v>1463.79829905</v>
      </c>
      <c r="D148" s="36">
        <f>SUMIFS(СВЦЭМ!$C$33:$C$776,СВЦЭМ!$A$33:$A$776,$A148,СВЦЭМ!$B$33:$B$776,D$119)+'СЕТ СН'!$I$12+СВЦЭМ!$D$10+'СЕТ СН'!$I$6-'СЕТ СН'!$I$22</f>
        <v>1501.8039182799998</v>
      </c>
      <c r="E148" s="36">
        <f>SUMIFS(СВЦЭМ!$C$33:$C$776,СВЦЭМ!$A$33:$A$776,$A148,СВЦЭМ!$B$33:$B$776,E$119)+'СЕТ СН'!$I$12+СВЦЭМ!$D$10+'СЕТ СН'!$I$6-'СЕТ СН'!$I$22</f>
        <v>1508.70016536</v>
      </c>
      <c r="F148" s="36">
        <f>SUMIFS(СВЦЭМ!$C$33:$C$776,СВЦЭМ!$A$33:$A$776,$A148,СВЦЭМ!$B$33:$B$776,F$119)+'СЕТ СН'!$I$12+СВЦЭМ!$D$10+'СЕТ СН'!$I$6-'СЕТ СН'!$I$22</f>
        <v>1527.3383726100001</v>
      </c>
      <c r="G148" s="36">
        <f>SUMIFS(СВЦЭМ!$C$33:$C$776,СВЦЭМ!$A$33:$A$776,$A148,СВЦЭМ!$B$33:$B$776,G$119)+'СЕТ СН'!$I$12+СВЦЭМ!$D$10+'СЕТ СН'!$I$6-'СЕТ СН'!$I$22</f>
        <v>1510.87627453</v>
      </c>
      <c r="H148" s="36">
        <f>SUMIFS(СВЦЭМ!$C$33:$C$776,СВЦЭМ!$A$33:$A$776,$A148,СВЦЭМ!$B$33:$B$776,H$119)+'СЕТ СН'!$I$12+СВЦЭМ!$D$10+'СЕТ СН'!$I$6-'СЕТ СН'!$I$22</f>
        <v>1489.6665059699999</v>
      </c>
      <c r="I148" s="36">
        <f>SUMIFS(СВЦЭМ!$C$33:$C$776,СВЦЭМ!$A$33:$A$776,$A148,СВЦЭМ!$B$33:$B$776,I$119)+'СЕТ СН'!$I$12+СВЦЭМ!$D$10+'СЕТ СН'!$I$6-'СЕТ СН'!$I$22</f>
        <v>1440.7853778799999</v>
      </c>
      <c r="J148" s="36">
        <f>SUMIFS(СВЦЭМ!$C$33:$C$776,СВЦЭМ!$A$33:$A$776,$A148,СВЦЭМ!$B$33:$B$776,J$119)+'СЕТ СН'!$I$12+СВЦЭМ!$D$10+'СЕТ СН'!$I$6-'СЕТ СН'!$I$22</f>
        <v>1364.30465321</v>
      </c>
      <c r="K148" s="36">
        <f>SUMIFS(СВЦЭМ!$C$33:$C$776,СВЦЭМ!$A$33:$A$776,$A148,СВЦЭМ!$B$33:$B$776,K$119)+'СЕТ СН'!$I$12+СВЦЭМ!$D$10+'СЕТ СН'!$I$6-'СЕТ СН'!$I$22</f>
        <v>1302.78418627</v>
      </c>
      <c r="L148" s="36">
        <f>SUMIFS(СВЦЭМ!$C$33:$C$776,СВЦЭМ!$A$33:$A$776,$A148,СВЦЭМ!$B$33:$B$776,L$119)+'СЕТ СН'!$I$12+СВЦЭМ!$D$10+'СЕТ СН'!$I$6-'СЕТ СН'!$I$22</f>
        <v>1282.9932498399999</v>
      </c>
      <c r="M148" s="36">
        <f>SUMIFS(СВЦЭМ!$C$33:$C$776,СВЦЭМ!$A$33:$A$776,$A148,СВЦЭМ!$B$33:$B$776,M$119)+'СЕТ СН'!$I$12+СВЦЭМ!$D$10+'СЕТ СН'!$I$6-'СЕТ СН'!$I$22</f>
        <v>1284.86960647</v>
      </c>
      <c r="N148" s="36">
        <f>SUMIFS(СВЦЭМ!$C$33:$C$776,СВЦЭМ!$A$33:$A$776,$A148,СВЦЭМ!$B$33:$B$776,N$119)+'СЕТ СН'!$I$12+СВЦЭМ!$D$10+'СЕТ СН'!$I$6-'СЕТ СН'!$I$22</f>
        <v>1297.1130396200001</v>
      </c>
      <c r="O148" s="36">
        <f>SUMIFS(СВЦЭМ!$C$33:$C$776,СВЦЭМ!$A$33:$A$776,$A148,СВЦЭМ!$B$33:$B$776,O$119)+'СЕТ СН'!$I$12+СВЦЭМ!$D$10+'СЕТ СН'!$I$6-'СЕТ СН'!$I$22</f>
        <v>1288.18740877</v>
      </c>
      <c r="P148" s="36">
        <f>SUMIFS(СВЦЭМ!$C$33:$C$776,СВЦЭМ!$A$33:$A$776,$A148,СВЦЭМ!$B$33:$B$776,P$119)+'СЕТ СН'!$I$12+СВЦЭМ!$D$10+'СЕТ СН'!$I$6-'СЕТ СН'!$I$22</f>
        <v>1293.4827533500002</v>
      </c>
      <c r="Q148" s="36">
        <f>SUMIFS(СВЦЭМ!$C$33:$C$776,СВЦЭМ!$A$33:$A$776,$A148,СВЦЭМ!$B$33:$B$776,Q$119)+'СЕТ СН'!$I$12+СВЦЭМ!$D$10+'СЕТ СН'!$I$6-'СЕТ СН'!$I$22</f>
        <v>1311.6725024</v>
      </c>
      <c r="R148" s="36">
        <f>SUMIFS(СВЦЭМ!$C$33:$C$776,СВЦЭМ!$A$33:$A$776,$A148,СВЦЭМ!$B$33:$B$776,R$119)+'СЕТ СН'!$I$12+СВЦЭМ!$D$10+'СЕТ СН'!$I$6-'СЕТ СН'!$I$22</f>
        <v>1325.9518891100001</v>
      </c>
      <c r="S148" s="36">
        <f>SUMIFS(СВЦЭМ!$C$33:$C$776,СВЦЭМ!$A$33:$A$776,$A148,СВЦЭМ!$B$33:$B$776,S$119)+'СЕТ СН'!$I$12+СВЦЭМ!$D$10+'СЕТ СН'!$I$6-'СЕТ СН'!$I$22</f>
        <v>1309.7080658099999</v>
      </c>
      <c r="T148" s="36">
        <f>SUMIFS(СВЦЭМ!$C$33:$C$776,СВЦЭМ!$A$33:$A$776,$A148,СВЦЭМ!$B$33:$B$776,T$119)+'СЕТ СН'!$I$12+СВЦЭМ!$D$10+'СЕТ СН'!$I$6-'СЕТ СН'!$I$22</f>
        <v>1308.66217994</v>
      </c>
      <c r="U148" s="36">
        <f>SUMIFS(СВЦЭМ!$C$33:$C$776,СВЦЭМ!$A$33:$A$776,$A148,СВЦЭМ!$B$33:$B$776,U$119)+'СЕТ СН'!$I$12+СВЦЭМ!$D$10+'СЕТ СН'!$I$6-'СЕТ СН'!$I$22</f>
        <v>1310.31099113</v>
      </c>
      <c r="V148" s="36">
        <f>SUMIFS(СВЦЭМ!$C$33:$C$776,СВЦЭМ!$A$33:$A$776,$A148,СВЦЭМ!$B$33:$B$776,V$119)+'СЕТ СН'!$I$12+СВЦЭМ!$D$10+'СЕТ СН'!$I$6-'СЕТ СН'!$I$22</f>
        <v>1288.1812113000001</v>
      </c>
      <c r="W148" s="36">
        <f>SUMIFS(СВЦЭМ!$C$33:$C$776,СВЦЭМ!$A$33:$A$776,$A148,СВЦЭМ!$B$33:$B$776,W$119)+'СЕТ СН'!$I$12+СВЦЭМ!$D$10+'СЕТ СН'!$I$6-'СЕТ СН'!$I$22</f>
        <v>1278.8940577600001</v>
      </c>
      <c r="X148" s="36">
        <f>SUMIFS(СВЦЭМ!$C$33:$C$776,СВЦЭМ!$A$33:$A$776,$A148,СВЦЭМ!$B$33:$B$776,X$119)+'СЕТ СН'!$I$12+СВЦЭМ!$D$10+'СЕТ СН'!$I$6-'СЕТ СН'!$I$22</f>
        <v>1322.683538</v>
      </c>
      <c r="Y148" s="36">
        <f>SUMIFS(СВЦЭМ!$C$33:$C$776,СВЦЭМ!$A$33:$A$776,$A148,СВЦЭМ!$B$33:$B$776,Y$119)+'СЕТ СН'!$I$12+СВЦЭМ!$D$10+'СЕТ СН'!$I$6-'СЕТ СН'!$I$22</f>
        <v>1364.0629411499999</v>
      </c>
    </row>
    <row r="149" spans="1:26" ht="15.75" x14ac:dyDescent="0.2">
      <c r="A149" s="35">
        <f t="shared" si="3"/>
        <v>44073</v>
      </c>
      <c r="B149" s="36">
        <f>SUMIFS(СВЦЭМ!$C$33:$C$776,СВЦЭМ!$A$33:$A$776,$A149,СВЦЭМ!$B$33:$B$776,B$119)+'СЕТ СН'!$I$12+СВЦЭМ!$D$10+'СЕТ СН'!$I$6-'СЕТ СН'!$I$22</f>
        <v>1395.9177327299999</v>
      </c>
      <c r="C149" s="36">
        <f>SUMIFS(СВЦЭМ!$C$33:$C$776,СВЦЭМ!$A$33:$A$776,$A149,СВЦЭМ!$B$33:$B$776,C$119)+'СЕТ СН'!$I$12+СВЦЭМ!$D$10+'СЕТ СН'!$I$6-'СЕТ СН'!$I$22</f>
        <v>1454.4359006700001</v>
      </c>
      <c r="D149" s="36">
        <f>SUMIFS(СВЦЭМ!$C$33:$C$776,СВЦЭМ!$A$33:$A$776,$A149,СВЦЭМ!$B$33:$B$776,D$119)+'СЕТ СН'!$I$12+СВЦЭМ!$D$10+'СЕТ СН'!$I$6-'СЕТ СН'!$I$22</f>
        <v>1499.7910964299999</v>
      </c>
      <c r="E149" s="36">
        <f>SUMIFS(СВЦЭМ!$C$33:$C$776,СВЦЭМ!$A$33:$A$776,$A149,СВЦЭМ!$B$33:$B$776,E$119)+'СЕТ СН'!$I$12+СВЦЭМ!$D$10+'СЕТ СН'!$I$6-'СЕТ СН'!$I$22</f>
        <v>1498.2491270199998</v>
      </c>
      <c r="F149" s="36">
        <f>SUMIFS(СВЦЭМ!$C$33:$C$776,СВЦЭМ!$A$33:$A$776,$A149,СВЦЭМ!$B$33:$B$776,F$119)+'СЕТ СН'!$I$12+СВЦЭМ!$D$10+'СЕТ СН'!$I$6-'СЕТ СН'!$I$22</f>
        <v>1498.8145051400002</v>
      </c>
      <c r="G149" s="36">
        <f>SUMIFS(СВЦЭМ!$C$33:$C$776,СВЦЭМ!$A$33:$A$776,$A149,СВЦЭМ!$B$33:$B$776,G$119)+'СЕТ СН'!$I$12+СВЦЭМ!$D$10+'СЕТ СН'!$I$6-'СЕТ СН'!$I$22</f>
        <v>1483.3770358100001</v>
      </c>
      <c r="H149" s="36">
        <f>SUMIFS(СВЦЭМ!$C$33:$C$776,СВЦЭМ!$A$33:$A$776,$A149,СВЦЭМ!$B$33:$B$776,H$119)+'СЕТ СН'!$I$12+СВЦЭМ!$D$10+'СЕТ СН'!$I$6-'СЕТ СН'!$I$22</f>
        <v>1482.04283588</v>
      </c>
      <c r="I149" s="36">
        <f>SUMIFS(СВЦЭМ!$C$33:$C$776,СВЦЭМ!$A$33:$A$776,$A149,СВЦЭМ!$B$33:$B$776,I$119)+'СЕТ СН'!$I$12+СВЦЭМ!$D$10+'СЕТ СН'!$I$6-'СЕТ СН'!$I$22</f>
        <v>1454.5319774300001</v>
      </c>
      <c r="J149" s="36">
        <f>SUMIFS(СВЦЭМ!$C$33:$C$776,СВЦЭМ!$A$33:$A$776,$A149,СВЦЭМ!$B$33:$B$776,J$119)+'СЕТ СН'!$I$12+СВЦЭМ!$D$10+'СЕТ СН'!$I$6-'СЕТ СН'!$I$22</f>
        <v>1373.94217536</v>
      </c>
      <c r="K149" s="36">
        <f>SUMIFS(СВЦЭМ!$C$33:$C$776,СВЦЭМ!$A$33:$A$776,$A149,СВЦЭМ!$B$33:$B$776,K$119)+'СЕТ СН'!$I$12+СВЦЭМ!$D$10+'СЕТ СН'!$I$6-'СЕТ СН'!$I$22</f>
        <v>1306.0075894000001</v>
      </c>
      <c r="L149" s="36">
        <f>SUMIFS(СВЦЭМ!$C$33:$C$776,СВЦЭМ!$A$33:$A$776,$A149,СВЦЭМ!$B$33:$B$776,L$119)+'СЕТ СН'!$I$12+СВЦЭМ!$D$10+'СЕТ СН'!$I$6-'СЕТ СН'!$I$22</f>
        <v>1272.9320217700001</v>
      </c>
      <c r="M149" s="36">
        <f>SUMIFS(СВЦЭМ!$C$33:$C$776,СВЦЭМ!$A$33:$A$776,$A149,СВЦЭМ!$B$33:$B$776,M$119)+'СЕТ СН'!$I$12+СВЦЭМ!$D$10+'СЕТ СН'!$I$6-'СЕТ СН'!$I$22</f>
        <v>1267.75852723</v>
      </c>
      <c r="N149" s="36">
        <f>SUMIFS(СВЦЭМ!$C$33:$C$776,СВЦЭМ!$A$33:$A$776,$A149,СВЦЭМ!$B$33:$B$776,N$119)+'СЕТ СН'!$I$12+СВЦЭМ!$D$10+'СЕТ СН'!$I$6-'СЕТ СН'!$I$22</f>
        <v>1278.85410187</v>
      </c>
      <c r="O149" s="36">
        <f>SUMIFS(СВЦЭМ!$C$33:$C$776,СВЦЭМ!$A$33:$A$776,$A149,СВЦЭМ!$B$33:$B$776,O$119)+'СЕТ СН'!$I$12+СВЦЭМ!$D$10+'СЕТ СН'!$I$6-'СЕТ СН'!$I$22</f>
        <v>1268.8737363499999</v>
      </c>
      <c r="P149" s="36">
        <f>SUMIFS(СВЦЭМ!$C$33:$C$776,СВЦЭМ!$A$33:$A$776,$A149,СВЦЭМ!$B$33:$B$776,P$119)+'СЕТ СН'!$I$12+СВЦЭМ!$D$10+'СЕТ СН'!$I$6-'СЕТ СН'!$I$22</f>
        <v>1270.88199366</v>
      </c>
      <c r="Q149" s="36">
        <f>SUMIFS(СВЦЭМ!$C$33:$C$776,СВЦЭМ!$A$33:$A$776,$A149,СВЦЭМ!$B$33:$B$776,Q$119)+'СЕТ СН'!$I$12+СВЦЭМ!$D$10+'СЕТ СН'!$I$6-'СЕТ СН'!$I$22</f>
        <v>1287.5745362299999</v>
      </c>
      <c r="R149" s="36">
        <f>SUMIFS(СВЦЭМ!$C$33:$C$776,СВЦЭМ!$A$33:$A$776,$A149,СВЦЭМ!$B$33:$B$776,R$119)+'СЕТ СН'!$I$12+СВЦЭМ!$D$10+'СЕТ СН'!$I$6-'СЕТ СН'!$I$22</f>
        <v>1292.6602163299999</v>
      </c>
      <c r="S149" s="36">
        <f>SUMIFS(СВЦЭМ!$C$33:$C$776,СВЦЭМ!$A$33:$A$776,$A149,СВЦЭМ!$B$33:$B$776,S$119)+'СЕТ СН'!$I$12+СВЦЭМ!$D$10+'СЕТ СН'!$I$6-'СЕТ СН'!$I$22</f>
        <v>1275.35227016</v>
      </c>
      <c r="T149" s="36">
        <f>SUMIFS(СВЦЭМ!$C$33:$C$776,СВЦЭМ!$A$33:$A$776,$A149,СВЦЭМ!$B$33:$B$776,T$119)+'СЕТ СН'!$I$12+СВЦЭМ!$D$10+'СЕТ СН'!$I$6-'СЕТ СН'!$I$22</f>
        <v>1257.1603127799999</v>
      </c>
      <c r="U149" s="36">
        <f>SUMIFS(СВЦЭМ!$C$33:$C$776,СВЦЭМ!$A$33:$A$776,$A149,СВЦЭМ!$B$33:$B$776,U$119)+'СЕТ СН'!$I$12+СВЦЭМ!$D$10+'СЕТ СН'!$I$6-'СЕТ СН'!$I$22</f>
        <v>1257.3122498100001</v>
      </c>
      <c r="V149" s="36">
        <f>SUMIFS(СВЦЭМ!$C$33:$C$776,СВЦЭМ!$A$33:$A$776,$A149,СВЦЭМ!$B$33:$B$776,V$119)+'СЕТ СН'!$I$12+СВЦЭМ!$D$10+'СЕТ СН'!$I$6-'СЕТ СН'!$I$22</f>
        <v>1232.00610889</v>
      </c>
      <c r="W149" s="36">
        <f>SUMIFS(СВЦЭМ!$C$33:$C$776,СВЦЭМ!$A$33:$A$776,$A149,СВЦЭМ!$B$33:$B$776,W$119)+'СЕТ СН'!$I$12+СВЦЭМ!$D$10+'СЕТ СН'!$I$6-'СЕТ СН'!$I$22</f>
        <v>1215.8214871499999</v>
      </c>
      <c r="X149" s="36">
        <f>SUMIFS(СВЦЭМ!$C$33:$C$776,СВЦЭМ!$A$33:$A$776,$A149,СВЦЭМ!$B$33:$B$776,X$119)+'СЕТ СН'!$I$12+СВЦЭМ!$D$10+'СЕТ СН'!$I$6-'СЕТ СН'!$I$22</f>
        <v>1260.60766412</v>
      </c>
      <c r="Y149" s="36">
        <f>SUMIFS(СВЦЭМ!$C$33:$C$776,СВЦЭМ!$A$33:$A$776,$A149,СВЦЭМ!$B$33:$B$776,Y$119)+'СЕТ СН'!$I$12+СВЦЭМ!$D$10+'СЕТ СН'!$I$6-'СЕТ СН'!$I$22</f>
        <v>1315.2028317099998</v>
      </c>
    </row>
    <row r="150" spans="1:26" ht="15.75" x14ac:dyDescent="0.2">
      <c r="A150" s="35">
        <f t="shared" si="3"/>
        <v>44074</v>
      </c>
      <c r="B150" s="36">
        <f>SUMIFS(СВЦЭМ!$C$33:$C$776,СВЦЭМ!$A$33:$A$776,$A150,СВЦЭМ!$B$33:$B$776,B$119)+'СЕТ СН'!$I$12+СВЦЭМ!$D$10+'СЕТ СН'!$I$6-'СЕТ СН'!$I$22</f>
        <v>1360.94410038</v>
      </c>
      <c r="C150" s="36">
        <f>SUMIFS(СВЦЭМ!$C$33:$C$776,СВЦЭМ!$A$33:$A$776,$A150,СВЦЭМ!$B$33:$B$776,C$119)+'СЕТ СН'!$I$12+СВЦЭМ!$D$10+'СЕТ СН'!$I$6-'СЕТ СН'!$I$22</f>
        <v>1418.2367595999999</v>
      </c>
      <c r="D150" s="36">
        <f>SUMIFS(СВЦЭМ!$C$33:$C$776,СВЦЭМ!$A$33:$A$776,$A150,СВЦЭМ!$B$33:$B$776,D$119)+'СЕТ СН'!$I$12+СВЦЭМ!$D$10+'СЕТ СН'!$I$6-'СЕТ СН'!$I$22</f>
        <v>1472.9686703500001</v>
      </c>
      <c r="E150" s="36">
        <f>SUMIFS(СВЦЭМ!$C$33:$C$776,СВЦЭМ!$A$33:$A$776,$A150,СВЦЭМ!$B$33:$B$776,E$119)+'СЕТ СН'!$I$12+СВЦЭМ!$D$10+'СЕТ СН'!$I$6-'СЕТ СН'!$I$22</f>
        <v>1487.17671716</v>
      </c>
      <c r="F150" s="36">
        <f>SUMIFS(СВЦЭМ!$C$33:$C$776,СВЦЭМ!$A$33:$A$776,$A150,СВЦЭМ!$B$33:$B$776,F$119)+'СЕТ СН'!$I$12+СВЦЭМ!$D$10+'СЕТ СН'!$I$6-'СЕТ СН'!$I$22</f>
        <v>1501.6812037899999</v>
      </c>
      <c r="G150" s="36">
        <f>SUMIFS(СВЦЭМ!$C$33:$C$776,СВЦЭМ!$A$33:$A$776,$A150,СВЦЭМ!$B$33:$B$776,G$119)+'СЕТ СН'!$I$12+СВЦЭМ!$D$10+'СЕТ СН'!$I$6-'СЕТ СН'!$I$22</f>
        <v>1489.7363675000001</v>
      </c>
      <c r="H150" s="36">
        <f>SUMIFS(СВЦЭМ!$C$33:$C$776,СВЦЭМ!$A$33:$A$776,$A150,СВЦЭМ!$B$33:$B$776,H$119)+'СЕТ СН'!$I$12+СВЦЭМ!$D$10+'СЕТ СН'!$I$6-'СЕТ СН'!$I$22</f>
        <v>1432.3269908299999</v>
      </c>
      <c r="I150" s="36">
        <f>SUMIFS(СВЦЭМ!$C$33:$C$776,СВЦЭМ!$A$33:$A$776,$A150,СВЦЭМ!$B$33:$B$776,I$119)+'СЕТ СН'!$I$12+СВЦЭМ!$D$10+'СЕТ СН'!$I$6-'СЕТ СН'!$I$22</f>
        <v>1367.7043243000001</v>
      </c>
      <c r="J150" s="36">
        <f>SUMIFS(СВЦЭМ!$C$33:$C$776,СВЦЭМ!$A$33:$A$776,$A150,СВЦЭМ!$B$33:$B$776,J$119)+'СЕТ СН'!$I$12+СВЦЭМ!$D$10+'СЕТ СН'!$I$6-'СЕТ СН'!$I$22</f>
        <v>1310.83221482</v>
      </c>
      <c r="K150" s="36">
        <f>SUMIFS(СВЦЭМ!$C$33:$C$776,СВЦЭМ!$A$33:$A$776,$A150,СВЦЭМ!$B$33:$B$776,K$119)+'СЕТ СН'!$I$12+СВЦЭМ!$D$10+'СЕТ СН'!$I$6-'СЕТ СН'!$I$22</f>
        <v>1267.9513638600001</v>
      </c>
      <c r="L150" s="36">
        <f>SUMIFS(СВЦЭМ!$C$33:$C$776,СВЦЭМ!$A$33:$A$776,$A150,СВЦЭМ!$B$33:$B$776,L$119)+'СЕТ СН'!$I$12+СВЦЭМ!$D$10+'СЕТ СН'!$I$6-'СЕТ СН'!$I$22</f>
        <v>1284.5174065400001</v>
      </c>
      <c r="M150" s="36">
        <f>SUMIFS(СВЦЭМ!$C$33:$C$776,СВЦЭМ!$A$33:$A$776,$A150,СВЦЭМ!$B$33:$B$776,M$119)+'СЕТ СН'!$I$12+СВЦЭМ!$D$10+'СЕТ СН'!$I$6-'СЕТ СН'!$I$22</f>
        <v>1282.4685018</v>
      </c>
      <c r="N150" s="36">
        <f>SUMIFS(СВЦЭМ!$C$33:$C$776,СВЦЭМ!$A$33:$A$776,$A150,СВЦЭМ!$B$33:$B$776,N$119)+'СЕТ СН'!$I$12+СВЦЭМ!$D$10+'СЕТ СН'!$I$6-'СЕТ СН'!$I$22</f>
        <v>1270.44074254</v>
      </c>
      <c r="O150" s="36">
        <f>SUMIFS(СВЦЭМ!$C$33:$C$776,СВЦЭМ!$A$33:$A$776,$A150,СВЦЭМ!$B$33:$B$776,O$119)+'СЕТ СН'!$I$12+СВЦЭМ!$D$10+'СЕТ СН'!$I$6-'СЕТ СН'!$I$22</f>
        <v>1271.3469322400001</v>
      </c>
      <c r="P150" s="36">
        <f>SUMIFS(СВЦЭМ!$C$33:$C$776,СВЦЭМ!$A$33:$A$776,$A150,СВЦЭМ!$B$33:$B$776,P$119)+'СЕТ СН'!$I$12+СВЦЭМ!$D$10+'СЕТ СН'!$I$6-'СЕТ СН'!$I$22</f>
        <v>1275.5582132099998</v>
      </c>
      <c r="Q150" s="36">
        <f>SUMIFS(СВЦЭМ!$C$33:$C$776,СВЦЭМ!$A$33:$A$776,$A150,СВЦЭМ!$B$33:$B$776,Q$119)+'СЕТ СН'!$I$12+СВЦЭМ!$D$10+'СЕТ СН'!$I$6-'СЕТ СН'!$I$22</f>
        <v>1275.8683976699999</v>
      </c>
      <c r="R150" s="36">
        <f>SUMIFS(СВЦЭМ!$C$33:$C$776,СВЦЭМ!$A$33:$A$776,$A150,СВЦЭМ!$B$33:$B$776,R$119)+'СЕТ СН'!$I$12+СВЦЭМ!$D$10+'СЕТ СН'!$I$6-'СЕТ СН'!$I$22</f>
        <v>1277.4055892699998</v>
      </c>
      <c r="S150" s="36">
        <f>SUMIFS(СВЦЭМ!$C$33:$C$776,СВЦЭМ!$A$33:$A$776,$A150,СВЦЭМ!$B$33:$B$776,S$119)+'СЕТ СН'!$I$12+СВЦЭМ!$D$10+'СЕТ СН'!$I$6-'СЕТ СН'!$I$22</f>
        <v>1277.1065796299999</v>
      </c>
      <c r="T150" s="36">
        <f>SUMIFS(СВЦЭМ!$C$33:$C$776,СВЦЭМ!$A$33:$A$776,$A150,СВЦЭМ!$B$33:$B$776,T$119)+'СЕТ СН'!$I$12+СВЦЭМ!$D$10+'СЕТ СН'!$I$6-'СЕТ СН'!$I$22</f>
        <v>1277.7781608499999</v>
      </c>
      <c r="U150" s="36">
        <f>SUMIFS(СВЦЭМ!$C$33:$C$776,СВЦЭМ!$A$33:$A$776,$A150,СВЦЭМ!$B$33:$B$776,U$119)+'СЕТ СН'!$I$12+СВЦЭМ!$D$10+'СЕТ СН'!$I$6-'СЕТ СН'!$I$22</f>
        <v>1271.1691851800001</v>
      </c>
      <c r="V150" s="36">
        <f>SUMIFS(СВЦЭМ!$C$33:$C$776,СВЦЭМ!$A$33:$A$776,$A150,СВЦЭМ!$B$33:$B$776,V$119)+'СЕТ СН'!$I$12+СВЦЭМ!$D$10+'СЕТ СН'!$I$6-'СЕТ СН'!$I$22</f>
        <v>1273.4727710100001</v>
      </c>
      <c r="W150" s="36">
        <f>SUMIFS(СВЦЭМ!$C$33:$C$776,СВЦЭМ!$A$33:$A$776,$A150,СВЦЭМ!$B$33:$B$776,W$119)+'СЕТ СН'!$I$12+СВЦЭМ!$D$10+'СЕТ СН'!$I$6-'СЕТ СН'!$I$22</f>
        <v>1271.47549529</v>
      </c>
      <c r="X150" s="36">
        <f>SUMIFS(СВЦЭМ!$C$33:$C$776,СВЦЭМ!$A$33:$A$776,$A150,СВЦЭМ!$B$33:$B$776,X$119)+'СЕТ СН'!$I$12+СВЦЭМ!$D$10+'СЕТ СН'!$I$6-'СЕТ СН'!$I$22</f>
        <v>1278.7059358400002</v>
      </c>
      <c r="Y150" s="36">
        <f>SUMIFS(СВЦЭМ!$C$33:$C$776,СВЦЭМ!$A$33:$A$776,$A150,СВЦЭМ!$B$33:$B$776,Y$119)+'СЕТ СН'!$I$12+СВЦЭМ!$D$10+'СЕТ СН'!$I$6-'СЕТ СН'!$I$22</f>
        <v>1330.8068441999999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5">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2"/>
      <c r="W154" s="32"/>
      <c r="X154" s="32"/>
      <c r="Y154" s="32"/>
    </row>
    <row r="155" spans="1:26" ht="15.75" x14ac:dyDescent="0.2">
      <c r="A155" s="125"/>
      <c r="B155" s="125"/>
      <c r="C155" s="125"/>
      <c r="D155" s="125"/>
      <c r="E155" s="125"/>
      <c r="F155" s="125"/>
      <c r="G155" s="125"/>
      <c r="H155" s="125"/>
      <c r="I155" s="125"/>
      <c r="J155" s="125"/>
      <c r="K155" s="125"/>
      <c r="L155" s="125"/>
      <c r="M155" s="125"/>
      <c r="N155" s="128">
        <f>СВЦЭМ!$D$12+'СЕТ СН'!$F$13-'СЕТ СН'!$F$23</f>
        <v>605836.71221864957</v>
      </c>
      <c r="O155" s="129"/>
      <c r="P155" s="128">
        <f>СВЦЭМ!$D$12+'СЕТ СН'!$F$13-'СЕТ СН'!$G$23</f>
        <v>605836.71221864957</v>
      </c>
      <c r="Q155" s="129"/>
      <c r="R155" s="128">
        <f>СВЦЭМ!$D$12+'СЕТ СН'!$F$13-'СЕТ СН'!$H$23</f>
        <v>605836.71221864957</v>
      </c>
      <c r="S155" s="129"/>
      <c r="T155" s="128">
        <f>СВЦЭМ!$D$12+'СЕТ СН'!$F$13-'СЕТ СН'!$I$23</f>
        <v>605836.71221864957</v>
      </c>
      <c r="U155" s="129"/>
      <c r="V155" s="40"/>
      <c r="W155" s="40"/>
      <c r="X155" s="40"/>
      <c r="Y155" s="40"/>
    </row>
    <row r="156" spans="1:26" x14ac:dyDescent="0.25">
      <c r="A156" s="153"/>
      <c r="B156" s="153"/>
      <c r="C156" s="153"/>
      <c r="D156" s="153"/>
      <c r="E156" s="153"/>
      <c r="F156" s="154"/>
      <c r="G156" s="154"/>
      <c r="H156" s="154"/>
      <c r="I156" s="154"/>
      <c r="J156" s="154"/>
      <c r="K156" s="154"/>
      <c r="L156" s="154"/>
      <c r="M156" s="154"/>
    </row>
    <row r="157" spans="1:26" ht="15.75" x14ac:dyDescent="0.25">
      <c r="A157" s="144" t="s">
        <v>75</v>
      </c>
      <c r="B157" s="145"/>
      <c r="C157" s="145"/>
      <c r="D157" s="145"/>
      <c r="E157" s="145"/>
      <c r="F157" s="145"/>
      <c r="G157" s="145"/>
      <c r="H157" s="145"/>
      <c r="I157" s="145"/>
      <c r="J157" s="145"/>
      <c r="K157" s="145"/>
      <c r="L157" s="145"/>
      <c r="M157" s="146"/>
      <c r="N157" s="126" t="s">
        <v>29</v>
      </c>
      <c r="O157" s="126"/>
      <c r="P157" s="126"/>
      <c r="Q157" s="126"/>
      <c r="R157" s="126"/>
      <c r="S157" s="126"/>
      <c r="T157" s="126"/>
      <c r="U157" s="126"/>
    </row>
    <row r="158" spans="1:26" ht="15.75" x14ac:dyDescent="0.25">
      <c r="A158" s="147"/>
      <c r="B158" s="148"/>
      <c r="C158" s="148"/>
      <c r="D158" s="148"/>
      <c r="E158" s="148"/>
      <c r="F158" s="148"/>
      <c r="G158" s="148"/>
      <c r="H158" s="148"/>
      <c r="I158" s="148"/>
      <c r="J158" s="148"/>
      <c r="K158" s="148"/>
      <c r="L158" s="148"/>
      <c r="M158" s="149"/>
      <c r="N158" s="127" t="s">
        <v>0</v>
      </c>
      <c r="O158" s="127"/>
      <c r="P158" s="127" t="s">
        <v>1</v>
      </c>
      <c r="Q158" s="127"/>
      <c r="R158" s="127" t="s">
        <v>2</v>
      </c>
      <c r="S158" s="127"/>
      <c r="T158" s="127" t="s">
        <v>3</v>
      </c>
      <c r="U158" s="127"/>
    </row>
    <row r="159" spans="1:26" ht="15.75" x14ac:dyDescent="0.25">
      <c r="A159" s="150"/>
      <c r="B159" s="151"/>
      <c r="C159" s="151"/>
      <c r="D159" s="151"/>
      <c r="E159" s="151"/>
      <c r="F159" s="151"/>
      <c r="G159" s="151"/>
      <c r="H159" s="151"/>
      <c r="I159" s="151"/>
      <c r="J159" s="151"/>
      <c r="K159" s="151"/>
      <c r="L159" s="151"/>
      <c r="M159" s="152"/>
      <c r="N159" s="143">
        <f>'СЕТ СН'!$F$7</f>
        <v>509348.01</v>
      </c>
      <c r="O159" s="143"/>
      <c r="P159" s="143">
        <f>'СЕТ СН'!$G$7</f>
        <v>848174.03</v>
      </c>
      <c r="Q159" s="143"/>
      <c r="R159" s="143">
        <f>'СЕТ СН'!$H$7</f>
        <v>852515.41</v>
      </c>
      <c r="S159" s="143"/>
      <c r="T159" s="143">
        <f>'СЕТ СН'!$I$7</f>
        <v>580682.93000000005</v>
      </c>
      <c r="U159" s="143"/>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2" t="s">
        <v>40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2.25" customHeight="1" x14ac:dyDescent="0.2">
      <c r="A4" s="142" t="s">
        <v>10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01.08.2020</v>
      </c>
      <c r="B12" s="36">
        <f>SUMIFS(СВЦЭМ!$D$33:$D$776,СВЦЭМ!$A$33:$A$776,$A12,СВЦЭМ!$B$33:$B$776,B$11)+'СЕТ СН'!$F$14+СВЦЭМ!$D$10+'СЕТ СН'!$F$5-'СЕТ СН'!$F$24</f>
        <v>1957.6826130900001</v>
      </c>
      <c r="C12" s="36">
        <f>SUMIFS(СВЦЭМ!$D$33:$D$776,СВЦЭМ!$A$33:$A$776,$A12,СВЦЭМ!$B$33:$B$776,C$11)+'СЕТ СН'!$F$14+СВЦЭМ!$D$10+'СЕТ СН'!$F$5-'СЕТ СН'!$F$24</f>
        <v>1997.11719253</v>
      </c>
      <c r="D12" s="36">
        <f>SUMIFS(СВЦЭМ!$D$33:$D$776,СВЦЭМ!$A$33:$A$776,$A12,СВЦЭМ!$B$33:$B$776,D$11)+'СЕТ СН'!$F$14+СВЦЭМ!$D$10+'СЕТ СН'!$F$5-'СЕТ СН'!$F$24</f>
        <v>2032.91105614</v>
      </c>
      <c r="E12" s="36">
        <f>SUMIFS(СВЦЭМ!$D$33:$D$776,СВЦЭМ!$A$33:$A$776,$A12,СВЦЭМ!$B$33:$B$776,E$11)+'СЕТ СН'!$F$14+СВЦЭМ!$D$10+'СЕТ СН'!$F$5-'СЕТ СН'!$F$24</f>
        <v>2033.8371613200002</v>
      </c>
      <c r="F12" s="36">
        <f>SUMIFS(СВЦЭМ!$D$33:$D$776,СВЦЭМ!$A$33:$A$776,$A12,СВЦЭМ!$B$33:$B$776,F$11)+'СЕТ СН'!$F$14+СВЦЭМ!$D$10+'СЕТ СН'!$F$5-'СЕТ СН'!$F$24</f>
        <v>2030.43791063</v>
      </c>
      <c r="G12" s="36">
        <f>SUMIFS(СВЦЭМ!$D$33:$D$776,СВЦЭМ!$A$33:$A$776,$A12,СВЦЭМ!$B$33:$B$776,G$11)+'СЕТ СН'!$F$14+СВЦЭМ!$D$10+'СЕТ СН'!$F$5-'СЕТ СН'!$F$24</f>
        <v>2055.6591810200002</v>
      </c>
      <c r="H12" s="36">
        <f>SUMIFS(СВЦЭМ!$D$33:$D$776,СВЦЭМ!$A$33:$A$776,$A12,СВЦЭМ!$B$33:$B$776,H$11)+'СЕТ СН'!$F$14+СВЦЭМ!$D$10+'СЕТ СН'!$F$5-'СЕТ СН'!$F$24</f>
        <v>2034.27537489</v>
      </c>
      <c r="I12" s="36">
        <f>SUMIFS(СВЦЭМ!$D$33:$D$776,СВЦЭМ!$A$33:$A$776,$A12,СВЦЭМ!$B$33:$B$776,I$11)+'СЕТ СН'!$F$14+СВЦЭМ!$D$10+'СЕТ СН'!$F$5-'СЕТ СН'!$F$24</f>
        <v>2052.38572617</v>
      </c>
      <c r="J12" s="36">
        <f>SUMIFS(СВЦЭМ!$D$33:$D$776,СВЦЭМ!$A$33:$A$776,$A12,СВЦЭМ!$B$33:$B$776,J$11)+'СЕТ СН'!$F$14+СВЦЭМ!$D$10+'СЕТ СН'!$F$5-'СЕТ СН'!$F$24</f>
        <v>2007.84445931</v>
      </c>
      <c r="K12" s="36">
        <f>SUMIFS(СВЦЭМ!$D$33:$D$776,СВЦЭМ!$A$33:$A$776,$A12,СВЦЭМ!$B$33:$B$776,K$11)+'СЕТ СН'!$F$14+СВЦЭМ!$D$10+'СЕТ СН'!$F$5-'СЕТ СН'!$F$24</f>
        <v>1966.6046705000001</v>
      </c>
      <c r="L12" s="36">
        <f>SUMIFS(СВЦЭМ!$D$33:$D$776,СВЦЭМ!$A$33:$A$776,$A12,СВЦЭМ!$B$33:$B$776,L$11)+'СЕТ СН'!$F$14+СВЦЭМ!$D$10+'СЕТ СН'!$F$5-'СЕТ СН'!$F$24</f>
        <v>1932.7375235100001</v>
      </c>
      <c r="M12" s="36">
        <f>SUMIFS(СВЦЭМ!$D$33:$D$776,СВЦЭМ!$A$33:$A$776,$A12,СВЦЭМ!$B$33:$B$776,M$11)+'СЕТ СН'!$F$14+СВЦЭМ!$D$10+'СЕТ СН'!$F$5-'СЕТ СН'!$F$24</f>
        <v>1870.90350313</v>
      </c>
      <c r="N12" s="36">
        <f>SUMIFS(СВЦЭМ!$D$33:$D$776,СВЦЭМ!$A$33:$A$776,$A12,СВЦЭМ!$B$33:$B$776,N$11)+'СЕТ СН'!$F$14+СВЦЭМ!$D$10+'СЕТ СН'!$F$5-'СЕТ СН'!$F$24</f>
        <v>1838.1674303899999</v>
      </c>
      <c r="O12" s="36">
        <f>SUMIFS(СВЦЭМ!$D$33:$D$776,СВЦЭМ!$A$33:$A$776,$A12,СВЦЭМ!$B$33:$B$776,O$11)+'СЕТ СН'!$F$14+СВЦЭМ!$D$10+'СЕТ СН'!$F$5-'СЕТ СН'!$F$24</f>
        <v>1789.82679325</v>
      </c>
      <c r="P12" s="36">
        <f>SUMIFS(СВЦЭМ!$D$33:$D$776,СВЦЭМ!$A$33:$A$776,$A12,СВЦЭМ!$B$33:$B$776,P$11)+'СЕТ СН'!$F$14+СВЦЭМ!$D$10+'СЕТ СН'!$F$5-'СЕТ СН'!$F$24</f>
        <v>1791.5749492200002</v>
      </c>
      <c r="Q12" s="36">
        <f>SUMIFS(СВЦЭМ!$D$33:$D$776,СВЦЭМ!$A$33:$A$776,$A12,СВЦЭМ!$B$33:$B$776,Q$11)+'СЕТ СН'!$F$14+СВЦЭМ!$D$10+'СЕТ СН'!$F$5-'СЕТ СН'!$F$24</f>
        <v>1793.0072025500001</v>
      </c>
      <c r="R12" s="36">
        <f>SUMIFS(СВЦЭМ!$D$33:$D$776,СВЦЭМ!$A$33:$A$776,$A12,СВЦЭМ!$B$33:$B$776,R$11)+'СЕТ СН'!$F$14+СВЦЭМ!$D$10+'СЕТ СН'!$F$5-'СЕТ СН'!$F$24</f>
        <v>1792.6623172</v>
      </c>
      <c r="S12" s="36">
        <f>SUMIFS(СВЦЭМ!$D$33:$D$776,СВЦЭМ!$A$33:$A$776,$A12,СВЦЭМ!$B$33:$B$776,S$11)+'СЕТ СН'!$F$14+СВЦЭМ!$D$10+'СЕТ СН'!$F$5-'СЕТ СН'!$F$24</f>
        <v>1792.9636327200001</v>
      </c>
      <c r="T12" s="36">
        <f>SUMIFS(СВЦЭМ!$D$33:$D$776,СВЦЭМ!$A$33:$A$776,$A12,СВЦЭМ!$B$33:$B$776,T$11)+'СЕТ СН'!$F$14+СВЦЭМ!$D$10+'СЕТ СН'!$F$5-'СЕТ СН'!$F$24</f>
        <v>1793.0621332700002</v>
      </c>
      <c r="U12" s="36">
        <f>SUMIFS(СВЦЭМ!$D$33:$D$776,СВЦЭМ!$A$33:$A$776,$A12,СВЦЭМ!$B$33:$B$776,U$11)+'СЕТ СН'!$F$14+СВЦЭМ!$D$10+'СЕТ СН'!$F$5-'СЕТ СН'!$F$24</f>
        <v>1794.8241437000001</v>
      </c>
      <c r="V12" s="36">
        <f>SUMIFS(СВЦЭМ!$D$33:$D$776,СВЦЭМ!$A$33:$A$776,$A12,СВЦЭМ!$B$33:$B$776,V$11)+'СЕТ СН'!$F$14+СВЦЭМ!$D$10+'СЕТ СН'!$F$5-'СЕТ СН'!$F$24</f>
        <v>1781.5216971899999</v>
      </c>
      <c r="W12" s="36">
        <f>SUMIFS(СВЦЭМ!$D$33:$D$776,СВЦЭМ!$A$33:$A$776,$A12,СВЦЭМ!$B$33:$B$776,W$11)+'СЕТ СН'!$F$14+СВЦЭМ!$D$10+'СЕТ СН'!$F$5-'СЕТ СН'!$F$24</f>
        <v>1765.9283620000001</v>
      </c>
      <c r="X12" s="36">
        <f>SUMIFS(СВЦЭМ!$D$33:$D$776,СВЦЭМ!$A$33:$A$776,$A12,СВЦЭМ!$B$33:$B$776,X$11)+'СЕТ СН'!$F$14+СВЦЭМ!$D$10+'СЕТ СН'!$F$5-'СЕТ СН'!$F$24</f>
        <v>1804.6727362900001</v>
      </c>
      <c r="Y12" s="36">
        <f>SUMIFS(СВЦЭМ!$D$33:$D$776,СВЦЭМ!$A$33:$A$776,$A12,СВЦЭМ!$B$33:$B$776,Y$11)+'СЕТ СН'!$F$14+СВЦЭМ!$D$10+'СЕТ СН'!$F$5-'СЕТ СН'!$F$24</f>
        <v>1913.87487308</v>
      </c>
      <c r="AA12" s="45"/>
    </row>
    <row r="13" spans="1:27" ht="15.75" x14ac:dyDescent="0.2">
      <c r="A13" s="35">
        <f>A12+1</f>
        <v>44045</v>
      </c>
      <c r="B13" s="36">
        <f>SUMIFS(СВЦЭМ!$D$33:$D$776,СВЦЭМ!$A$33:$A$776,$A13,СВЦЭМ!$B$33:$B$776,B$11)+'СЕТ СН'!$F$14+СВЦЭМ!$D$10+'СЕТ СН'!$F$5-'СЕТ СН'!$F$24</f>
        <v>1939.3507913600001</v>
      </c>
      <c r="C13" s="36">
        <f>SUMIFS(СВЦЭМ!$D$33:$D$776,СВЦЭМ!$A$33:$A$776,$A13,СВЦЭМ!$B$33:$B$776,C$11)+'СЕТ СН'!$F$14+СВЦЭМ!$D$10+'СЕТ СН'!$F$5-'СЕТ СН'!$F$24</f>
        <v>1982.5242905700002</v>
      </c>
      <c r="D13" s="36">
        <f>SUMIFS(СВЦЭМ!$D$33:$D$776,СВЦЭМ!$A$33:$A$776,$A13,СВЦЭМ!$B$33:$B$776,D$11)+'СЕТ СН'!$F$14+СВЦЭМ!$D$10+'СЕТ СН'!$F$5-'СЕТ СН'!$F$24</f>
        <v>2012.48109359</v>
      </c>
      <c r="E13" s="36">
        <f>SUMIFS(СВЦЭМ!$D$33:$D$776,СВЦЭМ!$A$33:$A$776,$A13,СВЦЭМ!$B$33:$B$776,E$11)+'СЕТ СН'!$F$14+СВЦЭМ!$D$10+'СЕТ СН'!$F$5-'СЕТ СН'!$F$24</f>
        <v>2017.5122695700002</v>
      </c>
      <c r="F13" s="36">
        <f>SUMIFS(СВЦЭМ!$D$33:$D$776,СВЦЭМ!$A$33:$A$776,$A13,СВЦЭМ!$B$33:$B$776,F$11)+'СЕТ СН'!$F$14+СВЦЭМ!$D$10+'СЕТ СН'!$F$5-'СЕТ СН'!$F$24</f>
        <v>2020.2754446700001</v>
      </c>
      <c r="G13" s="36">
        <f>SUMIFS(СВЦЭМ!$D$33:$D$776,СВЦЭМ!$A$33:$A$776,$A13,СВЦЭМ!$B$33:$B$776,G$11)+'СЕТ СН'!$F$14+СВЦЭМ!$D$10+'СЕТ СН'!$F$5-'СЕТ СН'!$F$24</f>
        <v>2017.67867398</v>
      </c>
      <c r="H13" s="36">
        <f>SUMIFS(СВЦЭМ!$D$33:$D$776,СВЦЭМ!$A$33:$A$776,$A13,СВЦЭМ!$B$33:$B$776,H$11)+'СЕТ СН'!$F$14+СВЦЭМ!$D$10+'СЕТ СН'!$F$5-'СЕТ СН'!$F$24</f>
        <v>1990.5659499000001</v>
      </c>
      <c r="I13" s="36">
        <f>SUMIFS(СВЦЭМ!$D$33:$D$776,СВЦЭМ!$A$33:$A$776,$A13,СВЦЭМ!$B$33:$B$776,I$11)+'СЕТ СН'!$F$14+СВЦЭМ!$D$10+'СЕТ СН'!$F$5-'СЕТ СН'!$F$24</f>
        <v>2027.8157176700001</v>
      </c>
      <c r="J13" s="36">
        <f>SUMIFS(СВЦЭМ!$D$33:$D$776,СВЦЭМ!$A$33:$A$776,$A13,СВЦЭМ!$B$33:$B$776,J$11)+'СЕТ СН'!$F$14+СВЦЭМ!$D$10+'СЕТ СН'!$F$5-'СЕТ СН'!$F$24</f>
        <v>1985.7259545500001</v>
      </c>
      <c r="K13" s="36">
        <f>SUMIFS(СВЦЭМ!$D$33:$D$776,СВЦЭМ!$A$33:$A$776,$A13,СВЦЭМ!$B$33:$B$776,K$11)+'СЕТ СН'!$F$14+СВЦЭМ!$D$10+'СЕТ СН'!$F$5-'СЕТ СН'!$F$24</f>
        <v>1919.5589182799999</v>
      </c>
      <c r="L13" s="36">
        <f>SUMIFS(СВЦЭМ!$D$33:$D$776,СВЦЭМ!$A$33:$A$776,$A13,СВЦЭМ!$B$33:$B$776,L$11)+'СЕТ СН'!$F$14+СВЦЭМ!$D$10+'СЕТ СН'!$F$5-'СЕТ СН'!$F$24</f>
        <v>1884.29287376</v>
      </c>
      <c r="M13" s="36">
        <f>SUMIFS(СВЦЭМ!$D$33:$D$776,СВЦЭМ!$A$33:$A$776,$A13,СВЦЭМ!$B$33:$B$776,M$11)+'СЕТ СН'!$F$14+СВЦЭМ!$D$10+'СЕТ СН'!$F$5-'СЕТ СН'!$F$24</f>
        <v>1814.1110108100002</v>
      </c>
      <c r="N13" s="36">
        <f>SUMIFS(СВЦЭМ!$D$33:$D$776,СВЦЭМ!$A$33:$A$776,$A13,СВЦЭМ!$B$33:$B$776,N$11)+'СЕТ СН'!$F$14+СВЦЭМ!$D$10+'СЕТ СН'!$F$5-'СЕТ СН'!$F$24</f>
        <v>1781.2540242499999</v>
      </c>
      <c r="O13" s="36">
        <f>SUMIFS(СВЦЭМ!$D$33:$D$776,СВЦЭМ!$A$33:$A$776,$A13,СВЦЭМ!$B$33:$B$776,O$11)+'СЕТ СН'!$F$14+СВЦЭМ!$D$10+'СЕТ СН'!$F$5-'СЕТ СН'!$F$24</f>
        <v>1766.31043804</v>
      </c>
      <c r="P13" s="36">
        <f>SUMIFS(СВЦЭМ!$D$33:$D$776,СВЦЭМ!$A$33:$A$776,$A13,СВЦЭМ!$B$33:$B$776,P$11)+'СЕТ СН'!$F$14+СВЦЭМ!$D$10+'СЕТ СН'!$F$5-'СЕТ СН'!$F$24</f>
        <v>1775.0942325000001</v>
      </c>
      <c r="Q13" s="36">
        <f>SUMIFS(СВЦЭМ!$D$33:$D$776,СВЦЭМ!$A$33:$A$776,$A13,СВЦЭМ!$B$33:$B$776,Q$11)+'СЕТ СН'!$F$14+СВЦЭМ!$D$10+'СЕТ СН'!$F$5-'СЕТ СН'!$F$24</f>
        <v>1786.2690936600002</v>
      </c>
      <c r="R13" s="36">
        <f>SUMIFS(СВЦЭМ!$D$33:$D$776,СВЦЭМ!$A$33:$A$776,$A13,СВЦЭМ!$B$33:$B$776,R$11)+'СЕТ СН'!$F$14+СВЦЭМ!$D$10+'СЕТ СН'!$F$5-'СЕТ СН'!$F$24</f>
        <v>1779.30421196</v>
      </c>
      <c r="S13" s="36">
        <f>SUMIFS(СВЦЭМ!$D$33:$D$776,СВЦЭМ!$A$33:$A$776,$A13,СВЦЭМ!$B$33:$B$776,S$11)+'СЕТ СН'!$F$14+СВЦЭМ!$D$10+'СЕТ СН'!$F$5-'СЕТ СН'!$F$24</f>
        <v>1783.42490572</v>
      </c>
      <c r="T13" s="36">
        <f>SUMIFS(СВЦЭМ!$D$33:$D$776,СВЦЭМ!$A$33:$A$776,$A13,СВЦЭМ!$B$33:$B$776,T$11)+'СЕТ СН'!$F$14+СВЦЭМ!$D$10+'СЕТ СН'!$F$5-'СЕТ СН'!$F$24</f>
        <v>1782.2422646700002</v>
      </c>
      <c r="U13" s="36">
        <f>SUMIFS(СВЦЭМ!$D$33:$D$776,СВЦЭМ!$A$33:$A$776,$A13,СВЦЭМ!$B$33:$B$776,U$11)+'СЕТ СН'!$F$14+СВЦЭМ!$D$10+'СЕТ СН'!$F$5-'СЕТ СН'!$F$24</f>
        <v>1768.8052152300002</v>
      </c>
      <c r="V13" s="36">
        <f>SUMIFS(СВЦЭМ!$D$33:$D$776,СВЦЭМ!$A$33:$A$776,$A13,СВЦЭМ!$B$33:$B$776,V$11)+'СЕТ СН'!$F$14+СВЦЭМ!$D$10+'СЕТ СН'!$F$5-'СЕТ СН'!$F$24</f>
        <v>1742.4527143400001</v>
      </c>
      <c r="W13" s="36">
        <f>SUMIFS(СВЦЭМ!$D$33:$D$776,СВЦЭМ!$A$33:$A$776,$A13,СВЦЭМ!$B$33:$B$776,W$11)+'СЕТ СН'!$F$14+СВЦЭМ!$D$10+'СЕТ СН'!$F$5-'СЕТ СН'!$F$24</f>
        <v>1742.32680863</v>
      </c>
      <c r="X13" s="36">
        <f>SUMIFS(СВЦЭМ!$D$33:$D$776,СВЦЭМ!$A$33:$A$776,$A13,СВЦЭМ!$B$33:$B$776,X$11)+'СЕТ СН'!$F$14+СВЦЭМ!$D$10+'СЕТ СН'!$F$5-'СЕТ СН'!$F$24</f>
        <v>1772.7311604199999</v>
      </c>
      <c r="Y13" s="36">
        <f>SUMIFS(СВЦЭМ!$D$33:$D$776,СВЦЭМ!$A$33:$A$776,$A13,СВЦЭМ!$B$33:$B$776,Y$11)+'СЕТ СН'!$F$14+СВЦЭМ!$D$10+'СЕТ СН'!$F$5-'СЕТ СН'!$F$24</f>
        <v>1862.0168878300001</v>
      </c>
    </row>
    <row r="14" spans="1:27" ht="15.75" x14ac:dyDescent="0.2">
      <c r="A14" s="35">
        <f t="shared" ref="A14:A42" si="0">A13+1</f>
        <v>44046</v>
      </c>
      <c r="B14" s="36">
        <f>SUMIFS(СВЦЭМ!$D$33:$D$776,СВЦЭМ!$A$33:$A$776,$A14,СВЦЭМ!$B$33:$B$776,B$11)+'СЕТ СН'!$F$14+СВЦЭМ!$D$10+'СЕТ СН'!$F$5-'СЕТ СН'!$F$24</f>
        <v>1953.3704581300001</v>
      </c>
      <c r="C14" s="36">
        <f>SUMIFS(СВЦЭМ!$D$33:$D$776,СВЦЭМ!$A$33:$A$776,$A14,СВЦЭМ!$B$33:$B$776,C$11)+'СЕТ СН'!$F$14+СВЦЭМ!$D$10+'СЕТ СН'!$F$5-'СЕТ СН'!$F$24</f>
        <v>1949.20298688</v>
      </c>
      <c r="D14" s="36">
        <f>SUMIFS(СВЦЭМ!$D$33:$D$776,СВЦЭМ!$A$33:$A$776,$A14,СВЦЭМ!$B$33:$B$776,D$11)+'СЕТ СН'!$F$14+СВЦЭМ!$D$10+'СЕТ СН'!$F$5-'СЕТ СН'!$F$24</f>
        <v>1963.8955278799999</v>
      </c>
      <c r="E14" s="36">
        <f>SUMIFS(СВЦЭМ!$D$33:$D$776,СВЦЭМ!$A$33:$A$776,$A14,СВЦЭМ!$B$33:$B$776,E$11)+'СЕТ СН'!$F$14+СВЦЭМ!$D$10+'СЕТ СН'!$F$5-'СЕТ СН'!$F$24</f>
        <v>2008.37611711</v>
      </c>
      <c r="F14" s="36">
        <f>SUMIFS(СВЦЭМ!$D$33:$D$776,СВЦЭМ!$A$33:$A$776,$A14,СВЦЭМ!$B$33:$B$776,F$11)+'СЕТ СН'!$F$14+СВЦЭМ!$D$10+'СЕТ СН'!$F$5-'СЕТ СН'!$F$24</f>
        <v>2010.2452784400002</v>
      </c>
      <c r="G14" s="36">
        <f>SUMIFS(СВЦЭМ!$D$33:$D$776,СВЦЭМ!$A$33:$A$776,$A14,СВЦЭМ!$B$33:$B$776,G$11)+'СЕТ СН'!$F$14+СВЦЭМ!$D$10+'СЕТ СН'!$F$5-'СЕТ СН'!$F$24</f>
        <v>2033.17875172</v>
      </c>
      <c r="H14" s="36">
        <f>SUMIFS(СВЦЭМ!$D$33:$D$776,СВЦЭМ!$A$33:$A$776,$A14,СВЦЭМ!$B$33:$B$776,H$11)+'СЕТ СН'!$F$14+СВЦЭМ!$D$10+'СЕТ СН'!$F$5-'СЕТ СН'!$F$24</f>
        <v>2018.8832425000001</v>
      </c>
      <c r="I14" s="36">
        <f>SUMIFS(СВЦЭМ!$D$33:$D$776,СВЦЭМ!$A$33:$A$776,$A14,СВЦЭМ!$B$33:$B$776,I$11)+'СЕТ СН'!$F$14+СВЦЭМ!$D$10+'СЕТ СН'!$F$5-'СЕТ СН'!$F$24</f>
        <v>2032.22896012</v>
      </c>
      <c r="J14" s="36">
        <f>SUMIFS(СВЦЭМ!$D$33:$D$776,СВЦЭМ!$A$33:$A$776,$A14,СВЦЭМ!$B$33:$B$776,J$11)+'СЕТ СН'!$F$14+СВЦЭМ!$D$10+'СЕТ СН'!$F$5-'СЕТ СН'!$F$24</f>
        <v>1975.8317659200002</v>
      </c>
      <c r="K14" s="36">
        <f>SUMIFS(СВЦЭМ!$D$33:$D$776,СВЦЭМ!$A$33:$A$776,$A14,СВЦЭМ!$B$33:$B$776,K$11)+'СЕТ СН'!$F$14+СВЦЭМ!$D$10+'СЕТ СН'!$F$5-'СЕТ СН'!$F$24</f>
        <v>1924.3863395000001</v>
      </c>
      <c r="L14" s="36">
        <f>SUMIFS(СВЦЭМ!$D$33:$D$776,СВЦЭМ!$A$33:$A$776,$A14,СВЦЭМ!$B$33:$B$776,L$11)+'СЕТ СН'!$F$14+СВЦЭМ!$D$10+'СЕТ СН'!$F$5-'СЕТ СН'!$F$24</f>
        <v>1878.85632601</v>
      </c>
      <c r="M14" s="36">
        <f>SUMIFS(СВЦЭМ!$D$33:$D$776,СВЦЭМ!$A$33:$A$776,$A14,СВЦЭМ!$B$33:$B$776,M$11)+'СЕТ СН'!$F$14+СВЦЭМ!$D$10+'СЕТ СН'!$F$5-'СЕТ СН'!$F$24</f>
        <v>1808.0439267500001</v>
      </c>
      <c r="N14" s="36">
        <f>SUMIFS(СВЦЭМ!$D$33:$D$776,СВЦЭМ!$A$33:$A$776,$A14,СВЦЭМ!$B$33:$B$776,N$11)+'СЕТ СН'!$F$14+СВЦЭМ!$D$10+'СЕТ СН'!$F$5-'СЕТ СН'!$F$24</f>
        <v>1767.05317289</v>
      </c>
      <c r="O14" s="36">
        <f>SUMIFS(СВЦЭМ!$D$33:$D$776,СВЦЭМ!$A$33:$A$776,$A14,СВЦЭМ!$B$33:$B$776,O$11)+'СЕТ СН'!$F$14+СВЦЭМ!$D$10+'СЕТ СН'!$F$5-'СЕТ СН'!$F$24</f>
        <v>1750.00658178</v>
      </c>
      <c r="P14" s="36">
        <f>SUMIFS(СВЦЭМ!$D$33:$D$776,СВЦЭМ!$A$33:$A$776,$A14,СВЦЭМ!$B$33:$B$776,P$11)+'СЕТ СН'!$F$14+СВЦЭМ!$D$10+'СЕТ СН'!$F$5-'СЕТ СН'!$F$24</f>
        <v>1754.0502216700002</v>
      </c>
      <c r="Q14" s="36">
        <f>SUMIFS(СВЦЭМ!$D$33:$D$776,СВЦЭМ!$A$33:$A$776,$A14,СВЦЭМ!$B$33:$B$776,Q$11)+'СЕТ СН'!$F$14+СВЦЭМ!$D$10+'СЕТ СН'!$F$5-'СЕТ СН'!$F$24</f>
        <v>1758.0900942400001</v>
      </c>
      <c r="R14" s="36">
        <f>SUMIFS(СВЦЭМ!$D$33:$D$776,СВЦЭМ!$A$33:$A$776,$A14,СВЦЭМ!$B$33:$B$776,R$11)+'СЕТ СН'!$F$14+СВЦЭМ!$D$10+'СЕТ СН'!$F$5-'СЕТ СН'!$F$24</f>
        <v>1765.9624984900001</v>
      </c>
      <c r="S14" s="36">
        <f>SUMIFS(СВЦЭМ!$D$33:$D$776,СВЦЭМ!$A$33:$A$776,$A14,СВЦЭМ!$B$33:$B$776,S$11)+'СЕТ СН'!$F$14+СВЦЭМ!$D$10+'СЕТ СН'!$F$5-'СЕТ СН'!$F$24</f>
        <v>1770.1605419500002</v>
      </c>
      <c r="T14" s="36">
        <f>SUMIFS(СВЦЭМ!$D$33:$D$776,СВЦЭМ!$A$33:$A$776,$A14,СВЦЭМ!$B$33:$B$776,T$11)+'СЕТ СН'!$F$14+СВЦЭМ!$D$10+'СЕТ СН'!$F$5-'СЕТ СН'!$F$24</f>
        <v>1778.7237591500002</v>
      </c>
      <c r="U14" s="36">
        <f>SUMIFS(СВЦЭМ!$D$33:$D$776,СВЦЭМ!$A$33:$A$776,$A14,СВЦЭМ!$B$33:$B$776,U$11)+'СЕТ СН'!$F$14+СВЦЭМ!$D$10+'СЕТ СН'!$F$5-'СЕТ СН'!$F$24</f>
        <v>1776.95444731</v>
      </c>
      <c r="V14" s="36">
        <f>SUMIFS(СВЦЭМ!$D$33:$D$776,СВЦЭМ!$A$33:$A$776,$A14,СВЦЭМ!$B$33:$B$776,V$11)+'СЕТ СН'!$F$14+СВЦЭМ!$D$10+'СЕТ СН'!$F$5-'СЕТ СН'!$F$24</f>
        <v>1769.16077718</v>
      </c>
      <c r="W14" s="36">
        <f>SUMIFS(СВЦЭМ!$D$33:$D$776,СВЦЭМ!$A$33:$A$776,$A14,СВЦЭМ!$B$33:$B$776,W$11)+'СЕТ СН'!$F$14+СВЦЭМ!$D$10+'СЕТ СН'!$F$5-'СЕТ СН'!$F$24</f>
        <v>1757.89250816</v>
      </c>
      <c r="X14" s="36">
        <f>SUMIFS(СВЦЭМ!$D$33:$D$776,СВЦЭМ!$A$33:$A$776,$A14,СВЦЭМ!$B$33:$B$776,X$11)+'СЕТ СН'!$F$14+СВЦЭМ!$D$10+'СЕТ СН'!$F$5-'СЕТ СН'!$F$24</f>
        <v>1781.1985003899999</v>
      </c>
      <c r="Y14" s="36">
        <f>SUMIFS(СВЦЭМ!$D$33:$D$776,СВЦЭМ!$A$33:$A$776,$A14,СВЦЭМ!$B$33:$B$776,Y$11)+'СЕТ СН'!$F$14+СВЦЭМ!$D$10+'СЕТ СН'!$F$5-'СЕТ СН'!$F$24</f>
        <v>1868.3919321100002</v>
      </c>
    </row>
    <row r="15" spans="1:27" ht="15.75" x14ac:dyDescent="0.2">
      <c r="A15" s="35">
        <f t="shared" si="0"/>
        <v>44047</v>
      </c>
      <c r="B15" s="36">
        <f>SUMIFS(СВЦЭМ!$D$33:$D$776,СВЦЭМ!$A$33:$A$776,$A15,СВЦЭМ!$B$33:$B$776,B$11)+'СЕТ СН'!$F$14+СВЦЭМ!$D$10+'СЕТ СН'!$F$5-'СЕТ СН'!$F$24</f>
        <v>1933.52974571</v>
      </c>
      <c r="C15" s="36">
        <f>SUMIFS(СВЦЭМ!$D$33:$D$776,СВЦЭМ!$A$33:$A$776,$A15,СВЦЭМ!$B$33:$B$776,C$11)+'СЕТ СН'!$F$14+СВЦЭМ!$D$10+'СЕТ СН'!$F$5-'СЕТ СН'!$F$24</f>
        <v>1985.00530858</v>
      </c>
      <c r="D15" s="36">
        <f>SUMIFS(СВЦЭМ!$D$33:$D$776,СВЦЭМ!$A$33:$A$776,$A15,СВЦЭМ!$B$33:$B$776,D$11)+'СЕТ СН'!$F$14+СВЦЭМ!$D$10+'СЕТ СН'!$F$5-'СЕТ СН'!$F$24</f>
        <v>2004.1397473900001</v>
      </c>
      <c r="E15" s="36">
        <f>SUMIFS(СВЦЭМ!$D$33:$D$776,СВЦЭМ!$A$33:$A$776,$A15,СВЦЭМ!$B$33:$B$776,E$11)+'СЕТ СН'!$F$14+СВЦЭМ!$D$10+'СЕТ СН'!$F$5-'СЕТ СН'!$F$24</f>
        <v>2034.9130466800002</v>
      </c>
      <c r="F15" s="36">
        <f>SUMIFS(СВЦЭМ!$D$33:$D$776,СВЦЭМ!$A$33:$A$776,$A15,СВЦЭМ!$B$33:$B$776,F$11)+'СЕТ СН'!$F$14+СВЦЭМ!$D$10+'СЕТ СН'!$F$5-'СЕТ СН'!$F$24</f>
        <v>2041.82384787</v>
      </c>
      <c r="G15" s="36">
        <f>SUMIFS(СВЦЭМ!$D$33:$D$776,СВЦЭМ!$A$33:$A$776,$A15,СВЦЭМ!$B$33:$B$776,G$11)+'СЕТ СН'!$F$14+СВЦЭМ!$D$10+'СЕТ СН'!$F$5-'СЕТ СН'!$F$24</f>
        <v>2034.6345580900002</v>
      </c>
      <c r="H15" s="36">
        <f>SUMIFS(СВЦЭМ!$D$33:$D$776,СВЦЭМ!$A$33:$A$776,$A15,СВЦЭМ!$B$33:$B$776,H$11)+'СЕТ СН'!$F$14+СВЦЭМ!$D$10+'СЕТ СН'!$F$5-'СЕТ СН'!$F$24</f>
        <v>1990.8113977200001</v>
      </c>
      <c r="I15" s="36">
        <f>SUMIFS(СВЦЭМ!$D$33:$D$776,СВЦЭМ!$A$33:$A$776,$A15,СВЦЭМ!$B$33:$B$776,I$11)+'СЕТ СН'!$F$14+СВЦЭМ!$D$10+'СЕТ СН'!$F$5-'СЕТ СН'!$F$24</f>
        <v>1984.4379785300002</v>
      </c>
      <c r="J15" s="36">
        <f>SUMIFS(СВЦЭМ!$D$33:$D$776,СВЦЭМ!$A$33:$A$776,$A15,СВЦЭМ!$B$33:$B$776,J$11)+'СЕТ СН'!$F$14+СВЦЭМ!$D$10+'СЕТ СН'!$F$5-'СЕТ СН'!$F$24</f>
        <v>1938.1944266800001</v>
      </c>
      <c r="K15" s="36">
        <f>SUMIFS(СВЦЭМ!$D$33:$D$776,СВЦЭМ!$A$33:$A$776,$A15,СВЦЭМ!$B$33:$B$776,K$11)+'СЕТ СН'!$F$14+СВЦЭМ!$D$10+'СЕТ СН'!$F$5-'СЕТ СН'!$F$24</f>
        <v>1909.1987829200002</v>
      </c>
      <c r="L15" s="36">
        <f>SUMIFS(СВЦЭМ!$D$33:$D$776,СВЦЭМ!$A$33:$A$776,$A15,СВЦЭМ!$B$33:$B$776,L$11)+'СЕТ СН'!$F$14+СВЦЭМ!$D$10+'СЕТ СН'!$F$5-'СЕТ СН'!$F$24</f>
        <v>1903.4957088300002</v>
      </c>
      <c r="M15" s="36">
        <f>SUMIFS(СВЦЭМ!$D$33:$D$776,СВЦЭМ!$A$33:$A$776,$A15,СВЦЭМ!$B$33:$B$776,M$11)+'СЕТ СН'!$F$14+СВЦЭМ!$D$10+'СЕТ СН'!$F$5-'СЕТ СН'!$F$24</f>
        <v>1827.25190051</v>
      </c>
      <c r="N15" s="36">
        <f>SUMIFS(СВЦЭМ!$D$33:$D$776,СВЦЭМ!$A$33:$A$776,$A15,СВЦЭМ!$B$33:$B$776,N$11)+'СЕТ СН'!$F$14+СВЦЭМ!$D$10+'СЕТ СН'!$F$5-'СЕТ СН'!$F$24</f>
        <v>1772.3254861800001</v>
      </c>
      <c r="O15" s="36">
        <f>SUMIFS(СВЦЭМ!$D$33:$D$776,СВЦЭМ!$A$33:$A$776,$A15,СВЦЭМ!$B$33:$B$776,O$11)+'СЕТ СН'!$F$14+СВЦЭМ!$D$10+'СЕТ СН'!$F$5-'СЕТ СН'!$F$24</f>
        <v>1749.01998159</v>
      </c>
      <c r="P15" s="36">
        <f>SUMIFS(СВЦЭМ!$D$33:$D$776,СВЦЭМ!$A$33:$A$776,$A15,СВЦЭМ!$B$33:$B$776,P$11)+'СЕТ СН'!$F$14+СВЦЭМ!$D$10+'СЕТ СН'!$F$5-'СЕТ СН'!$F$24</f>
        <v>1744.8364199500002</v>
      </c>
      <c r="Q15" s="36">
        <f>SUMIFS(СВЦЭМ!$D$33:$D$776,СВЦЭМ!$A$33:$A$776,$A15,СВЦЭМ!$B$33:$B$776,Q$11)+'СЕТ СН'!$F$14+СВЦЭМ!$D$10+'СЕТ СН'!$F$5-'СЕТ СН'!$F$24</f>
        <v>1744.3386157200002</v>
      </c>
      <c r="R15" s="36">
        <f>SUMIFS(СВЦЭМ!$D$33:$D$776,СВЦЭМ!$A$33:$A$776,$A15,СВЦЭМ!$B$33:$B$776,R$11)+'СЕТ СН'!$F$14+СВЦЭМ!$D$10+'СЕТ СН'!$F$5-'СЕТ СН'!$F$24</f>
        <v>1741.8926813600001</v>
      </c>
      <c r="S15" s="36">
        <f>SUMIFS(СВЦЭМ!$D$33:$D$776,СВЦЭМ!$A$33:$A$776,$A15,СВЦЭМ!$B$33:$B$776,S$11)+'СЕТ СН'!$F$14+СВЦЭМ!$D$10+'СЕТ СН'!$F$5-'СЕТ СН'!$F$24</f>
        <v>1763.3268924200001</v>
      </c>
      <c r="T15" s="36">
        <f>SUMIFS(СВЦЭМ!$D$33:$D$776,СВЦЭМ!$A$33:$A$776,$A15,СВЦЭМ!$B$33:$B$776,T$11)+'СЕТ СН'!$F$14+СВЦЭМ!$D$10+'СЕТ СН'!$F$5-'СЕТ СН'!$F$24</f>
        <v>1757.66417946</v>
      </c>
      <c r="U15" s="36">
        <f>SUMIFS(СВЦЭМ!$D$33:$D$776,СВЦЭМ!$A$33:$A$776,$A15,СВЦЭМ!$B$33:$B$776,U$11)+'СЕТ СН'!$F$14+СВЦЭМ!$D$10+'СЕТ СН'!$F$5-'СЕТ СН'!$F$24</f>
        <v>1757.9498641300002</v>
      </c>
      <c r="V15" s="36">
        <f>SUMIFS(СВЦЭМ!$D$33:$D$776,СВЦЭМ!$A$33:$A$776,$A15,СВЦЭМ!$B$33:$B$776,V$11)+'СЕТ СН'!$F$14+СВЦЭМ!$D$10+'СЕТ СН'!$F$5-'СЕТ СН'!$F$24</f>
        <v>1757.0847373199999</v>
      </c>
      <c r="W15" s="36">
        <f>SUMIFS(СВЦЭМ!$D$33:$D$776,СВЦЭМ!$A$33:$A$776,$A15,СВЦЭМ!$B$33:$B$776,W$11)+'СЕТ СН'!$F$14+СВЦЭМ!$D$10+'СЕТ СН'!$F$5-'СЕТ СН'!$F$24</f>
        <v>1758.9956312900001</v>
      </c>
      <c r="X15" s="36">
        <f>SUMIFS(СВЦЭМ!$D$33:$D$776,СВЦЭМ!$A$33:$A$776,$A15,СВЦЭМ!$B$33:$B$776,X$11)+'СЕТ СН'!$F$14+СВЦЭМ!$D$10+'СЕТ СН'!$F$5-'СЕТ СН'!$F$24</f>
        <v>1783.7388264400001</v>
      </c>
      <c r="Y15" s="36">
        <f>SUMIFS(СВЦЭМ!$D$33:$D$776,СВЦЭМ!$A$33:$A$776,$A15,СВЦЭМ!$B$33:$B$776,Y$11)+'СЕТ СН'!$F$14+СВЦЭМ!$D$10+'СЕТ СН'!$F$5-'СЕТ СН'!$F$24</f>
        <v>1867.9847261</v>
      </c>
    </row>
    <row r="16" spans="1:27" ht="15.75" x14ac:dyDescent="0.2">
      <c r="A16" s="35">
        <f t="shared" si="0"/>
        <v>44048</v>
      </c>
      <c r="B16" s="36">
        <f>SUMIFS(СВЦЭМ!$D$33:$D$776,СВЦЭМ!$A$33:$A$776,$A16,СВЦЭМ!$B$33:$B$776,B$11)+'СЕТ СН'!$F$14+СВЦЭМ!$D$10+'СЕТ СН'!$F$5-'СЕТ СН'!$F$24</f>
        <v>1935.4456576800001</v>
      </c>
      <c r="C16" s="36">
        <f>SUMIFS(СВЦЭМ!$D$33:$D$776,СВЦЭМ!$A$33:$A$776,$A16,СВЦЭМ!$B$33:$B$776,C$11)+'СЕТ СН'!$F$14+СВЦЭМ!$D$10+'СЕТ СН'!$F$5-'СЕТ СН'!$F$24</f>
        <v>2009.6344013400001</v>
      </c>
      <c r="D16" s="36">
        <f>SUMIFS(СВЦЭМ!$D$33:$D$776,СВЦЭМ!$A$33:$A$776,$A16,СВЦЭМ!$B$33:$B$776,D$11)+'СЕТ СН'!$F$14+СВЦЭМ!$D$10+'СЕТ СН'!$F$5-'СЕТ СН'!$F$24</f>
        <v>2024.5168574700001</v>
      </c>
      <c r="E16" s="36">
        <f>SUMIFS(СВЦЭМ!$D$33:$D$776,СВЦЭМ!$A$33:$A$776,$A16,СВЦЭМ!$B$33:$B$776,E$11)+'СЕТ СН'!$F$14+СВЦЭМ!$D$10+'СЕТ СН'!$F$5-'СЕТ СН'!$F$24</f>
        <v>2035.0003801800001</v>
      </c>
      <c r="F16" s="36">
        <f>SUMIFS(СВЦЭМ!$D$33:$D$776,СВЦЭМ!$A$33:$A$776,$A16,СВЦЭМ!$B$33:$B$776,F$11)+'СЕТ СН'!$F$14+СВЦЭМ!$D$10+'СЕТ СН'!$F$5-'СЕТ СН'!$F$24</f>
        <v>2032.9620951800002</v>
      </c>
      <c r="G16" s="36">
        <f>SUMIFS(СВЦЭМ!$D$33:$D$776,СВЦЭМ!$A$33:$A$776,$A16,СВЦЭМ!$B$33:$B$776,G$11)+'СЕТ СН'!$F$14+СВЦЭМ!$D$10+'СЕТ СН'!$F$5-'СЕТ СН'!$F$24</f>
        <v>2046.75733399</v>
      </c>
      <c r="H16" s="36">
        <f>SUMIFS(СВЦЭМ!$D$33:$D$776,СВЦЭМ!$A$33:$A$776,$A16,СВЦЭМ!$B$33:$B$776,H$11)+'СЕТ СН'!$F$14+СВЦЭМ!$D$10+'СЕТ СН'!$F$5-'СЕТ СН'!$F$24</f>
        <v>2023.7080201900001</v>
      </c>
      <c r="I16" s="36">
        <f>SUMIFS(СВЦЭМ!$D$33:$D$776,СВЦЭМ!$A$33:$A$776,$A16,СВЦЭМ!$B$33:$B$776,I$11)+'СЕТ СН'!$F$14+СВЦЭМ!$D$10+'СЕТ СН'!$F$5-'СЕТ СН'!$F$24</f>
        <v>1989.2762671700002</v>
      </c>
      <c r="J16" s="36">
        <f>SUMIFS(СВЦЭМ!$D$33:$D$776,СВЦЭМ!$A$33:$A$776,$A16,СВЦЭМ!$B$33:$B$776,J$11)+'СЕТ СН'!$F$14+СВЦЭМ!$D$10+'СЕТ СН'!$F$5-'СЕТ СН'!$F$24</f>
        <v>1937.47072101</v>
      </c>
      <c r="K16" s="36">
        <f>SUMIFS(СВЦЭМ!$D$33:$D$776,СВЦЭМ!$A$33:$A$776,$A16,СВЦЭМ!$B$33:$B$776,K$11)+'СЕТ СН'!$F$14+СВЦЭМ!$D$10+'СЕТ СН'!$F$5-'СЕТ СН'!$F$24</f>
        <v>1946.6102084600002</v>
      </c>
      <c r="L16" s="36">
        <f>SUMIFS(СВЦЭМ!$D$33:$D$776,СВЦЭМ!$A$33:$A$776,$A16,СВЦЭМ!$B$33:$B$776,L$11)+'СЕТ СН'!$F$14+СВЦЭМ!$D$10+'СЕТ СН'!$F$5-'СЕТ СН'!$F$24</f>
        <v>1896.1350700500002</v>
      </c>
      <c r="M16" s="36">
        <f>SUMIFS(СВЦЭМ!$D$33:$D$776,СВЦЭМ!$A$33:$A$776,$A16,СВЦЭМ!$B$33:$B$776,M$11)+'СЕТ СН'!$F$14+СВЦЭМ!$D$10+'СЕТ СН'!$F$5-'СЕТ СН'!$F$24</f>
        <v>1825.843871</v>
      </c>
      <c r="N16" s="36">
        <f>SUMIFS(СВЦЭМ!$D$33:$D$776,СВЦЭМ!$A$33:$A$776,$A16,СВЦЭМ!$B$33:$B$776,N$11)+'СЕТ СН'!$F$14+СВЦЭМ!$D$10+'СЕТ СН'!$F$5-'СЕТ СН'!$F$24</f>
        <v>1775.6199585600002</v>
      </c>
      <c r="O16" s="36">
        <f>SUMIFS(СВЦЭМ!$D$33:$D$776,СВЦЭМ!$A$33:$A$776,$A16,СВЦЭМ!$B$33:$B$776,O$11)+'СЕТ СН'!$F$14+СВЦЭМ!$D$10+'СЕТ СН'!$F$5-'СЕТ СН'!$F$24</f>
        <v>1744.4125721</v>
      </c>
      <c r="P16" s="36">
        <f>SUMIFS(СВЦЭМ!$D$33:$D$776,СВЦЭМ!$A$33:$A$776,$A16,СВЦЭМ!$B$33:$B$776,P$11)+'СЕТ СН'!$F$14+СВЦЭМ!$D$10+'СЕТ СН'!$F$5-'СЕТ СН'!$F$24</f>
        <v>1751.77869048</v>
      </c>
      <c r="Q16" s="36">
        <f>SUMIFS(СВЦЭМ!$D$33:$D$776,СВЦЭМ!$A$33:$A$776,$A16,СВЦЭМ!$B$33:$B$776,Q$11)+'СЕТ СН'!$F$14+СВЦЭМ!$D$10+'СЕТ СН'!$F$5-'СЕТ СН'!$F$24</f>
        <v>1752.2687500000002</v>
      </c>
      <c r="R16" s="36">
        <f>SUMIFS(СВЦЭМ!$D$33:$D$776,СВЦЭМ!$A$33:$A$776,$A16,СВЦЭМ!$B$33:$B$776,R$11)+'СЕТ СН'!$F$14+СВЦЭМ!$D$10+'СЕТ СН'!$F$5-'СЕТ СН'!$F$24</f>
        <v>1746.98215787</v>
      </c>
      <c r="S16" s="36">
        <f>SUMIFS(СВЦЭМ!$D$33:$D$776,СВЦЭМ!$A$33:$A$776,$A16,СВЦЭМ!$B$33:$B$776,S$11)+'СЕТ СН'!$F$14+СВЦЭМ!$D$10+'СЕТ СН'!$F$5-'СЕТ СН'!$F$24</f>
        <v>1748.2640758100001</v>
      </c>
      <c r="T16" s="36">
        <f>SUMIFS(СВЦЭМ!$D$33:$D$776,СВЦЭМ!$A$33:$A$776,$A16,СВЦЭМ!$B$33:$B$776,T$11)+'СЕТ СН'!$F$14+СВЦЭМ!$D$10+'СЕТ СН'!$F$5-'СЕТ СН'!$F$24</f>
        <v>1766.5996496400001</v>
      </c>
      <c r="U16" s="36">
        <f>SUMIFS(СВЦЭМ!$D$33:$D$776,СВЦЭМ!$A$33:$A$776,$A16,СВЦЭМ!$B$33:$B$776,U$11)+'СЕТ СН'!$F$14+СВЦЭМ!$D$10+'СЕТ СН'!$F$5-'СЕТ СН'!$F$24</f>
        <v>1773.3329920000001</v>
      </c>
      <c r="V16" s="36">
        <f>SUMIFS(СВЦЭМ!$D$33:$D$776,СВЦЭМ!$A$33:$A$776,$A16,СВЦЭМ!$B$33:$B$776,V$11)+'СЕТ СН'!$F$14+СВЦЭМ!$D$10+'СЕТ СН'!$F$5-'СЕТ СН'!$F$24</f>
        <v>1754.68610657</v>
      </c>
      <c r="W16" s="36">
        <f>SUMIFS(СВЦЭМ!$D$33:$D$776,СВЦЭМ!$A$33:$A$776,$A16,СВЦЭМ!$B$33:$B$776,W$11)+'СЕТ СН'!$F$14+СВЦЭМ!$D$10+'СЕТ СН'!$F$5-'СЕТ СН'!$F$24</f>
        <v>1753.1115498900001</v>
      </c>
      <c r="X16" s="36">
        <f>SUMIFS(СВЦЭМ!$D$33:$D$776,СВЦЭМ!$A$33:$A$776,$A16,СВЦЭМ!$B$33:$B$776,X$11)+'СЕТ СН'!$F$14+СВЦЭМ!$D$10+'СЕТ СН'!$F$5-'СЕТ СН'!$F$24</f>
        <v>1773.0677595300001</v>
      </c>
      <c r="Y16" s="36">
        <f>SUMIFS(СВЦЭМ!$D$33:$D$776,СВЦЭМ!$A$33:$A$776,$A16,СВЦЭМ!$B$33:$B$776,Y$11)+'СЕТ СН'!$F$14+СВЦЭМ!$D$10+'СЕТ СН'!$F$5-'СЕТ СН'!$F$24</f>
        <v>1882.0159641700002</v>
      </c>
    </row>
    <row r="17" spans="1:25" ht="15.75" x14ac:dyDescent="0.2">
      <c r="A17" s="35">
        <f t="shared" si="0"/>
        <v>44049</v>
      </c>
      <c r="B17" s="36">
        <f>SUMIFS(СВЦЭМ!$D$33:$D$776,СВЦЭМ!$A$33:$A$776,$A17,СВЦЭМ!$B$33:$B$776,B$11)+'СЕТ СН'!$F$14+СВЦЭМ!$D$10+'СЕТ СН'!$F$5-'СЕТ СН'!$F$24</f>
        <v>1987.9678506400001</v>
      </c>
      <c r="C17" s="36">
        <f>SUMIFS(СВЦЭМ!$D$33:$D$776,СВЦЭМ!$A$33:$A$776,$A17,СВЦЭМ!$B$33:$B$776,C$11)+'СЕТ СН'!$F$14+СВЦЭМ!$D$10+'СЕТ СН'!$F$5-'СЕТ СН'!$F$24</f>
        <v>2041.1132129500002</v>
      </c>
      <c r="D17" s="36">
        <f>SUMIFS(СВЦЭМ!$D$33:$D$776,СВЦЭМ!$A$33:$A$776,$A17,СВЦЭМ!$B$33:$B$776,D$11)+'СЕТ СН'!$F$14+СВЦЭМ!$D$10+'СЕТ СН'!$F$5-'СЕТ СН'!$F$24</f>
        <v>2063.1334151700003</v>
      </c>
      <c r="E17" s="36">
        <f>SUMIFS(СВЦЭМ!$D$33:$D$776,СВЦЭМ!$A$33:$A$776,$A17,СВЦЭМ!$B$33:$B$776,E$11)+'СЕТ СН'!$F$14+СВЦЭМ!$D$10+'СЕТ СН'!$F$5-'СЕТ СН'!$F$24</f>
        <v>2057.5939473100002</v>
      </c>
      <c r="F17" s="36">
        <f>SUMIFS(СВЦЭМ!$D$33:$D$776,СВЦЭМ!$A$33:$A$776,$A17,СВЦЭМ!$B$33:$B$776,F$11)+'СЕТ СН'!$F$14+СВЦЭМ!$D$10+'СЕТ СН'!$F$5-'СЕТ СН'!$F$24</f>
        <v>2048.0426461000002</v>
      </c>
      <c r="G17" s="36">
        <f>SUMIFS(СВЦЭМ!$D$33:$D$776,СВЦЭМ!$A$33:$A$776,$A17,СВЦЭМ!$B$33:$B$776,G$11)+'СЕТ СН'!$F$14+СВЦЭМ!$D$10+'СЕТ СН'!$F$5-'СЕТ СН'!$F$24</f>
        <v>2056.96516105</v>
      </c>
      <c r="H17" s="36">
        <f>SUMIFS(СВЦЭМ!$D$33:$D$776,СВЦЭМ!$A$33:$A$776,$A17,СВЦЭМ!$B$33:$B$776,H$11)+'СЕТ СН'!$F$14+СВЦЭМ!$D$10+'СЕТ СН'!$F$5-'СЕТ СН'!$F$24</f>
        <v>2054.4150119999999</v>
      </c>
      <c r="I17" s="36">
        <f>SUMIFS(СВЦЭМ!$D$33:$D$776,СВЦЭМ!$A$33:$A$776,$A17,СВЦЭМ!$B$33:$B$776,I$11)+'СЕТ СН'!$F$14+СВЦЭМ!$D$10+'СЕТ СН'!$F$5-'СЕТ СН'!$F$24</f>
        <v>2002.99888126</v>
      </c>
      <c r="J17" s="36">
        <f>SUMIFS(СВЦЭМ!$D$33:$D$776,СВЦЭМ!$A$33:$A$776,$A17,СВЦЭМ!$B$33:$B$776,J$11)+'СЕТ СН'!$F$14+СВЦЭМ!$D$10+'СЕТ СН'!$F$5-'СЕТ СН'!$F$24</f>
        <v>1942.37498405</v>
      </c>
      <c r="K17" s="36">
        <f>SUMIFS(СВЦЭМ!$D$33:$D$776,СВЦЭМ!$A$33:$A$776,$A17,СВЦЭМ!$B$33:$B$776,K$11)+'СЕТ СН'!$F$14+СВЦЭМ!$D$10+'СЕТ СН'!$F$5-'СЕТ СН'!$F$24</f>
        <v>1907.6151609600001</v>
      </c>
      <c r="L17" s="36">
        <f>SUMIFS(СВЦЭМ!$D$33:$D$776,СВЦЭМ!$A$33:$A$776,$A17,СВЦЭМ!$B$33:$B$776,L$11)+'СЕТ СН'!$F$14+СВЦЭМ!$D$10+'СЕТ СН'!$F$5-'СЕТ СН'!$F$24</f>
        <v>1893.6512975300002</v>
      </c>
      <c r="M17" s="36">
        <f>SUMIFS(СВЦЭМ!$D$33:$D$776,СВЦЭМ!$A$33:$A$776,$A17,СВЦЭМ!$B$33:$B$776,M$11)+'СЕТ СН'!$F$14+СВЦЭМ!$D$10+'СЕТ СН'!$F$5-'СЕТ СН'!$F$24</f>
        <v>1818.0045166</v>
      </c>
      <c r="N17" s="36">
        <f>SUMIFS(СВЦЭМ!$D$33:$D$776,СВЦЭМ!$A$33:$A$776,$A17,СВЦЭМ!$B$33:$B$776,N$11)+'СЕТ СН'!$F$14+СВЦЭМ!$D$10+'СЕТ СН'!$F$5-'СЕТ СН'!$F$24</f>
        <v>1756.43236219</v>
      </c>
      <c r="O17" s="36">
        <f>SUMIFS(СВЦЭМ!$D$33:$D$776,СВЦЭМ!$A$33:$A$776,$A17,СВЦЭМ!$B$33:$B$776,O$11)+'СЕТ СН'!$F$14+СВЦЭМ!$D$10+'СЕТ СН'!$F$5-'СЕТ СН'!$F$24</f>
        <v>1729.1094828</v>
      </c>
      <c r="P17" s="36">
        <f>SUMIFS(СВЦЭМ!$D$33:$D$776,СВЦЭМ!$A$33:$A$776,$A17,СВЦЭМ!$B$33:$B$776,P$11)+'СЕТ СН'!$F$14+СВЦЭМ!$D$10+'СЕТ СН'!$F$5-'СЕТ СН'!$F$24</f>
        <v>1733.6448692200001</v>
      </c>
      <c r="Q17" s="36">
        <f>SUMIFS(СВЦЭМ!$D$33:$D$776,СВЦЭМ!$A$33:$A$776,$A17,СВЦЭМ!$B$33:$B$776,Q$11)+'СЕТ СН'!$F$14+СВЦЭМ!$D$10+'СЕТ СН'!$F$5-'СЕТ СН'!$F$24</f>
        <v>1735.5318784800002</v>
      </c>
      <c r="R17" s="36">
        <f>SUMIFS(СВЦЭМ!$D$33:$D$776,СВЦЭМ!$A$33:$A$776,$A17,СВЦЭМ!$B$33:$B$776,R$11)+'СЕТ СН'!$F$14+СВЦЭМ!$D$10+'СЕТ СН'!$F$5-'СЕТ СН'!$F$24</f>
        <v>1738.6434686299999</v>
      </c>
      <c r="S17" s="36">
        <f>SUMIFS(СВЦЭМ!$D$33:$D$776,СВЦЭМ!$A$33:$A$776,$A17,СВЦЭМ!$B$33:$B$776,S$11)+'СЕТ СН'!$F$14+СВЦЭМ!$D$10+'СЕТ СН'!$F$5-'СЕТ СН'!$F$24</f>
        <v>1740.6206512100002</v>
      </c>
      <c r="T17" s="36">
        <f>SUMIFS(СВЦЭМ!$D$33:$D$776,СВЦЭМ!$A$33:$A$776,$A17,СВЦЭМ!$B$33:$B$776,T$11)+'СЕТ СН'!$F$14+СВЦЭМ!$D$10+'СЕТ СН'!$F$5-'СЕТ СН'!$F$24</f>
        <v>1734.7302738100002</v>
      </c>
      <c r="U17" s="36">
        <f>SUMIFS(СВЦЭМ!$D$33:$D$776,СВЦЭМ!$A$33:$A$776,$A17,СВЦЭМ!$B$33:$B$776,U$11)+'СЕТ СН'!$F$14+СВЦЭМ!$D$10+'СЕТ СН'!$F$5-'СЕТ СН'!$F$24</f>
        <v>1731.2077174800002</v>
      </c>
      <c r="V17" s="36">
        <f>SUMIFS(СВЦЭМ!$D$33:$D$776,СВЦЭМ!$A$33:$A$776,$A17,СВЦЭМ!$B$33:$B$776,V$11)+'СЕТ СН'!$F$14+СВЦЭМ!$D$10+'СЕТ СН'!$F$5-'СЕТ СН'!$F$24</f>
        <v>1738.92346929</v>
      </c>
      <c r="W17" s="36">
        <f>SUMIFS(СВЦЭМ!$D$33:$D$776,СВЦЭМ!$A$33:$A$776,$A17,СВЦЭМ!$B$33:$B$776,W$11)+'СЕТ СН'!$F$14+СВЦЭМ!$D$10+'СЕТ СН'!$F$5-'СЕТ СН'!$F$24</f>
        <v>1731.6670382900002</v>
      </c>
      <c r="X17" s="36">
        <f>SUMIFS(СВЦЭМ!$D$33:$D$776,СВЦЭМ!$A$33:$A$776,$A17,СВЦЭМ!$B$33:$B$776,X$11)+'СЕТ СН'!$F$14+СВЦЭМ!$D$10+'СЕТ СН'!$F$5-'СЕТ СН'!$F$24</f>
        <v>1774.9362527800001</v>
      </c>
      <c r="Y17" s="36">
        <f>SUMIFS(СВЦЭМ!$D$33:$D$776,СВЦЭМ!$A$33:$A$776,$A17,СВЦЭМ!$B$33:$B$776,Y$11)+'СЕТ СН'!$F$14+СВЦЭМ!$D$10+'СЕТ СН'!$F$5-'СЕТ СН'!$F$24</f>
        <v>1878.2116444200001</v>
      </c>
    </row>
    <row r="18" spans="1:25" ht="15.75" x14ac:dyDescent="0.2">
      <c r="A18" s="35">
        <f t="shared" si="0"/>
        <v>44050</v>
      </c>
      <c r="B18" s="36">
        <f>SUMIFS(СВЦЭМ!$D$33:$D$776,СВЦЭМ!$A$33:$A$776,$A18,СВЦЭМ!$B$33:$B$776,B$11)+'СЕТ СН'!$F$14+СВЦЭМ!$D$10+'СЕТ СН'!$F$5-'СЕТ СН'!$F$24</f>
        <v>1927.3039279300001</v>
      </c>
      <c r="C18" s="36">
        <f>SUMIFS(СВЦЭМ!$D$33:$D$776,СВЦЭМ!$A$33:$A$776,$A18,СВЦЭМ!$B$33:$B$776,C$11)+'СЕТ СН'!$F$14+СВЦЭМ!$D$10+'СЕТ СН'!$F$5-'СЕТ СН'!$F$24</f>
        <v>1975.5732763599999</v>
      </c>
      <c r="D18" s="36">
        <f>SUMIFS(СВЦЭМ!$D$33:$D$776,СВЦЭМ!$A$33:$A$776,$A18,СВЦЭМ!$B$33:$B$776,D$11)+'СЕТ СН'!$F$14+СВЦЭМ!$D$10+'СЕТ СН'!$F$5-'СЕТ СН'!$F$24</f>
        <v>1989.0609325700002</v>
      </c>
      <c r="E18" s="36">
        <f>SUMIFS(СВЦЭМ!$D$33:$D$776,СВЦЭМ!$A$33:$A$776,$A18,СВЦЭМ!$B$33:$B$776,E$11)+'СЕТ СН'!$F$14+СВЦЭМ!$D$10+'СЕТ СН'!$F$5-'СЕТ СН'!$F$24</f>
        <v>2016.8654810400001</v>
      </c>
      <c r="F18" s="36">
        <f>SUMIFS(СВЦЭМ!$D$33:$D$776,СВЦЭМ!$A$33:$A$776,$A18,СВЦЭМ!$B$33:$B$776,F$11)+'СЕТ СН'!$F$14+СВЦЭМ!$D$10+'СЕТ СН'!$F$5-'СЕТ СН'!$F$24</f>
        <v>2023.4278745199999</v>
      </c>
      <c r="G18" s="36">
        <f>SUMIFS(СВЦЭМ!$D$33:$D$776,СВЦЭМ!$A$33:$A$776,$A18,СВЦЭМ!$B$33:$B$776,G$11)+'СЕТ СН'!$F$14+СВЦЭМ!$D$10+'СЕТ СН'!$F$5-'СЕТ СН'!$F$24</f>
        <v>2014.08788018</v>
      </c>
      <c r="H18" s="36">
        <f>SUMIFS(СВЦЭМ!$D$33:$D$776,СВЦЭМ!$A$33:$A$776,$A18,СВЦЭМ!$B$33:$B$776,H$11)+'СЕТ СН'!$F$14+СВЦЭМ!$D$10+'СЕТ СН'!$F$5-'СЕТ СН'!$F$24</f>
        <v>1980.8966544100001</v>
      </c>
      <c r="I18" s="36">
        <f>SUMIFS(СВЦЭМ!$D$33:$D$776,СВЦЭМ!$A$33:$A$776,$A18,СВЦЭМ!$B$33:$B$776,I$11)+'СЕТ СН'!$F$14+СВЦЭМ!$D$10+'СЕТ СН'!$F$5-'СЕТ СН'!$F$24</f>
        <v>1953.8551852300002</v>
      </c>
      <c r="J18" s="36">
        <f>SUMIFS(СВЦЭМ!$D$33:$D$776,СВЦЭМ!$A$33:$A$776,$A18,СВЦЭМ!$B$33:$B$776,J$11)+'СЕТ СН'!$F$14+СВЦЭМ!$D$10+'СЕТ СН'!$F$5-'СЕТ СН'!$F$24</f>
        <v>1920.84126801</v>
      </c>
      <c r="K18" s="36">
        <f>SUMIFS(СВЦЭМ!$D$33:$D$776,СВЦЭМ!$A$33:$A$776,$A18,СВЦЭМ!$B$33:$B$776,K$11)+'СЕТ СН'!$F$14+СВЦЭМ!$D$10+'СЕТ СН'!$F$5-'СЕТ СН'!$F$24</f>
        <v>1925.0846004200002</v>
      </c>
      <c r="L18" s="36">
        <f>SUMIFS(СВЦЭМ!$D$33:$D$776,СВЦЭМ!$A$33:$A$776,$A18,СВЦЭМ!$B$33:$B$776,L$11)+'СЕТ СН'!$F$14+СВЦЭМ!$D$10+'СЕТ СН'!$F$5-'СЕТ СН'!$F$24</f>
        <v>1898.7668443699999</v>
      </c>
      <c r="M18" s="36">
        <f>SUMIFS(СВЦЭМ!$D$33:$D$776,СВЦЭМ!$A$33:$A$776,$A18,СВЦЭМ!$B$33:$B$776,M$11)+'СЕТ СН'!$F$14+СВЦЭМ!$D$10+'СЕТ СН'!$F$5-'СЕТ СН'!$F$24</f>
        <v>1863.07554329</v>
      </c>
      <c r="N18" s="36">
        <f>SUMIFS(СВЦЭМ!$D$33:$D$776,СВЦЭМ!$A$33:$A$776,$A18,СВЦЭМ!$B$33:$B$776,N$11)+'СЕТ СН'!$F$14+СВЦЭМ!$D$10+'СЕТ СН'!$F$5-'СЕТ СН'!$F$24</f>
        <v>1808.98910234</v>
      </c>
      <c r="O18" s="36">
        <f>SUMIFS(СВЦЭМ!$D$33:$D$776,СВЦЭМ!$A$33:$A$776,$A18,СВЦЭМ!$B$33:$B$776,O$11)+'СЕТ СН'!$F$14+СВЦЭМ!$D$10+'СЕТ СН'!$F$5-'СЕТ СН'!$F$24</f>
        <v>1776.73551993</v>
      </c>
      <c r="P18" s="36">
        <f>SUMIFS(СВЦЭМ!$D$33:$D$776,СВЦЭМ!$A$33:$A$776,$A18,СВЦЭМ!$B$33:$B$776,P$11)+'СЕТ СН'!$F$14+СВЦЭМ!$D$10+'СЕТ СН'!$F$5-'СЕТ СН'!$F$24</f>
        <v>1780.87271612</v>
      </c>
      <c r="Q18" s="36">
        <f>SUMIFS(СВЦЭМ!$D$33:$D$776,СВЦЭМ!$A$33:$A$776,$A18,СВЦЭМ!$B$33:$B$776,Q$11)+'СЕТ СН'!$F$14+СВЦЭМ!$D$10+'СЕТ СН'!$F$5-'СЕТ СН'!$F$24</f>
        <v>1783.2627317700001</v>
      </c>
      <c r="R18" s="36">
        <f>SUMIFS(СВЦЭМ!$D$33:$D$776,СВЦЭМ!$A$33:$A$776,$A18,СВЦЭМ!$B$33:$B$776,R$11)+'СЕТ СН'!$F$14+СВЦЭМ!$D$10+'СЕТ СН'!$F$5-'СЕТ СН'!$F$24</f>
        <v>1793.23445937</v>
      </c>
      <c r="S18" s="36">
        <f>SUMIFS(СВЦЭМ!$D$33:$D$776,СВЦЭМ!$A$33:$A$776,$A18,СВЦЭМ!$B$33:$B$776,S$11)+'СЕТ СН'!$F$14+СВЦЭМ!$D$10+'СЕТ СН'!$F$5-'СЕТ СН'!$F$24</f>
        <v>1794.9706531400002</v>
      </c>
      <c r="T18" s="36">
        <f>SUMIFS(СВЦЭМ!$D$33:$D$776,СВЦЭМ!$A$33:$A$776,$A18,СВЦЭМ!$B$33:$B$776,T$11)+'СЕТ СН'!$F$14+СВЦЭМ!$D$10+'СЕТ СН'!$F$5-'СЕТ СН'!$F$24</f>
        <v>1782.4141499900002</v>
      </c>
      <c r="U18" s="36">
        <f>SUMIFS(СВЦЭМ!$D$33:$D$776,СВЦЭМ!$A$33:$A$776,$A18,СВЦЭМ!$B$33:$B$776,U$11)+'СЕТ СН'!$F$14+СВЦЭМ!$D$10+'СЕТ СН'!$F$5-'СЕТ СН'!$F$24</f>
        <v>1793.9088570500001</v>
      </c>
      <c r="V18" s="36">
        <f>SUMIFS(СВЦЭМ!$D$33:$D$776,СВЦЭМ!$A$33:$A$776,$A18,СВЦЭМ!$B$33:$B$776,V$11)+'СЕТ СН'!$F$14+СВЦЭМ!$D$10+'СЕТ СН'!$F$5-'СЕТ СН'!$F$24</f>
        <v>1811.09502703</v>
      </c>
      <c r="W18" s="36">
        <f>SUMIFS(СВЦЭМ!$D$33:$D$776,СВЦЭМ!$A$33:$A$776,$A18,СВЦЭМ!$B$33:$B$776,W$11)+'СЕТ СН'!$F$14+СВЦЭМ!$D$10+'СЕТ СН'!$F$5-'СЕТ СН'!$F$24</f>
        <v>1798.2811552200001</v>
      </c>
      <c r="X18" s="36">
        <f>SUMIFS(СВЦЭМ!$D$33:$D$776,СВЦЭМ!$A$33:$A$776,$A18,СВЦЭМ!$B$33:$B$776,X$11)+'СЕТ СН'!$F$14+СВЦЭМ!$D$10+'СЕТ СН'!$F$5-'СЕТ СН'!$F$24</f>
        <v>1830.7030027300002</v>
      </c>
      <c r="Y18" s="36">
        <f>SUMIFS(СВЦЭМ!$D$33:$D$776,СВЦЭМ!$A$33:$A$776,$A18,СВЦЭМ!$B$33:$B$776,Y$11)+'СЕТ СН'!$F$14+СВЦЭМ!$D$10+'СЕТ СН'!$F$5-'СЕТ СН'!$F$24</f>
        <v>1917.99597126</v>
      </c>
    </row>
    <row r="19" spans="1:25" ht="15.75" x14ac:dyDescent="0.2">
      <c r="A19" s="35">
        <f t="shared" si="0"/>
        <v>44051</v>
      </c>
      <c r="B19" s="36">
        <f>SUMIFS(СВЦЭМ!$D$33:$D$776,СВЦЭМ!$A$33:$A$776,$A19,СВЦЭМ!$B$33:$B$776,B$11)+'СЕТ СН'!$F$14+СВЦЭМ!$D$10+'СЕТ СН'!$F$5-'СЕТ СН'!$F$24</f>
        <v>1994.4381031500002</v>
      </c>
      <c r="C19" s="36">
        <f>SUMIFS(СВЦЭМ!$D$33:$D$776,СВЦЭМ!$A$33:$A$776,$A19,СВЦЭМ!$B$33:$B$776,C$11)+'СЕТ СН'!$F$14+СВЦЭМ!$D$10+'СЕТ СН'!$F$5-'СЕТ СН'!$F$24</f>
        <v>2018.3641510900002</v>
      </c>
      <c r="D19" s="36">
        <f>SUMIFS(СВЦЭМ!$D$33:$D$776,СВЦЭМ!$A$33:$A$776,$A19,СВЦЭМ!$B$33:$B$776,D$11)+'СЕТ СН'!$F$14+СВЦЭМ!$D$10+'СЕТ СН'!$F$5-'СЕТ СН'!$F$24</f>
        <v>2020.85437045</v>
      </c>
      <c r="E19" s="36">
        <f>SUMIFS(СВЦЭМ!$D$33:$D$776,СВЦЭМ!$A$33:$A$776,$A19,СВЦЭМ!$B$33:$B$776,E$11)+'СЕТ СН'!$F$14+СВЦЭМ!$D$10+'СЕТ СН'!$F$5-'СЕТ СН'!$F$24</f>
        <v>2041.0288790600002</v>
      </c>
      <c r="F19" s="36">
        <f>SUMIFS(СВЦЭМ!$D$33:$D$776,СВЦЭМ!$A$33:$A$776,$A19,СВЦЭМ!$B$33:$B$776,F$11)+'СЕТ СН'!$F$14+СВЦЭМ!$D$10+'СЕТ СН'!$F$5-'СЕТ СН'!$F$24</f>
        <v>2039.3576512200002</v>
      </c>
      <c r="G19" s="36">
        <f>SUMIFS(СВЦЭМ!$D$33:$D$776,СВЦЭМ!$A$33:$A$776,$A19,СВЦЭМ!$B$33:$B$776,G$11)+'СЕТ СН'!$F$14+СВЦЭМ!$D$10+'СЕТ СН'!$F$5-'СЕТ СН'!$F$24</f>
        <v>2039.0760864000001</v>
      </c>
      <c r="H19" s="36">
        <f>SUMIFS(СВЦЭМ!$D$33:$D$776,СВЦЭМ!$A$33:$A$776,$A19,СВЦЭМ!$B$33:$B$776,H$11)+'СЕТ СН'!$F$14+СВЦЭМ!$D$10+'СЕТ СН'!$F$5-'СЕТ СН'!$F$24</f>
        <v>2026.7283009800001</v>
      </c>
      <c r="I19" s="36">
        <f>SUMIFS(СВЦЭМ!$D$33:$D$776,СВЦЭМ!$A$33:$A$776,$A19,СВЦЭМ!$B$33:$B$776,I$11)+'СЕТ СН'!$F$14+СВЦЭМ!$D$10+'СЕТ СН'!$F$5-'СЕТ СН'!$F$24</f>
        <v>1990.6122883100002</v>
      </c>
      <c r="J19" s="36">
        <f>SUMIFS(СВЦЭМ!$D$33:$D$776,СВЦЭМ!$A$33:$A$776,$A19,СВЦЭМ!$B$33:$B$776,J$11)+'СЕТ СН'!$F$14+СВЦЭМ!$D$10+'СЕТ СН'!$F$5-'СЕТ СН'!$F$24</f>
        <v>1972.4138168600002</v>
      </c>
      <c r="K19" s="36">
        <f>SUMIFS(СВЦЭМ!$D$33:$D$776,СВЦЭМ!$A$33:$A$776,$A19,СВЦЭМ!$B$33:$B$776,K$11)+'СЕТ СН'!$F$14+СВЦЭМ!$D$10+'СЕТ СН'!$F$5-'СЕТ СН'!$F$24</f>
        <v>1953.08458062</v>
      </c>
      <c r="L19" s="36">
        <f>SUMIFS(СВЦЭМ!$D$33:$D$776,СВЦЭМ!$A$33:$A$776,$A19,СВЦЭМ!$B$33:$B$776,L$11)+'СЕТ СН'!$F$14+СВЦЭМ!$D$10+'СЕТ СН'!$F$5-'СЕТ СН'!$F$24</f>
        <v>1908.2361459399999</v>
      </c>
      <c r="M19" s="36">
        <f>SUMIFS(СВЦЭМ!$D$33:$D$776,СВЦЭМ!$A$33:$A$776,$A19,СВЦЭМ!$B$33:$B$776,M$11)+'СЕТ СН'!$F$14+СВЦЭМ!$D$10+'СЕТ СН'!$F$5-'СЕТ СН'!$F$24</f>
        <v>1812.8711463100001</v>
      </c>
      <c r="N19" s="36">
        <f>SUMIFS(СВЦЭМ!$D$33:$D$776,СВЦЭМ!$A$33:$A$776,$A19,СВЦЭМ!$B$33:$B$776,N$11)+'СЕТ СН'!$F$14+СВЦЭМ!$D$10+'СЕТ СН'!$F$5-'СЕТ СН'!$F$24</f>
        <v>1767.2976580700001</v>
      </c>
      <c r="O19" s="36">
        <f>SUMIFS(СВЦЭМ!$D$33:$D$776,СВЦЭМ!$A$33:$A$776,$A19,СВЦЭМ!$B$33:$B$776,O$11)+'СЕТ СН'!$F$14+СВЦЭМ!$D$10+'СЕТ СН'!$F$5-'СЕТ СН'!$F$24</f>
        <v>1749.63164987</v>
      </c>
      <c r="P19" s="36">
        <f>SUMIFS(СВЦЭМ!$D$33:$D$776,СВЦЭМ!$A$33:$A$776,$A19,СВЦЭМ!$B$33:$B$776,P$11)+'СЕТ СН'!$F$14+СВЦЭМ!$D$10+'СЕТ СН'!$F$5-'СЕТ СН'!$F$24</f>
        <v>1748.5275619600002</v>
      </c>
      <c r="Q19" s="36">
        <f>SUMIFS(СВЦЭМ!$D$33:$D$776,СВЦЭМ!$A$33:$A$776,$A19,СВЦЭМ!$B$33:$B$776,Q$11)+'СЕТ СН'!$F$14+СВЦЭМ!$D$10+'СЕТ СН'!$F$5-'СЕТ СН'!$F$24</f>
        <v>1760.1055248900002</v>
      </c>
      <c r="R19" s="36">
        <f>SUMIFS(СВЦЭМ!$D$33:$D$776,СВЦЭМ!$A$33:$A$776,$A19,СВЦЭМ!$B$33:$B$776,R$11)+'СЕТ СН'!$F$14+СВЦЭМ!$D$10+'СЕТ СН'!$F$5-'СЕТ СН'!$F$24</f>
        <v>1742.6024267900002</v>
      </c>
      <c r="S19" s="36">
        <f>SUMIFS(СВЦЭМ!$D$33:$D$776,СВЦЭМ!$A$33:$A$776,$A19,СВЦЭМ!$B$33:$B$776,S$11)+'СЕТ СН'!$F$14+СВЦЭМ!$D$10+'СЕТ СН'!$F$5-'СЕТ СН'!$F$24</f>
        <v>1750.8227273500002</v>
      </c>
      <c r="T19" s="36">
        <f>SUMIFS(СВЦЭМ!$D$33:$D$776,СВЦЭМ!$A$33:$A$776,$A19,СВЦЭМ!$B$33:$B$776,T$11)+'СЕТ СН'!$F$14+СВЦЭМ!$D$10+'СЕТ СН'!$F$5-'СЕТ СН'!$F$24</f>
        <v>1768.0218788699999</v>
      </c>
      <c r="U19" s="36">
        <f>SUMIFS(СВЦЭМ!$D$33:$D$776,СВЦЭМ!$A$33:$A$776,$A19,СВЦЭМ!$B$33:$B$776,U$11)+'СЕТ СН'!$F$14+СВЦЭМ!$D$10+'СЕТ СН'!$F$5-'СЕТ СН'!$F$24</f>
        <v>1775.13153109</v>
      </c>
      <c r="V19" s="36">
        <f>SUMIFS(СВЦЭМ!$D$33:$D$776,СВЦЭМ!$A$33:$A$776,$A19,СВЦЭМ!$B$33:$B$776,V$11)+'СЕТ СН'!$F$14+СВЦЭМ!$D$10+'СЕТ СН'!$F$5-'СЕТ СН'!$F$24</f>
        <v>1762.6997601500002</v>
      </c>
      <c r="W19" s="36">
        <f>SUMIFS(СВЦЭМ!$D$33:$D$776,СВЦЭМ!$A$33:$A$776,$A19,СВЦЭМ!$B$33:$B$776,W$11)+'СЕТ СН'!$F$14+СВЦЭМ!$D$10+'СЕТ СН'!$F$5-'СЕТ СН'!$F$24</f>
        <v>1750.8057147700001</v>
      </c>
      <c r="X19" s="36">
        <f>SUMIFS(СВЦЭМ!$D$33:$D$776,СВЦЭМ!$A$33:$A$776,$A19,СВЦЭМ!$B$33:$B$776,X$11)+'СЕТ СН'!$F$14+СВЦЭМ!$D$10+'СЕТ СН'!$F$5-'СЕТ СН'!$F$24</f>
        <v>1775.9533899500002</v>
      </c>
      <c r="Y19" s="36">
        <f>SUMIFS(СВЦЭМ!$D$33:$D$776,СВЦЭМ!$A$33:$A$776,$A19,СВЦЭМ!$B$33:$B$776,Y$11)+'СЕТ СН'!$F$14+СВЦЭМ!$D$10+'СЕТ СН'!$F$5-'СЕТ СН'!$F$24</f>
        <v>1875.6573427799999</v>
      </c>
    </row>
    <row r="20" spans="1:25" ht="15.75" x14ac:dyDescent="0.2">
      <c r="A20" s="35">
        <f t="shared" si="0"/>
        <v>44052</v>
      </c>
      <c r="B20" s="36">
        <f>SUMIFS(СВЦЭМ!$D$33:$D$776,СВЦЭМ!$A$33:$A$776,$A20,СВЦЭМ!$B$33:$B$776,B$11)+'СЕТ СН'!$F$14+СВЦЭМ!$D$10+'СЕТ СН'!$F$5-'СЕТ СН'!$F$24</f>
        <v>1965.0736014300001</v>
      </c>
      <c r="C20" s="36">
        <f>SUMIFS(СВЦЭМ!$D$33:$D$776,СВЦЭМ!$A$33:$A$776,$A20,СВЦЭМ!$B$33:$B$776,C$11)+'СЕТ СН'!$F$14+СВЦЭМ!$D$10+'СЕТ СН'!$F$5-'СЕТ СН'!$F$24</f>
        <v>2051.1087606800002</v>
      </c>
      <c r="D20" s="36">
        <f>SUMIFS(СВЦЭМ!$D$33:$D$776,СВЦЭМ!$A$33:$A$776,$A20,СВЦЭМ!$B$33:$B$776,D$11)+'СЕТ СН'!$F$14+СВЦЭМ!$D$10+'СЕТ СН'!$F$5-'СЕТ СН'!$F$24</f>
        <v>2044.2624982500001</v>
      </c>
      <c r="E20" s="36">
        <f>SUMIFS(СВЦЭМ!$D$33:$D$776,СВЦЭМ!$A$33:$A$776,$A20,СВЦЭМ!$B$33:$B$776,E$11)+'СЕТ СН'!$F$14+СВЦЭМ!$D$10+'СЕТ СН'!$F$5-'СЕТ СН'!$F$24</f>
        <v>2038.71287755</v>
      </c>
      <c r="F20" s="36">
        <f>SUMIFS(СВЦЭМ!$D$33:$D$776,СВЦЭМ!$A$33:$A$776,$A20,СВЦЭМ!$B$33:$B$776,F$11)+'СЕТ СН'!$F$14+СВЦЭМ!$D$10+'СЕТ СН'!$F$5-'СЕТ СН'!$F$24</f>
        <v>2032.68045265</v>
      </c>
      <c r="G20" s="36">
        <f>SUMIFS(СВЦЭМ!$D$33:$D$776,СВЦЭМ!$A$33:$A$776,$A20,СВЦЭМ!$B$33:$B$776,G$11)+'СЕТ СН'!$F$14+СВЦЭМ!$D$10+'СЕТ СН'!$F$5-'СЕТ СН'!$F$24</f>
        <v>2039.73795406</v>
      </c>
      <c r="H20" s="36">
        <f>SUMIFS(СВЦЭМ!$D$33:$D$776,СВЦЭМ!$A$33:$A$776,$A20,СВЦЭМ!$B$33:$B$776,H$11)+'СЕТ СН'!$F$14+СВЦЭМ!$D$10+'СЕТ СН'!$F$5-'СЕТ СН'!$F$24</f>
        <v>2051.3945840000001</v>
      </c>
      <c r="I20" s="36">
        <f>SUMIFS(СВЦЭМ!$D$33:$D$776,СВЦЭМ!$A$33:$A$776,$A20,СВЦЭМ!$B$33:$B$776,I$11)+'СЕТ СН'!$F$14+СВЦЭМ!$D$10+'СЕТ СН'!$F$5-'СЕТ СН'!$F$24</f>
        <v>2048.0753477799999</v>
      </c>
      <c r="J20" s="36">
        <f>SUMIFS(СВЦЭМ!$D$33:$D$776,СВЦЭМ!$A$33:$A$776,$A20,СВЦЭМ!$B$33:$B$776,J$11)+'СЕТ СН'!$F$14+СВЦЭМ!$D$10+'СЕТ СН'!$F$5-'СЕТ СН'!$F$24</f>
        <v>1996.1857451600001</v>
      </c>
      <c r="K20" s="36">
        <f>SUMIFS(СВЦЭМ!$D$33:$D$776,СВЦЭМ!$A$33:$A$776,$A20,СВЦЭМ!$B$33:$B$776,K$11)+'СЕТ СН'!$F$14+СВЦЭМ!$D$10+'СЕТ СН'!$F$5-'СЕТ СН'!$F$24</f>
        <v>1952.6295939199999</v>
      </c>
      <c r="L20" s="36">
        <f>SUMIFS(СВЦЭМ!$D$33:$D$776,СВЦЭМ!$A$33:$A$776,$A20,СВЦЭМ!$B$33:$B$776,L$11)+'СЕТ СН'!$F$14+СВЦЭМ!$D$10+'СЕТ СН'!$F$5-'СЕТ СН'!$F$24</f>
        <v>1905.8203768500002</v>
      </c>
      <c r="M20" s="36">
        <f>SUMIFS(СВЦЭМ!$D$33:$D$776,СВЦЭМ!$A$33:$A$776,$A20,СВЦЭМ!$B$33:$B$776,M$11)+'СЕТ СН'!$F$14+СВЦЭМ!$D$10+'СЕТ СН'!$F$5-'СЕТ СН'!$F$24</f>
        <v>1817.16767966</v>
      </c>
      <c r="N20" s="36">
        <f>SUMIFS(СВЦЭМ!$D$33:$D$776,СВЦЭМ!$A$33:$A$776,$A20,СВЦЭМ!$B$33:$B$776,N$11)+'СЕТ СН'!$F$14+СВЦЭМ!$D$10+'СЕТ СН'!$F$5-'СЕТ СН'!$F$24</f>
        <v>1763.7428704399999</v>
      </c>
      <c r="O20" s="36">
        <f>SUMIFS(СВЦЭМ!$D$33:$D$776,СВЦЭМ!$A$33:$A$776,$A20,СВЦЭМ!$B$33:$B$776,O$11)+'СЕТ СН'!$F$14+СВЦЭМ!$D$10+'СЕТ СН'!$F$5-'СЕТ СН'!$F$24</f>
        <v>1730.4737571800001</v>
      </c>
      <c r="P20" s="36">
        <f>SUMIFS(СВЦЭМ!$D$33:$D$776,СВЦЭМ!$A$33:$A$776,$A20,СВЦЭМ!$B$33:$B$776,P$11)+'СЕТ СН'!$F$14+СВЦЭМ!$D$10+'СЕТ СН'!$F$5-'СЕТ СН'!$F$24</f>
        <v>1732.9682497399999</v>
      </c>
      <c r="Q20" s="36">
        <f>SUMIFS(СВЦЭМ!$D$33:$D$776,СВЦЭМ!$A$33:$A$776,$A20,СВЦЭМ!$B$33:$B$776,Q$11)+'СЕТ СН'!$F$14+СВЦЭМ!$D$10+'СЕТ СН'!$F$5-'СЕТ СН'!$F$24</f>
        <v>1751.43016564</v>
      </c>
      <c r="R20" s="36">
        <f>SUMIFS(СВЦЭМ!$D$33:$D$776,СВЦЭМ!$A$33:$A$776,$A20,СВЦЭМ!$B$33:$B$776,R$11)+'СЕТ СН'!$F$14+СВЦЭМ!$D$10+'СЕТ СН'!$F$5-'СЕТ СН'!$F$24</f>
        <v>1737.8496274300001</v>
      </c>
      <c r="S20" s="36">
        <f>SUMIFS(СВЦЭМ!$D$33:$D$776,СВЦЭМ!$A$33:$A$776,$A20,СВЦЭМ!$B$33:$B$776,S$11)+'СЕТ СН'!$F$14+СВЦЭМ!$D$10+'СЕТ СН'!$F$5-'СЕТ СН'!$F$24</f>
        <v>1740.1532192300001</v>
      </c>
      <c r="T20" s="36">
        <f>SUMIFS(СВЦЭМ!$D$33:$D$776,СВЦЭМ!$A$33:$A$776,$A20,СВЦЭМ!$B$33:$B$776,T$11)+'СЕТ СН'!$F$14+СВЦЭМ!$D$10+'СЕТ СН'!$F$5-'СЕТ СН'!$F$24</f>
        <v>1751.1982495900002</v>
      </c>
      <c r="U20" s="36">
        <f>SUMIFS(СВЦЭМ!$D$33:$D$776,СВЦЭМ!$A$33:$A$776,$A20,СВЦЭМ!$B$33:$B$776,U$11)+'СЕТ СН'!$F$14+СВЦЭМ!$D$10+'СЕТ СН'!$F$5-'СЕТ СН'!$F$24</f>
        <v>1756.2117145000002</v>
      </c>
      <c r="V20" s="36">
        <f>SUMIFS(СВЦЭМ!$D$33:$D$776,СВЦЭМ!$A$33:$A$776,$A20,СВЦЭМ!$B$33:$B$776,V$11)+'СЕТ СН'!$F$14+СВЦЭМ!$D$10+'СЕТ СН'!$F$5-'СЕТ СН'!$F$24</f>
        <v>1756.5465514699999</v>
      </c>
      <c r="W20" s="36">
        <f>SUMIFS(СВЦЭМ!$D$33:$D$776,СВЦЭМ!$A$33:$A$776,$A20,СВЦЭМ!$B$33:$B$776,W$11)+'СЕТ СН'!$F$14+СВЦЭМ!$D$10+'СЕТ СН'!$F$5-'СЕТ СН'!$F$24</f>
        <v>1741.9032295400002</v>
      </c>
      <c r="X20" s="36">
        <f>SUMIFS(СВЦЭМ!$D$33:$D$776,СВЦЭМ!$A$33:$A$776,$A20,СВЦЭМ!$B$33:$B$776,X$11)+'СЕТ СН'!$F$14+СВЦЭМ!$D$10+'СЕТ СН'!$F$5-'СЕТ СН'!$F$24</f>
        <v>1773.7411323700001</v>
      </c>
      <c r="Y20" s="36">
        <f>SUMIFS(СВЦЭМ!$D$33:$D$776,СВЦЭМ!$A$33:$A$776,$A20,СВЦЭМ!$B$33:$B$776,Y$11)+'СЕТ СН'!$F$14+СВЦЭМ!$D$10+'СЕТ СН'!$F$5-'СЕТ СН'!$F$24</f>
        <v>1880.39392658</v>
      </c>
    </row>
    <row r="21" spans="1:25" ht="15.75" x14ac:dyDescent="0.2">
      <c r="A21" s="35">
        <f t="shared" si="0"/>
        <v>44053</v>
      </c>
      <c r="B21" s="36">
        <f>SUMIFS(СВЦЭМ!$D$33:$D$776,СВЦЭМ!$A$33:$A$776,$A21,СВЦЭМ!$B$33:$B$776,B$11)+'СЕТ СН'!$F$14+СВЦЭМ!$D$10+'СЕТ СН'!$F$5-'СЕТ СН'!$F$24</f>
        <v>1969.8088763800001</v>
      </c>
      <c r="C21" s="36">
        <f>SUMIFS(СВЦЭМ!$D$33:$D$776,СВЦЭМ!$A$33:$A$776,$A21,СВЦЭМ!$B$33:$B$776,C$11)+'СЕТ СН'!$F$14+СВЦЭМ!$D$10+'СЕТ СН'!$F$5-'СЕТ СН'!$F$24</f>
        <v>2024.41409432</v>
      </c>
      <c r="D21" s="36">
        <f>SUMIFS(СВЦЭМ!$D$33:$D$776,СВЦЭМ!$A$33:$A$776,$A21,СВЦЭМ!$B$33:$B$776,D$11)+'СЕТ СН'!$F$14+СВЦЭМ!$D$10+'СЕТ СН'!$F$5-'СЕТ СН'!$F$24</f>
        <v>2006.3440321400001</v>
      </c>
      <c r="E21" s="36">
        <f>SUMIFS(СВЦЭМ!$D$33:$D$776,СВЦЭМ!$A$33:$A$776,$A21,СВЦЭМ!$B$33:$B$776,E$11)+'СЕТ СН'!$F$14+СВЦЭМ!$D$10+'СЕТ СН'!$F$5-'СЕТ СН'!$F$24</f>
        <v>1993.5282897000002</v>
      </c>
      <c r="F21" s="36">
        <f>SUMIFS(СВЦЭМ!$D$33:$D$776,СВЦЭМ!$A$33:$A$776,$A21,СВЦЭМ!$B$33:$B$776,F$11)+'СЕТ СН'!$F$14+СВЦЭМ!$D$10+'СЕТ СН'!$F$5-'СЕТ СН'!$F$24</f>
        <v>1986.2659298200001</v>
      </c>
      <c r="G21" s="36">
        <f>SUMIFS(СВЦЭМ!$D$33:$D$776,СВЦЭМ!$A$33:$A$776,$A21,СВЦЭМ!$B$33:$B$776,G$11)+'СЕТ СН'!$F$14+СВЦЭМ!$D$10+'СЕТ СН'!$F$5-'СЕТ СН'!$F$24</f>
        <v>1995.14270979</v>
      </c>
      <c r="H21" s="36">
        <f>SUMIFS(СВЦЭМ!$D$33:$D$776,СВЦЭМ!$A$33:$A$776,$A21,СВЦЭМ!$B$33:$B$776,H$11)+'СЕТ СН'!$F$14+СВЦЭМ!$D$10+'СЕТ СН'!$F$5-'СЕТ СН'!$F$24</f>
        <v>2023.9595087600001</v>
      </c>
      <c r="I21" s="36">
        <f>SUMIFS(СВЦЭМ!$D$33:$D$776,СВЦЭМ!$A$33:$A$776,$A21,СВЦЭМ!$B$33:$B$776,I$11)+'СЕТ СН'!$F$14+СВЦЭМ!$D$10+'СЕТ СН'!$F$5-'СЕТ СН'!$F$24</f>
        <v>2018.1910284200001</v>
      </c>
      <c r="J21" s="36">
        <f>SUMIFS(СВЦЭМ!$D$33:$D$776,СВЦЭМ!$A$33:$A$776,$A21,СВЦЭМ!$B$33:$B$776,J$11)+'СЕТ СН'!$F$14+СВЦЭМ!$D$10+'СЕТ СН'!$F$5-'СЕТ СН'!$F$24</f>
        <v>1963.1346003200001</v>
      </c>
      <c r="K21" s="36">
        <f>SUMIFS(СВЦЭМ!$D$33:$D$776,СВЦЭМ!$A$33:$A$776,$A21,СВЦЭМ!$B$33:$B$776,K$11)+'СЕТ СН'!$F$14+СВЦЭМ!$D$10+'СЕТ СН'!$F$5-'СЕТ СН'!$F$24</f>
        <v>1916.25617364</v>
      </c>
      <c r="L21" s="36">
        <f>SUMIFS(СВЦЭМ!$D$33:$D$776,СВЦЭМ!$A$33:$A$776,$A21,СВЦЭМ!$B$33:$B$776,L$11)+'СЕТ СН'!$F$14+СВЦЭМ!$D$10+'СЕТ СН'!$F$5-'СЕТ СН'!$F$24</f>
        <v>1907.3078737000001</v>
      </c>
      <c r="M21" s="36">
        <f>SUMIFS(СВЦЭМ!$D$33:$D$776,СВЦЭМ!$A$33:$A$776,$A21,СВЦЭМ!$B$33:$B$776,M$11)+'СЕТ СН'!$F$14+СВЦЭМ!$D$10+'СЕТ СН'!$F$5-'СЕТ СН'!$F$24</f>
        <v>1853.01052903</v>
      </c>
      <c r="N21" s="36">
        <f>SUMIFS(СВЦЭМ!$D$33:$D$776,СВЦЭМ!$A$33:$A$776,$A21,СВЦЭМ!$B$33:$B$776,N$11)+'СЕТ СН'!$F$14+СВЦЭМ!$D$10+'СЕТ СН'!$F$5-'СЕТ СН'!$F$24</f>
        <v>1789.2559034400001</v>
      </c>
      <c r="O21" s="36">
        <f>SUMIFS(СВЦЭМ!$D$33:$D$776,СВЦЭМ!$A$33:$A$776,$A21,СВЦЭМ!$B$33:$B$776,O$11)+'СЕТ СН'!$F$14+СВЦЭМ!$D$10+'СЕТ СН'!$F$5-'СЕТ СН'!$F$24</f>
        <v>1752.6265431700001</v>
      </c>
      <c r="P21" s="36">
        <f>SUMIFS(СВЦЭМ!$D$33:$D$776,СВЦЭМ!$A$33:$A$776,$A21,СВЦЭМ!$B$33:$B$776,P$11)+'СЕТ СН'!$F$14+СВЦЭМ!$D$10+'СЕТ СН'!$F$5-'СЕТ СН'!$F$24</f>
        <v>1725.05779611</v>
      </c>
      <c r="Q21" s="36">
        <f>SUMIFS(СВЦЭМ!$D$33:$D$776,СВЦЭМ!$A$33:$A$776,$A21,СВЦЭМ!$B$33:$B$776,Q$11)+'СЕТ СН'!$F$14+СВЦЭМ!$D$10+'СЕТ СН'!$F$5-'СЕТ СН'!$F$24</f>
        <v>1731.4607139500001</v>
      </c>
      <c r="R21" s="36">
        <f>SUMIFS(СВЦЭМ!$D$33:$D$776,СВЦЭМ!$A$33:$A$776,$A21,СВЦЭМ!$B$33:$B$776,R$11)+'СЕТ СН'!$F$14+СВЦЭМ!$D$10+'СЕТ СН'!$F$5-'СЕТ СН'!$F$24</f>
        <v>1736.32099298</v>
      </c>
      <c r="S21" s="36">
        <f>SUMIFS(СВЦЭМ!$D$33:$D$776,СВЦЭМ!$A$33:$A$776,$A21,СВЦЭМ!$B$33:$B$776,S$11)+'СЕТ СН'!$F$14+СВЦЭМ!$D$10+'СЕТ СН'!$F$5-'СЕТ СН'!$F$24</f>
        <v>1736.27448056</v>
      </c>
      <c r="T21" s="36">
        <f>SUMIFS(СВЦЭМ!$D$33:$D$776,СВЦЭМ!$A$33:$A$776,$A21,СВЦЭМ!$B$33:$B$776,T$11)+'СЕТ СН'!$F$14+СВЦЭМ!$D$10+'СЕТ СН'!$F$5-'СЕТ СН'!$F$24</f>
        <v>1746.1603315100001</v>
      </c>
      <c r="U21" s="36">
        <f>SUMIFS(СВЦЭМ!$D$33:$D$776,СВЦЭМ!$A$33:$A$776,$A21,СВЦЭМ!$B$33:$B$776,U$11)+'СЕТ СН'!$F$14+СВЦЭМ!$D$10+'СЕТ СН'!$F$5-'СЕТ СН'!$F$24</f>
        <v>1747.2158917700001</v>
      </c>
      <c r="V21" s="36">
        <f>SUMIFS(СВЦЭМ!$D$33:$D$776,СВЦЭМ!$A$33:$A$776,$A21,СВЦЭМ!$B$33:$B$776,V$11)+'СЕТ СН'!$F$14+СВЦЭМ!$D$10+'СЕТ СН'!$F$5-'СЕТ СН'!$F$24</f>
        <v>1737.45281318</v>
      </c>
      <c r="W21" s="36">
        <f>SUMIFS(СВЦЭМ!$D$33:$D$776,СВЦЭМ!$A$33:$A$776,$A21,СВЦЭМ!$B$33:$B$776,W$11)+'СЕТ СН'!$F$14+СВЦЭМ!$D$10+'СЕТ СН'!$F$5-'СЕТ СН'!$F$24</f>
        <v>1721.59925157</v>
      </c>
      <c r="X21" s="36">
        <f>SUMIFS(СВЦЭМ!$D$33:$D$776,СВЦЭМ!$A$33:$A$776,$A21,СВЦЭМ!$B$33:$B$776,X$11)+'СЕТ СН'!$F$14+СВЦЭМ!$D$10+'СЕТ СН'!$F$5-'СЕТ СН'!$F$24</f>
        <v>1755.0084718500002</v>
      </c>
      <c r="Y21" s="36">
        <f>SUMIFS(СВЦЭМ!$D$33:$D$776,СВЦЭМ!$A$33:$A$776,$A21,СВЦЭМ!$B$33:$B$776,Y$11)+'СЕТ СН'!$F$14+СВЦЭМ!$D$10+'СЕТ СН'!$F$5-'СЕТ СН'!$F$24</f>
        <v>1836.0921865300002</v>
      </c>
    </row>
    <row r="22" spans="1:25" ht="15.75" x14ac:dyDescent="0.2">
      <c r="A22" s="35">
        <f t="shared" si="0"/>
        <v>44054</v>
      </c>
      <c r="B22" s="36">
        <f>SUMIFS(СВЦЭМ!$D$33:$D$776,СВЦЭМ!$A$33:$A$776,$A22,СВЦЭМ!$B$33:$B$776,B$11)+'СЕТ СН'!$F$14+СВЦЭМ!$D$10+'СЕТ СН'!$F$5-'СЕТ СН'!$F$24</f>
        <v>1928.9177216100002</v>
      </c>
      <c r="C22" s="36">
        <f>SUMIFS(СВЦЭМ!$D$33:$D$776,СВЦЭМ!$A$33:$A$776,$A22,СВЦЭМ!$B$33:$B$776,C$11)+'СЕТ СН'!$F$14+СВЦЭМ!$D$10+'СЕТ СН'!$F$5-'СЕТ СН'!$F$24</f>
        <v>1973.2630168999999</v>
      </c>
      <c r="D22" s="36">
        <f>SUMIFS(СВЦЭМ!$D$33:$D$776,СВЦЭМ!$A$33:$A$776,$A22,СВЦЭМ!$B$33:$B$776,D$11)+'СЕТ СН'!$F$14+СВЦЭМ!$D$10+'СЕТ СН'!$F$5-'СЕТ СН'!$F$24</f>
        <v>1967.5731028</v>
      </c>
      <c r="E22" s="36">
        <f>SUMIFS(СВЦЭМ!$D$33:$D$776,СВЦЭМ!$A$33:$A$776,$A22,СВЦЭМ!$B$33:$B$776,E$11)+'СЕТ СН'!$F$14+СВЦЭМ!$D$10+'СЕТ СН'!$F$5-'СЕТ СН'!$F$24</f>
        <v>1953.1335545300001</v>
      </c>
      <c r="F22" s="36">
        <f>SUMIFS(СВЦЭМ!$D$33:$D$776,СВЦЭМ!$A$33:$A$776,$A22,СВЦЭМ!$B$33:$B$776,F$11)+'СЕТ СН'!$F$14+СВЦЭМ!$D$10+'СЕТ СН'!$F$5-'СЕТ СН'!$F$24</f>
        <v>1939.1211260600001</v>
      </c>
      <c r="G22" s="36">
        <f>SUMIFS(СВЦЭМ!$D$33:$D$776,СВЦЭМ!$A$33:$A$776,$A22,СВЦЭМ!$B$33:$B$776,G$11)+'СЕТ СН'!$F$14+СВЦЭМ!$D$10+'СЕТ СН'!$F$5-'СЕТ СН'!$F$24</f>
        <v>1951.5633043400001</v>
      </c>
      <c r="H22" s="36">
        <f>SUMIFS(СВЦЭМ!$D$33:$D$776,СВЦЭМ!$A$33:$A$776,$A22,СВЦЭМ!$B$33:$B$776,H$11)+'СЕТ СН'!$F$14+СВЦЭМ!$D$10+'СЕТ СН'!$F$5-'СЕТ СН'!$F$24</f>
        <v>1919.7515207500001</v>
      </c>
      <c r="I22" s="36">
        <f>SUMIFS(СВЦЭМ!$D$33:$D$776,СВЦЭМ!$A$33:$A$776,$A22,СВЦЭМ!$B$33:$B$776,I$11)+'СЕТ СН'!$F$14+СВЦЭМ!$D$10+'СЕТ СН'!$F$5-'СЕТ СН'!$F$24</f>
        <v>1904.47807788</v>
      </c>
      <c r="J22" s="36">
        <f>SUMIFS(СВЦЭМ!$D$33:$D$776,СВЦЭМ!$A$33:$A$776,$A22,СВЦЭМ!$B$33:$B$776,J$11)+'СЕТ СН'!$F$14+СВЦЭМ!$D$10+'СЕТ СН'!$F$5-'СЕТ СН'!$F$24</f>
        <v>1877.2571872600001</v>
      </c>
      <c r="K22" s="36">
        <f>SUMIFS(СВЦЭМ!$D$33:$D$776,СВЦЭМ!$A$33:$A$776,$A22,СВЦЭМ!$B$33:$B$776,K$11)+'СЕТ СН'!$F$14+СВЦЭМ!$D$10+'СЕТ СН'!$F$5-'СЕТ СН'!$F$24</f>
        <v>1853.4170008000001</v>
      </c>
      <c r="L22" s="36">
        <f>SUMIFS(СВЦЭМ!$D$33:$D$776,СВЦЭМ!$A$33:$A$776,$A22,СВЦЭМ!$B$33:$B$776,L$11)+'СЕТ СН'!$F$14+СВЦЭМ!$D$10+'СЕТ СН'!$F$5-'СЕТ СН'!$F$24</f>
        <v>1842.8876166499999</v>
      </c>
      <c r="M22" s="36">
        <f>SUMIFS(СВЦЭМ!$D$33:$D$776,СВЦЭМ!$A$33:$A$776,$A22,СВЦЭМ!$B$33:$B$776,M$11)+'СЕТ СН'!$F$14+СВЦЭМ!$D$10+'СЕТ СН'!$F$5-'СЕТ СН'!$F$24</f>
        <v>1799.0022983900001</v>
      </c>
      <c r="N22" s="36">
        <f>SUMIFS(СВЦЭМ!$D$33:$D$776,СВЦЭМ!$A$33:$A$776,$A22,СВЦЭМ!$B$33:$B$776,N$11)+'СЕТ СН'!$F$14+СВЦЭМ!$D$10+'СЕТ СН'!$F$5-'СЕТ СН'!$F$24</f>
        <v>1783.1054722000001</v>
      </c>
      <c r="O22" s="36">
        <f>SUMIFS(СВЦЭМ!$D$33:$D$776,СВЦЭМ!$A$33:$A$776,$A22,СВЦЭМ!$B$33:$B$776,O$11)+'СЕТ СН'!$F$14+СВЦЭМ!$D$10+'СЕТ СН'!$F$5-'СЕТ СН'!$F$24</f>
        <v>1787.8539186200001</v>
      </c>
      <c r="P22" s="36">
        <f>SUMIFS(СВЦЭМ!$D$33:$D$776,СВЦЭМ!$A$33:$A$776,$A22,СВЦЭМ!$B$33:$B$776,P$11)+'СЕТ СН'!$F$14+СВЦЭМ!$D$10+'СЕТ СН'!$F$5-'СЕТ СН'!$F$24</f>
        <v>1787.44855108</v>
      </c>
      <c r="Q22" s="36">
        <f>SUMIFS(СВЦЭМ!$D$33:$D$776,СВЦЭМ!$A$33:$A$776,$A22,СВЦЭМ!$B$33:$B$776,Q$11)+'СЕТ СН'!$F$14+СВЦЭМ!$D$10+'СЕТ СН'!$F$5-'СЕТ СН'!$F$24</f>
        <v>1786.7715345300001</v>
      </c>
      <c r="R22" s="36">
        <f>SUMIFS(СВЦЭМ!$D$33:$D$776,СВЦЭМ!$A$33:$A$776,$A22,СВЦЭМ!$B$33:$B$776,R$11)+'СЕТ СН'!$F$14+СВЦЭМ!$D$10+'СЕТ СН'!$F$5-'СЕТ СН'!$F$24</f>
        <v>1781.1915359</v>
      </c>
      <c r="S22" s="36">
        <f>SUMIFS(СВЦЭМ!$D$33:$D$776,СВЦЭМ!$A$33:$A$776,$A22,СВЦЭМ!$B$33:$B$776,S$11)+'СЕТ СН'!$F$14+СВЦЭМ!$D$10+'СЕТ СН'!$F$5-'СЕТ СН'!$F$24</f>
        <v>1786.6265436000001</v>
      </c>
      <c r="T22" s="36">
        <f>SUMIFS(СВЦЭМ!$D$33:$D$776,СВЦЭМ!$A$33:$A$776,$A22,СВЦЭМ!$B$33:$B$776,T$11)+'СЕТ СН'!$F$14+СВЦЭМ!$D$10+'СЕТ СН'!$F$5-'СЕТ СН'!$F$24</f>
        <v>1785.56912242</v>
      </c>
      <c r="U22" s="36">
        <f>SUMIFS(СВЦЭМ!$D$33:$D$776,СВЦЭМ!$A$33:$A$776,$A22,СВЦЭМ!$B$33:$B$776,U$11)+'СЕТ СН'!$F$14+СВЦЭМ!$D$10+'СЕТ СН'!$F$5-'СЕТ СН'!$F$24</f>
        <v>1778.41948948</v>
      </c>
      <c r="V22" s="36">
        <f>SUMIFS(СВЦЭМ!$D$33:$D$776,СВЦЭМ!$A$33:$A$776,$A22,СВЦЭМ!$B$33:$B$776,V$11)+'СЕТ СН'!$F$14+СВЦЭМ!$D$10+'СЕТ СН'!$F$5-'СЕТ СН'!$F$24</f>
        <v>1772.9481908900002</v>
      </c>
      <c r="W22" s="36">
        <f>SUMIFS(СВЦЭМ!$D$33:$D$776,СВЦЭМ!$A$33:$A$776,$A22,СВЦЭМ!$B$33:$B$776,W$11)+'СЕТ СН'!$F$14+СВЦЭМ!$D$10+'СЕТ СН'!$F$5-'СЕТ СН'!$F$24</f>
        <v>1780.2715083000001</v>
      </c>
      <c r="X22" s="36">
        <f>SUMIFS(СВЦЭМ!$D$33:$D$776,СВЦЭМ!$A$33:$A$776,$A22,СВЦЭМ!$B$33:$B$776,X$11)+'СЕТ СН'!$F$14+СВЦЭМ!$D$10+'СЕТ СН'!$F$5-'СЕТ СН'!$F$24</f>
        <v>1781.2336056900001</v>
      </c>
      <c r="Y22" s="36">
        <f>SUMIFS(СВЦЭМ!$D$33:$D$776,СВЦЭМ!$A$33:$A$776,$A22,СВЦЭМ!$B$33:$B$776,Y$11)+'СЕТ СН'!$F$14+СВЦЭМ!$D$10+'СЕТ СН'!$F$5-'СЕТ СН'!$F$24</f>
        <v>1825.88251872</v>
      </c>
    </row>
    <row r="23" spans="1:25" ht="15.75" x14ac:dyDescent="0.2">
      <c r="A23" s="35">
        <f t="shared" si="0"/>
        <v>44055</v>
      </c>
      <c r="B23" s="36">
        <f>SUMIFS(СВЦЭМ!$D$33:$D$776,СВЦЭМ!$A$33:$A$776,$A23,СВЦЭМ!$B$33:$B$776,B$11)+'СЕТ СН'!$F$14+СВЦЭМ!$D$10+'СЕТ СН'!$F$5-'СЕТ СН'!$F$24</f>
        <v>1927.9307650700002</v>
      </c>
      <c r="C23" s="36">
        <f>SUMIFS(СВЦЭМ!$D$33:$D$776,СВЦЭМ!$A$33:$A$776,$A23,СВЦЭМ!$B$33:$B$776,C$11)+'СЕТ СН'!$F$14+СВЦЭМ!$D$10+'СЕТ СН'!$F$5-'СЕТ СН'!$F$24</f>
        <v>1966.40166645</v>
      </c>
      <c r="D23" s="36">
        <f>SUMIFS(СВЦЭМ!$D$33:$D$776,СВЦЭМ!$A$33:$A$776,$A23,СВЦЭМ!$B$33:$B$776,D$11)+'СЕТ СН'!$F$14+СВЦЭМ!$D$10+'СЕТ СН'!$F$5-'СЕТ СН'!$F$24</f>
        <v>1965.20121707</v>
      </c>
      <c r="E23" s="36">
        <f>SUMIFS(СВЦЭМ!$D$33:$D$776,СВЦЭМ!$A$33:$A$776,$A23,СВЦЭМ!$B$33:$B$776,E$11)+'СЕТ СН'!$F$14+СВЦЭМ!$D$10+'СЕТ СН'!$F$5-'СЕТ СН'!$F$24</f>
        <v>1970.1240323700001</v>
      </c>
      <c r="F23" s="36">
        <f>SUMIFS(СВЦЭМ!$D$33:$D$776,СВЦЭМ!$A$33:$A$776,$A23,СВЦЭМ!$B$33:$B$776,F$11)+'СЕТ СН'!$F$14+СВЦЭМ!$D$10+'СЕТ СН'!$F$5-'СЕТ СН'!$F$24</f>
        <v>1971.2219025200002</v>
      </c>
      <c r="G23" s="36">
        <f>SUMIFS(СВЦЭМ!$D$33:$D$776,СВЦЭМ!$A$33:$A$776,$A23,СВЦЭМ!$B$33:$B$776,G$11)+'СЕТ СН'!$F$14+СВЦЭМ!$D$10+'СЕТ СН'!$F$5-'СЕТ СН'!$F$24</f>
        <v>1968.0136064400001</v>
      </c>
      <c r="H23" s="36">
        <f>SUMIFS(СВЦЭМ!$D$33:$D$776,СВЦЭМ!$A$33:$A$776,$A23,СВЦЭМ!$B$33:$B$776,H$11)+'СЕТ СН'!$F$14+СВЦЭМ!$D$10+'СЕТ СН'!$F$5-'СЕТ СН'!$F$24</f>
        <v>1955.3100435599999</v>
      </c>
      <c r="I23" s="36">
        <f>SUMIFS(СВЦЭМ!$D$33:$D$776,СВЦЭМ!$A$33:$A$776,$A23,СВЦЭМ!$B$33:$B$776,I$11)+'СЕТ СН'!$F$14+СВЦЭМ!$D$10+'СЕТ СН'!$F$5-'СЕТ СН'!$F$24</f>
        <v>1940.65533658</v>
      </c>
      <c r="J23" s="36">
        <f>SUMIFS(СВЦЭМ!$D$33:$D$776,СВЦЭМ!$A$33:$A$776,$A23,СВЦЭМ!$B$33:$B$776,J$11)+'СЕТ СН'!$F$14+СВЦЭМ!$D$10+'СЕТ СН'!$F$5-'СЕТ СН'!$F$24</f>
        <v>1885.25673104</v>
      </c>
      <c r="K23" s="36">
        <f>SUMIFS(СВЦЭМ!$D$33:$D$776,СВЦЭМ!$A$33:$A$776,$A23,СВЦЭМ!$B$33:$B$776,K$11)+'СЕТ СН'!$F$14+СВЦЭМ!$D$10+'СЕТ СН'!$F$5-'СЕТ СН'!$F$24</f>
        <v>1861.22797644</v>
      </c>
      <c r="L23" s="36">
        <f>SUMIFS(СВЦЭМ!$D$33:$D$776,СВЦЭМ!$A$33:$A$776,$A23,СВЦЭМ!$B$33:$B$776,L$11)+'СЕТ СН'!$F$14+СВЦЭМ!$D$10+'СЕТ СН'!$F$5-'СЕТ СН'!$F$24</f>
        <v>1840.2552548000001</v>
      </c>
      <c r="M23" s="36">
        <f>SUMIFS(СВЦЭМ!$D$33:$D$776,СВЦЭМ!$A$33:$A$776,$A23,СВЦЭМ!$B$33:$B$776,M$11)+'СЕТ СН'!$F$14+СВЦЭМ!$D$10+'СЕТ СН'!$F$5-'СЕТ СН'!$F$24</f>
        <v>1750.4510890900001</v>
      </c>
      <c r="N23" s="36">
        <f>SUMIFS(СВЦЭМ!$D$33:$D$776,СВЦЭМ!$A$33:$A$776,$A23,СВЦЭМ!$B$33:$B$776,N$11)+'СЕТ СН'!$F$14+СВЦЭМ!$D$10+'СЕТ СН'!$F$5-'СЕТ СН'!$F$24</f>
        <v>1718.58566535</v>
      </c>
      <c r="O23" s="36">
        <f>SUMIFS(СВЦЭМ!$D$33:$D$776,СВЦЭМ!$A$33:$A$776,$A23,СВЦЭМ!$B$33:$B$776,O$11)+'СЕТ СН'!$F$14+СВЦЭМ!$D$10+'СЕТ СН'!$F$5-'СЕТ СН'!$F$24</f>
        <v>1706.3714839900001</v>
      </c>
      <c r="P23" s="36">
        <f>SUMIFS(СВЦЭМ!$D$33:$D$776,СВЦЭМ!$A$33:$A$776,$A23,СВЦЭМ!$B$33:$B$776,P$11)+'СЕТ СН'!$F$14+СВЦЭМ!$D$10+'СЕТ СН'!$F$5-'СЕТ СН'!$F$24</f>
        <v>1755.5014020100002</v>
      </c>
      <c r="Q23" s="36">
        <f>SUMIFS(СВЦЭМ!$D$33:$D$776,СВЦЭМ!$A$33:$A$776,$A23,СВЦЭМ!$B$33:$B$776,Q$11)+'СЕТ СН'!$F$14+СВЦЭМ!$D$10+'СЕТ СН'!$F$5-'СЕТ СН'!$F$24</f>
        <v>1759.59360257</v>
      </c>
      <c r="R23" s="36">
        <f>SUMIFS(СВЦЭМ!$D$33:$D$776,СВЦЭМ!$A$33:$A$776,$A23,СВЦЭМ!$B$33:$B$776,R$11)+'СЕТ СН'!$F$14+СВЦЭМ!$D$10+'СЕТ СН'!$F$5-'СЕТ СН'!$F$24</f>
        <v>1762.4045098199999</v>
      </c>
      <c r="S23" s="36">
        <f>SUMIFS(СВЦЭМ!$D$33:$D$776,СВЦЭМ!$A$33:$A$776,$A23,СВЦЭМ!$B$33:$B$776,S$11)+'СЕТ СН'!$F$14+СВЦЭМ!$D$10+'СЕТ СН'!$F$5-'СЕТ СН'!$F$24</f>
        <v>1763.2118026500002</v>
      </c>
      <c r="T23" s="36">
        <f>SUMIFS(СВЦЭМ!$D$33:$D$776,СВЦЭМ!$A$33:$A$776,$A23,СВЦЭМ!$B$33:$B$776,T$11)+'СЕТ СН'!$F$14+СВЦЭМ!$D$10+'СЕТ СН'!$F$5-'СЕТ СН'!$F$24</f>
        <v>1761.7987410400001</v>
      </c>
      <c r="U23" s="36">
        <f>SUMIFS(СВЦЭМ!$D$33:$D$776,СВЦЭМ!$A$33:$A$776,$A23,СВЦЭМ!$B$33:$B$776,U$11)+'СЕТ СН'!$F$14+СВЦЭМ!$D$10+'СЕТ СН'!$F$5-'СЕТ СН'!$F$24</f>
        <v>1740.2315025600001</v>
      </c>
      <c r="V23" s="36">
        <f>SUMIFS(СВЦЭМ!$D$33:$D$776,СВЦЭМ!$A$33:$A$776,$A23,СВЦЭМ!$B$33:$B$776,V$11)+'СЕТ СН'!$F$14+СВЦЭМ!$D$10+'СЕТ СН'!$F$5-'СЕТ СН'!$F$24</f>
        <v>1741.9397507200001</v>
      </c>
      <c r="W23" s="36">
        <f>SUMIFS(СВЦЭМ!$D$33:$D$776,СВЦЭМ!$A$33:$A$776,$A23,СВЦЭМ!$B$33:$B$776,W$11)+'СЕТ СН'!$F$14+СВЦЭМ!$D$10+'СЕТ СН'!$F$5-'СЕТ СН'!$F$24</f>
        <v>1744.07104116</v>
      </c>
      <c r="X23" s="36">
        <f>SUMIFS(СВЦЭМ!$D$33:$D$776,СВЦЭМ!$A$33:$A$776,$A23,СВЦЭМ!$B$33:$B$776,X$11)+'СЕТ СН'!$F$14+СВЦЭМ!$D$10+'СЕТ СН'!$F$5-'СЕТ СН'!$F$24</f>
        <v>1761.6328931900002</v>
      </c>
      <c r="Y23" s="36">
        <f>SUMIFS(СВЦЭМ!$D$33:$D$776,СВЦЭМ!$A$33:$A$776,$A23,СВЦЭМ!$B$33:$B$776,Y$11)+'СЕТ СН'!$F$14+СВЦЭМ!$D$10+'СЕТ СН'!$F$5-'СЕТ СН'!$F$24</f>
        <v>1850.36798636</v>
      </c>
    </row>
    <row r="24" spans="1:25" ht="15.75" x14ac:dyDescent="0.2">
      <c r="A24" s="35">
        <f t="shared" si="0"/>
        <v>44056</v>
      </c>
      <c r="B24" s="36">
        <f>SUMIFS(СВЦЭМ!$D$33:$D$776,СВЦЭМ!$A$33:$A$776,$A24,СВЦЭМ!$B$33:$B$776,B$11)+'СЕТ СН'!$F$14+СВЦЭМ!$D$10+'СЕТ СН'!$F$5-'СЕТ СН'!$F$24</f>
        <v>1933.7437898500002</v>
      </c>
      <c r="C24" s="36">
        <f>SUMIFS(СВЦЭМ!$D$33:$D$776,СВЦЭМ!$A$33:$A$776,$A24,СВЦЭМ!$B$33:$B$776,C$11)+'СЕТ СН'!$F$14+СВЦЭМ!$D$10+'СЕТ СН'!$F$5-'СЕТ СН'!$F$24</f>
        <v>1974.4839502100001</v>
      </c>
      <c r="D24" s="36">
        <f>SUMIFS(СВЦЭМ!$D$33:$D$776,СВЦЭМ!$A$33:$A$776,$A24,СВЦЭМ!$B$33:$B$776,D$11)+'СЕТ СН'!$F$14+СВЦЭМ!$D$10+'СЕТ СН'!$F$5-'СЕТ СН'!$F$24</f>
        <v>2002.4643962099999</v>
      </c>
      <c r="E24" s="36">
        <f>SUMIFS(СВЦЭМ!$D$33:$D$776,СВЦЭМ!$A$33:$A$776,$A24,СВЦЭМ!$B$33:$B$776,E$11)+'СЕТ СН'!$F$14+СВЦЭМ!$D$10+'СЕТ СН'!$F$5-'СЕТ СН'!$F$24</f>
        <v>2017.16341001</v>
      </c>
      <c r="F24" s="36">
        <f>SUMIFS(СВЦЭМ!$D$33:$D$776,СВЦЭМ!$A$33:$A$776,$A24,СВЦЭМ!$B$33:$B$776,F$11)+'СЕТ СН'!$F$14+СВЦЭМ!$D$10+'СЕТ СН'!$F$5-'СЕТ СН'!$F$24</f>
        <v>2012.74586821</v>
      </c>
      <c r="G24" s="36">
        <f>SUMIFS(СВЦЭМ!$D$33:$D$776,СВЦЭМ!$A$33:$A$776,$A24,СВЦЭМ!$B$33:$B$776,G$11)+'СЕТ СН'!$F$14+СВЦЭМ!$D$10+'СЕТ СН'!$F$5-'СЕТ СН'!$F$24</f>
        <v>1990.5224601499999</v>
      </c>
      <c r="H24" s="36">
        <f>SUMIFS(СВЦЭМ!$D$33:$D$776,СВЦЭМ!$A$33:$A$776,$A24,СВЦЭМ!$B$33:$B$776,H$11)+'СЕТ СН'!$F$14+СВЦЭМ!$D$10+'СЕТ СН'!$F$5-'СЕТ СН'!$F$24</f>
        <v>1947.21731335</v>
      </c>
      <c r="I24" s="36">
        <f>SUMIFS(СВЦЭМ!$D$33:$D$776,СВЦЭМ!$A$33:$A$776,$A24,СВЦЭМ!$B$33:$B$776,I$11)+'СЕТ СН'!$F$14+СВЦЭМ!$D$10+'СЕТ СН'!$F$5-'СЕТ СН'!$F$24</f>
        <v>1883.29431441</v>
      </c>
      <c r="J24" s="36">
        <f>SUMIFS(СВЦЭМ!$D$33:$D$776,СВЦЭМ!$A$33:$A$776,$A24,СВЦЭМ!$B$33:$B$776,J$11)+'СЕТ СН'!$F$14+СВЦЭМ!$D$10+'СЕТ СН'!$F$5-'СЕТ СН'!$F$24</f>
        <v>1828.6253172199999</v>
      </c>
      <c r="K24" s="36">
        <f>SUMIFS(СВЦЭМ!$D$33:$D$776,СВЦЭМ!$A$33:$A$776,$A24,СВЦЭМ!$B$33:$B$776,K$11)+'СЕТ СН'!$F$14+СВЦЭМ!$D$10+'СЕТ СН'!$F$5-'СЕТ СН'!$F$24</f>
        <v>1803.77645777</v>
      </c>
      <c r="L24" s="36">
        <f>SUMIFS(СВЦЭМ!$D$33:$D$776,СВЦЭМ!$A$33:$A$776,$A24,СВЦЭМ!$B$33:$B$776,L$11)+'СЕТ СН'!$F$14+СВЦЭМ!$D$10+'СЕТ СН'!$F$5-'СЕТ СН'!$F$24</f>
        <v>1801.1229147399999</v>
      </c>
      <c r="M24" s="36">
        <f>SUMIFS(СВЦЭМ!$D$33:$D$776,СВЦЭМ!$A$33:$A$776,$A24,СВЦЭМ!$B$33:$B$776,M$11)+'СЕТ СН'!$F$14+СВЦЭМ!$D$10+'СЕТ СН'!$F$5-'СЕТ СН'!$F$24</f>
        <v>1755.1989044000002</v>
      </c>
      <c r="N24" s="36">
        <f>SUMIFS(СВЦЭМ!$D$33:$D$776,СВЦЭМ!$A$33:$A$776,$A24,СВЦЭМ!$B$33:$B$776,N$11)+'СЕТ СН'!$F$14+СВЦЭМ!$D$10+'СЕТ СН'!$F$5-'СЕТ СН'!$F$24</f>
        <v>1773.6791481099999</v>
      </c>
      <c r="O24" s="36">
        <f>SUMIFS(СВЦЭМ!$D$33:$D$776,СВЦЭМ!$A$33:$A$776,$A24,СВЦЭМ!$B$33:$B$776,O$11)+'СЕТ СН'!$F$14+СВЦЭМ!$D$10+'СЕТ СН'!$F$5-'СЕТ СН'!$F$24</f>
        <v>1772.8625670000001</v>
      </c>
      <c r="P24" s="36">
        <f>SUMIFS(СВЦЭМ!$D$33:$D$776,СВЦЭМ!$A$33:$A$776,$A24,СВЦЭМ!$B$33:$B$776,P$11)+'СЕТ СН'!$F$14+СВЦЭМ!$D$10+'СЕТ СН'!$F$5-'СЕТ СН'!$F$24</f>
        <v>1775.7875509</v>
      </c>
      <c r="Q24" s="36">
        <f>SUMIFS(СВЦЭМ!$D$33:$D$776,СВЦЭМ!$A$33:$A$776,$A24,СВЦЭМ!$B$33:$B$776,Q$11)+'СЕТ СН'!$F$14+СВЦЭМ!$D$10+'СЕТ СН'!$F$5-'СЕТ СН'!$F$24</f>
        <v>1785.9982550700001</v>
      </c>
      <c r="R24" s="36">
        <f>SUMIFS(СВЦЭМ!$D$33:$D$776,СВЦЭМ!$A$33:$A$776,$A24,СВЦЭМ!$B$33:$B$776,R$11)+'СЕТ СН'!$F$14+СВЦЭМ!$D$10+'СЕТ СН'!$F$5-'СЕТ СН'!$F$24</f>
        <v>1779.5359002</v>
      </c>
      <c r="S24" s="36">
        <f>SUMIFS(СВЦЭМ!$D$33:$D$776,СВЦЭМ!$A$33:$A$776,$A24,СВЦЭМ!$B$33:$B$776,S$11)+'СЕТ СН'!$F$14+СВЦЭМ!$D$10+'СЕТ СН'!$F$5-'СЕТ СН'!$F$24</f>
        <v>1785.8690450600002</v>
      </c>
      <c r="T24" s="36">
        <f>SUMIFS(СВЦЭМ!$D$33:$D$776,СВЦЭМ!$A$33:$A$776,$A24,СВЦЭМ!$B$33:$B$776,T$11)+'СЕТ СН'!$F$14+СВЦЭМ!$D$10+'СЕТ СН'!$F$5-'СЕТ СН'!$F$24</f>
        <v>1723.4897878100001</v>
      </c>
      <c r="U24" s="36">
        <f>SUMIFS(СВЦЭМ!$D$33:$D$776,СВЦЭМ!$A$33:$A$776,$A24,СВЦЭМ!$B$33:$B$776,U$11)+'СЕТ СН'!$F$14+СВЦЭМ!$D$10+'СЕТ СН'!$F$5-'СЕТ СН'!$F$24</f>
        <v>1659.28345362</v>
      </c>
      <c r="V24" s="36">
        <f>SUMIFS(СВЦЭМ!$D$33:$D$776,СВЦЭМ!$A$33:$A$776,$A24,СВЦЭМ!$B$33:$B$776,V$11)+'СЕТ СН'!$F$14+СВЦЭМ!$D$10+'СЕТ СН'!$F$5-'СЕТ СН'!$F$24</f>
        <v>1662.8974421500002</v>
      </c>
      <c r="W24" s="36">
        <f>SUMIFS(СВЦЭМ!$D$33:$D$776,СВЦЭМ!$A$33:$A$776,$A24,СВЦЭМ!$B$33:$B$776,W$11)+'СЕТ СН'!$F$14+СВЦЭМ!$D$10+'СЕТ СН'!$F$5-'СЕТ СН'!$F$24</f>
        <v>1678.3209036400001</v>
      </c>
      <c r="X24" s="36">
        <f>SUMIFS(СВЦЭМ!$D$33:$D$776,СВЦЭМ!$A$33:$A$776,$A24,СВЦЭМ!$B$33:$B$776,X$11)+'СЕТ СН'!$F$14+СВЦЭМ!$D$10+'СЕТ СН'!$F$5-'СЕТ СН'!$F$24</f>
        <v>1683.66204485</v>
      </c>
      <c r="Y24" s="36">
        <f>SUMIFS(СВЦЭМ!$D$33:$D$776,СВЦЭМ!$A$33:$A$776,$A24,СВЦЭМ!$B$33:$B$776,Y$11)+'СЕТ СН'!$F$14+СВЦЭМ!$D$10+'СЕТ СН'!$F$5-'СЕТ СН'!$F$24</f>
        <v>1746.6943111300002</v>
      </c>
    </row>
    <row r="25" spans="1:25" ht="15.75" x14ac:dyDescent="0.2">
      <c r="A25" s="35">
        <f t="shared" si="0"/>
        <v>44057</v>
      </c>
      <c r="B25" s="36">
        <f>SUMIFS(СВЦЭМ!$D$33:$D$776,СВЦЭМ!$A$33:$A$776,$A25,СВЦЭМ!$B$33:$B$776,B$11)+'СЕТ СН'!$F$14+СВЦЭМ!$D$10+'СЕТ СН'!$F$5-'СЕТ СН'!$F$24</f>
        <v>1903.05983238</v>
      </c>
      <c r="C25" s="36">
        <f>SUMIFS(СВЦЭМ!$D$33:$D$776,СВЦЭМ!$A$33:$A$776,$A25,СВЦЭМ!$B$33:$B$776,C$11)+'СЕТ СН'!$F$14+СВЦЭМ!$D$10+'СЕТ СН'!$F$5-'СЕТ СН'!$F$24</f>
        <v>1924.0137722500001</v>
      </c>
      <c r="D25" s="36">
        <f>SUMIFS(СВЦЭМ!$D$33:$D$776,СВЦЭМ!$A$33:$A$776,$A25,СВЦЭМ!$B$33:$B$776,D$11)+'СЕТ СН'!$F$14+СВЦЭМ!$D$10+'СЕТ СН'!$F$5-'СЕТ СН'!$F$24</f>
        <v>1951.9710575200002</v>
      </c>
      <c r="E25" s="36">
        <f>SUMIFS(СВЦЭМ!$D$33:$D$776,СВЦЭМ!$A$33:$A$776,$A25,СВЦЭМ!$B$33:$B$776,E$11)+'СЕТ СН'!$F$14+СВЦЭМ!$D$10+'СЕТ СН'!$F$5-'СЕТ СН'!$F$24</f>
        <v>1953.1603280600002</v>
      </c>
      <c r="F25" s="36">
        <f>SUMIFS(СВЦЭМ!$D$33:$D$776,СВЦЭМ!$A$33:$A$776,$A25,СВЦЭМ!$B$33:$B$776,F$11)+'СЕТ СН'!$F$14+СВЦЭМ!$D$10+'СЕТ СН'!$F$5-'СЕТ СН'!$F$24</f>
        <v>1946.9347824900001</v>
      </c>
      <c r="G25" s="36">
        <f>SUMIFS(СВЦЭМ!$D$33:$D$776,СВЦЭМ!$A$33:$A$776,$A25,СВЦЭМ!$B$33:$B$776,G$11)+'СЕТ СН'!$F$14+СВЦЭМ!$D$10+'СЕТ СН'!$F$5-'СЕТ СН'!$F$24</f>
        <v>1934.37494717</v>
      </c>
      <c r="H25" s="36">
        <f>SUMIFS(СВЦЭМ!$D$33:$D$776,СВЦЭМ!$A$33:$A$776,$A25,СВЦЭМ!$B$33:$B$776,H$11)+'СЕТ СН'!$F$14+СВЦЭМ!$D$10+'СЕТ СН'!$F$5-'СЕТ СН'!$F$24</f>
        <v>1914.3895534800001</v>
      </c>
      <c r="I25" s="36">
        <f>SUMIFS(СВЦЭМ!$D$33:$D$776,СВЦЭМ!$A$33:$A$776,$A25,СВЦЭМ!$B$33:$B$776,I$11)+'СЕТ СН'!$F$14+СВЦЭМ!$D$10+'СЕТ СН'!$F$5-'СЕТ СН'!$F$24</f>
        <v>1915.3384608400002</v>
      </c>
      <c r="J25" s="36">
        <f>SUMIFS(СВЦЭМ!$D$33:$D$776,СВЦЭМ!$A$33:$A$776,$A25,СВЦЭМ!$B$33:$B$776,J$11)+'СЕТ СН'!$F$14+СВЦЭМ!$D$10+'СЕТ СН'!$F$5-'СЕТ СН'!$F$24</f>
        <v>1862.1940031700001</v>
      </c>
      <c r="K25" s="36">
        <f>SUMIFS(СВЦЭМ!$D$33:$D$776,СВЦЭМ!$A$33:$A$776,$A25,СВЦЭМ!$B$33:$B$776,K$11)+'СЕТ СН'!$F$14+СВЦЭМ!$D$10+'СЕТ СН'!$F$5-'СЕТ СН'!$F$24</f>
        <v>1839.95254677</v>
      </c>
      <c r="L25" s="36">
        <f>SUMIFS(СВЦЭМ!$D$33:$D$776,СВЦЭМ!$A$33:$A$776,$A25,СВЦЭМ!$B$33:$B$776,L$11)+'СЕТ СН'!$F$14+СВЦЭМ!$D$10+'СЕТ СН'!$F$5-'СЕТ СН'!$F$24</f>
        <v>1823.8795374700001</v>
      </c>
      <c r="M25" s="36">
        <f>SUMIFS(СВЦЭМ!$D$33:$D$776,СВЦЭМ!$A$33:$A$776,$A25,СВЦЭМ!$B$33:$B$776,M$11)+'СЕТ СН'!$F$14+СВЦЭМ!$D$10+'СЕТ СН'!$F$5-'СЕТ СН'!$F$24</f>
        <v>1785.16765455</v>
      </c>
      <c r="N25" s="36">
        <f>SUMIFS(СВЦЭМ!$D$33:$D$776,СВЦЭМ!$A$33:$A$776,$A25,СВЦЭМ!$B$33:$B$776,N$11)+'СЕТ СН'!$F$14+СВЦЭМ!$D$10+'СЕТ СН'!$F$5-'СЕТ СН'!$F$24</f>
        <v>1709.7831906199999</v>
      </c>
      <c r="O25" s="36">
        <f>SUMIFS(СВЦЭМ!$D$33:$D$776,СВЦЭМ!$A$33:$A$776,$A25,СВЦЭМ!$B$33:$B$776,O$11)+'СЕТ СН'!$F$14+СВЦЭМ!$D$10+'СЕТ СН'!$F$5-'СЕТ СН'!$F$24</f>
        <v>1688.9284175500002</v>
      </c>
      <c r="P25" s="36">
        <f>SUMIFS(СВЦЭМ!$D$33:$D$776,СВЦЭМ!$A$33:$A$776,$A25,СВЦЭМ!$B$33:$B$776,P$11)+'СЕТ СН'!$F$14+СВЦЭМ!$D$10+'СЕТ СН'!$F$5-'СЕТ СН'!$F$24</f>
        <v>1698.1888209200001</v>
      </c>
      <c r="Q25" s="36">
        <f>SUMIFS(СВЦЭМ!$D$33:$D$776,СВЦЭМ!$A$33:$A$776,$A25,СВЦЭМ!$B$33:$B$776,Q$11)+'СЕТ СН'!$F$14+СВЦЭМ!$D$10+'СЕТ СН'!$F$5-'СЕТ СН'!$F$24</f>
        <v>1711.09398233</v>
      </c>
      <c r="R25" s="36">
        <f>SUMIFS(СВЦЭМ!$D$33:$D$776,СВЦЭМ!$A$33:$A$776,$A25,СВЦЭМ!$B$33:$B$776,R$11)+'СЕТ СН'!$F$14+СВЦЭМ!$D$10+'СЕТ СН'!$F$5-'СЕТ СН'!$F$24</f>
        <v>1706.9262567000001</v>
      </c>
      <c r="S25" s="36">
        <f>SUMIFS(СВЦЭМ!$D$33:$D$776,СВЦЭМ!$A$33:$A$776,$A25,СВЦЭМ!$B$33:$B$776,S$11)+'СЕТ СН'!$F$14+СВЦЭМ!$D$10+'СЕТ СН'!$F$5-'СЕТ СН'!$F$24</f>
        <v>1718.3620211900002</v>
      </c>
      <c r="T25" s="36">
        <f>SUMIFS(СВЦЭМ!$D$33:$D$776,СВЦЭМ!$A$33:$A$776,$A25,СВЦЭМ!$B$33:$B$776,T$11)+'СЕТ СН'!$F$14+СВЦЭМ!$D$10+'СЕТ СН'!$F$5-'СЕТ СН'!$F$24</f>
        <v>1716.1439121100002</v>
      </c>
      <c r="U25" s="36">
        <f>SUMIFS(СВЦЭМ!$D$33:$D$776,СВЦЭМ!$A$33:$A$776,$A25,СВЦЭМ!$B$33:$B$776,U$11)+'СЕТ СН'!$F$14+СВЦЭМ!$D$10+'СЕТ СН'!$F$5-'СЕТ СН'!$F$24</f>
        <v>1727.9080353500001</v>
      </c>
      <c r="V25" s="36">
        <f>SUMIFS(СВЦЭМ!$D$33:$D$776,СВЦЭМ!$A$33:$A$776,$A25,СВЦЭМ!$B$33:$B$776,V$11)+'СЕТ СН'!$F$14+СВЦЭМ!$D$10+'СЕТ СН'!$F$5-'СЕТ СН'!$F$24</f>
        <v>1715.94508253</v>
      </c>
      <c r="W25" s="36">
        <f>SUMIFS(СВЦЭМ!$D$33:$D$776,СВЦЭМ!$A$33:$A$776,$A25,СВЦЭМ!$B$33:$B$776,W$11)+'СЕТ СН'!$F$14+СВЦЭМ!$D$10+'СЕТ СН'!$F$5-'СЕТ СН'!$F$24</f>
        <v>1718.7227939200002</v>
      </c>
      <c r="X25" s="36">
        <f>SUMIFS(СВЦЭМ!$D$33:$D$776,СВЦЭМ!$A$33:$A$776,$A25,СВЦЭМ!$B$33:$B$776,X$11)+'СЕТ СН'!$F$14+СВЦЭМ!$D$10+'СЕТ СН'!$F$5-'СЕТ СН'!$F$24</f>
        <v>1740.0888256000001</v>
      </c>
      <c r="Y25" s="36">
        <f>SUMIFS(СВЦЭМ!$D$33:$D$776,СВЦЭМ!$A$33:$A$776,$A25,СВЦЭМ!$B$33:$B$776,Y$11)+'СЕТ СН'!$F$14+СВЦЭМ!$D$10+'СЕТ СН'!$F$5-'СЕТ СН'!$F$24</f>
        <v>1815.3152681199999</v>
      </c>
    </row>
    <row r="26" spans="1:25" ht="15.75" x14ac:dyDescent="0.2">
      <c r="A26" s="35">
        <f t="shared" si="0"/>
        <v>44058</v>
      </c>
      <c r="B26" s="36">
        <f>SUMIFS(СВЦЭМ!$D$33:$D$776,СВЦЭМ!$A$33:$A$776,$A26,СВЦЭМ!$B$33:$B$776,B$11)+'СЕТ СН'!$F$14+СВЦЭМ!$D$10+'СЕТ СН'!$F$5-'СЕТ СН'!$F$24</f>
        <v>1843.0482429100002</v>
      </c>
      <c r="C26" s="36">
        <f>SUMIFS(СВЦЭМ!$D$33:$D$776,СВЦЭМ!$A$33:$A$776,$A26,СВЦЭМ!$B$33:$B$776,C$11)+'СЕТ СН'!$F$14+СВЦЭМ!$D$10+'СЕТ СН'!$F$5-'СЕТ СН'!$F$24</f>
        <v>1883.67645154</v>
      </c>
      <c r="D26" s="36">
        <f>SUMIFS(СВЦЭМ!$D$33:$D$776,СВЦЭМ!$A$33:$A$776,$A26,СВЦЭМ!$B$33:$B$776,D$11)+'СЕТ СН'!$F$14+СВЦЭМ!$D$10+'СЕТ СН'!$F$5-'СЕТ СН'!$F$24</f>
        <v>1874.1451568800001</v>
      </c>
      <c r="E26" s="36">
        <f>SUMIFS(СВЦЭМ!$D$33:$D$776,СВЦЭМ!$A$33:$A$776,$A26,СВЦЭМ!$B$33:$B$776,E$11)+'СЕТ СН'!$F$14+СВЦЭМ!$D$10+'СЕТ СН'!$F$5-'СЕТ СН'!$F$24</f>
        <v>1870.5459796</v>
      </c>
      <c r="F26" s="36">
        <f>SUMIFS(СВЦЭМ!$D$33:$D$776,СВЦЭМ!$A$33:$A$776,$A26,СВЦЭМ!$B$33:$B$776,F$11)+'СЕТ СН'!$F$14+СВЦЭМ!$D$10+'СЕТ СН'!$F$5-'СЕТ СН'!$F$24</f>
        <v>1873.6760433700001</v>
      </c>
      <c r="G26" s="36">
        <f>SUMIFS(СВЦЭМ!$D$33:$D$776,СВЦЭМ!$A$33:$A$776,$A26,СВЦЭМ!$B$33:$B$776,G$11)+'СЕТ СН'!$F$14+СВЦЭМ!$D$10+'СЕТ СН'!$F$5-'СЕТ СН'!$F$24</f>
        <v>1874.2959685700002</v>
      </c>
      <c r="H26" s="36">
        <f>SUMIFS(СВЦЭМ!$D$33:$D$776,СВЦЭМ!$A$33:$A$776,$A26,СВЦЭМ!$B$33:$B$776,H$11)+'СЕТ СН'!$F$14+СВЦЭМ!$D$10+'СЕТ СН'!$F$5-'СЕТ СН'!$F$24</f>
        <v>1863.5339546099999</v>
      </c>
      <c r="I26" s="36">
        <f>SUMIFS(СВЦЭМ!$D$33:$D$776,СВЦЭМ!$A$33:$A$776,$A26,СВЦЭМ!$B$33:$B$776,I$11)+'СЕТ СН'!$F$14+СВЦЭМ!$D$10+'СЕТ СН'!$F$5-'СЕТ СН'!$F$24</f>
        <v>1857.6818760300002</v>
      </c>
      <c r="J26" s="36">
        <f>SUMIFS(СВЦЭМ!$D$33:$D$776,СВЦЭМ!$A$33:$A$776,$A26,СВЦЭМ!$B$33:$B$776,J$11)+'СЕТ СН'!$F$14+СВЦЭМ!$D$10+'СЕТ СН'!$F$5-'СЕТ СН'!$F$24</f>
        <v>1816.9540822000001</v>
      </c>
      <c r="K26" s="36">
        <f>SUMIFS(СВЦЭМ!$D$33:$D$776,СВЦЭМ!$A$33:$A$776,$A26,СВЦЭМ!$B$33:$B$776,K$11)+'СЕТ СН'!$F$14+СВЦЭМ!$D$10+'СЕТ СН'!$F$5-'СЕТ СН'!$F$24</f>
        <v>1779.3433219400001</v>
      </c>
      <c r="L26" s="36">
        <f>SUMIFS(СВЦЭМ!$D$33:$D$776,СВЦЭМ!$A$33:$A$776,$A26,СВЦЭМ!$B$33:$B$776,L$11)+'СЕТ СН'!$F$14+СВЦЭМ!$D$10+'СЕТ СН'!$F$5-'СЕТ СН'!$F$24</f>
        <v>1775.39654036</v>
      </c>
      <c r="M26" s="36">
        <f>SUMIFS(СВЦЭМ!$D$33:$D$776,СВЦЭМ!$A$33:$A$776,$A26,СВЦЭМ!$B$33:$B$776,M$11)+'СЕТ СН'!$F$14+СВЦЭМ!$D$10+'СЕТ СН'!$F$5-'СЕТ СН'!$F$24</f>
        <v>1786.7608662500002</v>
      </c>
      <c r="N26" s="36">
        <f>SUMIFS(СВЦЭМ!$D$33:$D$776,СВЦЭМ!$A$33:$A$776,$A26,СВЦЭМ!$B$33:$B$776,N$11)+'СЕТ СН'!$F$14+СВЦЭМ!$D$10+'СЕТ СН'!$F$5-'СЕТ СН'!$F$24</f>
        <v>1781.5033753000002</v>
      </c>
      <c r="O26" s="36">
        <f>SUMIFS(СВЦЭМ!$D$33:$D$776,СВЦЭМ!$A$33:$A$776,$A26,СВЦЭМ!$B$33:$B$776,O$11)+'СЕТ СН'!$F$14+СВЦЭМ!$D$10+'СЕТ СН'!$F$5-'СЕТ СН'!$F$24</f>
        <v>1758.0692788000001</v>
      </c>
      <c r="P26" s="36">
        <f>SUMIFS(СВЦЭМ!$D$33:$D$776,СВЦЭМ!$A$33:$A$776,$A26,СВЦЭМ!$B$33:$B$776,P$11)+'СЕТ СН'!$F$14+СВЦЭМ!$D$10+'СЕТ СН'!$F$5-'СЕТ СН'!$F$24</f>
        <v>1759.8827036800001</v>
      </c>
      <c r="Q26" s="36">
        <f>SUMIFS(СВЦЭМ!$D$33:$D$776,СВЦЭМ!$A$33:$A$776,$A26,СВЦЭМ!$B$33:$B$776,Q$11)+'СЕТ СН'!$F$14+СВЦЭМ!$D$10+'СЕТ СН'!$F$5-'СЕТ СН'!$F$24</f>
        <v>1765.0035465999999</v>
      </c>
      <c r="R26" s="36">
        <f>SUMIFS(СВЦЭМ!$D$33:$D$776,СВЦЭМ!$A$33:$A$776,$A26,СВЦЭМ!$B$33:$B$776,R$11)+'СЕТ СН'!$F$14+СВЦЭМ!$D$10+'СЕТ СН'!$F$5-'СЕТ СН'!$F$24</f>
        <v>1769.0641458800001</v>
      </c>
      <c r="S26" s="36">
        <f>SUMIFS(СВЦЭМ!$D$33:$D$776,СВЦЭМ!$A$33:$A$776,$A26,СВЦЭМ!$B$33:$B$776,S$11)+'СЕТ СН'!$F$14+СВЦЭМ!$D$10+'СЕТ СН'!$F$5-'СЕТ СН'!$F$24</f>
        <v>1770.7715005700002</v>
      </c>
      <c r="T26" s="36">
        <f>SUMIFS(СВЦЭМ!$D$33:$D$776,СВЦЭМ!$A$33:$A$776,$A26,СВЦЭМ!$B$33:$B$776,T$11)+'СЕТ СН'!$F$14+СВЦЭМ!$D$10+'СЕТ СН'!$F$5-'СЕТ СН'!$F$24</f>
        <v>1767.9125594400002</v>
      </c>
      <c r="U26" s="36">
        <f>SUMIFS(СВЦЭМ!$D$33:$D$776,СВЦЭМ!$A$33:$A$776,$A26,СВЦЭМ!$B$33:$B$776,U$11)+'СЕТ СН'!$F$14+СВЦЭМ!$D$10+'СЕТ СН'!$F$5-'СЕТ СН'!$F$24</f>
        <v>1773.0891526700002</v>
      </c>
      <c r="V26" s="36">
        <f>SUMIFS(СВЦЭМ!$D$33:$D$776,СВЦЭМ!$A$33:$A$776,$A26,СВЦЭМ!$B$33:$B$776,V$11)+'СЕТ СН'!$F$14+СВЦЭМ!$D$10+'СЕТ СН'!$F$5-'СЕТ СН'!$F$24</f>
        <v>1762.7030811500001</v>
      </c>
      <c r="W26" s="36">
        <f>SUMIFS(СВЦЭМ!$D$33:$D$776,СВЦЭМ!$A$33:$A$776,$A26,СВЦЭМ!$B$33:$B$776,W$11)+'СЕТ СН'!$F$14+СВЦЭМ!$D$10+'СЕТ СН'!$F$5-'СЕТ СН'!$F$24</f>
        <v>1756.78117608</v>
      </c>
      <c r="X26" s="36">
        <f>SUMIFS(СВЦЭМ!$D$33:$D$776,СВЦЭМ!$A$33:$A$776,$A26,СВЦЭМ!$B$33:$B$776,X$11)+'СЕТ СН'!$F$14+СВЦЭМ!$D$10+'СЕТ СН'!$F$5-'СЕТ СН'!$F$24</f>
        <v>1774.2556344700001</v>
      </c>
      <c r="Y26" s="36">
        <f>SUMIFS(СВЦЭМ!$D$33:$D$776,СВЦЭМ!$A$33:$A$776,$A26,СВЦЭМ!$B$33:$B$776,Y$11)+'СЕТ СН'!$F$14+СВЦЭМ!$D$10+'СЕТ СН'!$F$5-'СЕТ СН'!$F$24</f>
        <v>1789.4398415700002</v>
      </c>
    </row>
    <row r="27" spans="1:25" ht="15.75" x14ac:dyDescent="0.2">
      <c r="A27" s="35">
        <f t="shared" si="0"/>
        <v>44059</v>
      </c>
      <c r="B27" s="36">
        <f>SUMIFS(СВЦЭМ!$D$33:$D$776,СВЦЭМ!$A$33:$A$776,$A27,СВЦЭМ!$B$33:$B$776,B$11)+'СЕТ СН'!$F$14+СВЦЭМ!$D$10+'СЕТ СН'!$F$5-'СЕТ СН'!$F$24</f>
        <v>1865.1652032000002</v>
      </c>
      <c r="C27" s="36">
        <f>SUMIFS(СВЦЭМ!$D$33:$D$776,СВЦЭМ!$A$33:$A$776,$A27,СВЦЭМ!$B$33:$B$776,C$11)+'СЕТ СН'!$F$14+СВЦЭМ!$D$10+'СЕТ СН'!$F$5-'СЕТ СН'!$F$24</f>
        <v>1883.31356035</v>
      </c>
      <c r="D27" s="36">
        <f>SUMIFS(СВЦЭМ!$D$33:$D$776,СВЦЭМ!$A$33:$A$776,$A27,СВЦЭМ!$B$33:$B$776,D$11)+'СЕТ СН'!$F$14+СВЦЭМ!$D$10+'СЕТ СН'!$F$5-'СЕТ СН'!$F$24</f>
        <v>1896.33265054</v>
      </c>
      <c r="E27" s="36">
        <f>SUMIFS(СВЦЭМ!$D$33:$D$776,СВЦЭМ!$A$33:$A$776,$A27,СВЦЭМ!$B$33:$B$776,E$11)+'СЕТ СН'!$F$14+СВЦЭМ!$D$10+'СЕТ СН'!$F$5-'СЕТ СН'!$F$24</f>
        <v>1904.0433765500002</v>
      </c>
      <c r="F27" s="36">
        <f>SUMIFS(СВЦЭМ!$D$33:$D$776,СВЦЭМ!$A$33:$A$776,$A27,СВЦЭМ!$B$33:$B$776,F$11)+'СЕТ СН'!$F$14+СВЦЭМ!$D$10+'СЕТ СН'!$F$5-'СЕТ СН'!$F$24</f>
        <v>1900.9420753600002</v>
      </c>
      <c r="G27" s="36">
        <f>SUMIFS(СВЦЭМ!$D$33:$D$776,СВЦЭМ!$A$33:$A$776,$A27,СВЦЭМ!$B$33:$B$776,G$11)+'СЕТ СН'!$F$14+СВЦЭМ!$D$10+'СЕТ СН'!$F$5-'СЕТ СН'!$F$24</f>
        <v>1896.76615072</v>
      </c>
      <c r="H27" s="36">
        <f>SUMIFS(СВЦЭМ!$D$33:$D$776,СВЦЭМ!$A$33:$A$776,$A27,СВЦЭМ!$B$33:$B$776,H$11)+'СЕТ СН'!$F$14+СВЦЭМ!$D$10+'СЕТ СН'!$F$5-'СЕТ СН'!$F$24</f>
        <v>1880.7904642200001</v>
      </c>
      <c r="I27" s="36">
        <f>SUMIFS(СВЦЭМ!$D$33:$D$776,СВЦЭМ!$A$33:$A$776,$A27,СВЦЭМ!$B$33:$B$776,I$11)+'СЕТ СН'!$F$14+СВЦЭМ!$D$10+'СЕТ СН'!$F$5-'СЕТ СН'!$F$24</f>
        <v>1834.2429702500001</v>
      </c>
      <c r="J27" s="36">
        <f>SUMIFS(СВЦЭМ!$D$33:$D$776,СВЦЭМ!$A$33:$A$776,$A27,СВЦЭМ!$B$33:$B$776,J$11)+'СЕТ СН'!$F$14+СВЦЭМ!$D$10+'СЕТ СН'!$F$5-'СЕТ СН'!$F$24</f>
        <v>1807.5101487300001</v>
      </c>
      <c r="K27" s="36">
        <f>SUMIFS(СВЦЭМ!$D$33:$D$776,СВЦЭМ!$A$33:$A$776,$A27,СВЦЭМ!$B$33:$B$776,K$11)+'СЕТ СН'!$F$14+СВЦЭМ!$D$10+'СЕТ СН'!$F$5-'СЕТ СН'!$F$24</f>
        <v>1778.6721305200001</v>
      </c>
      <c r="L27" s="36">
        <f>SUMIFS(СВЦЭМ!$D$33:$D$776,СВЦЭМ!$A$33:$A$776,$A27,СВЦЭМ!$B$33:$B$776,L$11)+'СЕТ СН'!$F$14+СВЦЭМ!$D$10+'СЕТ СН'!$F$5-'СЕТ СН'!$F$24</f>
        <v>1770.21805857</v>
      </c>
      <c r="M27" s="36">
        <f>SUMIFS(СВЦЭМ!$D$33:$D$776,СВЦЭМ!$A$33:$A$776,$A27,СВЦЭМ!$B$33:$B$776,M$11)+'СЕТ СН'!$F$14+СВЦЭМ!$D$10+'СЕТ СН'!$F$5-'СЕТ СН'!$F$24</f>
        <v>1745.86500763</v>
      </c>
      <c r="N27" s="36">
        <f>SUMIFS(СВЦЭМ!$D$33:$D$776,СВЦЭМ!$A$33:$A$776,$A27,СВЦЭМ!$B$33:$B$776,N$11)+'СЕТ СН'!$F$14+СВЦЭМ!$D$10+'СЕТ СН'!$F$5-'СЕТ СН'!$F$24</f>
        <v>1736.6086515800002</v>
      </c>
      <c r="O27" s="36">
        <f>SUMIFS(СВЦЭМ!$D$33:$D$776,СВЦЭМ!$A$33:$A$776,$A27,СВЦЭМ!$B$33:$B$776,O$11)+'СЕТ СН'!$F$14+СВЦЭМ!$D$10+'СЕТ СН'!$F$5-'СЕТ СН'!$F$24</f>
        <v>1720.19859537</v>
      </c>
      <c r="P27" s="36">
        <f>SUMIFS(СВЦЭМ!$D$33:$D$776,СВЦЭМ!$A$33:$A$776,$A27,СВЦЭМ!$B$33:$B$776,P$11)+'СЕТ СН'!$F$14+СВЦЭМ!$D$10+'СЕТ СН'!$F$5-'СЕТ СН'!$F$24</f>
        <v>1716.1069059400002</v>
      </c>
      <c r="Q27" s="36">
        <f>SUMIFS(СВЦЭМ!$D$33:$D$776,СВЦЭМ!$A$33:$A$776,$A27,СВЦЭМ!$B$33:$B$776,Q$11)+'СЕТ СН'!$F$14+СВЦЭМ!$D$10+'СЕТ СН'!$F$5-'СЕТ СН'!$F$24</f>
        <v>1733.6349712700001</v>
      </c>
      <c r="R27" s="36">
        <f>SUMIFS(СВЦЭМ!$D$33:$D$776,СВЦЭМ!$A$33:$A$776,$A27,СВЦЭМ!$B$33:$B$776,R$11)+'СЕТ СН'!$F$14+СВЦЭМ!$D$10+'СЕТ СН'!$F$5-'СЕТ СН'!$F$24</f>
        <v>1748.5353043800001</v>
      </c>
      <c r="S27" s="36">
        <f>SUMIFS(СВЦЭМ!$D$33:$D$776,СВЦЭМ!$A$33:$A$776,$A27,СВЦЭМ!$B$33:$B$776,S$11)+'СЕТ СН'!$F$14+СВЦЭМ!$D$10+'СЕТ СН'!$F$5-'СЕТ СН'!$F$24</f>
        <v>1756.2302678599999</v>
      </c>
      <c r="T27" s="36">
        <f>SUMIFS(СВЦЭМ!$D$33:$D$776,СВЦЭМ!$A$33:$A$776,$A27,СВЦЭМ!$B$33:$B$776,T$11)+'СЕТ СН'!$F$14+СВЦЭМ!$D$10+'СЕТ СН'!$F$5-'СЕТ СН'!$F$24</f>
        <v>1761.00824736</v>
      </c>
      <c r="U27" s="36">
        <f>SUMIFS(СВЦЭМ!$D$33:$D$776,СВЦЭМ!$A$33:$A$776,$A27,СВЦЭМ!$B$33:$B$776,U$11)+'СЕТ СН'!$F$14+СВЦЭМ!$D$10+'СЕТ СН'!$F$5-'СЕТ СН'!$F$24</f>
        <v>1772.08401587</v>
      </c>
      <c r="V27" s="36">
        <f>SUMIFS(СВЦЭМ!$D$33:$D$776,СВЦЭМ!$A$33:$A$776,$A27,СВЦЭМ!$B$33:$B$776,V$11)+'СЕТ СН'!$F$14+СВЦЭМ!$D$10+'СЕТ СН'!$F$5-'СЕТ СН'!$F$24</f>
        <v>1757.17827949</v>
      </c>
      <c r="W27" s="36">
        <f>SUMIFS(СВЦЭМ!$D$33:$D$776,СВЦЭМ!$A$33:$A$776,$A27,СВЦЭМ!$B$33:$B$776,W$11)+'СЕТ СН'!$F$14+СВЦЭМ!$D$10+'СЕТ СН'!$F$5-'СЕТ СН'!$F$24</f>
        <v>1753.8938196600002</v>
      </c>
      <c r="X27" s="36">
        <f>SUMIFS(СВЦЭМ!$D$33:$D$776,СВЦЭМ!$A$33:$A$776,$A27,СВЦЭМ!$B$33:$B$776,X$11)+'СЕТ СН'!$F$14+СВЦЭМ!$D$10+'СЕТ СН'!$F$5-'СЕТ СН'!$F$24</f>
        <v>1771.02574048</v>
      </c>
      <c r="Y27" s="36">
        <f>SUMIFS(СВЦЭМ!$D$33:$D$776,СВЦЭМ!$A$33:$A$776,$A27,СВЦЭМ!$B$33:$B$776,Y$11)+'СЕТ СН'!$F$14+СВЦЭМ!$D$10+'СЕТ СН'!$F$5-'СЕТ СН'!$F$24</f>
        <v>1776.5132497</v>
      </c>
    </row>
    <row r="28" spans="1:25" ht="15.75" x14ac:dyDescent="0.2">
      <c r="A28" s="35">
        <f t="shared" si="0"/>
        <v>44060</v>
      </c>
      <c r="B28" s="36">
        <f>SUMIFS(СВЦЭМ!$D$33:$D$776,СВЦЭМ!$A$33:$A$776,$A28,СВЦЭМ!$B$33:$B$776,B$11)+'СЕТ СН'!$F$14+СВЦЭМ!$D$10+'СЕТ СН'!$F$5-'СЕТ СН'!$F$24</f>
        <v>1880.09596457</v>
      </c>
      <c r="C28" s="36">
        <f>SUMIFS(СВЦЭМ!$D$33:$D$776,СВЦЭМ!$A$33:$A$776,$A28,СВЦЭМ!$B$33:$B$776,C$11)+'СЕТ СН'!$F$14+СВЦЭМ!$D$10+'СЕТ СН'!$F$5-'СЕТ СН'!$F$24</f>
        <v>1907.8380383100002</v>
      </c>
      <c r="D28" s="36">
        <f>SUMIFS(СВЦЭМ!$D$33:$D$776,СВЦЭМ!$A$33:$A$776,$A28,СВЦЭМ!$B$33:$B$776,D$11)+'СЕТ СН'!$F$14+СВЦЭМ!$D$10+'СЕТ СН'!$F$5-'СЕТ СН'!$F$24</f>
        <v>1921.65797449</v>
      </c>
      <c r="E28" s="36">
        <f>SUMIFS(СВЦЭМ!$D$33:$D$776,СВЦЭМ!$A$33:$A$776,$A28,СВЦЭМ!$B$33:$B$776,E$11)+'СЕТ СН'!$F$14+СВЦЭМ!$D$10+'СЕТ СН'!$F$5-'СЕТ СН'!$F$24</f>
        <v>1931.1284322000001</v>
      </c>
      <c r="F28" s="36">
        <f>SUMIFS(СВЦЭМ!$D$33:$D$776,СВЦЭМ!$A$33:$A$776,$A28,СВЦЭМ!$B$33:$B$776,F$11)+'СЕТ СН'!$F$14+СВЦЭМ!$D$10+'СЕТ СН'!$F$5-'СЕТ СН'!$F$24</f>
        <v>1926.9023124800001</v>
      </c>
      <c r="G28" s="36">
        <f>SUMIFS(СВЦЭМ!$D$33:$D$776,СВЦЭМ!$A$33:$A$776,$A28,СВЦЭМ!$B$33:$B$776,G$11)+'СЕТ СН'!$F$14+СВЦЭМ!$D$10+'СЕТ СН'!$F$5-'СЕТ СН'!$F$24</f>
        <v>1929.0002096600001</v>
      </c>
      <c r="H28" s="36">
        <f>SUMIFS(СВЦЭМ!$D$33:$D$776,СВЦЭМ!$A$33:$A$776,$A28,СВЦЭМ!$B$33:$B$776,H$11)+'СЕТ СН'!$F$14+СВЦЭМ!$D$10+'СЕТ СН'!$F$5-'СЕТ СН'!$F$24</f>
        <v>1944.6026323400001</v>
      </c>
      <c r="I28" s="36">
        <f>SUMIFS(СВЦЭМ!$D$33:$D$776,СВЦЭМ!$A$33:$A$776,$A28,СВЦЭМ!$B$33:$B$776,I$11)+'СЕТ СН'!$F$14+СВЦЭМ!$D$10+'СЕТ СН'!$F$5-'СЕТ СН'!$F$24</f>
        <v>1989.4031507600002</v>
      </c>
      <c r="J28" s="36">
        <f>SUMIFS(СВЦЭМ!$D$33:$D$776,СВЦЭМ!$A$33:$A$776,$A28,СВЦЭМ!$B$33:$B$776,J$11)+'СЕТ СН'!$F$14+СВЦЭМ!$D$10+'СЕТ СН'!$F$5-'СЕТ СН'!$F$24</f>
        <v>1943.6008958800001</v>
      </c>
      <c r="K28" s="36">
        <f>SUMIFS(СВЦЭМ!$D$33:$D$776,СВЦЭМ!$A$33:$A$776,$A28,СВЦЭМ!$B$33:$B$776,K$11)+'СЕТ СН'!$F$14+СВЦЭМ!$D$10+'СЕТ СН'!$F$5-'СЕТ СН'!$F$24</f>
        <v>1911.92370901</v>
      </c>
      <c r="L28" s="36">
        <f>SUMIFS(СВЦЭМ!$D$33:$D$776,СВЦЭМ!$A$33:$A$776,$A28,СВЦЭМ!$B$33:$B$776,L$11)+'СЕТ СН'!$F$14+СВЦЭМ!$D$10+'СЕТ СН'!$F$5-'СЕТ СН'!$F$24</f>
        <v>1898.4852107300001</v>
      </c>
      <c r="M28" s="36">
        <f>SUMIFS(СВЦЭМ!$D$33:$D$776,СВЦЭМ!$A$33:$A$776,$A28,СВЦЭМ!$B$33:$B$776,M$11)+'СЕТ СН'!$F$14+СВЦЭМ!$D$10+'СЕТ СН'!$F$5-'СЕТ СН'!$F$24</f>
        <v>1837.84194325</v>
      </c>
      <c r="N28" s="36">
        <f>SUMIFS(СВЦЭМ!$D$33:$D$776,СВЦЭМ!$A$33:$A$776,$A28,СВЦЭМ!$B$33:$B$776,N$11)+'СЕТ СН'!$F$14+СВЦЭМ!$D$10+'СЕТ СН'!$F$5-'СЕТ СН'!$F$24</f>
        <v>1767.4375755900001</v>
      </c>
      <c r="O28" s="36">
        <f>SUMIFS(СВЦЭМ!$D$33:$D$776,СВЦЭМ!$A$33:$A$776,$A28,СВЦЭМ!$B$33:$B$776,O$11)+'СЕТ СН'!$F$14+СВЦЭМ!$D$10+'СЕТ СН'!$F$5-'СЕТ СН'!$F$24</f>
        <v>1732.51017662</v>
      </c>
      <c r="P28" s="36">
        <f>SUMIFS(СВЦЭМ!$D$33:$D$776,СВЦЭМ!$A$33:$A$776,$A28,СВЦЭМ!$B$33:$B$776,P$11)+'СЕТ СН'!$F$14+СВЦЭМ!$D$10+'СЕТ СН'!$F$5-'СЕТ СН'!$F$24</f>
        <v>1732.42968789</v>
      </c>
      <c r="Q28" s="36">
        <f>SUMIFS(СВЦЭМ!$D$33:$D$776,СВЦЭМ!$A$33:$A$776,$A28,СВЦЭМ!$B$33:$B$776,Q$11)+'СЕТ СН'!$F$14+СВЦЭМ!$D$10+'СЕТ СН'!$F$5-'СЕТ СН'!$F$24</f>
        <v>1738.95132721</v>
      </c>
      <c r="R28" s="36">
        <f>SUMIFS(СВЦЭМ!$D$33:$D$776,СВЦЭМ!$A$33:$A$776,$A28,СВЦЭМ!$B$33:$B$776,R$11)+'СЕТ СН'!$F$14+СВЦЭМ!$D$10+'СЕТ СН'!$F$5-'СЕТ СН'!$F$24</f>
        <v>1735.96788646</v>
      </c>
      <c r="S28" s="36">
        <f>SUMIFS(СВЦЭМ!$D$33:$D$776,СВЦЭМ!$A$33:$A$776,$A28,СВЦЭМ!$B$33:$B$776,S$11)+'СЕТ СН'!$F$14+СВЦЭМ!$D$10+'СЕТ СН'!$F$5-'СЕТ СН'!$F$24</f>
        <v>1739.3790879900002</v>
      </c>
      <c r="T28" s="36">
        <f>SUMIFS(СВЦЭМ!$D$33:$D$776,СВЦЭМ!$A$33:$A$776,$A28,СВЦЭМ!$B$33:$B$776,T$11)+'СЕТ СН'!$F$14+СВЦЭМ!$D$10+'СЕТ СН'!$F$5-'СЕТ СН'!$F$24</f>
        <v>1736.4215422000002</v>
      </c>
      <c r="U28" s="36">
        <f>SUMIFS(СВЦЭМ!$D$33:$D$776,СВЦЭМ!$A$33:$A$776,$A28,СВЦЭМ!$B$33:$B$776,U$11)+'СЕТ СН'!$F$14+СВЦЭМ!$D$10+'СЕТ СН'!$F$5-'СЕТ СН'!$F$24</f>
        <v>1740.1043837100001</v>
      </c>
      <c r="V28" s="36">
        <f>SUMIFS(СВЦЭМ!$D$33:$D$776,СВЦЭМ!$A$33:$A$776,$A28,СВЦЭМ!$B$33:$B$776,V$11)+'СЕТ СН'!$F$14+СВЦЭМ!$D$10+'СЕТ СН'!$F$5-'СЕТ СН'!$F$24</f>
        <v>1738.7959105499999</v>
      </c>
      <c r="W28" s="36">
        <f>SUMIFS(СВЦЭМ!$D$33:$D$776,СВЦЭМ!$A$33:$A$776,$A28,СВЦЭМ!$B$33:$B$776,W$11)+'СЕТ СН'!$F$14+СВЦЭМ!$D$10+'СЕТ СН'!$F$5-'СЕТ СН'!$F$24</f>
        <v>1736.55132703</v>
      </c>
      <c r="X28" s="36">
        <f>SUMIFS(СВЦЭМ!$D$33:$D$776,СВЦЭМ!$A$33:$A$776,$A28,СВЦЭМ!$B$33:$B$776,X$11)+'СЕТ СН'!$F$14+СВЦЭМ!$D$10+'СЕТ СН'!$F$5-'СЕТ СН'!$F$24</f>
        <v>1738.64742374</v>
      </c>
      <c r="Y28" s="36">
        <f>SUMIFS(СВЦЭМ!$D$33:$D$776,СВЦЭМ!$A$33:$A$776,$A28,СВЦЭМ!$B$33:$B$776,Y$11)+'СЕТ СН'!$F$14+СВЦЭМ!$D$10+'СЕТ СН'!$F$5-'СЕТ СН'!$F$24</f>
        <v>1802.22212018</v>
      </c>
    </row>
    <row r="29" spans="1:25" ht="15.75" x14ac:dyDescent="0.2">
      <c r="A29" s="35">
        <f t="shared" si="0"/>
        <v>44061</v>
      </c>
      <c r="B29" s="36">
        <f>SUMIFS(СВЦЭМ!$D$33:$D$776,СВЦЭМ!$A$33:$A$776,$A29,СВЦЭМ!$B$33:$B$776,B$11)+'СЕТ СН'!$F$14+СВЦЭМ!$D$10+'СЕТ СН'!$F$5-'СЕТ СН'!$F$24</f>
        <v>1882.1145730800001</v>
      </c>
      <c r="C29" s="36">
        <f>SUMIFS(СВЦЭМ!$D$33:$D$776,СВЦЭМ!$A$33:$A$776,$A29,СВЦЭМ!$B$33:$B$776,C$11)+'СЕТ СН'!$F$14+СВЦЭМ!$D$10+'СЕТ СН'!$F$5-'СЕТ СН'!$F$24</f>
        <v>1919.8862089100001</v>
      </c>
      <c r="D29" s="36">
        <f>SUMIFS(СВЦЭМ!$D$33:$D$776,СВЦЭМ!$A$33:$A$776,$A29,СВЦЭМ!$B$33:$B$776,D$11)+'СЕТ СН'!$F$14+СВЦЭМ!$D$10+'СЕТ СН'!$F$5-'СЕТ СН'!$F$24</f>
        <v>1938.9149666200001</v>
      </c>
      <c r="E29" s="36">
        <f>SUMIFS(СВЦЭМ!$D$33:$D$776,СВЦЭМ!$A$33:$A$776,$A29,СВЦЭМ!$B$33:$B$776,E$11)+'СЕТ СН'!$F$14+СВЦЭМ!$D$10+'СЕТ СН'!$F$5-'СЕТ СН'!$F$24</f>
        <v>1938.8481505300001</v>
      </c>
      <c r="F29" s="36">
        <f>SUMIFS(СВЦЭМ!$D$33:$D$776,СВЦЭМ!$A$33:$A$776,$A29,СВЦЭМ!$B$33:$B$776,F$11)+'СЕТ СН'!$F$14+СВЦЭМ!$D$10+'СЕТ СН'!$F$5-'СЕТ СН'!$F$24</f>
        <v>1949.8835820300001</v>
      </c>
      <c r="G29" s="36">
        <f>SUMIFS(СВЦЭМ!$D$33:$D$776,СВЦЭМ!$A$33:$A$776,$A29,СВЦЭМ!$B$33:$B$776,G$11)+'СЕТ СН'!$F$14+СВЦЭМ!$D$10+'СЕТ СН'!$F$5-'СЕТ СН'!$F$24</f>
        <v>1943.73965251</v>
      </c>
      <c r="H29" s="36">
        <f>SUMIFS(СВЦЭМ!$D$33:$D$776,СВЦЭМ!$A$33:$A$776,$A29,СВЦЭМ!$B$33:$B$776,H$11)+'СЕТ СН'!$F$14+СВЦЭМ!$D$10+'СЕТ СН'!$F$5-'СЕТ СН'!$F$24</f>
        <v>1946.77523789</v>
      </c>
      <c r="I29" s="36">
        <f>SUMIFS(СВЦЭМ!$D$33:$D$776,СВЦЭМ!$A$33:$A$776,$A29,СВЦЭМ!$B$33:$B$776,I$11)+'СЕТ СН'!$F$14+СВЦЭМ!$D$10+'СЕТ СН'!$F$5-'СЕТ СН'!$F$24</f>
        <v>1949.7337612599999</v>
      </c>
      <c r="J29" s="36">
        <f>SUMIFS(СВЦЭМ!$D$33:$D$776,СВЦЭМ!$A$33:$A$776,$A29,СВЦЭМ!$B$33:$B$776,J$11)+'СЕТ СН'!$F$14+СВЦЭМ!$D$10+'СЕТ СН'!$F$5-'СЕТ СН'!$F$24</f>
        <v>1894.8042415100001</v>
      </c>
      <c r="K29" s="36">
        <f>SUMIFS(СВЦЭМ!$D$33:$D$776,СВЦЭМ!$A$33:$A$776,$A29,СВЦЭМ!$B$33:$B$776,K$11)+'СЕТ СН'!$F$14+СВЦЭМ!$D$10+'СЕТ СН'!$F$5-'СЕТ СН'!$F$24</f>
        <v>1878.0879888600002</v>
      </c>
      <c r="L29" s="36">
        <f>SUMIFS(СВЦЭМ!$D$33:$D$776,СВЦЭМ!$A$33:$A$776,$A29,СВЦЭМ!$B$33:$B$776,L$11)+'СЕТ СН'!$F$14+СВЦЭМ!$D$10+'СЕТ СН'!$F$5-'СЕТ СН'!$F$24</f>
        <v>1876.0142143600001</v>
      </c>
      <c r="M29" s="36">
        <f>SUMIFS(СВЦЭМ!$D$33:$D$776,СВЦЭМ!$A$33:$A$776,$A29,СВЦЭМ!$B$33:$B$776,M$11)+'СЕТ СН'!$F$14+СВЦЭМ!$D$10+'СЕТ СН'!$F$5-'СЕТ СН'!$F$24</f>
        <v>1830.9478964499999</v>
      </c>
      <c r="N29" s="36">
        <f>SUMIFS(СВЦЭМ!$D$33:$D$776,СВЦЭМ!$A$33:$A$776,$A29,СВЦЭМ!$B$33:$B$776,N$11)+'СЕТ СН'!$F$14+СВЦЭМ!$D$10+'СЕТ СН'!$F$5-'СЕТ СН'!$F$24</f>
        <v>1754.68458263</v>
      </c>
      <c r="O29" s="36">
        <f>SUMIFS(СВЦЭМ!$D$33:$D$776,СВЦЭМ!$A$33:$A$776,$A29,СВЦЭМ!$B$33:$B$776,O$11)+'СЕТ СН'!$F$14+СВЦЭМ!$D$10+'СЕТ СН'!$F$5-'СЕТ СН'!$F$24</f>
        <v>1733.03713154</v>
      </c>
      <c r="P29" s="36">
        <f>SUMIFS(СВЦЭМ!$D$33:$D$776,СВЦЭМ!$A$33:$A$776,$A29,СВЦЭМ!$B$33:$B$776,P$11)+'СЕТ СН'!$F$14+СВЦЭМ!$D$10+'СЕТ СН'!$F$5-'СЕТ СН'!$F$24</f>
        <v>1732.28609366</v>
      </c>
      <c r="Q29" s="36">
        <f>SUMIFS(СВЦЭМ!$D$33:$D$776,СВЦЭМ!$A$33:$A$776,$A29,СВЦЭМ!$B$33:$B$776,Q$11)+'СЕТ СН'!$F$14+СВЦЭМ!$D$10+'СЕТ СН'!$F$5-'СЕТ СН'!$F$24</f>
        <v>1732.9216201600002</v>
      </c>
      <c r="R29" s="36">
        <f>SUMIFS(СВЦЭМ!$D$33:$D$776,СВЦЭМ!$A$33:$A$776,$A29,СВЦЭМ!$B$33:$B$776,R$11)+'СЕТ СН'!$F$14+СВЦЭМ!$D$10+'СЕТ СН'!$F$5-'СЕТ СН'!$F$24</f>
        <v>1721.6804028800002</v>
      </c>
      <c r="S29" s="36">
        <f>SUMIFS(СВЦЭМ!$D$33:$D$776,СВЦЭМ!$A$33:$A$776,$A29,СВЦЭМ!$B$33:$B$776,S$11)+'СЕТ СН'!$F$14+СВЦЭМ!$D$10+'СЕТ СН'!$F$5-'СЕТ СН'!$F$24</f>
        <v>1725.4223803700002</v>
      </c>
      <c r="T29" s="36">
        <f>SUMIFS(СВЦЭМ!$D$33:$D$776,СВЦЭМ!$A$33:$A$776,$A29,СВЦЭМ!$B$33:$B$776,T$11)+'СЕТ СН'!$F$14+СВЦЭМ!$D$10+'СЕТ СН'!$F$5-'СЕТ СН'!$F$24</f>
        <v>1725.4644685100002</v>
      </c>
      <c r="U29" s="36">
        <f>SUMIFS(СВЦЭМ!$D$33:$D$776,СВЦЭМ!$A$33:$A$776,$A29,СВЦЭМ!$B$33:$B$776,U$11)+'СЕТ СН'!$F$14+СВЦЭМ!$D$10+'СЕТ СН'!$F$5-'СЕТ СН'!$F$24</f>
        <v>1724.1131721800002</v>
      </c>
      <c r="V29" s="36">
        <f>SUMIFS(СВЦЭМ!$D$33:$D$776,СВЦЭМ!$A$33:$A$776,$A29,СВЦЭМ!$B$33:$B$776,V$11)+'СЕТ СН'!$F$14+СВЦЭМ!$D$10+'СЕТ СН'!$F$5-'СЕТ СН'!$F$24</f>
        <v>1720.35070369</v>
      </c>
      <c r="W29" s="36">
        <f>SUMIFS(СВЦЭМ!$D$33:$D$776,СВЦЭМ!$A$33:$A$776,$A29,СВЦЭМ!$B$33:$B$776,W$11)+'СЕТ СН'!$F$14+СВЦЭМ!$D$10+'СЕТ СН'!$F$5-'СЕТ СН'!$F$24</f>
        <v>1737.65000796</v>
      </c>
      <c r="X29" s="36">
        <f>SUMIFS(СВЦЭМ!$D$33:$D$776,СВЦЭМ!$A$33:$A$776,$A29,СВЦЭМ!$B$33:$B$776,X$11)+'СЕТ СН'!$F$14+СВЦЭМ!$D$10+'СЕТ СН'!$F$5-'СЕТ СН'!$F$24</f>
        <v>1738.3321349400001</v>
      </c>
      <c r="Y29" s="36">
        <f>SUMIFS(СВЦЭМ!$D$33:$D$776,СВЦЭМ!$A$33:$A$776,$A29,СВЦЭМ!$B$33:$B$776,Y$11)+'СЕТ СН'!$F$14+СВЦЭМ!$D$10+'СЕТ СН'!$F$5-'СЕТ СН'!$F$24</f>
        <v>1811.4894723100001</v>
      </c>
    </row>
    <row r="30" spans="1:25" ht="15.75" x14ac:dyDescent="0.2">
      <c r="A30" s="35">
        <f t="shared" si="0"/>
        <v>44062</v>
      </c>
      <c r="B30" s="36">
        <f>SUMIFS(СВЦЭМ!$D$33:$D$776,СВЦЭМ!$A$33:$A$776,$A30,СВЦЭМ!$B$33:$B$776,B$11)+'СЕТ СН'!$F$14+СВЦЭМ!$D$10+'СЕТ СН'!$F$5-'СЕТ СН'!$F$24</f>
        <v>1818.6124993500002</v>
      </c>
      <c r="C30" s="36">
        <f>SUMIFS(СВЦЭМ!$D$33:$D$776,СВЦЭМ!$A$33:$A$776,$A30,СВЦЭМ!$B$33:$B$776,C$11)+'СЕТ СН'!$F$14+СВЦЭМ!$D$10+'СЕТ СН'!$F$5-'СЕТ СН'!$F$24</f>
        <v>1860.17813841</v>
      </c>
      <c r="D30" s="36">
        <f>SUMIFS(СВЦЭМ!$D$33:$D$776,СВЦЭМ!$A$33:$A$776,$A30,СВЦЭМ!$B$33:$B$776,D$11)+'СЕТ СН'!$F$14+СВЦЭМ!$D$10+'СЕТ СН'!$F$5-'СЕТ СН'!$F$24</f>
        <v>1867.81519862</v>
      </c>
      <c r="E30" s="36">
        <f>SUMIFS(СВЦЭМ!$D$33:$D$776,СВЦЭМ!$A$33:$A$776,$A30,СВЦЭМ!$B$33:$B$776,E$11)+'СЕТ СН'!$F$14+СВЦЭМ!$D$10+'СЕТ СН'!$F$5-'СЕТ СН'!$F$24</f>
        <v>1884.0901786300001</v>
      </c>
      <c r="F30" s="36">
        <f>SUMIFS(СВЦЭМ!$D$33:$D$776,СВЦЭМ!$A$33:$A$776,$A30,СВЦЭМ!$B$33:$B$776,F$11)+'СЕТ СН'!$F$14+СВЦЭМ!$D$10+'СЕТ СН'!$F$5-'СЕТ СН'!$F$24</f>
        <v>1893.0963830999999</v>
      </c>
      <c r="G30" s="36">
        <f>SUMIFS(СВЦЭМ!$D$33:$D$776,СВЦЭМ!$A$33:$A$776,$A30,СВЦЭМ!$B$33:$B$776,G$11)+'СЕТ СН'!$F$14+СВЦЭМ!$D$10+'СЕТ СН'!$F$5-'СЕТ СН'!$F$24</f>
        <v>1875.70530555</v>
      </c>
      <c r="H30" s="36">
        <f>SUMIFS(СВЦЭМ!$D$33:$D$776,СВЦЭМ!$A$33:$A$776,$A30,СВЦЭМ!$B$33:$B$776,H$11)+'СЕТ СН'!$F$14+СВЦЭМ!$D$10+'СЕТ СН'!$F$5-'СЕТ СН'!$F$24</f>
        <v>1873.9475295500001</v>
      </c>
      <c r="I30" s="36">
        <f>SUMIFS(СВЦЭМ!$D$33:$D$776,СВЦЭМ!$A$33:$A$776,$A30,СВЦЭМ!$B$33:$B$776,I$11)+'СЕТ СН'!$F$14+СВЦЭМ!$D$10+'СЕТ СН'!$F$5-'СЕТ СН'!$F$24</f>
        <v>1900.3810711900001</v>
      </c>
      <c r="J30" s="36">
        <f>SUMIFS(СВЦЭМ!$D$33:$D$776,СВЦЭМ!$A$33:$A$776,$A30,СВЦЭМ!$B$33:$B$776,J$11)+'СЕТ СН'!$F$14+СВЦЭМ!$D$10+'СЕТ СН'!$F$5-'СЕТ СН'!$F$24</f>
        <v>1875.8734352500001</v>
      </c>
      <c r="K30" s="36">
        <f>SUMIFS(СВЦЭМ!$D$33:$D$776,СВЦЭМ!$A$33:$A$776,$A30,СВЦЭМ!$B$33:$B$776,K$11)+'СЕТ СН'!$F$14+СВЦЭМ!$D$10+'СЕТ СН'!$F$5-'СЕТ СН'!$F$24</f>
        <v>1843.37803224</v>
      </c>
      <c r="L30" s="36">
        <f>SUMIFS(СВЦЭМ!$D$33:$D$776,СВЦЭМ!$A$33:$A$776,$A30,СВЦЭМ!$B$33:$B$776,L$11)+'СЕТ СН'!$F$14+СВЦЭМ!$D$10+'СЕТ СН'!$F$5-'СЕТ СН'!$F$24</f>
        <v>1801.3532178400001</v>
      </c>
      <c r="M30" s="36">
        <f>SUMIFS(СВЦЭМ!$D$33:$D$776,СВЦЭМ!$A$33:$A$776,$A30,СВЦЭМ!$B$33:$B$776,M$11)+'СЕТ СН'!$F$14+СВЦЭМ!$D$10+'СЕТ СН'!$F$5-'СЕТ СН'!$F$24</f>
        <v>1760.90495751</v>
      </c>
      <c r="N30" s="36">
        <f>SUMIFS(СВЦЭМ!$D$33:$D$776,СВЦЭМ!$A$33:$A$776,$A30,СВЦЭМ!$B$33:$B$776,N$11)+'СЕТ СН'!$F$14+СВЦЭМ!$D$10+'СЕТ СН'!$F$5-'СЕТ СН'!$F$24</f>
        <v>1723.2908379099999</v>
      </c>
      <c r="O30" s="36">
        <f>SUMIFS(СВЦЭМ!$D$33:$D$776,СВЦЭМ!$A$33:$A$776,$A30,СВЦЭМ!$B$33:$B$776,O$11)+'СЕТ СН'!$F$14+СВЦЭМ!$D$10+'СЕТ СН'!$F$5-'СЕТ СН'!$F$24</f>
        <v>1711.2566510700001</v>
      </c>
      <c r="P30" s="36">
        <f>SUMIFS(СВЦЭМ!$D$33:$D$776,СВЦЭМ!$A$33:$A$776,$A30,СВЦЭМ!$B$33:$B$776,P$11)+'СЕТ СН'!$F$14+СВЦЭМ!$D$10+'СЕТ СН'!$F$5-'СЕТ СН'!$F$24</f>
        <v>1709.9781879100001</v>
      </c>
      <c r="Q30" s="36">
        <f>SUMIFS(СВЦЭМ!$D$33:$D$776,СВЦЭМ!$A$33:$A$776,$A30,СВЦЭМ!$B$33:$B$776,Q$11)+'СЕТ СН'!$F$14+СВЦЭМ!$D$10+'СЕТ СН'!$F$5-'СЕТ СН'!$F$24</f>
        <v>1710.8182130300002</v>
      </c>
      <c r="R30" s="36">
        <f>SUMIFS(СВЦЭМ!$D$33:$D$776,СВЦЭМ!$A$33:$A$776,$A30,СВЦЭМ!$B$33:$B$776,R$11)+'СЕТ СН'!$F$14+СВЦЭМ!$D$10+'СЕТ СН'!$F$5-'СЕТ СН'!$F$24</f>
        <v>1706.6978259500002</v>
      </c>
      <c r="S30" s="36">
        <f>SUMIFS(СВЦЭМ!$D$33:$D$776,СВЦЭМ!$A$33:$A$776,$A30,СВЦЭМ!$B$33:$B$776,S$11)+'СЕТ СН'!$F$14+СВЦЭМ!$D$10+'СЕТ СН'!$F$5-'СЕТ СН'!$F$24</f>
        <v>1707.9269180599999</v>
      </c>
      <c r="T30" s="36">
        <f>SUMIFS(СВЦЭМ!$D$33:$D$776,СВЦЭМ!$A$33:$A$776,$A30,СВЦЭМ!$B$33:$B$776,T$11)+'СЕТ СН'!$F$14+СВЦЭМ!$D$10+'СЕТ СН'!$F$5-'СЕТ СН'!$F$24</f>
        <v>1703.9486486600001</v>
      </c>
      <c r="U30" s="36">
        <f>SUMIFS(СВЦЭМ!$D$33:$D$776,СВЦЭМ!$A$33:$A$776,$A30,СВЦЭМ!$B$33:$B$776,U$11)+'СЕТ СН'!$F$14+СВЦЭМ!$D$10+'СЕТ СН'!$F$5-'СЕТ СН'!$F$24</f>
        <v>1698.7774069300001</v>
      </c>
      <c r="V30" s="36">
        <f>SUMIFS(СВЦЭМ!$D$33:$D$776,СВЦЭМ!$A$33:$A$776,$A30,СВЦЭМ!$B$33:$B$776,V$11)+'СЕТ СН'!$F$14+СВЦЭМ!$D$10+'СЕТ СН'!$F$5-'СЕТ СН'!$F$24</f>
        <v>1691.4350412900001</v>
      </c>
      <c r="W30" s="36">
        <f>SUMIFS(СВЦЭМ!$D$33:$D$776,СВЦЭМ!$A$33:$A$776,$A30,СВЦЭМ!$B$33:$B$776,W$11)+'СЕТ СН'!$F$14+СВЦЭМ!$D$10+'СЕТ СН'!$F$5-'СЕТ СН'!$F$24</f>
        <v>1695.52281958</v>
      </c>
      <c r="X30" s="36">
        <f>SUMIFS(СВЦЭМ!$D$33:$D$776,СВЦЭМ!$A$33:$A$776,$A30,СВЦЭМ!$B$33:$B$776,X$11)+'СЕТ СН'!$F$14+СВЦЭМ!$D$10+'СЕТ СН'!$F$5-'СЕТ СН'!$F$24</f>
        <v>1706.95530869</v>
      </c>
      <c r="Y30" s="36">
        <f>SUMIFS(СВЦЭМ!$D$33:$D$776,СВЦЭМ!$A$33:$A$776,$A30,СВЦЭМ!$B$33:$B$776,Y$11)+'СЕТ СН'!$F$14+СВЦЭМ!$D$10+'СЕТ СН'!$F$5-'СЕТ СН'!$F$24</f>
        <v>1817.93959391</v>
      </c>
    </row>
    <row r="31" spans="1:25" ht="15.75" x14ac:dyDescent="0.2">
      <c r="A31" s="35">
        <f t="shared" si="0"/>
        <v>44063</v>
      </c>
      <c r="B31" s="36">
        <f>SUMIFS(СВЦЭМ!$D$33:$D$776,СВЦЭМ!$A$33:$A$776,$A31,СВЦЭМ!$B$33:$B$776,B$11)+'СЕТ СН'!$F$14+СВЦЭМ!$D$10+'СЕТ СН'!$F$5-'СЕТ СН'!$F$24</f>
        <v>1880.9813946600002</v>
      </c>
      <c r="C31" s="36">
        <f>SUMIFS(СВЦЭМ!$D$33:$D$776,СВЦЭМ!$A$33:$A$776,$A31,СВЦЭМ!$B$33:$B$776,C$11)+'СЕТ СН'!$F$14+СВЦЭМ!$D$10+'СЕТ СН'!$F$5-'СЕТ СН'!$F$24</f>
        <v>1920.79463708</v>
      </c>
      <c r="D31" s="36">
        <f>SUMIFS(СВЦЭМ!$D$33:$D$776,СВЦЭМ!$A$33:$A$776,$A31,СВЦЭМ!$B$33:$B$776,D$11)+'СЕТ СН'!$F$14+СВЦЭМ!$D$10+'СЕТ СН'!$F$5-'СЕТ СН'!$F$24</f>
        <v>1948.52547258</v>
      </c>
      <c r="E31" s="36">
        <f>SUMIFS(СВЦЭМ!$D$33:$D$776,СВЦЭМ!$A$33:$A$776,$A31,СВЦЭМ!$B$33:$B$776,E$11)+'СЕТ СН'!$F$14+СВЦЭМ!$D$10+'СЕТ СН'!$F$5-'СЕТ СН'!$F$24</f>
        <v>1963.24816225</v>
      </c>
      <c r="F31" s="36">
        <f>SUMIFS(СВЦЭМ!$D$33:$D$776,СВЦЭМ!$A$33:$A$776,$A31,СВЦЭМ!$B$33:$B$776,F$11)+'СЕТ СН'!$F$14+СВЦЭМ!$D$10+'СЕТ СН'!$F$5-'СЕТ СН'!$F$24</f>
        <v>1961.9929115</v>
      </c>
      <c r="G31" s="36">
        <f>SUMIFS(СВЦЭМ!$D$33:$D$776,СВЦЭМ!$A$33:$A$776,$A31,СВЦЭМ!$B$33:$B$776,G$11)+'СЕТ СН'!$F$14+СВЦЭМ!$D$10+'СЕТ СН'!$F$5-'СЕТ СН'!$F$24</f>
        <v>1943.48308997</v>
      </c>
      <c r="H31" s="36">
        <f>SUMIFS(СВЦЭМ!$D$33:$D$776,СВЦЭМ!$A$33:$A$776,$A31,СВЦЭМ!$B$33:$B$776,H$11)+'СЕТ СН'!$F$14+СВЦЭМ!$D$10+'СЕТ СН'!$F$5-'СЕТ СН'!$F$24</f>
        <v>1914.3029224000002</v>
      </c>
      <c r="I31" s="36">
        <f>SUMIFS(СВЦЭМ!$D$33:$D$776,СВЦЭМ!$A$33:$A$776,$A31,СВЦЭМ!$B$33:$B$776,I$11)+'СЕТ СН'!$F$14+СВЦЭМ!$D$10+'СЕТ СН'!$F$5-'СЕТ СН'!$F$24</f>
        <v>1950.85357679</v>
      </c>
      <c r="J31" s="36">
        <f>SUMIFS(СВЦЭМ!$D$33:$D$776,СВЦЭМ!$A$33:$A$776,$A31,СВЦЭМ!$B$33:$B$776,J$11)+'СЕТ СН'!$F$14+СВЦЭМ!$D$10+'СЕТ СН'!$F$5-'СЕТ СН'!$F$24</f>
        <v>1920.9606007400002</v>
      </c>
      <c r="K31" s="36">
        <f>SUMIFS(СВЦЭМ!$D$33:$D$776,СВЦЭМ!$A$33:$A$776,$A31,СВЦЭМ!$B$33:$B$776,K$11)+'СЕТ СН'!$F$14+СВЦЭМ!$D$10+'СЕТ СН'!$F$5-'СЕТ СН'!$F$24</f>
        <v>1885.4126723900001</v>
      </c>
      <c r="L31" s="36">
        <f>SUMIFS(СВЦЭМ!$D$33:$D$776,СВЦЭМ!$A$33:$A$776,$A31,СВЦЭМ!$B$33:$B$776,L$11)+'СЕТ СН'!$F$14+СВЦЭМ!$D$10+'СЕТ СН'!$F$5-'СЕТ СН'!$F$24</f>
        <v>1844.8099262400001</v>
      </c>
      <c r="M31" s="36">
        <f>SUMIFS(СВЦЭМ!$D$33:$D$776,СВЦЭМ!$A$33:$A$776,$A31,СВЦЭМ!$B$33:$B$776,M$11)+'СЕТ СН'!$F$14+СВЦЭМ!$D$10+'СЕТ СН'!$F$5-'СЕТ СН'!$F$24</f>
        <v>1791.6610343300001</v>
      </c>
      <c r="N31" s="36">
        <f>SUMIFS(СВЦЭМ!$D$33:$D$776,СВЦЭМ!$A$33:$A$776,$A31,СВЦЭМ!$B$33:$B$776,N$11)+'СЕТ СН'!$F$14+СВЦЭМ!$D$10+'СЕТ СН'!$F$5-'СЕТ СН'!$F$24</f>
        <v>1733.29194985</v>
      </c>
      <c r="O31" s="36">
        <f>SUMIFS(СВЦЭМ!$D$33:$D$776,СВЦЭМ!$A$33:$A$776,$A31,СВЦЭМ!$B$33:$B$776,O$11)+'СЕТ СН'!$F$14+СВЦЭМ!$D$10+'СЕТ СН'!$F$5-'СЕТ СН'!$F$24</f>
        <v>1711.22856376</v>
      </c>
      <c r="P31" s="36">
        <f>SUMIFS(СВЦЭМ!$D$33:$D$776,СВЦЭМ!$A$33:$A$776,$A31,СВЦЭМ!$B$33:$B$776,P$11)+'СЕТ СН'!$F$14+СВЦЭМ!$D$10+'СЕТ СН'!$F$5-'СЕТ СН'!$F$24</f>
        <v>1710.00155808</v>
      </c>
      <c r="Q31" s="36">
        <f>SUMIFS(СВЦЭМ!$D$33:$D$776,СВЦЭМ!$A$33:$A$776,$A31,СВЦЭМ!$B$33:$B$776,Q$11)+'СЕТ СН'!$F$14+СВЦЭМ!$D$10+'СЕТ СН'!$F$5-'СЕТ СН'!$F$24</f>
        <v>1712.1866027999999</v>
      </c>
      <c r="R31" s="36">
        <f>SUMIFS(СВЦЭМ!$D$33:$D$776,СВЦЭМ!$A$33:$A$776,$A31,СВЦЭМ!$B$33:$B$776,R$11)+'СЕТ СН'!$F$14+СВЦЭМ!$D$10+'СЕТ СН'!$F$5-'СЕТ СН'!$F$24</f>
        <v>1713.4669649800001</v>
      </c>
      <c r="S31" s="36">
        <f>SUMIFS(СВЦЭМ!$D$33:$D$776,СВЦЭМ!$A$33:$A$776,$A31,СВЦЭМ!$B$33:$B$776,S$11)+'СЕТ СН'!$F$14+СВЦЭМ!$D$10+'СЕТ СН'!$F$5-'СЕТ СН'!$F$24</f>
        <v>1720.6771112199999</v>
      </c>
      <c r="T31" s="36">
        <f>SUMIFS(СВЦЭМ!$D$33:$D$776,СВЦЭМ!$A$33:$A$776,$A31,СВЦЭМ!$B$33:$B$776,T$11)+'СЕТ СН'!$F$14+СВЦЭМ!$D$10+'СЕТ СН'!$F$5-'СЕТ СН'!$F$24</f>
        <v>1721.7078994100002</v>
      </c>
      <c r="U31" s="36">
        <f>SUMIFS(СВЦЭМ!$D$33:$D$776,СВЦЭМ!$A$33:$A$776,$A31,СВЦЭМ!$B$33:$B$776,U$11)+'СЕТ СН'!$F$14+СВЦЭМ!$D$10+'СЕТ СН'!$F$5-'СЕТ СН'!$F$24</f>
        <v>1720.92880565</v>
      </c>
      <c r="V31" s="36">
        <f>SUMIFS(СВЦЭМ!$D$33:$D$776,СВЦЭМ!$A$33:$A$776,$A31,СВЦЭМ!$B$33:$B$776,V$11)+'СЕТ СН'!$F$14+СВЦЭМ!$D$10+'СЕТ СН'!$F$5-'СЕТ СН'!$F$24</f>
        <v>1723.34549724</v>
      </c>
      <c r="W31" s="36">
        <f>SUMIFS(СВЦЭМ!$D$33:$D$776,СВЦЭМ!$A$33:$A$776,$A31,СВЦЭМ!$B$33:$B$776,W$11)+'СЕТ СН'!$F$14+СВЦЭМ!$D$10+'СЕТ СН'!$F$5-'СЕТ СН'!$F$24</f>
        <v>1719.7139180300001</v>
      </c>
      <c r="X31" s="36">
        <f>SUMIFS(СВЦЭМ!$D$33:$D$776,СВЦЭМ!$A$33:$A$776,$A31,СВЦЭМ!$B$33:$B$776,X$11)+'СЕТ СН'!$F$14+СВЦЭМ!$D$10+'СЕТ СН'!$F$5-'СЕТ СН'!$F$24</f>
        <v>1725.2508013900001</v>
      </c>
      <c r="Y31" s="36">
        <f>SUMIFS(СВЦЭМ!$D$33:$D$776,СВЦЭМ!$A$33:$A$776,$A31,СВЦЭМ!$B$33:$B$776,Y$11)+'СЕТ СН'!$F$14+СВЦЭМ!$D$10+'СЕТ СН'!$F$5-'СЕТ СН'!$F$24</f>
        <v>1839.8816086900001</v>
      </c>
    </row>
    <row r="32" spans="1:25" ht="15.75" x14ac:dyDescent="0.2">
      <c r="A32" s="35">
        <f t="shared" si="0"/>
        <v>44064</v>
      </c>
      <c r="B32" s="36">
        <f>SUMIFS(СВЦЭМ!$D$33:$D$776,СВЦЭМ!$A$33:$A$776,$A32,СВЦЭМ!$B$33:$B$776,B$11)+'СЕТ СН'!$F$14+СВЦЭМ!$D$10+'СЕТ СН'!$F$5-'СЕТ СН'!$F$24</f>
        <v>1897.32359582</v>
      </c>
      <c r="C32" s="36">
        <f>SUMIFS(СВЦЭМ!$D$33:$D$776,СВЦЭМ!$A$33:$A$776,$A32,СВЦЭМ!$B$33:$B$776,C$11)+'СЕТ СН'!$F$14+СВЦЭМ!$D$10+'СЕТ СН'!$F$5-'СЕТ СН'!$F$24</f>
        <v>1915.1483943800001</v>
      </c>
      <c r="D32" s="36">
        <f>SUMIFS(СВЦЭМ!$D$33:$D$776,СВЦЭМ!$A$33:$A$776,$A32,СВЦЭМ!$B$33:$B$776,D$11)+'СЕТ СН'!$F$14+СВЦЭМ!$D$10+'СЕТ СН'!$F$5-'СЕТ СН'!$F$24</f>
        <v>1953.6738481699999</v>
      </c>
      <c r="E32" s="36">
        <f>SUMIFS(СВЦЭМ!$D$33:$D$776,СВЦЭМ!$A$33:$A$776,$A32,СВЦЭМ!$B$33:$B$776,E$11)+'СЕТ СН'!$F$14+СВЦЭМ!$D$10+'СЕТ СН'!$F$5-'СЕТ СН'!$F$24</f>
        <v>1948.41948508</v>
      </c>
      <c r="F32" s="36">
        <f>SUMIFS(СВЦЭМ!$D$33:$D$776,СВЦЭМ!$A$33:$A$776,$A32,СВЦЭМ!$B$33:$B$776,F$11)+'СЕТ СН'!$F$14+СВЦЭМ!$D$10+'СЕТ СН'!$F$5-'СЕТ СН'!$F$24</f>
        <v>1944.79490541</v>
      </c>
      <c r="G32" s="36">
        <f>SUMIFS(СВЦЭМ!$D$33:$D$776,СВЦЭМ!$A$33:$A$776,$A32,СВЦЭМ!$B$33:$B$776,G$11)+'СЕТ СН'!$F$14+СВЦЭМ!$D$10+'СЕТ СН'!$F$5-'СЕТ СН'!$F$24</f>
        <v>1957.4511190500002</v>
      </c>
      <c r="H32" s="36">
        <f>SUMIFS(СВЦЭМ!$D$33:$D$776,СВЦЭМ!$A$33:$A$776,$A32,СВЦЭМ!$B$33:$B$776,H$11)+'СЕТ СН'!$F$14+СВЦЭМ!$D$10+'СЕТ СН'!$F$5-'СЕТ СН'!$F$24</f>
        <v>1953.9226452</v>
      </c>
      <c r="I32" s="36">
        <f>SUMIFS(СВЦЭМ!$D$33:$D$776,СВЦЭМ!$A$33:$A$776,$A32,СВЦЭМ!$B$33:$B$776,I$11)+'СЕТ СН'!$F$14+СВЦЭМ!$D$10+'СЕТ СН'!$F$5-'СЕТ СН'!$F$24</f>
        <v>1980.9022113999999</v>
      </c>
      <c r="J32" s="36">
        <f>SUMIFS(СВЦЭМ!$D$33:$D$776,СВЦЭМ!$A$33:$A$776,$A32,СВЦЭМ!$B$33:$B$776,J$11)+'СЕТ СН'!$F$14+СВЦЭМ!$D$10+'СЕТ СН'!$F$5-'СЕТ СН'!$F$24</f>
        <v>1952.3973453900001</v>
      </c>
      <c r="K32" s="36">
        <f>SUMIFS(СВЦЭМ!$D$33:$D$776,СВЦЭМ!$A$33:$A$776,$A32,СВЦЭМ!$B$33:$B$776,K$11)+'СЕТ СН'!$F$14+СВЦЭМ!$D$10+'СЕТ СН'!$F$5-'СЕТ СН'!$F$24</f>
        <v>1904.17159197</v>
      </c>
      <c r="L32" s="36">
        <f>SUMIFS(СВЦЭМ!$D$33:$D$776,СВЦЭМ!$A$33:$A$776,$A32,СВЦЭМ!$B$33:$B$776,L$11)+'СЕТ СН'!$F$14+СВЦЭМ!$D$10+'СЕТ СН'!$F$5-'СЕТ СН'!$F$24</f>
        <v>1865.20185399</v>
      </c>
      <c r="M32" s="36">
        <f>SUMIFS(СВЦЭМ!$D$33:$D$776,СВЦЭМ!$A$33:$A$776,$A32,СВЦЭМ!$B$33:$B$776,M$11)+'СЕТ СН'!$F$14+СВЦЭМ!$D$10+'СЕТ СН'!$F$5-'СЕТ СН'!$F$24</f>
        <v>1819.26076246</v>
      </c>
      <c r="N32" s="36">
        <f>SUMIFS(СВЦЭМ!$D$33:$D$776,СВЦЭМ!$A$33:$A$776,$A32,СВЦЭМ!$B$33:$B$776,N$11)+'СЕТ СН'!$F$14+СВЦЭМ!$D$10+'СЕТ СН'!$F$5-'СЕТ СН'!$F$24</f>
        <v>1759.5310703600001</v>
      </c>
      <c r="O32" s="36">
        <f>SUMIFS(СВЦЭМ!$D$33:$D$776,СВЦЭМ!$A$33:$A$776,$A32,СВЦЭМ!$B$33:$B$776,O$11)+'СЕТ СН'!$F$14+СВЦЭМ!$D$10+'СЕТ СН'!$F$5-'СЕТ СН'!$F$24</f>
        <v>1742.2602917700001</v>
      </c>
      <c r="P32" s="36">
        <f>SUMIFS(СВЦЭМ!$D$33:$D$776,СВЦЭМ!$A$33:$A$776,$A32,СВЦЭМ!$B$33:$B$776,P$11)+'СЕТ СН'!$F$14+СВЦЭМ!$D$10+'СЕТ СН'!$F$5-'СЕТ СН'!$F$24</f>
        <v>1738.81598291</v>
      </c>
      <c r="Q32" s="36">
        <f>SUMIFS(СВЦЭМ!$D$33:$D$776,СВЦЭМ!$A$33:$A$776,$A32,СВЦЭМ!$B$33:$B$776,Q$11)+'СЕТ СН'!$F$14+СВЦЭМ!$D$10+'СЕТ СН'!$F$5-'СЕТ СН'!$F$24</f>
        <v>1738.11251038</v>
      </c>
      <c r="R32" s="36">
        <f>SUMIFS(СВЦЭМ!$D$33:$D$776,СВЦЭМ!$A$33:$A$776,$A32,СВЦЭМ!$B$33:$B$776,R$11)+'СЕТ СН'!$F$14+СВЦЭМ!$D$10+'СЕТ СН'!$F$5-'СЕТ СН'!$F$24</f>
        <v>1730.8687004799999</v>
      </c>
      <c r="S32" s="36">
        <f>SUMIFS(СВЦЭМ!$D$33:$D$776,СВЦЭМ!$A$33:$A$776,$A32,СВЦЭМ!$B$33:$B$776,S$11)+'СЕТ СН'!$F$14+СВЦЭМ!$D$10+'СЕТ СН'!$F$5-'СЕТ СН'!$F$24</f>
        <v>1731.9446390600001</v>
      </c>
      <c r="T32" s="36">
        <f>SUMIFS(СВЦЭМ!$D$33:$D$776,СВЦЭМ!$A$33:$A$776,$A32,СВЦЭМ!$B$33:$B$776,T$11)+'СЕТ СН'!$F$14+СВЦЭМ!$D$10+'СЕТ СН'!$F$5-'СЕТ СН'!$F$24</f>
        <v>1732.80115675</v>
      </c>
      <c r="U32" s="36">
        <f>SUMIFS(СВЦЭМ!$D$33:$D$776,СВЦЭМ!$A$33:$A$776,$A32,СВЦЭМ!$B$33:$B$776,U$11)+'СЕТ СН'!$F$14+СВЦЭМ!$D$10+'СЕТ СН'!$F$5-'СЕТ СН'!$F$24</f>
        <v>1741.0392537299999</v>
      </c>
      <c r="V32" s="36">
        <f>SUMIFS(СВЦЭМ!$D$33:$D$776,СВЦЭМ!$A$33:$A$776,$A32,СВЦЭМ!$B$33:$B$776,V$11)+'СЕТ СН'!$F$14+СВЦЭМ!$D$10+'СЕТ СН'!$F$5-'СЕТ СН'!$F$24</f>
        <v>1744.7488015000001</v>
      </c>
      <c r="W32" s="36">
        <f>SUMIFS(СВЦЭМ!$D$33:$D$776,СВЦЭМ!$A$33:$A$776,$A32,СВЦЭМ!$B$33:$B$776,W$11)+'СЕТ СН'!$F$14+СВЦЭМ!$D$10+'СЕТ СН'!$F$5-'СЕТ СН'!$F$24</f>
        <v>1742.11869394</v>
      </c>
      <c r="X32" s="36">
        <f>SUMIFS(СВЦЭМ!$D$33:$D$776,СВЦЭМ!$A$33:$A$776,$A32,СВЦЭМ!$B$33:$B$776,X$11)+'СЕТ СН'!$F$14+СВЦЭМ!$D$10+'СЕТ СН'!$F$5-'СЕТ СН'!$F$24</f>
        <v>1750.4267289900001</v>
      </c>
      <c r="Y32" s="36">
        <f>SUMIFS(СВЦЭМ!$D$33:$D$776,СВЦЭМ!$A$33:$A$776,$A32,СВЦЭМ!$B$33:$B$776,Y$11)+'СЕТ СН'!$F$14+СВЦЭМ!$D$10+'СЕТ СН'!$F$5-'СЕТ СН'!$F$24</f>
        <v>1847.74922178</v>
      </c>
    </row>
    <row r="33" spans="1:27" ht="15.75" x14ac:dyDescent="0.2">
      <c r="A33" s="35">
        <f t="shared" si="0"/>
        <v>44065</v>
      </c>
      <c r="B33" s="36">
        <f>SUMIFS(СВЦЭМ!$D$33:$D$776,СВЦЭМ!$A$33:$A$776,$A33,СВЦЭМ!$B$33:$B$776,B$11)+'СЕТ СН'!$F$14+СВЦЭМ!$D$10+'СЕТ СН'!$F$5-'СЕТ СН'!$F$24</f>
        <v>1884.1397991900001</v>
      </c>
      <c r="C33" s="36">
        <f>SUMIFS(СВЦЭМ!$D$33:$D$776,СВЦЭМ!$A$33:$A$776,$A33,СВЦЭМ!$B$33:$B$776,C$11)+'СЕТ СН'!$F$14+СВЦЭМ!$D$10+'СЕТ СН'!$F$5-'СЕТ СН'!$F$24</f>
        <v>1935.0941538100001</v>
      </c>
      <c r="D33" s="36">
        <f>SUMIFS(СВЦЭМ!$D$33:$D$776,СВЦЭМ!$A$33:$A$776,$A33,СВЦЭМ!$B$33:$B$776,D$11)+'СЕТ СН'!$F$14+СВЦЭМ!$D$10+'СЕТ СН'!$F$5-'СЕТ СН'!$F$24</f>
        <v>1951.2392576100001</v>
      </c>
      <c r="E33" s="36">
        <f>SUMIFS(СВЦЭМ!$D$33:$D$776,СВЦЭМ!$A$33:$A$776,$A33,СВЦЭМ!$B$33:$B$776,E$11)+'СЕТ СН'!$F$14+СВЦЭМ!$D$10+'СЕТ СН'!$F$5-'СЕТ СН'!$F$24</f>
        <v>1966.1692290599999</v>
      </c>
      <c r="F33" s="36">
        <f>SUMIFS(СВЦЭМ!$D$33:$D$776,СВЦЭМ!$A$33:$A$776,$A33,СВЦЭМ!$B$33:$B$776,F$11)+'СЕТ СН'!$F$14+СВЦЭМ!$D$10+'СЕТ СН'!$F$5-'СЕТ СН'!$F$24</f>
        <v>1969.0921555800001</v>
      </c>
      <c r="G33" s="36">
        <f>SUMIFS(СВЦЭМ!$D$33:$D$776,СВЦЭМ!$A$33:$A$776,$A33,СВЦЭМ!$B$33:$B$776,G$11)+'СЕТ СН'!$F$14+СВЦЭМ!$D$10+'СЕТ СН'!$F$5-'СЕТ СН'!$F$24</f>
        <v>1961.08728677</v>
      </c>
      <c r="H33" s="36">
        <f>SUMIFS(СВЦЭМ!$D$33:$D$776,СВЦЭМ!$A$33:$A$776,$A33,СВЦЭМ!$B$33:$B$776,H$11)+'СЕТ СН'!$F$14+СВЦЭМ!$D$10+'СЕТ СН'!$F$5-'СЕТ СН'!$F$24</f>
        <v>1934.2668347399999</v>
      </c>
      <c r="I33" s="36">
        <f>SUMIFS(СВЦЭМ!$D$33:$D$776,СВЦЭМ!$A$33:$A$776,$A33,СВЦЭМ!$B$33:$B$776,I$11)+'СЕТ СН'!$F$14+СВЦЭМ!$D$10+'СЕТ СН'!$F$5-'СЕТ СН'!$F$24</f>
        <v>1943.0561928900001</v>
      </c>
      <c r="J33" s="36">
        <f>SUMIFS(СВЦЭМ!$D$33:$D$776,СВЦЭМ!$A$33:$A$776,$A33,СВЦЭМ!$B$33:$B$776,J$11)+'СЕТ СН'!$F$14+СВЦЭМ!$D$10+'СЕТ СН'!$F$5-'СЕТ СН'!$F$24</f>
        <v>1909.5498154100001</v>
      </c>
      <c r="K33" s="36">
        <f>SUMIFS(СВЦЭМ!$D$33:$D$776,СВЦЭМ!$A$33:$A$776,$A33,СВЦЭМ!$B$33:$B$776,K$11)+'СЕТ СН'!$F$14+СВЦЭМ!$D$10+'СЕТ СН'!$F$5-'СЕТ СН'!$F$24</f>
        <v>1873.9065244000001</v>
      </c>
      <c r="L33" s="36">
        <f>SUMIFS(СВЦЭМ!$D$33:$D$776,СВЦЭМ!$A$33:$A$776,$A33,СВЦЭМ!$B$33:$B$776,L$11)+'СЕТ СН'!$F$14+СВЦЭМ!$D$10+'СЕТ СН'!$F$5-'СЕТ СН'!$F$24</f>
        <v>1838.9541939700002</v>
      </c>
      <c r="M33" s="36">
        <f>SUMIFS(СВЦЭМ!$D$33:$D$776,СВЦЭМ!$A$33:$A$776,$A33,СВЦЭМ!$B$33:$B$776,M$11)+'СЕТ СН'!$F$14+СВЦЭМ!$D$10+'СЕТ СН'!$F$5-'СЕТ СН'!$F$24</f>
        <v>1796.30978471</v>
      </c>
      <c r="N33" s="36">
        <f>SUMIFS(СВЦЭМ!$D$33:$D$776,СВЦЭМ!$A$33:$A$776,$A33,СВЦЭМ!$B$33:$B$776,N$11)+'СЕТ СН'!$F$14+СВЦЭМ!$D$10+'СЕТ СН'!$F$5-'СЕТ СН'!$F$24</f>
        <v>1757.6419149500002</v>
      </c>
      <c r="O33" s="36">
        <f>SUMIFS(СВЦЭМ!$D$33:$D$776,СВЦЭМ!$A$33:$A$776,$A33,СВЦЭМ!$B$33:$B$776,O$11)+'СЕТ СН'!$F$14+СВЦЭМ!$D$10+'СЕТ СН'!$F$5-'СЕТ СН'!$F$24</f>
        <v>1728.3578519000002</v>
      </c>
      <c r="P33" s="36">
        <f>SUMIFS(СВЦЭМ!$D$33:$D$776,СВЦЭМ!$A$33:$A$776,$A33,СВЦЭМ!$B$33:$B$776,P$11)+'СЕТ СН'!$F$14+СВЦЭМ!$D$10+'СЕТ СН'!$F$5-'СЕТ СН'!$F$24</f>
        <v>1731.7708379000001</v>
      </c>
      <c r="Q33" s="36">
        <f>SUMIFS(СВЦЭМ!$D$33:$D$776,СВЦЭМ!$A$33:$A$776,$A33,СВЦЭМ!$B$33:$B$776,Q$11)+'СЕТ СН'!$F$14+СВЦЭМ!$D$10+'СЕТ СН'!$F$5-'СЕТ СН'!$F$24</f>
        <v>1735.52004261</v>
      </c>
      <c r="R33" s="36">
        <f>SUMIFS(СВЦЭМ!$D$33:$D$776,СВЦЭМ!$A$33:$A$776,$A33,СВЦЭМ!$B$33:$B$776,R$11)+'СЕТ СН'!$F$14+СВЦЭМ!$D$10+'СЕТ СН'!$F$5-'СЕТ СН'!$F$24</f>
        <v>1737.5864850100002</v>
      </c>
      <c r="S33" s="36">
        <f>SUMIFS(СВЦЭМ!$D$33:$D$776,СВЦЭМ!$A$33:$A$776,$A33,СВЦЭМ!$B$33:$B$776,S$11)+'СЕТ СН'!$F$14+СВЦЭМ!$D$10+'СЕТ СН'!$F$5-'СЕТ СН'!$F$24</f>
        <v>1737.5576192000001</v>
      </c>
      <c r="T33" s="36">
        <f>SUMIFS(СВЦЭМ!$D$33:$D$776,СВЦЭМ!$A$33:$A$776,$A33,СВЦЭМ!$B$33:$B$776,T$11)+'СЕТ СН'!$F$14+СВЦЭМ!$D$10+'СЕТ СН'!$F$5-'СЕТ СН'!$F$24</f>
        <v>1726.5756626500001</v>
      </c>
      <c r="U33" s="36">
        <f>SUMIFS(СВЦЭМ!$D$33:$D$776,СВЦЭМ!$A$33:$A$776,$A33,СВЦЭМ!$B$33:$B$776,U$11)+'СЕТ СН'!$F$14+СВЦЭМ!$D$10+'СЕТ СН'!$F$5-'СЕТ СН'!$F$24</f>
        <v>1721.3442566600002</v>
      </c>
      <c r="V33" s="36">
        <f>SUMIFS(СВЦЭМ!$D$33:$D$776,СВЦЭМ!$A$33:$A$776,$A33,СВЦЭМ!$B$33:$B$776,V$11)+'СЕТ СН'!$F$14+СВЦЭМ!$D$10+'СЕТ СН'!$F$5-'СЕТ СН'!$F$24</f>
        <v>1715.3411893699999</v>
      </c>
      <c r="W33" s="36">
        <f>SUMIFS(СВЦЭМ!$D$33:$D$776,СВЦЭМ!$A$33:$A$776,$A33,СВЦЭМ!$B$33:$B$776,W$11)+'СЕТ СН'!$F$14+СВЦЭМ!$D$10+'СЕТ СН'!$F$5-'СЕТ СН'!$F$24</f>
        <v>1719.11849009</v>
      </c>
      <c r="X33" s="36">
        <f>SUMIFS(СВЦЭМ!$D$33:$D$776,СВЦЭМ!$A$33:$A$776,$A33,СВЦЭМ!$B$33:$B$776,X$11)+'СЕТ СН'!$F$14+СВЦЭМ!$D$10+'СЕТ СН'!$F$5-'СЕТ СН'!$F$24</f>
        <v>1735.0095176300001</v>
      </c>
      <c r="Y33" s="36">
        <f>SUMIFS(СВЦЭМ!$D$33:$D$776,СВЦЭМ!$A$33:$A$776,$A33,СВЦЭМ!$B$33:$B$776,Y$11)+'СЕТ СН'!$F$14+СВЦЭМ!$D$10+'СЕТ СН'!$F$5-'СЕТ СН'!$F$24</f>
        <v>1840.73475884</v>
      </c>
    </row>
    <row r="34" spans="1:27" ht="15.75" x14ac:dyDescent="0.2">
      <c r="A34" s="35">
        <f t="shared" si="0"/>
        <v>44066</v>
      </c>
      <c r="B34" s="36">
        <f>SUMIFS(СВЦЭМ!$D$33:$D$776,СВЦЭМ!$A$33:$A$776,$A34,СВЦЭМ!$B$33:$B$776,B$11)+'СЕТ СН'!$F$14+СВЦЭМ!$D$10+'СЕТ СН'!$F$5-'СЕТ СН'!$F$24</f>
        <v>1895.4030956300001</v>
      </c>
      <c r="C34" s="36">
        <f>SUMIFS(СВЦЭМ!$D$33:$D$776,СВЦЭМ!$A$33:$A$776,$A34,СВЦЭМ!$B$33:$B$776,C$11)+'СЕТ СН'!$F$14+СВЦЭМ!$D$10+'СЕТ СН'!$F$5-'СЕТ СН'!$F$24</f>
        <v>1920.1466464800001</v>
      </c>
      <c r="D34" s="36">
        <f>SUMIFS(СВЦЭМ!$D$33:$D$776,СВЦЭМ!$A$33:$A$776,$A34,СВЦЭМ!$B$33:$B$776,D$11)+'СЕТ СН'!$F$14+СВЦЭМ!$D$10+'СЕТ СН'!$F$5-'СЕТ СН'!$F$24</f>
        <v>1946.2307424000001</v>
      </c>
      <c r="E34" s="36">
        <f>SUMIFS(СВЦЭМ!$D$33:$D$776,СВЦЭМ!$A$33:$A$776,$A34,СВЦЭМ!$B$33:$B$776,E$11)+'СЕТ СН'!$F$14+СВЦЭМ!$D$10+'СЕТ СН'!$F$5-'СЕТ СН'!$F$24</f>
        <v>1962.0677212600001</v>
      </c>
      <c r="F34" s="36">
        <f>SUMIFS(СВЦЭМ!$D$33:$D$776,СВЦЭМ!$A$33:$A$776,$A34,СВЦЭМ!$B$33:$B$776,F$11)+'СЕТ СН'!$F$14+СВЦЭМ!$D$10+'СЕТ СН'!$F$5-'СЕТ СН'!$F$24</f>
        <v>1966.77319175</v>
      </c>
      <c r="G34" s="36">
        <f>SUMIFS(СВЦЭМ!$D$33:$D$776,СВЦЭМ!$A$33:$A$776,$A34,СВЦЭМ!$B$33:$B$776,G$11)+'СЕТ СН'!$F$14+СВЦЭМ!$D$10+'СЕТ СН'!$F$5-'СЕТ СН'!$F$24</f>
        <v>1966.8827556700001</v>
      </c>
      <c r="H34" s="36">
        <f>SUMIFS(СВЦЭМ!$D$33:$D$776,СВЦЭМ!$A$33:$A$776,$A34,СВЦЭМ!$B$33:$B$776,H$11)+'СЕТ СН'!$F$14+СВЦЭМ!$D$10+'СЕТ СН'!$F$5-'СЕТ СН'!$F$24</f>
        <v>1953.73253716</v>
      </c>
      <c r="I34" s="36">
        <f>SUMIFS(СВЦЭМ!$D$33:$D$776,СВЦЭМ!$A$33:$A$776,$A34,СВЦЭМ!$B$33:$B$776,I$11)+'СЕТ СН'!$F$14+СВЦЭМ!$D$10+'СЕТ СН'!$F$5-'СЕТ СН'!$F$24</f>
        <v>1928.8838030300001</v>
      </c>
      <c r="J34" s="36">
        <f>SUMIFS(СВЦЭМ!$D$33:$D$776,СВЦЭМ!$A$33:$A$776,$A34,СВЦЭМ!$B$33:$B$776,J$11)+'СЕТ СН'!$F$14+СВЦЭМ!$D$10+'СЕТ СН'!$F$5-'СЕТ СН'!$F$24</f>
        <v>1917.2539308600001</v>
      </c>
      <c r="K34" s="36">
        <f>SUMIFS(СВЦЭМ!$D$33:$D$776,СВЦЭМ!$A$33:$A$776,$A34,СВЦЭМ!$B$33:$B$776,K$11)+'СЕТ СН'!$F$14+СВЦЭМ!$D$10+'СЕТ СН'!$F$5-'СЕТ СН'!$F$24</f>
        <v>1894.5665261200002</v>
      </c>
      <c r="L34" s="36">
        <f>SUMIFS(СВЦЭМ!$D$33:$D$776,СВЦЭМ!$A$33:$A$776,$A34,СВЦЭМ!$B$33:$B$776,L$11)+'СЕТ СН'!$F$14+СВЦЭМ!$D$10+'СЕТ СН'!$F$5-'СЕТ СН'!$F$24</f>
        <v>1852.6133003800001</v>
      </c>
      <c r="M34" s="36">
        <f>SUMIFS(СВЦЭМ!$D$33:$D$776,СВЦЭМ!$A$33:$A$776,$A34,СВЦЭМ!$B$33:$B$776,M$11)+'СЕТ СН'!$F$14+СВЦЭМ!$D$10+'СЕТ СН'!$F$5-'СЕТ СН'!$F$24</f>
        <v>1788.1038740700001</v>
      </c>
      <c r="N34" s="36">
        <f>SUMIFS(СВЦЭМ!$D$33:$D$776,СВЦЭМ!$A$33:$A$776,$A34,СВЦЭМ!$B$33:$B$776,N$11)+'СЕТ СН'!$F$14+СВЦЭМ!$D$10+'СЕТ СН'!$F$5-'СЕТ СН'!$F$24</f>
        <v>1729.6589905700002</v>
      </c>
      <c r="O34" s="36">
        <f>SUMIFS(СВЦЭМ!$D$33:$D$776,СВЦЭМ!$A$33:$A$776,$A34,СВЦЭМ!$B$33:$B$776,O$11)+'СЕТ СН'!$F$14+СВЦЭМ!$D$10+'СЕТ СН'!$F$5-'СЕТ СН'!$F$24</f>
        <v>1711.13141498</v>
      </c>
      <c r="P34" s="36">
        <f>SUMIFS(СВЦЭМ!$D$33:$D$776,СВЦЭМ!$A$33:$A$776,$A34,СВЦЭМ!$B$33:$B$776,P$11)+'СЕТ СН'!$F$14+СВЦЭМ!$D$10+'СЕТ СН'!$F$5-'СЕТ СН'!$F$24</f>
        <v>1718.02526786</v>
      </c>
      <c r="Q34" s="36">
        <f>SUMIFS(СВЦЭМ!$D$33:$D$776,СВЦЭМ!$A$33:$A$776,$A34,СВЦЭМ!$B$33:$B$776,Q$11)+'СЕТ СН'!$F$14+СВЦЭМ!$D$10+'СЕТ СН'!$F$5-'СЕТ СН'!$F$24</f>
        <v>1716.2019822300001</v>
      </c>
      <c r="R34" s="36">
        <f>SUMIFS(СВЦЭМ!$D$33:$D$776,СВЦЭМ!$A$33:$A$776,$A34,СВЦЭМ!$B$33:$B$776,R$11)+'СЕТ СН'!$F$14+СВЦЭМ!$D$10+'СЕТ СН'!$F$5-'СЕТ СН'!$F$24</f>
        <v>1714.0013014000001</v>
      </c>
      <c r="S34" s="36">
        <f>SUMIFS(СВЦЭМ!$D$33:$D$776,СВЦЭМ!$A$33:$A$776,$A34,СВЦЭМ!$B$33:$B$776,S$11)+'СЕТ СН'!$F$14+СВЦЭМ!$D$10+'СЕТ СН'!$F$5-'СЕТ СН'!$F$24</f>
        <v>1717.7363935600001</v>
      </c>
      <c r="T34" s="36">
        <f>SUMIFS(СВЦЭМ!$D$33:$D$776,СВЦЭМ!$A$33:$A$776,$A34,СВЦЭМ!$B$33:$B$776,T$11)+'СЕТ СН'!$F$14+СВЦЭМ!$D$10+'СЕТ СН'!$F$5-'СЕТ СН'!$F$24</f>
        <v>1718.88029267</v>
      </c>
      <c r="U34" s="36">
        <f>SUMIFS(СВЦЭМ!$D$33:$D$776,СВЦЭМ!$A$33:$A$776,$A34,СВЦЭМ!$B$33:$B$776,U$11)+'СЕТ СН'!$F$14+СВЦЭМ!$D$10+'СЕТ СН'!$F$5-'СЕТ СН'!$F$24</f>
        <v>1706.0413443800001</v>
      </c>
      <c r="V34" s="36">
        <f>SUMIFS(СВЦЭМ!$D$33:$D$776,СВЦЭМ!$A$33:$A$776,$A34,СВЦЭМ!$B$33:$B$776,V$11)+'СЕТ СН'!$F$14+СВЦЭМ!$D$10+'СЕТ СН'!$F$5-'СЕТ СН'!$F$24</f>
        <v>1697.7176571200002</v>
      </c>
      <c r="W34" s="36">
        <f>SUMIFS(СВЦЭМ!$D$33:$D$776,СВЦЭМ!$A$33:$A$776,$A34,СВЦЭМ!$B$33:$B$776,W$11)+'СЕТ СН'!$F$14+СВЦЭМ!$D$10+'СЕТ СН'!$F$5-'СЕТ СН'!$F$24</f>
        <v>1700.8451043</v>
      </c>
      <c r="X34" s="36">
        <f>SUMIFS(СВЦЭМ!$D$33:$D$776,СВЦЭМ!$A$33:$A$776,$A34,СВЦЭМ!$B$33:$B$776,X$11)+'СЕТ СН'!$F$14+СВЦЭМ!$D$10+'СЕТ СН'!$F$5-'СЕТ СН'!$F$24</f>
        <v>1731.4958107100001</v>
      </c>
      <c r="Y34" s="36">
        <f>SUMIFS(СВЦЭМ!$D$33:$D$776,СВЦЭМ!$A$33:$A$776,$A34,СВЦЭМ!$B$33:$B$776,Y$11)+'СЕТ СН'!$F$14+СВЦЭМ!$D$10+'СЕТ СН'!$F$5-'СЕТ СН'!$F$24</f>
        <v>1827.3559298099999</v>
      </c>
    </row>
    <row r="35" spans="1:27" ht="15.75" x14ac:dyDescent="0.2">
      <c r="A35" s="35">
        <f t="shared" si="0"/>
        <v>44067</v>
      </c>
      <c r="B35" s="36">
        <f>SUMIFS(СВЦЭМ!$D$33:$D$776,СВЦЭМ!$A$33:$A$776,$A35,СВЦЭМ!$B$33:$B$776,B$11)+'СЕТ СН'!$F$14+СВЦЭМ!$D$10+'СЕТ СН'!$F$5-'СЕТ СН'!$F$24</f>
        <v>1857.6292792500001</v>
      </c>
      <c r="C35" s="36">
        <f>SUMIFS(СВЦЭМ!$D$33:$D$776,СВЦЭМ!$A$33:$A$776,$A35,СВЦЭМ!$B$33:$B$776,C$11)+'СЕТ СН'!$F$14+СВЦЭМ!$D$10+'СЕТ СН'!$F$5-'СЕТ СН'!$F$24</f>
        <v>1898.0455661000001</v>
      </c>
      <c r="D35" s="36">
        <f>SUMIFS(СВЦЭМ!$D$33:$D$776,СВЦЭМ!$A$33:$A$776,$A35,СВЦЭМ!$B$33:$B$776,D$11)+'СЕТ СН'!$F$14+СВЦЭМ!$D$10+'СЕТ СН'!$F$5-'СЕТ СН'!$F$24</f>
        <v>1914.1978615100002</v>
      </c>
      <c r="E35" s="36">
        <f>SUMIFS(СВЦЭМ!$D$33:$D$776,СВЦЭМ!$A$33:$A$776,$A35,СВЦЭМ!$B$33:$B$776,E$11)+'СЕТ СН'!$F$14+СВЦЭМ!$D$10+'СЕТ СН'!$F$5-'СЕТ СН'!$F$24</f>
        <v>1920.69582451</v>
      </c>
      <c r="F35" s="36">
        <f>SUMIFS(СВЦЭМ!$D$33:$D$776,СВЦЭМ!$A$33:$A$776,$A35,СВЦЭМ!$B$33:$B$776,F$11)+'СЕТ СН'!$F$14+СВЦЭМ!$D$10+'СЕТ СН'!$F$5-'СЕТ СН'!$F$24</f>
        <v>1923.66733789</v>
      </c>
      <c r="G35" s="36">
        <f>SUMIFS(СВЦЭМ!$D$33:$D$776,СВЦЭМ!$A$33:$A$776,$A35,СВЦЭМ!$B$33:$B$776,G$11)+'СЕТ СН'!$F$14+СВЦЭМ!$D$10+'СЕТ СН'!$F$5-'СЕТ СН'!$F$24</f>
        <v>1913.9023047200001</v>
      </c>
      <c r="H35" s="36">
        <f>SUMIFS(СВЦЭМ!$D$33:$D$776,СВЦЭМ!$A$33:$A$776,$A35,СВЦЭМ!$B$33:$B$776,H$11)+'СЕТ СН'!$F$14+СВЦЭМ!$D$10+'СЕТ СН'!$F$5-'СЕТ СН'!$F$24</f>
        <v>1906.7219863400001</v>
      </c>
      <c r="I35" s="36">
        <f>SUMIFS(СВЦЭМ!$D$33:$D$776,СВЦЭМ!$A$33:$A$776,$A35,СВЦЭМ!$B$33:$B$776,I$11)+'СЕТ СН'!$F$14+СВЦЭМ!$D$10+'СЕТ СН'!$F$5-'СЕТ СН'!$F$24</f>
        <v>1981.2183097100001</v>
      </c>
      <c r="J35" s="36">
        <f>SUMIFS(СВЦЭМ!$D$33:$D$776,СВЦЭМ!$A$33:$A$776,$A35,СВЦЭМ!$B$33:$B$776,J$11)+'СЕТ СН'!$F$14+СВЦЭМ!$D$10+'СЕТ СН'!$F$5-'СЕТ СН'!$F$24</f>
        <v>1930.9574282200001</v>
      </c>
      <c r="K35" s="36">
        <f>SUMIFS(СВЦЭМ!$D$33:$D$776,СВЦЭМ!$A$33:$A$776,$A35,СВЦЭМ!$B$33:$B$776,K$11)+'СЕТ СН'!$F$14+СВЦЭМ!$D$10+'СЕТ СН'!$F$5-'СЕТ СН'!$F$24</f>
        <v>1904.9399448700001</v>
      </c>
      <c r="L35" s="36">
        <f>SUMIFS(СВЦЭМ!$D$33:$D$776,СВЦЭМ!$A$33:$A$776,$A35,СВЦЭМ!$B$33:$B$776,L$11)+'СЕТ СН'!$F$14+СВЦЭМ!$D$10+'СЕТ СН'!$F$5-'СЕТ СН'!$F$24</f>
        <v>1879.4801979000001</v>
      </c>
      <c r="M35" s="36">
        <f>SUMIFS(СВЦЭМ!$D$33:$D$776,СВЦЭМ!$A$33:$A$776,$A35,СВЦЭМ!$B$33:$B$776,M$11)+'СЕТ СН'!$F$14+СВЦЭМ!$D$10+'СЕТ СН'!$F$5-'СЕТ СН'!$F$24</f>
        <v>1826.0012103399999</v>
      </c>
      <c r="N35" s="36">
        <f>SUMIFS(СВЦЭМ!$D$33:$D$776,СВЦЭМ!$A$33:$A$776,$A35,СВЦЭМ!$B$33:$B$776,N$11)+'СЕТ СН'!$F$14+СВЦЭМ!$D$10+'СЕТ СН'!$F$5-'СЕТ СН'!$F$24</f>
        <v>1783.5270500300001</v>
      </c>
      <c r="O35" s="36">
        <f>SUMIFS(СВЦЭМ!$D$33:$D$776,СВЦЭМ!$A$33:$A$776,$A35,СВЦЭМ!$B$33:$B$776,O$11)+'СЕТ СН'!$F$14+СВЦЭМ!$D$10+'СЕТ СН'!$F$5-'СЕТ СН'!$F$24</f>
        <v>1754.1229748400001</v>
      </c>
      <c r="P35" s="36">
        <f>SUMIFS(СВЦЭМ!$D$33:$D$776,СВЦЭМ!$A$33:$A$776,$A35,СВЦЭМ!$B$33:$B$776,P$11)+'СЕТ СН'!$F$14+СВЦЭМ!$D$10+'СЕТ СН'!$F$5-'СЕТ СН'!$F$24</f>
        <v>1759.6634832200002</v>
      </c>
      <c r="Q35" s="36">
        <f>SUMIFS(СВЦЭМ!$D$33:$D$776,СВЦЭМ!$A$33:$A$776,$A35,СВЦЭМ!$B$33:$B$776,Q$11)+'СЕТ СН'!$F$14+СВЦЭМ!$D$10+'СЕТ СН'!$F$5-'СЕТ СН'!$F$24</f>
        <v>1753.7880238900002</v>
      </c>
      <c r="R35" s="36">
        <f>SUMIFS(СВЦЭМ!$D$33:$D$776,СВЦЭМ!$A$33:$A$776,$A35,СВЦЭМ!$B$33:$B$776,R$11)+'СЕТ СН'!$F$14+СВЦЭМ!$D$10+'СЕТ СН'!$F$5-'СЕТ СН'!$F$24</f>
        <v>1754.0173029100001</v>
      </c>
      <c r="S35" s="36">
        <f>SUMIFS(СВЦЭМ!$D$33:$D$776,СВЦЭМ!$A$33:$A$776,$A35,СВЦЭМ!$B$33:$B$776,S$11)+'СЕТ СН'!$F$14+СВЦЭМ!$D$10+'СЕТ СН'!$F$5-'СЕТ СН'!$F$24</f>
        <v>1756.24058853</v>
      </c>
      <c r="T35" s="36">
        <f>SUMIFS(СВЦЭМ!$D$33:$D$776,СВЦЭМ!$A$33:$A$776,$A35,СВЦЭМ!$B$33:$B$776,T$11)+'СЕТ СН'!$F$14+СВЦЭМ!$D$10+'СЕТ СН'!$F$5-'СЕТ СН'!$F$24</f>
        <v>1759.13606183</v>
      </c>
      <c r="U35" s="36">
        <f>SUMIFS(СВЦЭМ!$D$33:$D$776,СВЦЭМ!$A$33:$A$776,$A35,СВЦЭМ!$B$33:$B$776,U$11)+'СЕТ СН'!$F$14+СВЦЭМ!$D$10+'СЕТ СН'!$F$5-'СЕТ СН'!$F$24</f>
        <v>1759.5613387400001</v>
      </c>
      <c r="V35" s="36">
        <f>SUMIFS(СВЦЭМ!$D$33:$D$776,СВЦЭМ!$A$33:$A$776,$A35,СВЦЭМ!$B$33:$B$776,V$11)+'СЕТ СН'!$F$14+СВЦЭМ!$D$10+'СЕТ СН'!$F$5-'СЕТ СН'!$F$24</f>
        <v>1751.9436911299999</v>
      </c>
      <c r="W35" s="36">
        <f>SUMIFS(СВЦЭМ!$D$33:$D$776,СВЦЭМ!$A$33:$A$776,$A35,СВЦЭМ!$B$33:$B$776,W$11)+'СЕТ СН'!$F$14+СВЦЭМ!$D$10+'СЕТ СН'!$F$5-'СЕТ СН'!$F$24</f>
        <v>1743.8272296499999</v>
      </c>
      <c r="X35" s="36">
        <f>SUMIFS(СВЦЭМ!$D$33:$D$776,СВЦЭМ!$A$33:$A$776,$A35,СВЦЭМ!$B$33:$B$776,X$11)+'СЕТ СН'!$F$14+СВЦЭМ!$D$10+'СЕТ СН'!$F$5-'СЕТ СН'!$F$24</f>
        <v>1773.6986799599999</v>
      </c>
      <c r="Y35" s="36">
        <f>SUMIFS(СВЦЭМ!$D$33:$D$776,СВЦЭМ!$A$33:$A$776,$A35,СВЦЭМ!$B$33:$B$776,Y$11)+'СЕТ СН'!$F$14+СВЦЭМ!$D$10+'СЕТ СН'!$F$5-'СЕТ СН'!$F$24</f>
        <v>1883.1284412499999</v>
      </c>
    </row>
    <row r="36" spans="1:27" ht="15.75" x14ac:dyDescent="0.2">
      <c r="A36" s="35">
        <f t="shared" si="0"/>
        <v>44068</v>
      </c>
      <c r="B36" s="36">
        <f>SUMIFS(СВЦЭМ!$D$33:$D$776,СВЦЭМ!$A$33:$A$776,$A36,СВЦЭМ!$B$33:$B$776,B$11)+'СЕТ СН'!$F$14+СВЦЭМ!$D$10+'СЕТ СН'!$F$5-'СЕТ СН'!$F$24</f>
        <v>1865.84532861</v>
      </c>
      <c r="C36" s="36">
        <f>SUMIFS(СВЦЭМ!$D$33:$D$776,СВЦЭМ!$A$33:$A$776,$A36,СВЦЭМ!$B$33:$B$776,C$11)+'СЕТ СН'!$F$14+СВЦЭМ!$D$10+'СЕТ СН'!$F$5-'СЕТ СН'!$F$24</f>
        <v>1901.1547106500002</v>
      </c>
      <c r="D36" s="36">
        <f>SUMIFS(СВЦЭМ!$D$33:$D$776,СВЦЭМ!$A$33:$A$776,$A36,СВЦЭМ!$B$33:$B$776,D$11)+'СЕТ СН'!$F$14+СВЦЭМ!$D$10+'СЕТ СН'!$F$5-'СЕТ СН'!$F$24</f>
        <v>1922.09407809</v>
      </c>
      <c r="E36" s="36">
        <f>SUMIFS(СВЦЭМ!$D$33:$D$776,СВЦЭМ!$A$33:$A$776,$A36,СВЦЭМ!$B$33:$B$776,E$11)+'СЕТ СН'!$F$14+СВЦЭМ!$D$10+'СЕТ СН'!$F$5-'СЕТ СН'!$F$24</f>
        <v>1926.2746265999999</v>
      </c>
      <c r="F36" s="36">
        <f>SUMIFS(СВЦЭМ!$D$33:$D$776,СВЦЭМ!$A$33:$A$776,$A36,СВЦЭМ!$B$33:$B$776,F$11)+'СЕТ СН'!$F$14+СВЦЭМ!$D$10+'СЕТ СН'!$F$5-'СЕТ СН'!$F$24</f>
        <v>1930.1301083000001</v>
      </c>
      <c r="G36" s="36">
        <f>SUMIFS(СВЦЭМ!$D$33:$D$776,СВЦЭМ!$A$33:$A$776,$A36,СВЦЭМ!$B$33:$B$776,G$11)+'СЕТ СН'!$F$14+СВЦЭМ!$D$10+'СЕТ СН'!$F$5-'СЕТ СН'!$F$24</f>
        <v>1921.5865712700001</v>
      </c>
      <c r="H36" s="36">
        <f>SUMIFS(СВЦЭМ!$D$33:$D$776,СВЦЭМ!$A$33:$A$776,$A36,СВЦЭМ!$B$33:$B$776,H$11)+'СЕТ СН'!$F$14+СВЦЭМ!$D$10+'СЕТ СН'!$F$5-'СЕТ СН'!$F$24</f>
        <v>1935.4242119400001</v>
      </c>
      <c r="I36" s="36">
        <f>SUMIFS(СВЦЭМ!$D$33:$D$776,СВЦЭМ!$A$33:$A$776,$A36,СВЦЭМ!$B$33:$B$776,I$11)+'СЕТ СН'!$F$14+СВЦЭМ!$D$10+'СЕТ СН'!$F$5-'СЕТ СН'!$F$24</f>
        <v>1966.7230035800001</v>
      </c>
      <c r="J36" s="36">
        <f>SUMIFS(СВЦЭМ!$D$33:$D$776,СВЦЭМ!$A$33:$A$776,$A36,СВЦЭМ!$B$33:$B$776,J$11)+'СЕТ СН'!$F$14+СВЦЭМ!$D$10+'СЕТ СН'!$F$5-'СЕТ СН'!$F$24</f>
        <v>1951.4439841600001</v>
      </c>
      <c r="K36" s="36">
        <f>SUMIFS(СВЦЭМ!$D$33:$D$776,СВЦЭМ!$A$33:$A$776,$A36,СВЦЭМ!$B$33:$B$776,K$11)+'СЕТ СН'!$F$14+СВЦЭМ!$D$10+'СЕТ СН'!$F$5-'СЕТ СН'!$F$24</f>
        <v>1915.0418388100002</v>
      </c>
      <c r="L36" s="36">
        <f>SUMIFS(СВЦЭМ!$D$33:$D$776,СВЦЭМ!$A$33:$A$776,$A36,СВЦЭМ!$B$33:$B$776,L$11)+'СЕТ СН'!$F$14+СВЦЭМ!$D$10+'СЕТ СН'!$F$5-'СЕТ СН'!$F$24</f>
        <v>1894.88642123</v>
      </c>
      <c r="M36" s="36">
        <f>SUMIFS(СВЦЭМ!$D$33:$D$776,СВЦЭМ!$A$33:$A$776,$A36,СВЦЭМ!$B$33:$B$776,M$11)+'СЕТ СН'!$F$14+СВЦЭМ!$D$10+'СЕТ СН'!$F$5-'СЕТ СН'!$F$24</f>
        <v>1825.5782952300001</v>
      </c>
      <c r="N36" s="36">
        <f>SUMIFS(СВЦЭМ!$D$33:$D$776,СВЦЭМ!$A$33:$A$776,$A36,СВЦЭМ!$B$33:$B$776,N$11)+'СЕТ СН'!$F$14+СВЦЭМ!$D$10+'СЕТ СН'!$F$5-'СЕТ СН'!$F$24</f>
        <v>1776.30067897</v>
      </c>
      <c r="O36" s="36">
        <f>SUMIFS(СВЦЭМ!$D$33:$D$776,СВЦЭМ!$A$33:$A$776,$A36,СВЦЭМ!$B$33:$B$776,O$11)+'СЕТ СН'!$F$14+СВЦЭМ!$D$10+'СЕТ СН'!$F$5-'СЕТ СН'!$F$24</f>
        <v>1750.0905055400001</v>
      </c>
      <c r="P36" s="36">
        <f>SUMIFS(СВЦЭМ!$D$33:$D$776,СВЦЭМ!$A$33:$A$776,$A36,СВЦЭМ!$B$33:$B$776,P$11)+'СЕТ СН'!$F$14+СВЦЭМ!$D$10+'СЕТ СН'!$F$5-'СЕТ СН'!$F$24</f>
        <v>1758.3284516600002</v>
      </c>
      <c r="Q36" s="36">
        <f>SUMIFS(СВЦЭМ!$D$33:$D$776,СВЦЭМ!$A$33:$A$776,$A36,СВЦЭМ!$B$33:$B$776,Q$11)+'СЕТ СН'!$F$14+СВЦЭМ!$D$10+'СЕТ СН'!$F$5-'СЕТ СН'!$F$24</f>
        <v>1755.1995047700002</v>
      </c>
      <c r="R36" s="36">
        <f>SUMIFS(СВЦЭМ!$D$33:$D$776,СВЦЭМ!$A$33:$A$776,$A36,СВЦЭМ!$B$33:$B$776,R$11)+'СЕТ СН'!$F$14+СВЦЭМ!$D$10+'СЕТ СН'!$F$5-'СЕТ СН'!$F$24</f>
        <v>1752.0068798699999</v>
      </c>
      <c r="S36" s="36">
        <f>SUMIFS(СВЦЭМ!$D$33:$D$776,СВЦЭМ!$A$33:$A$776,$A36,СВЦЭМ!$B$33:$B$776,S$11)+'СЕТ СН'!$F$14+СВЦЭМ!$D$10+'СЕТ СН'!$F$5-'СЕТ СН'!$F$24</f>
        <v>1755.41891257</v>
      </c>
      <c r="T36" s="36">
        <f>SUMIFS(СВЦЭМ!$D$33:$D$776,СВЦЭМ!$A$33:$A$776,$A36,СВЦЭМ!$B$33:$B$776,T$11)+'СЕТ СН'!$F$14+СВЦЭМ!$D$10+'СЕТ СН'!$F$5-'СЕТ СН'!$F$24</f>
        <v>1755.7414842600001</v>
      </c>
      <c r="U36" s="36">
        <f>SUMIFS(СВЦЭМ!$D$33:$D$776,СВЦЭМ!$A$33:$A$776,$A36,СВЦЭМ!$B$33:$B$776,U$11)+'СЕТ СН'!$F$14+СВЦЭМ!$D$10+'СЕТ СН'!$F$5-'СЕТ СН'!$F$24</f>
        <v>1750.6859788900001</v>
      </c>
      <c r="V36" s="36">
        <f>SUMIFS(СВЦЭМ!$D$33:$D$776,СВЦЭМ!$A$33:$A$776,$A36,СВЦЭМ!$B$33:$B$776,V$11)+'СЕТ СН'!$F$14+СВЦЭМ!$D$10+'СЕТ СН'!$F$5-'СЕТ СН'!$F$24</f>
        <v>1730.05352356</v>
      </c>
      <c r="W36" s="36">
        <f>SUMIFS(СВЦЭМ!$D$33:$D$776,СВЦЭМ!$A$33:$A$776,$A36,СВЦЭМ!$B$33:$B$776,W$11)+'СЕТ СН'!$F$14+СВЦЭМ!$D$10+'СЕТ СН'!$F$5-'СЕТ СН'!$F$24</f>
        <v>1710.5137939400001</v>
      </c>
      <c r="X36" s="36">
        <f>SUMIFS(СВЦЭМ!$D$33:$D$776,СВЦЭМ!$A$33:$A$776,$A36,СВЦЭМ!$B$33:$B$776,X$11)+'СЕТ СН'!$F$14+СВЦЭМ!$D$10+'СЕТ СН'!$F$5-'СЕТ СН'!$F$24</f>
        <v>1733.93696744</v>
      </c>
      <c r="Y36" s="36">
        <f>SUMIFS(СВЦЭМ!$D$33:$D$776,СВЦЭМ!$A$33:$A$776,$A36,СВЦЭМ!$B$33:$B$776,Y$11)+'СЕТ СН'!$F$14+СВЦЭМ!$D$10+'СЕТ СН'!$F$5-'СЕТ СН'!$F$24</f>
        <v>1835.3557850900002</v>
      </c>
    </row>
    <row r="37" spans="1:27" ht="15.75" x14ac:dyDescent="0.2">
      <c r="A37" s="35">
        <f t="shared" si="0"/>
        <v>44069</v>
      </c>
      <c r="B37" s="36">
        <f>SUMIFS(СВЦЭМ!$D$33:$D$776,СВЦЭМ!$A$33:$A$776,$A37,СВЦЭМ!$B$33:$B$776,B$11)+'СЕТ СН'!$F$14+СВЦЭМ!$D$10+'СЕТ СН'!$F$5-'СЕТ СН'!$F$24</f>
        <v>1875.6953912500001</v>
      </c>
      <c r="C37" s="36">
        <f>SUMIFS(СВЦЭМ!$D$33:$D$776,СВЦЭМ!$A$33:$A$776,$A37,СВЦЭМ!$B$33:$B$776,C$11)+'СЕТ СН'!$F$14+СВЦЭМ!$D$10+'СЕТ СН'!$F$5-'СЕТ СН'!$F$24</f>
        <v>1912.5174114900001</v>
      </c>
      <c r="D37" s="36">
        <f>SUMIFS(СВЦЭМ!$D$33:$D$776,СВЦЭМ!$A$33:$A$776,$A37,СВЦЭМ!$B$33:$B$776,D$11)+'СЕТ СН'!$F$14+СВЦЭМ!$D$10+'СЕТ СН'!$F$5-'СЕТ СН'!$F$24</f>
        <v>1931.5443642499999</v>
      </c>
      <c r="E37" s="36">
        <f>SUMIFS(СВЦЭМ!$D$33:$D$776,СВЦЭМ!$A$33:$A$776,$A37,СВЦЭМ!$B$33:$B$776,E$11)+'СЕТ СН'!$F$14+СВЦЭМ!$D$10+'СЕТ СН'!$F$5-'СЕТ СН'!$F$24</f>
        <v>1937.7819983100001</v>
      </c>
      <c r="F37" s="36">
        <f>SUMIFS(СВЦЭМ!$D$33:$D$776,СВЦЭМ!$A$33:$A$776,$A37,СВЦЭМ!$B$33:$B$776,F$11)+'СЕТ СН'!$F$14+СВЦЭМ!$D$10+'СЕТ СН'!$F$5-'СЕТ СН'!$F$24</f>
        <v>1935.7265932600001</v>
      </c>
      <c r="G37" s="36">
        <f>SUMIFS(СВЦЭМ!$D$33:$D$776,СВЦЭМ!$A$33:$A$776,$A37,СВЦЭМ!$B$33:$B$776,G$11)+'СЕТ СН'!$F$14+СВЦЭМ!$D$10+'СЕТ СН'!$F$5-'СЕТ СН'!$F$24</f>
        <v>1934.72284704</v>
      </c>
      <c r="H37" s="36">
        <f>SUMIFS(СВЦЭМ!$D$33:$D$776,СВЦЭМ!$A$33:$A$776,$A37,СВЦЭМ!$B$33:$B$776,H$11)+'СЕТ СН'!$F$14+СВЦЭМ!$D$10+'СЕТ СН'!$F$5-'СЕТ СН'!$F$24</f>
        <v>1939.6453716400001</v>
      </c>
      <c r="I37" s="36">
        <f>SUMIFS(СВЦЭМ!$D$33:$D$776,СВЦЭМ!$A$33:$A$776,$A37,СВЦЭМ!$B$33:$B$776,I$11)+'СЕТ СН'!$F$14+СВЦЭМ!$D$10+'СЕТ СН'!$F$5-'СЕТ СН'!$F$24</f>
        <v>1965.0384801300002</v>
      </c>
      <c r="J37" s="36">
        <f>SUMIFS(СВЦЭМ!$D$33:$D$776,СВЦЭМ!$A$33:$A$776,$A37,СВЦЭМ!$B$33:$B$776,J$11)+'СЕТ СН'!$F$14+СВЦЭМ!$D$10+'СЕТ СН'!$F$5-'СЕТ СН'!$F$24</f>
        <v>1942.1095458200002</v>
      </c>
      <c r="K37" s="36">
        <f>SUMIFS(СВЦЭМ!$D$33:$D$776,СВЦЭМ!$A$33:$A$776,$A37,СВЦЭМ!$B$33:$B$776,K$11)+'СЕТ СН'!$F$14+СВЦЭМ!$D$10+'СЕТ СН'!$F$5-'СЕТ СН'!$F$24</f>
        <v>1858.9510972</v>
      </c>
      <c r="L37" s="36">
        <f>SUMIFS(СВЦЭМ!$D$33:$D$776,СВЦЭМ!$A$33:$A$776,$A37,СВЦЭМ!$B$33:$B$776,L$11)+'СЕТ СН'!$F$14+СВЦЭМ!$D$10+'СЕТ СН'!$F$5-'СЕТ СН'!$F$24</f>
        <v>1839.59235756</v>
      </c>
      <c r="M37" s="36">
        <f>SUMIFS(СВЦЭМ!$D$33:$D$776,СВЦЭМ!$A$33:$A$776,$A37,СВЦЭМ!$B$33:$B$776,M$11)+'СЕТ СН'!$F$14+СВЦЭМ!$D$10+'СЕТ СН'!$F$5-'СЕТ СН'!$F$24</f>
        <v>1776.43346552</v>
      </c>
      <c r="N37" s="36">
        <f>SUMIFS(СВЦЭМ!$D$33:$D$776,СВЦЭМ!$A$33:$A$776,$A37,СВЦЭМ!$B$33:$B$776,N$11)+'СЕТ СН'!$F$14+СВЦЭМ!$D$10+'СЕТ СН'!$F$5-'СЕТ СН'!$F$24</f>
        <v>1728.7551480000002</v>
      </c>
      <c r="O37" s="36">
        <f>SUMIFS(СВЦЭМ!$D$33:$D$776,СВЦЭМ!$A$33:$A$776,$A37,СВЦЭМ!$B$33:$B$776,O$11)+'СЕТ СН'!$F$14+СВЦЭМ!$D$10+'СЕТ СН'!$F$5-'СЕТ СН'!$F$24</f>
        <v>1704.7012385500002</v>
      </c>
      <c r="P37" s="36">
        <f>SUMIFS(СВЦЭМ!$D$33:$D$776,СВЦЭМ!$A$33:$A$776,$A37,СВЦЭМ!$B$33:$B$776,P$11)+'СЕТ СН'!$F$14+СВЦЭМ!$D$10+'СЕТ СН'!$F$5-'СЕТ СН'!$F$24</f>
        <v>1704.4659329800002</v>
      </c>
      <c r="Q37" s="36">
        <f>SUMIFS(СВЦЭМ!$D$33:$D$776,СВЦЭМ!$A$33:$A$776,$A37,СВЦЭМ!$B$33:$B$776,Q$11)+'СЕТ СН'!$F$14+СВЦЭМ!$D$10+'СЕТ СН'!$F$5-'СЕТ СН'!$F$24</f>
        <v>1700.8607209900001</v>
      </c>
      <c r="R37" s="36">
        <f>SUMIFS(СВЦЭМ!$D$33:$D$776,СВЦЭМ!$A$33:$A$776,$A37,СВЦЭМ!$B$33:$B$776,R$11)+'СЕТ СН'!$F$14+СВЦЭМ!$D$10+'СЕТ СН'!$F$5-'СЕТ СН'!$F$24</f>
        <v>1706.3766479400001</v>
      </c>
      <c r="S37" s="36">
        <f>SUMIFS(СВЦЭМ!$D$33:$D$776,СВЦЭМ!$A$33:$A$776,$A37,СВЦЭМ!$B$33:$B$776,S$11)+'СЕТ СН'!$F$14+СВЦЭМ!$D$10+'СЕТ СН'!$F$5-'СЕТ СН'!$F$24</f>
        <v>1709.5946557100001</v>
      </c>
      <c r="T37" s="36">
        <f>SUMIFS(СВЦЭМ!$D$33:$D$776,СВЦЭМ!$A$33:$A$776,$A37,СВЦЭМ!$B$33:$B$776,T$11)+'СЕТ СН'!$F$14+СВЦЭМ!$D$10+'СЕТ СН'!$F$5-'СЕТ СН'!$F$24</f>
        <v>1701.5098547299999</v>
      </c>
      <c r="U37" s="36">
        <f>SUMIFS(СВЦЭМ!$D$33:$D$776,СВЦЭМ!$A$33:$A$776,$A37,СВЦЭМ!$B$33:$B$776,U$11)+'СЕТ СН'!$F$14+СВЦЭМ!$D$10+'СЕТ СН'!$F$5-'СЕТ СН'!$F$24</f>
        <v>1704.9354376800002</v>
      </c>
      <c r="V37" s="36">
        <f>SUMIFS(СВЦЭМ!$D$33:$D$776,СВЦЭМ!$A$33:$A$776,$A37,СВЦЭМ!$B$33:$B$776,V$11)+'СЕТ СН'!$F$14+СВЦЭМ!$D$10+'СЕТ СН'!$F$5-'СЕТ СН'!$F$24</f>
        <v>1712.0719370300001</v>
      </c>
      <c r="W37" s="36">
        <f>SUMIFS(СВЦЭМ!$D$33:$D$776,СВЦЭМ!$A$33:$A$776,$A37,СВЦЭМ!$B$33:$B$776,W$11)+'СЕТ СН'!$F$14+СВЦЭМ!$D$10+'СЕТ СН'!$F$5-'СЕТ СН'!$F$24</f>
        <v>1718.89328058</v>
      </c>
      <c r="X37" s="36">
        <f>SUMIFS(СВЦЭМ!$D$33:$D$776,СВЦЭМ!$A$33:$A$776,$A37,СВЦЭМ!$B$33:$B$776,X$11)+'СЕТ СН'!$F$14+СВЦЭМ!$D$10+'СЕТ СН'!$F$5-'СЕТ СН'!$F$24</f>
        <v>1740.62121333</v>
      </c>
      <c r="Y37" s="36">
        <f>SUMIFS(СВЦЭМ!$D$33:$D$776,СВЦЭМ!$A$33:$A$776,$A37,СВЦЭМ!$B$33:$B$776,Y$11)+'СЕТ СН'!$F$14+СВЦЭМ!$D$10+'СЕТ СН'!$F$5-'СЕТ СН'!$F$24</f>
        <v>1836.4517994299999</v>
      </c>
    </row>
    <row r="38" spans="1:27" ht="15.75" x14ac:dyDescent="0.2">
      <c r="A38" s="35">
        <f t="shared" si="0"/>
        <v>44070</v>
      </c>
      <c r="B38" s="36">
        <f>SUMIFS(СВЦЭМ!$D$33:$D$776,СВЦЭМ!$A$33:$A$776,$A38,СВЦЭМ!$B$33:$B$776,B$11)+'СЕТ СН'!$F$14+СВЦЭМ!$D$10+'СЕТ СН'!$F$5-'СЕТ СН'!$F$24</f>
        <v>1769.1350991300001</v>
      </c>
      <c r="C38" s="36">
        <f>SUMIFS(СВЦЭМ!$D$33:$D$776,СВЦЭМ!$A$33:$A$776,$A38,СВЦЭМ!$B$33:$B$776,C$11)+'СЕТ СН'!$F$14+СВЦЭМ!$D$10+'СЕТ СН'!$F$5-'СЕТ СН'!$F$24</f>
        <v>1873.6901240100001</v>
      </c>
      <c r="D38" s="36">
        <f>SUMIFS(СВЦЭМ!$D$33:$D$776,СВЦЭМ!$A$33:$A$776,$A38,СВЦЭМ!$B$33:$B$776,D$11)+'СЕТ СН'!$F$14+СВЦЭМ!$D$10+'СЕТ СН'!$F$5-'СЕТ СН'!$F$24</f>
        <v>1969.9983625700002</v>
      </c>
      <c r="E38" s="36">
        <f>SUMIFS(СВЦЭМ!$D$33:$D$776,СВЦЭМ!$A$33:$A$776,$A38,СВЦЭМ!$B$33:$B$776,E$11)+'СЕТ СН'!$F$14+СВЦЭМ!$D$10+'СЕТ СН'!$F$5-'СЕТ СН'!$F$24</f>
        <v>1989.0051248500001</v>
      </c>
      <c r="F38" s="36">
        <f>SUMIFS(СВЦЭМ!$D$33:$D$776,СВЦЭМ!$A$33:$A$776,$A38,СВЦЭМ!$B$33:$B$776,F$11)+'СЕТ СН'!$F$14+СВЦЭМ!$D$10+'СЕТ СН'!$F$5-'СЕТ СН'!$F$24</f>
        <v>1996.19191034</v>
      </c>
      <c r="G38" s="36">
        <f>SUMIFS(СВЦЭМ!$D$33:$D$776,СВЦЭМ!$A$33:$A$776,$A38,СВЦЭМ!$B$33:$B$776,G$11)+'СЕТ СН'!$F$14+СВЦЭМ!$D$10+'СЕТ СН'!$F$5-'СЕТ СН'!$F$24</f>
        <v>1988.9754563400002</v>
      </c>
      <c r="H38" s="36">
        <f>SUMIFS(СВЦЭМ!$D$33:$D$776,СВЦЭМ!$A$33:$A$776,$A38,СВЦЭМ!$B$33:$B$776,H$11)+'СЕТ СН'!$F$14+СВЦЭМ!$D$10+'СЕТ СН'!$F$5-'СЕТ СН'!$F$24</f>
        <v>1946.2386448500001</v>
      </c>
      <c r="I38" s="36">
        <f>SUMIFS(СВЦЭМ!$D$33:$D$776,СВЦЭМ!$A$33:$A$776,$A38,СВЦЭМ!$B$33:$B$776,I$11)+'СЕТ СН'!$F$14+СВЦЭМ!$D$10+'СЕТ СН'!$F$5-'СЕТ СН'!$F$24</f>
        <v>1864.9007299</v>
      </c>
      <c r="J38" s="36">
        <f>SUMIFS(СВЦЭМ!$D$33:$D$776,СВЦЭМ!$A$33:$A$776,$A38,СВЦЭМ!$B$33:$B$776,J$11)+'СЕТ СН'!$F$14+СВЦЭМ!$D$10+'СЕТ СН'!$F$5-'СЕТ СН'!$F$24</f>
        <v>1815.9482088500001</v>
      </c>
      <c r="K38" s="36">
        <f>SUMIFS(СВЦЭМ!$D$33:$D$776,СВЦЭМ!$A$33:$A$776,$A38,СВЦЭМ!$B$33:$B$776,K$11)+'СЕТ СН'!$F$14+СВЦЭМ!$D$10+'СЕТ СН'!$F$5-'СЕТ СН'!$F$24</f>
        <v>1784.9106165000001</v>
      </c>
      <c r="L38" s="36">
        <f>SUMIFS(СВЦЭМ!$D$33:$D$776,СВЦЭМ!$A$33:$A$776,$A38,СВЦЭМ!$B$33:$B$776,L$11)+'СЕТ СН'!$F$14+СВЦЭМ!$D$10+'СЕТ СН'!$F$5-'СЕТ СН'!$F$24</f>
        <v>1783.1776980300001</v>
      </c>
      <c r="M38" s="36">
        <f>SUMIFS(СВЦЭМ!$D$33:$D$776,СВЦЭМ!$A$33:$A$776,$A38,СВЦЭМ!$B$33:$B$776,M$11)+'СЕТ СН'!$F$14+СВЦЭМ!$D$10+'СЕТ СН'!$F$5-'СЕТ СН'!$F$24</f>
        <v>1786.5559693499999</v>
      </c>
      <c r="N38" s="36">
        <f>SUMIFS(СВЦЭМ!$D$33:$D$776,СВЦЭМ!$A$33:$A$776,$A38,СВЦЭМ!$B$33:$B$776,N$11)+'СЕТ СН'!$F$14+СВЦЭМ!$D$10+'СЕТ СН'!$F$5-'СЕТ СН'!$F$24</f>
        <v>1778.5787211300001</v>
      </c>
      <c r="O38" s="36">
        <f>SUMIFS(СВЦЭМ!$D$33:$D$776,СВЦЭМ!$A$33:$A$776,$A38,СВЦЭМ!$B$33:$B$776,O$11)+'СЕТ СН'!$F$14+СВЦЭМ!$D$10+'СЕТ СН'!$F$5-'СЕТ СН'!$F$24</f>
        <v>1776.9540936400001</v>
      </c>
      <c r="P38" s="36">
        <f>SUMIFS(СВЦЭМ!$D$33:$D$776,СВЦЭМ!$A$33:$A$776,$A38,СВЦЭМ!$B$33:$B$776,P$11)+'СЕТ СН'!$F$14+СВЦЭМ!$D$10+'СЕТ СН'!$F$5-'СЕТ СН'!$F$24</f>
        <v>1784.5155883699999</v>
      </c>
      <c r="Q38" s="36">
        <f>SUMIFS(СВЦЭМ!$D$33:$D$776,СВЦЭМ!$A$33:$A$776,$A38,СВЦЭМ!$B$33:$B$776,Q$11)+'СЕТ СН'!$F$14+СВЦЭМ!$D$10+'СЕТ СН'!$F$5-'СЕТ СН'!$F$24</f>
        <v>1785.1060915</v>
      </c>
      <c r="R38" s="36">
        <f>SUMIFS(СВЦЭМ!$D$33:$D$776,СВЦЭМ!$A$33:$A$776,$A38,СВЦЭМ!$B$33:$B$776,R$11)+'СЕТ СН'!$F$14+СВЦЭМ!$D$10+'СЕТ СН'!$F$5-'СЕТ СН'!$F$24</f>
        <v>1776.9687531100001</v>
      </c>
      <c r="S38" s="36">
        <f>SUMIFS(СВЦЭМ!$D$33:$D$776,СВЦЭМ!$A$33:$A$776,$A38,СВЦЭМ!$B$33:$B$776,S$11)+'СЕТ СН'!$F$14+СВЦЭМ!$D$10+'СЕТ СН'!$F$5-'СЕТ СН'!$F$24</f>
        <v>1778.1662092199999</v>
      </c>
      <c r="T38" s="36">
        <f>SUMIFS(СВЦЭМ!$D$33:$D$776,СВЦЭМ!$A$33:$A$776,$A38,СВЦЭМ!$B$33:$B$776,T$11)+'СЕТ СН'!$F$14+СВЦЭМ!$D$10+'СЕТ СН'!$F$5-'СЕТ СН'!$F$24</f>
        <v>1772.67225583</v>
      </c>
      <c r="U38" s="36">
        <f>SUMIFS(СВЦЭМ!$D$33:$D$776,СВЦЭМ!$A$33:$A$776,$A38,СВЦЭМ!$B$33:$B$776,U$11)+'СЕТ СН'!$F$14+СВЦЭМ!$D$10+'СЕТ СН'!$F$5-'СЕТ СН'!$F$24</f>
        <v>1778.3408739199999</v>
      </c>
      <c r="V38" s="36">
        <f>SUMIFS(СВЦЭМ!$D$33:$D$776,СВЦЭМ!$A$33:$A$776,$A38,СВЦЭМ!$B$33:$B$776,V$11)+'СЕТ СН'!$F$14+СВЦЭМ!$D$10+'СЕТ СН'!$F$5-'СЕТ СН'!$F$24</f>
        <v>1791.7400194400002</v>
      </c>
      <c r="W38" s="36">
        <f>SUMIFS(СВЦЭМ!$D$33:$D$776,СВЦЭМ!$A$33:$A$776,$A38,СВЦЭМ!$B$33:$B$776,W$11)+'СЕТ СН'!$F$14+СВЦЭМ!$D$10+'СЕТ СН'!$F$5-'СЕТ СН'!$F$24</f>
        <v>1791.3581832200002</v>
      </c>
      <c r="X38" s="36">
        <f>SUMIFS(СВЦЭМ!$D$33:$D$776,СВЦЭМ!$A$33:$A$776,$A38,СВЦЭМ!$B$33:$B$776,X$11)+'СЕТ СН'!$F$14+СВЦЭМ!$D$10+'СЕТ СН'!$F$5-'СЕТ СН'!$F$24</f>
        <v>1764.2132641800001</v>
      </c>
      <c r="Y38" s="36">
        <f>SUMIFS(СВЦЭМ!$D$33:$D$776,СВЦЭМ!$A$33:$A$776,$A38,СВЦЭМ!$B$33:$B$776,Y$11)+'СЕТ СН'!$F$14+СВЦЭМ!$D$10+'СЕТ СН'!$F$5-'СЕТ СН'!$F$24</f>
        <v>1796.0147474700002</v>
      </c>
    </row>
    <row r="39" spans="1:27" ht="15.75" x14ac:dyDescent="0.2">
      <c r="A39" s="35">
        <f t="shared" si="0"/>
        <v>44071</v>
      </c>
      <c r="B39" s="36">
        <f>SUMIFS(СВЦЭМ!$D$33:$D$776,СВЦЭМ!$A$33:$A$776,$A39,СВЦЭМ!$B$33:$B$776,B$11)+'СЕТ СН'!$F$14+СВЦЭМ!$D$10+'СЕТ СН'!$F$5-'СЕТ СН'!$F$24</f>
        <v>1923.3024733699999</v>
      </c>
      <c r="C39" s="36">
        <f>SUMIFS(СВЦЭМ!$D$33:$D$776,СВЦЭМ!$A$33:$A$776,$A39,СВЦЭМ!$B$33:$B$776,C$11)+'СЕТ СН'!$F$14+СВЦЭМ!$D$10+'СЕТ СН'!$F$5-'СЕТ СН'!$F$24</f>
        <v>1942.2638648400002</v>
      </c>
      <c r="D39" s="36">
        <f>SUMIFS(СВЦЭМ!$D$33:$D$776,СВЦЭМ!$A$33:$A$776,$A39,СВЦЭМ!$B$33:$B$776,D$11)+'СЕТ СН'!$F$14+СВЦЭМ!$D$10+'СЕТ СН'!$F$5-'СЕТ СН'!$F$24</f>
        <v>1973.8974998799999</v>
      </c>
      <c r="E39" s="36">
        <f>SUMIFS(СВЦЭМ!$D$33:$D$776,СВЦЭМ!$A$33:$A$776,$A39,СВЦЭМ!$B$33:$B$776,E$11)+'СЕТ СН'!$F$14+СВЦЭМ!$D$10+'СЕТ СН'!$F$5-'СЕТ СН'!$F$24</f>
        <v>1987.3232111300001</v>
      </c>
      <c r="F39" s="36">
        <f>SUMIFS(СВЦЭМ!$D$33:$D$776,СВЦЭМ!$A$33:$A$776,$A39,СВЦЭМ!$B$33:$B$776,F$11)+'СЕТ СН'!$F$14+СВЦЭМ!$D$10+'СЕТ СН'!$F$5-'СЕТ СН'!$F$24</f>
        <v>1997.79613574</v>
      </c>
      <c r="G39" s="36">
        <f>SUMIFS(СВЦЭМ!$D$33:$D$776,СВЦЭМ!$A$33:$A$776,$A39,СВЦЭМ!$B$33:$B$776,G$11)+'СЕТ СН'!$F$14+СВЦЭМ!$D$10+'СЕТ СН'!$F$5-'СЕТ СН'!$F$24</f>
        <v>1976.5726521500001</v>
      </c>
      <c r="H39" s="36">
        <f>SUMIFS(СВЦЭМ!$D$33:$D$776,СВЦЭМ!$A$33:$A$776,$A39,СВЦЭМ!$B$33:$B$776,H$11)+'СЕТ СН'!$F$14+СВЦЭМ!$D$10+'СЕТ СН'!$F$5-'СЕТ СН'!$F$24</f>
        <v>1940.5676781100001</v>
      </c>
      <c r="I39" s="36">
        <f>SUMIFS(СВЦЭМ!$D$33:$D$776,СВЦЭМ!$A$33:$A$776,$A39,СВЦЭМ!$B$33:$B$776,I$11)+'СЕТ СН'!$F$14+СВЦЭМ!$D$10+'СЕТ СН'!$F$5-'СЕТ СН'!$F$24</f>
        <v>1882.8471619400002</v>
      </c>
      <c r="J39" s="36">
        <f>SUMIFS(СВЦЭМ!$D$33:$D$776,СВЦЭМ!$A$33:$A$776,$A39,СВЦЭМ!$B$33:$B$776,J$11)+'СЕТ СН'!$F$14+СВЦЭМ!$D$10+'СЕТ СН'!$F$5-'СЕТ СН'!$F$24</f>
        <v>1819.5342054500002</v>
      </c>
      <c r="K39" s="36">
        <f>SUMIFS(СВЦЭМ!$D$33:$D$776,СВЦЭМ!$A$33:$A$776,$A39,СВЦЭМ!$B$33:$B$776,K$11)+'СЕТ СН'!$F$14+СВЦЭМ!$D$10+'СЕТ СН'!$F$5-'СЕТ СН'!$F$24</f>
        <v>1790.9995311900002</v>
      </c>
      <c r="L39" s="36">
        <f>SUMIFS(СВЦЭМ!$D$33:$D$776,СВЦЭМ!$A$33:$A$776,$A39,СВЦЭМ!$B$33:$B$776,L$11)+'СЕТ СН'!$F$14+СВЦЭМ!$D$10+'СЕТ СН'!$F$5-'СЕТ СН'!$F$24</f>
        <v>1783.5640272800001</v>
      </c>
      <c r="M39" s="36">
        <f>SUMIFS(СВЦЭМ!$D$33:$D$776,СВЦЭМ!$A$33:$A$776,$A39,СВЦЭМ!$B$33:$B$776,M$11)+'СЕТ СН'!$F$14+СВЦЭМ!$D$10+'СЕТ СН'!$F$5-'СЕТ СН'!$F$24</f>
        <v>1787.1027992300001</v>
      </c>
      <c r="N39" s="36">
        <f>SUMIFS(СВЦЭМ!$D$33:$D$776,СВЦЭМ!$A$33:$A$776,$A39,СВЦЭМ!$B$33:$B$776,N$11)+'СЕТ СН'!$F$14+СВЦЭМ!$D$10+'СЕТ СН'!$F$5-'СЕТ СН'!$F$24</f>
        <v>1787.7233371300001</v>
      </c>
      <c r="O39" s="36">
        <f>SUMIFS(СВЦЭМ!$D$33:$D$776,СВЦЭМ!$A$33:$A$776,$A39,СВЦЭМ!$B$33:$B$776,O$11)+'СЕТ СН'!$F$14+СВЦЭМ!$D$10+'СЕТ СН'!$F$5-'СЕТ СН'!$F$24</f>
        <v>1781.9199379800002</v>
      </c>
      <c r="P39" s="36">
        <f>SUMIFS(СВЦЭМ!$D$33:$D$776,СВЦЭМ!$A$33:$A$776,$A39,СВЦЭМ!$B$33:$B$776,P$11)+'СЕТ СН'!$F$14+СВЦЭМ!$D$10+'СЕТ СН'!$F$5-'СЕТ СН'!$F$24</f>
        <v>1783.5972074000001</v>
      </c>
      <c r="Q39" s="36">
        <f>SUMIFS(СВЦЭМ!$D$33:$D$776,СВЦЭМ!$A$33:$A$776,$A39,СВЦЭМ!$B$33:$B$776,Q$11)+'СЕТ СН'!$F$14+СВЦЭМ!$D$10+'СЕТ СН'!$F$5-'СЕТ СН'!$F$24</f>
        <v>1796.6214136000001</v>
      </c>
      <c r="R39" s="36">
        <f>SUMIFS(СВЦЭМ!$D$33:$D$776,СВЦЭМ!$A$33:$A$776,$A39,СВЦЭМ!$B$33:$B$776,R$11)+'СЕТ СН'!$F$14+СВЦЭМ!$D$10+'СЕТ СН'!$F$5-'СЕТ СН'!$F$24</f>
        <v>1793.2304197400001</v>
      </c>
      <c r="S39" s="36">
        <f>SUMIFS(СВЦЭМ!$D$33:$D$776,СВЦЭМ!$A$33:$A$776,$A39,СВЦЭМ!$B$33:$B$776,S$11)+'СЕТ СН'!$F$14+СВЦЭМ!$D$10+'СЕТ СН'!$F$5-'СЕТ СН'!$F$24</f>
        <v>1795.53697706</v>
      </c>
      <c r="T39" s="36">
        <f>SUMIFS(СВЦЭМ!$D$33:$D$776,СВЦЭМ!$A$33:$A$776,$A39,СВЦЭМ!$B$33:$B$776,T$11)+'СЕТ СН'!$F$14+СВЦЭМ!$D$10+'СЕТ СН'!$F$5-'СЕТ СН'!$F$24</f>
        <v>1791.2413861800001</v>
      </c>
      <c r="U39" s="36">
        <f>SUMIFS(СВЦЭМ!$D$33:$D$776,СВЦЭМ!$A$33:$A$776,$A39,СВЦЭМ!$B$33:$B$776,U$11)+'СЕТ СН'!$F$14+СВЦЭМ!$D$10+'СЕТ СН'!$F$5-'СЕТ СН'!$F$24</f>
        <v>1784.71126366</v>
      </c>
      <c r="V39" s="36">
        <f>SUMIFS(СВЦЭМ!$D$33:$D$776,СВЦЭМ!$A$33:$A$776,$A39,СВЦЭМ!$B$33:$B$776,V$11)+'СЕТ СН'!$F$14+СВЦЭМ!$D$10+'СЕТ СН'!$F$5-'СЕТ СН'!$F$24</f>
        <v>1759.7603155800002</v>
      </c>
      <c r="W39" s="36">
        <f>SUMIFS(СВЦЭМ!$D$33:$D$776,СВЦЭМ!$A$33:$A$776,$A39,СВЦЭМ!$B$33:$B$776,W$11)+'СЕТ СН'!$F$14+СВЦЭМ!$D$10+'СЕТ СН'!$F$5-'СЕТ СН'!$F$24</f>
        <v>1757.9502748700002</v>
      </c>
      <c r="X39" s="36">
        <f>SUMIFS(СВЦЭМ!$D$33:$D$776,СВЦЭМ!$A$33:$A$776,$A39,СВЦЭМ!$B$33:$B$776,X$11)+'СЕТ СН'!$F$14+СВЦЭМ!$D$10+'СЕТ СН'!$F$5-'СЕТ СН'!$F$24</f>
        <v>1809.37534633</v>
      </c>
      <c r="Y39" s="36">
        <f>SUMIFS(СВЦЭМ!$D$33:$D$776,СВЦЭМ!$A$33:$A$776,$A39,СВЦЭМ!$B$33:$B$776,Y$11)+'СЕТ СН'!$F$14+СВЦЭМ!$D$10+'СЕТ СН'!$F$5-'СЕТ СН'!$F$24</f>
        <v>1859.2361692899999</v>
      </c>
    </row>
    <row r="40" spans="1:27" ht="15.75" x14ac:dyDescent="0.2">
      <c r="A40" s="35">
        <f t="shared" si="0"/>
        <v>44072</v>
      </c>
      <c r="B40" s="36">
        <f>SUMIFS(СВЦЭМ!$D$33:$D$776,СВЦЭМ!$A$33:$A$776,$A40,СВЦЭМ!$B$33:$B$776,B$11)+'СЕТ СН'!$F$14+СВЦЭМ!$D$10+'СЕТ СН'!$F$5-'СЕТ СН'!$F$24</f>
        <v>1922.5589255700002</v>
      </c>
      <c r="C40" s="36">
        <f>SUMIFS(СВЦЭМ!$D$33:$D$776,СВЦЭМ!$A$33:$A$776,$A40,СВЦЭМ!$B$33:$B$776,C$11)+'СЕТ СН'!$F$14+СВЦЭМ!$D$10+'СЕТ СН'!$F$5-'СЕТ СН'!$F$24</f>
        <v>1970.6428866400001</v>
      </c>
      <c r="D40" s="36">
        <f>SUMIFS(СВЦЭМ!$D$33:$D$776,СВЦЭМ!$A$33:$A$776,$A40,СВЦЭМ!$B$33:$B$776,D$11)+'СЕТ СН'!$F$14+СВЦЭМ!$D$10+'СЕТ СН'!$F$5-'СЕТ СН'!$F$24</f>
        <v>2008.8934390300001</v>
      </c>
      <c r="E40" s="36">
        <f>SUMIFS(СВЦЭМ!$D$33:$D$776,СВЦЭМ!$A$33:$A$776,$A40,СВЦЭМ!$B$33:$B$776,E$11)+'СЕТ СН'!$F$14+СВЦЭМ!$D$10+'СЕТ СН'!$F$5-'СЕТ СН'!$F$24</f>
        <v>2024.6032807500001</v>
      </c>
      <c r="F40" s="36">
        <f>SUMIFS(СВЦЭМ!$D$33:$D$776,СВЦЭМ!$A$33:$A$776,$A40,СВЦЭМ!$B$33:$B$776,F$11)+'СЕТ СН'!$F$14+СВЦЭМ!$D$10+'СЕТ СН'!$F$5-'СЕТ СН'!$F$24</f>
        <v>2034.46374618</v>
      </c>
      <c r="G40" s="36">
        <f>SUMIFS(СВЦЭМ!$D$33:$D$776,СВЦЭМ!$A$33:$A$776,$A40,СВЦЭМ!$B$33:$B$776,G$11)+'СЕТ СН'!$F$14+СВЦЭМ!$D$10+'СЕТ СН'!$F$5-'СЕТ СН'!$F$24</f>
        <v>2018.3578965800002</v>
      </c>
      <c r="H40" s="36">
        <f>SUMIFS(СВЦЭМ!$D$33:$D$776,СВЦЭМ!$A$33:$A$776,$A40,СВЦЭМ!$B$33:$B$776,H$11)+'СЕТ СН'!$F$14+СВЦЭМ!$D$10+'СЕТ СН'!$F$5-'СЕТ СН'!$F$24</f>
        <v>1991.2758540700002</v>
      </c>
      <c r="I40" s="36">
        <f>SUMIFS(СВЦЭМ!$D$33:$D$776,СВЦЭМ!$A$33:$A$776,$A40,СВЦЭМ!$B$33:$B$776,I$11)+'СЕТ СН'!$F$14+СВЦЭМ!$D$10+'СЕТ СН'!$F$5-'СЕТ СН'!$F$24</f>
        <v>1944.6093055800002</v>
      </c>
      <c r="J40" s="36">
        <f>SUMIFS(СВЦЭМ!$D$33:$D$776,СВЦЭМ!$A$33:$A$776,$A40,СВЦЭМ!$B$33:$B$776,J$11)+'СЕТ СН'!$F$14+СВЦЭМ!$D$10+'СЕТ СН'!$F$5-'СЕТ СН'!$F$24</f>
        <v>1869.9514633600002</v>
      </c>
      <c r="K40" s="36">
        <f>SUMIFS(СВЦЭМ!$D$33:$D$776,СВЦЭМ!$A$33:$A$776,$A40,СВЦЭМ!$B$33:$B$776,K$11)+'СЕТ СН'!$F$14+СВЦЭМ!$D$10+'СЕТ СН'!$F$5-'СЕТ СН'!$F$24</f>
        <v>1809.02945707</v>
      </c>
      <c r="L40" s="36">
        <f>SUMIFS(СВЦЭМ!$D$33:$D$776,СВЦЭМ!$A$33:$A$776,$A40,СВЦЭМ!$B$33:$B$776,L$11)+'СЕТ СН'!$F$14+СВЦЭМ!$D$10+'СЕТ СН'!$F$5-'СЕТ СН'!$F$24</f>
        <v>1788.3999049700001</v>
      </c>
      <c r="M40" s="36">
        <f>SUMIFS(СВЦЭМ!$D$33:$D$776,СВЦЭМ!$A$33:$A$776,$A40,СВЦЭМ!$B$33:$B$776,M$11)+'СЕТ СН'!$F$14+СВЦЭМ!$D$10+'СЕТ СН'!$F$5-'СЕТ СН'!$F$24</f>
        <v>1789.9574495500001</v>
      </c>
      <c r="N40" s="36">
        <f>SUMIFS(СВЦЭМ!$D$33:$D$776,СВЦЭМ!$A$33:$A$776,$A40,СВЦЭМ!$B$33:$B$776,N$11)+'СЕТ СН'!$F$14+СВЦЭМ!$D$10+'СЕТ СН'!$F$5-'СЕТ СН'!$F$24</f>
        <v>1799.9101195200001</v>
      </c>
      <c r="O40" s="36">
        <f>SUMIFS(СВЦЭМ!$D$33:$D$776,СВЦЭМ!$A$33:$A$776,$A40,СВЦЭМ!$B$33:$B$776,O$11)+'СЕТ СН'!$F$14+СВЦЭМ!$D$10+'СЕТ СН'!$F$5-'СЕТ СН'!$F$24</f>
        <v>1797.1032254300001</v>
      </c>
      <c r="P40" s="36">
        <f>SUMIFS(СВЦЭМ!$D$33:$D$776,СВЦЭМ!$A$33:$A$776,$A40,СВЦЭМ!$B$33:$B$776,P$11)+'СЕТ СН'!$F$14+СВЦЭМ!$D$10+'СЕТ СН'!$F$5-'СЕТ СН'!$F$24</f>
        <v>1802.97865654</v>
      </c>
      <c r="Q40" s="36">
        <f>SUMIFS(СВЦЭМ!$D$33:$D$776,СВЦЭМ!$A$33:$A$776,$A40,СВЦЭМ!$B$33:$B$776,Q$11)+'СЕТ СН'!$F$14+СВЦЭМ!$D$10+'СЕТ СН'!$F$5-'СЕТ СН'!$F$24</f>
        <v>1818.22264391</v>
      </c>
      <c r="R40" s="36">
        <f>SUMIFS(СВЦЭМ!$D$33:$D$776,СВЦЭМ!$A$33:$A$776,$A40,СВЦЭМ!$B$33:$B$776,R$11)+'СЕТ СН'!$F$14+СВЦЭМ!$D$10+'СЕТ СН'!$F$5-'СЕТ СН'!$F$24</f>
        <v>1827.8534835400001</v>
      </c>
      <c r="S40" s="36">
        <f>SUMIFS(СВЦЭМ!$D$33:$D$776,СВЦЭМ!$A$33:$A$776,$A40,СВЦЭМ!$B$33:$B$776,S$11)+'СЕТ СН'!$F$14+СВЦЭМ!$D$10+'СЕТ СН'!$F$5-'СЕТ СН'!$F$24</f>
        <v>1818.2944997200002</v>
      </c>
      <c r="T40" s="36">
        <f>SUMIFS(СВЦЭМ!$D$33:$D$776,СВЦЭМ!$A$33:$A$776,$A40,СВЦЭМ!$B$33:$B$776,T$11)+'СЕТ СН'!$F$14+СВЦЭМ!$D$10+'СЕТ СН'!$F$5-'СЕТ СН'!$F$24</f>
        <v>1816.6840194900001</v>
      </c>
      <c r="U40" s="36">
        <f>SUMIFS(СВЦЭМ!$D$33:$D$776,СВЦЭМ!$A$33:$A$776,$A40,СВЦЭМ!$B$33:$B$776,U$11)+'СЕТ СН'!$F$14+СВЦЭМ!$D$10+'СЕТ СН'!$F$5-'СЕТ СН'!$F$24</f>
        <v>1816.91773165</v>
      </c>
      <c r="V40" s="36">
        <f>SUMIFS(СВЦЭМ!$D$33:$D$776,СВЦЭМ!$A$33:$A$776,$A40,СВЦЭМ!$B$33:$B$776,V$11)+'СЕТ СН'!$F$14+СВЦЭМ!$D$10+'СЕТ СН'!$F$5-'СЕТ СН'!$F$24</f>
        <v>1796.46029383</v>
      </c>
      <c r="W40" s="36">
        <f>SUMIFS(СВЦЭМ!$D$33:$D$776,СВЦЭМ!$A$33:$A$776,$A40,СВЦЭМ!$B$33:$B$776,W$11)+'СЕТ СН'!$F$14+СВЦЭМ!$D$10+'СЕТ СН'!$F$5-'СЕТ СН'!$F$24</f>
        <v>1785.5872245099999</v>
      </c>
      <c r="X40" s="36">
        <f>SUMIFS(СВЦЭМ!$D$33:$D$776,СВЦЭМ!$A$33:$A$776,$A40,СВЦЭМ!$B$33:$B$776,X$11)+'СЕТ СН'!$F$14+СВЦЭМ!$D$10+'СЕТ СН'!$F$5-'СЕТ СН'!$F$24</f>
        <v>1828.7691106300001</v>
      </c>
      <c r="Y40" s="36">
        <f>SUMIFS(СВЦЭМ!$D$33:$D$776,СВЦЭМ!$A$33:$A$776,$A40,СВЦЭМ!$B$33:$B$776,Y$11)+'СЕТ СН'!$F$14+СВЦЭМ!$D$10+'СЕТ СН'!$F$5-'СЕТ СН'!$F$24</f>
        <v>1869.8015802700002</v>
      </c>
    </row>
    <row r="41" spans="1:27" ht="15.75" x14ac:dyDescent="0.2">
      <c r="A41" s="35">
        <f t="shared" si="0"/>
        <v>44073</v>
      </c>
      <c r="B41" s="36">
        <f>SUMIFS(СВЦЭМ!$D$33:$D$776,СВЦЭМ!$A$33:$A$776,$A41,СВЦЭМ!$B$33:$B$776,B$11)+'СЕТ СН'!$F$14+СВЦЭМ!$D$10+'СЕТ СН'!$F$5-'СЕТ СН'!$F$24</f>
        <v>1902.22119226</v>
      </c>
      <c r="C41" s="36">
        <f>SUMIFS(СВЦЭМ!$D$33:$D$776,СВЦЭМ!$A$33:$A$776,$A41,СВЦЭМ!$B$33:$B$776,C$11)+'СЕТ СН'!$F$14+СВЦЭМ!$D$10+'СЕТ СН'!$F$5-'СЕТ СН'!$F$24</f>
        <v>1961.7927817700001</v>
      </c>
      <c r="D41" s="36">
        <f>SUMIFS(СВЦЭМ!$D$33:$D$776,СВЦЭМ!$A$33:$A$776,$A41,СВЦЭМ!$B$33:$B$776,D$11)+'СЕТ СН'!$F$14+СВЦЭМ!$D$10+'СЕТ СН'!$F$5-'СЕТ СН'!$F$24</f>
        <v>2006.4250599800002</v>
      </c>
      <c r="E41" s="36">
        <f>SUMIFS(СВЦЭМ!$D$33:$D$776,СВЦЭМ!$A$33:$A$776,$A41,СВЦЭМ!$B$33:$B$776,E$11)+'СЕТ СН'!$F$14+СВЦЭМ!$D$10+'СЕТ СН'!$F$5-'СЕТ СН'!$F$24</f>
        <v>2007.0391100800002</v>
      </c>
      <c r="F41" s="36">
        <f>SUMIFS(СВЦЭМ!$D$33:$D$776,СВЦЭМ!$A$33:$A$776,$A41,СВЦЭМ!$B$33:$B$776,F$11)+'СЕТ СН'!$F$14+СВЦЭМ!$D$10+'СЕТ СН'!$F$5-'СЕТ СН'!$F$24</f>
        <v>2007.6481751400001</v>
      </c>
      <c r="G41" s="36">
        <f>SUMIFS(СВЦЭМ!$D$33:$D$776,СВЦЭМ!$A$33:$A$776,$A41,СВЦЭМ!$B$33:$B$776,G$11)+'СЕТ СН'!$F$14+СВЦЭМ!$D$10+'СЕТ СН'!$F$5-'СЕТ СН'!$F$24</f>
        <v>1996.95661997</v>
      </c>
      <c r="H41" s="36">
        <f>SUMIFS(СВЦЭМ!$D$33:$D$776,СВЦЭМ!$A$33:$A$776,$A41,СВЦЭМ!$B$33:$B$776,H$11)+'СЕТ СН'!$F$14+СВЦЭМ!$D$10+'СЕТ СН'!$F$5-'СЕТ СН'!$F$24</f>
        <v>1988.6852438600001</v>
      </c>
      <c r="I41" s="36">
        <f>SUMIFS(СВЦЭМ!$D$33:$D$776,СВЦЭМ!$A$33:$A$776,$A41,СВЦЭМ!$B$33:$B$776,I$11)+'СЕТ СН'!$F$14+СВЦЭМ!$D$10+'СЕТ СН'!$F$5-'СЕТ СН'!$F$24</f>
        <v>1956.5585404200001</v>
      </c>
      <c r="J41" s="36">
        <f>SUMIFS(СВЦЭМ!$D$33:$D$776,СВЦЭМ!$A$33:$A$776,$A41,СВЦЭМ!$B$33:$B$776,J$11)+'СЕТ СН'!$F$14+СВЦЭМ!$D$10+'СЕТ СН'!$F$5-'СЕТ СН'!$F$24</f>
        <v>1879.9529753700001</v>
      </c>
      <c r="K41" s="36">
        <f>SUMIFS(СВЦЭМ!$D$33:$D$776,СВЦЭМ!$A$33:$A$776,$A41,СВЦЭМ!$B$33:$B$776,K$11)+'СЕТ СН'!$F$14+СВЦЭМ!$D$10+'СЕТ СН'!$F$5-'СЕТ СН'!$F$24</f>
        <v>1812.6867929700002</v>
      </c>
      <c r="L41" s="36">
        <f>SUMIFS(СВЦЭМ!$D$33:$D$776,СВЦЭМ!$A$33:$A$776,$A41,СВЦЭМ!$B$33:$B$776,L$11)+'СЕТ СН'!$F$14+СВЦЭМ!$D$10+'СЕТ СН'!$F$5-'СЕТ СН'!$F$24</f>
        <v>1780.5174719800002</v>
      </c>
      <c r="M41" s="36">
        <f>SUMIFS(СВЦЭМ!$D$33:$D$776,СВЦЭМ!$A$33:$A$776,$A41,СВЦЭМ!$B$33:$B$776,M$11)+'СЕТ СН'!$F$14+СВЦЭМ!$D$10+'СЕТ СН'!$F$5-'СЕТ СН'!$F$24</f>
        <v>1774.99069461</v>
      </c>
      <c r="N41" s="36">
        <f>SUMIFS(СВЦЭМ!$D$33:$D$776,СВЦЭМ!$A$33:$A$776,$A41,СВЦЭМ!$B$33:$B$776,N$11)+'СЕТ СН'!$F$14+СВЦЭМ!$D$10+'СЕТ СН'!$F$5-'СЕТ СН'!$F$24</f>
        <v>1785.0184361700001</v>
      </c>
      <c r="O41" s="36">
        <f>SUMIFS(СВЦЭМ!$D$33:$D$776,СВЦЭМ!$A$33:$A$776,$A41,СВЦЭМ!$B$33:$B$776,O$11)+'СЕТ СН'!$F$14+СВЦЭМ!$D$10+'СЕТ СН'!$F$5-'СЕТ СН'!$F$24</f>
        <v>1777.3817107300001</v>
      </c>
      <c r="P41" s="36">
        <f>SUMIFS(СВЦЭМ!$D$33:$D$776,СВЦЭМ!$A$33:$A$776,$A41,СВЦЭМ!$B$33:$B$776,P$11)+'СЕТ СН'!$F$14+СВЦЭМ!$D$10+'СЕТ СН'!$F$5-'СЕТ СН'!$F$24</f>
        <v>1780.79341798</v>
      </c>
      <c r="Q41" s="36">
        <f>SUMIFS(СВЦЭМ!$D$33:$D$776,СВЦЭМ!$A$33:$A$776,$A41,СВЦЭМ!$B$33:$B$776,Q$11)+'СЕТ СН'!$F$14+СВЦЭМ!$D$10+'СЕТ СН'!$F$5-'СЕТ СН'!$F$24</f>
        <v>1794.64214034</v>
      </c>
      <c r="R41" s="36">
        <f>SUMIFS(СВЦЭМ!$D$33:$D$776,СВЦЭМ!$A$33:$A$776,$A41,СВЦЭМ!$B$33:$B$776,R$11)+'СЕТ СН'!$F$14+СВЦЭМ!$D$10+'СЕТ СН'!$F$5-'СЕТ СН'!$F$24</f>
        <v>1799.7254565000001</v>
      </c>
      <c r="S41" s="36">
        <f>SUMIFS(СВЦЭМ!$D$33:$D$776,СВЦЭМ!$A$33:$A$776,$A41,СВЦЭМ!$B$33:$B$776,S$11)+'СЕТ СН'!$F$14+СВЦЭМ!$D$10+'СЕТ СН'!$F$5-'СЕТ СН'!$F$24</f>
        <v>1784.50185379</v>
      </c>
      <c r="T41" s="36">
        <f>SUMIFS(СВЦЭМ!$D$33:$D$776,СВЦЭМ!$A$33:$A$776,$A41,СВЦЭМ!$B$33:$B$776,T$11)+'СЕТ СН'!$F$14+СВЦЭМ!$D$10+'СЕТ СН'!$F$5-'СЕТ СН'!$F$24</f>
        <v>1774.2651739400001</v>
      </c>
      <c r="U41" s="36">
        <f>SUMIFS(СВЦЭМ!$D$33:$D$776,СВЦЭМ!$A$33:$A$776,$A41,СВЦЭМ!$B$33:$B$776,U$11)+'СЕТ СН'!$F$14+СВЦЭМ!$D$10+'СЕТ СН'!$F$5-'СЕТ СН'!$F$24</f>
        <v>1768.6449308599999</v>
      </c>
      <c r="V41" s="36">
        <f>SUMIFS(СВЦЭМ!$D$33:$D$776,СВЦЭМ!$A$33:$A$776,$A41,СВЦЭМ!$B$33:$B$776,V$11)+'СЕТ СН'!$F$14+СВЦЭМ!$D$10+'СЕТ СН'!$F$5-'СЕТ СН'!$F$24</f>
        <v>1741.06761254</v>
      </c>
      <c r="W41" s="36">
        <f>SUMIFS(СВЦЭМ!$D$33:$D$776,СВЦЭМ!$A$33:$A$776,$A41,СВЦЭМ!$B$33:$B$776,W$11)+'СЕТ СН'!$F$14+СВЦЭМ!$D$10+'СЕТ СН'!$F$5-'СЕТ СН'!$F$24</f>
        <v>1723.25334335</v>
      </c>
      <c r="X41" s="36">
        <f>SUMIFS(СВЦЭМ!$D$33:$D$776,СВЦЭМ!$A$33:$A$776,$A41,СВЦЭМ!$B$33:$B$776,X$11)+'СЕТ СН'!$F$14+СВЦЭМ!$D$10+'СЕТ СН'!$F$5-'СЕТ СН'!$F$24</f>
        <v>1766.3324470000002</v>
      </c>
      <c r="Y41" s="36">
        <f>SUMIFS(СВЦЭМ!$D$33:$D$776,СВЦЭМ!$A$33:$A$776,$A41,СВЦЭМ!$B$33:$B$776,Y$11)+'СЕТ СН'!$F$14+СВЦЭМ!$D$10+'СЕТ СН'!$F$5-'СЕТ СН'!$F$24</f>
        <v>1820.2705173200002</v>
      </c>
    </row>
    <row r="42" spans="1:27" ht="15.75" x14ac:dyDescent="0.2">
      <c r="A42" s="35">
        <f t="shared" si="0"/>
        <v>44074</v>
      </c>
      <c r="B42" s="36">
        <f>SUMIFS(СВЦЭМ!$D$33:$D$776,СВЦЭМ!$A$33:$A$776,$A42,СВЦЭМ!$B$33:$B$776,B$11)+'СЕТ СН'!$F$14+СВЦЭМ!$D$10+'СЕТ СН'!$F$5-'СЕТ СН'!$F$24</f>
        <v>1869.3179884900001</v>
      </c>
      <c r="C42" s="36">
        <f>SUMIFS(СВЦЭМ!$D$33:$D$776,СВЦЭМ!$A$33:$A$776,$A42,СВЦЭМ!$B$33:$B$776,C$11)+'СЕТ СН'!$F$14+СВЦЭМ!$D$10+'СЕТ СН'!$F$5-'СЕТ СН'!$F$24</f>
        <v>1924.5323582000001</v>
      </c>
      <c r="D42" s="36">
        <f>SUMIFS(СВЦЭМ!$D$33:$D$776,СВЦЭМ!$A$33:$A$776,$A42,СВЦЭМ!$B$33:$B$776,D$11)+'СЕТ СН'!$F$14+СВЦЭМ!$D$10+'СЕТ СН'!$F$5-'СЕТ СН'!$F$24</f>
        <v>1982.0144728700002</v>
      </c>
      <c r="E42" s="36">
        <f>SUMIFS(СВЦЭМ!$D$33:$D$776,СВЦЭМ!$A$33:$A$776,$A42,СВЦЭМ!$B$33:$B$776,E$11)+'СЕТ СН'!$F$14+СВЦЭМ!$D$10+'СЕТ СН'!$F$5-'СЕТ СН'!$F$24</f>
        <v>1994.3325322800001</v>
      </c>
      <c r="F42" s="36">
        <f>SUMIFS(СВЦЭМ!$D$33:$D$776,СВЦЭМ!$A$33:$A$776,$A42,СВЦЭМ!$B$33:$B$776,F$11)+'СЕТ СН'!$F$14+СВЦЭМ!$D$10+'СЕТ СН'!$F$5-'СЕТ СН'!$F$24</f>
        <v>2006.11314163</v>
      </c>
      <c r="G42" s="36">
        <f>SUMIFS(СВЦЭМ!$D$33:$D$776,СВЦЭМ!$A$33:$A$776,$A42,СВЦЭМ!$B$33:$B$776,G$11)+'СЕТ СН'!$F$14+СВЦЭМ!$D$10+'СЕТ СН'!$F$5-'СЕТ СН'!$F$24</f>
        <v>1992.2573205100002</v>
      </c>
      <c r="H42" s="36">
        <f>SUMIFS(СВЦЭМ!$D$33:$D$776,СВЦЭМ!$A$33:$A$776,$A42,СВЦЭМ!$B$33:$B$776,H$11)+'СЕТ СН'!$F$14+СВЦЭМ!$D$10+'СЕТ СН'!$F$5-'СЕТ СН'!$F$24</f>
        <v>1939.6013940600001</v>
      </c>
      <c r="I42" s="36">
        <f>SUMIFS(СВЦЭМ!$D$33:$D$776,СВЦЭМ!$A$33:$A$776,$A42,СВЦЭМ!$B$33:$B$776,I$11)+'СЕТ СН'!$F$14+СВЦЭМ!$D$10+'СЕТ СН'!$F$5-'СЕТ СН'!$F$24</f>
        <v>1876.51504677</v>
      </c>
      <c r="J42" s="36">
        <f>SUMIFS(СВЦЭМ!$D$33:$D$776,СВЦЭМ!$A$33:$A$776,$A42,СВЦЭМ!$B$33:$B$776,J$11)+'СЕТ СН'!$F$14+СВЦЭМ!$D$10+'СЕТ СН'!$F$5-'СЕТ СН'!$F$24</f>
        <v>1819.4768616000001</v>
      </c>
      <c r="K42" s="36">
        <f>SUMIFS(СВЦЭМ!$D$33:$D$776,СВЦЭМ!$A$33:$A$776,$A42,СВЦЭМ!$B$33:$B$776,K$11)+'СЕТ СН'!$F$14+СВЦЭМ!$D$10+'СЕТ СН'!$F$5-'СЕТ СН'!$F$24</f>
        <v>1776.1320570100002</v>
      </c>
      <c r="L42" s="36">
        <f>SUMIFS(СВЦЭМ!$D$33:$D$776,СВЦЭМ!$A$33:$A$776,$A42,СВЦЭМ!$B$33:$B$776,L$11)+'СЕТ СН'!$F$14+СВЦЭМ!$D$10+'СЕТ СН'!$F$5-'СЕТ СН'!$F$24</f>
        <v>1792.1819210100002</v>
      </c>
      <c r="M42" s="36">
        <f>SUMIFS(СВЦЭМ!$D$33:$D$776,СВЦЭМ!$A$33:$A$776,$A42,СВЦЭМ!$B$33:$B$776,M$11)+'СЕТ СН'!$F$14+СВЦЭМ!$D$10+'СЕТ СН'!$F$5-'СЕТ СН'!$F$24</f>
        <v>1792.0362263300001</v>
      </c>
      <c r="N42" s="36">
        <f>SUMIFS(СВЦЭМ!$D$33:$D$776,СВЦЭМ!$A$33:$A$776,$A42,СВЦЭМ!$B$33:$B$776,N$11)+'СЕТ СН'!$F$14+СВЦЭМ!$D$10+'СЕТ СН'!$F$5-'СЕТ СН'!$F$24</f>
        <v>1786.9969512299999</v>
      </c>
      <c r="O42" s="36">
        <f>SUMIFS(СВЦЭМ!$D$33:$D$776,СВЦЭМ!$A$33:$A$776,$A42,СВЦЭМ!$B$33:$B$776,O$11)+'СЕТ СН'!$F$14+СВЦЭМ!$D$10+'СЕТ СН'!$F$5-'СЕТ СН'!$F$24</f>
        <v>1780.2549665800002</v>
      </c>
      <c r="P42" s="36">
        <f>SUMIFS(СВЦЭМ!$D$33:$D$776,СВЦЭМ!$A$33:$A$776,$A42,СВЦЭМ!$B$33:$B$776,P$11)+'СЕТ СН'!$F$14+СВЦЭМ!$D$10+'СЕТ СН'!$F$5-'СЕТ СН'!$F$24</f>
        <v>1784.4719369100001</v>
      </c>
      <c r="Q42" s="36">
        <f>SUMIFS(СВЦЭМ!$D$33:$D$776,СВЦЭМ!$A$33:$A$776,$A42,СВЦЭМ!$B$33:$B$776,Q$11)+'СЕТ СН'!$F$14+СВЦЭМ!$D$10+'СЕТ СН'!$F$5-'СЕТ СН'!$F$24</f>
        <v>1783.99454311</v>
      </c>
      <c r="R42" s="36">
        <f>SUMIFS(СВЦЭМ!$D$33:$D$776,СВЦЭМ!$A$33:$A$776,$A42,СВЦЭМ!$B$33:$B$776,R$11)+'СЕТ СН'!$F$14+СВЦЭМ!$D$10+'СЕТ СН'!$F$5-'СЕТ СН'!$F$24</f>
        <v>1781.7754967800001</v>
      </c>
      <c r="S42" s="36">
        <f>SUMIFS(СВЦЭМ!$D$33:$D$776,СВЦЭМ!$A$33:$A$776,$A42,СВЦЭМ!$B$33:$B$776,S$11)+'СЕТ СН'!$F$14+СВЦЭМ!$D$10+'СЕТ СН'!$F$5-'СЕТ СН'!$F$24</f>
        <v>1787.15135891</v>
      </c>
      <c r="T42" s="36">
        <f>SUMIFS(СВЦЭМ!$D$33:$D$776,СВЦЭМ!$A$33:$A$776,$A42,СВЦЭМ!$B$33:$B$776,T$11)+'СЕТ СН'!$F$14+СВЦЭМ!$D$10+'СЕТ СН'!$F$5-'СЕТ СН'!$F$24</f>
        <v>1785.8006037700002</v>
      </c>
      <c r="U42" s="36">
        <f>SUMIFS(СВЦЭМ!$D$33:$D$776,СВЦЭМ!$A$33:$A$776,$A42,СВЦЭМ!$B$33:$B$776,U$11)+'СЕТ СН'!$F$14+СВЦЭМ!$D$10+'СЕТ СН'!$F$5-'СЕТ СН'!$F$24</f>
        <v>1778.5915658000001</v>
      </c>
      <c r="V42" s="36">
        <f>SUMIFS(СВЦЭМ!$D$33:$D$776,СВЦЭМ!$A$33:$A$776,$A42,СВЦЭМ!$B$33:$B$776,V$11)+'СЕТ СН'!$F$14+СВЦЭМ!$D$10+'СЕТ СН'!$F$5-'СЕТ СН'!$F$24</f>
        <v>1779.3913950200001</v>
      </c>
      <c r="W42" s="36">
        <f>SUMIFS(СВЦЭМ!$D$33:$D$776,СВЦЭМ!$A$33:$A$776,$A42,СВЦЭМ!$B$33:$B$776,W$11)+'СЕТ СН'!$F$14+СВЦЭМ!$D$10+'СЕТ СН'!$F$5-'СЕТ СН'!$F$24</f>
        <v>1777.2355824800002</v>
      </c>
      <c r="X42" s="36">
        <f>SUMIFS(СВЦЭМ!$D$33:$D$776,СВЦЭМ!$A$33:$A$776,$A42,СВЦЭМ!$B$33:$B$776,X$11)+'СЕТ СН'!$F$14+СВЦЭМ!$D$10+'СЕТ СН'!$F$5-'СЕТ СН'!$F$24</f>
        <v>1785.7240406000001</v>
      </c>
      <c r="Y42" s="36">
        <f>SUMIFS(СВЦЭМ!$D$33:$D$776,СВЦЭМ!$A$33:$A$776,$A42,СВЦЭМ!$B$33:$B$776,Y$11)+'СЕТ СН'!$F$14+СВЦЭМ!$D$10+'СЕТ СН'!$F$5-'СЕТ СН'!$F$24</f>
        <v>1839.1401879700002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01.08.2020</v>
      </c>
      <c r="B48" s="36">
        <f>SUMIFS(СВЦЭМ!$D$33:$D$776,СВЦЭМ!$A$33:$A$776,$A48,СВЦЭМ!$B$33:$B$776,B$47)+'СЕТ СН'!$G$14+СВЦЭМ!$D$10+'СЕТ СН'!$G$5-'СЕТ СН'!$G$24</f>
        <v>2830.7526130900001</v>
      </c>
      <c r="C48" s="36">
        <f>SUMIFS(СВЦЭМ!$D$33:$D$776,СВЦЭМ!$A$33:$A$776,$A48,СВЦЭМ!$B$33:$B$776,C$47)+'СЕТ СН'!$G$14+СВЦЭМ!$D$10+'СЕТ СН'!$G$5-'СЕТ СН'!$G$24</f>
        <v>2870.1871925300002</v>
      </c>
      <c r="D48" s="36">
        <f>SUMIFS(СВЦЭМ!$D$33:$D$776,СВЦЭМ!$A$33:$A$776,$A48,СВЦЭМ!$B$33:$B$776,D$47)+'СЕТ СН'!$G$14+СВЦЭМ!$D$10+'СЕТ СН'!$G$5-'СЕТ СН'!$G$24</f>
        <v>2905.98105614</v>
      </c>
      <c r="E48" s="36">
        <f>SUMIFS(СВЦЭМ!$D$33:$D$776,СВЦЭМ!$A$33:$A$776,$A48,СВЦЭМ!$B$33:$B$776,E$47)+'СЕТ СН'!$G$14+СВЦЭМ!$D$10+'СЕТ СН'!$G$5-'СЕТ СН'!$G$24</f>
        <v>2906.9071613199999</v>
      </c>
      <c r="F48" s="36">
        <f>SUMIFS(СВЦЭМ!$D$33:$D$776,СВЦЭМ!$A$33:$A$776,$A48,СВЦЭМ!$B$33:$B$776,F$47)+'СЕТ СН'!$G$14+СВЦЭМ!$D$10+'СЕТ СН'!$G$5-'СЕТ СН'!$G$24</f>
        <v>2903.50791063</v>
      </c>
      <c r="G48" s="36">
        <f>SUMIFS(СВЦЭМ!$D$33:$D$776,СВЦЭМ!$A$33:$A$776,$A48,СВЦЭМ!$B$33:$B$776,G$47)+'СЕТ СН'!$G$14+СВЦЭМ!$D$10+'СЕТ СН'!$G$5-'СЕТ СН'!$G$24</f>
        <v>2928.7291810199999</v>
      </c>
      <c r="H48" s="36">
        <f>SUMIFS(СВЦЭМ!$D$33:$D$776,СВЦЭМ!$A$33:$A$776,$A48,СВЦЭМ!$B$33:$B$776,H$47)+'СЕТ СН'!$G$14+СВЦЭМ!$D$10+'СЕТ СН'!$G$5-'СЕТ СН'!$G$24</f>
        <v>2907.3453748900001</v>
      </c>
      <c r="I48" s="36">
        <f>SUMIFS(СВЦЭМ!$D$33:$D$776,СВЦЭМ!$A$33:$A$776,$A48,СВЦЭМ!$B$33:$B$776,I$47)+'СЕТ СН'!$G$14+СВЦЭМ!$D$10+'СЕТ СН'!$G$5-'СЕТ СН'!$G$24</f>
        <v>2925.4557261700002</v>
      </c>
      <c r="J48" s="36">
        <f>SUMIFS(СВЦЭМ!$D$33:$D$776,СВЦЭМ!$A$33:$A$776,$A48,СВЦЭМ!$B$33:$B$776,J$47)+'СЕТ СН'!$G$14+СВЦЭМ!$D$10+'СЕТ СН'!$G$5-'СЕТ СН'!$G$24</f>
        <v>2880.91445931</v>
      </c>
      <c r="K48" s="36">
        <f>SUMIFS(СВЦЭМ!$D$33:$D$776,СВЦЭМ!$A$33:$A$776,$A48,СВЦЭМ!$B$33:$B$776,K$47)+'СЕТ СН'!$G$14+СВЦЭМ!$D$10+'СЕТ СН'!$G$5-'СЕТ СН'!$G$24</f>
        <v>2839.6746705</v>
      </c>
      <c r="L48" s="36">
        <f>SUMIFS(СВЦЭМ!$D$33:$D$776,СВЦЭМ!$A$33:$A$776,$A48,СВЦЭМ!$B$33:$B$776,L$47)+'СЕТ СН'!$G$14+СВЦЭМ!$D$10+'СЕТ СН'!$G$5-'СЕТ СН'!$G$24</f>
        <v>2805.80752351</v>
      </c>
      <c r="M48" s="36">
        <f>SUMIFS(СВЦЭМ!$D$33:$D$776,СВЦЭМ!$A$33:$A$776,$A48,СВЦЭМ!$B$33:$B$776,M$47)+'СЕТ СН'!$G$14+СВЦЭМ!$D$10+'СЕТ СН'!$G$5-'СЕТ СН'!$G$24</f>
        <v>2743.9735031300002</v>
      </c>
      <c r="N48" s="36">
        <f>SUMIFS(СВЦЭМ!$D$33:$D$776,СВЦЭМ!$A$33:$A$776,$A48,СВЦЭМ!$B$33:$B$776,N$47)+'СЕТ СН'!$G$14+СВЦЭМ!$D$10+'СЕТ СН'!$G$5-'СЕТ СН'!$G$24</f>
        <v>2711.2374303900001</v>
      </c>
      <c r="O48" s="36">
        <f>SUMIFS(СВЦЭМ!$D$33:$D$776,СВЦЭМ!$A$33:$A$776,$A48,СВЦЭМ!$B$33:$B$776,O$47)+'СЕТ СН'!$G$14+СВЦЭМ!$D$10+'СЕТ СН'!$G$5-'СЕТ СН'!$G$24</f>
        <v>2662.89679325</v>
      </c>
      <c r="P48" s="36">
        <f>SUMIFS(СВЦЭМ!$D$33:$D$776,СВЦЭМ!$A$33:$A$776,$A48,СВЦЭМ!$B$33:$B$776,P$47)+'СЕТ СН'!$G$14+СВЦЭМ!$D$10+'СЕТ СН'!$G$5-'СЕТ СН'!$G$24</f>
        <v>2664.6449492199999</v>
      </c>
      <c r="Q48" s="36">
        <f>SUMIFS(СВЦЭМ!$D$33:$D$776,СВЦЭМ!$A$33:$A$776,$A48,СВЦЭМ!$B$33:$B$776,Q$47)+'СЕТ СН'!$G$14+СВЦЭМ!$D$10+'СЕТ СН'!$G$5-'СЕТ СН'!$G$24</f>
        <v>2666.07720255</v>
      </c>
      <c r="R48" s="36">
        <f>SUMIFS(СВЦЭМ!$D$33:$D$776,СВЦЭМ!$A$33:$A$776,$A48,СВЦЭМ!$B$33:$B$776,R$47)+'СЕТ СН'!$G$14+СВЦЭМ!$D$10+'СЕТ СН'!$G$5-'СЕТ СН'!$G$24</f>
        <v>2665.7323172000001</v>
      </c>
      <c r="S48" s="36">
        <f>SUMIFS(СВЦЭМ!$D$33:$D$776,СВЦЭМ!$A$33:$A$776,$A48,СВЦЭМ!$B$33:$B$776,S$47)+'СЕТ СН'!$G$14+СВЦЭМ!$D$10+'СЕТ СН'!$G$5-'СЕТ СН'!$G$24</f>
        <v>2666.0336327200002</v>
      </c>
      <c r="T48" s="36">
        <f>SUMIFS(СВЦЭМ!$D$33:$D$776,СВЦЭМ!$A$33:$A$776,$A48,СВЦЭМ!$B$33:$B$776,T$47)+'СЕТ СН'!$G$14+СВЦЭМ!$D$10+'СЕТ СН'!$G$5-'СЕТ СН'!$G$24</f>
        <v>2666.1321332699999</v>
      </c>
      <c r="U48" s="36">
        <f>SUMIFS(СВЦЭМ!$D$33:$D$776,СВЦЭМ!$A$33:$A$776,$A48,СВЦЭМ!$B$33:$B$776,U$47)+'СЕТ СН'!$G$14+СВЦЭМ!$D$10+'СЕТ СН'!$G$5-'СЕТ СН'!$G$24</f>
        <v>2667.8941436999999</v>
      </c>
      <c r="V48" s="36">
        <f>SUMIFS(СВЦЭМ!$D$33:$D$776,СВЦЭМ!$A$33:$A$776,$A48,СВЦЭМ!$B$33:$B$776,V$47)+'СЕТ СН'!$G$14+СВЦЭМ!$D$10+'СЕТ СН'!$G$5-'СЕТ СН'!$G$24</f>
        <v>2654.5916971900001</v>
      </c>
      <c r="W48" s="36">
        <f>SUMIFS(СВЦЭМ!$D$33:$D$776,СВЦЭМ!$A$33:$A$776,$A48,СВЦЭМ!$B$33:$B$776,W$47)+'СЕТ СН'!$G$14+СВЦЭМ!$D$10+'СЕТ СН'!$G$5-'СЕТ СН'!$G$24</f>
        <v>2638.9983620000003</v>
      </c>
      <c r="X48" s="36">
        <f>SUMIFS(СВЦЭМ!$D$33:$D$776,СВЦЭМ!$A$33:$A$776,$A48,СВЦЭМ!$B$33:$B$776,X$47)+'СЕТ СН'!$G$14+СВЦЭМ!$D$10+'СЕТ СН'!$G$5-'СЕТ СН'!$G$24</f>
        <v>2677.7427362899998</v>
      </c>
      <c r="Y48" s="36">
        <f>SUMIFS(СВЦЭМ!$D$33:$D$776,СВЦЭМ!$A$33:$A$776,$A48,СВЦЭМ!$B$33:$B$776,Y$47)+'СЕТ СН'!$G$14+СВЦЭМ!$D$10+'СЕТ СН'!$G$5-'СЕТ СН'!$G$24</f>
        <v>2786.94487308</v>
      </c>
      <c r="AA48" s="45"/>
    </row>
    <row r="49" spans="1:25" ht="15.75" x14ac:dyDescent="0.2">
      <c r="A49" s="35">
        <f>A48+1</f>
        <v>44045</v>
      </c>
      <c r="B49" s="36">
        <f>SUMIFS(СВЦЭМ!$D$33:$D$776,СВЦЭМ!$A$33:$A$776,$A49,СВЦЭМ!$B$33:$B$776,B$47)+'СЕТ СН'!$G$14+СВЦЭМ!$D$10+'СЕТ СН'!$G$5-'СЕТ СН'!$G$24</f>
        <v>2812.4207913600003</v>
      </c>
      <c r="C49" s="36">
        <f>SUMIFS(СВЦЭМ!$D$33:$D$776,СВЦЭМ!$A$33:$A$776,$A49,СВЦЭМ!$B$33:$B$776,C$47)+'СЕТ СН'!$G$14+СВЦЭМ!$D$10+'СЕТ СН'!$G$5-'СЕТ СН'!$G$24</f>
        <v>2855.5942905699999</v>
      </c>
      <c r="D49" s="36">
        <f>SUMIFS(СВЦЭМ!$D$33:$D$776,СВЦЭМ!$A$33:$A$776,$A49,СВЦЭМ!$B$33:$B$776,D$47)+'СЕТ СН'!$G$14+СВЦЭМ!$D$10+'СЕТ СН'!$G$5-'СЕТ СН'!$G$24</f>
        <v>2885.5510935900002</v>
      </c>
      <c r="E49" s="36">
        <f>SUMIFS(СВЦЭМ!$D$33:$D$776,СВЦЭМ!$A$33:$A$776,$A49,СВЦЭМ!$B$33:$B$776,E$47)+'СЕТ СН'!$G$14+СВЦЭМ!$D$10+'СЕТ СН'!$G$5-'СЕТ СН'!$G$24</f>
        <v>2890.5822695699999</v>
      </c>
      <c r="F49" s="36">
        <f>SUMIFS(СВЦЭМ!$D$33:$D$776,СВЦЭМ!$A$33:$A$776,$A49,СВЦЭМ!$B$33:$B$776,F$47)+'СЕТ СН'!$G$14+СВЦЭМ!$D$10+'СЕТ СН'!$G$5-'СЕТ СН'!$G$24</f>
        <v>2893.3454446699998</v>
      </c>
      <c r="G49" s="36">
        <f>SUMIFS(СВЦЭМ!$D$33:$D$776,СВЦЭМ!$A$33:$A$776,$A49,СВЦЭМ!$B$33:$B$776,G$47)+'СЕТ СН'!$G$14+СВЦЭМ!$D$10+'СЕТ СН'!$G$5-'СЕТ СН'!$G$24</f>
        <v>2890.7486739800001</v>
      </c>
      <c r="H49" s="36">
        <f>SUMIFS(СВЦЭМ!$D$33:$D$776,СВЦЭМ!$A$33:$A$776,$A49,СВЦЭМ!$B$33:$B$776,H$47)+'СЕТ СН'!$G$14+СВЦЭМ!$D$10+'СЕТ СН'!$G$5-'СЕТ СН'!$G$24</f>
        <v>2863.6359499</v>
      </c>
      <c r="I49" s="36">
        <f>SUMIFS(СВЦЭМ!$D$33:$D$776,СВЦЭМ!$A$33:$A$776,$A49,СВЦЭМ!$B$33:$B$776,I$47)+'СЕТ СН'!$G$14+СВЦЭМ!$D$10+'СЕТ СН'!$G$5-'СЕТ СН'!$G$24</f>
        <v>2900.8857176699998</v>
      </c>
      <c r="J49" s="36">
        <f>SUMIFS(СВЦЭМ!$D$33:$D$776,СВЦЭМ!$A$33:$A$776,$A49,СВЦЭМ!$B$33:$B$776,J$47)+'СЕТ СН'!$G$14+СВЦЭМ!$D$10+'СЕТ СН'!$G$5-'СЕТ СН'!$G$24</f>
        <v>2858.7959545499998</v>
      </c>
      <c r="K49" s="36">
        <f>SUMIFS(СВЦЭМ!$D$33:$D$776,СВЦЭМ!$A$33:$A$776,$A49,СВЦЭМ!$B$33:$B$776,K$47)+'СЕТ СН'!$G$14+СВЦЭМ!$D$10+'СЕТ СН'!$G$5-'СЕТ СН'!$G$24</f>
        <v>2792.6289182800001</v>
      </c>
      <c r="L49" s="36">
        <f>SUMIFS(СВЦЭМ!$D$33:$D$776,СВЦЭМ!$A$33:$A$776,$A49,СВЦЭМ!$B$33:$B$776,L$47)+'СЕТ СН'!$G$14+СВЦЭМ!$D$10+'СЕТ СН'!$G$5-'СЕТ СН'!$G$24</f>
        <v>2757.3628737600002</v>
      </c>
      <c r="M49" s="36">
        <f>SUMIFS(СВЦЭМ!$D$33:$D$776,СВЦЭМ!$A$33:$A$776,$A49,СВЦЭМ!$B$33:$B$776,M$47)+'СЕТ СН'!$G$14+СВЦЭМ!$D$10+'СЕТ СН'!$G$5-'СЕТ СН'!$G$24</f>
        <v>2687.1810108099999</v>
      </c>
      <c r="N49" s="36">
        <f>SUMIFS(СВЦЭМ!$D$33:$D$776,СВЦЭМ!$A$33:$A$776,$A49,СВЦЭМ!$B$33:$B$776,N$47)+'СЕТ СН'!$G$14+СВЦЭМ!$D$10+'СЕТ СН'!$G$5-'СЕТ СН'!$G$24</f>
        <v>2654.3240242500001</v>
      </c>
      <c r="O49" s="36">
        <f>SUMIFS(СВЦЭМ!$D$33:$D$776,СВЦЭМ!$A$33:$A$776,$A49,СВЦЭМ!$B$33:$B$776,O$47)+'СЕТ СН'!$G$14+СВЦЭМ!$D$10+'СЕТ СН'!$G$5-'СЕТ СН'!$G$24</f>
        <v>2639.3804380400002</v>
      </c>
      <c r="P49" s="36">
        <f>SUMIFS(СВЦЭМ!$D$33:$D$776,СВЦЭМ!$A$33:$A$776,$A49,СВЦЭМ!$B$33:$B$776,P$47)+'СЕТ СН'!$G$14+СВЦЭМ!$D$10+'СЕТ СН'!$G$5-'СЕТ СН'!$G$24</f>
        <v>2648.1642325000003</v>
      </c>
      <c r="Q49" s="36">
        <f>SUMIFS(СВЦЭМ!$D$33:$D$776,СВЦЭМ!$A$33:$A$776,$A49,СВЦЭМ!$B$33:$B$776,Q$47)+'СЕТ СН'!$G$14+СВЦЭМ!$D$10+'СЕТ СН'!$G$5-'СЕТ СН'!$G$24</f>
        <v>2659.3390936599999</v>
      </c>
      <c r="R49" s="36">
        <f>SUMIFS(СВЦЭМ!$D$33:$D$776,СВЦЭМ!$A$33:$A$776,$A49,СВЦЭМ!$B$33:$B$776,R$47)+'СЕТ СН'!$G$14+СВЦЭМ!$D$10+'СЕТ СН'!$G$5-'СЕТ СН'!$G$24</f>
        <v>2652.3742119600001</v>
      </c>
      <c r="S49" s="36">
        <f>SUMIFS(СВЦЭМ!$D$33:$D$776,СВЦЭМ!$A$33:$A$776,$A49,СВЦЭМ!$B$33:$B$776,S$47)+'СЕТ СН'!$G$14+СВЦЭМ!$D$10+'СЕТ СН'!$G$5-'СЕТ СН'!$G$24</f>
        <v>2656.4949057200001</v>
      </c>
      <c r="T49" s="36">
        <f>SUMIFS(СВЦЭМ!$D$33:$D$776,СВЦЭМ!$A$33:$A$776,$A49,СВЦЭМ!$B$33:$B$776,T$47)+'СЕТ СН'!$G$14+СВЦЭМ!$D$10+'СЕТ СН'!$G$5-'СЕТ СН'!$G$24</f>
        <v>2655.3122646699999</v>
      </c>
      <c r="U49" s="36">
        <f>SUMIFS(СВЦЭМ!$D$33:$D$776,СВЦЭМ!$A$33:$A$776,$A49,СВЦЭМ!$B$33:$B$776,U$47)+'СЕТ СН'!$G$14+СВЦЭМ!$D$10+'СЕТ СН'!$G$5-'СЕТ СН'!$G$24</f>
        <v>2641.8752152299999</v>
      </c>
      <c r="V49" s="36">
        <f>SUMIFS(СВЦЭМ!$D$33:$D$776,СВЦЭМ!$A$33:$A$776,$A49,СВЦЭМ!$B$33:$B$776,V$47)+'СЕТ СН'!$G$14+СВЦЭМ!$D$10+'СЕТ СН'!$G$5-'СЕТ СН'!$G$24</f>
        <v>2615.5227143399998</v>
      </c>
      <c r="W49" s="36">
        <f>SUMIFS(СВЦЭМ!$D$33:$D$776,СВЦЭМ!$A$33:$A$776,$A49,СВЦЭМ!$B$33:$B$776,W$47)+'СЕТ СН'!$G$14+СВЦЭМ!$D$10+'СЕТ СН'!$G$5-'СЕТ СН'!$G$24</f>
        <v>2615.3968086300001</v>
      </c>
      <c r="X49" s="36">
        <f>SUMIFS(СВЦЭМ!$D$33:$D$776,СВЦЭМ!$A$33:$A$776,$A49,СВЦЭМ!$B$33:$B$776,X$47)+'СЕТ СН'!$G$14+СВЦЭМ!$D$10+'СЕТ СН'!$G$5-'СЕТ СН'!$G$24</f>
        <v>2645.8011604200001</v>
      </c>
      <c r="Y49" s="36">
        <f>SUMIFS(СВЦЭМ!$D$33:$D$776,СВЦЭМ!$A$33:$A$776,$A49,СВЦЭМ!$B$33:$B$776,Y$47)+'СЕТ СН'!$G$14+СВЦЭМ!$D$10+'СЕТ СН'!$G$5-'СЕТ СН'!$G$24</f>
        <v>2735.0868878299998</v>
      </c>
    </row>
    <row r="50" spans="1:25" ht="15.75" x14ac:dyDescent="0.2">
      <c r="A50" s="35">
        <f t="shared" ref="A50:A78" si="1">A49+1</f>
        <v>44046</v>
      </c>
      <c r="B50" s="36">
        <f>SUMIFS(СВЦЭМ!$D$33:$D$776,СВЦЭМ!$A$33:$A$776,$A50,СВЦЭМ!$B$33:$B$776,B$47)+'СЕТ СН'!$G$14+СВЦЭМ!$D$10+'СЕТ СН'!$G$5-'СЕТ СН'!$G$24</f>
        <v>2826.44045813</v>
      </c>
      <c r="C50" s="36">
        <f>SUMIFS(СВЦЭМ!$D$33:$D$776,СВЦЭМ!$A$33:$A$776,$A50,СВЦЭМ!$B$33:$B$776,C$47)+'СЕТ СН'!$G$14+СВЦЭМ!$D$10+'СЕТ СН'!$G$5-'СЕТ СН'!$G$24</f>
        <v>2822.2729868799997</v>
      </c>
      <c r="D50" s="36">
        <f>SUMIFS(СВЦЭМ!$D$33:$D$776,СВЦЭМ!$A$33:$A$776,$A50,СВЦЭМ!$B$33:$B$776,D$47)+'СЕТ СН'!$G$14+СВЦЭМ!$D$10+'СЕТ СН'!$G$5-'СЕТ СН'!$G$24</f>
        <v>2836.9655278800001</v>
      </c>
      <c r="E50" s="36">
        <f>SUMIFS(СВЦЭМ!$D$33:$D$776,СВЦЭМ!$A$33:$A$776,$A50,СВЦЭМ!$B$33:$B$776,E$47)+'СЕТ СН'!$G$14+СВЦЭМ!$D$10+'СЕТ СН'!$G$5-'СЕТ СН'!$G$24</f>
        <v>2881.4461171100002</v>
      </c>
      <c r="F50" s="36">
        <f>SUMIFS(СВЦЭМ!$D$33:$D$776,СВЦЭМ!$A$33:$A$776,$A50,СВЦЭМ!$B$33:$B$776,F$47)+'СЕТ СН'!$G$14+СВЦЭМ!$D$10+'СЕТ СН'!$G$5-'СЕТ СН'!$G$24</f>
        <v>2883.3152784399999</v>
      </c>
      <c r="G50" s="36">
        <f>SUMIFS(СВЦЭМ!$D$33:$D$776,СВЦЭМ!$A$33:$A$776,$A50,СВЦЭМ!$B$33:$B$776,G$47)+'СЕТ СН'!$G$14+СВЦЭМ!$D$10+'СЕТ СН'!$G$5-'СЕТ СН'!$G$24</f>
        <v>2906.2487517199997</v>
      </c>
      <c r="H50" s="36">
        <f>SUMIFS(СВЦЭМ!$D$33:$D$776,СВЦЭМ!$A$33:$A$776,$A50,СВЦЭМ!$B$33:$B$776,H$47)+'СЕТ СН'!$G$14+СВЦЭМ!$D$10+'СЕТ СН'!$G$5-'СЕТ СН'!$G$24</f>
        <v>2891.9532424999998</v>
      </c>
      <c r="I50" s="36">
        <f>SUMIFS(СВЦЭМ!$D$33:$D$776,СВЦЭМ!$A$33:$A$776,$A50,СВЦЭМ!$B$33:$B$776,I$47)+'СЕТ СН'!$G$14+СВЦЭМ!$D$10+'СЕТ СН'!$G$5-'СЕТ СН'!$G$24</f>
        <v>2905.2989601200002</v>
      </c>
      <c r="J50" s="36">
        <f>SUMIFS(СВЦЭМ!$D$33:$D$776,СВЦЭМ!$A$33:$A$776,$A50,СВЦЭМ!$B$33:$B$776,J$47)+'СЕТ СН'!$G$14+СВЦЭМ!$D$10+'СЕТ СН'!$G$5-'СЕТ СН'!$G$24</f>
        <v>2848.9017659199999</v>
      </c>
      <c r="K50" s="36">
        <f>SUMIFS(СВЦЭМ!$D$33:$D$776,СВЦЭМ!$A$33:$A$776,$A50,СВЦЭМ!$B$33:$B$776,K$47)+'СЕТ СН'!$G$14+СВЦЭМ!$D$10+'СЕТ СН'!$G$5-'СЕТ СН'!$G$24</f>
        <v>2797.4563395</v>
      </c>
      <c r="L50" s="36">
        <f>SUMIFS(СВЦЭМ!$D$33:$D$776,СВЦЭМ!$A$33:$A$776,$A50,СВЦЭМ!$B$33:$B$776,L$47)+'СЕТ СН'!$G$14+СВЦЭМ!$D$10+'СЕТ СН'!$G$5-'СЕТ СН'!$G$24</f>
        <v>2751.9263260100001</v>
      </c>
      <c r="M50" s="36">
        <f>SUMIFS(СВЦЭМ!$D$33:$D$776,СВЦЭМ!$A$33:$A$776,$A50,СВЦЭМ!$B$33:$B$776,M$47)+'СЕТ СН'!$G$14+СВЦЭМ!$D$10+'СЕТ СН'!$G$5-'СЕТ СН'!$G$24</f>
        <v>2681.1139267500002</v>
      </c>
      <c r="N50" s="36">
        <f>SUMIFS(СВЦЭМ!$D$33:$D$776,СВЦЭМ!$A$33:$A$776,$A50,СВЦЭМ!$B$33:$B$776,N$47)+'СЕТ СН'!$G$14+СВЦЭМ!$D$10+'СЕТ СН'!$G$5-'СЕТ СН'!$G$24</f>
        <v>2640.1231728900002</v>
      </c>
      <c r="O50" s="36">
        <f>SUMIFS(СВЦЭМ!$D$33:$D$776,СВЦЭМ!$A$33:$A$776,$A50,СВЦЭМ!$B$33:$B$776,O$47)+'СЕТ СН'!$G$14+СВЦЭМ!$D$10+'СЕТ СН'!$G$5-'СЕТ СН'!$G$24</f>
        <v>2623.0765817800002</v>
      </c>
      <c r="P50" s="36">
        <f>SUMIFS(СВЦЭМ!$D$33:$D$776,СВЦЭМ!$A$33:$A$776,$A50,СВЦЭМ!$B$33:$B$776,P$47)+'СЕТ СН'!$G$14+СВЦЭМ!$D$10+'СЕТ СН'!$G$5-'СЕТ СН'!$G$24</f>
        <v>2627.1202216699999</v>
      </c>
      <c r="Q50" s="36">
        <f>SUMIFS(СВЦЭМ!$D$33:$D$776,СВЦЭМ!$A$33:$A$776,$A50,СВЦЭМ!$B$33:$B$776,Q$47)+'СЕТ СН'!$G$14+СВЦЭМ!$D$10+'СЕТ СН'!$G$5-'СЕТ СН'!$G$24</f>
        <v>2631.16009424</v>
      </c>
      <c r="R50" s="36">
        <f>SUMIFS(СВЦЭМ!$D$33:$D$776,СВЦЭМ!$A$33:$A$776,$A50,СВЦЭМ!$B$33:$B$776,R$47)+'СЕТ СН'!$G$14+СВЦЭМ!$D$10+'СЕТ СН'!$G$5-'СЕТ СН'!$G$24</f>
        <v>2639.0324984899999</v>
      </c>
      <c r="S50" s="36">
        <f>SUMIFS(СВЦЭМ!$D$33:$D$776,СВЦЭМ!$A$33:$A$776,$A50,СВЦЭМ!$B$33:$B$776,S$47)+'СЕТ СН'!$G$14+СВЦЭМ!$D$10+'СЕТ СН'!$G$5-'СЕТ СН'!$G$24</f>
        <v>2643.2305419499999</v>
      </c>
      <c r="T50" s="36">
        <f>SUMIFS(СВЦЭМ!$D$33:$D$776,СВЦЭМ!$A$33:$A$776,$A50,СВЦЭМ!$B$33:$B$776,T$47)+'СЕТ СН'!$G$14+СВЦЭМ!$D$10+'СЕТ СН'!$G$5-'СЕТ СН'!$G$24</f>
        <v>2651.7937591499999</v>
      </c>
      <c r="U50" s="36">
        <f>SUMIFS(СВЦЭМ!$D$33:$D$776,СВЦЭМ!$A$33:$A$776,$A50,СВЦЭМ!$B$33:$B$776,U$47)+'СЕТ СН'!$G$14+СВЦЭМ!$D$10+'СЕТ СН'!$G$5-'СЕТ СН'!$G$24</f>
        <v>2650.0244473100001</v>
      </c>
      <c r="V50" s="36">
        <f>SUMIFS(СВЦЭМ!$D$33:$D$776,СВЦЭМ!$A$33:$A$776,$A50,СВЦЭМ!$B$33:$B$776,V$47)+'СЕТ СН'!$G$14+СВЦЭМ!$D$10+'СЕТ СН'!$G$5-'СЕТ СН'!$G$24</f>
        <v>2642.2307771800001</v>
      </c>
      <c r="W50" s="36">
        <f>SUMIFS(СВЦЭМ!$D$33:$D$776,СВЦЭМ!$A$33:$A$776,$A50,СВЦЭМ!$B$33:$B$776,W$47)+'СЕТ СН'!$G$14+СВЦЭМ!$D$10+'СЕТ СН'!$G$5-'СЕТ СН'!$G$24</f>
        <v>2630.9625081599997</v>
      </c>
      <c r="X50" s="36">
        <f>SUMIFS(СВЦЭМ!$D$33:$D$776,СВЦЭМ!$A$33:$A$776,$A50,СВЦЭМ!$B$33:$B$776,X$47)+'СЕТ СН'!$G$14+СВЦЭМ!$D$10+'СЕТ СН'!$G$5-'СЕТ СН'!$G$24</f>
        <v>2654.2685003900001</v>
      </c>
      <c r="Y50" s="36">
        <f>SUMIFS(СВЦЭМ!$D$33:$D$776,СВЦЭМ!$A$33:$A$776,$A50,СВЦЭМ!$B$33:$B$776,Y$47)+'СЕТ СН'!$G$14+СВЦЭМ!$D$10+'СЕТ СН'!$G$5-'СЕТ СН'!$G$24</f>
        <v>2741.4619321099999</v>
      </c>
    </row>
    <row r="51" spans="1:25" ht="15.75" x14ac:dyDescent="0.2">
      <c r="A51" s="35">
        <f t="shared" si="1"/>
        <v>44047</v>
      </c>
      <c r="B51" s="36">
        <f>SUMIFS(СВЦЭМ!$D$33:$D$776,СВЦЭМ!$A$33:$A$776,$A51,СВЦЭМ!$B$33:$B$776,B$47)+'СЕТ СН'!$G$14+СВЦЭМ!$D$10+'СЕТ СН'!$G$5-'СЕТ СН'!$G$24</f>
        <v>2806.5997457100002</v>
      </c>
      <c r="C51" s="36">
        <f>SUMIFS(СВЦЭМ!$D$33:$D$776,СВЦЭМ!$A$33:$A$776,$A51,СВЦЭМ!$B$33:$B$776,C$47)+'СЕТ СН'!$G$14+СВЦЭМ!$D$10+'СЕТ СН'!$G$5-'СЕТ СН'!$G$24</f>
        <v>2858.0753085799997</v>
      </c>
      <c r="D51" s="36">
        <f>SUMIFS(СВЦЭМ!$D$33:$D$776,СВЦЭМ!$A$33:$A$776,$A51,СВЦЭМ!$B$33:$B$776,D$47)+'СЕТ СН'!$G$14+СВЦЭМ!$D$10+'СЕТ СН'!$G$5-'СЕТ СН'!$G$24</f>
        <v>2877.2097473899998</v>
      </c>
      <c r="E51" s="36">
        <f>SUMIFS(СВЦЭМ!$D$33:$D$776,СВЦЭМ!$A$33:$A$776,$A51,СВЦЭМ!$B$33:$B$776,E$47)+'СЕТ СН'!$G$14+СВЦЭМ!$D$10+'СЕТ СН'!$G$5-'СЕТ СН'!$G$24</f>
        <v>2907.9830466799999</v>
      </c>
      <c r="F51" s="36">
        <f>SUMIFS(СВЦЭМ!$D$33:$D$776,СВЦЭМ!$A$33:$A$776,$A51,СВЦЭМ!$B$33:$B$776,F$47)+'СЕТ СН'!$G$14+СВЦЭМ!$D$10+'СЕТ СН'!$G$5-'СЕТ СН'!$G$24</f>
        <v>2914.8938478700002</v>
      </c>
      <c r="G51" s="36">
        <f>SUMIFS(СВЦЭМ!$D$33:$D$776,СВЦЭМ!$A$33:$A$776,$A51,СВЦЭМ!$B$33:$B$776,G$47)+'СЕТ СН'!$G$14+СВЦЭМ!$D$10+'СЕТ СН'!$G$5-'СЕТ СН'!$G$24</f>
        <v>2907.7045580899999</v>
      </c>
      <c r="H51" s="36">
        <f>SUMIFS(СВЦЭМ!$D$33:$D$776,СВЦЭМ!$A$33:$A$776,$A51,СВЦЭМ!$B$33:$B$776,H$47)+'СЕТ СН'!$G$14+СВЦЭМ!$D$10+'СЕТ СН'!$G$5-'СЕТ СН'!$G$24</f>
        <v>2863.8813977199998</v>
      </c>
      <c r="I51" s="36">
        <f>SUMIFS(СВЦЭМ!$D$33:$D$776,СВЦЭМ!$A$33:$A$776,$A51,СВЦЭМ!$B$33:$B$776,I$47)+'СЕТ СН'!$G$14+СВЦЭМ!$D$10+'СЕТ СН'!$G$5-'СЕТ СН'!$G$24</f>
        <v>2857.5079785299999</v>
      </c>
      <c r="J51" s="36">
        <f>SUMIFS(СВЦЭМ!$D$33:$D$776,СВЦЭМ!$A$33:$A$776,$A51,СВЦЭМ!$B$33:$B$776,J$47)+'СЕТ СН'!$G$14+СВЦЭМ!$D$10+'СЕТ СН'!$G$5-'СЕТ СН'!$G$24</f>
        <v>2811.2644266799998</v>
      </c>
      <c r="K51" s="36">
        <f>SUMIFS(СВЦЭМ!$D$33:$D$776,СВЦЭМ!$A$33:$A$776,$A51,СВЦЭМ!$B$33:$B$776,K$47)+'СЕТ СН'!$G$14+СВЦЭМ!$D$10+'СЕТ СН'!$G$5-'СЕТ СН'!$G$24</f>
        <v>2782.2687829199999</v>
      </c>
      <c r="L51" s="36">
        <f>SUMIFS(СВЦЭМ!$D$33:$D$776,СВЦЭМ!$A$33:$A$776,$A51,СВЦЭМ!$B$33:$B$776,L$47)+'СЕТ СН'!$G$14+СВЦЭМ!$D$10+'СЕТ СН'!$G$5-'СЕТ СН'!$G$24</f>
        <v>2776.5657088299999</v>
      </c>
      <c r="M51" s="36">
        <f>SUMIFS(СВЦЭМ!$D$33:$D$776,СВЦЭМ!$A$33:$A$776,$A51,СВЦЭМ!$B$33:$B$776,M$47)+'СЕТ СН'!$G$14+СВЦЭМ!$D$10+'СЕТ СН'!$G$5-'СЕТ СН'!$G$24</f>
        <v>2700.32190051</v>
      </c>
      <c r="N51" s="36">
        <f>SUMIFS(СВЦЭМ!$D$33:$D$776,СВЦЭМ!$A$33:$A$776,$A51,СВЦЭМ!$B$33:$B$776,N$47)+'СЕТ СН'!$G$14+СВЦЭМ!$D$10+'СЕТ СН'!$G$5-'СЕТ СН'!$G$24</f>
        <v>2645.3954861800003</v>
      </c>
      <c r="O51" s="36">
        <f>SUMIFS(СВЦЭМ!$D$33:$D$776,СВЦЭМ!$A$33:$A$776,$A51,СВЦЭМ!$B$33:$B$776,O$47)+'СЕТ СН'!$G$14+СВЦЭМ!$D$10+'СЕТ СН'!$G$5-'СЕТ СН'!$G$24</f>
        <v>2622.0899815900002</v>
      </c>
      <c r="P51" s="36">
        <f>SUMIFS(СВЦЭМ!$D$33:$D$776,СВЦЭМ!$A$33:$A$776,$A51,СВЦЭМ!$B$33:$B$776,P$47)+'СЕТ СН'!$G$14+СВЦЭМ!$D$10+'СЕТ СН'!$G$5-'СЕТ СН'!$G$24</f>
        <v>2617.9064199499999</v>
      </c>
      <c r="Q51" s="36">
        <f>SUMIFS(СВЦЭМ!$D$33:$D$776,СВЦЭМ!$A$33:$A$776,$A51,СВЦЭМ!$B$33:$B$776,Q$47)+'СЕТ СН'!$G$14+СВЦЭМ!$D$10+'СЕТ СН'!$G$5-'СЕТ СН'!$G$24</f>
        <v>2617.4086157199999</v>
      </c>
      <c r="R51" s="36">
        <f>SUMIFS(СВЦЭМ!$D$33:$D$776,СВЦЭМ!$A$33:$A$776,$A51,СВЦЭМ!$B$33:$B$776,R$47)+'СЕТ СН'!$G$14+СВЦЭМ!$D$10+'СЕТ СН'!$G$5-'СЕТ СН'!$G$24</f>
        <v>2614.9626813599998</v>
      </c>
      <c r="S51" s="36">
        <f>SUMIFS(СВЦЭМ!$D$33:$D$776,СВЦЭМ!$A$33:$A$776,$A51,СВЦЭМ!$B$33:$B$776,S$47)+'СЕТ СН'!$G$14+СВЦЭМ!$D$10+'СЕТ СН'!$G$5-'СЕТ СН'!$G$24</f>
        <v>2636.3968924199999</v>
      </c>
      <c r="T51" s="36">
        <f>SUMIFS(СВЦЭМ!$D$33:$D$776,СВЦЭМ!$A$33:$A$776,$A51,СВЦЭМ!$B$33:$B$776,T$47)+'СЕТ СН'!$G$14+СВЦЭМ!$D$10+'СЕТ СН'!$G$5-'СЕТ СН'!$G$24</f>
        <v>2630.7341794600002</v>
      </c>
      <c r="U51" s="36">
        <f>SUMIFS(СВЦЭМ!$D$33:$D$776,СВЦЭМ!$A$33:$A$776,$A51,СВЦЭМ!$B$33:$B$776,U$47)+'СЕТ СН'!$G$14+СВЦЭМ!$D$10+'СЕТ СН'!$G$5-'СЕТ СН'!$G$24</f>
        <v>2631.0198641299999</v>
      </c>
      <c r="V51" s="36">
        <f>SUMIFS(СВЦЭМ!$D$33:$D$776,СВЦЭМ!$A$33:$A$776,$A51,СВЦЭМ!$B$33:$B$776,V$47)+'СЕТ СН'!$G$14+СВЦЭМ!$D$10+'СЕТ СН'!$G$5-'СЕТ СН'!$G$24</f>
        <v>2630.1547373200001</v>
      </c>
      <c r="W51" s="36">
        <f>SUMIFS(СВЦЭМ!$D$33:$D$776,СВЦЭМ!$A$33:$A$776,$A51,СВЦЭМ!$B$33:$B$776,W$47)+'СЕТ СН'!$G$14+СВЦЭМ!$D$10+'СЕТ СН'!$G$5-'СЕТ СН'!$G$24</f>
        <v>2632.0656312900001</v>
      </c>
      <c r="X51" s="36">
        <f>SUMIFS(СВЦЭМ!$D$33:$D$776,СВЦЭМ!$A$33:$A$776,$A51,СВЦЭМ!$B$33:$B$776,X$47)+'СЕТ СН'!$G$14+СВЦЭМ!$D$10+'СЕТ СН'!$G$5-'СЕТ СН'!$G$24</f>
        <v>2656.8088264399998</v>
      </c>
      <c r="Y51" s="36">
        <f>SUMIFS(СВЦЭМ!$D$33:$D$776,СВЦЭМ!$A$33:$A$776,$A51,СВЦЭМ!$B$33:$B$776,Y$47)+'СЕТ СН'!$G$14+СВЦЭМ!$D$10+'СЕТ СН'!$G$5-'СЕТ СН'!$G$24</f>
        <v>2741.0547261000002</v>
      </c>
    </row>
    <row r="52" spans="1:25" ht="15.75" x14ac:dyDescent="0.2">
      <c r="A52" s="35">
        <f t="shared" si="1"/>
        <v>44048</v>
      </c>
      <c r="B52" s="36">
        <f>SUMIFS(СВЦЭМ!$D$33:$D$776,СВЦЭМ!$A$33:$A$776,$A52,СВЦЭМ!$B$33:$B$776,B$47)+'СЕТ СН'!$G$14+СВЦЭМ!$D$10+'СЕТ СН'!$G$5-'СЕТ СН'!$G$24</f>
        <v>2808.51565768</v>
      </c>
      <c r="C52" s="36">
        <f>SUMIFS(СВЦЭМ!$D$33:$D$776,СВЦЭМ!$A$33:$A$776,$A52,СВЦЭМ!$B$33:$B$776,C$47)+'СЕТ СН'!$G$14+СВЦЭМ!$D$10+'СЕТ СН'!$G$5-'СЕТ СН'!$G$24</f>
        <v>2882.70440134</v>
      </c>
      <c r="D52" s="36">
        <f>SUMIFS(СВЦЭМ!$D$33:$D$776,СВЦЭМ!$A$33:$A$776,$A52,СВЦЭМ!$B$33:$B$776,D$47)+'СЕТ СН'!$G$14+СВЦЭМ!$D$10+'СЕТ СН'!$G$5-'СЕТ СН'!$G$24</f>
        <v>2897.5868574699998</v>
      </c>
      <c r="E52" s="36">
        <f>SUMIFS(СВЦЭМ!$D$33:$D$776,СВЦЭМ!$A$33:$A$776,$A52,СВЦЭМ!$B$33:$B$776,E$47)+'СЕТ СН'!$G$14+СВЦЭМ!$D$10+'СЕТ СН'!$G$5-'СЕТ СН'!$G$24</f>
        <v>2908.07038018</v>
      </c>
      <c r="F52" s="36">
        <f>SUMIFS(СВЦЭМ!$D$33:$D$776,СВЦЭМ!$A$33:$A$776,$A52,СВЦЭМ!$B$33:$B$776,F$47)+'СЕТ СН'!$G$14+СВЦЭМ!$D$10+'СЕТ СН'!$G$5-'СЕТ СН'!$G$24</f>
        <v>2906.0320951799999</v>
      </c>
      <c r="G52" s="36">
        <f>SUMIFS(СВЦЭМ!$D$33:$D$776,СВЦЭМ!$A$33:$A$776,$A52,СВЦЭМ!$B$33:$B$776,G$47)+'СЕТ СН'!$G$14+СВЦЭМ!$D$10+'СЕТ СН'!$G$5-'СЕТ СН'!$G$24</f>
        <v>2919.8273339900002</v>
      </c>
      <c r="H52" s="36">
        <f>SUMIFS(СВЦЭМ!$D$33:$D$776,СВЦЭМ!$A$33:$A$776,$A52,СВЦЭМ!$B$33:$B$776,H$47)+'СЕТ СН'!$G$14+СВЦЭМ!$D$10+'СЕТ СН'!$G$5-'СЕТ СН'!$G$24</f>
        <v>2896.77802019</v>
      </c>
      <c r="I52" s="36">
        <f>SUMIFS(СВЦЭМ!$D$33:$D$776,СВЦЭМ!$A$33:$A$776,$A52,СВЦЭМ!$B$33:$B$776,I$47)+'СЕТ СН'!$G$14+СВЦЭМ!$D$10+'СЕТ СН'!$G$5-'СЕТ СН'!$G$24</f>
        <v>2862.3462671699999</v>
      </c>
      <c r="J52" s="36">
        <f>SUMIFS(СВЦЭМ!$D$33:$D$776,СВЦЭМ!$A$33:$A$776,$A52,СВЦЭМ!$B$33:$B$776,J$47)+'СЕТ СН'!$G$14+СВЦЭМ!$D$10+'СЕТ СН'!$G$5-'СЕТ СН'!$G$24</f>
        <v>2810.5407210100002</v>
      </c>
      <c r="K52" s="36">
        <f>SUMIFS(СВЦЭМ!$D$33:$D$776,СВЦЭМ!$A$33:$A$776,$A52,СВЦЭМ!$B$33:$B$776,K$47)+'СЕТ СН'!$G$14+СВЦЭМ!$D$10+'СЕТ СН'!$G$5-'СЕТ СН'!$G$24</f>
        <v>2819.6802084599999</v>
      </c>
      <c r="L52" s="36">
        <f>SUMIFS(СВЦЭМ!$D$33:$D$776,СВЦЭМ!$A$33:$A$776,$A52,СВЦЭМ!$B$33:$B$776,L$47)+'СЕТ СН'!$G$14+СВЦЭМ!$D$10+'СЕТ СН'!$G$5-'СЕТ СН'!$G$24</f>
        <v>2769.2050700499999</v>
      </c>
      <c r="M52" s="36">
        <f>SUMIFS(СВЦЭМ!$D$33:$D$776,СВЦЭМ!$A$33:$A$776,$A52,СВЦЭМ!$B$33:$B$776,M$47)+'СЕТ СН'!$G$14+СВЦЭМ!$D$10+'СЕТ СН'!$G$5-'СЕТ СН'!$G$24</f>
        <v>2698.9138709999997</v>
      </c>
      <c r="N52" s="36">
        <f>SUMIFS(СВЦЭМ!$D$33:$D$776,СВЦЭМ!$A$33:$A$776,$A52,СВЦЭМ!$B$33:$B$776,N$47)+'СЕТ СН'!$G$14+СВЦЭМ!$D$10+'СЕТ СН'!$G$5-'СЕТ СН'!$G$24</f>
        <v>2648.6899585599999</v>
      </c>
      <c r="O52" s="36">
        <f>SUMIFS(СВЦЭМ!$D$33:$D$776,СВЦЭМ!$A$33:$A$776,$A52,СВЦЭМ!$B$33:$B$776,O$47)+'СЕТ СН'!$G$14+СВЦЭМ!$D$10+'СЕТ СН'!$G$5-'СЕТ СН'!$G$24</f>
        <v>2617.4825720999997</v>
      </c>
      <c r="P52" s="36">
        <f>SUMIFS(СВЦЭМ!$D$33:$D$776,СВЦЭМ!$A$33:$A$776,$A52,СВЦЭМ!$B$33:$B$776,P$47)+'СЕТ СН'!$G$14+СВЦЭМ!$D$10+'СЕТ СН'!$G$5-'СЕТ СН'!$G$24</f>
        <v>2624.8486904800002</v>
      </c>
      <c r="Q52" s="36">
        <f>SUMIFS(СВЦЭМ!$D$33:$D$776,СВЦЭМ!$A$33:$A$776,$A52,СВЦЭМ!$B$33:$B$776,Q$47)+'СЕТ СН'!$G$14+СВЦЭМ!$D$10+'СЕТ СН'!$G$5-'СЕТ СН'!$G$24</f>
        <v>2625.3387499999999</v>
      </c>
      <c r="R52" s="36">
        <f>SUMIFS(СВЦЭМ!$D$33:$D$776,СВЦЭМ!$A$33:$A$776,$A52,СВЦЭМ!$B$33:$B$776,R$47)+'СЕТ СН'!$G$14+СВЦЭМ!$D$10+'СЕТ СН'!$G$5-'СЕТ СН'!$G$24</f>
        <v>2620.05215787</v>
      </c>
      <c r="S52" s="36">
        <f>SUMIFS(СВЦЭМ!$D$33:$D$776,СВЦЭМ!$A$33:$A$776,$A52,СВЦЭМ!$B$33:$B$776,S$47)+'СЕТ СН'!$G$14+СВЦЭМ!$D$10+'СЕТ СН'!$G$5-'СЕТ СН'!$G$24</f>
        <v>2621.3340758100003</v>
      </c>
      <c r="T52" s="36">
        <f>SUMIFS(СВЦЭМ!$D$33:$D$776,СВЦЭМ!$A$33:$A$776,$A52,СВЦЭМ!$B$33:$B$776,T$47)+'СЕТ СН'!$G$14+СВЦЭМ!$D$10+'СЕТ СН'!$G$5-'СЕТ СН'!$G$24</f>
        <v>2639.66964964</v>
      </c>
      <c r="U52" s="36">
        <f>SUMIFS(СВЦЭМ!$D$33:$D$776,СВЦЭМ!$A$33:$A$776,$A52,СВЦЭМ!$B$33:$B$776,U$47)+'СЕТ СН'!$G$14+СВЦЭМ!$D$10+'СЕТ СН'!$G$5-'СЕТ СН'!$G$24</f>
        <v>2646.4029920000003</v>
      </c>
      <c r="V52" s="36">
        <f>SUMIFS(СВЦЭМ!$D$33:$D$776,СВЦЭМ!$A$33:$A$776,$A52,СВЦЭМ!$B$33:$B$776,V$47)+'СЕТ СН'!$G$14+СВЦЭМ!$D$10+'СЕТ СН'!$G$5-'СЕТ СН'!$G$24</f>
        <v>2627.7561065700002</v>
      </c>
      <c r="W52" s="36">
        <f>SUMIFS(СВЦЭМ!$D$33:$D$776,СВЦЭМ!$A$33:$A$776,$A52,СВЦЭМ!$B$33:$B$776,W$47)+'СЕТ СН'!$G$14+СВЦЭМ!$D$10+'СЕТ СН'!$G$5-'СЕТ СН'!$G$24</f>
        <v>2626.18154989</v>
      </c>
      <c r="X52" s="36">
        <f>SUMIFS(СВЦЭМ!$D$33:$D$776,СВЦЭМ!$A$33:$A$776,$A52,СВЦЭМ!$B$33:$B$776,X$47)+'СЕТ СН'!$G$14+СВЦЭМ!$D$10+'СЕТ СН'!$G$5-'СЕТ СН'!$G$24</f>
        <v>2646.13775953</v>
      </c>
      <c r="Y52" s="36">
        <f>SUMIFS(СВЦЭМ!$D$33:$D$776,СВЦЭМ!$A$33:$A$776,$A52,СВЦЭМ!$B$33:$B$776,Y$47)+'СЕТ СН'!$G$14+СВЦЭМ!$D$10+'СЕТ СН'!$G$5-'СЕТ СН'!$G$24</f>
        <v>2755.0859641699999</v>
      </c>
    </row>
    <row r="53" spans="1:25" ht="15.75" x14ac:dyDescent="0.2">
      <c r="A53" s="35">
        <f t="shared" si="1"/>
        <v>44049</v>
      </c>
      <c r="B53" s="36">
        <f>SUMIFS(СВЦЭМ!$D$33:$D$776,СВЦЭМ!$A$33:$A$776,$A53,СВЦЭМ!$B$33:$B$776,B$47)+'СЕТ СН'!$G$14+СВЦЭМ!$D$10+'СЕТ СН'!$G$5-'СЕТ СН'!$G$24</f>
        <v>2861.0378506400002</v>
      </c>
      <c r="C53" s="36">
        <f>SUMIFS(СВЦЭМ!$D$33:$D$776,СВЦЭМ!$A$33:$A$776,$A53,СВЦЭМ!$B$33:$B$776,C$47)+'СЕТ СН'!$G$14+СВЦЭМ!$D$10+'СЕТ СН'!$G$5-'СЕТ СН'!$G$24</f>
        <v>2914.1832129499999</v>
      </c>
      <c r="D53" s="36">
        <f>SUMIFS(СВЦЭМ!$D$33:$D$776,СВЦЭМ!$A$33:$A$776,$A53,СВЦЭМ!$B$33:$B$776,D$47)+'СЕТ СН'!$G$14+СВЦЭМ!$D$10+'СЕТ СН'!$G$5-'СЕТ СН'!$G$24</f>
        <v>2936.20341517</v>
      </c>
      <c r="E53" s="36">
        <f>SUMIFS(СВЦЭМ!$D$33:$D$776,СВЦЭМ!$A$33:$A$776,$A53,СВЦЭМ!$B$33:$B$776,E$47)+'СЕТ СН'!$G$14+СВЦЭМ!$D$10+'СЕТ СН'!$G$5-'СЕТ СН'!$G$24</f>
        <v>2930.6639473099999</v>
      </c>
      <c r="F53" s="36">
        <f>SUMIFS(СВЦЭМ!$D$33:$D$776,СВЦЭМ!$A$33:$A$776,$A53,СВЦЭМ!$B$33:$B$776,F$47)+'СЕТ СН'!$G$14+СВЦЭМ!$D$10+'СЕТ СН'!$G$5-'СЕТ СН'!$G$24</f>
        <v>2921.1126460999999</v>
      </c>
      <c r="G53" s="36">
        <f>SUMIFS(СВЦЭМ!$D$33:$D$776,СВЦЭМ!$A$33:$A$776,$A53,СВЦЭМ!$B$33:$B$776,G$47)+'СЕТ СН'!$G$14+СВЦЭМ!$D$10+'СЕТ СН'!$G$5-'СЕТ СН'!$G$24</f>
        <v>2930.0351610500002</v>
      </c>
      <c r="H53" s="36">
        <f>SUMIFS(СВЦЭМ!$D$33:$D$776,СВЦЭМ!$A$33:$A$776,$A53,СВЦЭМ!$B$33:$B$776,H$47)+'СЕТ СН'!$G$14+СВЦЭМ!$D$10+'СЕТ СН'!$G$5-'СЕТ СН'!$G$24</f>
        <v>2927.4850120000001</v>
      </c>
      <c r="I53" s="36">
        <f>SUMIFS(СВЦЭМ!$D$33:$D$776,СВЦЭМ!$A$33:$A$776,$A53,СВЦЭМ!$B$33:$B$776,I$47)+'СЕТ СН'!$G$14+СВЦЭМ!$D$10+'СЕТ СН'!$G$5-'СЕТ СН'!$G$24</f>
        <v>2876.0688812600001</v>
      </c>
      <c r="J53" s="36">
        <f>SUMIFS(СВЦЭМ!$D$33:$D$776,СВЦЭМ!$A$33:$A$776,$A53,СВЦЭМ!$B$33:$B$776,J$47)+'СЕТ СН'!$G$14+СВЦЭМ!$D$10+'СЕТ СН'!$G$5-'СЕТ СН'!$G$24</f>
        <v>2815.4449840500001</v>
      </c>
      <c r="K53" s="36">
        <f>SUMIFS(СВЦЭМ!$D$33:$D$776,СВЦЭМ!$A$33:$A$776,$A53,СВЦЭМ!$B$33:$B$776,K$47)+'СЕТ СН'!$G$14+СВЦЭМ!$D$10+'СЕТ СН'!$G$5-'СЕТ СН'!$G$24</f>
        <v>2780.6851609599998</v>
      </c>
      <c r="L53" s="36">
        <f>SUMIFS(СВЦЭМ!$D$33:$D$776,СВЦЭМ!$A$33:$A$776,$A53,СВЦЭМ!$B$33:$B$776,L$47)+'СЕТ СН'!$G$14+СВЦЭМ!$D$10+'СЕТ СН'!$G$5-'СЕТ СН'!$G$24</f>
        <v>2766.7212975299999</v>
      </c>
      <c r="M53" s="36">
        <f>SUMIFS(СВЦЭМ!$D$33:$D$776,СВЦЭМ!$A$33:$A$776,$A53,СВЦЭМ!$B$33:$B$776,M$47)+'СЕТ СН'!$G$14+СВЦЭМ!$D$10+'СЕТ СН'!$G$5-'СЕТ СН'!$G$24</f>
        <v>2691.0745166000002</v>
      </c>
      <c r="N53" s="36">
        <f>SUMIFS(СВЦЭМ!$D$33:$D$776,СВЦЭМ!$A$33:$A$776,$A53,СВЦЭМ!$B$33:$B$776,N$47)+'СЕТ СН'!$G$14+СВЦЭМ!$D$10+'СЕТ СН'!$G$5-'СЕТ СН'!$G$24</f>
        <v>2629.50236219</v>
      </c>
      <c r="O53" s="36">
        <f>SUMIFS(СВЦЭМ!$D$33:$D$776,СВЦЭМ!$A$33:$A$776,$A53,СВЦЭМ!$B$33:$B$776,O$47)+'СЕТ СН'!$G$14+СВЦЭМ!$D$10+'СЕТ СН'!$G$5-'СЕТ СН'!$G$24</f>
        <v>2602.1794828000002</v>
      </c>
      <c r="P53" s="36">
        <f>SUMIFS(СВЦЭМ!$D$33:$D$776,СВЦЭМ!$A$33:$A$776,$A53,СВЦЭМ!$B$33:$B$776,P$47)+'СЕТ СН'!$G$14+СВЦЭМ!$D$10+'СЕТ СН'!$G$5-'СЕТ СН'!$G$24</f>
        <v>2606.7148692199999</v>
      </c>
      <c r="Q53" s="36">
        <f>SUMIFS(СВЦЭМ!$D$33:$D$776,СВЦЭМ!$A$33:$A$776,$A53,СВЦЭМ!$B$33:$B$776,Q$47)+'СЕТ СН'!$G$14+СВЦЭМ!$D$10+'СЕТ СН'!$G$5-'СЕТ СН'!$G$24</f>
        <v>2608.6018784799999</v>
      </c>
      <c r="R53" s="36">
        <f>SUMIFS(СВЦЭМ!$D$33:$D$776,СВЦЭМ!$A$33:$A$776,$A53,СВЦЭМ!$B$33:$B$776,R$47)+'СЕТ СН'!$G$14+СВЦЭМ!$D$10+'СЕТ СН'!$G$5-'СЕТ СН'!$G$24</f>
        <v>2611.7134686300001</v>
      </c>
      <c r="S53" s="36">
        <f>SUMIFS(СВЦЭМ!$D$33:$D$776,СВЦЭМ!$A$33:$A$776,$A53,СВЦЭМ!$B$33:$B$776,S$47)+'СЕТ СН'!$G$14+СВЦЭМ!$D$10+'СЕТ СН'!$G$5-'СЕТ СН'!$G$24</f>
        <v>2613.6906512099999</v>
      </c>
      <c r="T53" s="36">
        <f>SUMIFS(СВЦЭМ!$D$33:$D$776,СВЦЭМ!$A$33:$A$776,$A53,СВЦЭМ!$B$33:$B$776,T$47)+'СЕТ СН'!$G$14+СВЦЭМ!$D$10+'СЕТ СН'!$G$5-'СЕТ СН'!$G$24</f>
        <v>2607.8002738099999</v>
      </c>
      <c r="U53" s="36">
        <f>SUMIFS(СВЦЭМ!$D$33:$D$776,СВЦЭМ!$A$33:$A$776,$A53,СВЦЭМ!$B$33:$B$776,U$47)+'СЕТ СН'!$G$14+СВЦЭМ!$D$10+'СЕТ СН'!$G$5-'СЕТ СН'!$G$24</f>
        <v>2604.2777174799999</v>
      </c>
      <c r="V53" s="36">
        <f>SUMIFS(СВЦЭМ!$D$33:$D$776,СВЦЭМ!$A$33:$A$776,$A53,СВЦЭМ!$B$33:$B$776,V$47)+'СЕТ СН'!$G$14+СВЦЭМ!$D$10+'СЕТ СН'!$G$5-'СЕТ СН'!$G$24</f>
        <v>2611.9934692900001</v>
      </c>
      <c r="W53" s="36">
        <f>SUMIFS(СВЦЭМ!$D$33:$D$776,СВЦЭМ!$A$33:$A$776,$A53,СВЦЭМ!$B$33:$B$776,W$47)+'СЕТ СН'!$G$14+СВЦЭМ!$D$10+'СЕТ СН'!$G$5-'СЕТ СН'!$G$24</f>
        <v>2604.7370382899999</v>
      </c>
      <c r="X53" s="36">
        <f>SUMIFS(СВЦЭМ!$D$33:$D$776,СВЦЭМ!$A$33:$A$776,$A53,СВЦЭМ!$B$33:$B$776,X$47)+'СЕТ СН'!$G$14+СВЦЭМ!$D$10+'СЕТ СН'!$G$5-'СЕТ СН'!$G$24</f>
        <v>2648.0062527800001</v>
      </c>
      <c r="Y53" s="36">
        <f>SUMIFS(СВЦЭМ!$D$33:$D$776,СВЦЭМ!$A$33:$A$776,$A53,СВЦЭМ!$B$33:$B$776,Y$47)+'СЕТ СН'!$G$14+СВЦЭМ!$D$10+'СЕТ СН'!$G$5-'СЕТ СН'!$G$24</f>
        <v>2751.2816444199998</v>
      </c>
    </row>
    <row r="54" spans="1:25" ht="15.75" x14ac:dyDescent="0.2">
      <c r="A54" s="35">
        <f t="shared" si="1"/>
        <v>44050</v>
      </c>
      <c r="B54" s="36">
        <f>SUMIFS(СВЦЭМ!$D$33:$D$776,СВЦЭМ!$A$33:$A$776,$A54,СВЦЭМ!$B$33:$B$776,B$47)+'СЕТ СН'!$G$14+СВЦЭМ!$D$10+'СЕТ СН'!$G$5-'СЕТ СН'!$G$24</f>
        <v>2800.3739279299998</v>
      </c>
      <c r="C54" s="36">
        <f>SUMIFS(СВЦЭМ!$D$33:$D$776,СВЦЭМ!$A$33:$A$776,$A54,СВЦЭМ!$B$33:$B$776,C$47)+'СЕТ СН'!$G$14+СВЦЭМ!$D$10+'СЕТ СН'!$G$5-'СЕТ СН'!$G$24</f>
        <v>2848.6432763600001</v>
      </c>
      <c r="D54" s="36">
        <f>SUMIFS(СВЦЭМ!$D$33:$D$776,СВЦЭМ!$A$33:$A$776,$A54,СВЦЭМ!$B$33:$B$776,D$47)+'СЕТ СН'!$G$14+СВЦЭМ!$D$10+'СЕТ СН'!$G$5-'СЕТ СН'!$G$24</f>
        <v>2862.1309325699999</v>
      </c>
      <c r="E54" s="36">
        <f>SUMIFS(СВЦЭМ!$D$33:$D$776,СВЦЭМ!$A$33:$A$776,$A54,СВЦЭМ!$B$33:$B$776,E$47)+'СЕТ СН'!$G$14+СВЦЭМ!$D$10+'СЕТ СН'!$G$5-'СЕТ СН'!$G$24</f>
        <v>2889.93548104</v>
      </c>
      <c r="F54" s="36">
        <f>SUMIFS(СВЦЭМ!$D$33:$D$776,СВЦЭМ!$A$33:$A$776,$A54,СВЦЭМ!$B$33:$B$776,F$47)+'СЕТ СН'!$G$14+СВЦЭМ!$D$10+'СЕТ СН'!$G$5-'СЕТ СН'!$G$24</f>
        <v>2896.4978745200001</v>
      </c>
      <c r="G54" s="36">
        <f>SUMIFS(СВЦЭМ!$D$33:$D$776,СВЦЭМ!$A$33:$A$776,$A54,СВЦЭМ!$B$33:$B$776,G$47)+'СЕТ СН'!$G$14+СВЦЭМ!$D$10+'СЕТ СН'!$G$5-'СЕТ СН'!$G$24</f>
        <v>2887.1578801800001</v>
      </c>
      <c r="H54" s="36">
        <f>SUMIFS(СВЦЭМ!$D$33:$D$776,СВЦЭМ!$A$33:$A$776,$A54,СВЦЭМ!$B$33:$B$776,H$47)+'СЕТ СН'!$G$14+СВЦЭМ!$D$10+'СЕТ СН'!$G$5-'СЕТ СН'!$G$24</f>
        <v>2853.96665441</v>
      </c>
      <c r="I54" s="36">
        <f>SUMIFS(СВЦЭМ!$D$33:$D$776,СВЦЭМ!$A$33:$A$776,$A54,СВЦЭМ!$B$33:$B$776,I$47)+'СЕТ СН'!$G$14+СВЦЭМ!$D$10+'СЕТ СН'!$G$5-'СЕТ СН'!$G$24</f>
        <v>2826.9251852299999</v>
      </c>
      <c r="J54" s="36">
        <f>SUMIFS(СВЦЭМ!$D$33:$D$776,СВЦЭМ!$A$33:$A$776,$A54,СВЦЭМ!$B$33:$B$776,J$47)+'СЕТ СН'!$G$14+СВЦЭМ!$D$10+'СЕТ СН'!$G$5-'СЕТ СН'!$G$24</f>
        <v>2793.9112680099997</v>
      </c>
      <c r="K54" s="36">
        <f>SUMIFS(СВЦЭМ!$D$33:$D$776,СВЦЭМ!$A$33:$A$776,$A54,СВЦЭМ!$B$33:$B$776,K$47)+'СЕТ СН'!$G$14+СВЦЭМ!$D$10+'СЕТ СН'!$G$5-'СЕТ СН'!$G$24</f>
        <v>2798.15460042</v>
      </c>
      <c r="L54" s="36">
        <f>SUMIFS(СВЦЭМ!$D$33:$D$776,СВЦЭМ!$A$33:$A$776,$A54,СВЦЭМ!$B$33:$B$776,L$47)+'СЕТ СН'!$G$14+СВЦЭМ!$D$10+'СЕТ СН'!$G$5-'СЕТ СН'!$G$24</f>
        <v>2771.8368443700001</v>
      </c>
      <c r="M54" s="36">
        <f>SUMIFS(СВЦЭМ!$D$33:$D$776,СВЦЭМ!$A$33:$A$776,$A54,СВЦЭМ!$B$33:$B$776,M$47)+'СЕТ СН'!$G$14+СВЦЭМ!$D$10+'СЕТ СН'!$G$5-'СЕТ СН'!$G$24</f>
        <v>2736.1455432900002</v>
      </c>
      <c r="N54" s="36">
        <f>SUMIFS(СВЦЭМ!$D$33:$D$776,СВЦЭМ!$A$33:$A$776,$A54,СВЦЭМ!$B$33:$B$776,N$47)+'СЕТ СН'!$G$14+СВЦЭМ!$D$10+'СЕТ СН'!$G$5-'СЕТ СН'!$G$24</f>
        <v>2682.0591023400002</v>
      </c>
      <c r="O54" s="36">
        <f>SUMIFS(СВЦЭМ!$D$33:$D$776,СВЦЭМ!$A$33:$A$776,$A54,СВЦЭМ!$B$33:$B$776,O$47)+'СЕТ СН'!$G$14+СВЦЭМ!$D$10+'СЕТ СН'!$G$5-'СЕТ СН'!$G$24</f>
        <v>2649.8055199300002</v>
      </c>
      <c r="P54" s="36">
        <f>SUMIFS(СВЦЭМ!$D$33:$D$776,СВЦЭМ!$A$33:$A$776,$A54,СВЦЭМ!$B$33:$B$776,P$47)+'СЕТ СН'!$G$14+СВЦЭМ!$D$10+'СЕТ СН'!$G$5-'СЕТ СН'!$G$24</f>
        <v>2653.9427161200001</v>
      </c>
      <c r="Q54" s="36">
        <f>SUMIFS(СВЦЭМ!$D$33:$D$776,СВЦЭМ!$A$33:$A$776,$A54,СВЦЭМ!$B$33:$B$776,Q$47)+'СЕТ СН'!$G$14+СВЦЭМ!$D$10+'СЕТ СН'!$G$5-'СЕТ СН'!$G$24</f>
        <v>2656.33273177</v>
      </c>
      <c r="R54" s="36">
        <f>SUMIFS(СВЦЭМ!$D$33:$D$776,СВЦЭМ!$A$33:$A$776,$A54,СВЦЭМ!$B$33:$B$776,R$47)+'СЕТ СН'!$G$14+СВЦЭМ!$D$10+'СЕТ СН'!$G$5-'СЕТ СН'!$G$24</f>
        <v>2666.3044593700001</v>
      </c>
      <c r="S54" s="36">
        <f>SUMIFS(СВЦЭМ!$D$33:$D$776,СВЦЭМ!$A$33:$A$776,$A54,СВЦЭМ!$B$33:$B$776,S$47)+'СЕТ СН'!$G$14+СВЦЭМ!$D$10+'СЕТ СН'!$G$5-'СЕТ СН'!$G$24</f>
        <v>2668.0406531399999</v>
      </c>
      <c r="T54" s="36">
        <f>SUMIFS(СВЦЭМ!$D$33:$D$776,СВЦЭМ!$A$33:$A$776,$A54,СВЦЭМ!$B$33:$B$776,T$47)+'СЕТ СН'!$G$14+СВЦЭМ!$D$10+'СЕТ СН'!$G$5-'СЕТ СН'!$G$24</f>
        <v>2655.4841499899999</v>
      </c>
      <c r="U54" s="36">
        <f>SUMIFS(СВЦЭМ!$D$33:$D$776,СВЦЭМ!$A$33:$A$776,$A54,СВЦЭМ!$B$33:$B$776,U$47)+'СЕТ СН'!$G$14+СВЦЭМ!$D$10+'СЕТ СН'!$G$5-'СЕТ СН'!$G$24</f>
        <v>2666.97885705</v>
      </c>
      <c r="V54" s="36">
        <f>SUMIFS(СВЦЭМ!$D$33:$D$776,СВЦЭМ!$A$33:$A$776,$A54,СВЦЭМ!$B$33:$B$776,V$47)+'СЕТ СН'!$G$14+СВЦЭМ!$D$10+'СЕТ СН'!$G$5-'СЕТ СН'!$G$24</f>
        <v>2684.1650270300001</v>
      </c>
      <c r="W54" s="36">
        <f>SUMIFS(СВЦЭМ!$D$33:$D$776,СВЦЭМ!$A$33:$A$776,$A54,СВЦЭМ!$B$33:$B$776,W$47)+'СЕТ СН'!$G$14+СВЦЭМ!$D$10+'СЕТ СН'!$G$5-'СЕТ СН'!$G$24</f>
        <v>2671.3511552199998</v>
      </c>
      <c r="X54" s="36">
        <f>SUMIFS(СВЦЭМ!$D$33:$D$776,СВЦЭМ!$A$33:$A$776,$A54,СВЦЭМ!$B$33:$B$776,X$47)+'СЕТ СН'!$G$14+СВЦЭМ!$D$10+'СЕТ СН'!$G$5-'СЕТ СН'!$G$24</f>
        <v>2703.7730027299999</v>
      </c>
      <c r="Y54" s="36">
        <f>SUMIFS(СВЦЭМ!$D$33:$D$776,СВЦЭМ!$A$33:$A$776,$A54,СВЦЭМ!$B$33:$B$776,Y$47)+'СЕТ СН'!$G$14+СВЦЭМ!$D$10+'СЕТ СН'!$G$5-'СЕТ СН'!$G$24</f>
        <v>2791.06597126</v>
      </c>
    </row>
    <row r="55" spans="1:25" ht="15.75" x14ac:dyDescent="0.2">
      <c r="A55" s="35">
        <f t="shared" si="1"/>
        <v>44051</v>
      </c>
      <c r="B55" s="36">
        <f>SUMIFS(СВЦЭМ!$D$33:$D$776,СВЦЭМ!$A$33:$A$776,$A55,СВЦЭМ!$B$33:$B$776,B$47)+'СЕТ СН'!$G$14+СВЦЭМ!$D$10+'СЕТ СН'!$G$5-'СЕТ СН'!$G$24</f>
        <v>2867.5081031499999</v>
      </c>
      <c r="C55" s="36">
        <f>SUMIFS(СВЦЭМ!$D$33:$D$776,СВЦЭМ!$A$33:$A$776,$A55,СВЦЭМ!$B$33:$B$776,C$47)+'СЕТ СН'!$G$14+СВЦЭМ!$D$10+'СЕТ СН'!$G$5-'СЕТ СН'!$G$24</f>
        <v>2891.4341510899999</v>
      </c>
      <c r="D55" s="36">
        <f>SUMIFS(СВЦЭМ!$D$33:$D$776,СВЦЭМ!$A$33:$A$776,$A55,СВЦЭМ!$B$33:$B$776,D$47)+'СЕТ СН'!$G$14+СВЦЭМ!$D$10+'СЕТ СН'!$G$5-'СЕТ СН'!$G$24</f>
        <v>2893.92437045</v>
      </c>
      <c r="E55" s="36">
        <f>SUMIFS(СВЦЭМ!$D$33:$D$776,СВЦЭМ!$A$33:$A$776,$A55,СВЦЭМ!$B$33:$B$776,E$47)+'СЕТ СН'!$G$14+СВЦЭМ!$D$10+'СЕТ СН'!$G$5-'СЕТ СН'!$G$24</f>
        <v>2914.0988790599999</v>
      </c>
      <c r="F55" s="36">
        <f>SUMIFS(СВЦЭМ!$D$33:$D$776,СВЦЭМ!$A$33:$A$776,$A55,СВЦЭМ!$B$33:$B$776,F$47)+'СЕТ СН'!$G$14+СВЦЭМ!$D$10+'СЕТ СН'!$G$5-'СЕТ СН'!$G$24</f>
        <v>2912.4276512199999</v>
      </c>
      <c r="G55" s="36">
        <f>SUMIFS(СВЦЭМ!$D$33:$D$776,СВЦЭМ!$A$33:$A$776,$A55,СВЦЭМ!$B$33:$B$776,G$47)+'СЕТ СН'!$G$14+СВЦЭМ!$D$10+'СЕТ СН'!$G$5-'СЕТ СН'!$G$24</f>
        <v>2912.1460864000001</v>
      </c>
      <c r="H55" s="36">
        <f>SUMIFS(СВЦЭМ!$D$33:$D$776,СВЦЭМ!$A$33:$A$776,$A55,СВЦЭМ!$B$33:$B$776,H$47)+'СЕТ СН'!$G$14+СВЦЭМ!$D$10+'СЕТ СН'!$G$5-'СЕТ СН'!$G$24</f>
        <v>2899.79830098</v>
      </c>
      <c r="I55" s="36">
        <f>SUMIFS(СВЦЭМ!$D$33:$D$776,СВЦЭМ!$A$33:$A$776,$A55,СВЦЭМ!$B$33:$B$776,I$47)+'СЕТ СН'!$G$14+СВЦЭМ!$D$10+'СЕТ СН'!$G$5-'СЕТ СН'!$G$24</f>
        <v>2863.6822883099999</v>
      </c>
      <c r="J55" s="36">
        <f>SUMIFS(СВЦЭМ!$D$33:$D$776,СВЦЭМ!$A$33:$A$776,$A55,СВЦЭМ!$B$33:$B$776,J$47)+'СЕТ СН'!$G$14+СВЦЭМ!$D$10+'СЕТ СН'!$G$5-'СЕТ СН'!$G$24</f>
        <v>2845.4838168599999</v>
      </c>
      <c r="K55" s="36">
        <f>SUMIFS(СВЦЭМ!$D$33:$D$776,СВЦЭМ!$A$33:$A$776,$A55,СВЦЭМ!$B$33:$B$776,K$47)+'СЕТ СН'!$G$14+СВЦЭМ!$D$10+'СЕТ СН'!$G$5-'СЕТ СН'!$G$24</f>
        <v>2826.1545806200002</v>
      </c>
      <c r="L55" s="36">
        <f>SUMIFS(СВЦЭМ!$D$33:$D$776,СВЦЭМ!$A$33:$A$776,$A55,СВЦЭМ!$B$33:$B$776,L$47)+'СЕТ СН'!$G$14+СВЦЭМ!$D$10+'СЕТ СН'!$G$5-'СЕТ СН'!$G$24</f>
        <v>2781.3061459400001</v>
      </c>
      <c r="M55" s="36">
        <f>SUMIFS(СВЦЭМ!$D$33:$D$776,СВЦЭМ!$A$33:$A$776,$A55,СВЦЭМ!$B$33:$B$776,M$47)+'СЕТ СН'!$G$14+СВЦЭМ!$D$10+'СЕТ СН'!$G$5-'СЕТ СН'!$G$24</f>
        <v>2685.94114631</v>
      </c>
      <c r="N55" s="36">
        <f>SUMIFS(СВЦЭМ!$D$33:$D$776,СВЦЭМ!$A$33:$A$776,$A55,СВЦЭМ!$B$33:$B$776,N$47)+'СЕТ СН'!$G$14+СВЦЭМ!$D$10+'СЕТ СН'!$G$5-'СЕТ СН'!$G$24</f>
        <v>2640.3676580700003</v>
      </c>
      <c r="O55" s="36">
        <f>SUMIFS(СВЦЭМ!$D$33:$D$776,СВЦЭМ!$A$33:$A$776,$A55,СВЦЭМ!$B$33:$B$776,O$47)+'СЕТ СН'!$G$14+СВЦЭМ!$D$10+'СЕТ СН'!$G$5-'СЕТ СН'!$G$24</f>
        <v>2622.70164987</v>
      </c>
      <c r="P55" s="36">
        <f>SUMIFS(СВЦЭМ!$D$33:$D$776,СВЦЭМ!$A$33:$A$776,$A55,СВЦЭМ!$B$33:$B$776,P$47)+'СЕТ СН'!$G$14+СВЦЭМ!$D$10+'СЕТ СН'!$G$5-'СЕТ СН'!$G$24</f>
        <v>2621.5975619599999</v>
      </c>
      <c r="Q55" s="36">
        <f>SUMIFS(СВЦЭМ!$D$33:$D$776,СВЦЭМ!$A$33:$A$776,$A55,СВЦЭМ!$B$33:$B$776,Q$47)+'СЕТ СН'!$G$14+СВЦЭМ!$D$10+'СЕТ СН'!$G$5-'СЕТ СН'!$G$24</f>
        <v>2633.1755248899999</v>
      </c>
      <c r="R55" s="36">
        <f>SUMIFS(СВЦЭМ!$D$33:$D$776,СВЦЭМ!$A$33:$A$776,$A55,СВЦЭМ!$B$33:$B$776,R$47)+'СЕТ СН'!$G$14+СВЦЭМ!$D$10+'СЕТ СН'!$G$5-'СЕТ СН'!$G$24</f>
        <v>2615.6724267899999</v>
      </c>
      <c r="S55" s="36">
        <f>SUMIFS(СВЦЭМ!$D$33:$D$776,СВЦЭМ!$A$33:$A$776,$A55,СВЦЭМ!$B$33:$B$776,S$47)+'СЕТ СН'!$G$14+СВЦЭМ!$D$10+'СЕТ СН'!$G$5-'СЕТ СН'!$G$24</f>
        <v>2623.8927273499999</v>
      </c>
      <c r="T55" s="36">
        <f>SUMIFS(СВЦЭМ!$D$33:$D$776,СВЦЭМ!$A$33:$A$776,$A55,СВЦЭМ!$B$33:$B$776,T$47)+'СЕТ СН'!$G$14+СВЦЭМ!$D$10+'СЕТ СН'!$G$5-'СЕТ СН'!$G$24</f>
        <v>2641.0918788700001</v>
      </c>
      <c r="U55" s="36">
        <f>SUMIFS(СВЦЭМ!$D$33:$D$776,СВЦЭМ!$A$33:$A$776,$A55,СВЦЭМ!$B$33:$B$776,U$47)+'СЕТ СН'!$G$14+СВЦЭМ!$D$10+'СЕТ СН'!$G$5-'СЕТ СН'!$G$24</f>
        <v>2648.2015310900001</v>
      </c>
      <c r="V55" s="36">
        <f>SUMIFS(СВЦЭМ!$D$33:$D$776,СВЦЭМ!$A$33:$A$776,$A55,СВЦЭМ!$B$33:$B$776,V$47)+'СЕТ СН'!$G$14+СВЦЭМ!$D$10+'СЕТ СН'!$G$5-'СЕТ СН'!$G$24</f>
        <v>2635.7697601499999</v>
      </c>
      <c r="W55" s="36">
        <f>SUMIFS(СВЦЭМ!$D$33:$D$776,СВЦЭМ!$A$33:$A$776,$A55,СВЦЭМ!$B$33:$B$776,W$47)+'СЕТ СН'!$G$14+СВЦЭМ!$D$10+'СЕТ СН'!$G$5-'СЕТ СН'!$G$24</f>
        <v>2623.8757147699998</v>
      </c>
      <c r="X55" s="36">
        <f>SUMIFS(СВЦЭМ!$D$33:$D$776,СВЦЭМ!$A$33:$A$776,$A55,СВЦЭМ!$B$33:$B$776,X$47)+'СЕТ СН'!$G$14+СВЦЭМ!$D$10+'СЕТ СН'!$G$5-'СЕТ СН'!$G$24</f>
        <v>2649.0233899499999</v>
      </c>
      <c r="Y55" s="36">
        <f>SUMIFS(СВЦЭМ!$D$33:$D$776,СВЦЭМ!$A$33:$A$776,$A55,СВЦЭМ!$B$33:$B$776,Y$47)+'СЕТ СН'!$G$14+СВЦЭМ!$D$10+'СЕТ СН'!$G$5-'СЕТ СН'!$G$24</f>
        <v>2748.7273427800001</v>
      </c>
    </row>
    <row r="56" spans="1:25" ht="15.75" x14ac:dyDescent="0.2">
      <c r="A56" s="35">
        <f t="shared" si="1"/>
        <v>44052</v>
      </c>
      <c r="B56" s="36">
        <f>SUMIFS(СВЦЭМ!$D$33:$D$776,СВЦЭМ!$A$33:$A$776,$A56,СВЦЭМ!$B$33:$B$776,B$47)+'СЕТ СН'!$G$14+СВЦЭМ!$D$10+'СЕТ СН'!$G$5-'СЕТ СН'!$G$24</f>
        <v>2838.1436014299998</v>
      </c>
      <c r="C56" s="36">
        <f>SUMIFS(СВЦЭМ!$D$33:$D$776,СВЦЭМ!$A$33:$A$776,$A56,СВЦЭМ!$B$33:$B$776,C$47)+'СЕТ СН'!$G$14+СВЦЭМ!$D$10+'СЕТ СН'!$G$5-'СЕТ СН'!$G$24</f>
        <v>2924.1787606799999</v>
      </c>
      <c r="D56" s="36">
        <f>SUMIFS(СВЦЭМ!$D$33:$D$776,СВЦЭМ!$A$33:$A$776,$A56,СВЦЭМ!$B$33:$B$776,D$47)+'СЕТ СН'!$G$14+СВЦЭМ!$D$10+'СЕТ СН'!$G$5-'СЕТ СН'!$G$24</f>
        <v>2917.3324982499998</v>
      </c>
      <c r="E56" s="36">
        <f>SUMIFS(СВЦЭМ!$D$33:$D$776,СВЦЭМ!$A$33:$A$776,$A56,СВЦЭМ!$B$33:$B$776,E$47)+'СЕТ СН'!$G$14+СВЦЭМ!$D$10+'СЕТ СН'!$G$5-'СЕТ СН'!$G$24</f>
        <v>2911.7828775500002</v>
      </c>
      <c r="F56" s="36">
        <f>SUMIFS(СВЦЭМ!$D$33:$D$776,СВЦЭМ!$A$33:$A$776,$A56,СВЦЭМ!$B$33:$B$776,F$47)+'СЕТ СН'!$G$14+СВЦЭМ!$D$10+'СЕТ СН'!$G$5-'СЕТ СН'!$G$24</f>
        <v>2905.7504526500002</v>
      </c>
      <c r="G56" s="36">
        <f>SUMIFS(СВЦЭМ!$D$33:$D$776,СВЦЭМ!$A$33:$A$776,$A56,СВЦЭМ!$B$33:$B$776,G$47)+'СЕТ СН'!$G$14+СВЦЭМ!$D$10+'СЕТ СН'!$G$5-'СЕТ СН'!$G$24</f>
        <v>2912.8079540600002</v>
      </c>
      <c r="H56" s="36">
        <f>SUMIFS(СВЦЭМ!$D$33:$D$776,СВЦЭМ!$A$33:$A$776,$A56,СВЦЭМ!$B$33:$B$776,H$47)+'СЕТ СН'!$G$14+СВЦЭМ!$D$10+'СЕТ СН'!$G$5-'СЕТ СН'!$G$24</f>
        <v>2924.4645840000003</v>
      </c>
      <c r="I56" s="36">
        <f>SUMIFS(СВЦЭМ!$D$33:$D$776,СВЦЭМ!$A$33:$A$776,$A56,СВЦЭМ!$B$33:$B$776,I$47)+'СЕТ СН'!$G$14+СВЦЭМ!$D$10+'СЕТ СН'!$G$5-'СЕТ СН'!$G$24</f>
        <v>2921.1453477800001</v>
      </c>
      <c r="J56" s="36">
        <f>SUMIFS(СВЦЭМ!$D$33:$D$776,СВЦЭМ!$A$33:$A$776,$A56,СВЦЭМ!$B$33:$B$776,J$47)+'СЕТ СН'!$G$14+СВЦЭМ!$D$10+'СЕТ СН'!$G$5-'СЕТ СН'!$G$24</f>
        <v>2869.2557451600001</v>
      </c>
      <c r="K56" s="36">
        <f>SUMIFS(СВЦЭМ!$D$33:$D$776,СВЦЭМ!$A$33:$A$776,$A56,СВЦЭМ!$B$33:$B$776,K$47)+'СЕТ СН'!$G$14+СВЦЭМ!$D$10+'СЕТ СН'!$G$5-'СЕТ СН'!$G$24</f>
        <v>2825.6995939200001</v>
      </c>
      <c r="L56" s="36">
        <f>SUMIFS(СВЦЭМ!$D$33:$D$776,СВЦЭМ!$A$33:$A$776,$A56,СВЦЭМ!$B$33:$B$776,L$47)+'СЕТ СН'!$G$14+СВЦЭМ!$D$10+'СЕТ СН'!$G$5-'СЕТ СН'!$G$24</f>
        <v>2778.8903768499999</v>
      </c>
      <c r="M56" s="36">
        <f>SUMIFS(СВЦЭМ!$D$33:$D$776,СВЦЭМ!$A$33:$A$776,$A56,СВЦЭМ!$B$33:$B$776,M$47)+'СЕТ СН'!$G$14+СВЦЭМ!$D$10+'СЕТ СН'!$G$5-'СЕТ СН'!$G$24</f>
        <v>2690.2376796600001</v>
      </c>
      <c r="N56" s="36">
        <f>SUMIFS(СВЦЭМ!$D$33:$D$776,СВЦЭМ!$A$33:$A$776,$A56,СВЦЭМ!$B$33:$B$776,N$47)+'СЕТ СН'!$G$14+СВЦЭМ!$D$10+'СЕТ СН'!$G$5-'СЕТ СН'!$G$24</f>
        <v>2636.8128704400001</v>
      </c>
      <c r="O56" s="36">
        <f>SUMIFS(СВЦЭМ!$D$33:$D$776,СВЦЭМ!$A$33:$A$776,$A56,СВЦЭМ!$B$33:$B$776,O$47)+'СЕТ СН'!$G$14+СВЦЭМ!$D$10+'СЕТ СН'!$G$5-'СЕТ СН'!$G$24</f>
        <v>2603.5437571800003</v>
      </c>
      <c r="P56" s="36">
        <f>SUMIFS(СВЦЭМ!$D$33:$D$776,СВЦЭМ!$A$33:$A$776,$A56,СВЦЭМ!$B$33:$B$776,P$47)+'СЕТ СН'!$G$14+СВЦЭМ!$D$10+'СЕТ СН'!$G$5-'СЕТ СН'!$G$24</f>
        <v>2606.0382497400001</v>
      </c>
      <c r="Q56" s="36">
        <f>SUMIFS(СВЦЭМ!$D$33:$D$776,СВЦЭМ!$A$33:$A$776,$A56,СВЦЭМ!$B$33:$B$776,Q$47)+'СЕТ СН'!$G$14+СВЦЭМ!$D$10+'СЕТ СН'!$G$5-'СЕТ СН'!$G$24</f>
        <v>2624.50016564</v>
      </c>
      <c r="R56" s="36">
        <f>SUMIFS(СВЦЭМ!$D$33:$D$776,СВЦЭМ!$A$33:$A$776,$A56,СВЦЭМ!$B$33:$B$776,R$47)+'СЕТ СН'!$G$14+СВЦЭМ!$D$10+'СЕТ СН'!$G$5-'СЕТ СН'!$G$24</f>
        <v>2610.9196274300002</v>
      </c>
      <c r="S56" s="36">
        <f>SUMIFS(СВЦЭМ!$D$33:$D$776,СВЦЭМ!$A$33:$A$776,$A56,СВЦЭМ!$B$33:$B$776,S$47)+'СЕТ СН'!$G$14+СВЦЭМ!$D$10+'СЕТ СН'!$G$5-'СЕТ СН'!$G$24</f>
        <v>2613.2232192299998</v>
      </c>
      <c r="T56" s="36">
        <f>SUMIFS(СВЦЭМ!$D$33:$D$776,СВЦЭМ!$A$33:$A$776,$A56,СВЦЭМ!$B$33:$B$776,T$47)+'СЕТ СН'!$G$14+СВЦЭМ!$D$10+'СЕТ СН'!$G$5-'СЕТ СН'!$G$24</f>
        <v>2624.2682495899999</v>
      </c>
      <c r="U56" s="36">
        <f>SUMIFS(СВЦЭМ!$D$33:$D$776,СВЦЭМ!$A$33:$A$776,$A56,СВЦЭМ!$B$33:$B$776,U$47)+'СЕТ СН'!$G$14+СВЦЭМ!$D$10+'СЕТ СН'!$G$5-'СЕТ СН'!$G$24</f>
        <v>2629.2817144999999</v>
      </c>
      <c r="V56" s="36">
        <f>SUMIFS(СВЦЭМ!$D$33:$D$776,СВЦЭМ!$A$33:$A$776,$A56,СВЦЭМ!$B$33:$B$776,V$47)+'СЕТ СН'!$G$14+СВЦЭМ!$D$10+'СЕТ СН'!$G$5-'СЕТ СН'!$G$24</f>
        <v>2629.6165514700001</v>
      </c>
      <c r="W56" s="36">
        <f>SUMIFS(СВЦЭМ!$D$33:$D$776,СВЦЭМ!$A$33:$A$776,$A56,СВЦЭМ!$B$33:$B$776,W$47)+'СЕТ СН'!$G$14+СВЦЭМ!$D$10+'СЕТ СН'!$G$5-'СЕТ СН'!$G$24</f>
        <v>2614.9732295399999</v>
      </c>
      <c r="X56" s="36">
        <f>SUMIFS(СВЦЭМ!$D$33:$D$776,СВЦЭМ!$A$33:$A$776,$A56,СВЦЭМ!$B$33:$B$776,X$47)+'СЕТ СН'!$G$14+СВЦЭМ!$D$10+'СЕТ СН'!$G$5-'СЕТ СН'!$G$24</f>
        <v>2646.81113237</v>
      </c>
      <c r="Y56" s="36">
        <f>SUMIFS(СВЦЭМ!$D$33:$D$776,СВЦЭМ!$A$33:$A$776,$A56,СВЦЭМ!$B$33:$B$776,Y$47)+'СЕТ СН'!$G$14+СВЦЭМ!$D$10+'СЕТ СН'!$G$5-'СЕТ СН'!$G$24</f>
        <v>2753.4639265800001</v>
      </c>
    </row>
    <row r="57" spans="1:25" ht="15.75" x14ac:dyDescent="0.2">
      <c r="A57" s="35">
        <f t="shared" si="1"/>
        <v>44053</v>
      </c>
      <c r="B57" s="36">
        <f>SUMIFS(СВЦЭМ!$D$33:$D$776,СВЦЭМ!$A$33:$A$776,$A57,СВЦЭМ!$B$33:$B$776,B$47)+'СЕТ СН'!$G$14+СВЦЭМ!$D$10+'СЕТ СН'!$G$5-'СЕТ СН'!$G$24</f>
        <v>2842.8788763800003</v>
      </c>
      <c r="C57" s="36">
        <f>SUMIFS(СВЦЭМ!$D$33:$D$776,СВЦЭМ!$A$33:$A$776,$A57,СВЦЭМ!$B$33:$B$776,C$47)+'СЕТ СН'!$G$14+СВЦЭМ!$D$10+'СЕТ СН'!$G$5-'СЕТ СН'!$G$24</f>
        <v>2897.4840943200002</v>
      </c>
      <c r="D57" s="36">
        <f>SUMIFS(СВЦЭМ!$D$33:$D$776,СВЦЭМ!$A$33:$A$776,$A57,СВЦЭМ!$B$33:$B$776,D$47)+'СЕТ СН'!$G$14+СВЦЭМ!$D$10+'СЕТ СН'!$G$5-'СЕТ СН'!$G$24</f>
        <v>2879.41403214</v>
      </c>
      <c r="E57" s="36">
        <f>SUMIFS(СВЦЭМ!$D$33:$D$776,СВЦЭМ!$A$33:$A$776,$A57,СВЦЭМ!$B$33:$B$776,E$47)+'СЕТ СН'!$G$14+СВЦЭМ!$D$10+'СЕТ СН'!$G$5-'СЕТ СН'!$G$24</f>
        <v>2866.5982896999999</v>
      </c>
      <c r="F57" s="36">
        <f>SUMIFS(СВЦЭМ!$D$33:$D$776,СВЦЭМ!$A$33:$A$776,$A57,СВЦЭМ!$B$33:$B$776,F$47)+'СЕТ СН'!$G$14+СВЦЭМ!$D$10+'СЕТ СН'!$G$5-'СЕТ СН'!$G$24</f>
        <v>2859.3359298200003</v>
      </c>
      <c r="G57" s="36">
        <f>SUMIFS(СВЦЭМ!$D$33:$D$776,СВЦЭМ!$A$33:$A$776,$A57,СВЦЭМ!$B$33:$B$776,G$47)+'СЕТ СН'!$G$14+СВЦЭМ!$D$10+'СЕТ СН'!$G$5-'СЕТ СН'!$G$24</f>
        <v>2868.2127097900002</v>
      </c>
      <c r="H57" s="36">
        <f>SUMIFS(СВЦЭМ!$D$33:$D$776,СВЦЭМ!$A$33:$A$776,$A57,СВЦЭМ!$B$33:$B$776,H$47)+'СЕТ СН'!$G$14+СВЦЭМ!$D$10+'СЕТ СН'!$G$5-'СЕТ СН'!$G$24</f>
        <v>2897.0295087599998</v>
      </c>
      <c r="I57" s="36">
        <f>SUMIFS(СВЦЭМ!$D$33:$D$776,СВЦЭМ!$A$33:$A$776,$A57,СВЦЭМ!$B$33:$B$776,I$47)+'СЕТ СН'!$G$14+СВЦЭМ!$D$10+'СЕТ СН'!$G$5-'СЕТ СН'!$G$24</f>
        <v>2891.26102842</v>
      </c>
      <c r="J57" s="36">
        <f>SUMIFS(СВЦЭМ!$D$33:$D$776,СВЦЭМ!$A$33:$A$776,$A57,СВЦЭМ!$B$33:$B$776,J$47)+'СЕТ СН'!$G$14+СВЦЭМ!$D$10+'СЕТ СН'!$G$5-'СЕТ СН'!$G$24</f>
        <v>2836.2046003200003</v>
      </c>
      <c r="K57" s="36">
        <f>SUMIFS(СВЦЭМ!$D$33:$D$776,СВЦЭМ!$A$33:$A$776,$A57,СВЦЭМ!$B$33:$B$776,K$47)+'СЕТ СН'!$G$14+СВЦЭМ!$D$10+'СЕТ СН'!$G$5-'СЕТ СН'!$G$24</f>
        <v>2789.32617364</v>
      </c>
      <c r="L57" s="36">
        <f>SUMIFS(СВЦЭМ!$D$33:$D$776,СВЦЭМ!$A$33:$A$776,$A57,СВЦЭМ!$B$33:$B$776,L$47)+'СЕТ СН'!$G$14+СВЦЭМ!$D$10+'СЕТ СН'!$G$5-'СЕТ СН'!$G$24</f>
        <v>2780.3778737000002</v>
      </c>
      <c r="M57" s="36">
        <f>SUMIFS(СВЦЭМ!$D$33:$D$776,СВЦЭМ!$A$33:$A$776,$A57,СВЦЭМ!$B$33:$B$776,M$47)+'СЕТ СН'!$G$14+СВЦЭМ!$D$10+'СЕТ СН'!$G$5-'СЕТ СН'!$G$24</f>
        <v>2726.08052903</v>
      </c>
      <c r="N57" s="36">
        <f>SUMIFS(СВЦЭМ!$D$33:$D$776,СВЦЭМ!$A$33:$A$776,$A57,СВЦЭМ!$B$33:$B$776,N$47)+'СЕТ СН'!$G$14+СВЦЭМ!$D$10+'СЕТ СН'!$G$5-'СЕТ СН'!$G$24</f>
        <v>2662.3259034399998</v>
      </c>
      <c r="O57" s="36">
        <f>SUMIFS(СВЦЭМ!$D$33:$D$776,СВЦЭМ!$A$33:$A$776,$A57,СВЦЭМ!$B$33:$B$776,O$47)+'СЕТ СН'!$G$14+СВЦЭМ!$D$10+'СЕТ СН'!$G$5-'СЕТ СН'!$G$24</f>
        <v>2625.69654317</v>
      </c>
      <c r="P57" s="36">
        <f>SUMIFS(СВЦЭМ!$D$33:$D$776,СВЦЭМ!$A$33:$A$776,$A57,СВЦЭМ!$B$33:$B$776,P$47)+'СЕТ СН'!$G$14+СВЦЭМ!$D$10+'СЕТ СН'!$G$5-'СЕТ СН'!$G$24</f>
        <v>2598.12779611</v>
      </c>
      <c r="Q57" s="36">
        <f>SUMIFS(СВЦЭМ!$D$33:$D$776,СВЦЭМ!$A$33:$A$776,$A57,СВЦЭМ!$B$33:$B$776,Q$47)+'СЕТ СН'!$G$14+СВЦЭМ!$D$10+'СЕТ СН'!$G$5-'СЕТ СН'!$G$24</f>
        <v>2604.5307139500001</v>
      </c>
      <c r="R57" s="36">
        <f>SUMIFS(СВЦЭМ!$D$33:$D$776,СВЦЭМ!$A$33:$A$776,$A57,СВЦЭМ!$B$33:$B$776,R$47)+'СЕТ СН'!$G$14+СВЦЭМ!$D$10+'СЕТ СН'!$G$5-'СЕТ СН'!$G$24</f>
        <v>2609.3909929800002</v>
      </c>
      <c r="S57" s="36">
        <f>SUMIFS(СВЦЭМ!$D$33:$D$776,СВЦЭМ!$A$33:$A$776,$A57,СВЦЭМ!$B$33:$B$776,S$47)+'СЕТ СН'!$G$14+СВЦЭМ!$D$10+'СЕТ СН'!$G$5-'СЕТ СН'!$G$24</f>
        <v>2609.3444805600002</v>
      </c>
      <c r="T57" s="36">
        <f>SUMIFS(СВЦЭМ!$D$33:$D$776,СВЦЭМ!$A$33:$A$776,$A57,СВЦЭМ!$B$33:$B$776,T$47)+'СЕТ СН'!$G$14+СВЦЭМ!$D$10+'СЕТ СН'!$G$5-'СЕТ СН'!$G$24</f>
        <v>2619.2303315099998</v>
      </c>
      <c r="U57" s="36">
        <f>SUMIFS(СВЦЭМ!$D$33:$D$776,СВЦЭМ!$A$33:$A$776,$A57,СВЦЭМ!$B$33:$B$776,U$47)+'СЕТ СН'!$G$14+СВЦЭМ!$D$10+'СЕТ СН'!$G$5-'СЕТ СН'!$G$24</f>
        <v>2620.28589177</v>
      </c>
      <c r="V57" s="36">
        <f>SUMIFS(СВЦЭМ!$D$33:$D$776,СВЦЭМ!$A$33:$A$776,$A57,СВЦЭМ!$B$33:$B$776,V$47)+'СЕТ СН'!$G$14+СВЦЭМ!$D$10+'СЕТ СН'!$G$5-'СЕТ СН'!$G$24</f>
        <v>2610.52281318</v>
      </c>
      <c r="W57" s="36">
        <f>SUMIFS(СВЦЭМ!$D$33:$D$776,СВЦЭМ!$A$33:$A$776,$A57,СВЦЭМ!$B$33:$B$776,W$47)+'СЕТ СН'!$G$14+СВЦЭМ!$D$10+'СЕТ СН'!$G$5-'СЕТ СН'!$G$24</f>
        <v>2594.6692515700001</v>
      </c>
      <c r="X57" s="36">
        <f>SUMIFS(СВЦЭМ!$D$33:$D$776,СВЦЭМ!$A$33:$A$776,$A57,СВЦЭМ!$B$33:$B$776,X$47)+'СЕТ СН'!$G$14+СВЦЭМ!$D$10+'СЕТ СН'!$G$5-'СЕТ СН'!$G$24</f>
        <v>2628.0784718499999</v>
      </c>
      <c r="Y57" s="36">
        <f>SUMIFS(СВЦЭМ!$D$33:$D$776,СВЦЭМ!$A$33:$A$776,$A57,СВЦЭМ!$B$33:$B$776,Y$47)+'СЕТ СН'!$G$14+СВЦЭМ!$D$10+'СЕТ СН'!$G$5-'СЕТ СН'!$G$24</f>
        <v>2709.1621865299999</v>
      </c>
    </row>
    <row r="58" spans="1:25" ht="15.75" x14ac:dyDescent="0.2">
      <c r="A58" s="35">
        <f t="shared" si="1"/>
        <v>44054</v>
      </c>
      <c r="B58" s="36">
        <f>SUMIFS(СВЦЭМ!$D$33:$D$776,СВЦЭМ!$A$33:$A$776,$A58,СВЦЭМ!$B$33:$B$776,B$47)+'СЕТ СН'!$G$14+СВЦЭМ!$D$10+'СЕТ СН'!$G$5-'СЕТ СН'!$G$24</f>
        <v>2801.9877216099999</v>
      </c>
      <c r="C58" s="36">
        <f>SUMIFS(СВЦЭМ!$D$33:$D$776,СВЦЭМ!$A$33:$A$776,$A58,СВЦЭМ!$B$33:$B$776,C$47)+'СЕТ СН'!$G$14+СВЦЭМ!$D$10+'СЕТ СН'!$G$5-'СЕТ СН'!$G$24</f>
        <v>2846.3330169000001</v>
      </c>
      <c r="D58" s="36">
        <f>SUMIFS(СВЦЭМ!$D$33:$D$776,СВЦЭМ!$A$33:$A$776,$A58,СВЦЭМ!$B$33:$B$776,D$47)+'СЕТ СН'!$G$14+СВЦЭМ!$D$10+'СЕТ СН'!$G$5-'СЕТ СН'!$G$24</f>
        <v>2840.6431028000002</v>
      </c>
      <c r="E58" s="36">
        <f>SUMIFS(СВЦЭМ!$D$33:$D$776,СВЦЭМ!$A$33:$A$776,$A58,СВЦЭМ!$B$33:$B$776,E$47)+'СЕТ СН'!$G$14+СВЦЭМ!$D$10+'СЕТ СН'!$G$5-'СЕТ СН'!$G$24</f>
        <v>2826.20355453</v>
      </c>
      <c r="F58" s="36">
        <f>SUMIFS(СВЦЭМ!$D$33:$D$776,СВЦЭМ!$A$33:$A$776,$A58,СВЦЭМ!$B$33:$B$776,F$47)+'СЕТ СН'!$G$14+СВЦЭМ!$D$10+'СЕТ СН'!$G$5-'СЕТ СН'!$G$24</f>
        <v>2812.19112606</v>
      </c>
      <c r="G58" s="36">
        <f>SUMIFS(СВЦЭМ!$D$33:$D$776,СВЦЭМ!$A$33:$A$776,$A58,СВЦЭМ!$B$33:$B$776,G$47)+'СЕТ СН'!$G$14+СВЦЭМ!$D$10+'СЕТ СН'!$G$5-'СЕТ СН'!$G$24</f>
        <v>2824.63330434</v>
      </c>
      <c r="H58" s="36">
        <f>SUMIFS(СВЦЭМ!$D$33:$D$776,СВЦЭМ!$A$33:$A$776,$A58,СВЦЭМ!$B$33:$B$776,H$47)+'СЕТ СН'!$G$14+СВЦЭМ!$D$10+'СЕТ СН'!$G$5-'СЕТ СН'!$G$24</f>
        <v>2792.8215207499998</v>
      </c>
      <c r="I58" s="36">
        <f>SUMIFS(СВЦЭМ!$D$33:$D$776,СВЦЭМ!$A$33:$A$776,$A58,СВЦЭМ!$B$33:$B$776,I$47)+'СЕТ СН'!$G$14+СВЦЭМ!$D$10+'СЕТ СН'!$G$5-'СЕТ СН'!$G$24</f>
        <v>2777.5480778800002</v>
      </c>
      <c r="J58" s="36">
        <f>SUMIFS(СВЦЭМ!$D$33:$D$776,СВЦЭМ!$A$33:$A$776,$A58,СВЦЭМ!$B$33:$B$776,J$47)+'СЕТ СН'!$G$14+СВЦЭМ!$D$10+'СЕТ СН'!$G$5-'СЕТ СН'!$G$24</f>
        <v>2750.3271872599998</v>
      </c>
      <c r="K58" s="36">
        <f>SUMIFS(СВЦЭМ!$D$33:$D$776,СВЦЭМ!$A$33:$A$776,$A58,СВЦЭМ!$B$33:$B$776,K$47)+'СЕТ СН'!$G$14+СВЦЭМ!$D$10+'СЕТ СН'!$G$5-'СЕТ СН'!$G$24</f>
        <v>2726.4870007999998</v>
      </c>
      <c r="L58" s="36">
        <f>SUMIFS(СВЦЭМ!$D$33:$D$776,СВЦЭМ!$A$33:$A$776,$A58,СВЦЭМ!$B$33:$B$776,L$47)+'СЕТ СН'!$G$14+СВЦЭМ!$D$10+'СЕТ СН'!$G$5-'СЕТ СН'!$G$24</f>
        <v>2715.9576166500001</v>
      </c>
      <c r="M58" s="36">
        <f>SUMIFS(СВЦЭМ!$D$33:$D$776,СВЦЭМ!$A$33:$A$776,$A58,СВЦЭМ!$B$33:$B$776,M$47)+'СЕТ СН'!$G$14+СВЦЭМ!$D$10+'СЕТ СН'!$G$5-'СЕТ СН'!$G$24</f>
        <v>2672.07229839</v>
      </c>
      <c r="N58" s="36">
        <f>SUMIFS(СВЦЭМ!$D$33:$D$776,СВЦЭМ!$A$33:$A$776,$A58,СВЦЭМ!$B$33:$B$776,N$47)+'СЕТ СН'!$G$14+СВЦЭМ!$D$10+'СЕТ СН'!$G$5-'СЕТ СН'!$G$24</f>
        <v>2656.1754722000001</v>
      </c>
      <c r="O58" s="36">
        <f>SUMIFS(СВЦЭМ!$D$33:$D$776,СВЦЭМ!$A$33:$A$776,$A58,СВЦЭМ!$B$33:$B$776,O$47)+'СЕТ СН'!$G$14+СВЦЭМ!$D$10+'СЕТ СН'!$G$5-'СЕТ СН'!$G$24</f>
        <v>2660.9239186200002</v>
      </c>
      <c r="P58" s="36">
        <f>SUMIFS(СВЦЭМ!$D$33:$D$776,СВЦЭМ!$A$33:$A$776,$A58,СВЦЭМ!$B$33:$B$776,P$47)+'СЕТ СН'!$G$14+СВЦЭМ!$D$10+'СЕТ СН'!$G$5-'СЕТ СН'!$G$24</f>
        <v>2660.5185510800002</v>
      </c>
      <c r="Q58" s="36">
        <f>SUMIFS(СВЦЭМ!$D$33:$D$776,СВЦЭМ!$A$33:$A$776,$A58,СВЦЭМ!$B$33:$B$776,Q$47)+'СЕТ СН'!$G$14+СВЦЭМ!$D$10+'СЕТ СН'!$G$5-'СЕТ СН'!$G$24</f>
        <v>2659.84153453</v>
      </c>
      <c r="R58" s="36">
        <f>SUMIFS(СВЦЭМ!$D$33:$D$776,СВЦЭМ!$A$33:$A$776,$A58,СВЦЭМ!$B$33:$B$776,R$47)+'СЕТ СН'!$G$14+СВЦЭМ!$D$10+'СЕТ СН'!$G$5-'СЕТ СН'!$G$24</f>
        <v>2654.2615359000001</v>
      </c>
      <c r="S58" s="36">
        <f>SUMIFS(СВЦЭМ!$D$33:$D$776,СВЦЭМ!$A$33:$A$776,$A58,СВЦЭМ!$B$33:$B$776,S$47)+'СЕТ СН'!$G$14+СВЦЭМ!$D$10+'СЕТ СН'!$G$5-'СЕТ СН'!$G$24</f>
        <v>2659.6965436</v>
      </c>
      <c r="T58" s="36">
        <f>SUMIFS(СВЦЭМ!$D$33:$D$776,СВЦЭМ!$A$33:$A$776,$A58,СВЦЭМ!$B$33:$B$776,T$47)+'СЕТ СН'!$G$14+СВЦЭМ!$D$10+'СЕТ СН'!$G$5-'СЕТ СН'!$G$24</f>
        <v>2658.6391224200001</v>
      </c>
      <c r="U58" s="36">
        <f>SUMIFS(СВЦЭМ!$D$33:$D$776,СВЦЭМ!$A$33:$A$776,$A58,СВЦЭМ!$B$33:$B$776,U$47)+'СЕТ СН'!$G$14+СВЦЭМ!$D$10+'СЕТ СН'!$G$5-'СЕТ СН'!$G$24</f>
        <v>2651.48948948</v>
      </c>
      <c r="V58" s="36">
        <f>SUMIFS(СВЦЭМ!$D$33:$D$776,СВЦЭМ!$A$33:$A$776,$A58,СВЦЭМ!$B$33:$B$776,V$47)+'СЕТ СН'!$G$14+СВЦЭМ!$D$10+'СЕТ СН'!$G$5-'СЕТ СН'!$G$24</f>
        <v>2646.0181908899999</v>
      </c>
      <c r="W58" s="36">
        <f>SUMIFS(СВЦЭМ!$D$33:$D$776,СВЦЭМ!$A$33:$A$776,$A58,СВЦЭМ!$B$33:$B$776,W$47)+'СЕТ СН'!$G$14+СВЦЭМ!$D$10+'СЕТ СН'!$G$5-'СЕТ СН'!$G$24</f>
        <v>2653.3415083</v>
      </c>
      <c r="X58" s="36">
        <f>SUMIFS(СВЦЭМ!$D$33:$D$776,СВЦЭМ!$A$33:$A$776,$A58,СВЦЭМ!$B$33:$B$776,X$47)+'СЕТ СН'!$G$14+СВЦЭМ!$D$10+'СЕТ СН'!$G$5-'СЕТ СН'!$G$24</f>
        <v>2654.30360569</v>
      </c>
      <c r="Y58" s="36">
        <f>SUMIFS(СВЦЭМ!$D$33:$D$776,СВЦЭМ!$A$33:$A$776,$A58,СВЦЭМ!$B$33:$B$776,Y$47)+'СЕТ СН'!$G$14+СВЦЭМ!$D$10+'СЕТ СН'!$G$5-'СЕТ СН'!$G$24</f>
        <v>2698.9525187200002</v>
      </c>
    </row>
    <row r="59" spans="1:25" ht="15.75" x14ac:dyDescent="0.2">
      <c r="A59" s="35">
        <f t="shared" si="1"/>
        <v>44055</v>
      </c>
      <c r="B59" s="36">
        <f>SUMIFS(СВЦЭМ!$D$33:$D$776,СВЦЭМ!$A$33:$A$776,$A59,СВЦЭМ!$B$33:$B$776,B$47)+'СЕТ СН'!$G$14+СВЦЭМ!$D$10+'СЕТ СН'!$G$5-'СЕТ СН'!$G$24</f>
        <v>2801.0007650699999</v>
      </c>
      <c r="C59" s="36">
        <f>SUMIFS(СВЦЭМ!$D$33:$D$776,СВЦЭМ!$A$33:$A$776,$A59,СВЦЭМ!$B$33:$B$776,C$47)+'СЕТ СН'!$G$14+СВЦЭМ!$D$10+'СЕТ СН'!$G$5-'СЕТ СН'!$G$24</f>
        <v>2839.4716664500002</v>
      </c>
      <c r="D59" s="36">
        <f>SUMIFS(СВЦЭМ!$D$33:$D$776,СВЦЭМ!$A$33:$A$776,$A59,СВЦЭМ!$B$33:$B$776,D$47)+'СЕТ СН'!$G$14+СВЦЭМ!$D$10+'СЕТ СН'!$G$5-'СЕТ СН'!$G$24</f>
        <v>2838.2712170700001</v>
      </c>
      <c r="E59" s="36">
        <f>SUMIFS(СВЦЭМ!$D$33:$D$776,СВЦЭМ!$A$33:$A$776,$A59,СВЦЭМ!$B$33:$B$776,E$47)+'СЕТ СН'!$G$14+СВЦЭМ!$D$10+'СЕТ СН'!$G$5-'СЕТ СН'!$G$24</f>
        <v>2843.1940323700001</v>
      </c>
      <c r="F59" s="36">
        <f>SUMIFS(СВЦЭМ!$D$33:$D$776,СВЦЭМ!$A$33:$A$776,$A59,СВЦЭМ!$B$33:$B$776,F$47)+'СЕТ СН'!$G$14+СВЦЭМ!$D$10+'СЕТ СН'!$G$5-'СЕТ СН'!$G$24</f>
        <v>2844.2919025199999</v>
      </c>
      <c r="G59" s="36">
        <f>SUMIFS(СВЦЭМ!$D$33:$D$776,СВЦЭМ!$A$33:$A$776,$A59,СВЦЭМ!$B$33:$B$776,G$47)+'СЕТ СН'!$G$14+СВЦЭМ!$D$10+'СЕТ СН'!$G$5-'СЕТ СН'!$G$24</f>
        <v>2841.08360644</v>
      </c>
      <c r="H59" s="36">
        <f>SUMIFS(СВЦЭМ!$D$33:$D$776,СВЦЭМ!$A$33:$A$776,$A59,СВЦЭМ!$B$33:$B$776,H$47)+'СЕТ СН'!$G$14+СВЦЭМ!$D$10+'СЕТ СН'!$G$5-'СЕТ СН'!$G$24</f>
        <v>2828.3800435600001</v>
      </c>
      <c r="I59" s="36">
        <f>SUMIFS(СВЦЭМ!$D$33:$D$776,СВЦЭМ!$A$33:$A$776,$A59,СВЦЭМ!$B$33:$B$776,I$47)+'СЕТ СН'!$G$14+СВЦЭМ!$D$10+'СЕТ СН'!$G$5-'СЕТ СН'!$G$24</f>
        <v>2813.7253365799997</v>
      </c>
      <c r="J59" s="36">
        <f>SUMIFS(СВЦЭМ!$D$33:$D$776,СВЦЭМ!$A$33:$A$776,$A59,СВЦЭМ!$B$33:$B$776,J$47)+'СЕТ СН'!$G$14+СВЦЭМ!$D$10+'СЕТ СН'!$G$5-'СЕТ СН'!$G$24</f>
        <v>2758.3267310400001</v>
      </c>
      <c r="K59" s="36">
        <f>SUMIFS(СВЦЭМ!$D$33:$D$776,СВЦЭМ!$A$33:$A$776,$A59,СВЦЭМ!$B$33:$B$776,K$47)+'СЕТ СН'!$G$14+СВЦЭМ!$D$10+'СЕТ СН'!$G$5-'СЕТ СН'!$G$24</f>
        <v>2734.2979764399997</v>
      </c>
      <c r="L59" s="36">
        <f>SUMIFS(СВЦЭМ!$D$33:$D$776,СВЦЭМ!$A$33:$A$776,$A59,СВЦЭМ!$B$33:$B$776,L$47)+'СЕТ СН'!$G$14+СВЦЭМ!$D$10+'СЕТ СН'!$G$5-'СЕТ СН'!$G$24</f>
        <v>2713.3252548</v>
      </c>
      <c r="M59" s="36">
        <f>SUMIFS(СВЦЭМ!$D$33:$D$776,СВЦЭМ!$A$33:$A$776,$A59,СВЦЭМ!$B$33:$B$776,M$47)+'СЕТ СН'!$G$14+СВЦЭМ!$D$10+'СЕТ СН'!$G$5-'СЕТ СН'!$G$24</f>
        <v>2623.5210890899998</v>
      </c>
      <c r="N59" s="36">
        <f>SUMIFS(СВЦЭМ!$D$33:$D$776,СВЦЭМ!$A$33:$A$776,$A59,СВЦЭМ!$B$33:$B$776,N$47)+'СЕТ СН'!$G$14+СВЦЭМ!$D$10+'СЕТ СН'!$G$5-'СЕТ СН'!$G$24</f>
        <v>2591.6556653500002</v>
      </c>
      <c r="O59" s="36">
        <f>SUMIFS(СВЦЭМ!$D$33:$D$776,СВЦЭМ!$A$33:$A$776,$A59,СВЦЭМ!$B$33:$B$776,O$47)+'СЕТ СН'!$G$14+СВЦЭМ!$D$10+'СЕТ СН'!$G$5-'СЕТ СН'!$G$24</f>
        <v>2579.4414839900001</v>
      </c>
      <c r="P59" s="36">
        <f>SUMIFS(СВЦЭМ!$D$33:$D$776,СВЦЭМ!$A$33:$A$776,$A59,СВЦЭМ!$B$33:$B$776,P$47)+'СЕТ СН'!$G$14+СВЦЭМ!$D$10+'СЕТ СН'!$G$5-'СЕТ СН'!$G$24</f>
        <v>2628.5714020099999</v>
      </c>
      <c r="Q59" s="36">
        <f>SUMIFS(СВЦЭМ!$D$33:$D$776,СВЦЭМ!$A$33:$A$776,$A59,СВЦЭМ!$B$33:$B$776,Q$47)+'СЕТ СН'!$G$14+СВЦЭМ!$D$10+'СЕТ СН'!$G$5-'СЕТ СН'!$G$24</f>
        <v>2632.66360257</v>
      </c>
      <c r="R59" s="36">
        <f>SUMIFS(СВЦЭМ!$D$33:$D$776,СВЦЭМ!$A$33:$A$776,$A59,СВЦЭМ!$B$33:$B$776,R$47)+'СЕТ СН'!$G$14+СВЦЭМ!$D$10+'СЕТ СН'!$G$5-'СЕТ СН'!$G$24</f>
        <v>2635.4745098200001</v>
      </c>
      <c r="S59" s="36">
        <f>SUMIFS(СВЦЭМ!$D$33:$D$776,СВЦЭМ!$A$33:$A$776,$A59,СВЦЭМ!$B$33:$B$776,S$47)+'СЕТ СН'!$G$14+СВЦЭМ!$D$10+'СЕТ СН'!$G$5-'СЕТ СН'!$G$24</f>
        <v>2636.2818026499999</v>
      </c>
      <c r="T59" s="36">
        <f>SUMIFS(СВЦЭМ!$D$33:$D$776,СВЦЭМ!$A$33:$A$776,$A59,СВЦЭМ!$B$33:$B$776,T$47)+'СЕТ СН'!$G$14+СВЦЭМ!$D$10+'СЕТ СН'!$G$5-'СЕТ СН'!$G$24</f>
        <v>2634.8687410399998</v>
      </c>
      <c r="U59" s="36">
        <f>SUMIFS(СВЦЭМ!$D$33:$D$776,СВЦЭМ!$A$33:$A$776,$A59,СВЦЭМ!$B$33:$B$776,U$47)+'СЕТ СН'!$G$14+СВЦЭМ!$D$10+'СЕТ СН'!$G$5-'СЕТ СН'!$G$24</f>
        <v>2613.3015025599998</v>
      </c>
      <c r="V59" s="36">
        <f>SUMIFS(СВЦЭМ!$D$33:$D$776,СВЦЭМ!$A$33:$A$776,$A59,СВЦЭМ!$B$33:$B$776,V$47)+'СЕТ СН'!$G$14+СВЦЭМ!$D$10+'СЕТ СН'!$G$5-'СЕТ СН'!$G$24</f>
        <v>2615.0097507199998</v>
      </c>
      <c r="W59" s="36">
        <f>SUMIFS(СВЦЭМ!$D$33:$D$776,СВЦЭМ!$A$33:$A$776,$A59,СВЦЭМ!$B$33:$B$776,W$47)+'СЕТ СН'!$G$14+СВЦЭМ!$D$10+'СЕТ СН'!$G$5-'СЕТ СН'!$G$24</f>
        <v>2617.14104116</v>
      </c>
      <c r="X59" s="36">
        <f>SUMIFS(СВЦЭМ!$D$33:$D$776,СВЦЭМ!$A$33:$A$776,$A59,СВЦЭМ!$B$33:$B$776,X$47)+'СЕТ СН'!$G$14+СВЦЭМ!$D$10+'СЕТ СН'!$G$5-'СЕТ СН'!$G$24</f>
        <v>2634.7028931899999</v>
      </c>
      <c r="Y59" s="36">
        <f>SUMIFS(СВЦЭМ!$D$33:$D$776,СВЦЭМ!$A$33:$A$776,$A59,СВЦЭМ!$B$33:$B$776,Y$47)+'СЕТ СН'!$G$14+СВЦЭМ!$D$10+'СЕТ СН'!$G$5-'СЕТ СН'!$G$24</f>
        <v>2723.4379863599997</v>
      </c>
    </row>
    <row r="60" spans="1:25" ht="15.75" x14ac:dyDescent="0.2">
      <c r="A60" s="35">
        <f t="shared" si="1"/>
        <v>44056</v>
      </c>
      <c r="B60" s="36">
        <f>SUMIFS(СВЦЭМ!$D$33:$D$776,СВЦЭМ!$A$33:$A$776,$A60,СВЦЭМ!$B$33:$B$776,B$47)+'СЕТ СН'!$G$14+СВЦЭМ!$D$10+'СЕТ СН'!$G$5-'СЕТ СН'!$G$24</f>
        <v>2806.8137898499999</v>
      </c>
      <c r="C60" s="36">
        <f>SUMIFS(СВЦЭМ!$D$33:$D$776,СВЦЭМ!$A$33:$A$776,$A60,СВЦЭМ!$B$33:$B$776,C$47)+'СЕТ СН'!$G$14+СВЦЭМ!$D$10+'СЕТ СН'!$G$5-'СЕТ СН'!$G$24</f>
        <v>2847.55395021</v>
      </c>
      <c r="D60" s="36">
        <f>SUMIFS(СВЦЭМ!$D$33:$D$776,СВЦЭМ!$A$33:$A$776,$A60,СВЦЭМ!$B$33:$B$776,D$47)+'СЕТ СН'!$G$14+СВЦЭМ!$D$10+'СЕТ СН'!$G$5-'СЕТ СН'!$G$24</f>
        <v>2875.5343962100001</v>
      </c>
      <c r="E60" s="36">
        <f>SUMIFS(СВЦЭМ!$D$33:$D$776,СВЦЭМ!$A$33:$A$776,$A60,СВЦЭМ!$B$33:$B$776,E$47)+'СЕТ СН'!$G$14+СВЦЭМ!$D$10+'СЕТ СН'!$G$5-'СЕТ СН'!$G$24</f>
        <v>2890.2334100100002</v>
      </c>
      <c r="F60" s="36">
        <f>SUMIFS(СВЦЭМ!$D$33:$D$776,СВЦЭМ!$A$33:$A$776,$A60,СВЦЭМ!$B$33:$B$776,F$47)+'СЕТ СН'!$G$14+СВЦЭМ!$D$10+'СЕТ СН'!$G$5-'СЕТ СН'!$G$24</f>
        <v>2885.8158682100002</v>
      </c>
      <c r="G60" s="36">
        <f>SUMIFS(СВЦЭМ!$D$33:$D$776,СВЦЭМ!$A$33:$A$776,$A60,СВЦЭМ!$B$33:$B$776,G$47)+'СЕТ СН'!$G$14+СВЦЭМ!$D$10+'СЕТ СН'!$G$5-'СЕТ СН'!$G$24</f>
        <v>2863.5924601500001</v>
      </c>
      <c r="H60" s="36">
        <f>SUMIFS(СВЦЭМ!$D$33:$D$776,СВЦЭМ!$A$33:$A$776,$A60,СВЦЭМ!$B$33:$B$776,H$47)+'СЕТ СН'!$G$14+СВЦЭМ!$D$10+'СЕТ СН'!$G$5-'СЕТ СН'!$G$24</f>
        <v>2820.2873133499997</v>
      </c>
      <c r="I60" s="36">
        <f>SUMIFS(СВЦЭМ!$D$33:$D$776,СВЦЭМ!$A$33:$A$776,$A60,СВЦЭМ!$B$33:$B$776,I$47)+'СЕТ СН'!$G$14+СВЦЭМ!$D$10+'СЕТ СН'!$G$5-'СЕТ СН'!$G$24</f>
        <v>2756.3643144100001</v>
      </c>
      <c r="J60" s="36">
        <f>SUMIFS(СВЦЭМ!$D$33:$D$776,СВЦЭМ!$A$33:$A$776,$A60,СВЦЭМ!$B$33:$B$776,J$47)+'СЕТ СН'!$G$14+СВЦЭМ!$D$10+'СЕТ СН'!$G$5-'СЕТ СН'!$G$24</f>
        <v>2701.6953172200001</v>
      </c>
      <c r="K60" s="36">
        <f>SUMIFS(СВЦЭМ!$D$33:$D$776,СВЦЭМ!$A$33:$A$776,$A60,СВЦЭМ!$B$33:$B$776,K$47)+'СЕТ СН'!$G$14+СВЦЭМ!$D$10+'СЕТ СН'!$G$5-'СЕТ СН'!$G$24</f>
        <v>2676.8464577700001</v>
      </c>
      <c r="L60" s="36">
        <f>SUMIFS(СВЦЭМ!$D$33:$D$776,СВЦЭМ!$A$33:$A$776,$A60,СВЦЭМ!$B$33:$B$776,L$47)+'СЕТ СН'!$G$14+СВЦЭМ!$D$10+'СЕТ СН'!$G$5-'СЕТ СН'!$G$24</f>
        <v>2674.1929147400001</v>
      </c>
      <c r="M60" s="36">
        <f>SUMIFS(СВЦЭМ!$D$33:$D$776,СВЦЭМ!$A$33:$A$776,$A60,СВЦЭМ!$B$33:$B$776,M$47)+'СЕТ СН'!$G$14+СВЦЭМ!$D$10+'СЕТ СН'!$G$5-'СЕТ СН'!$G$24</f>
        <v>2628.2689043999999</v>
      </c>
      <c r="N60" s="36">
        <f>SUMIFS(СВЦЭМ!$D$33:$D$776,СВЦЭМ!$A$33:$A$776,$A60,СВЦЭМ!$B$33:$B$776,N$47)+'СЕТ СН'!$G$14+СВЦЭМ!$D$10+'СЕТ СН'!$G$5-'СЕТ СН'!$G$24</f>
        <v>2646.7491481100001</v>
      </c>
      <c r="O60" s="36">
        <f>SUMIFS(СВЦЭМ!$D$33:$D$776,СВЦЭМ!$A$33:$A$776,$A60,СВЦЭМ!$B$33:$B$776,O$47)+'СЕТ СН'!$G$14+СВЦЭМ!$D$10+'СЕТ СН'!$G$5-'СЕТ СН'!$G$24</f>
        <v>2645.9325669999998</v>
      </c>
      <c r="P60" s="36">
        <f>SUMIFS(СВЦЭМ!$D$33:$D$776,СВЦЭМ!$A$33:$A$776,$A60,СВЦЭМ!$B$33:$B$776,P$47)+'СЕТ СН'!$G$14+СВЦЭМ!$D$10+'СЕТ СН'!$G$5-'СЕТ СН'!$G$24</f>
        <v>2648.8575509000002</v>
      </c>
      <c r="Q60" s="36">
        <f>SUMIFS(СВЦЭМ!$D$33:$D$776,СВЦЭМ!$A$33:$A$776,$A60,СВЦЭМ!$B$33:$B$776,Q$47)+'СЕТ СН'!$G$14+СВЦЭМ!$D$10+'СЕТ СН'!$G$5-'СЕТ СН'!$G$24</f>
        <v>2659.0682550699999</v>
      </c>
      <c r="R60" s="36">
        <f>SUMIFS(СВЦЭМ!$D$33:$D$776,СВЦЭМ!$A$33:$A$776,$A60,СВЦЭМ!$B$33:$B$776,R$47)+'СЕТ СН'!$G$14+СВЦЭМ!$D$10+'СЕТ СН'!$G$5-'СЕТ СН'!$G$24</f>
        <v>2652.6059002000002</v>
      </c>
      <c r="S60" s="36">
        <f>SUMIFS(СВЦЭМ!$D$33:$D$776,СВЦЭМ!$A$33:$A$776,$A60,СВЦЭМ!$B$33:$B$776,S$47)+'СЕТ СН'!$G$14+СВЦЭМ!$D$10+'СЕТ СН'!$G$5-'СЕТ СН'!$G$24</f>
        <v>2658.9390450599999</v>
      </c>
      <c r="T60" s="36">
        <f>SUMIFS(СВЦЭМ!$D$33:$D$776,СВЦЭМ!$A$33:$A$776,$A60,СВЦЭМ!$B$33:$B$776,T$47)+'СЕТ СН'!$G$14+СВЦЭМ!$D$10+'СЕТ СН'!$G$5-'СЕТ СН'!$G$24</f>
        <v>2596.5597878099998</v>
      </c>
      <c r="U60" s="36">
        <f>SUMIFS(СВЦЭМ!$D$33:$D$776,СВЦЭМ!$A$33:$A$776,$A60,СВЦЭМ!$B$33:$B$776,U$47)+'СЕТ СН'!$G$14+СВЦЭМ!$D$10+'СЕТ СН'!$G$5-'СЕТ СН'!$G$24</f>
        <v>2532.35345362</v>
      </c>
      <c r="V60" s="36">
        <f>SUMIFS(СВЦЭМ!$D$33:$D$776,СВЦЭМ!$A$33:$A$776,$A60,СВЦЭМ!$B$33:$B$776,V$47)+'СЕТ СН'!$G$14+СВЦЭМ!$D$10+'СЕТ СН'!$G$5-'СЕТ СН'!$G$24</f>
        <v>2535.9674421499999</v>
      </c>
      <c r="W60" s="36">
        <f>SUMIFS(СВЦЭМ!$D$33:$D$776,СВЦЭМ!$A$33:$A$776,$A60,СВЦЭМ!$B$33:$B$776,W$47)+'СЕТ СН'!$G$14+СВЦЭМ!$D$10+'СЕТ СН'!$G$5-'СЕТ СН'!$G$24</f>
        <v>2551.39090364</v>
      </c>
      <c r="X60" s="36">
        <f>SUMIFS(СВЦЭМ!$D$33:$D$776,СВЦЭМ!$A$33:$A$776,$A60,СВЦЭМ!$B$33:$B$776,X$47)+'СЕТ СН'!$G$14+СВЦЭМ!$D$10+'СЕТ СН'!$G$5-'СЕТ СН'!$G$24</f>
        <v>2556.73204485</v>
      </c>
      <c r="Y60" s="36">
        <f>SUMIFS(СВЦЭМ!$D$33:$D$776,СВЦЭМ!$A$33:$A$776,$A60,СВЦЭМ!$B$33:$B$776,Y$47)+'СЕТ СН'!$G$14+СВЦЭМ!$D$10+'СЕТ СН'!$G$5-'СЕТ СН'!$G$24</f>
        <v>2619.7643111299999</v>
      </c>
    </row>
    <row r="61" spans="1:25" ht="15.75" x14ac:dyDescent="0.2">
      <c r="A61" s="35">
        <f t="shared" si="1"/>
        <v>44057</v>
      </c>
      <c r="B61" s="36">
        <f>SUMIFS(СВЦЭМ!$D$33:$D$776,СВЦЭМ!$A$33:$A$776,$A61,СВЦЭМ!$B$33:$B$776,B$47)+'СЕТ СН'!$G$14+СВЦЭМ!$D$10+'СЕТ СН'!$G$5-'СЕТ СН'!$G$24</f>
        <v>2776.1298323800002</v>
      </c>
      <c r="C61" s="36">
        <f>SUMIFS(СВЦЭМ!$D$33:$D$776,СВЦЭМ!$A$33:$A$776,$A61,СВЦЭМ!$B$33:$B$776,C$47)+'СЕТ СН'!$G$14+СВЦЭМ!$D$10+'СЕТ СН'!$G$5-'СЕТ СН'!$G$24</f>
        <v>2797.08377225</v>
      </c>
      <c r="D61" s="36">
        <f>SUMIFS(СВЦЭМ!$D$33:$D$776,СВЦЭМ!$A$33:$A$776,$A61,СВЦЭМ!$B$33:$B$776,D$47)+'СЕТ СН'!$G$14+СВЦЭМ!$D$10+'СЕТ СН'!$G$5-'СЕТ СН'!$G$24</f>
        <v>2825.0410575199999</v>
      </c>
      <c r="E61" s="36">
        <f>SUMIFS(СВЦЭМ!$D$33:$D$776,СВЦЭМ!$A$33:$A$776,$A61,СВЦЭМ!$B$33:$B$776,E$47)+'СЕТ СН'!$G$14+СВЦЭМ!$D$10+'СЕТ СН'!$G$5-'СЕТ СН'!$G$24</f>
        <v>2826.2303280599999</v>
      </c>
      <c r="F61" s="36">
        <f>SUMIFS(СВЦЭМ!$D$33:$D$776,СВЦЭМ!$A$33:$A$776,$A61,СВЦЭМ!$B$33:$B$776,F$47)+'СЕТ СН'!$G$14+СВЦЭМ!$D$10+'СЕТ СН'!$G$5-'СЕТ СН'!$G$24</f>
        <v>2820.0047824900003</v>
      </c>
      <c r="G61" s="36">
        <f>SUMIFS(СВЦЭМ!$D$33:$D$776,СВЦЭМ!$A$33:$A$776,$A61,СВЦЭМ!$B$33:$B$776,G$47)+'СЕТ СН'!$G$14+СВЦЭМ!$D$10+'СЕТ СН'!$G$5-'СЕТ СН'!$G$24</f>
        <v>2807.44494717</v>
      </c>
      <c r="H61" s="36">
        <f>SUMIFS(СВЦЭМ!$D$33:$D$776,СВЦЭМ!$A$33:$A$776,$A61,СВЦЭМ!$B$33:$B$776,H$47)+'СЕТ СН'!$G$14+СВЦЭМ!$D$10+'СЕТ СН'!$G$5-'СЕТ СН'!$G$24</f>
        <v>2787.4595534800001</v>
      </c>
      <c r="I61" s="36">
        <f>SUMIFS(СВЦЭМ!$D$33:$D$776,СВЦЭМ!$A$33:$A$776,$A61,СВЦЭМ!$B$33:$B$776,I$47)+'СЕТ СН'!$G$14+СВЦЭМ!$D$10+'СЕТ СН'!$G$5-'СЕТ СН'!$G$24</f>
        <v>2788.4084608399999</v>
      </c>
      <c r="J61" s="36">
        <f>SUMIFS(СВЦЭМ!$D$33:$D$776,СВЦЭМ!$A$33:$A$776,$A61,СВЦЭМ!$B$33:$B$776,J$47)+'СЕТ СН'!$G$14+СВЦЭМ!$D$10+'СЕТ СН'!$G$5-'СЕТ СН'!$G$24</f>
        <v>2735.2640031700003</v>
      </c>
      <c r="K61" s="36">
        <f>SUMIFS(СВЦЭМ!$D$33:$D$776,СВЦЭМ!$A$33:$A$776,$A61,СВЦЭМ!$B$33:$B$776,K$47)+'СЕТ СН'!$G$14+СВЦЭМ!$D$10+'СЕТ СН'!$G$5-'СЕТ СН'!$G$24</f>
        <v>2713.0225467700002</v>
      </c>
      <c r="L61" s="36">
        <f>SUMIFS(СВЦЭМ!$D$33:$D$776,СВЦЭМ!$A$33:$A$776,$A61,СВЦЭМ!$B$33:$B$776,L$47)+'СЕТ СН'!$G$14+СВЦЭМ!$D$10+'СЕТ СН'!$G$5-'СЕТ СН'!$G$24</f>
        <v>2696.94953747</v>
      </c>
      <c r="M61" s="36">
        <f>SUMIFS(СВЦЭМ!$D$33:$D$776,СВЦЭМ!$A$33:$A$776,$A61,СВЦЭМ!$B$33:$B$776,M$47)+'СЕТ СН'!$G$14+СВЦЭМ!$D$10+'СЕТ СН'!$G$5-'СЕТ СН'!$G$24</f>
        <v>2658.2376545500001</v>
      </c>
      <c r="N61" s="36">
        <f>SUMIFS(СВЦЭМ!$D$33:$D$776,СВЦЭМ!$A$33:$A$776,$A61,СВЦЭМ!$B$33:$B$776,N$47)+'СЕТ СН'!$G$14+СВЦЭМ!$D$10+'СЕТ СН'!$G$5-'СЕТ СН'!$G$24</f>
        <v>2582.8531906200001</v>
      </c>
      <c r="O61" s="36">
        <f>SUMIFS(СВЦЭМ!$D$33:$D$776,СВЦЭМ!$A$33:$A$776,$A61,СВЦЭМ!$B$33:$B$776,O$47)+'СЕТ СН'!$G$14+СВЦЭМ!$D$10+'СЕТ СН'!$G$5-'СЕТ СН'!$G$24</f>
        <v>2561.9984175499999</v>
      </c>
      <c r="P61" s="36">
        <f>SUMIFS(СВЦЭМ!$D$33:$D$776,СВЦЭМ!$A$33:$A$776,$A61,СВЦЭМ!$B$33:$B$776,P$47)+'СЕТ СН'!$G$14+СВЦЭМ!$D$10+'СЕТ СН'!$G$5-'СЕТ СН'!$G$24</f>
        <v>2571.2588209200003</v>
      </c>
      <c r="Q61" s="36">
        <f>SUMIFS(СВЦЭМ!$D$33:$D$776,СВЦЭМ!$A$33:$A$776,$A61,СВЦЭМ!$B$33:$B$776,Q$47)+'СЕТ СН'!$G$14+СВЦЭМ!$D$10+'СЕТ СН'!$G$5-'СЕТ СН'!$G$24</f>
        <v>2584.1639823300002</v>
      </c>
      <c r="R61" s="36">
        <f>SUMIFS(СВЦЭМ!$D$33:$D$776,СВЦЭМ!$A$33:$A$776,$A61,СВЦЭМ!$B$33:$B$776,R$47)+'СЕТ СН'!$G$14+СВЦЭМ!$D$10+'СЕТ СН'!$G$5-'СЕТ СН'!$G$24</f>
        <v>2579.9962567000002</v>
      </c>
      <c r="S61" s="36">
        <f>SUMIFS(СВЦЭМ!$D$33:$D$776,СВЦЭМ!$A$33:$A$776,$A61,СВЦЭМ!$B$33:$B$776,S$47)+'СЕТ СН'!$G$14+СВЦЭМ!$D$10+'СЕТ СН'!$G$5-'СЕТ СН'!$G$24</f>
        <v>2591.4320211899999</v>
      </c>
      <c r="T61" s="36">
        <f>SUMIFS(СВЦЭМ!$D$33:$D$776,СВЦЭМ!$A$33:$A$776,$A61,СВЦЭМ!$B$33:$B$776,T$47)+'СЕТ СН'!$G$14+СВЦЭМ!$D$10+'СЕТ СН'!$G$5-'СЕТ СН'!$G$24</f>
        <v>2589.2139121099999</v>
      </c>
      <c r="U61" s="36">
        <f>SUMIFS(СВЦЭМ!$D$33:$D$776,СВЦЭМ!$A$33:$A$776,$A61,СВЦЭМ!$B$33:$B$776,U$47)+'СЕТ СН'!$G$14+СВЦЭМ!$D$10+'СЕТ СН'!$G$5-'СЕТ СН'!$G$24</f>
        <v>2600.97803535</v>
      </c>
      <c r="V61" s="36">
        <f>SUMIFS(СВЦЭМ!$D$33:$D$776,СВЦЭМ!$A$33:$A$776,$A61,СВЦЭМ!$B$33:$B$776,V$47)+'СЕТ СН'!$G$14+СВЦЭМ!$D$10+'СЕТ СН'!$G$5-'СЕТ СН'!$G$24</f>
        <v>2589.0150825299997</v>
      </c>
      <c r="W61" s="36">
        <f>SUMIFS(СВЦЭМ!$D$33:$D$776,СВЦЭМ!$A$33:$A$776,$A61,СВЦЭМ!$B$33:$B$776,W$47)+'СЕТ СН'!$G$14+СВЦЭМ!$D$10+'СЕТ СН'!$G$5-'СЕТ СН'!$G$24</f>
        <v>2591.7927939199999</v>
      </c>
      <c r="X61" s="36">
        <f>SUMIFS(СВЦЭМ!$D$33:$D$776,СВЦЭМ!$A$33:$A$776,$A61,СВЦЭМ!$B$33:$B$776,X$47)+'СЕТ СН'!$G$14+СВЦЭМ!$D$10+'СЕТ СН'!$G$5-'СЕТ СН'!$G$24</f>
        <v>2613.1588256</v>
      </c>
      <c r="Y61" s="36">
        <f>SUMIFS(СВЦЭМ!$D$33:$D$776,СВЦЭМ!$A$33:$A$776,$A61,СВЦЭМ!$B$33:$B$776,Y$47)+'СЕТ СН'!$G$14+СВЦЭМ!$D$10+'СЕТ СН'!$G$5-'СЕТ СН'!$G$24</f>
        <v>2688.3852681200001</v>
      </c>
    </row>
    <row r="62" spans="1:25" ht="15.75" x14ac:dyDescent="0.2">
      <c r="A62" s="35">
        <f t="shared" si="1"/>
        <v>44058</v>
      </c>
      <c r="B62" s="36">
        <f>SUMIFS(СВЦЭМ!$D$33:$D$776,СВЦЭМ!$A$33:$A$776,$A62,СВЦЭМ!$B$33:$B$776,B$47)+'СЕТ СН'!$G$14+СВЦЭМ!$D$10+'СЕТ СН'!$G$5-'СЕТ СН'!$G$24</f>
        <v>2716.1182429099999</v>
      </c>
      <c r="C62" s="36">
        <f>SUMIFS(СВЦЭМ!$D$33:$D$776,СВЦЭМ!$A$33:$A$776,$A62,СВЦЭМ!$B$33:$B$776,C$47)+'СЕТ СН'!$G$14+СВЦЭМ!$D$10+'СЕТ СН'!$G$5-'СЕТ СН'!$G$24</f>
        <v>2756.7464515400002</v>
      </c>
      <c r="D62" s="36">
        <f>SUMIFS(СВЦЭМ!$D$33:$D$776,СВЦЭМ!$A$33:$A$776,$A62,СВЦЭМ!$B$33:$B$776,D$47)+'СЕТ СН'!$G$14+СВЦЭМ!$D$10+'СЕТ СН'!$G$5-'СЕТ СН'!$G$24</f>
        <v>2747.21515688</v>
      </c>
      <c r="E62" s="36">
        <f>SUMIFS(СВЦЭМ!$D$33:$D$776,СВЦЭМ!$A$33:$A$776,$A62,СВЦЭМ!$B$33:$B$776,E$47)+'СЕТ СН'!$G$14+СВЦЭМ!$D$10+'СЕТ СН'!$G$5-'СЕТ СН'!$G$24</f>
        <v>2743.6159796000002</v>
      </c>
      <c r="F62" s="36">
        <f>SUMIFS(СВЦЭМ!$D$33:$D$776,СВЦЭМ!$A$33:$A$776,$A62,СВЦЭМ!$B$33:$B$776,F$47)+'СЕТ СН'!$G$14+СВЦЭМ!$D$10+'СЕТ СН'!$G$5-'СЕТ СН'!$G$24</f>
        <v>2746.7460433699998</v>
      </c>
      <c r="G62" s="36">
        <f>SUMIFS(СВЦЭМ!$D$33:$D$776,СВЦЭМ!$A$33:$A$776,$A62,СВЦЭМ!$B$33:$B$776,G$47)+'СЕТ СН'!$G$14+СВЦЭМ!$D$10+'СЕТ СН'!$G$5-'СЕТ СН'!$G$24</f>
        <v>2747.3659685699999</v>
      </c>
      <c r="H62" s="36">
        <f>SUMIFS(СВЦЭМ!$D$33:$D$776,СВЦЭМ!$A$33:$A$776,$A62,СВЦЭМ!$B$33:$B$776,H$47)+'СЕТ СН'!$G$14+СВЦЭМ!$D$10+'СЕТ СН'!$G$5-'СЕТ СН'!$G$24</f>
        <v>2736.6039546100001</v>
      </c>
      <c r="I62" s="36">
        <f>SUMIFS(СВЦЭМ!$D$33:$D$776,СВЦЭМ!$A$33:$A$776,$A62,СВЦЭМ!$B$33:$B$776,I$47)+'СЕТ СН'!$G$14+СВЦЭМ!$D$10+'СЕТ СН'!$G$5-'СЕТ СН'!$G$24</f>
        <v>2730.7518760299999</v>
      </c>
      <c r="J62" s="36">
        <f>SUMIFS(СВЦЭМ!$D$33:$D$776,СВЦЭМ!$A$33:$A$776,$A62,СВЦЭМ!$B$33:$B$776,J$47)+'СЕТ СН'!$G$14+СВЦЭМ!$D$10+'СЕТ СН'!$G$5-'СЕТ СН'!$G$24</f>
        <v>2690.0240822000001</v>
      </c>
      <c r="K62" s="36">
        <f>SUMIFS(СВЦЭМ!$D$33:$D$776,СВЦЭМ!$A$33:$A$776,$A62,СВЦЭМ!$B$33:$B$776,K$47)+'СЕТ СН'!$G$14+СВЦЭМ!$D$10+'СЕТ СН'!$G$5-'СЕТ СН'!$G$24</f>
        <v>2652.4133219400001</v>
      </c>
      <c r="L62" s="36">
        <f>SUMIFS(СВЦЭМ!$D$33:$D$776,СВЦЭМ!$A$33:$A$776,$A62,СВЦЭМ!$B$33:$B$776,L$47)+'СЕТ СН'!$G$14+СВЦЭМ!$D$10+'СЕТ СН'!$G$5-'СЕТ СН'!$G$24</f>
        <v>2648.4665403600002</v>
      </c>
      <c r="M62" s="36">
        <f>SUMIFS(СВЦЭМ!$D$33:$D$776,СВЦЭМ!$A$33:$A$776,$A62,СВЦЭМ!$B$33:$B$776,M$47)+'СЕТ СН'!$G$14+СВЦЭМ!$D$10+'СЕТ СН'!$G$5-'СЕТ СН'!$G$24</f>
        <v>2659.8308662499999</v>
      </c>
      <c r="N62" s="36">
        <f>SUMIFS(СВЦЭМ!$D$33:$D$776,СВЦЭМ!$A$33:$A$776,$A62,СВЦЭМ!$B$33:$B$776,N$47)+'СЕТ СН'!$G$14+СВЦЭМ!$D$10+'СЕТ СН'!$G$5-'СЕТ СН'!$G$24</f>
        <v>2654.5733753</v>
      </c>
      <c r="O62" s="36">
        <f>SUMIFS(СВЦЭМ!$D$33:$D$776,СВЦЭМ!$A$33:$A$776,$A62,СВЦЭМ!$B$33:$B$776,O$47)+'СЕТ СН'!$G$14+СВЦЭМ!$D$10+'СЕТ СН'!$G$5-'СЕТ СН'!$G$24</f>
        <v>2631.1392788000003</v>
      </c>
      <c r="P62" s="36">
        <f>SUMIFS(СВЦЭМ!$D$33:$D$776,СВЦЭМ!$A$33:$A$776,$A62,СВЦЭМ!$B$33:$B$776,P$47)+'СЕТ СН'!$G$14+СВЦЭМ!$D$10+'СЕТ СН'!$G$5-'СЕТ СН'!$G$24</f>
        <v>2632.95270368</v>
      </c>
      <c r="Q62" s="36">
        <f>SUMIFS(СВЦЭМ!$D$33:$D$776,СВЦЭМ!$A$33:$A$776,$A62,СВЦЭМ!$B$33:$B$776,Q$47)+'СЕТ СН'!$G$14+СВЦЭМ!$D$10+'СЕТ СН'!$G$5-'СЕТ СН'!$G$24</f>
        <v>2638.0735466000001</v>
      </c>
      <c r="R62" s="36">
        <f>SUMIFS(СВЦЭМ!$D$33:$D$776,СВЦЭМ!$A$33:$A$776,$A62,СВЦЭМ!$B$33:$B$776,R$47)+'СЕТ СН'!$G$14+СВЦЭМ!$D$10+'СЕТ СН'!$G$5-'СЕТ СН'!$G$24</f>
        <v>2642.1341458799998</v>
      </c>
      <c r="S62" s="36">
        <f>SUMIFS(СВЦЭМ!$D$33:$D$776,СВЦЭМ!$A$33:$A$776,$A62,СВЦЭМ!$B$33:$B$776,S$47)+'СЕТ СН'!$G$14+СВЦЭМ!$D$10+'СЕТ СН'!$G$5-'СЕТ СН'!$G$24</f>
        <v>2643.8415005699999</v>
      </c>
      <c r="T62" s="36">
        <f>SUMIFS(СВЦЭМ!$D$33:$D$776,СВЦЭМ!$A$33:$A$776,$A62,СВЦЭМ!$B$33:$B$776,T$47)+'СЕТ СН'!$G$14+СВЦЭМ!$D$10+'СЕТ СН'!$G$5-'СЕТ СН'!$G$24</f>
        <v>2640.9825594399999</v>
      </c>
      <c r="U62" s="36">
        <f>SUMIFS(СВЦЭМ!$D$33:$D$776,СВЦЭМ!$A$33:$A$776,$A62,СВЦЭМ!$B$33:$B$776,U$47)+'СЕТ СН'!$G$14+СВЦЭМ!$D$10+'СЕТ СН'!$G$5-'СЕТ СН'!$G$24</f>
        <v>2646.1591526699999</v>
      </c>
      <c r="V62" s="36">
        <f>SUMIFS(СВЦЭМ!$D$33:$D$776,СВЦЭМ!$A$33:$A$776,$A62,СВЦЭМ!$B$33:$B$776,V$47)+'СЕТ СН'!$G$14+СВЦЭМ!$D$10+'СЕТ СН'!$G$5-'СЕТ СН'!$G$24</f>
        <v>2635.7730811500001</v>
      </c>
      <c r="W62" s="36">
        <f>SUMIFS(СВЦЭМ!$D$33:$D$776,СВЦЭМ!$A$33:$A$776,$A62,СВЦЭМ!$B$33:$B$776,W$47)+'СЕТ СН'!$G$14+СВЦЭМ!$D$10+'СЕТ СН'!$G$5-'СЕТ СН'!$G$24</f>
        <v>2629.8511760800002</v>
      </c>
      <c r="X62" s="36">
        <f>SUMIFS(СВЦЭМ!$D$33:$D$776,СВЦЭМ!$A$33:$A$776,$A62,СВЦЭМ!$B$33:$B$776,X$47)+'СЕТ СН'!$G$14+СВЦЭМ!$D$10+'СЕТ СН'!$G$5-'СЕТ СН'!$G$24</f>
        <v>2647.3256344699998</v>
      </c>
      <c r="Y62" s="36">
        <f>SUMIFS(СВЦЭМ!$D$33:$D$776,СВЦЭМ!$A$33:$A$776,$A62,СВЦЭМ!$B$33:$B$776,Y$47)+'СЕТ СН'!$G$14+СВЦЭМ!$D$10+'СЕТ СН'!$G$5-'СЕТ СН'!$G$24</f>
        <v>2662.5098415699999</v>
      </c>
    </row>
    <row r="63" spans="1:25" ht="15.75" x14ac:dyDescent="0.2">
      <c r="A63" s="35">
        <f t="shared" si="1"/>
        <v>44059</v>
      </c>
      <c r="B63" s="36">
        <f>SUMIFS(СВЦЭМ!$D$33:$D$776,СВЦЭМ!$A$33:$A$776,$A63,СВЦЭМ!$B$33:$B$776,B$47)+'СЕТ СН'!$G$14+СВЦЭМ!$D$10+'СЕТ СН'!$G$5-'СЕТ СН'!$G$24</f>
        <v>2738.2352031999999</v>
      </c>
      <c r="C63" s="36">
        <f>SUMIFS(СВЦЭМ!$D$33:$D$776,СВЦЭМ!$A$33:$A$776,$A63,СВЦЭМ!$B$33:$B$776,C$47)+'СЕТ СН'!$G$14+СВЦЭМ!$D$10+'СЕТ СН'!$G$5-'СЕТ СН'!$G$24</f>
        <v>2756.3835603500002</v>
      </c>
      <c r="D63" s="36">
        <f>SUMIFS(СВЦЭМ!$D$33:$D$776,СВЦЭМ!$A$33:$A$776,$A63,СВЦЭМ!$B$33:$B$776,D$47)+'СЕТ СН'!$G$14+СВЦЭМ!$D$10+'СЕТ СН'!$G$5-'СЕТ СН'!$G$24</f>
        <v>2769.4026505399997</v>
      </c>
      <c r="E63" s="36">
        <f>SUMIFS(СВЦЭМ!$D$33:$D$776,СВЦЭМ!$A$33:$A$776,$A63,СВЦЭМ!$B$33:$B$776,E$47)+'СЕТ СН'!$G$14+СВЦЭМ!$D$10+'СЕТ СН'!$G$5-'СЕТ СН'!$G$24</f>
        <v>2777.1133765499999</v>
      </c>
      <c r="F63" s="36">
        <f>SUMIFS(СВЦЭМ!$D$33:$D$776,СВЦЭМ!$A$33:$A$776,$A63,СВЦЭМ!$B$33:$B$776,F$47)+'СЕТ СН'!$G$14+СВЦЭМ!$D$10+'СЕТ СН'!$G$5-'СЕТ СН'!$G$24</f>
        <v>2774.0120753599999</v>
      </c>
      <c r="G63" s="36">
        <f>SUMIFS(СВЦЭМ!$D$33:$D$776,СВЦЭМ!$A$33:$A$776,$A63,СВЦЭМ!$B$33:$B$776,G$47)+'СЕТ СН'!$G$14+СВЦЭМ!$D$10+'СЕТ СН'!$G$5-'СЕТ СН'!$G$24</f>
        <v>2769.8361507199998</v>
      </c>
      <c r="H63" s="36">
        <f>SUMIFS(СВЦЭМ!$D$33:$D$776,СВЦЭМ!$A$33:$A$776,$A63,СВЦЭМ!$B$33:$B$776,H$47)+'СЕТ СН'!$G$14+СВЦЭМ!$D$10+'СЕТ СН'!$G$5-'СЕТ СН'!$G$24</f>
        <v>2753.8604642199998</v>
      </c>
      <c r="I63" s="36">
        <f>SUMIFS(СВЦЭМ!$D$33:$D$776,СВЦЭМ!$A$33:$A$776,$A63,СВЦЭМ!$B$33:$B$776,I$47)+'СЕТ СН'!$G$14+СВЦЭМ!$D$10+'СЕТ СН'!$G$5-'СЕТ СН'!$G$24</f>
        <v>2707.31297025</v>
      </c>
      <c r="J63" s="36">
        <f>SUMIFS(СВЦЭМ!$D$33:$D$776,СВЦЭМ!$A$33:$A$776,$A63,СВЦЭМ!$B$33:$B$776,J$47)+'СЕТ СН'!$G$14+СВЦЭМ!$D$10+'СЕТ СН'!$G$5-'СЕТ СН'!$G$24</f>
        <v>2680.58014873</v>
      </c>
      <c r="K63" s="36">
        <f>SUMIFS(СВЦЭМ!$D$33:$D$776,СВЦЭМ!$A$33:$A$776,$A63,СВЦЭМ!$B$33:$B$776,K$47)+'СЕТ СН'!$G$14+СВЦЭМ!$D$10+'СЕТ СН'!$G$5-'СЕТ СН'!$G$24</f>
        <v>2651.74213052</v>
      </c>
      <c r="L63" s="36">
        <f>SUMIFS(СВЦЭМ!$D$33:$D$776,СВЦЭМ!$A$33:$A$776,$A63,СВЦЭМ!$B$33:$B$776,L$47)+'СЕТ СН'!$G$14+СВЦЭМ!$D$10+'СЕТ СН'!$G$5-'СЕТ СН'!$G$24</f>
        <v>2643.28805857</v>
      </c>
      <c r="M63" s="36">
        <f>SUMIFS(СВЦЭМ!$D$33:$D$776,СВЦЭМ!$A$33:$A$776,$A63,СВЦЭМ!$B$33:$B$776,M$47)+'СЕТ СН'!$G$14+СВЦЭМ!$D$10+'СЕТ СН'!$G$5-'СЕТ СН'!$G$24</f>
        <v>2618.9350076299997</v>
      </c>
      <c r="N63" s="36">
        <f>SUMIFS(СВЦЭМ!$D$33:$D$776,СВЦЭМ!$A$33:$A$776,$A63,СВЦЭМ!$B$33:$B$776,N$47)+'СЕТ СН'!$G$14+СВЦЭМ!$D$10+'СЕТ СН'!$G$5-'СЕТ СН'!$G$24</f>
        <v>2609.67865158</v>
      </c>
      <c r="O63" s="36">
        <f>SUMIFS(СВЦЭМ!$D$33:$D$776,СВЦЭМ!$A$33:$A$776,$A63,СВЦЭМ!$B$33:$B$776,O$47)+'СЕТ СН'!$G$14+СВЦЭМ!$D$10+'СЕТ СН'!$G$5-'СЕТ СН'!$G$24</f>
        <v>2593.2685953700002</v>
      </c>
      <c r="P63" s="36">
        <f>SUMIFS(СВЦЭМ!$D$33:$D$776,СВЦЭМ!$A$33:$A$776,$A63,СВЦЭМ!$B$33:$B$776,P$47)+'СЕТ СН'!$G$14+СВЦЭМ!$D$10+'СЕТ СН'!$G$5-'СЕТ СН'!$G$24</f>
        <v>2589.1769059399999</v>
      </c>
      <c r="Q63" s="36">
        <f>SUMIFS(СВЦЭМ!$D$33:$D$776,СВЦЭМ!$A$33:$A$776,$A63,СВЦЭМ!$B$33:$B$776,Q$47)+'СЕТ СН'!$G$14+СВЦЭМ!$D$10+'СЕТ СН'!$G$5-'СЕТ СН'!$G$24</f>
        <v>2606.70497127</v>
      </c>
      <c r="R63" s="36">
        <f>SUMIFS(СВЦЭМ!$D$33:$D$776,СВЦЭМ!$A$33:$A$776,$A63,СВЦЭМ!$B$33:$B$776,R$47)+'СЕТ СН'!$G$14+СВЦЭМ!$D$10+'СЕТ СН'!$G$5-'СЕТ СН'!$G$24</f>
        <v>2621.6053043800002</v>
      </c>
      <c r="S63" s="36">
        <f>SUMIFS(СВЦЭМ!$D$33:$D$776,СВЦЭМ!$A$33:$A$776,$A63,СВЦЭМ!$B$33:$B$776,S$47)+'СЕТ СН'!$G$14+СВЦЭМ!$D$10+'СЕТ СН'!$G$5-'СЕТ СН'!$G$24</f>
        <v>2629.3002678600001</v>
      </c>
      <c r="T63" s="36">
        <f>SUMIFS(СВЦЭМ!$D$33:$D$776,СВЦЭМ!$A$33:$A$776,$A63,СВЦЭМ!$B$33:$B$776,T$47)+'СЕТ СН'!$G$14+СВЦЭМ!$D$10+'СЕТ СН'!$G$5-'СЕТ СН'!$G$24</f>
        <v>2634.0782473600002</v>
      </c>
      <c r="U63" s="36">
        <f>SUMIFS(СВЦЭМ!$D$33:$D$776,СВЦЭМ!$A$33:$A$776,$A63,СВЦЭМ!$B$33:$B$776,U$47)+'СЕТ СН'!$G$14+СВЦЭМ!$D$10+'СЕТ СН'!$G$5-'СЕТ СН'!$G$24</f>
        <v>2645.15401587</v>
      </c>
      <c r="V63" s="36">
        <f>SUMIFS(СВЦЭМ!$D$33:$D$776,СВЦЭМ!$A$33:$A$776,$A63,СВЦЭМ!$B$33:$B$776,V$47)+'СЕТ СН'!$G$14+СВЦЭМ!$D$10+'СЕТ СН'!$G$5-'СЕТ СН'!$G$24</f>
        <v>2630.2482794899997</v>
      </c>
      <c r="W63" s="36">
        <f>SUMIFS(СВЦЭМ!$D$33:$D$776,СВЦЭМ!$A$33:$A$776,$A63,СВЦЭМ!$B$33:$B$776,W$47)+'СЕТ СН'!$G$14+СВЦЭМ!$D$10+'СЕТ СН'!$G$5-'СЕТ СН'!$G$24</f>
        <v>2626.9638196599999</v>
      </c>
      <c r="X63" s="36">
        <f>SUMIFS(СВЦЭМ!$D$33:$D$776,СВЦЭМ!$A$33:$A$776,$A63,СВЦЭМ!$B$33:$B$776,X$47)+'СЕТ СН'!$G$14+СВЦЭМ!$D$10+'СЕТ СН'!$G$5-'СЕТ СН'!$G$24</f>
        <v>2644.0957404800001</v>
      </c>
      <c r="Y63" s="36">
        <f>SUMIFS(СВЦЭМ!$D$33:$D$776,СВЦЭМ!$A$33:$A$776,$A63,СВЦЭМ!$B$33:$B$776,Y$47)+'СЕТ СН'!$G$14+СВЦЭМ!$D$10+'СЕТ СН'!$G$5-'СЕТ СН'!$G$24</f>
        <v>2649.5832497000001</v>
      </c>
    </row>
    <row r="64" spans="1:25" ht="15.75" x14ac:dyDescent="0.2">
      <c r="A64" s="35">
        <f t="shared" si="1"/>
        <v>44060</v>
      </c>
      <c r="B64" s="36">
        <f>SUMIFS(СВЦЭМ!$D$33:$D$776,СВЦЭМ!$A$33:$A$776,$A64,СВЦЭМ!$B$33:$B$776,B$47)+'СЕТ СН'!$G$14+СВЦЭМ!$D$10+'СЕТ СН'!$G$5-'СЕТ СН'!$G$24</f>
        <v>2753.1659645700001</v>
      </c>
      <c r="C64" s="36">
        <f>SUMIFS(СВЦЭМ!$D$33:$D$776,СВЦЭМ!$A$33:$A$776,$A64,СВЦЭМ!$B$33:$B$776,C$47)+'СЕТ СН'!$G$14+СВЦЭМ!$D$10+'СЕТ СН'!$G$5-'СЕТ СН'!$G$24</f>
        <v>2780.9080383099999</v>
      </c>
      <c r="D64" s="36">
        <f>SUMIFS(СВЦЭМ!$D$33:$D$776,СВЦЭМ!$A$33:$A$776,$A64,СВЦЭМ!$B$33:$B$776,D$47)+'СЕТ СН'!$G$14+СВЦЭМ!$D$10+'СЕТ СН'!$G$5-'СЕТ СН'!$G$24</f>
        <v>2794.7279744900002</v>
      </c>
      <c r="E64" s="36">
        <f>SUMIFS(СВЦЭМ!$D$33:$D$776,СВЦЭМ!$A$33:$A$776,$A64,СВЦЭМ!$B$33:$B$776,E$47)+'СЕТ СН'!$G$14+СВЦЭМ!$D$10+'СЕТ СН'!$G$5-'СЕТ СН'!$G$24</f>
        <v>2804.1984321999998</v>
      </c>
      <c r="F64" s="36">
        <f>SUMIFS(СВЦЭМ!$D$33:$D$776,СВЦЭМ!$A$33:$A$776,$A64,СВЦЭМ!$B$33:$B$776,F$47)+'СЕТ СН'!$G$14+СВЦЭМ!$D$10+'СЕТ СН'!$G$5-'СЕТ СН'!$G$24</f>
        <v>2799.9723124800003</v>
      </c>
      <c r="G64" s="36">
        <f>SUMIFS(СВЦЭМ!$D$33:$D$776,СВЦЭМ!$A$33:$A$776,$A64,СВЦЭМ!$B$33:$B$776,G$47)+'СЕТ СН'!$G$14+СВЦЭМ!$D$10+'СЕТ СН'!$G$5-'СЕТ СН'!$G$24</f>
        <v>2802.0702096599998</v>
      </c>
      <c r="H64" s="36">
        <f>SUMIFS(СВЦЭМ!$D$33:$D$776,СВЦЭМ!$A$33:$A$776,$A64,СВЦЭМ!$B$33:$B$776,H$47)+'СЕТ СН'!$G$14+СВЦЭМ!$D$10+'СЕТ СН'!$G$5-'СЕТ СН'!$G$24</f>
        <v>2817.6726323399998</v>
      </c>
      <c r="I64" s="36">
        <f>SUMIFS(СВЦЭМ!$D$33:$D$776,СВЦЭМ!$A$33:$A$776,$A64,СВЦЭМ!$B$33:$B$776,I$47)+'СЕТ СН'!$G$14+СВЦЭМ!$D$10+'СЕТ СН'!$G$5-'СЕТ СН'!$G$24</f>
        <v>2862.47315076</v>
      </c>
      <c r="J64" s="36">
        <f>SUMIFS(СВЦЭМ!$D$33:$D$776,СВЦЭМ!$A$33:$A$776,$A64,СВЦЭМ!$B$33:$B$776,J$47)+'СЕТ СН'!$G$14+СВЦЭМ!$D$10+'СЕТ СН'!$G$5-'СЕТ СН'!$G$24</f>
        <v>2816.67089588</v>
      </c>
      <c r="K64" s="36">
        <f>SUMIFS(СВЦЭМ!$D$33:$D$776,СВЦЭМ!$A$33:$A$776,$A64,СВЦЭМ!$B$33:$B$776,K$47)+'СЕТ СН'!$G$14+СВЦЭМ!$D$10+'СЕТ СН'!$G$5-'СЕТ СН'!$G$24</f>
        <v>2784.9937090100002</v>
      </c>
      <c r="L64" s="36">
        <f>SUMIFS(СВЦЭМ!$D$33:$D$776,СВЦЭМ!$A$33:$A$776,$A64,СВЦЭМ!$B$33:$B$776,L$47)+'СЕТ СН'!$G$14+СВЦЭМ!$D$10+'СЕТ СН'!$G$5-'СЕТ СН'!$G$24</f>
        <v>2771.55521073</v>
      </c>
      <c r="M64" s="36">
        <f>SUMIFS(СВЦЭМ!$D$33:$D$776,СВЦЭМ!$A$33:$A$776,$A64,СВЦЭМ!$B$33:$B$776,M$47)+'СЕТ СН'!$G$14+СВЦЭМ!$D$10+'СЕТ СН'!$G$5-'СЕТ СН'!$G$24</f>
        <v>2710.9119432500001</v>
      </c>
      <c r="N64" s="36">
        <f>SUMIFS(СВЦЭМ!$D$33:$D$776,СВЦЭМ!$A$33:$A$776,$A64,СВЦЭМ!$B$33:$B$776,N$47)+'СЕТ СН'!$G$14+СВЦЭМ!$D$10+'СЕТ СН'!$G$5-'СЕТ СН'!$G$24</f>
        <v>2640.5075755899998</v>
      </c>
      <c r="O64" s="36">
        <f>SUMIFS(СВЦЭМ!$D$33:$D$776,СВЦЭМ!$A$33:$A$776,$A64,СВЦЭМ!$B$33:$B$776,O$47)+'СЕТ СН'!$G$14+СВЦЭМ!$D$10+'СЕТ СН'!$G$5-'СЕТ СН'!$G$24</f>
        <v>2605.5801766200002</v>
      </c>
      <c r="P64" s="36">
        <f>SUMIFS(СВЦЭМ!$D$33:$D$776,СВЦЭМ!$A$33:$A$776,$A64,СВЦЭМ!$B$33:$B$776,P$47)+'СЕТ СН'!$G$14+СВЦЭМ!$D$10+'СЕТ СН'!$G$5-'СЕТ СН'!$G$24</f>
        <v>2605.4996878900001</v>
      </c>
      <c r="Q64" s="36">
        <f>SUMIFS(СВЦЭМ!$D$33:$D$776,СВЦЭМ!$A$33:$A$776,$A64,СВЦЭМ!$B$33:$B$776,Q$47)+'СЕТ СН'!$G$14+СВЦЭМ!$D$10+'СЕТ СН'!$G$5-'СЕТ СН'!$G$24</f>
        <v>2612.02132721</v>
      </c>
      <c r="R64" s="36">
        <f>SUMIFS(СВЦЭМ!$D$33:$D$776,СВЦЭМ!$A$33:$A$776,$A64,СВЦЭМ!$B$33:$B$776,R$47)+'СЕТ СН'!$G$14+СВЦЭМ!$D$10+'СЕТ СН'!$G$5-'СЕТ СН'!$G$24</f>
        <v>2609.0378864599998</v>
      </c>
      <c r="S64" s="36">
        <f>SUMIFS(СВЦЭМ!$D$33:$D$776,СВЦЭМ!$A$33:$A$776,$A64,СВЦЭМ!$B$33:$B$776,S$47)+'СЕТ СН'!$G$14+СВЦЭМ!$D$10+'СЕТ СН'!$G$5-'СЕТ СН'!$G$24</f>
        <v>2612.44908799</v>
      </c>
      <c r="T64" s="36">
        <f>SUMIFS(СВЦЭМ!$D$33:$D$776,СВЦЭМ!$A$33:$A$776,$A64,СВЦЭМ!$B$33:$B$776,T$47)+'СЕТ СН'!$G$14+СВЦЭМ!$D$10+'СЕТ СН'!$G$5-'СЕТ СН'!$G$24</f>
        <v>2609.4915421999999</v>
      </c>
      <c r="U64" s="36">
        <f>SUMIFS(СВЦЭМ!$D$33:$D$776,СВЦЭМ!$A$33:$A$776,$A64,СВЦЭМ!$B$33:$B$776,U$47)+'СЕТ СН'!$G$14+СВЦЭМ!$D$10+'СЕТ СН'!$G$5-'СЕТ СН'!$G$24</f>
        <v>2613.1743837100003</v>
      </c>
      <c r="V64" s="36">
        <f>SUMIFS(СВЦЭМ!$D$33:$D$776,СВЦЭМ!$A$33:$A$776,$A64,СВЦЭМ!$B$33:$B$776,V$47)+'СЕТ СН'!$G$14+СВЦЭМ!$D$10+'СЕТ СН'!$G$5-'СЕТ СН'!$G$24</f>
        <v>2611.8659105500001</v>
      </c>
      <c r="W64" s="36">
        <f>SUMIFS(СВЦЭМ!$D$33:$D$776,СВЦЭМ!$A$33:$A$776,$A64,СВЦЭМ!$B$33:$B$776,W$47)+'СЕТ СН'!$G$14+СВЦЭМ!$D$10+'СЕТ СН'!$G$5-'СЕТ СН'!$G$24</f>
        <v>2609.62132703</v>
      </c>
      <c r="X64" s="36">
        <f>SUMIFS(СВЦЭМ!$D$33:$D$776,СВЦЭМ!$A$33:$A$776,$A64,СВЦЭМ!$B$33:$B$776,X$47)+'СЕТ СН'!$G$14+СВЦЭМ!$D$10+'СЕТ СН'!$G$5-'СЕТ СН'!$G$24</f>
        <v>2611.71742374</v>
      </c>
      <c r="Y64" s="36">
        <f>SUMIFS(СВЦЭМ!$D$33:$D$776,СВЦЭМ!$A$33:$A$776,$A64,СВЦЭМ!$B$33:$B$776,Y$47)+'СЕТ СН'!$G$14+СВЦЭМ!$D$10+'СЕТ СН'!$G$5-'СЕТ СН'!$G$24</f>
        <v>2675.29212018</v>
      </c>
    </row>
    <row r="65" spans="1:26" ht="15.75" x14ac:dyDescent="0.2">
      <c r="A65" s="35">
        <f t="shared" si="1"/>
        <v>44061</v>
      </c>
      <c r="B65" s="36">
        <f>SUMIFS(СВЦЭМ!$D$33:$D$776,СВЦЭМ!$A$33:$A$776,$A65,СВЦЭМ!$B$33:$B$776,B$47)+'СЕТ СН'!$G$14+СВЦЭМ!$D$10+'СЕТ СН'!$G$5-'СЕТ СН'!$G$24</f>
        <v>2755.1845730800001</v>
      </c>
      <c r="C65" s="36">
        <f>SUMIFS(СВЦЭМ!$D$33:$D$776,СВЦЭМ!$A$33:$A$776,$A65,СВЦЭМ!$B$33:$B$776,C$47)+'СЕТ СН'!$G$14+СВЦЭМ!$D$10+'СЕТ СН'!$G$5-'СЕТ СН'!$G$24</f>
        <v>2792.95620891</v>
      </c>
      <c r="D65" s="36">
        <f>SUMIFS(СВЦЭМ!$D$33:$D$776,СВЦЭМ!$A$33:$A$776,$A65,СВЦЭМ!$B$33:$B$776,D$47)+'СЕТ СН'!$G$14+СВЦЭМ!$D$10+'СЕТ СН'!$G$5-'СЕТ СН'!$G$24</f>
        <v>2811.9849666199998</v>
      </c>
      <c r="E65" s="36">
        <f>SUMIFS(СВЦЭМ!$D$33:$D$776,СВЦЭМ!$A$33:$A$776,$A65,СВЦЭМ!$B$33:$B$776,E$47)+'СЕТ СН'!$G$14+СВЦЭМ!$D$10+'СЕТ СН'!$G$5-'СЕТ СН'!$G$24</f>
        <v>2811.9181505300003</v>
      </c>
      <c r="F65" s="36">
        <f>SUMIFS(СВЦЭМ!$D$33:$D$776,СВЦЭМ!$A$33:$A$776,$A65,СВЦЭМ!$B$33:$B$776,F$47)+'СЕТ СН'!$G$14+СВЦЭМ!$D$10+'СЕТ СН'!$G$5-'СЕТ СН'!$G$24</f>
        <v>2822.9535820299998</v>
      </c>
      <c r="G65" s="36">
        <f>SUMIFS(СВЦЭМ!$D$33:$D$776,СВЦЭМ!$A$33:$A$776,$A65,СВЦЭМ!$B$33:$B$776,G$47)+'СЕТ СН'!$G$14+СВЦЭМ!$D$10+'СЕТ СН'!$G$5-'СЕТ СН'!$G$24</f>
        <v>2816.80965251</v>
      </c>
      <c r="H65" s="36">
        <f>SUMIFS(СВЦЭМ!$D$33:$D$776,СВЦЭМ!$A$33:$A$776,$A65,СВЦЭМ!$B$33:$B$776,H$47)+'СЕТ СН'!$G$14+СВЦЭМ!$D$10+'СЕТ СН'!$G$5-'СЕТ СН'!$G$24</f>
        <v>2819.8452378900001</v>
      </c>
      <c r="I65" s="36">
        <f>SUMIFS(СВЦЭМ!$D$33:$D$776,СВЦЭМ!$A$33:$A$776,$A65,СВЦЭМ!$B$33:$B$776,I$47)+'СЕТ СН'!$G$14+СВЦЭМ!$D$10+'СЕТ СН'!$G$5-'СЕТ СН'!$G$24</f>
        <v>2822.8037612600001</v>
      </c>
      <c r="J65" s="36">
        <f>SUMIFS(СВЦЭМ!$D$33:$D$776,СВЦЭМ!$A$33:$A$776,$A65,СВЦЭМ!$B$33:$B$776,J$47)+'СЕТ СН'!$G$14+СВЦЭМ!$D$10+'СЕТ СН'!$G$5-'СЕТ СН'!$G$24</f>
        <v>2767.87424151</v>
      </c>
      <c r="K65" s="36">
        <f>SUMIFS(СВЦЭМ!$D$33:$D$776,СВЦЭМ!$A$33:$A$776,$A65,СВЦЭМ!$B$33:$B$776,K$47)+'СЕТ СН'!$G$14+СВЦЭМ!$D$10+'СЕТ СН'!$G$5-'СЕТ СН'!$G$24</f>
        <v>2751.1579888599999</v>
      </c>
      <c r="L65" s="36">
        <f>SUMIFS(СВЦЭМ!$D$33:$D$776,СВЦЭМ!$A$33:$A$776,$A65,СВЦЭМ!$B$33:$B$776,L$47)+'СЕТ СН'!$G$14+СВЦЭМ!$D$10+'СЕТ СН'!$G$5-'СЕТ СН'!$G$24</f>
        <v>2749.0842143600003</v>
      </c>
      <c r="M65" s="36">
        <f>SUMIFS(СВЦЭМ!$D$33:$D$776,СВЦЭМ!$A$33:$A$776,$A65,СВЦЭМ!$B$33:$B$776,M$47)+'СЕТ СН'!$G$14+СВЦЭМ!$D$10+'СЕТ СН'!$G$5-'СЕТ СН'!$G$24</f>
        <v>2704.0178964500001</v>
      </c>
      <c r="N65" s="36">
        <f>SUMIFS(СВЦЭМ!$D$33:$D$776,СВЦЭМ!$A$33:$A$776,$A65,СВЦЭМ!$B$33:$B$776,N$47)+'СЕТ СН'!$G$14+СВЦЭМ!$D$10+'СЕТ СН'!$G$5-'СЕТ СН'!$G$24</f>
        <v>2627.7545826300002</v>
      </c>
      <c r="O65" s="36">
        <f>SUMIFS(СВЦЭМ!$D$33:$D$776,СВЦЭМ!$A$33:$A$776,$A65,СВЦЭМ!$B$33:$B$776,O$47)+'СЕТ СН'!$G$14+СВЦЭМ!$D$10+'СЕТ СН'!$G$5-'СЕТ СН'!$G$24</f>
        <v>2606.10713154</v>
      </c>
      <c r="P65" s="36">
        <f>SUMIFS(СВЦЭМ!$D$33:$D$776,СВЦЭМ!$A$33:$A$776,$A65,СВЦЭМ!$B$33:$B$776,P$47)+'СЕТ СН'!$G$14+СВЦЭМ!$D$10+'СЕТ СН'!$G$5-'СЕТ СН'!$G$24</f>
        <v>2605.3560936600002</v>
      </c>
      <c r="Q65" s="36">
        <f>SUMIFS(СВЦЭМ!$D$33:$D$776,СВЦЭМ!$A$33:$A$776,$A65,СВЦЭМ!$B$33:$B$776,Q$47)+'СЕТ СН'!$G$14+СВЦЭМ!$D$10+'СЕТ СН'!$G$5-'СЕТ СН'!$G$24</f>
        <v>2605.9916201599999</v>
      </c>
      <c r="R65" s="36">
        <f>SUMIFS(СВЦЭМ!$D$33:$D$776,СВЦЭМ!$A$33:$A$776,$A65,СВЦЭМ!$B$33:$B$776,R$47)+'СЕТ СН'!$G$14+СВЦЭМ!$D$10+'СЕТ СН'!$G$5-'СЕТ СН'!$G$24</f>
        <v>2594.7504028799999</v>
      </c>
      <c r="S65" s="36">
        <f>SUMIFS(СВЦЭМ!$D$33:$D$776,СВЦЭМ!$A$33:$A$776,$A65,СВЦЭМ!$B$33:$B$776,S$47)+'СЕТ СН'!$G$14+СВЦЭМ!$D$10+'СЕТ СН'!$G$5-'СЕТ СН'!$G$24</f>
        <v>2598.4923803699999</v>
      </c>
      <c r="T65" s="36">
        <f>SUMIFS(СВЦЭМ!$D$33:$D$776,СВЦЭМ!$A$33:$A$776,$A65,СВЦЭМ!$B$33:$B$776,T$47)+'СЕТ СН'!$G$14+СВЦЭМ!$D$10+'СЕТ СН'!$G$5-'СЕТ СН'!$G$24</f>
        <v>2598.5344685099999</v>
      </c>
      <c r="U65" s="36">
        <f>SUMIFS(СВЦЭМ!$D$33:$D$776,СВЦЭМ!$A$33:$A$776,$A65,СВЦЭМ!$B$33:$B$776,U$47)+'СЕТ СН'!$G$14+СВЦЭМ!$D$10+'СЕТ СН'!$G$5-'СЕТ СН'!$G$24</f>
        <v>2597.1831721799999</v>
      </c>
      <c r="V65" s="36">
        <f>SUMIFS(СВЦЭМ!$D$33:$D$776,СВЦЭМ!$A$33:$A$776,$A65,СВЦЭМ!$B$33:$B$776,V$47)+'СЕТ СН'!$G$14+СВЦЭМ!$D$10+'СЕТ СН'!$G$5-'СЕТ СН'!$G$24</f>
        <v>2593.4207036899998</v>
      </c>
      <c r="W65" s="36">
        <f>SUMIFS(СВЦЭМ!$D$33:$D$776,СВЦЭМ!$A$33:$A$776,$A65,СВЦЭМ!$B$33:$B$776,W$47)+'СЕТ СН'!$G$14+СВЦЭМ!$D$10+'СЕТ СН'!$G$5-'СЕТ СН'!$G$24</f>
        <v>2610.7200079599997</v>
      </c>
      <c r="X65" s="36">
        <f>SUMIFS(СВЦЭМ!$D$33:$D$776,СВЦЭМ!$A$33:$A$776,$A65,СВЦЭМ!$B$33:$B$776,X$47)+'СЕТ СН'!$G$14+СВЦЭМ!$D$10+'СЕТ СН'!$G$5-'СЕТ СН'!$G$24</f>
        <v>2611.40213494</v>
      </c>
      <c r="Y65" s="36">
        <f>SUMIFS(СВЦЭМ!$D$33:$D$776,СВЦЭМ!$A$33:$A$776,$A65,СВЦЭМ!$B$33:$B$776,Y$47)+'СЕТ СН'!$G$14+СВЦЭМ!$D$10+'СЕТ СН'!$G$5-'СЕТ СН'!$G$24</f>
        <v>2684.5594723100003</v>
      </c>
    </row>
    <row r="66" spans="1:26" ht="15.75" x14ac:dyDescent="0.2">
      <c r="A66" s="35">
        <f t="shared" si="1"/>
        <v>44062</v>
      </c>
      <c r="B66" s="36">
        <f>SUMIFS(СВЦЭМ!$D$33:$D$776,СВЦЭМ!$A$33:$A$776,$A66,СВЦЭМ!$B$33:$B$776,B$47)+'СЕТ СН'!$G$14+СВЦЭМ!$D$10+'СЕТ СН'!$G$5-'СЕТ СН'!$G$24</f>
        <v>2691.6824993499999</v>
      </c>
      <c r="C66" s="36">
        <f>SUMIFS(СВЦЭМ!$D$33:$D$776,СВЦЭМ!$A$33:$A$776,$A66,СВЦЭМ!$B$33:$B$776,C$47)+'СЕТ СН'!$G$14+СВЦЭМ!$D$10+'СЕТ СН'!$G$5-'СЕТ СН'!$G$24</f>
        <v>2733.2481384100001</v>
      </c>
      <c r="D66" s="36">
        <f>SUMIFS(СВЦЭМ!$D$33:$D$776,СВЦЭМ!$A$33:$A$776,$A66,СВЦЭМ!$B$33:$B$776,D$47)+'СЕТ СН'!$G$14+СВЦЭМ!$D$10+'СЕТ СН'!$G$5-'СЕТ СН'!$G$24</f>
        <v>2740.8851986199998</v>
      </c>
      <c r="E66" s="36">
        <f>SUMIFS(СВЦЭМ!$D$33:$D$776,СВЦЭМ!$A$33:$A$776,$A66,СВЦЭМ!$B$33:$B$776,E$47)+'СЕТ СН'!$G$14+СВЦЭМ!$D$10+'СЕТ СН'!$G$5-'СЕТ СН'!$G$24</f>
        <v>2757.1601786299998</v>
      </c>
      <c r="F66" s="36">
        <f>SUMIFS(СВЦЭМ!$D$33:$D$776,СВЦЭМ!$A$33:$A$776,$A66,СВЦЭМ!$B$33:$B$776,F$47)+'СЕТ СН'!$G$14+СВЦЭМ!$D$10+'СЕТ СН'!$G$5-'СЕТ СН'!$G$24</f>
        <v>2766.1663831000001</v>
      </c>
      <c r="G66" s="36">
        <f>SUMIFS(СВЦЭМ!$D$33:$D$776,СВЦЭМ!$A$33:$A$776,$A66,СВЦЭМ!$B$33:$B$776,G$47)+'СЕТ СН'!$G$14+СВЦЭМ!$D$10+'СЕТ СН'!$G$5-'СЕТ СН'!$G$24</f>
        <v>2748.7753055499998</v>
      </c>
      <c r="H66" s="36">
        <f>SUMIFS(СВЦЭМ!$D$33:$D$776,СВЦЭМ!$A$33:$A$776,$A66,СВЦЭМ!$B$33:$B$776,H$47)+'СЕТ СН'!$G$14+СВЦЭМ!$D$10+'СЕТ СН'!$G$5-'СЕТ СН'!$G$24</f>
        <v>2747.0175295500003</v>
      </c>
      <c r="I66" s="36">
        <f>SUMIFS(СВЦЭМ!$D$33:$D$776,СВЦЭМ!$A$33:$A$776,$A66,СВЦЭМ!$B$33:$B$776,I$47)+'СЕТ СН'!$G$14+СВЦЭМ!$D$10+'СЕТ СН'!$G$5-'СЕТ СН'!$G$24</f>
        <v>2773.4510711900002</v>
      </c>
      <c r="J66" s="36">
        <f>SUMIFS(СВЦЭМ!$D$33:$D$776,СВЦЭМ!$A$33:$A$776,$A66,СВЦЭМ!$B$33:$B$776,J$47)+'СЕТ СН'!$G$14+СВЦЭМ!$D$10+'СЕТ СН'!$G$5-'СЕТ СН'!$G$24</f>
        <v>2748.9434352500002</v>
      </c>
      <c r="K66" s="36">
        <f>SUMIFS(СВЦЭМ!$D$33:$D$776,СВЦЭМ!$A$33:$A$776,$A66,СВЦЭМ!$B$33:$B$776,K$47)+'СЕТ СН'!$G$14+СВЦЭМ!$D$10+'СЕТ СН'!$G$5-'СЕТ СН'!$G$24</f>
        <v>2716.44803224</v>
      </c>
      <c r="L66" s="36">
        <f>SUMIFS(СВЦЭМ!$D$33:$D$776,СВЦЭМ!$A$33:$A$776,$A66,СВЦЭМ!$B$33:$B$776,L$47)+'СЕТ СН'!$G$14+СВЦЭМ!$D$10+'СЕТ СН'!$G$5-'СЕТ СН'!$G$24</f>
        <v>2674.4232178399998</v>
      </c>
      <c r="M66" s="36">
        <f>SUMIFS(СВЦЭМ!$D$33:$D$776,СВЦЭМ!$A$33:$A$776,$A66,СВЦЭМ!$B$33:$B$776,M$47)+'СЕТ СН'!$G$14+СВЦЭМ!$D$10+'СЕТ СН'!$G$5-'СЕТ СН'!$G$24</f>
        <v>2633.97495751</v>
      </c>
      <c r="N66" s="36">
        <f>SUMIFS(СВЦЭМ!$D$33:$D$776,СВЦЭМ!$A$33:$A$776,$A66,СВЦЭМ!$B$33:$B$776,N$47)+'СЕТ СН'!$G$14+СВЦЭМ!$D$10+'СЕТ СН'!$G$5-'СЕТ СН'!$G$24</f>
        <v>2596.3608379100001</v>
      </c>
      <c r="O66" s="36">
        <f>SUMIFS(СВЦЭМ!$D$33:$D$776,СВЦЭМ!$A$33:$A$776,$A66,СВЦЭМ!$B$33:$B$776,O$47)+'СЕТ СН'!$G$14+СВЦЭМ!$D$10+'СЕТ СН'!$G$5-'СЕТ СН'!$G$24</f>
        <v>2584.32665107</v>
      </c>
      <c r="P66" s="36">
        <f>SUMIFS(СВЦЭМ!$D$33:$D$776,СВЦЭМ!$A$33:$A$776,$A66,СВЦЭМ!$B$33:$B$776,P$47)+'СЕТ СН'!$G$14+СВЦЭМ!$D$10+'СЕТ СН'!$G$5-'СЕТ СН'!$G$24</f>
        <v>2583.0481879099998</v>
      </c>
      <c r="Q66" s="36">
        <f>SUMIFS(СВЦЭМ!$D$33:$D$776,СВЦЭМ!$A$33:$A$776,$A66,СВЦЭМ!$B$33:$B$776,Q$47)+'СЕТ СН'!$G$14+СВЦЭМ!$D$10+'СЕТ СН'!$G$5-'СЕТ СН'!$G$24</f>
        <v>2583.8882130299999</v>
      </c>
      <c r="R66" s="36">
        <f>SUMIFS(СВЦЭМ!$D$33:$D$776,СВЦЭМ!$A$33:$A$776,$A66,СВЦЭМ!$B$33:$B$776,R$47)+'СЕТ СН'!$G$14+СВЦЭМ!$D$10+'СЕТ СН'!$G$5-'СЕТ СН'!$G$24</f>
        <v>2579.7678259499999</v>
      </c>
      <c r="S66" s="36">
        <f>SUMIFS(СВЦЭМ!$D$33:$D$776,СВЦЭМ!$A$33:$A$776,$A66,СВЦЭМ!$B$33:$B$776,S$47)+'СЕТ СН'!$G$14+СВЦЭМ!$D$10+'СЕТ СН'!$G$5-'СЕТ СН'!$G$24</f>
        <v>2580.9969180600001</v>
      </c>
      <c r="T66" s="36">
        <f>SUMIFS(СВЦЭМ!$D$33:$D$776,СВЦЭМ!$A$33:$A$776,$A66,СВЦЭМ!$B$33:$B$776,T$47)+'СЕТ СН'!$G$14+СВЦЭМ!$D$10+'СЕТ СН'!$G$5-'СЕТ СН'!$G$24</f>
        <v>2577.0186486600001</v>
      </c>
      <c r="U66" s="36">
        <f>SUMIFS(СВЦЭМ!$D$33:$D$776,СВЦЭМ!$A$33:$A$776,$A66,СВЦЭМ!$B$33:$B$776,U$47)+'СЕТ СН'!$G$14+СВЦЭМ!$D$10+'СЕТ СН'!$G$5-'СЕТ СН'!$G$24</f>
        <v>2571.84740693</v>
      </c>
      <c r="V66" s="36">
        <f>SUMIFS(СВЦЭМ!$D$33:$D$776,СВЦЭМ!$A$33:$A$776,$A66,СВЦЭМ!$B$33:$B$776,V$47)+'СЕТ СН'!$G$14+СВЦЭМ!$D$10+'СЕТ СН'!$G$5-'СЕТ СН'!$G$24</f>
        <v>2564.50504129</v>
      </c>
      <c r="W66" s="36">
        <f>SUMIFS(СВЦЭМ!$D$33:$D$776,СВЦЭМ!$A$33:$A$776,$A66,СВЦЭМ!$B$33:$B$776,W$47)+'СЕТ СН'!$G$14+СВЦЭМ!$D$10+'СЕТ СН'!$G$5-'СЕТ СН'!$G$24</f>
        <v>2568.5928195799997</v>
      </c>
      <c r="X66" s="36">
        <f>SUMIFS(СВЦЭМ!$D$33:$D$776,СВЦЭМ!$A$33:$A$776,$A66,СВЦЭМ!$B$33:$B$776,X$47)+'СЕТ СН'!$G$14+СВЦЭМ!$D$10+'СЕТ СН'!$G$5-'СЕТ СН'!$G$24</f>
        <v>2580.0253086900002</v>
      </c>
      <c r="Y66" s="36">
        <f>SUMIFS(СВЦЭМ!$D$33:$D$776,СВЦЭМ!$A$33:$A$776,$A66,СВЦЭМ!$B$33:$B$776,Y$47)+'СЕТ СН'!$G$14+СВЦЭМ!$D$10+'СЕТ СН'!$G$5-'СЕТ СН'!$G$24</f>
        <v>2691.0095939100001</v>
      </c>
    </row>
    <row r="67" spans="1:26" ht="15.75" x14ac:dyDescent="0.2">
      <c r="A67" s="35">
        <f t="shared" si="1"/>
        <v>44063</v>
      </c>
      <c r="B67" s="36">
        <f>SUMIFS(СВЦЭМ!$D$33:$D$776,СВЦЭМ!$A$33:$A$776,$A67,СВЦЭМ!$B$33:$B$776,B$47)+'СЕТ СН'!$G$14+СВЦЭМ!$D$10+'СЕТ СН'!$G$5-'СЕТ СН'!$G$24</f>
        <v>2754.0513946599999</v>
      </c>
      <c r="C67" s="36">
        <f>SUMIFS(СВЦЭМ!$D$33:$D$776,СВЦЭМ!$A$33:$A$776,$A67,СВЦЭМ!$B$33:$B$776,C$47)+'СЕТ СН'!$G$14+СВЦЭМ!$D$10+'СЕТ СН'!$G$5-'СЕТ СН'!$G$24</f>
        <v>2793.8646370799997</v>
      </c>
      <c r="D67" s="36">
        <f>SUMIFS(СВЦЭМ!$D$33:$D$776,СВЦЭМ!$A$33:$A$776,$A67,СВЦЭМ!$B$33:$B$776,D$47)+'СЕТ СН'!$G$14+СВЦЭМ!$D$10+'СЕТ СН'!$G$5-'СЕТ СН'!$G$24</f>
        <v>2821.5954725800002</v>
      </c>
      <c r="E67" s="36">
        <f>SUMIFS(СВЦЭМ!$D$33:$D$776,СВЦЭМ!$A$33:$A$776,$A67,СВЦЭМ!$B$33:$B$776,E$47)+'СЕТ СН'!$G$14+СВЦЭМ!$D$10+'СЕТ СН'!$G$5-'СЕТ СН'!$G$24</f>
        <v>2836.3181622500001</v>
      </c>
      <c r="F67" s="36">
        <f>SUMIFS(СВЦЭМ!$D$33:$D$776,СВЦЭМ!$A$33:$A$776,$A67,СВЦЭМ!$B$33:$B$776,F$47)+'СЕТ СН'!$G$14+СВЦЭМ!$D$10+'СЕТ СН'!$G$5-'СЕТ СН'!$G$24</f>
        <v>2835.0629115000002</v>
      </c>
      <c r="G67" s="36">
        <f>SUMIFS(СВЦЭМ!$D$33:$D$776,СВЦЭМ!$A$33:$A$776,$A67,СВЦЭМ!$B$33:$B$776,G$47)+'СЕТ СН'!$G$14+СВЦЭМ!$D$10+'СЕТ СН'!$G$5-'СЕТ СН'!$G$24</f>
        <v>2816.5530899699997</v>
      </c>
      <c r="H67" s="36">
        <f>SUMIFS(СВЦЭМ!$D$33:$D$776,СВЦЭМ!$A$33:$A$776,$A67,СВЦЭМ!$B$33:$B$776,H$47)+'СЕТ СН'!$G$14+СВЦЭМ!$D$10+'СЕТ СН'!$G$5-'СЕТ СН'!$G$24</f>
        <v>2787.3729223999999</v>
      </c>
      <c r="I67" s="36">
        <f>SUMIFS(СВЦЭМ!$D$33:$D$776,СВЦЭМ!$A$33:$A$776,$A67,СВЦЭМ!$B$33:$B$776,I$47)+'СЕТ СН'!$G$14+СВЦЭМ!$D$10+'СЕТ СН'!$G$5-'СЕТ СН'!$G$24</f>
        <v>2823.92357679</v>
      </c>
      <c r="J67" s="36">
        <f>SUMIFS(СВЦЭМ!$D$33:$D$776,СВЦЭМ!$A$33:$A$776,$A67,СВЦЭМ!$B$33:$B$776,J$47)+'СЕТ СН'!$G$14+СВЦЭМ!$D$10+'СЕТ СН'!$G$5-'СЕТ СН'!$G$24</f>
        <v>2794.03060074</v>
      </c>
      <c r="K67" s="36">
        <f>SUMIFS(СВЦЭМ!$D$33:$D$776,СВЦЭМ!$A$33:$A$776,$A67,СВЦЭМ!$B$33:$B$776,K$47)+'СЕТ СН'!$G$14+СВЦЭМ!$D$10+'СЕТ СН'!$G$5-'СЕТ СН'!$G$24</f>
        <v>2758.4826723900001</v>
      </c>
      <c r="L67" s="36">
        <f>SUMIFS(СВЦЭМ!$D$33:$D$776,СВЦЭМ!$A$33:$A$776,$A67,СВЦЭМ!$B$33:$B$776,L$47)+'СЕТ СН'!$G$14+СВЦЭМ!$D$10+'СЕТ СН'!$G$5-'СЕТ СН'!$G$24</f>
        <v>2717.8799262399998</v>
      </c>
      <c r="M67" s="36">
        <f>SUMIFS(СВЦЭМ!$D$33:$D$776,СВЦЭМ!$A$33:$A$776,$A67,СВЦЭМ!$B$33:$B$776,M$47)+'СЕТ СН'!$G$14+СВЦЭМ!$D$10+'СЕТ СН'!$G$5-'СЕТ СН'!$G$24</f>
        <v>2664.7310343300001</v>
      </c>
      <c r="N67" s="36">
        <f>SUMIFS(СВЦЭМ!$D$33:$D$776,СВЦЭМ!$A$33:$A$776,$A67,СВЦЭМ!$B$33:$B$776,N$47)+'СЕТ СН'!$G$14+СВЦЭМ!$D$10+'СЕТ СН'!$G$5-'СЕТ СН'!$G$24</f>
        <v>2606.3619498500002</v>
      </c>
      <c r="O67" s="36">
        <f>SUMIFS(СВЦЭМ!$D$33:$D$776,СВЦЭМ!$A$33:$A$776,$A67,СВЦЭМ!$B$33:$B$776,O$47)+'СЕТ СН'!$G$14+СВЦЭМ!$D$10+'СЕТ СН'!$G$5-'СЕТ СН'!$G$24</f>
        <v>2584.29856376</v>
      </c>
      <c r="P67" s="36">
        <f>SUMIFS(СВЦЭМ!$D$33:$D$776,СВЦЭМ!$A$33:$A$776,$A67,СВЦЭМ!$B$33:$B$776,P$47)+'СЕТ СН'!$G$14+СВЦЭМ!$D$10+'СЕТ СН'!$G$5-'СЕТ СН'!$G$24</f>
        <v>2583.0715580800002</v>
      </c>
      <c r="Q67" s="36">
        <f>SUMIFS(СВЦЭМ!$D$33:$D$776,СВЦЭМ!$A$33:$A$776,$A67,СВЦЭМ!$B$33:$B$776,Q$47)+'СЕТ СН'!$G$14+СВЦЭМ!$D$10+'СЕТ СН'!$G$5-'СЕТ СН'!$G$24</f>
        <v>2585.2566028000001</v>
      </c>
      <c r="R67" s="36">
        <f>SUMIFS(СВЦЭМ!$D$33:$D$776,СВЦЭМ!$A$33:$A$776,$A67,СВЦЭМ!$B$33:$B$776,R$47)+'СЕТ СН'!$G$14+СВЦЭМ!$D$10+'СЕТ СН'!$G$5-'СЕТ СН'!$G$24</f>
        <v>2586.53696498</v>
      </c>
      <c r="S67" s="36">
        <f>SUMIFS(СВЦЭМ!$D$33:$D$776,СВЦЭМ!$A$33:$A$776,$A67,СВЦЭМ!$B$33:$B$776,S$47)+'СЕТ СН'!$G$14+СВЦЭМ!$D$10+'СЕТ СН'!$G$5-'СЕТ СН'!$G$24</f>
        <v>2593.7471112200001</v>
      </c>
      <c r="T67" s="36">
        <f>SUMIFS(СВЦЭМ!$D$33:$D$776,СВЦЭМ!$A$33:$A$776,$A67,СВЦЭМ!$B$33:$B$776,T$47)+'СЕТ СН'!$G$14+СВЦЭМ!$D$10+'СЕТ СН'!$G$5-'СЕТ СН'!$G$24</f>
        <v>2594.7778994099999</v>
      </c>
      <c r="U67" s="36">
        <f>SUMIFS(СВЦЭМ!$D$33:$D$776,СВЦЭМ!$A$33:$A$776,$A67,СВЦЭМ!$B$33:$B$776,U$47)+'СЕТ СН'!$G$14+СВЦЭМ!$D$10+'СЕТ СН'!$G$5-'СЕТ СН'!$G$24</f>
        <v>2593.9988056500001</v>
      </c>
      <c r="V67" s="36">
        <f>SUMIFS(СВЦЭМ!$D$33:$D$776,СВЦЭМ!$A$33:$A$776,$A67,СВЦЭМ!$B$33:$B$776,V$47)+'СЕТ СН'!$G$14+СВЦЭМ!$D$10+'СЕТ СН'!$G$5-'СЕТ СН'!$G$24</f>
        <v>2596.4154972400001</v>
      </c>
      <c r="W67" s="36">
        <f>SUMIFS(СВЦЭМ!$D$33:$D$776,СВЦЭМ!$A$33:$A$776,$A67,СВЦЭМ!$B$33:$B$776,W$47)+'СЕТ СН'!$G$14+СВЦЭМ!$D$10+'СЕТ СН'!$G$5-'СЕТ СН'!$G$24</f>
        <v>2592.7839180299998</v>
      </c>
      <c r="X67" s="36">
        <f>SUMIFS(СВЦЭМ!$D$33:$D$776,СВЦЭМ!$A$33:$A$776,$A67,СВЦЭМ!$B$33:$B$776,X$47)+'СЕТ СН'!$G$14+СВЦЭМ!$D$10+'СЕТ СН'!$G$5-'СЕТ СН'!$G$24</f>
        <v>2598.3208013900003</v>
      </c>
      <c r="Y67" s="36">
        <f>SUMIFS(СВЦЭМ!$D$33:$D$776,СВЦЭМ!$A$33:$A$776,$A67,СВЦЭМ!$B$33:$B$776,Y$47)+'СЕТ СН'!$G$14+СВЦЭМ!$D$10+'СЕТ СН'!$G$5-'СЕТ СН'!$G$24</f>
        <v>2712.9516086900003</v>
      </c>
    </row>
    <row r="68" spans="1:26" ht="15.75" x14ac:dyDescent="0.2">
      <c r="A68" s="35">
        <f t="shared" si="1"/>
        <v>44064</v>
      </c>
      <c r="B68" s="36">
        <f>SUMIFS(СВЦЭМ!$D$33:$D$776,СВЦЭМ!$A$33:$A$776,$A68,СВЦЭМ!$B$33:$B$776,B$47)+'СЕТ СН'!$G$14+СВЦЭМ!$D$10+'СЕТ СН'!$G$5-'СЕТ СН'!$G$24</f>
        <v>2770.39359582</v>
      </c>
      <c r="C68" s="36">
        <f>SUMIFS(СВЦЭМ!$D$33:$D$776,СВЦЭМ!$A$33:$A$776,$A68,СВЦЭМ!$B$33:$B$776,C$47)+'СЕТ СН'!$G$14+СВЦЭМ!$D$10+'СЕТ СН'!$G$5-'СЕТ СН'!$G$24</f>
        <v>2788.2183943800001</v>
      </c>
      <c r="D68" s="36">
        <f>SUMIFS(СВЦЭМ!$D$33:$D$776,СВЦЭМ!$A$33:$A$776,$A68,СВЦЭМ!$B$33:$B$776,D$47)+'СЕТ СН'!$G$14+СВЦЭМ!$D$10+'СЕТ СН'!$G$5-'СЕТ СН'!$G$24</f>
        <v>2826.7438481700001</v>
      </c>
      <c r="E68" s="36">
        <f>SUMIFS(СВЦЭМ!$D$33:$D$776,СВЦЭМ!$A$33:$A$776,$A68,СВЦЭМ!$B$33:$B$776,E$47)+'СЕТ СН'!$G$14+СВЦЭМ!$D$10+'СЕТ СН'!$G$5-'СЕТ СН'!$G$24</f>
        <v>2821.4894850800001</v>
      </c>
      <c r="F68" s="36">
        <f>SUMIFS(СВЦЭМ!$D$33:$D$776,СВЦЭМ!$A$33:$A$776,$A68,СВЦЭМ!$B$33:$B$776,F$47)+'СЕТ СН'!$G$14+СВЦЭМ!$D$10+'СЕТ СН'!$G$5-'СЕТ СН'!$G$24</f>
        <v>2817.8649054100001</v>
      </c>
      <c r="G68" s="36">
        <f>SUMIFS(СВЦЭМ!$D$33:$D$776,СВЦЭМ!$A$33:$A$776,$A68,СВЦЭМ!$B$33:$B$776,G$47)+'СЕТ СН'!$G$14+СВЦЭМ!$D$10+'СЕТ СН'!$G$5-'СЕТ СН'!$G$24</f>
        <v>2830.5211190499999</v>
      </c>
      <c r="H68" s="36">
        <f>SUMIFS(СВЦЭМ!$D$33:$D$776,СВЦЭМ!$A$33:$A$776,$A68,СВЦЭМ!$B$33:$B$776,H$47)+'СЕТ СН'!$G$14+СВЦЭМ!$D$10+'СЕТ СН'!$G$5-'СЕТ СН'!$G$24</f>
        <v>2826.9926452</v>
      </c>
      <c r="I68" s="36">
        <f>SUMIFS(СВЦЭМ!$D$33:$D$776,СВЦЭМ!$A$33:$A$776,$A68,СВЦЭМ!$B$33:$B$776,I$47)+'СЕТ СН'!$G$14+СВЦЭМ!$D$10+'СЕТ СН'!$G$5-'СЕТ СН'!$G$24</f>
        <v>2853.9722114000001</v>
      </c>
      <c r="J68" s="36">
        <f>SUMIFS(СВЦЭМ!$D$33:$D$776,СВЦЭМ!$A$33:$A$776,$A68,СВЦЭМ!$B$33:$B$776,J$47)+'СЕТ СН'!$G$14+СВЦЭМ!$D$10+'СЕТ СН'!$G$5-'СЕТ СН'!$G$24</f>
        <v>2825.46734539</v>
      </c>
      <c r="K68" s="36">
        <f>SUMIFS(СВЦЭМ!$D$33:$D$776,СВЦЭМ!$A$33:$A$776,$A68,СВЦЭМ!$B$33:$B$776,K$47)+'СЕТ СН'!$G$14+СВЦЭМ!$D$10+'СЕТ СН'!$G$5-'СЕТ СН'!$G$24</f>
        <v>2777.2415919700002</v>
      </c>
      <c r="L68" s="36">
        <f>SUMIFS(СВЦЭМ!$D$33:$D$776,СВЦЭМ!$A$33:$A$776,$A68,СВЦЭМ!$B$33:$B$776,L$47)+'СЕТ СН'!$G$14+СВЦЭМ!$D$10+'СЕТ СН'!$G$5-'СЕТ СН'!$G$24</f>
        <v>2738.2718539900002</v>
      </c>
      <c r="M68" s="36">
        <f>SUMIFS(СВЦЭМ!$D$33:$D$776,СВЦЭМ!$A$33:$A$776,$A68,СВЦЭМ!$B$33:$B$776,M$47)+'СЕТ СН'!$G$14+СВЦЭМ!$D$10+'СЕТ СН'!$G$5-'СЕТ СН'!$G$24</f>
        <v>2692.3307624600002</v>
      </c>
      <c r="N68" s="36">
        <f>SUMIFS(СВЦЭМ!$D$33:$D$776,СВЦЭМ!$A$33:$A$776,$A68,СВЦЭМ!$B$33:$B$776,N$47)+'СЕТ СН'!$G$14+СВЦЭМ!$D$10+'СЕТ СН'!$G$5-'СЕТ СН'!$G$24</f>
        <v>2632.60107036</v>
      </c>
      <c r="O68" s="36">
        <f>SUMIFS(СВЦЭМ!$D$33:$D$776,СВЦЭМ!$A$33:$A$776,$A68,СВЦЭМ!$B$33:$B$776,O$47)+'СЕТ СН'!$G$14+СВЦЭМ!$D$10+'СЕТ СН'!$G$5-'СЕТ СН'!$G$24</f>
        <v>2615.3302917700003</v>
      </c>
      <c r="P68" s="36">
        <f>SUMIFS(СВЦЭМ!$D$33:$D$776,СВЦЭМ!$A$33:$A$776,$A68,СВЦЭМ!$B$33:$B$776,P$47)+'СЕТ СН'!$G$14+СВЦЭМ!$D$10+'СЕТ СН'!$G$5-'СЕТ СН'!$G$24</f>
        <v>2611.8859829100002</v>
      </c>
      <c r="Q68" s="36">
        <f>SUMIFS(СВЦЭМ!$D$33:$D$776,СВЦЭМ!$A$33:$A$776,$A68,СВЦЭМ!$B$33:$B$776,Q$47)+'СЕТ СН'!$G$14+СВЦЭМ!$D$10+'СЕТ СН'!$G$5-'СЕТ СН'!$G$24</f>
        <v>2611.1825103800002</v>
      </c>
      <c r="R68" s="36">
        <f>SUMIFS(СВЦЭМ!$D$33:$D$776,СВЦЭМ!$A$33:$A$776,$A68,СВЦЭМ!$B$33:$B$776,R$47)+'СЕТ СН'!$G$14+СВЦЭМ!$D$10+'СЕТ СН'!$G$5-'СЕТ СН'!$G$24</f>
        <v>2603.9387004800001</v>
      </c>
      <c r="S68" s="36">
        <f>SUMIFS(СВЦЭМ!$D$33:$D$776,СВЦЭМ!$A$33:$A$776,$A68,СВЦЭМ!$B$33:$B$776,S$47)+'СЕТ СН'!$G$14+СВЦЭМ!$D$10+'СЕТ СН'!$G$5-'СЕТ СН'!$G$24</f>
        <v>2605.0146390600003</v>
      </c>
      <c r="T68" s="36">
        <f>SUMIFS(СВЦЭМ!$D$33:$D$776,СВЦЭМ!$A$33:$A$776,$A68,СВЦЭМ!$B$33:$B$776,T$47)+'СЕТ СН'!$G$14+СВЦЭМ!$D$10+'СЕТ СН'!$G$5-'СЕТ СН'!$G$24</f>
        <v>2605.87115675</v>
      </c>
      <c r="U68" s="36">
        <f>SUMIFS(СВЦЭМ!$D$33:$D$776,СВЦЭМ!$A$33:$A$776,$A68,СВЦЭМ!$B$33:$B$776,U$47)+'СЕТ СН'!$G$14+СВЦЭМ!$D$10+'СЕТ СН'!$G$5-'СЕТ СН'!$G$24</f>
        <v>2614.1092537300001</v>
      </c>
      <c r="V68" s="36">
        <f>SUMIFS(СВЦЭМ!$D$33:$D$776,СВЦЭМ!$A$33:$A$776,$A68,СВЦЭМ!$B$33:$B$776,V$47)+'СЕТ СН'!$G$14+СВЦЭМ!$D$10+'СЕТ СН'!$G$5-'СЕТ СН'!$G$24</f>
        <v>2617.8188015000001</v>
      </c>
      <c r="W68" s="36">
        <f>SUMIFS(СВЦЭМ!$D$33:$D$776,СВЦЭМ!$A$33:$A$776,$A68,СВЦЭМ!$B$33:$B$776,W$47)+'СЕТ СН'!$G$14+СВЦЭМ!$D$10+'СЕТ СН'!$G$5-'СЕТ СН'!$G$24</f>
        <v>2615.1886939400001</v>
      </c>
      <c r="X68" s="36">
        <f>SUMIFS(СВЦЭМ!$D$33:$D$776,СВЦЭМ!$A$33:$A$776,$A68,СВЦЭМ!$B$33:$B$776,X$47)+'СЕТ СН'!$G$14+СВЦЭМ!$D$10+'СЕТ СН'!$G$5-'СЕТ СН'!$G$24</f>
        <v>2623.4967289900001</v>
      </c>
      <c r="Y68" s="36">
        <f>SUMIFS(СВЦЭМ!$D$33:$D$776,СВЦЭМ!$A$33:$A$776,$A68,СВЦЭМ!$B$33:$B$776,Y$47)+'СЕТ СН'!$G$14+СВЦЭМ!$D$10+'СЕТ СН'!$G$5-'СЕТ СН'!$G$24</f>
        <v>2720.8192217800001</v>
      </c>
    </row>
    <row r="69" spans="1:26" ht="15.75" x14ac:dyDescent="0.2">
      <c r="A69" s="35">
        <f t="shared" si="1"/>
        <v>44065</v>
      </c>
      <c r="B69" s="36">
        <f>SUMIFS(СВЦЭМ!$D$33:$D$776,СВЦЭМ!$A$33:$A$776,$A69,СВЦЭМ!$B$33:$B$776,B$47)+'СЕТ СН'!$G$14+СВЦЭМ!$D$10+'СЕТ СН'!$G$5-'СЕТ СН'!$G$24</f>
        <v>2757.20979919</v>
      </c>
      <c r="C69" s="36">
        <f>SUMIFS(СВЦЭМ!$D$33:$D$776,СВЦЭМ!$A$33:$A$776,$A69,СВЦЭМ!$B$33:$B$776,C$47)+'СЕТ СН'!$G$14+СВЦЭМ!$D$10+'СЕТ СН'!$G$5-'СЕТ СН'!$G$24</f>
        <v>2808.1641538100002</v>
      </c>
      <c r="D69" s="36">
        <f>SUMIFS(СВЦЭМ!$D$33:$D$776,СВЦЭМ!$A$33:$A$776,$A69,СВЦЭМ!$B$33:$B$776,D$47)+'СЕТ СН'!$G$14+СВЦЭМ!$D$10+'СЕТ СН'!$G$5-'СЕТ СН'!$G$24</f>
        <v>2824.3092576099998</v>
      </c>
      <c r="E69" s="36">
        <f>SUMIFS(СВЦЭМ!$D$33:$D$776,СВЦЭМ!$A$33:$A$776,$A69,СВЦЭМ!$B$33:$B$776,E$47)+'СЕТ СН'!$G$14+СВЦЭМ!$D$10+'СЕТ СН'!$G$5-'СЕТ СН'!$G$24</f>
        <v>2839.2392290600001</v>
      </c>
      <c r="F69" s="36">
        <f>SUMIFS(СВЦЭМ!$D$33:$D$776,СВЦЭМ!$A$33:$A$776,$A69,СВЦЭМ!$B$33:$B$776,F$47)+'СЕТ СН'!$G$14+СВЦЭМ!$D$10+'СЕТ СН'!$G$5-'СЕТ СН'!$G$24</f>
        <v>2842.1621555800002</v>
      </c>
      <c r="G69" s="36">
        <f>SUMIFS(СВЦЭМ!$D$33:$D$776,СВЦЭМ!$A$33:$A$776,$A69,СВЦЭМ!$B$33:$B$776,G$47)+'СЕТ СН'!$G$14+СВЦЭМ!$D$10+'СЕТ СН'!$G$5-'СЕТ СН'!$G$24</f>
        <v>2834.1572867700002</v>
      </c>
      <c r="H69" s="36">
        <f>SUMIFS(СВЦЭМ!$D$33:$D$776,СВЦЭМ!$A$33:$A$776,$A69,СВЦЭМ!$B$33:$B$776,H$47)+'СЕТ СН'!$G$14+СВЦЭМ!$D$10+'СЕТ СН'!$G$5-'СЕТ СН'!$G$24</f>
        <v>2807.3368347400001</v>
      </c>
      <c r="I69" s="36">
        <f>SUMIFS(СВЦЭМ!$D$33:$D$776,СВЦЭМ!$A$33:$A$776,$A69,СВЦЭМ!$B$33:$B$776,I$47)+'СЕТ СН'!$G$14+СВЦЭМ!$D$10+'СЕТ СН'!$G$5-'СЕТ СН'!$G$24</f>
        <v>2816.1261928899999</v>
      </c>
      <c r="J69" s="36">
        <f>SUMIFS(СВЦЭМ!$D$33:$D$776,СВЦЭМ!$A$33:$A$776,$A69,СВЦЭМ!$B$33:$B$776,J$47)+'СЕТ СН'!$G$14+СВЦЭМ!$D$10+'СЕТ СН'!$G$5-'СЕТ СН'!$G$24</f>
        <v>2782.6198154100002</v>
      </c>
      <c r="K69" s="36">
        <f>SUMIFS(СВЦЭМ!$D$33:$D$776,СВЦЭМ!$A$33:$A$776,$A69,СВЦЭМ!$B$33:$B$776,K$47)+'СЕТ СН'!$G$14+СВЦЭМ!$D$10+'СЕТ СН'!$G$5-'СЕТ СН'!$G$24</f>
        <v>2746.9765244</v>
      </c>
      <c r="L69" s="36">
        <f>SUMIFS(СВЦЭМ!$D$33:$D$776,СВЦЭМ!$A$33:$A$776,$A69,СВЦЭМ!$B$33:$B$776,L$47)+'СЕТ СН'!$G$14+СВЦЭМ!$D$10+'СЕТ СН'!$G$5-'СЕТ СН'!$G$24</f>
        <v>2712.0241939699999</v>
      </c>
      <c r="M69" s="36">
        <f>SUMIFS(СВЦЭМ!$D$33:$D$776,СВЦЭМ!$A$33:$A$776,$A69,СВЦЭМ!$B$33:$B$776,M$47)+'СЕТ СН'!$G$14+СВЦЭМ!$D$10+'СЕТ СН'!$G$5-'СЕТ СН'!$G$24</f>
        <v>2669.37978471</v>
      </c>
      <c r="N69" s="36">
        <f>SUMIFS(СВЦЭМ!$D$33:$D$776,СВЦЭМ!$A$33:$A$776,$A69,СВЦЭМ!$B$33:$B$776,N$47)+'СЕТ СН'!$G$14+СВЦЭМ!$D$10+'СЕТ СН'!$G$5-'СЕТ СН'!$G$24</f>
        <v>2630.7119149499999</v>
      </c>
      <c r="O69" s="36">
        <f>SUMIFS(СВЦЭМ!$D$33:$D$776,СВЦЭМ!$A$33:$A$776,$A69,СВЦЭМ!$B$33:$B$776,O$47)+'СЕТ СН'!$G$14+СВЦЭМ!$D$10+'СЕТ СН'!$G$5-'СЕТ СН'!$G$24</f>
        <v>2601.4278519</v>
      </c>
      <c r="P69" s="36">
        <f>SUMIFS(СВЦЭМ!$D$33:$D$776,СВЦЭМ!$A$33:$A$776,$A69,СВЦЭМ!$B$33:$B$776,P$47)+'СЕТ СН'!$G$14+СВЦЭМ!$D$10+'СЕТ СН'!$G$5-'СЕТ СН'!$G$24</f>
        <v>2604.8408379000002</v>
      </c>
      <c r="Q69" s="36">
        <f>SUMIFS(СВЦЭМ!$D$33:$D$776,СВЦЭМ!$A$33:$A$776,$A69,СВЦЭМ!$B$33:$B$776,Q$47)+'СЕТ СН'!$G$14+СВЦЭМ!$D$10+'СЕТ СН'!$G$5-'СЕТ СН'!$G$24</f>
        <v>2608.5900426099997</v>
      </c>
      <c r="R69" s="36">
        <f>SUMIFS(СВЦЭМ!$D$33:$D$776,СВЦЭМ!$A$33:$A$776,$A69,СВЦЭМ!$B$33:$B$776,R$47)+'СЕТ СН'!$G$14+СВЦЭМ!$D$10+'СЕТ СН'!$G$5-'СЕТ СН'!$G$24</f>
        <v>2610.6564850099999</v>
      </c>
      <c r="S69" s="36">
        <f>SUMIFS(СВЦЭМ!$D$33:$D$776,СВЦЭМ!$A$33:$A$776,$A69,СВЦЭМ!$B$33:$B$776,S$47)+'СЕТ СН'!$G$14+СВЦЭМ!$D$10+'СЕТ СН'!$G$5-'СЕТ СН'!$G$24</f>
        <v>2610.6276192</v>
      </c>
      <c r="T69" s="36">
        <f>SUMIFS(СВЦЭМ!$D$33:$D$776,СВЦЭМ!$A$33:$A$776,$A69,СВЦЭМ!$B$33:$B$776,T$47)+'СЕТ СН'!$G$14+СВЦЭМ!$D$10+'СЕТ СН'!$G$5-'СЕТ СН'!$G$24</f>
        <v>2599.6456626499998</v>
      </c>
      <c r="U69" s="36">
        <f>SUMIFS(СВЦЭМ!$D$33:$D$776,СВЦЭМ!$A$33:$A$776,$A69,СВЦЭМ!$B$33:$B$776,U$47)+'СЕТ СН'!$G$14+СВЦЭМ!$D$10+'СЕТ СН'!$G$5-'СЕТ СН'!$G$24</f>
        <v>2594.4142566599999</v>
      </c>
      <c r="V69" s="36">
        <f>SUMIFS(СВЦЭМ!$D$33:$D$776,СВЦЭМ!$A$33:$A$776,$A69,СВЦЭМ!$B$33:$B$776,V$47)+'СЕТ СН'!$G$14+СВЦЭМ!$D$10+'СЕТ СН'!$G$5-'СЕТ СН'!$G$24</f>
        <v>2588.4111893700001</v>
      </c>
      <c r="W69" s="36">
        <f>SUMIFS(СВЦЭМ!$D$33:$D$776,СВЦЭМ!$A$33:$A$776,$A69,СВЦЭМ!$B$33:$B$776,W$47)+'СЕТ СН'!$G$14+СВЦЭМ!$D$10+'СЕТ СН'!$G$5-'СЕТ СН'!$G$24</f>
        <v>2592.18849009</v>
      </c>
      <c r="X69" s="36">
        <f>SUMIFS(СВЦЭМ!$D$33:$D$776,СВЦЭМ!$A$33:$A$776,$A69,СВЦЭМ!$B$33:$B$776,X$47)+'СЕТ СН'!$G$14+СВЦЭМ!$D$10+'СЕТ СН'!$G$5-'СЕТ СН'!$G$24</f>
        <v>2608.0795176299998</v>
      </c>
      <c r="Y69" s="36">
        <f>SUMIFS(СВЦЭМ!$D$33:$D$776,СВЦЭМ!$A$33:$A$776,$A69,СВЦЭМ!$B$33:$B$776,Y$47)+'СЕТ СН'!$G$14+СВЦЭМ!$D$10+'СЕТ СН'!$G$5-'СЕТ СН'!$G$24</f>
        <v>2713.80475884</v>
      </c>
    </row>
    <row r="70" spans="1:26" ht="15.75" x14ac:dyDescent="0.2">
      <c r="A70" s="35">
        <f t="shared" si="1"/>
        <v>44066</v>
      </c>
      <c r="B70" s="36">
        <f>SUMIFS(СВЦЭМ!$D$33:$D$776,СВЦЭМ!$A$33:$A$776,$A70,СВЦЭМ!$B$33:$B$776,B$47)+'СЕТ СН'!$G$14+СВЦЭМ!$D$10+'СЕТ СН'!$G$5-'СЕТ СН'!$G$24</f>
        <v>2768.47309563</v>
      </c>
      <c r="C70" s="36">
        <f>SUMIFS(СВЦЭМ!$D$33:$D$776,СВЦЭМ!$A$33:$A$776,$A70,СВЦЭМ!$B$33:$B$776,C$47)+'СЕТ СН'!$G$14+СВЦЭМ!$D$10+'СЕТ СН'!$G$5-'СЕТ СН'!$G$24</f>
        <v>2793.2166464800002</v>
      </c>
      <c r="D70" s="36">
        <f>SUMIFS(СВЦЭМ!$D$33:$D$776,СВЦЭМ!$A$33:$A$776,$A70,СВЦЭМ!$B$33:$B$776,D$47)+'СЕТ СН'!$G$14+СВЦЭМ!$D$10+'СЕТ СН'!$G$5-'СЕТ СН'!$G$24</f>
        <v>2819.3007423999998</v>
      </c>
      <c r="E70" s="36">
        <f>SUMIFS(СВЦЭМ!$D$33:$D$776,СВЦЭМ!$A$33:$A$776,$A70,СВЦЭМ!$B$33:$B$776,E$47)+'СЕТ СН'!$G$14+СВЦЭМ!$D$10+'СЕТ СН'!$G$5-'СЕТ СН'!$G$24</f>
        <v>2835.13772126</v>
      </c>
      <c r="F70" s="36">
        <f>SUMIFS(СВЦЭМ!$D$33:$D$776,СВЦЭМ!$A$33:$A$776,$A70,СВЦЭМ!$B$33:$B$776,F$47)+'СЕТ СН'!$G$14+СВЦЭМ!$D$10+'СЕТ СН'!$G$5-'СЕТ СН'!$G$24</f>
        <v>2839.8431917500002</v>
      </c>
      <c r="G70" s="36">
        <f>SUMIFS(СВЦЭМ!$D$33:$D$776,СВЦЭМ!$A$33:$A$776,$A70,СВЦЭМ!$B$33:$B$776,G$47)+'СЕТ СН'!$G$14+СВЦЭМ!$D$10+'СЕТ СН'!$G$5-'СЕТ СН'!$G$24</f>
        <v>2839.95275567</v>
      </c>
      <c r="H70" s="36">
        <f>SUMIFS(СВЦЭМ!$D$33:$D$776,СВЦЭМ!$A$33:$A$776,$A70,СВЦЭМ!$B$33:$B$776,H$47)+'СЕТ СН'!$G$14+СВЦЭМ!$D$10+'СЕТ СН'!$G$5-'СЕТ СН'!$G$24</f>
        <v>2826.8025371600002</v>
      </c>
      <c r="I70" s="36">
        <f>SUMIFS(СВЦЭМ!$D$33:$D$776,СВЦЭМ!$A$33:$A$776,$A70,СВЦЭМ!$B$33:$B$776,I$47)+'СЕТ СН'!$G$14+СВЦЭМ!$D$10+'СЕТ СН'!$G$5-'СЕТ СН'!$G$24</f>
        <v>2801.95380303</v>
      </c>
      <c r="J70" s="36">
        <f>SUMIFS(СВЦЭМ!$D$33:$D$776,СВЦЭМ!$A$33:$A$776,$A70,СВЦЭМ!$B$33:$B$776,J$47)+'СЕТ СН'!$G$14+СВЦЭМ!$D$10+'СЕТ СН'!$G$5-'СЕТ СН'!$G$24</f>
        <v>2790.32393086</v>
      </c>
      <c r="K70" s="36">
        <f>SUMIFS(СВЦЭМ!$D$33:$D$776,СВЦЭМ!$A$33:$A$776,$A70,СВЦЭМ!$B$33:$B$776,K$47)+'СЕТ СН'!$G$14+СВЦЭМ!$D$10+'СЕТ СН'!$G$5-'СЕТ СН'!$G$24</f>
        <v>2767.6365261199999</v>
      </c>
      <c r="L70" s="36">
        <f>SUMIFS(СВЦЭМ!$D$33:$D$776,СВЦЭМ!$A$33:$A$776,$A70,СВЦЭМ!$B$33:$B$776,L$47)+'СЕТ СН'!$G$14+СВЦЭМ!$D$10+'СЕТ СН'!$G$5-'СЕТ СН'!$G$24</f>
        <v>2725.6833003800002</v>
      </c>
      <c r="M70" s="36">
        <f>SUMIFS(СВЦЭМ!$D$33:$D$776,СВЦЭМ!$A$33:$A$776,$A70,СВЦЭМ!$B$33:$B$776,M$47)+'СЕТ СН'!$G$14+СВЦЭМ!$D$10+'СЕТ СН'!$G$5-'СЕТ СН'!$G$24</f>
        <v>2661.1738740700002</v>
      </c>
      <c r="N70" s="36">
        <f>SUMIFS(СВЦЭМ!$D$33:$D$776,СВЦЭМ!$A$33:$A$776,$A70,СВЦЭМ!$B$33:$B$776,N$47)+'СЕТ СН'!$G$14+СВЦЭМ!$D$10+'СЕТ СН'!$G$5-'СЕТ СН'!$G$24</f>
        <v>2602.72899057</v>
      </c>
      <c r="O70" s="36">
        <f>SUMIFS(СВЦЭМ!$D$33:$D$776,СВЦЭМ!$A$33:$A$776,$A70,СВЦЭМ!$B$33:$B$776,O$47)+'СЕТ СН'!$G$14+СВЦЭМ!$D$10+'СЕТ СН'!$G$5-'СЕТ СН'!$G$24</f>
        <v>2584.2014149799998</v>
      </c>
      <c r="P70" s="36">
        <f>SUMIFS(СВЦЭМ!$D$33:$D$776,СВЦЭМ!$A$33:$A$776,$A70,СВЦЭМ!$B$33:$B$776,P$47)+'СЕТ СН'!$G$14+СВЦЭМ!$D$10+'СЕТ СН'!$G$5-'СЕТ СН'!$G$24</f>
        <v>2591.0952678600001</v>
      </c>
      <c r="Q70" s="36">
        <f>SUMIFS(СВЦЭМ!$D$33:$D$776,СВЦЭМ!$A$33:$A$776,$A70,СВЦЭМ!$B$33:$B$776,Q$47)+'СЕТ СН'!$G$14+СВЦЭМ!$D$10+'СЕТ СН'!$G$5-'СЕТ СН'!$G$24</f>
        <v>2589.27198223</v>
      </c>
      <c r="R70" s="36">
        <f>SUMIFS(СВЦЭМ!$D$33:$D$776,СВЦЭМ!$A$33:$A$776,$A70,СВЦЭМ!$B$33:$B$776,R$47)+'СЕТ СН'!$G$14+СВЦЭМ!$D$10+'СЕТ СН'!$G$5-'СЕТ СН'!$G$24</f>
        <v>2587.0713014000003</v>
      </c>
      <c r="S70" s="36">
        <f>SUMIFS(СВЦЭМ!$D$33:$D$776,СВЦЭМ!$A$33:$A$776,$A70,СВЦЭМ!$B$33:$B$776,S$47)+'СЕТ СН'!$G$14+СВЦЭМ!$D$10+'СЕТ СН'!$G$5-'СЕТ СН'!$G$24</f>
        <v>2590.8063935600003</v>
      </c>
      <c r="T70" s="36">
        <f>SUMIFS(СВЦЭМ!$D$33:$D$776,СВЦЭМ!$A$33:$A$776,$A70,СВЦЭМ!$B$33:$B$776,T$47)+'СЕТ СН'!$G$14+СВЦЭМ!$D$10+'СЕТ СН'!$G$5-'СЕТ СН'!$G$24</f>
        <v>2591.9502926700002</v>
      </c>
      <c r="U70" s="36">
        <f>SUMIFS(СВЦЭМ!$D$33:$D$776,СВЦЭМ!$A$33:$A$776,$A70,СВЦЭМ!$B$33:$B$776,U$47)+'СЕТ СН'!$G$14+СВЦЭМ!$D$10+'СЕТ СН'!$G$5-'СЕТ СН'!$G$24</f>
        <v>2579.11134438</v>
      </c>
      <c r="V70" s="36">
        <f>SUMIFS(СВЦЭМ!$D$33:$D$776,СВЦЭМ!$A$33:$A$776,$A70,СВЦЭМ!$B$33:$B$776,V$47)+'СЕТ СН'!$G$14+СВЦЭМ!$D$10+'СЕТ СН'!$G$5-'СЕТ СН'!$G$24</f>
        <v>2570.7876571199999</v>
      </c>
      <c r="W70" s="36">
        <f>SUMIFS(СВЦЭМ!$D$33:$D$776,СВЦЭМ!$A$33:$A$776,$A70,СВЦЭМ!$B$33:$B$776,W$47)+'СЕТ СН'!$G$14+СВЦЭМ!$D$10+'СЕТ СН'!$G$5-'СЕТ СН'!$G$24</f>
        <v>2573.9151043000002</v>
      </c>
      <c r="X70" s="36">
        <f>SUMIFS(СВЦЭМ!$D$33:$D$776,СВЦЭМ!$A$33:$A$776,$A70,СВЦЭМ!$B$33:$B$776,X$47)+'СЕТ СН'!$G$14+СВЦЭМ!$D$10+'СЕТ СН'!$G$5-'СЕТ СН'!$G$24</f>
        <v>2604.5658107099998</v>
      </c>
      <c r="Y70" s="36">
        <f>SUMIFS(СВЦЭМ!$D$33:$D$776,СВЦЭМ!$A$33:$A$776,$A70,СВЦЭМ!$B$33:$B$776,Y$47)+'СЕТ СН'!$G$14+СВЦЭМ!$D$10+'СЕТ СН'!$G$5-'СЕТ СН'!$G$24</f>
        <v>2700.4259298100001</v>
      </c>
    </row>
    <row r="71" spans="1:26" ht="15.75" x14ac:dyDescent="0.2">
      <c r="A71" s="35">
        <f t="shared" si="1"/>
        <v>44067</v>
      </c>
      <c r="B71" s="36">
        <f>SUMIFS(СВЦЭМ!$D$33:$D$776,СВЦЭМ!$A$33:$A$776,$A71,СВЦЭМ!$B$33:$B$776,B$47)+'СЕТ СН'!$G$14+СВЦЭМ!$D$10+'СЕТ СН'!$G$5-'СЕТ СН'!$G$24</f>
        <v>2730.69927925</v>
      </c>
      <c r="C71" s="36">
        <f>SUMIFS(СВЦЭМ!$D$33:$D$776,СВЦЭМ!$A$33:$A$776,$A71,СВЦЭМ!$B$33:$B$776,C$47)+'СЕТ СН'!$G$14+СВЦЭМ!$D$10+'СЕТ СН'!$G$5-'СЕТ СН'!$G$24</f>
        <v>2771.1155661000003</v>
      </c>
      <c r="D71" s="36">
        <f>SUMIFS(СВЦЭМ!$D$33:$D$776,СВЦЭМ!$A$33:$A$776,$A71,СВЦЭМ!$B$33:$B$776,D$47)+'СЕТ СН'!$G$14+СВЦЭМ!$D$10+'СЕТ СН'!$G$5-'СЕТ СН'!$G$24</f>
        <v>2787.2678615099999</v>
      </c>
      <c r="E71" s="36">
        <f>SUMIFS(СВЦЭМ!$D$33:$D$776,СВЦЭМ!$A$33:$A$776,$A71,СВЦЭМ!$B$33:$B$776,E$47)+'СЕТ СН'!$G$14+СВЦЭМ!$D$10+'СЕТ СН'!$G$5-'СЕТ СН'!$G$24</f>
        <v>2793.7658245100001</v>
      </c>
      <c r="F71" s="36">
        <f>SUMIFS(СВЦЭМ!$D$33:$D$776,СВЦЭМ!$A$33:$A$776,$A71,СВЦЭМ!$B$33:$B$776,F$47)+'СЕТ СН'!$G$14+СВЦЭМ!$D$10+'СЕТ СН'!$G$5-'СЕТ СН'!$G$24</f>
        <v>2796.7373378900002</v>
      </c>
      <c r="G71" s="36">
        <f>SUMIFS(СВЦЭМ!$D$33:$D$776,СВЦЭМ!$A$33:$A$776,$A71,СВЦЭМ!$B$33:$B$776,G$47)+'СЕТ СН'!$G$14+СВЦЭМ!$D$10+'СЕТ СН'!$G$5-'СЕТ СН'!$G$24</f>
        <v>2786.97230472</v>
      </c>
      <c r="H71" s="36">
        <f>SUMIFS(СВЦЭМ!$D$33:$D$776,СВЦЭМ!$A$33:$A$776,$A71,СВЦЭМ!$B$33:$B$776,H$47)+'СЕТ СН'!$G$14+СВЦЭМ!$D$10+'СЕТ СН'!$G$5-'СЕТ СН'!$G$24</f>
        <v>2779.7919863400002</v>
      </c>
      <c r="I71" s="36">
        <f>SUMIFS(СВЦЭМ!$D$33:$D$776,СВЦЭМ!$A$33:$A$776,$A71,СВЦЭМ!$B$33:$B$776,I$47)+'СЕТ СН'!$G$14+СВЦЭМ!$D$10+'СЕТ СН'!$G$5-'СЕТ СН'!$G$24</f>
        <v>2854.2883097100002</v>
      </c>
      <c r="J71" s="36">
        <f>SUMIFS(СВЦЭМ!$D$33:$D$776,СВЦЭМ!$A$33:$A$776,$A71,СВЦЭМ!$B$33:$B$776,J$47)+'СЕТ СН'!$G$14+СВЦЭМ!$D$10+'СЕТ СН'!$G$5-'СЕТ СН'!$G$24</f>
        <v>2804.0274282199998</v>
      </c>
      <c r="K71" s="36">
        <f>SUMIFS(СВЦЭМ!$D$33:$D$776,СВЦЭМ!$A$33:$A$776,$A71,СВЦЭМ!$B$33:$B$776,K$47)+'СЕТ СН'!$G$14+СВЦЭМ!$D$10+'СЕТ СН'!$G$5-'СЕТ СН'!$G$24</f>
        <v>2778.0099448700003</v>
      </c>
      <c r="L71" s="36">
        <f>SUMIFS(СВЦЭМ!$D$33:$D$776,СВЦЭМ!$A$33:$A$776,$A71,СВЦЭМ!$B$33:$B$776,L$47)+'СЕТ СН'!$G$14+СВЦЭМ!$D$10+'СЕТ СН'!$G$5-'СЕТ СН'!$G$24</f>
        <v>2752.5501979000001</v>
      </c>
      <c r="M71" s="36">
        <f>SUMIFS(СВЦЭМ!$D$33:$D$776,СВЦЭМ!$A$33:$A$776,$A71,СВЦЭМ!$B$33:$B$776,M$47)+'СЕТ СН'!$G$14+СВЦЭМ!$D$10+'СЕТ СН'!$G$5-'СЕТ СН'!$G$24</f>
        <v>2699.0712103400001</v>
      </c>
      <c r="N71" s="36">
        <f>SUMIFS(СВЦЭМ!$D$33:$D$776,СВЦЭМ!$A$33:$A$776,$A71,СВЦЭМ!$B$33:$B$776,N$47)+'СЕТ СН'!$G$14+СВЦЭМ!$D$10+'СЕТ СН'!$G$5-'СЕТ СН'!$G$24</f>
        <v>2656.59705003</v>
      </c>
      <c r="O71" s="36">
        <f>SUMIFS(СВЦЭМ!$D$33:$D$776,СВЦЭМ!$A$33:$A$776,$A71,СВЦЭМ!$B$33:$B$776,O$47)+'СЕТ СН'!$G$14+СВЦЭМ!$D$10+'СЕТ СН'!$G$5-'СЕТ СН'!$G$24</f>
        <v>2627.1929748399998</v>
      </c>
      <c r="P71" s="36">
        <f>SUMIFS(СВЦЭМ!$D$33:$D$776,СВЦЭМ!$A$33:$A$776,$A71,СВЦЭМ!$B$33:$B$776,P$47)+'СЕТ СН'!$G$14+СВЦЭМ!$D$10+'СЕТ СН'!$G$5-'СЕТ СН'!$G$24</f>
        <v>2632.7334832199999</v>
      </c>
      <c r="Q71" s="36">
        <f>SUMIFS(СВЦЭМ!$D$33:$D$776,СВЦЭМ!$A$33:$A$776,$A71,СВЦЭМ!$B$33:$B$776,Q$47)+'СЕТ СН'!$G$14+СВЦЭМ!$D$10+'СЕТ СН'!$G$5-'СЕТ СН'!$G$24</f>
        <v>2626.8580238899999</v>
      </c>
      <c r="R71" s="36">
        <f>SUMIFS(СВЦЭМ!$D$33:$D$776,СВЦЭМ!$A$33:$A$776,$A71,СВЦЭМ!$B$33:$B$776,R$47)+'СЕТ СН'!$G$14+СВЦЭМ!$D$10+'СЕТ СН'!$G$5-'СЕТ СН'!$G$24</f>
        <v>2627.0873029100003</v>
      </c>
      <c r="S71" s="36">
        <f>SUMIFS(СВЦЭМ!$D$33:$D$776,СВЦЭМ!$A$33:$A$776,$A71,СВЦЭМ!$B$33:$B$776,S$47)+'СЕТ СН'!$G$14+СВЦЭМ!$D$10+'СЕТ СН'!$G$5-'СЕТ СН'!$G$24</f>
        <v>2629.3105885300001</v>
      </c>
      <c r="T71" s="36">
        <f>SUMIFS(СВЦЭМ!$D$33:$D$776,СВЦЭМ!$A$33:$A$776,$A71,СВЦЭМ!$B$33:$B$776,T$47)+'СЕТ СН'!$G$14+СВЦЭМ!$D$10+'СЕТ СН'!$G$5-'СЕТ СН'!$G$24</f>
        <v>2632.2060618300002</v>
      </c>
      <c r="U71" s="36">
        <f>SUMIFS(СВЦЭМ!$D$33:$D$776,СВЦЭМ!$A$33:$A$776,$A71,СВЦЭМ!$B$33:$B$776,U$47)+'СЕТ СН'!$G$14+СВЦЭМ!$D$10+'СЕТ СН'!$G$5-'СЕТ СН'!$G$24</f>
        <v>2632.63133874</v>
      </c>
      <c r="V71" s="36">
        <f>SUMIFS(СВЦЭМ!$D$33:$D$776,СВЦЭМ!$A$33:$A$776,$A71,СВЦЭМ!$B$33:$B$776,V$47)+'СЕТ СН'!$G$14+СВЦЭМ!$D$10+'СЕТ СН'!$G$5-'СЕТ СН'!$G$24</f>
        <v>2625.0136911300001</v>
      </c>
      <c r="W71" s="36">
        <f>SUMIFS(СВЦЭМ!$D$33:$D$776,СВЦЭМ!$A$33:$A$776,$A71,СВЦЭМ!$B$33:$B$776,W$47)+'СЕТ СН'!$G$14+СВЦЭМ!$D$10+'СЕТ СН'!$G$5-'СЕТ СН'!$G$24</f>
        <v>2616.8972296500001</v>
      </c>
      <c r="X71" s="36">
        <f>SUMIFS(СВЦЭМ!$D$33:$D$776,СВЦЭМ!$A$33:$A$776,$A71,СВЦЭМ!$B$33:$B$776,X$47)+'СЕТ СН'!$G$14+СВЦЭМ!$D$10+'СЕТ СН'!$G$5-'СЕТ СН'!$G$24</f>
        <v>2646.7686799600001</v>
      </c>
      <c r="Y71" s="36">
        <f>SUMIFS(СВЦЭМ!$D$33:$D$776,СВЦЭМ!$A$33:$A$776,$A71,СВЦЭМ!$B$33:$B$776,Y$47)+'СЕТ СН'!$G$14+СВЦЭМ!$D$10+'СЕТ СН'!$G$5-'СЕТ СН'!$G$24</f>
        <v>2756.1984412500001</v>
      </c>
    </row>
    <row r="72" spans="1:26" ht="15.75" x14ac:dyDescent="0.2">
      <c r="A72" s="35">
        <f t="shared" si="1"/>
        <v>44068</v>
      </c>
      <c r="B72" s="36">
        <f>SUMIFS(СВЦЭМ!$D$33:$D$776,СВЦЭМ!$A$33:$A$776,$A72,СВЦЭМ!$B$33:$B$776,B$47)+'СЕТ СН'!$G$14+СВЦЭМ!$D$10+'СЕТ СН'!$G$5-'СЕТ СН'!$G$24</f>
        <v>2738.91532861</v>
      </c>
      <c r="C72" s="36">
        <f>SUMIFS(СВЦЭМ!$D$33:$D$776,СВЦЭМ!$A$33:$A$776,$A72,СВЦЭМ!$B$33:$B$776,C$47)+'СЕТ СН'!$G$14+СВЦЭМ!$D$10+'СЕТ СН'!$G$5-'СЕТ СН'!$G$24</f>
        <v>2774.2247106499999</v>
      </c>
      <c r="D72" s="36">
        <f>SUMIFS(СВЦЭМ!$D$33:$D$776,СВЦЭМ!$A$33:$A$776,$A72,СВЦЭМ!$B$33:$B$776,D$47)+'СЕТ СН'!$G$14+СВЦЭМ!$D$10+'СЕТ СН'!$G$5-'СЕТ СН'!$G$24</f>
        <v>2795.1640780899997</v>
      </c>
      <c r="E72" s="36">
        <f>SUMIFS(СВЦЭМ!$D$33:$D$776,СВЦЭМ!$A$33:$A$776,$A72,СВЦЭМ!$B$33:$B$776,E$47)+'СЕТ СН'!$G$14+СВЦЭМ!$D$10+'СЕТ СН'!$G$5-'СЕТ СН'!$G$24</f>
        <v>2799.3446266000001</v>
      </c>
      <c r="F72" s="36">
        <f>SUMIFS(СВЦЭМ!$D$33:$D$776,СВЦЭМ!$A$33:$A$776,$A72,СВЦЭМ!$B$33:$B$776,F$47)+'СЕТ СН'!$G$14+СВЦЭМ!$D$10+'СЕТ СН'!$G$5-'СЕТ СН'!$G$24</f>
        <v>2803.2001083</v>
      </c>
      <c r="G72" s="36">
        <f>SUMIFS(СВЦЭМ!$D$33:$D$776,СВЦЭМ!$A$33:$A$776,$A72,СВЦЭМ!$B$33:$B$776,G$47)+'СЕТ СН'!$G$14+СВЦЭМ!$D$10+'СЕТ СН'!$G$5-'СЕТ СН'!$G$24</f>
        <v>2794.6565712699999</v>
      </c>
      <c r="H72" s="36">
        <f>SUMIFS(СВЦЭМ!$D$33:$D$776,СВЦЭМ!$A$33:$A$776,$A72,СВЦЭМ!$B$33:$B$776,H$47)+'СЕТ СН'!$G$14+СВЦЭМ!$D$10+'СЕТ СН'!$G$5-'СЕТ СН'!$G$24</f>
        <v>2808.4942119400002</v>
      </c>
      <c r="I72" s="36">
        <f>SUMIFS(СВЦЭМ!$D$33:$D$776,СВЦЭМ!$A$33:$A$776,$A72,СВЦЭМ!$B$33:$B$776,I$47)+'СЕТ СН'!$G$14+СВЦЭМ!$D$10+'СЕТ СН'!$G$5-'СЕТ СН'!$G$24</f>
        <v>2839.79300358</v>
      </c>
      <c r="J72" s="36">
        <f>SUMIFS(СВЦЭМ!$D$33:$D$776,СВЦЭМ!$A$33:$A$776,$A72,СВЦЭМ!$B$33:$B$776,J$47)+'СЕТ СН'!$G$14+СВЦЭМ!$D$10+'СЕТ СН'!$G$5-'СЕТ СН'!$G$24</f>
        <v>2824.5139841600003</v>
      </c>
      <c r="K72" s="36">
        <f>SUMIFS(СВЦЭМ!$D$33:$D$776,СВЦЭМ!$A$33:$A$776,$A72,СВЦЭМ!$B$33:$B$776,K$47)+'СЕТ СН'!$G$14+СВЦЭМ!$D$10+'СЕТ СН'!$G$5-'СЕТ СН'!$G$24</f>
        <v>2788.1118388099999</v>
      </c>
      <c r="L72" s="36">
        <f>SUMIFS(СВЦЭМ!$D$33:$D$776,СВЦЭМ!$A$33:$A$776,$A72,СВЦЭМ!$B$33:$B$776,L$47)+'СЕТ СН'!$G$14+СВЦЭМ!$D$10+'СЕТ СН'!$G$5-'СЕТ СН'!$G$24</f>
        <v>2767.9564212300002</v>
      </c>
      <c r="M72" s="36">
        <f>SUMIFS(СВЦЭМ!$D$33:$D$776,СВЦЭМ!$A$33:$A$776,$A72,СВЦЭМ!$B$33:$B$776,M$47)+'СЕТ СН'!$G$14+СВЦЭМ!$D$10+'СЕТ СН'!$G$5-'СЕТ СН'!$G$24</f>
        <v>2698.6482952300003</v>
      </c>
      <c r="N72" s="36">
        <f>SUMIFS(СВЦЭМ!$D$33:$D$776,СВЦЭМ!$A$33:$A$776,$A72,СВЦЭМ!$B$33:$B$776,N$47)+'СЕТ СН'!$G$14+СВЦЭМ!$D$10+'СЕТ СН'!$G$5-'СЕТ СН'!$G$24</f>
        <v>2649.37067897</v>
      </c>
      <c r="O72" s="36">
        <f>SUMIFS(СВЦЭМ!$D$33:$D$776,СВЦЭМ!$A$33:$A$776,$A72,СВЦЭМ!$B$33:$B$776,O$47)+'СЕТ СН'!$G$14+СВЦЭМ!$D$10+'СЕТ СН'!$G$5-'СЕТ СН'!$G$24</f>
        <v>2623.16050554</v>
      </c>
      <c r="P72" s="36">
        <f>SUMIFS(СВЦЭМ!$D$33:$D$776,СВЦЭМ!$A$33:$A$776,$A72,СВЦЭМ!$B$33:$B$776,P$47)+'СЕТ СН'!$G$14+СВЦЭМ!$D$10+'СЕТ СН'!$G$5-'СЕТ СН'!$G$24</f>
        <v>2631.3984516599999</v>
      </c>
      <c r="Q72" s="36">
        <f>SUMIFS(СВЦЭМ!$D$33:$D$776,СВЦЭМ!$A$33:$A$776,$A72,СВЦЭМ!$B$33:$B$776,Q$47)+'СЕТ СН'!$G$14+СВЦЭМ!$D$10+'СЕТ СН'!$G$5-'СЕТ СН'!$G$24</f>
        <v>2628.2695047699999</v>
      </c>
      <c r="R72" s="36">
        <f>SUMIFS(СВЦЭМ!$D$33:$D$776,СВЦЭМ!$A$33:$A$776,$A72,СВЦЭМ!$B$33:$B$776,R$47)+'СЕТ СН'!$G$14+СВЦЭМ!$D$10+'СЕТ СН'!$G$5-'СЕТ СН'!$G$24</f>
        <v>2625.0768798700001</v>
      </c>
      <c r="S72" s="36">
        <f>SUMIFS(СВЦЭМ!$D$33:$D$776,СВЦЭМ!$A$33:$A$776,$A72,СВЦЭМ!$B$33:$B$776,S$47)+'СЕТ СН'!$G$14+СВЦЭМ!$D$10+'СЕТ СН'!$G$5-'СЕТ СН'!$G$24</f>
        <v>2628.4889125700001</v>
      </c>
      <c r="T72" s="36">
        <f>SUMIFS(СВЦЭМ!$D$33:$D$776,СВЦЭМ!$A$33:$A$776,$A72,СВЦЭМ!$B$33:$B$776,T$47)+'СЕТ СН'!$G$14+СВЦЭМ!$D$10+'СЕТ СН'!$G$5-'СЕТ СН'!$G$24</f>
        <v>2628.8114842599998</v>
      </c>
      <c r="U72" s="36">
        <f>SUMIFS(СВЦЭМ!$D$33:$D$776,СВЦЭМ!$A$33:$A$776,$A72,СВЦЭМ!$B$33:$B$776,U$47)+'СЕТ СН'!$G$14+СВЦЭМ!$D$10+'СЕТ СН'!$G$5-'СЕТ СН'!$G$24</f>
        <v>2623.7559788899998</v>
      </c>
      <c r="V72" s="36">
        <f>SUMIFS(СВЦЭМ!$D$33:$D$776,СВЦЭМ!$A$33:$A$776,$A72,СВЦЭМ!$B$33:$B$776,V$47)+'СЕТ СН'!$G$14+СВЦЭМ!$D$10+'СЕТ СН'!$G$5-'СЕТ СН'!$G$24</f>
        <v>2603.1235235599997</v>
      </c>
      <c r="W72" s="36">
        <f>SUMIFS(СВЦЭМ!$D$33:$D$776,СВЦЭМ!$A$33:$A$776,$A72,СВЦЭМ!$B$33:$B$776,W$47)+'СЕТ СН'!$G$14+СВЦЭМ!$D$10+'СЕТ СН'!$G$5-'СЕТ СН'!$G$24</f>
        <v>2583.5837939399999</v>
      </c>
      <c r="X72" s="36">
        <f>SUMIFS(СВЦЭМ!$D$33:$D$776,СВЦЭМ!$A$33:$A$776,$A72,СВЦЭМ!$B$33:$B$776,X$47)+'СЕТ СН'!$G$14+СВЦЭМ!$D$10+'СЕТ СН'!$G$5-'СЕТ СН'!$G$24</f>
        <v>2607.0069674400002</v>
      </c>
      <c r="Y72" s="36">
        <f>SUMIFS(СВЦЭМ!$D$33:$D$776,СВЦЭМ!$A$33:$A$776,$A72,СВЦЭМ!$B$33:$B$776,Y$47)+'СЕТ СН'!$G$14+СВЦЭМ!$D$10+'СЕТ СН'!$G$5-'СЕТ СН'!$G$24</f>
        <v>2708.4257850899999</v>
      </c>
    </row>
    <row r="73" spans="1:26" ht="15.75" x14ac:dyDescent="0.2">
      <c r="A73" s="35">
        <f t="shared" si="1"/>
        <v>44069</v>
      </c>
      <c r="B73" s="36">
        <f>SUMIFS(СВЦЭМ!$D$33:$D$776,СВЦЭМ!$A$33:$A$776,$A73,СВЦЭМ!$B$33:$B$776,B$47)+'СЕТ СН'!$G$14+СВЦЭМ!$D$10+'СЕТ СН'!$G$5-'СЕТ СН'!$G$24</f>
        <v>2748.76539125</v>
      </c>
      <c r="C73" s="36">
        <f>SUMIFS(СВЦЭМ!$D$33:$D$776,СВЦЭМ!$A$33:$A$776,$A73,СВЦЭМ!$B$33:$B$776,C$47)+'СЕТ СН'!$G$14+СВЦЭМ!$D$10+'СЕТ СН'!$G$5-'СЕТ СН'!$G$24</f>
        <v>2785.5874114899998</v>
      </c>
      <c r="D73" s="36">
        <f>SUMIFS(СВЦЭМ!$D$33:$D$776,СВЦЭМ!$A$33:$A$776,$A73,СВЦЭМ!$B$33:$B$776,D$47)+'СЕТ СН'!$G$14+СВЦЭМ!$D$10+'СЕТ СН'!$G$5-'СЕТ СН'!$G$24</f>
        <v>2804.6143642500001</v>
      </c>
      <c r="E73" s="36">
        <f>SUMIFS(СВЦЭМ!$D$33:$D$776,СВЦЭМ!$A$33:$A$776,$A73,СВЦЭМ!$B$33:$B$776,E$47)+'СЕТ СН'!$G$14+СВЦЭМ!$D$10+'СЕТ СН'!$G$5-'СЕТ СН'!$G$24</f>
        <v>2810.85199831</v>
      </c>
      <c r="F73" s="36">
        <f>SUMIFS(СВЦЭМ!$D$33:$D$776,СВЦЭМ!$A$33:$A$776,$A73,СВЦЭМ!$B$33:$B$776,F$47)+'СЕТ СН'!$G$14+СВЦЭМ!$D$10+'СЕТ СН'!$G$5-'СЕТ СН'!$G$24</f>
        <v>2808.79659326</v>
      </c>
      <c r="G73" s="36">
        <f>SUMIFS(СВЦЭМ!$D$33:$D$776,СВЦЭМ!$A$33:$A$776,$A73,СВЦЭМ!$B$33:$B$776,G$47)+'СЕТ СН'!$G$14+СВЦЭМ!$D$10+'СЕТ СН'!$G$5-'СЕТ СН'!$G$24</f>
        <v>2807.7928470400002</v>
      </c>
      <c r="H73" s="36">
        <f>SUMIFS(СВЦЭМ!$D$33:$D$776,СВЦЭМ!$A$33:$A$776,$A73,СВЦЭМ!$B$33:$B$776,H$47)+'СЕТ СН'!$G$14+СВЦЭМ!$D$10+'СЕТ СН'!$G$5-'СЕТ СН'!$G$24</f>
        <v>2812.7153716399998</v>
      </c>
      <c r="I73" s="36">
        <f>SUMIFS(СВЦЭМ!$D$33:$D$776,СВЦЭМ!$A$33:$A$776,$A73,СВЦЭМ!$B$33:$B$776,I$47)+'СЕТ СН'!$G$14+СВЦЭМ!$D$10+'СЕТ СН'!$G$5-'СЕТ СН'!$G$24</f>
        <v>2838.1084801299999</v>
      </c>
      <c r="J73" s="36">
        <f>SUMIFS(СВЦЭМ!$D$33:$D$776,СВЦЭМ!$A$33:$A$776,$A73,СВЦЭМ!$B$33:$B$776,J$47)+'СЕТ СН'!$G$14+СВЦЭМ!$D$10+'СЕТ СН'!$G$5-'СЕТ СН'!$G$24</f>
        <v>2815.1795458199999</v>
      </c>
      <c r="K73" s="36">
        <f>SUMIFS(СВЦЭМ!$D$33:$D$776,СВЦЭМ!$A$33:$A$776,$A73,СВЦЭМ!$B$33:$B$776,K$47)+'СЕТ СН'!$G$14+СВЦЭМ!$D$10+'СЕТ СН'!$G$5-'СЕТ СН'!$G$24</f>
        <v>2732.0210972</v>
      </c>
      <c r="L73" s="36">
        <f>SUMIFS(СВЦЭМ!$D$33:$D$776,СВЦЭМ!$A$33:$A$776,$A73,СВЦЭМ!$B$33:$B$776,L$47)+'СЕТ СН'!$G$14+СВЦЭМ!$D$10+'СЕТ СН'!$G$5-'СЕТ СН'!$G$24</f>
        <v>2712.6623575600001</v>
      </c>
      <c r="M73" s="36">
        <f>SUMIFS(СВЦЭМ!$D$33:$D$776,СВЦЭМ!$A$33:$A$776,$A73,СВЦЭМ!$B$33:$B$776,M$47)+'СЕТ СН'!$G$14+СВЦЭМ!$D$10+'СЕТ СН'!$G$5-'СЕТ СН'!$G$24</f>
        <v>2649.5034655199997</v>
      </c>
      <c r="N73" s="36">
        <f>SUMIFS(СВЦЭМ!$D$33:$D$776,СВЦЭМ!$A$33:$A$776,$A73,СВЦЭМ!$B$33:$B$776,N$47)+'СЕТ СН'!$G$14+СВЦЭМ!$D$10+'СЕТ СН'!$G$5-'СЕТ СН'!$G$24</f>
        <v>2601.8251479999999</v>
      </c>
      <c r="O73" s="36">
        <f>SUMIFS(СВЦЭМ!$D$33:$D$776,СВЦЭМ!$A$33:$A$776,$A73,СВЦЭМ!$B$33:$B$776,O$47)+'СЕТ СН'!$G$14+СВЦЭМ!$D$10+'СЕТ СН'!$G$5-'СЕТ СН'!$G$24</f>
        <v>2577.7712385499999</v>
      </c>
      <c r="P73" s="36">
        <f>SUMIFS(СВЦЭМ!$D$33:$D$776,СВЦЭМ!$A$33:$A$776,$A73,СВЦЭМ!$B$33:$B$776,P$47)+'СЕТ СН'!$G$14+СВЦЭМ!$D$10+'СЕТ СН'!$G$5-'СЕТ СН'!$G$24</f>
        <v>2577.5359329799999</v>
      </c>
      <c r="Q73" s="36">
        <f>SUMIFS(СВЦЭМ!$D$33:$D$776,СВЦЭМ!$A$33:$A$776,$A73,СВЦЭМ!$B$33:$B$776,Q$47)+'СЕТ СН'!$G$14+СВЦЭМ!$D$10+'СЕТ СН'!$G$5-'СЕТ СН'!$G$24</f>
        <v>2573.9307209899998</v>
      </c>
      <c r="R73" s="36">
        <f>SUMIFS(СВЦЭМ!$D$33:$D$776,СВЦЭМ!$A$33:$A$776,$A73,СВЦЭМ!$B$33:$B$776,R$47)+'СЕТ СН'!$G$14+СВЦЭМ!$D$10+'СЕТ СН'!$G$5-'СЕТ СН'!$G$24</f>
        <v>2579.4466479399998</v>
      </c>
      <c r="S73" s="36">
        <f>SUMIFS(СВЦЭМ!$D$33:$D$776,СВЦЭМ!$A$33:$A$776,$A73,СВЦЭМ!$B$33:$B$776,S$47)+'СЕТ СН'!$G$14+СВЦЭМ!$D$10+'СЕТ СН'!$G$5-'СЕТ СН'!$G$24</f>
        <v>2582.6646557100003</v>
      </c>
      <c r="T73" s="36">
        <f>SUMIFS(СВЦЭМ!$D$33:$D$776,СВЦЭМ!$A$33:$A$776,$A73,СВЦЭМ!$B$33:$B$776,T$47)+'СЕТ СН'!$G$14+СВЦЭМ!$D$10+'СЕТ СН'!$G$5-'СЕТ СН'!$G$24</f>
        <v>2574.5798547300001</v>
      </c>
      <c r="U73" s="36">
        <f>SUMIFS(СВЦЭМ!$D$33:$D$776,СВЦЭМ!$A$33:$A$776,$A73,СВЦЭМ!$B$33:$B$776,U$47)+'СЕТ СН'!$G$14+СВЦЭМ!$D$10+'СЕТ СН'!$G$5-'СЕТ СН'!$G$24</f>
        <v>2578.0054376799999</v>
      </c>
      <c r="V73" s="36">
        <f>SUMIFS(СВЦЭМ!$D$33:$D$776,СВЦЭМ!$A$33:$A$776,$A73,СВЦЭМ!$B$33:$B$776,V$47)+'СЕТ СН'!$G$14+СВЦЭМ!$D$10+'СЕТ СН'!$G$5-'СЕТ СН'!$G$24</f>
        <v>2585.14193703</v>
      </c>
      <c r="W73" s="36">
        <f>SUMIFS(СВЦЭМ!$D$33:$D$776,СВЦЭМ!$A$33:$A$776,$A73,СВЦЭМ!$B$33:$B$776,W$47)+'СЕТ СН'!$G$14+СВЦЭМ!$D$10+'СЕТ СН'!$G$5-'СЕТ СН'!$G$24</f>
        <v>2591.9632805800002</v>
      </c>
      <c r="X73" s="36">
        <f>SUMIFS(СВЦЭМ!$D$33:$D$776,СВЦЭМ!$A$33:$A$776,$A73,СВЦЭМ!$B$33:$B$776,X$47)+'СЕТ СН'!$G$14+СВЦЭМ!$D$10+'СЕТ СН'!$G$5-'СЕТ СН'!$G$24</f>
        <v>2613.6912133300002</v>
      </c>
      <c r="Y73" s="36">
        <f>SUMIFS(СВЦЭМ!$D$33:$D$776,СВЦЭМ!$A$33:$A$776,$A73,СВЦЭМ!$B$33:$B$776,Y$47)+'СЕТ СН'!$G$14+СВЦЭМ!$D$10+'СЕТ СН'!$G$5-'СЕТ СН'!$G$24</f>
        <v>2709.5217994300001</v>
      </c>
    </row>
    <row r="74" spans="1:26" ht="15.75" x14ac:dyDescent="0.2">
      <c r="A74" s="35">
        <f t="shared" si="1"/>
        <v>44070</v>
      </c>
      <c r="B74" s="36">
        <f>SUMIFS(СВЦЭМ!$D$33:$D$776,СВЦЭМ!$A$33:$A$776,$A74,СВЦЭМ!$B$33:$B$776,B$47)+'СЕТ СН'!$G$14+СВЦЭМ!$D$10+'СЕТ СН'!$G$5-'СЕТ СН'!$G$24</f>
        <v>2642.2050991300002</v>
      </c>
      <c r="C74" s="36">
        <f>SUMIFS(СВЦЭМ!$D$33:$D$776,СВЦЭМ!$A$33:$A$776,$A74,СВЦЭМ!$B$33:$B$776,C$47)+'СЕТ СН'!$G$14+СВЦЭМ!$D$10+'СЕТ СН'!$G$5-'СЕТ СН'!$G$24</f>
        <v>2746.7601240100003</v>
      </c>
      <c r="D74" s="36">
        <f>SUMIFS(СВЦЭМ!$D$33:$D$776,СВЦЭМ!$A$33:$A$776,$A74,СВЦЭМ!$B$33:$B$776,D$47)+'СЕТ СН'!$G$14+СВЦЭМ!$D$10+'СЕТ СН'!$G$5-'СЕТ СН'!$G$24</f>
        <v>2843.0683625699999</v>
      </c>
      <c r="E74" s="36">
        <f>SUMIFS(СВЦЭМ!$D$33:$D$776,СВЦЭМ!$A$33:$A$776,$A74,СВЦЭМ!$B$33:$B$776,E$47)+'СЕТ СН'!$G$14+СВЦЭМ!$D$10+'СЕТ СН'!$G$5-'СЕТ СН'!$G$24</f>
        <v>2862.0751248500001</v>
      </c>
      <c r="F74" s="36">
        <f>SUMIFS(СВЦЭМ!$D$33:$D$776,СВЦЭМ!$A$33:$A$776,$A74,СВЦЭМ!$B$33:$B$776,F$47)+'СЕТ СН'!$G$14+СВЦЭМ!$D$10+'СЕТ СН'!$G$5-'СЕТ СН'!$G$24</f>
        <v>2869.2619103400002</v>
      </c>
      <c r="G74" s="36">
        <f>SUMIFS(СВЦЭМ!$D$33:$D$776,СВЦЭМ!$A$33:$A$776,$A74,СВЦЭМ!$B$33:$B$776,G$47)+'СЕТ СН'!$G$14+СВЦЭМ!$D$10+'СЕТ СН'!$G$5-'СЕТ СН'!$G$24</f>
        <v>2862.0454563399999</v>
      </c>
      <c r="H74" s="36">
        <f>SUMIFS(СВЦЭМ!$D$33:$D$776,СВЦЭМ!$A$33:$A$776,$A74,СВЦЭМ!$B$33:$B$776,H$47)+'СЕТ СН'!$G$14+СВЦЭМ!$D$10+'СЕТ СН'!$G$5-'СЕТ СН'!$G$24</f>
        <v>2819.3086448499998</v>
      </c>
      <c r="I74" s="36">
        <f>SUMIFS(СВЦЭМ!$D$33:$D$776,СВЦЭМ!$A$33:$A$776,$A74,СВЦЭМ!$B$33:$B$776,I$47)+'СЕТ СН'!$G$14+СВЦЭМ!$D$10+'СЕТ СН'!$G$5-'СЕТ СН'!$G$24</f>
        <v>2737.9707299000002</v>
      </c>
      <c r="J74" s="36">
        <f>SUMIFS(СВЦЭМ!$D$33:$D$776,СВЦЭМ!$A$33:$A$776,$A74,СВЦЭМ!$B$33:$B$776,J$47)+'СЕТ СН'!$G$14+СВЦЭМ!$D$10+'СЕТ СН'!$G$5-'СЕТ СН'!$G$24</f>
        <v>2689.0182088500001</v>
      </c>
      <c r="K74" s="36">
        <f>SUMIFS(СВЦЭМ!$D$33:$D$776,СВЦЭМ!$A$33:$A$776,$A74,СВЦЭМ!$B$33:$B$776,K$47)+'СЕТ СН'!$G$14+СВЦЭМ!$D$10+'СЕТ СН'!$G$5-'СЕТ СН'!$G$24</f>
        <v>2657.9806165</v>
      </c>
      <c r="L74" s="36">
        <f>SUMIFS(СВЦЭМ!$D$33:$D$776,СВЦЭМ!$A$33:$A$776,$A74,СВЦЭМ!$B$33:$B$776,L$47)+'СЕТ СН'!$G$14+СВЦЭМ!$D$10+'СЕТ СН'!$G$5-'СЕТ СН'!$G$24</f>
        <v>2656.2476980299998</v>
      </c>
      <c r="M74" s="36">
        <f>SUMIFS(СВЦЭМ!$D$33:$D$776,СВЦЭМ!$A$33:$A$776,$A74,СВЦЭМ!$B$33:$B$776,M$47)+'СЕТ СН'!$G$14+СВЦЭМ!$D$10+'СЕТ СН'!$G$5-'СЕТ СН'!$G$24</f>
        <v>2659.6259693500001</v>
      </c>
      <c r="N74" s="36">
        <f>SUMIFS(СВЦЭМ!$D$33:$D$776,СВЦЭМ!$A$33:$A$776,$A74,СВЦЭМ!$B$33:$B$776,N$47)+'СЕТ СН'!$G$14+СВЦЭМ!$D$10+'СЕТ СН'!$G$5-'СЕТ СН'!$G$24</f>
        <v>2651.64872113</v>
      </c>
      <c r="O74" s="36">
        <f>SUMIFS(СВЦЭМ!$D$33:$D$776,СВЦЭМ!$A$33:$A$776,$A74,СВЦЭМ!$B$33:$B$776,O$47)+'СЕТ СН'!$G$14+СВЦЭМ!$D$10+'СЕТ СН'!$G$5-'СЕТ СН'!$G$24</f>
        <v>2650.02409364</v>
      </c>
      <c r="P74" s="36">
        <f>SUMIFS(СВЦЭМ!$D$33:$D$776,СВЦЭМ!$A$33:$A$776,$A74,СВЦЭМ!$B$33:$B$776,P$47)+'СЕТ СН'!$G$14+СВЦЭМ!$D$10+'СЕТ СН'!$G$5-'СЕТ СН'!$G$24</f>
        <v>2657.5855883700001</v>
      </c>
      <c r="Q74" s="36">
        <f>SUMIFS(СВЦЭМ!$D$33:$D$776,СВЦЭМ!$A$33:$A$776,$A74,СВЦЭМ!$B$33:$B$776,Q$47)+'СЕТ СН'!$G$14+СВЦЭМ!$D$10+'СЕТ СН'!$G$5-'СЕТ СН'!$G$24</f>
        <v>2658.1760915</v>
      </c>
      <c r="R74" s="36">
        <f>SUMIFS(СВЦЭМ!$D$33:$D$776,СВЦЭМ!$A$33:$A$776,$A74,СВЦЭМ!$B$33:$B$776,R$47)+'СЕТ СН'!$G$14+СВЦЭМ!$D$10+'СЕТ СН'!$G$5-'СЕТ СН'!$G$24</f>
        <v>2650.03875311</v>
      </c>
      <c r="S74" s="36">
        <f>SUMIFS(СВЦЭМ!$D$33:$D$776,СВЦЭМ!$A$33:$A$776,$A74,СВЦЭМ!$B$33:$B$776,S$47)+'СЕТ СН'!$G$14+СВЦЭМ!$D$10+'СЕТ СН'!$G$5-'СЕТ СН'!$G$24</f>
        <v>2651.2362092200001</v>
      </c>
      <c r="T74" s="36">
        <f>SUMIFS(СВЦЭМ!$D$33:$D$776,СВЦЭМ!$A$33:$A$776,$A74,СВЦЭМ!$B$33:$B$776,T$47)+'СЕТ СН'!$G$14+СВЦЭМ!$D$10+'СЕТ СН'!$G$5-'СЕТ СН'!$G$24</f>
        <v>2645.74225583</v>
      </c>
      <c r="U74" s="36">
        <f>SUMIFS(СВЦЭМ!$D$33:$D$776,СВЦЭМ!$A$33:$A$776,$A74,СВЦЭМ!$B$33:$B$776,U$47)+'СЕТ СН'!$G$14+СВЦЭМ!$D$10+'СЕТ СН'!$G$5-'СЕТ СН'!$G$24</f>
        <v>2651.4108739200001</v>
      </c>
      <c r="V74" s="36">
        <f>SUMIFS(СВЦЭМ!$D$33:$D$776,СВЦЭМ!$A$33:$A$776,$A74,СВЦЭМ!$B$33:$B$776,V$47)+'СЕТ СН'!$G$14+СВЦЭМ!$D$10+'СЕТ СН'!$G$5-'СЕТ СН'!$G$24</f>
        <v>2664.8100194399999</v>
      </c>
      <c r="W74" s="36">
        <f>SUMIFS(СВЦЭМ!$D$33:$D$776,СВЦЭМ!$A$33:$A$776,$A74,СВЦЭМ!$B$33:$B$776,W$47)+'СЕТ СН'!$G$14+СВЦЭМ!$D$10+'СЕТ СН'!$G$5-'СЕТ СН'!$G$24</f>
        <v>2664.4281832199999</v>
      </c>
      <c r="X74" s="36">
        <f>SUMIFS(СВЦЭМ!$D$33:$D$776,СВЦЭМ!$A$33:$A$776,$A74,СВЦЭМ!$B$33:$B$776,X$47)+'СЕТ СН'!$G$14+СВЦЭМ!$D$10+'СЕТ СН'!$G$5-'СЕТ СН'!$G$24</f>
        <v>2637.2832641800001</v>
      </c>
      <c r="Y74" s="36">
        <f>SUMIFS(СВЦЭМ!$D$33:$D$776,СВЦЭМ!$A$33:$A$776,$A74,СВЦЭМ!$B$33:$B$776,Y$47)+'СЕТ СН'!$G$14+СВЦЭМ!$D$10+'СЕТ СН'!$G$5-'СЕТ СН'!$G$24</f>
        <v>2669.0847474699999</v>
      </c>
    </row>
    <row r="75" spans="1:26" ht="15.75" x14ac:dyDescent="0.2">
      <c r="A75" s="35">
        <f t="shared" si="1"/>
        <v>44071</v>
      </c>
      <c r="B75" s="36">
        <f>SUMIFS(СВЦЭМ!$D$33:$D$776,СВЦЭМ!$A$33:$A$776,$A75,СВЦЭМ!$B$33:$B$776,B$47)+'СЕТ СН'!$G$14+СВЦЭМ!$D$10+'СЕТ СН'!$G$5-'СЕТ СН'!$G$24</f>
        <v>2796.3724733700001</v>
      </c>
      <c r="C75" s="36">
        <f>SUMIFS(СВЦЭМ!$D$33:$D$776,СВЦЭМ!$A$33:$A$776,$A75,СВЦЭМ!$B$33:$B$776,C$47)+'СЕТ СН'!$G$14+СВЦЭМ!$D$10+'СЕТ СН'!$G$5-'СЕТ СН'!$G$24</f>
        <v>2815.3338648399999</v>
      </c>
      <c r="D75" s="36">
        <f>SUMIFS(СВЦЭМ!$D$33:$D$776,СВЦЭМ!$A$33:$A$776,$A75,СВЦЭМ!$B$33:$B$776,D$47)+'СЕТ СН'!$G$14+СВЦЭМ!$D$10+'СЕТ СН'!$G$5-'СЕТ СН'!$G$24</f>
        <v>2846.9674998800001</v>
      </c>
      <c r="E75" s="36">
        <f>SUMIFS(СВЦЭМ!$D$33:$D$776,СВЦЭМ!$A$33:$A$776,$A75,СВЦЭМ!$B$33:$B$776,E$47)+'СЕТ СН'!$G$14+СВЦЭМ!$D$10+'СЕТ СН'!$G$5-'СЕТ СН'!$G$24</f>
        <v>2860.3932111300001</v>
      </c>
      <c r="F75" s="36">
        <f>SUMIFS(СВЦЭМ!$D$33:$D$776,СВЦЭМ!$A$33:$A$776,$A75,СВЦЭМ!$B$33:$B$776,F$47)+'СЕТ СН'!$G$14+СВЦЭМ!$D$10+'СЕТ СН'!$G$5-'СЕТ СН'!$G$24</f>
        <v>2870.8661357400001</v>
      </c>
      <c r="G75" s="36">
        <f>SUMIFS(СВЦЭМ!$D$33:$D$776,СВЦЭМ!$A$33:$A$776,$A75,СВЦЭМ!$B$33:$B$776,G$47)+'СЕТ СН'!$G$14+СВЦЭМ!$D$10+'СЕТ СН'!$G$5-'СЕТ СН'!$G$24</f>
        <v>2849.6426521499998</v>
      </c>
      <c r="H75" s="36">
        <f>SUMIFS(СВЦЭМ!$D$33:$D$776,СВЦЭМ!$A$33:$A$776,$A75,СВЦЭМ!$B$33:$B$776,H$47)+'СЕТ СН'!$G$14+СВЦЭМ!$D$10+'СЕТ СН'!$G$5-'СЕТ СН'!$G$24</f>
        <v>2813.6376781099998</v>
      </c>
      <c r="I75" s="36">
        <f>SUMIFS(СВЦЭМ!$D$33:$D$776,СВЦЭМ!$A$33:$A$776,$A75,СВЦЭМ!$B$33:$B$776,I$47)+'СЕТ СН'!$G$14+СВЦЭМ!$D$10+'СЕТ СН'!$G$5-'СЕТ СН'!$G$24</f>
        <v>2755.9171619399999</v>
      </c>
      <c r="J75" s="36">
        <f>SUMIFS(СВЦЭМ!$D$33:$D$776,СВЦЭМ!$A$33:$A$776,$A75,СВЦЭМ!$B$33:$B$776,J$47)+'СЕТ СН'!$G$14+СВЦЭМ!$D$10+'СЕТ СН'!$G$5-'СЕТ СН'!$G$24</f>
        <v>2692.6042054499999</v>
      </c>
      <c r="K75" s="36">
        <f>SUMIFS(СВЦЭМ!$D$33:$D$776,СВЦЭМ!$A$33:$A$776,$A75,СВЦЭМ!$B$33:$B$776,K$47)+'СЕТ СН'!$G$14+СВЦЭМ!$D$10+'СЕТ СН'!$G$5-'СЕТ СН'!$G$24</f>
        <v>2664.0695311899999</v>
      </c>
      <c r="L75" s="36">
        <f>SUMIFS(СВЦЭМ!$D$33:$D$776,СВЦЭМ!$A$33:$A$776,$A75,СВЦЭМ!$B$33:$B$776,L$47)+'СЕТ СН'!$G$14+СВЦЭМ!$D$10+'СЕТ СН'!$G$5-'СЕТ СН'!$G$24</f>
        <v>2656.6340272799998</v>
      </c>
      <c r="M75" s="36">
        <f>SUMIFS(СВЦЭМ!$D$33:$D$776,СВЦЭМ!$A$33:$A$776,$A75,СВЦЭМ!$B$33:$B$776,M$47)+'СЕТ СН'!$G$14+СВЦЭМ!$D$10+'СЕТ СН'!$G$5-'СЕТ СН'!$G$24</f>
        <v>2660.1727992300002</v>
      </c>
      <c r="N75" s="36">
        <f>SUMIFS(СВЦЭМ!$D$33:$D$776,СВЦЭМ!$A$33:$A$776,$A75,СВЦЭМ!$B$33:$B$776,N$47)+'СЕТ СН'!$G$14+СВЦЭМ!$D$10+'СЕТ СН'!$G$5-'СЕТ СН'!$G$24</f>
        <v>2660.7933371300001</v>
      </c>
      <c r="O75" s="36">
        <f>SUMIFS(СВЦЭМ!$D$33:$D$776,СВЦЭМ!$A$33:$A$776,$A75,СВЦЭМ!$B$33:$B$776,O$47)+'СЕТ СН'!$G$14+СВЦЭМ!$D$10+'СЕТ СН'!$G$5-'СЕТ СН'!$G$24</f>
        <v>2654.9899379799999</v>
      </c>
      <c r="P75" s="36">
        <f>SUMIFS(СВЦЭМ!$D$33:$D$776,СВЦЭМ!$A$33:$A$776,$A75,СВЦЭМ!$B$33:$B$776,P$47)+'СЕТ СН'!$G$14+СВЦЭМ!$D$10+'СЕТ СН'!$G$5-'СЕТ СН'!$G$24</f>
        <v>2656.6672073999998</v>
      </c>
      <c r="Q75" s="36">
        <f>SUMIFS(СВЦЭМ!$D$33:$D$776,СВЦЭМ!$A$33:$A$776,$A75,СВЦЭМ!$B$33:$B$776,Q$47)+'СЕТ СН'!$G$14+СВЦЭМ!$D$10+'СЕТ СН'!$G$5-'СЕТ СН'!$G$24</f>
        <v>2669.6914136</v>
      </c>
      <c r="R75" s="36">
        <f>SUMIFS(СВЦЭМ!$D$33:$D$776,СВЦЭМ!$A$33:$A$776,$A75,СВЦЭМ!$B$33:$B$776,R$47)+'СЕТ СН'!$G$14+СВЦЭМ!$D$10+'СЕТ СН'!$G$5-'СЕТ СН'!$G$24</f>
        <v>2666.3004197400001</v>
      </c>
      <c r="S75" s="36">
        <f>SUMIFS(СВЦЭМ!$D$33:$D$776,СВЦЭМ!$A$33:$A$776,$A75,СВЦЭМ!$B$33:$B$776,S$47)+'СЕТ СН'!$G$14+СВЦЭМ!$D$10+'СЕТ СН'!$G$5-'СЕТ СН'!$G$24</f>
        <v>2668.6069770599997</v>
      </c>
      <c r="T75" s="36">
        <f>SUMIFS(СВЦЭМ!$D$33:$D$776,СВЦЭМ!$A$33:$A$776,$A75,СВЦЭМ!$B$33:$B$776,T$47)+'СЕТ СН'!$G$14+СВЦЭМ!$D$10+'СЕТ СН'!$G$5-'СЕТ СН'!$G$24</f>
        <v>2664.3113861800002</v>
      </c>
      <c r="U75" s="36">
        <f>SUMIFS(СВЦЭМ!$D$33:$D$776,СВЦЭМ!$A$33:$A$776,$A75,СВЦЭМ!$B$33:$B$776,U$47)+'СЕТ СН'!$G$14+СВЦЭМ!$D$10+'СЕТ СН'!$G$5-'СЕТ СН'!$G$24</f>
        <v>2657.7812636600001</v>
      </c>
      <c r="V75" s="36">
        <f>SUMIFS(СВЦЭМ!$D$33:$D$776,СВЦЭМ!$A$33:$A$776,$A75,СВЦЭМ!$B$33:$B$776,V$47)+'СЕТ СН'!$G$14+СВЦЭМ!$D$10+'СЕТ СН'!$G$5-'СЕТ СН'!$G$24</f>
        <v>2632.8303155799999</v>
      </c>
      <c r="W75" s="36">
        <f>SUMIFS(СВЦЭМ!$D$33:$D$776,СВЦЭМ!$A$33:$A$776,$A75,СВЦЭМ!$B$33:$B$776,W$47)+'СЕТ СН'!$G$14+СВЦЭМ!$D$10+'СЕТ СН'!$G$5-'СЕТ СН'!$G$24</f>
        <v>2631.0202748699999</v>
      </c>
      <c r="X75" s="36">
        <f>SUMIFS(СВЦЭМ!$D$33:$D$776,СВЦЭМ!$A$33:$A$776,$A75,СВЦЭМ!$B$33:$B$776,X$47)+'СЕТ СН'!$G$14+СВЦЭМ!$D$10+'СЕТ СН'!$G$5-'СЕТ СН'!$G$24</f>
        <v>2682.4453463300001</v>
      </c>
      <c r="Y75" s="36">
        <f>SUMIFS(СВЦЭМ!$D$33:$D$776,СВЦЭМ!$A$33:$A$776,$A75,СВЦЭМ!$B$33:$B$776,Y$47)+'СЕТ СН'!$G$14+СВЦЭМ!$D$10+'СЕТ СН'!$G$5-'СЕТ СН'!$G$24</f>
        <v>2732.3061692900001</v>
      </c>
    </row>
    <row r="76" spans="1:26" ht="15.75" x14ac:dyDescent="0.2">
      <c r="A76" s="35">
        <f t="shared" si="1"/>
        <v>44072</v>
      </c>
      <c r="B76" s="36">
        <f>SUMIFS(СВЦЭМ!$D$33:$D$776,СВЦЭМ!$A$33:$A$776,$A76,СВЦЭМ!$B$33:$B$776,B$47)+'СЕТ СН'!$G$14+СВЦЭМ!$D$10+'СЕТ СН'!$G$5-'СЕТ СН'!$G$24</f>
        <v>2795.6289255699999</v>
      </c>
      <c r="C76" s="36">
        <f>SUMIFS(СВЦЭМ!$D$33:$D$776,СВЦЭМ!$A$33:$A$776,$A76,СВЦЭМ!$B$33:$B$776,C$47)+'СЕТ СН'!$G$14+СВЦЭМ!$D$10+'СЕТ СН'!$G$5-'СЕТ СН'!$G$24</f>
        <v>2843.7128866399999</v>
      </c>
      <c r="D76" s="36">
        <f>SUMIFS(СВЦЭМ!$D$33:$D$776,СВЦЭМ!$A$33:$A$776,$A76,СВЦЭМ!$B$33:$B$776,D$47)+'СЕТ СН'!$G$14+СВЦЭМ!$D$10+'СЕТ СН'!$G$5-'СЕТ СН'!$G$24</f>
        <v>2881.9634390299998</v>
      </c>
      <c r="E76" s="36">
        <f>SUMIFS(СВЦЭМ!$D$33:$D$776,СВЦЭМ!$A$33:$A$776,$A76,СВЦЭМ!$B$33:$B$776,E$47)+'СЕТ СН'!$G$14+СВЦЭМ!$D$10+'СЕТ СН'!$G$5-'СЕТ СН'!$G$24</f>
        <v>2897.6732807500002</v>
      </c>
      <c r="F76" s="36">
        <f>SUMIFS(СВЦЭМ!$D$33:$D$776,СВЦЭМ!$A$33:$A$776,$A76,СВЦЭМ!$B$33:$B$776,F$47)+'СЕТ СН'!$G$14+СВЦЭМ!$D$10+'СЕТ СН'!$G$5-'СЕТ СН'!$G$24</f>
        <v>2907.53374618</v>
      </c>
      <c r="G76" s="36">
        <f>SUMIFS(СВЦЭМ!$D$33:$D$776,СВЦЭМ!$A$33:$A$776,$A76,СВЦЭМ!$B$33:$B$776,G$47)+'СЕТ СН'!$G$14+СВЦЭМ!$D$10+'СЕТ СН'!$G$5-'СЕТ СН'!$G$24</f>
        <v>2891.4278965799999</v>
      </c>
      <c r="H76" s="36">
        <f>SUMIFS(СВЦЭМ!$D$33:$D$776,СВЦЭМ!$A$33:$A$776,$A76,СВЦЭМ!$B$33:$B$776,H$47)+'СЕТ СН'!$G$14+СВЦЭМ!$D$10+'СЕТ СН'!$G$5-'СЕТ СН'!$G$24</f>
        <v>2864.3458540699999</v>
      </c>
      <c r="I76" s="36">
        <f>SUMIFS(СВЦЭМ!$D$33:$D$776,СВЦЭМ!$A$33:$A$776,$A76,СВЦЭМ!$B$33:$B$776,I$47)+'СЕТ СН'!$G$14+СВЦЭМ!$D$10+'СЕТ СН'!$G$5-'СЕТ СН'!$G$24</f>
        <v>2817.6793055799999</v>
      </c>
      <c r="J76" s="36">
        <f>SUMIFS(СВЦЭМ!$D$33:$D$776,СВЦЭМ!$A$33:$A$776,$A76,СВЦЭМ!$B$33:$B$776,J$47)+'СЕТ СН'!$G$14+СВЦЭМ!$D$10+'СЕТ СН'!$G$5-'СЕТ СН'!$G$24</f>
        <v>2743.0214633599999</v>
      </c>
      <c r="K76" s="36">
        <f>SUMIFS(СВЦЭМ!$D$33:$D$776,СВЦЭМ!$A$33:$A$776,$A76,СВЦЭМ!$B$33:$B$776,K$47)+'СЕТ СН'!$G$14+СВЦЭМ!$D$10+'СЕТ СН'!$G$5-'СЕТ СН'!$G$24</f>
        <v>2682.09945707</v>
      </c>
      <c r="L76" s="36">
        <f>SUMIFS(СВЦЭМ!$D$33:$D$776,СВЦЭМ!$A$33:$A$776,$A76,СВЦЭМ!$B$33:$B$776,L$47)+'СЕТ СН'!$G$14+СВЦЭМ!$D$10+'СЕТ СН'!$G$5-'СЕТ СН'!$G$24</f>
        <v>2661.4699049700002</v>
      </c>
      <c r="M76" s="36">
        <f>SUMIFS(СВЦЭМ!$D$33:$D$776,СВЦЭМ!$A$33:$A$776,$A76,СВЦЭМ!$B$33:$B$776,M$47)+'СЕТ СН'!$G$14+СВЦЭМ!$D$10+'СЕТ СН'!$G$5-'СЕТ СН'!$G$24</f>
        <v>2663.0274495499998</v>
      </c>
      <c r="N76" s="36">
        <f>SUMIFS(СВЦЭМ!$D$33:$D$776,СВЦЭМ!$A$33:$A$776,$A76,СВЦЭМ!$B$33:$B$776,N$47)+'СЕТ СН'!$G$14+СВЦЭМ!$D$10+'СЕТ СН'!$G$5-'СЕТ СН'!$G$24</f>
        <v>2672.9801195199998</v>
      </c>
      <c r="O76" s="36">
        <f>SUMIFS(СВЦЭМ!$D$33:$D$776,СВЦЭМ!$A$33:$A$776,$A76,СВЦЭМ!$B$33:$B$776,O$47)+'СЕТ СН'!$G$14+СВЦЭМ!$D$10+'СЕТ СН'!$G$5-'СЕТ СН'!$G$24</f>
        <v>2670.17322543</v>
      </c>
      <c r="P76" s="36">
        <f>SUMIFS(СВЦЭМ!$D$33:$D$776,СВЦЭМ!$A$33:$A$776,$A76,СВЦЭМ!$B$33:$B$776,P$47)+'СЕТ СН'!$G$14+СВЦЭМ!$D$10+'СЕТ СН'!$G$5-'СЕТ СН'!$G$24</f>
        <v>2676.0486565400001</v>
      </c>
      <c r="Q76" s="36">
        <f>SUMIFS(СВЦЭМ!$D$33:$D$776,СВЦЭМ!$A$33:$A$776,$A76,СВЦЭМ!$B$33:$B$776,Q$47)+'СЕТ СН'!$G$14+СВЦЭМ!$D$10+'СЕТ СН'!$G$5-'СЕТ СН'!$G$24</f>
        <v>2691.2926439100002</v>
      </c>
      <c r="R76" s="36">
        <f>SUMIFS(СВЦЭМ!$D$33:$D$776,СВЦЭМ!$A$33:$A$776,$A76,СВЦЭМ!$B$33:$B$776,R$47)+'СЕТ СН'!$G$14+СВЦЭМ!$D$10+'СЕТ СН'!$G$5-'СЕТ СН'!$G$24</f>
        <v>2700.9234835400002</v>
      </c>
      <c r="S76" s="36">
        <f>SUMIFS(СВЦЭМ!$D$33:$D$776,СВЦЭМ!$A$33:$A$776,$A76,СВЦЭМ!$B$33:$B$776,S$47)+'СЕТ СН'!$G$14+СВЦЭМ!$D$10+'СЕТ СН'!$G$5-'СЕТ СН'!$G$24</f>
        <v>2691.3644997199999</v>
      </c>
      <c r="T76" s="36">
        <f>SUMIFS(СВЦЭМ!$D$33:$D$776,СВЦЭМ!$A$33:$A$776,$A76,СВЦЭМ!$B$33:$B$776,T$47)+'СЕТ СН'!$G$14+СВЦЭМ!$D$10+'СЕТ СН'!$G$5-'СЕТ СН'!$G$24</f>
        <v>2689.7540194900002</v>
      </c>
      <c r="U76" s="36">
        <f>SUMIFS(СВЦЭМ!$D$33:$D$776,СВЦЭМ!$A$33:$A$776,$A76,СВЦЭМ!$B$33:$B$776,U$47)+'СЕТ СН'!$G$14+СВЦЭМ!$D$10+'СЕТ СН'!$G$5-'СЕТ СН'!$G$24</f>
        <v>2689.9877316500001</v>
      </c>
      <c r="V76" s="36">
        <f>SUMIFS(СВЦЭМ!$D$33:$D$776,СВЦЭМ!$A$33:$A$776,$A76,СВЦЭМ!$B$33:$B$776,V$47)+'СЕТ СН'!$G$14+СВЦЭМ!$D$10+'СЕТ СН'!$G$5-'СЕТ СН'!$G$24</f>
        <v>2669.5302938300001</v>
      </c>
      <c r="W76" s="36">
        <f>SUMIFS(СВЦЭМ!$D$33:$D$776,СВЦЭМ!$A$33:$A$776,$A76,СВЦЭМ!$B$33:$B$776,W$47)+'СЕТ СН'!$G$14+СВЦЭМ!$D$10+'СЕТ СН'!$G$5-'СЕТ СН'!$G$24</f>
        <v>2658.6572245100001</v>
      </c>
      <c r="X76" s="36">
        <f>SUMIFS(СВЦЭМ!$D$33:$D$776,СВЦЭМ!$A$33:$A$776,$A76,СВЦЭМ!$B$33:$B$776,X$47)+'СЕТ СН'!$G$14+СВЦЭМ!$D$10+'СЕТ СН'!$G$5-'СЕТ СН'!$G$24</f>
        <v>2701.8391106300001</v>
      </c>
      <c r="Y76" s="36">
        <f>SUMIFS(СВЦЭМ!$D$33:$D$776,СВЦЭМ!$A$33:$A$776,$A76,СВЦЭМ!$B$33:$B$776,Y$47)+'СЕТ СН'!$G$14+СВЦЭМ!$D$10+'СЕТ СН'!$G$5-'СЕТ СН'!$G$24</f>
        <v>2742.8715802699999</v>
      </c>
    </row>
    <row r="77" spans="1:26" ht="15.75" x14ac:dyDescent="0.2">
      <c r="A77" s="35">
        <f t="shared" si="1"/>
        <v>44073</v>
      </c>
      <c r="B77" s="36">
        <f>SUMIFS(СВЦЭМ!$D$33:$D$776,СВЦЭМ!$A$33:$A$776,$A77,СВЦЭМ!$B$33:$B$776,B$47)+'СЕТ СН'!$G$14+СВЦЭМ!$D$10+'СЕТ СН'!$G$5-'СЕТ СН'!$G$24</f>
        <v>2775.2911922600001</v>
      </c>
      <c r="C77" s="36">
        <f>SUMIFS(СВЦЭМ!$D$33:$D$776,СВЦЭМ!$A$33:$A$776,$A77,СВЦЭМ!$B$33:$B$776,C$47)+'СЕТ СН'!$G$14+СВЦЭМ!$D$10+'СЕТ СН'!$G$5-'СЕТ СН'!$G$24</f>
        <v>2834.8627817699999</v>
      </c>
      <c r="D77" s="36">
        <f>SUMIFS(СВЦЭМ!$D$33:$D$776,СВЦЭМ!$A$33:$A$776,$A77,СВЦЭМ!$B$33:$B$776,D$47)+'СЕТ СН'!$G$14+СВЦЭМ!$D$10+'СЕТ СН'!$G$5-'СЕТ СН'!$G$24</f>
        <v>2879.49505998</v>
      </c>
      <c r="E77" s="36">
        <f>SUMIFS(СВЦЭМ!$D$33:$D$776,СВЦЭМ!$A$33:$A$776,$A77,СВЦЭМ!$B$33:$B$776,E$47)+'СЕТ СН'!$G$14+СВЦЭМ!$D$10+'СЕТ СН'!$G$5-'СЕТ СН'!$G$24</f>
        <v>2880.1091100799999</v>
      </c>
      <c r="F77" s="36">
        <f>SUMIFS(СВЦЭМ!$D$33:$D$776,СВЦЭМ!$A$33:$A$776,$A77,СВЦЭМ!$B$33:$B$776,F$47)+'СЕТ СН'!$G$14+СВЦЭМ!$D$10+'СЕТ СН'!$G$5-'СЕТ СН'!$G$24</f>
        <v>2880.7181751399999</v>
      </c>
      <c r="G77" s="36">
        <f>SUMIFS(СВЦЭМ!$D$33:$D$776,СВЦЭМ!$A$33:$A$776,$A77,СВЦЭМ!$B$33:$B$776,G$47)+'СЕТ СН'!$G$14+СВЦЭМ!$D$10+'СЕТ СН'!$G$5-'СЕТ СН'!$G$24</f>
        <v>2870.02661997</v>
      </c>
      <c r="H77" s="36">
        <f>SUMIFS(СВЦЭМ!$D$33:$D$776,СВЦЭМ!$A$33:$A$776,$A77,СВЦЭМ!$B$33:$B$776,H$47)+'СЕТ СН'!$G$14+СВЦЭМ!$D$10+'СЕТ СН'!$G$5-'СЕТ СН'!$G$24</f>
        <v>2861.7552438600001</v>
      </c>
      <c r="I77" s="36">
        <f>SUMIFS(СВЦЭМ!$D$33:$D$776,СВЦЭМ!$A$33:$A$776,$A77,СВЦЭМ!$B$33:$B$776,I$47)+'СЕТ СН'!$G$14+СВЦЭМ!$D$10+'СЕТ СН'!$G$5-'СЕТ СН'!$G$24</f>
        <v>2829.6285404199998</v>
      </c>
      <c r="J77" s="36">
        <f>SUMIFS(СВЦЭМ!$D$33:$D$776,СВЦЭМ!$A$33:$A$776,$A77,СВЦЭМ!$B$33:$B$776,J$47)+'СЕТ СН'!$G$14+СВЦЭМ!$D$10+'СЕТ СН'!$G$5-'СЕТ СН'!$G$24</f>
        <v>2753.02297537</v>
      </c>
      <c r="K77" s="36">
        <f>SUMIFS(СВЦЭМ!$D$33:$D$776,СВЦЭМ!$A$33:$A$776,$A77,СВЦЭМ!$B$33:$B$776,K$47)+'СЕТ СН'!$G$14+СВЦЭМ!$D$10+'СЕТ СН'!$G$5-'СЕТ СН'!$G$24</f>
        <v>2685.7567929699999</v>
      </c>
      <c r="L77" s="36">
        <f>SUMIFS(СВЦЭМ!$D$33:$D$776,СВЦЭМ!$A$33:$A$776,$A77,СВЦЭМ!$B$33:$B$776,L$47)+'СЕТ СН'!$G$14+СВЦЭМ!$D$10+'СЕТ СН'!$G$5-'СЕТ СН'!$G$24</f>
        <v>2653.5874719799999</v>
      </c>
      <c r="M77" s="36">
        <f>SUMIFS(СВЦЭМ!$D$33:$D$776,СВЦЭМ!$A$33:$A$776,$A77,СВЦЭМ!$B$33:$B$776,M$47)+'СЕТ СН'!$G$14+СВЦЭМ!$D$10+'СЕТ СН'!$G$5-'СЕТ СН'!$G$24</f>
        <v>2648.0606946100002</v>
      </c>
      <c r="N77" s="36">
        <f>SUMIFS(СВЦЭМ!$D$33:$D$776,СВЦЭМ!$A$33:$A$776,$A77,СВЦЭМ!$B$33:$B$776,N$47)+'СЕТ СН'!$G$14+СВЦЭМ!$D$10+'СЕТ СН'!$G$5-'СЕТ СН'!$G$24</f>
        <v>2658.08843617</v>
      </c>
      <c r="O77" s="36">
        <f>SUMIFS(СВЦЭМ!$D$33:$D$776,СВЦЭМ!$A$33:$A$776,$A77,СВЦЭМ!$B$33:$B$776,O$47)+'СЕТ СН'!$G$14+СВЦЭМ!$D$10+'СЕТ СН'!$G$5-'СЕТ СН'!$G$24</f>
        <v>2650.4517107299998</v>
      </c>
      <c r="P77" s="36">
        <f>SUMIFS(СВЦЭМ!$D$33:$D$776,СВЦЭМ!$A$33:$A$776,$A77,СВЦЭМ!$B$33:$B$776,P$47)+'СЕТ СН'!$G$14+СВЦЭМ!$D$10+'СЕТ СН'!$G$5-'СЕТ СН'!$G$24</f>
        <v>2653.8634179800001</v>
      </c>
      <c r="Q77" s="36">
        <f>SUMIFS(СВЦЭМ!$D$33:$D$776,СВЦЭМ!$A$33:$A$776,$A77,СВЦЭМ!$B$33:$B$776,Q$47)+'СЕТ СН'!$G$14+СВЦЭМ!$D$10+'СЕТ СН'!$G$5-'СЕТ СН'!$G$24</f>
        <v>2667.7121403400001</v>
      </c>
      <c r="R77" s="36">
        <f>SUMIFS(СВЦЭМ!$D$33:$D$776,СВЦЭМ!$A$33:$A$776,$A77,СВЦЭМ!$B$33:$B$776,R$47)+'СЕТ СН'!$G$14+СВЦЭМ!$D$10+'СЕТ СН'!$G$5-'СЕТ СН'!$G$24</f>
        <v>2672.7954565</v>
      </c>
      <c r="S77" s="36">
        <f>SUMIFS(СВЦЭМ!$D$33:$D$776,СВЦЭМ!$A$33:$A$776,$A77,СВЦЭМ!$B$33:$B$776,S$47)+'СЕТ СН'!$G$14+СВЦЭМ!$D$10+'СЕТ СН'!$G$5-'СЕТ СН'!$G$24</f>
        <v>2657.5718537900002</v>
      </c>
      <c r="T77" s="36">
        <f>SUMIFS(СВЦЭМ!$D$33:$D$776,СВЦЭМ!$A$33:$A$776,$A77,СВЦЭМ!$B$33:$B$776,T$47)+'СЕТ СН'!$G$14+СВЦЭМ!$D$10+'СЕТ СН'!$G$5-'СЕТ СН'!$G$24</f>
        <v>2647.33517394</v>
      </c>
      <c r="U77" s="36">
        <f>SUMIFS(СВЦЭМ!$D$33:$D$776,СВЦЭМ!$A$33:$A$776,$A77,СВЦЭМ!$B$33:$B$776,U$47)+'СЕТ СН'!$G$14+СВЦЭМ!$D$10+'СЕТ СН'!$G$5-'СЕТ СН'!$G$24</f>
        <v>2641.7149308600001</v>
      </c>
      <c r="V77" s="36">
        <f>SUMIFS(СВЦЭМ!$D$33:$D$776,СВЦЭМ!$A$33:$A$776,$A77,СВЦЭМ!$B$33:$B$776,V$47)+'СЕТ СН'!$G$14+СВЦЭМ!$D$10+'СЕТ СН'!$G$5-'СЕТ СН'!$G$24</f>
        <v>2614.1376125400002</v>
      </c>
      <c r="W77" s="36">
        <f>SUMIFS(СВЦЭМ!$D$33:$D$776,СВЦЭМ!$A$33:$A$776,$A77,СВЦЭМ!$B$33:$B$776,W$47)+'СЕТ СН'!$G$14+СВЦЭМ!$D$10+'СЕТ СН'!$G$5-'СЕТ СН'!$G$24</f>
        <v>2596.32334335</v>
      </c>
      <c r="X77" s="36">
        <f>SUMIFS(СВЦЭМ!$D$33:$D$776,СВЦЭМ!$A$33:$A$776,$A77,СВЦЭМ!$B$33:$B$776,X$47)+'СЕТ СН'!$G$14+СВЦЭМ!$D$10+'СЕТ СН'!$G$5-'СЕТ СН'!$G$24</f>
        <v>2639.4024469999999</v>
      </c>
      <c r="Y77" s="36">
        <f>SUMIFS(СВЦЭМ!$D$33:$D$776,СВЦЭМ!$A$33:$A$776,$A77,СВЦЭМ!$B$33:$B$776,Y$47)+'СЕТ СН'!$G$14+СВЦЭМ!$D$10+'СЕТ СН'!$G$5-'СЕТ СН'!$G$24</f>
        <v>2693.3405173199999</v>
      </c>
    </row>
    <row r="78" spans="1:26" ht="15.75" x14ac:dyDescent="0.2">
      <c r="A78" s="35">
        <f t="shared" si="1"/>
        <v>44074</v>
      </c>
      <c r="B78" s="36">
        <f>SUMIFS(СВЦЭМ!$D$33:$D$776,СВЦЭМ!$A$33:$A$776,$A78,СВЦЭМ!$B$33:$B$776,B$47)+'СЕТ СН'!$G$14+СВЦЭМ!$D$10+'СЕТ СН'!$G$5-'СЕТ СН'!$G$24</f>
        <v>2742.3879884899998</v>
      </c>
      <c r="C78" s="36">
        <f>SUMIFS(СВЦЭМ!$D$33:$D$776,СВЦЭМ!$A$33:$A$776,$A78,СВЦЭМ!$B$33:$B$776,C$47)+'СЕТ СН'!$G$14+СВЦЭМ!$D$10+'СЕТ СН'!$G$5-'СЕТ СН'!$G$24</f>
        <v>2797.6023581999998</v>
      </c>
      <c r="D78" s="36">
        <f>SUMIFS(СВЦЭМ!$D$33:$D$776,СВЦЭМ!$A$33:$A$776,$A78,СВЦЭМ!$B$33:$B$776,D$47)+'СЕТ СН'!$G$14+СВЦЭМ!$D$10+'СЕТ СН'!$G$5-'СЕТ СН'!$G$24</f>
        <v>2855.0844728699999</v>
      </c>
      <c r="E78" s="36">
        <f>SUMIFS(СВЦЭМ!$D$33:$D$776,СВЦЭМ!$A$33:$A$776,$A78,СВЦЭМ!$B$33:$B$776,E$47)+'СЕТ СН'!$G$14+СВЦЭМ!$D$10+'СЕТ СН'!$G$5-'СЕТ СН'!$G$24</f>
        <v>2867.4025322799998</v>
      </c>
      <c r="F78" s="36">
        <f>SUMIFS(СВЦЭМ!$D$33:$D$776,СВЦЭМ!$A$33:$A$776,$A78,СВЦЭМ!$B$33:$B$776,F$47)+'СЕТ СН'!$G$14+СВЦЭМ!$D$10+'СЕТ СН'!$G$5-'СЕТ СН'!$G$24</f>
        <v>2879.1831416300001</v>
      </c>
      <c r="G78" s="36">
        <f>SUMIFS(СВЦЭМ!$D$33:$D$776,СВЦЭМ!$A$33:$A$776,$A78,СВЦЭМ!$B$33:$B$776,G$47)+'СЕТ СН'!$G$14+СВЦЭМ!$D$10+'СЕТ СН'!$G$5-'СЕТ СН'!$G$24</f>
        <v>2865.3273205099999</v>
      </c>
      <c r="H78" s="36">
        <f>SUMIFS(СВЦЭМ!$D$33:$D$776,СВЦЭМ!$A$33:$A$776,$A78,СВЦЭМ!$B$33:$B$776,H$47)+'СЕТ СН'!$G$14+СВЦЭМ!$D$10+'СЕТ СН'!$G$5-'СЕТ СН'!$G$24</f>
        <v>2812.6713940600002</v>
      </c>
      <c r="I78" s="36">
        <f>SUMIFS(СВЦЭМ!$D$33:$D$776,СВЦЭМ!$A$33:$A$776,$A78,СВЦЭМ!$B$33:$B$776,I$47)+'СЕТ СН'!$G$14+СВЦЭМ!$D$10+'СЕТ СН'!$G$5-'СЕТ СН'!$G$24</f>
        <v>2749.5850467700002</v>
      </c>
      <c r="J78" s="36">
        <f>SUMIFS(СВЦЭМ!$D$33:$D$776,СВЦЭМ!$A$33:$A$776,$A78,СВЦЭМ!$B$33:$B$776,J$47)+'СЕТ СН'!$G$14+СВЦЭМ!$D$10+'СЕТ СН'!$G$5-'СЕТ СН'!$G$24</f>
        <v>2692.5468615999998</v>
      </c>
      <c r="K78" s="36">
        <f>SUMIFS(СВЦЭМ!$D$33:$D$776,СВЦЭМ!$A$33:$A$776,$A78,СВЦЭМ!$B$33:$B$776,K$47)+'СЕТ СН'!$G$14+СВЦЭМ!$D$10+'СЕТ СН'!$G$5-'СЕТ СН'!$G$24</f>
        <v>2649.2020570099999</v>
      </c>
      <c r="L78" s="36">
        <f>SUMIFS(СВЦЭМ!$D$33:$D$776,СВЦЭМ!$A$33:$A$776,$A78,СВЦЭМ!$B$33:$B$776,L$47)+'СЕТ СН'!$G$14+СВЦЭМ!$D$10+'СЕТ СН'!$G$5-'СЕТ СН'!$G$24</f>
        <v>2665.2519210099999</v>
      </c>
      <c r="M78" s="36">
        <f>SUMIFS(СВЦЭМ!$D$33:$D$776,СВЦЭМ!$A$33:$A$776,$A78,СВЦЭМ!$B$33:$B$776,M$47)+'СЕТ СН'!$G$14+СВЦЭМ!$D$10+'СЕТ СН'!$G$5-'СЕТ СН'!$G$24</f>
        <v>2665.10622633</v>
      </c>
      <c r="N78" s="36">
        <f>SUMIFS(СВЦЭМ!$D$33:$D$776,СВЦЭМ!$A$33:$A$776,$A78,СВЦЭМ!$B$33:$B$776,N$47)+'СЕТ СН'!$G$14+СВЦЭМ!$D$10+'СЕТ СН'!$G$5-'СЕТ СН'!$G$24</f>
        <v>2660.0669512300001</v>
      </c>
      <c r="O78" s="36">
        <f>SUMIFS(СВЦЭМ!$D$33:$D$776,СВЦЭМ!$A$33:$A$776,$A78,СВЦЭМ!$B$33:$B$776,O$47)+'СЕТ СН'!$G$14+СВЦЭМ!$D$10+'СЕТ СН'!$G$5-'СЕТ СН'!$G$24</f>
        <v>2653.3249665799999</v>
      </c>
      <c r="P78" s="36">
        <f>SUMIFS(СВЦЭМ!$D$33:$D$776,СВЦЭМ!$A$33:$A$776,$A78,СВЦЭМ!$B$33:$B$776,P$47)+'СЕТ СН'!$G$14+СВЦЭМ!$D$10+'СЕТ СН'!$G$5-'СЕТ СН'!$G$24</f>
        <v>2657.54193691</v>
      </c>
      <c r="Q78" s="36">
        <f>SUMIFS(СВЦЭМ!$D$33:$D$776,СВЦЭМ!$A$33:$A$776,$A78,СВЦЭМ!$B$33:$B$776,Q$47)+'СЕТ СН'!$G$14+СВЦЭМ!$D$10+'СЕТ СН'!$G$5-'СЕТ СН'!$G$24</f>
        <v>2657.0645431100002</v>
      </c>
      <c r="R78" s="36">
        <f>SUMIFS(СВЦЭМ!$D$33:$D$776,СВЦЭМ!$A$33:$A$776,$A78,СВЦЭМ!$B$33:$B$776,R$47)+'СЕТ СН'!$G$14+СВЦЭМ!$D$10+'СЕТ СН'!$G$5-'СЕТ СН'!$G$24</f>
        <v>2654.8454967799998</v>
      </c>
      <c r="S78" s="36">
        <f>SUMIFS(СВЦЭМ!$D$33:$D$776,СВЦЭМ!$A$33:$A$776,$A78,СВЦЭМ!$B$33:$B$776,S$47)+'СЕТ СН'!$G$14+СВЦЭМ!$D$10+'СЕТ СН'!$G$5-'СЕТ СН'!$G$24</f>
        <v>2660.2213589100002</v>
      </c>
      <c r="T78" s="36">
        <f>SUMIFS(СВЦЭМ!$D$33:$D$776,СВЦЭМ!$A$33:$A$776,$A78,СВЦЭМ!$B$33:$B$776,T$47)+'СЕТ СН'!$G$14+СВЦЭМ!$D$10+'СЕТ СН'!$G$5-'СЕТ СН'!$G$24</f>
        <v>2658.8706037699999</v>
      </c>
      <c r="U78" s="36">
        <f>SUMIFS(СВЦЭМ!$D$33:$D$776,СВЦЭМ!$A$33:$A$776,$A78,СВЦЭМ!$B$33:$B$776,U$47)+'СЕТ СН'!$G$14+СВЦЭМ!$D$10+'СЕТ СН'!$G$5-'СЕТ СН'!$G$24</f>
        <v>2651.6615658000001</v>
      </c>
      <c r="V78" s="36">
        <f>SUMIFS(СВЦЭМ!$D$33:$D$776,СВЦЭМ!$A$33:$A$776,$A78,СВЦЭМ!$B$33:$B$776,V$47)+'СЕТ СН'!$G$14+СВЦЭМ!$D$10+'СЕТ СН'!$G$5-'СЕТ СН'!$G$24</f>
        <v>2652.4613950200001</v>
      </c>
      <c r="W78" s="36">
        <f>SUMIFS(СВЦЭМ!$D$33:$D$776,СВЦЭМ!$A$33:$A$776,$A78,СВЦЭМ!$B$33:$B$776,W$47)+'СЕТ СН'!$G$14+СВЦЭМ!$D$10+'СЕТ СН'!$G$5-'СЕТ СН'!$G$24</f>
        <v>2650.3055824799999</v>
      </c>
      <c r="X78" s="36">
        <f>SUMIFS(СВЦЭМ!$D$33:$D$776,СВЦЭМ!$A$33:$A$776,$A78,СВЦЭМ!$B$33:$B$776,X$47)+'СЕТ СН'!$G$14+СВЦЭМ!$D$10+'СЕТ СН'!$G$5-'СЕТ СН'!$G$24</f>
        <v>2658.7940405999998</v>
      </c>
      <c r="Y78" s="36">
        <f>SUMIFS(СВЦЭМ!$D$33:$D$776,СВЦЭМ!$A$33:$A$776,$A78,СВЦЭМ!$B$33:$B$776,Y$47)+'СЕТ СН'!$G$14+СВЦЭМ!$D$10+'СЕТ СН'!$G$5-'СЕТ СН'!$G$24</f>
        <v>2712.2101879699999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01.08.2020</v>
      </c>
      <c r="B84" s="36">
        <f>SUMIFS(СВЦЭМ!$D$33:$D$776,СВЦЭМ!$A$33:$A$776,$A84,СВЦЭМ!$B$33:$B$776,B$83)+'СЕТ СН'!$H$14+СВЦЭМ!$D$10+'СЕТ СН'!$H$5-'СЕТ СН'!$H$24</f>
        <v>2935.2526130900001</v>
      </c>
      <c r="C84" s="36">
        <f>SUMIFS(СВЦЭМ!$D$33:$D$776,СВЦЭМ!$A$33:$A$776,$A84,СВЦЭМ!$B$33:$B$776,C$83)+'СЕТ СН'!$H$14+СВЦЭМ!$D$10+'СЕТ СН'!$H$5-'СЕТ СН'!$H$24</f>
        <v>2974.6871925300002</v>
      </c>
      <c r="D84" s="36">
        <f>SUMIFS(СВЦЭМ!$D$33:$D$776,СВЦЭМ!$A$33:$A$776,$A84,СВЦЭМ!$B$33:$B$776,D$83)+'СЕТ СН'!$H$14+СВЦЭМ!$D$10+'СЕТ СН'!$H$5-'СЕТ СН'!$H$24</f>
        <v>3010.48105614</v>
      </c>
      <c r="E84" s="36">
        <f>SUMIFS(СВЦЭМ!$D$33:$D$776,СВЦЭМ!$A$33:$A$776,$A84,СВЦЭМ!$B$33:$B$776,E$83)+'СЕТ СН'!$H$14+СВЦЭМ!$D$10+'СЕТ СН'!$H$5-'СЕТ СН'!$H$24</f>
        <v>3011.4071613199999</v>
      </c>
      <c r="F84" s="36">
        <f>SUMIFS(СВЦЭМ!$D$33:$D$776,СВЦЭМ!$A$33:$A$776,$A84,СВЦЭМ!$B$33:$B$776,F$83)+'СЕТ СН'!$H$14+СВЦЭМ!$D$10+'СЕТ СН'!$H$5-'СЕТ СН'!$H$24</f>
        <v>3008.00791063</v>
      </c>
      <c r="G84" s="36">
        <f>SUMIFS(СВЦЭМ!$D$33:$D$776,СВЦЭМ!$A$33:$A$776,$A84,СВЦЭМ!$B$33:$B$776,G$83)+'СЕТ СН'!$H$14+СВЦЭМ!$D$10+'СЕТ СН'!$H$5-'СЕТ СН'!$H$24</f>
        <v>3033.2291810199999</v>
      </c>
      <c r="H84" s="36">
        <f>SUMIFS(СВЦЭМ!$D$33:$D$776,СВЦЭМ!$A$33:$A$776,$A84,СВЦЭМ!$B$33:$B$776,H$83)+'СЕТ СН'!$H$14+СВЦЭМ!$D$10+'СЕТ СН'!$H$5-'СЕТ СН'!$H$24</f>
        <v>3011.8453748900001</v>
      </c>
      <c r="I84" s="36">
        <f>SUMIFS(СВЦЭМ!$D$33:$D$776,СВЦЭМ!$A$33:$A$776,$A84,СВЦЭМ!$B$33:$B$776,I$83)+'СЕТ СН'!$H$14+СВЦЭМ!$D$10+'СЕТ СН'!$H$5-'СЕТ СН'!$H$24</f>
        <v>3029.9557261700002</v>
      </c>
      <c r="J84" s="36">
        <f>SUMIFS(СВЦЭМ!$D$33:$D$776,СВЦЭМ!$A$33:$A$776,$A84,СВЦЭМ!$B$33:$B$776,J$83)+'СЕТ СН'!$H$14+СВЦЭМ!$D$10+'СЕТ СН'!$H$5-'СЕТ СН'!$H$24</f>
        <v>2985.41445931</v>
      </c>
      <c r="K84" s="36">
        <f>SUMIFS(СВЦЭМ!$D$33:$D$776,СВЦЭМ!$A$33:$A$776,$A84,СВЦЭМ!$B$33:$B$776,K$83)+'СЕТ СН'!$H$14+СВЦЭМ!$D$10+'СЕТ СН'!$H$5-'СЕТ СН'!$H$24</f>
        <v>2944.1746705</v>
      </c>
      <c r="L84" s="36">
        <f>SUMIFS(СВЦЭМ!$D$33:$D$776,СВЦЭМ!$A$33:$A$776,$A84,СВЦЭМ!$B$33:$B$776,L$83)+'СЕТ СН'!$H$14+СВЦЭМ!$D$10+'СЕТ СН'!$H$5-'СЕТ СН'!$H$24</f>
        <v>2910.30752351</v>
      </c>
      <c r="M84" s="36">
        <f>SUMIFS(СВЦЭМ!$D$33:$D$776,СВЦЭМ!$A$33:$A$776,$A84,СВЦЭМ!$B$33:$B$776,M$83)+'СЕТ СН'!$H$14+СВЦЭМ!$D$10+'СЕТ СН'!$H$5-'СЕТ СН'!$H$24</f>
        <v>2848.4735031300002</v>
      </c>
      <c r="N84" s="36">
        <f>SUMIFS(СВЦЭМ!$D$33:$D$776,СВЦЭМ!$A$33:$A$776,$A84,СВЦЭМ!$B$33:$B$776,N$83)+'СЕТ СН'!$H$14+СВЦЭМ!$D$10+'СЕТ СН'!$H$5-'СЕТ СН'!$H$24</f>
        <v>2815.7374303900001</v>
      </c>
      <c r="O84" s="36">
        <f>SUMIFS(СВЦЭМ!$D$33:$D$776,СВЦЭМ!$A$33:$A$776,$A84,СВЦЭМ!$B$33:$B$776,O$83)+'СЕТ СН'!$H$14+СВЦЭМ!$D$10+'СЕТ СН'!$H$5-'СЕТ СН'!$H$24</f>
        <v>2767.39679325</v>
      </c>
      <c r="P84" s="36">
        <f>SUMIFS(СВЦЭМ!$D$33:$D$776,СВЦЭМ!$A$33:$A$776,$A84,СВЦЭМ!$B$33:$B$776,P$83)+'СЕТ СН'!$H$14+СВЦЭМ!$D$10+'СЕТ СН'!$H$5-'СЕТ СН'!$H$24</f>
        <v>2769.1449492199999</v>
      </c>
      <c r="Q84" s="36">
        <f>SUMIFS(СВЦЭМ!$D$33:$D$776,СВЦЭМ!$A$33:$A$776,$A84,СВЦЭМ!$B$33:$B$776,Q$83)+'СЕТ СН'!$H$14+СВЦЭМ!$D$10+'СЕТ СН'!$H$5-'СЕТ СН'!$H$24</f>
        <v>2770.57720255</v>
      </c>
      <c r="R84" s="36">
        <f>SUMIFS(СВЦЭМ!$D$33:$D$776,СВЦЭМ!$A$33:$A$776,$A84,СВЦЭМ!$B$33:$B$776,R$83)+'СЕТ СН'!$H$14+СВЦЭМ!$D$10+'СЕТ СН'!$H$5-'СЕТ СН'!$H$24</f>
        <v>2770.2323172000001</v>
      </c>
      <c r="S84" s="36">
        <f>SUMIFS(СВЦЭМ!$D$33:$D$776,СВЦЭМ!$A$33:$A$776,$A84,СВЦЭМ!$B$33:$B$776,S$83)+'СЕТ СН'!$H$14+СВЦЭМ!$D$10+'СЕТ СН'!$H$5-'СЕТ СН'!$H$24</f>
        <v>2770.5336327200002</v>
      </c>
      <c r="T84" s="36">
        <f>SUMIFS(СВЦЭМ!$D$33:$D$776,СВЦЭМ!$A$33:$A$776,$A84,СВЦЭМ!$B$33:$B$776,T$83)+'СЕТ СН'!$H$14+СВЦЭМ!$D$10+'СЕТ СН'!$H$5-'СЕТ СН'!$H$24</f>
        <v>2770.6321332699999</v>
      </c>
      <c r="U84" s="36">
        <f>SUMIFS(СВЦЭМ!$D$33:$D$776,СВЦЭМ!$A$33:$A$776,$A84,СВЦЭМ!$B$33:$B$776,U$83)+'СЕТ СН'!$H$14+СВЦЭМ!$D$10+'СЕТ СН'!$H$5-'СЕТ СН'!$H$24</f>
        <v>2772.3941436999999</v>
      </c>
      <c r="V84" s="36">
        <f>SUMIFS(СВЦЭМ!$D$33:$D$776,СВЦЭМ!$A$33:$A$776,$A84,СВЦЭМ!$B$33:$B$776,V$83)+'СЕТ СН'!$H$14+СВЦЭМ!$D$10+'СЕТ СН'!$H$5-'СЕТ СН'!$H$24</f>
        <v>2759.0916971900001</v>
      </c>
      <c r="W84" s="36">
        <f>SUMIFS(СВЦЭМ!$D$33:$D$776,СВЦЭМ!$A$33:$A$776,$A84,СВЦЭМ!$B$33:$B$776,W$83)+'СЕТ СН'!$H$14+СВЦЭМ!$D$10+'СЕТ СН'!$H$5-'СЕТ СН'!$H$24</f>
        <v>2743.4983620000003</v>
      </c>
      <c r="X84" s="36">
        <f>SUMIFS(СВЦЭМ!$D$33:$D$776,СВЦЭМ!$A$33:$A$776,$A84,СВЦЭМ!$B$33:$B$776,X$83)+'СЕТ СН'!$H$14+СВЦЭМ!$D$10+'СЕТ СН'!$H$5-'СЕТ СН'!$H$24</f>
        <v>2782.2427362899998</v>
      </c>
      <c r="Y84" s="36">
        <f>SUMIFS(СВЦЭМ!$D$33:$D$776,СВЦЭМ!$A$33:$A$776,$A84,СВЦЭМ!$B$33:$B$776,Y$83)+'СЕТ СН'!$H$14+СВЦЭМ!$D$10+'СЕТ СН'!$H$5-'СЕТ СН'!$H$24</f>
        <v>2891.44487308</v>
      </c>
      <c r="AA84" s="45"/>
    </row>
    <row r="85" spans="1:27" ht="15.75" x14ac:dyDescent="0.2">
      <c r="A85" s="35">
        <f>A84+1</f>
        <v>44045</v>
      </c>
      <c r="B85" s="36">
        <f>SUMIFS(СВЦЭМ!$D$33:$D$776,СВЦЭМ!$A$33:$A$776,$A85,СВЦЭМ!$B$33:$B$776,B$83)+'СЕТ СН'!$H$14+СВЦЭМ!$D$10+'СЕТ СН'!$H$5-'СЕТ СН'!$H$24</f>
        <v>2916.9207913600003</v>
      </c>
      <c r="C85" s="36">
        <f>SUMIFS(СВЦЭМ!$D$33:$D$776,СВЦЭМ!$A$33:$A$776,$A85,СВЦЭМ!$B$33:$B$776,C$83)+'СЕТ СН'!$H$14+СВЦЭМ!$D$10+'СЕТ СН'!$H$5-'СЕТ СН'!$H$24</f>
        <v>2960.0942905699999</v>
      </c>
      <c r="D85" s="36">
        <f>SUMIFS(СВЦЭМ!$D$33:$D$776,СВЦЭМ!$A$33:$A$776,$A85,СВЦЭМ!$B$33:$B$776,D$83)+'СЕТ СН'!$H$14+СВЦЭМ!$D$10+'СЕТ СН'!$H$5-'СЕТ СН'!$H$24</f>
        <v>2990.0510935900002</v>
      </c>
      <c r="E85" s="36">
        <f>SUMIFS(СВЦЭМ!$D$33:$D$776,СВЦЭМ!$A$33:$A$776,$A85,СВЦЭМ!$B$33:$B$776,E$83)+'СЕТ СН'!$H$14+СВЦЭМ!$D$10+'СЕТ СН'!$H$5-'СЕТ СН'!$H$24</f>
        <v>2995.0822695699999</v>
      </c>
      <c r="F85" s="36">
        <f>SUMIFS(СВЦЭМ!$D$33:$D$776,СВЦЭМ!$A$33:$A$776,$A85,СВЦЭМ!$B$33:$B$776,F$83)+'СЕТ СН'!$H$14+СВЦЭМ!$D$10+'СЕТ СН'!$H$5-'СЕТ СН'!$H$24</f>
        <v>2997.8454446699998</v>
      </c>
      <c r="G85" s="36">
        <f>SUMIFS(СВЦЭМ!$D$33:$D$776,СВЦЭМ!$A$33:$A$776,$A85,СВЦЭМ!$B$33:$B$776,G$83)+'СЕТ СН'!$H$14+СВЦЭМ!$D$10+'СЕТ СН'!$H$5-'СЕТ СН'!$H$24</f>
        <v>2995.2486739800001</v>
      </c>
      <c r="H85" s="36">
        <f>SUMIFS(СВЦЭМ!$D$33:$D$776,СВЦЭМ!$A$33:$A$776,$A85,СВЦЭМ!$B$33:$B$776,H$83)+'СЕТ СН'!$H$14+СВЦЭМ!$D$10+'СЕТ СН'!$H$5-'СЕТ СН'!$H$24</f>
        <v>2968.1359499</v>
      </c>
      <c r="I85" s="36">
        <f>SUMIFS(СВЦЭМ!$D$33:$D$776,СВЦЭМ!$A$33:$A$776,$A85,СВЦЭМ!$B$33:$B$776,I$83)+'СЕТ СН'!$H$14+СВЦЭМ!$D$10+'СЕТ СН'!$H$5-'СЕТ СН'!$H$24</f>
        <v>3005.3857176699998</v>
      </c>
      <c r="J85" s="36">
        <f>SUMIFS(СВЦЭМ!$D$33:$D$776,СВЦЭМ!$A$33:$A$776,$A85,СВЦЭМ!$B$33:$B$776,J$83)+'СЕТ СН'!$H$14+СВЦЭМ!$D$10+'СЕТ СН'!$H$5-'СЕТ СН'!$H$24</f>
        <v>2963.2959545499998</v>
      </c>
      <c r="K85" s="36">
        <f>SUMIFS(СВЦЭМ!$D$33:$D$776,СВЦЭМ!$A$33:$A$776,$A85,СВЦЭМ!$B$33:$B$776,K$83)+'СЕТ СН'!$H$14+СВЦЭМ!$D$10+'СЕТ СН'!$H$5-'СЕТ СН'!$H$24</f>
        <v>2897.1289182800001</v>
      </c>
      <c r="L85" s="36">
        <f>SUMIFS(СВЦЭМ!$D$33:$D$776,СВЦЭМ!$A$33:$A$776,$A85,СВЦЭМ!$B$33:$B$776,L$83)+'СЕТ СН'!$H$14+СВЦЭМ!$D$10+'СЕТ СН'!$H$5-'СЕТ СН'!$H$24</f>
        <v>2861.8628737600002</v>
      </c>
      <c r="M85" s="36">
        <f>SUMIFS(СВЦЭМ!$D$33:$D$776,СВЦЭМ!$A$33:$A$776,$A85,СВЦЭМ!$B$33:$B$776,M$83)+'СЕТ СН'!$H$14+СВЦЭМ!$D$10+'СЕТ СН'!$H$5-'СЕТ СН'!$H$24</f>
        <v>2791.6810108099999</v>
      </c>
      <c r="N85" s="36">
        <f>SUMIFS(СВЦЭМ!$D$33:$D$776,СВЦЭМ!$A$33:$A$776,$A85,СВЦЭМ!$B$33:$B$776,N$83)+'СЕТ СН'!$H$14+СВЦЭМ!$D$10+'СЕТ СН'!$H$5-'СЕТ СН'!$H$24</f>
        <v>2758.8240242500001</v>
      </c>
      <c r="O85" s="36">
        <f>SUMIFS(СВЦЭМ!$D$33:$D$776,СВЦЭМ!$A$33:$A$776,$A85,СВЦЭМ!$B$33:$B$776,O$83)+'СЕТ СН'!$H$14+СВЦЭМ!$D$10+'СЕТ СН'!$H$5-'СЕТ СН'!$H$24</f>
        <v>2743.8804380400002</v>
      </c>
      <c r="P85" s="36">
        <f>SUMIFS(СВЦЭМ!$D$33:$D$776,СВЦЭМ!$A$33:$A$776,$A85,СВЦЭМ!$B$33:$B$776,P$83)+'СЕТ СН'!$H$14+СВЦЭМ!$D$10+'СЕТ СН'!$H$5-'СЕТ СН'!$H$24</f>
        <v>2752.6642325000003</v>
      </c>
      <c r="Q85" s="36">
        <f>SUMIFS(СВЦЭМ!$D$33:$D$776,СВЦЭМ!$A$33:$A$776,$A85,СВЦЭМ!$B$33:$B$776,Q$83)+'СЕТ СН'!$H$14+СВЦЭМ!$D$10+'СЕТ СН'!$H$5-'СЕТ СН'!$H$24</f>
        <v>2763.8390936599999</v>
      </c>
      <c r="R85" s="36">
        <f>SUMIFS(СВЦЭМ!$D$33:$D$776,СВЦЭМ!$A$33:$A$776,$A85,СВЦЭМ!$B$33:$B$776,R$83)+'СЕТ СН'!$H$14+СВЦЭМ!$D$10+'СЕТ СН'!$H$5-'СЕТ СН'!$H$24</f>
        <v>2756.8742119600001</v>
      </c>
      <c r="S85" s="36">
        <f>SUMIFS(СВЦЭМ!$D$33:$D$776,СВЦЭМ!$A$33:$A$776,$A85,СВЦЭМ!$B$33:$B$776,S$83)+'СЕТ СН'!$H$14+СВЦЭМ!$D$10+'СЕТ СН'!$H$5-'СЕТ СН'!$H$24</f>
        <v>2760.9949057200001</v>
      </c>
      <c r="T85" s="36">
        <f>SUMIFS(СВЦЭМ!$D$33:$D$776,СВЦЭМ!$A$33:$A$776,$A85,СВЦЭМ!$B$33:$B$776,T$83)+'СЕТ СН'!$H$14+СВЦЭМ!$D$10+'СЕТ СН'!$H$5-'СЕТ СН'!$H$24</f>
        <v>2759.8122646699999</v>
      </c>
      <c r="U85" s="36">
        <f>SUMIFS(СВЦЭМ!$D$33:$D$776,СВЦЭМ!$A$33:$A$776,$A85,СВЦЭМ!$B$33:$B$776,U$83)+'СЕТ СН'!$H$14+СВЦЭМ!$D$10+'СЕТ СН'!$H$5-'СЕТ СН'!$H$24</f>
        <v>2746.3752152299999</v>
      </c>
      <c r="V85" s="36">
        <f>SUMIFS(СВЦЭМ!$D$33:$D$776,СВЦЭМ!$A$33:$A$776,$A85,СВЦЭМ!$B$33:$B$776,V$83)+'СЕТ СН'!$H$14+СВЦЭМ!$D$10+'СЕТ СН'!$H$5-'СЕТ СН'!$H$24</f>
        <v>2720.0227143399998</v>
      </c>
      <c r="W85" s="36">
        <f>SUMIFS(СВЦЭМ!$D$33:$D$776,СВЦЭМ!$A$33:$A$776,$A85,СВЦЭМ!$B$33:$B$776,W$83)+'СЕТ СН'!$H$14+СВЦЭМ!$D$10+'СЕТ СН'!$H$5-'СЕТ СН'!$H$24</f>
        <v>2719.8968086300001</v>
      </c>
      <c r="X85" s="36">
        <f>SUMIFS(СВЦЭМ!$D$33:$D$776,СВЦЭМ!$A$33:$A$776,$A85,СВЦЭМ!$B$33:$B$776,X$83)+'СЕТ СН'!$H$14+СВЦЭМ!$D$10+'СЕТ СН'!$H$5-'СЕТ СН'!$H$24</f>
        <v>2750.3011604200001</v>
      </c>
      <c r="Y85" s="36">
        <f>SUMIFS(СВЦЭМ!$D$33:$D$776,СВЦЭМ!$A$33:$A$776,$A85,СВЦЭМ!$B$33:$B$776,Y$83)+'СЕТ СН'!$H$14+СВЦЭМ!$D$10+'СЕТ СН'!$H$5-'СЕТ СН'!$H$24</f>
        <v>2839.5868878299998</v>
      </c>
    </row>
    <row r="86" spans="1:27" ht="15.75" x14ac:dyDescent="0.2">
      <c r="A86" s="35">
        <f t="shared" ref="A86:A114" si="2">A85+1</f>
        <v>44046</v>
      </c>
      <c r="B86" s="36">
        <f>SUMIFS(СВЦЭМ!$D$33:$D$776,СВЦЭМ!$A$33:$A$776,$A86,СВЦЭМ!$B$33:$B$776,B$83)+'СЕТ СН'!$H$14+СВЦЭМ!$D$10+'СЕТ СН'!$H$5-'СЕТ СН'!$H$24</f>
        <v>2930.94045813</v>
      </c>
      <c r="C86" s="36">
        <f>SUMIFS(СВЦЭМ!$D$33:$D$776,СВЦЭМ!$A$33:$A$776,$A86,СВЦЭМ!$B$33:$B$776,C$83)+'СЕТ СН'!$H$14+СВЦЭМ!$D$10+'СЕТ СН'!$H$5-'СЕТ СН'!$H$24</f>
        <v>2926.7729868799997</v>
      </c>
      <c r="D86" s="36">
        <f>SUMIFS(СВЦЭМ!$D$33:$D$776,СВЦЭМ!$A$33:$A$776,$A86,СВЦЭМ!$B$33:$B$776,D$83)+'СЕТ СН'!$H$14+СВЦЭМ!$D$10+'СЕТ СН'!$H$5-'СЕТ СН'!$H$24</f>
        <v>2941.4655278800001</v>
      </c>
      <c r="E86" s="36">
        <f>SUMIFS(СВЦЭМ!$D$33:$D$776,СВЦЭМ!$A$33:$A$776,$A86,СВЦЭМ!$B$33:$B$776,E$83)+'СЕТ СН'!$H$14+СВЦЭМ!$D$10+'СЕТ СН'!$H$5-'СЕТ СН'!$H$24</f>
        <v>2985.9461171100002</v>
      </c>
      <c r="F86" s="36">
        <f>SUMIFS(СВЦЭМ!$D$33:$D$776,СВЦЭМ!$A$33:$A$776,$A86,СВЦЭМ!$B$33:$B$776,F$83)+'СЕТ СН'!$H$14+СВЦЭМ!$D$10+'СЕТ СН'!$H$5-'СЕТ СН'!$H$24</f>
        <v>2987.8152784399999</v>
      </c>
      <c r="G86" s="36">
        <f>SUMIFS(СВЦЭМ!$D$33:$D$776,СВЦЭМ!$A$33:$A$776,$A86,СВЦЭМ!$B$33:$B$776,G$83)+'СЕТ СН'!$H$14+СВЦЭМ!$D$10+'СЕТ СН'!$H$5-'СЕТ СН'!$H$24</f>
        <v>3010.7487517199997</v>
      </c>
      <c r="H86" s="36">
        <f>SUMIFS(СВЦЭМ!$D$33:$D$776,СВЦЭМ!$A$33:$A$776,$A86,СВЦЭМ!$B$33:$B$776,H$83)+'СЕТ СН'!$H$14+СВЦЭМ!$D$10+'СЕТ СН'!$H$5-'СЕТ СН'!$H$24</f>
        <v>2996.4532424999998</v>
      </c>
      <c r="I86" s="36">
        <f>SUMIFS(СВЦЭМ!$D$33:$D$776,СВЦЭМ!$A$33:$A$776,$A86,СВЦЭМ!$B$33:$B$776,I$83)+'СЕТ СН'!$H$14+СВЦЭМ!$D$10+'СЕТ СН'!$H$5-'СЕТ СН'!$H$24</f>
        <v>3009.7989601200002</v>
      </c>
      <c r="J86" s="36">
        <f>SUMIFS(СВЦЭМ!$D$33:$D$776,СВЦЭМ!$A$33:$A$776,$A86,СВЦЭМ!$B$33:$B$776,J$83)+'СЕТ СН'!$H$14+СВЦЭМ!$D$10+'СЕТ СН'!$H$5-'СЕТ СН'!$H$24</f>
        <v>2953.4017659199999</v>
      </c>
      <c r="K86" s="36">
        <f>SUMIFS(СВЦЭМ!$D$33:$D$776,СВЦЭМ!$A$33:$A$776,$A86,СВЦЭМ!$B$33:$B$776,K$83)+'СЕТ СН'!$H$14+СВЦЭМ!$D$10+'СЕТ СН'!$H$5-'СЕТ СН'!$H$24</f>
        <v>2901.9563395</v>
      </c>
      <c r="L86" s="36">
        <f>SUMIFS(СВЦЭМ!$D$33:$D$776,СВЦЭМ!$A$33:$A$776,$A86,СВЦЭМ!$B$33:$B$776,L$83)+'СЕТ СН'!$H$14+СВЦЭМ!$D$10+'СЕТ СН'!$H$5-'СЕТ СН'!$H$24</f>
        <v>2856.4263260100001</v>
      </c>
      <c r="M86" s="36">
        <f>SUMIFS(СВЦЭМ!$D$33:$D$776,СВЦЭМ!$A$33:$A$776,$A86,СВЦЭМ!$B$33:$B$776,M$83)+'СЕТ СН'!$H$14+СВЦЭМ!$D$10+'СЕТ СН'!$H$5-'СЕТ СН'!$H$24</f>
        <v>2785.6139267500002</v>
      </c>
      <c r="N86" s="36">
        <f>SUMIFS(СВЦЭМ!$D$33:$D$776,СВЦЭМ!$A$33:$A$776,$A86,СВЦЭМ!$B$33:$B$776,N$83)+'СЕТ СН'!$H$14+СВЦЭМ!$D$10+'СЕТ СН'!$H$5-'СЕТ СН'!$H$24</f>
        <v>2744.6231728900002</v>
      </c>
      <c r="O86" s="36">
        <f>SUMIFS(СВЦЭМ!$D$33:$D$776,СВЦЭМ!$A$33:$A$776,$A86,СВЦЭМ!$B$33:$B$776,O$83)+'СЕТ СН'!$H$14+СВЦЭМ!$D$10+'СЕТ СН'!$H$5-'СЕТ СН'!$H$24</f>
        <v>2727.5765817800002</v>
      </c>
      <c r="P86" s="36">
        <f>SUMIFS(СВЦЭМ!$D$33:$D$776,СВЦЭМ!$A$33:$A$776,$A86,СВЦЭМ!$B$33:$B$776,P$83)+'СЕТ СН'!$H$14+СВЦЭМ!$D$10+'СЕТ СН'!$H$5-'СЕТ СН'!$H$24</f>
        <v>2731.6202216699999</v>
      </c>
      <c r="Q86" s="36">
        <f>SUMIFS(СВЦЭМ!$D$33:$D$776,СВЦЭМ!$A$33:$A$776,$A86,СВЦЭМ!$B$33:$B$776,Q$83)+'СЕТ СН'!$H$14+СВЦЭМ!$D$10+'СЕТ СН'!$H$5-'СЕТ СН'!$H$24</f>
        <v>2735.66009424</v>
      </c>
      <c r="R86" s="36">
        <f>SUMIFS(СВЦЭМ!$D$33:$D$776,СВЦЭМ!$A$33:$A$776,$A86,СВЦЭМ!$B$33:$B$776,R$83)+'СЕТ СН'!$H$14+СВЦЭМ!$D$10+'СЕТ СН'!$H$5-'СЕТ СН'!$H$24</f>
        <v>2743.5324984899999</v>
      </c>
      <c r="S86" s="36">
        <f>SUMIFS(СВЦЭМ!$D$33:$D$776,СВЦЭМ!$A$33:$A$776,$A86,СВЦЭМ!$B$33:$B$776,S$83)+'СЕТ СН'!$H$14+СВЦЭМ!$D$10+'СЕТ СН'!$H$5-'СЕТ СН'!$H$24</f>
        <v>2747.7305419499999</v>
      </c>
      <c r="T86" s="36">
        <f>SUMIFS(СВЦЭМ!$D$33:$D$776,СВЦЭМ!$A$33:$A$776,$A86,СВЦЭМ!$B$33:$B$776,T$83)+'СЕТ СН'!$H$14+СВЦЭМ!$D$10+'СЕТ СН'!$H$5-'СЕТ СН'!$H$24</f>
        <v>2756.2937591499999</v>
      </c>
      <c r="U86" s="36">
        <f>SUMIFS(СВЦЭМ!$D$33:$D$776,СВЦЭМ!$A$33:$A$776,$A86,СВЦЭМ!$B$33:$B$776,U$83)+'СЕТ СН'!$H$14+СВЦЭМ!$D$10+'СЕТ СН'!$H$5-'СЕТ СН'!$H$24</f>
        <v>2754.5244473100001</v>
      </c>
      <c r="V86" s="36">
        <f>SUMIFS(СВЦЭМ!$D$33:$D$776,СВЦЭМ!$A$33:$A$776,$A86,СВЦЭМ!$B$33:$B$776,V$83)+'СЕТ СН'!$H$14+СВЦЭМ!$D$10+'СЕТ СН'!$H$5-'СЕТ СН'!$H$24</f>
        <v>2746.7307771800001</v>
      </c>
      <c r="W86" s="36">
        <f>SUMIFS(СВЦЭМ!$D$33:$D$776,СВЦЭМ!$A$33:$A$776,$A86,СВЦЭМ!$B$33:$B$776,W$83)+'СЕТ СН'!$H$14+СВЦЭМ!$D$10+'СЕТ СН'!$H$5-'СЕТ СН'!$H$24</f>
        <v>2735.4625081599997</v>
      </c>
      <c r="X86" s="36">
        <f>SUMIFS(СВЦЭМ!$D$33:$D$776,СВЦЭМ!$A$33:$A$776,$A86,СВЦЭМ!$B$33:$B$776,X$83)+'СЕТ СН'!$H$14+СВЦЭМ!$D$10+'СЕТ СН'!$H$5-'СЕТ СН'!$H$24</f>
        <v>2758.7685003900001</v>
      </c>
      <c r="Y86" s="36">
        <f>SUMIFS(СВЦЭМ!$D$33:$D$776,СВЦЭМ!$A$33:$A$776,$A86,СВЦЭМ!$B$33:$B$776,Y$83)+'СЕТ СН'!$H$14+СВЦЭМ!$D$10+'СЕТ СН'!$H$5-'СЕТ СН'!$H$24</f>
        <v>2845.9619321099999</v>
      </c>
    </row>
    <row r="87" spans="1:27" ht="15.75" x14ac:dyDescent="0.2">
      <c r="A87" s="35">
        <f t="shared" si="2"/>
        <v>44047</v>
      </c>
      <c r="B87" s="36">
        <f>SUMIFS(СВЦЭМ!$D$33:$D$776,СВЦЭМ!$A$33:$A$776,$A87,СВЦЭМ!$B$33:$B$776,B$83)+'СЕТ СН'!$H$14+СВЦЭМ!$D$10+'СЕТ СН'!$H$5-'СЕТ СН'!$H$24</f>
        <v>2911.0997457100002</v>
      </c>
      <c r="C87" s="36">
        <f>SUMIFS(СВЦЭМ!$D$33:$D$776,СВЦЭМ!$A$33:$A$776,$A87,СВЦЭМ!$B$33:$B$776,C$83)+'СЕТ СН'!$H$14+СВЦЭМ!$D$10+'СЕТ СН'!$H$5-'СЕТ СН'!$H$24</f>
        <v>2962.5753085799997</v>
      </c>
      <c r="D87" s="36">
        <f>SUMIFS(СВЦЭМ!$D$33:$D$776,СВЦЭМ!$A$33:$A$776,$A87,СВЦЭМ!$B$33:$B$776,D$83)+'СЕТ СН'!$H$14+СВЦЭМ!$D$10+'СЕТ СН'!$H$5-'СЕТ СН'!$H$24</f>
        <v>2981.7097473899998</v>
      </c>
      <c r="E87" s="36">
        <f>SUMIFS(СВЦЭМ!$D$33:$D$776,СВЦЭМ!$A$33:$A$776,$A87,СВЦЭМ!$B$33:$B$776,E$83)+'СЕТ СН'!$H$14+СВЦЭМ!$D$10+'СЕТ СН'!$H$5-'СЕТ СН'!$H$24</f>
        <v>3012.4830466799999</v>
      </c>
      <c r="F87" s="36">
        <f>SUMIFS(СВЦЭМ!$D$33:$D$776,СВЦЭМ!$A$33:$A$776,$A87,СВЦЭМ!$B$33:$B$776,F$83)+'СЕТ СН'!$H$14+СВЦЭМ!$D$10+'СЕТ СН'!$H$5-'СЕТ СН'!$H$24</f>
        <v>3019.3938478700002</v>
      </c>
      <c r="G87" s="36">
        <f>SUMIFS(СВЦЭМ!$D$33:$D$776,СВЦЭМ!$A$33:$A$776,$A87,СВЦЭМ!$B$33:$B$776,G$83)+'СЕТ СН'!$H$14+СВЦЭМ!$D$10+'СЕТ СН'!$H$5-'СЕТ СН'!$H$24</f>
        <v>3012.2045580899999</v>
      </c>
      <c r="H87" s="36">
        <f>SUMIFS(СВЦЭМ!$D$33:$D$776,СВЦЭМ!$A$33:$A$776,$A87,СВЦЭМ!$B$33:$B$776,H$83)+'СЕТ СН'!$H$14+СВЦЭМ!$D$10+'СЕТ СН'!$H$5-'СЕТ СН'!$H$24</f>
        <v>2968.3813977199998</v>
      </c>
      <c r="I87" s="36">
        <f>SUMIFS(СВЦЭМ!$D$33:$D$776,СВЦЭМ!$A$33:$A$776,$A87,СВЦЭМ!$B$33:$B$776,I$83)+'СЕТ СН'!$H$14+СВЦЭМ!$D$10+'СЕТ СН'!$H$5-'СЕТ СН'!$H$24</f>
        <v>2962.0079785299999</v>
      </c>
      <c r="J87" s="36">
        <f>SUMIFS(СВЦЭМ!$D$33:$D$776,СВЦЭМ!$A$33:$A$776,$A87,СВЦЭМ!$B$33:$B$776,J$83)+'СЕТ СН'!$H$14+СВЦЭМ!$D$10+'СЕТ СН'!$H$5-'СЕТ СН'!$H$24</f>
        <v>2915.7644266799998</v>
      </c>
      <c r="K87" s="36">
        <f>SUMIFS(СВЦЭМ!$D$33:$D$776,СВЦЭМ!$A$33:$A$776,$A87,СВЦЭМ!$B$33:$B$776,K$83)+'СЕТ СН'!$H$14+СВЦЭМ!$D$10+'СЕТ СН'!$H$5-'СЕТ СН'!$H$24</f>
        <v>2886.7687829199999</v>
      </c>
      <c r="L87" s="36">
        <f>SUMIFS(СВЦЭМ!$D$33:$D$776,СВЦЭМ!$A$33:$A$776,$A87,СВЦЭМ!$B$33:$B$776,L$83)+'СЕТ СН'!$H$14+СВЦЭМ!$D$10+'СЕТ СН'!$H$5-'СЕТ СН'!$H$24</f>
        <v>2881.0657088299999</v>
      </c>
      <c r="M87" s="36">
        <f>SUMIFS(СВЦЭМ!$D$33:$D$776,СВЦЭМ!$A$33:$A$776,$A87,СВЦЭМ!$B$33:$B$776,M$83)+'СЕТ СН'!$H$14+СВЦЭМ!$D$10+'СЕТ СН'!$H$5-'СЕТ СН'!$H$24</f>
        <v>2804.82190051</v>
      </c>
      <c r="N87" s="36">
        <f>SUMIFS(СВЦЭМ!$D$33:$D$776,СВЦЭМ!$A$33:$A$776,$A87,СВЦЭМ!$B$33:$B$776,N$83)+'СЕТ СН'!$H$14+СВЦЭМ!$D$10+'СЕТ СН'!$H$5-'СЕТ СН'!$H$24</f>
        <v>2749.8954861800003</v>
      </c>
      <c r="O87" s="36">
        <f>SUMIFS(СВЦЭМ!$D$33:$D$776,СВЦЭМ!$A$33:$A$776,$A87,СВЦЭМ!$B$33:$B$776,O$83)+'СЕТ СН'!$H$14+СВЦЭМ!$D$10+'СЕТ СН'!$H$5-'СЕТ СН'!$H$24</f>
        <v>2726.5899815900002</v>
      </c>
      <c r="P87" s="36">
        <f>SUMIFS(СВЦЭМ!$D$33:$D$776,СВЦЭМ!$A$33:$A$776,$A87,СВЦЭМ!$B$33:$B$776,P$83)+'СЕТ СН'!$H$14+СВЦЭМ!$D$10+'СЕТ СН'!$H$5-'СЕТ СН'!$H$24</f>
        <v>2722.4064199499999</v>
      </c>
      <c r="Q87" s="36">
        <f>SUMIFS(СВЦЭМ!$D$33:$D$776,СВЦЭМ!$A$33:$A$776,$A87,СВЦЭМ!$B$33:$B$776,Q$83)+'СЕТ СН'!$H$14+СВЦЭМ!$D$10+'СЕТ СН'!$H$5-'СЕТ СН'!$H$24</f>
        <v>2721.9086157199999</v>
      </c>
      <c r="R87" s="36">
        <f>SUMIFS(СВЦЭМ!$D$33:$D$776,СВЦЭМ!$A$33:$A$776,$A87,СВЦЭМ!$B$33:$B$776,R$83)+'СЕТ СН'!$H$14+СВЦЭМ!$D$10+'СЕТ СН'!$H$5-'СЕТ СН'!$H$24</f>
        <v>2719.4626813599998</v>
      </c>
      <c r="S87" s="36">
        <f>SUMIFS(СВЦЭМ!$D$33:$D$776,СВЦЭМ!$A$33:$A$776,$A87,СВЦЭМ!$B$33:$B$776,S$83)+'СЕТ СН'!$H$14+СВЦЭМ!$D$10+'СЕТ СН'!$H$5-'СЕТ СН'!$H$24</f>
        <v>2740.8968924199999</v>
      </c>
      <c r="T87" s="36">
        <f>SUMIFS(СВЦЭМ!$D$33:$D$776,СВЦЭМ!$A$33:$A$776,$A87,СВЦЭМ!$B$33:$B$776,T$83)+'СЕТ СН'!$H$14+СВЦЭМ!$D$10+'СЕТ СН'!$H$5-'СЕТ СН'!$H$24</f>
        <v>2735.2341794600002</v>
      </c>
      <c r="U87" s="36">
        <f>SUMIFS(СВЦЭМ!$D$33:$D$776,СВЦЭМ!$A$33:$A$776,$A87,СВЦЭМ!$B$33:$B$776,U$83)+'СЕТ СН'!$H$14+СВЦЭМ!$D$10+'СЕТ СН'!$H$5-'СЕТ СН'!$H$24</f>
        <v>2735.5198641299999</v>
      </c>
      <c r="V87" s="36">
        <f>SUMIFS(СВЦЭМ!$D$33:$D$776,СВЦЭМ!$A$33:$A$776,$A87,СВЦЭМ!$B$33:$B$776,V$83)+'СЕТ СН'!$H$14+СВЦЭМ!$D$10+'СЕТ СН'!$H$5-'СЕТ СН'!$H$24</f>
        <v>2734.6547373200001</v>
      </c>
      <c r="W87" s="36">
        <f>SUMIFS(СВЦЭМ!$D$33:$D$776,СВЦЭМ!$A$33:$A$776,$A87,СВЦЭМ!$B$33:$B$776,W$83)+'СЕТ СН'!$H$14+СВЦЭМ!$D$10+'СЕТ СН'!$H$5-'СЕТ СН'!$H$24</f>
        <v>2736.5656312900001</v>
      </c>
      <c r="X87" s="36">
        <f>SUMIFS(СВЦЭМ!$D$33:$D$776,СВЦЭМ!$A$33:$A$776,$A87,СВЦЭМ!$B$33:$B$776,X$83)+'СЕТ СН'!$H$14+СВЦЭМ!$D$10+'СЕТ СН'!$H$5-'СЕТ СН'!$H$24</f>
        <v>2761.3088264399998</v>
      </c>
      <c r="Y87" s="36">
        <f>SUMIFS(СВЦЭМ!$D$33:$D$776,СВЦЭМ!$A$33:$A$776,$A87,СВЦЭМ!$B$33:$B$776,Y$83)+'СЕТ СН'!$H$14+СВЦЭМ!$D$10+'СЕТ СН'!$H$5-'СЕТ СН'!$H$24</f>
        <v>2845.5547261000002</v>
      </c>
    </row>
    <row r="88" spans="1:27" ht="15.75" x14ac:dyDescent="0.2">
      <c r="A88" s="35">
        <f t="shared" si="2"/>
        <v>44048</v>
      </c>
      <c r="B88" s="36">
        <f>SUMIFS(СВЦЭМ!$D$33:$D$776,СВЦЭМ!$A$33:$A$776,$A88,СВЦЭМ!$B$33:$B$776,B$83)+'СЕТ СН'!$H$14+СВЦЭМ!$D$10+'СЕТ СН'!$H$5-'СЕТ СН'!$H$24</f>
        <v>2913.01565768</v>
      </c>
      <c r="C88" s="36">
        <f>SUMIFS(СВЦЭМ!$D$33:$D$776,СВЦЭМ!$A$33:$A$776,$A88,СВЦЭМ!$B$33:$B$776,C$83)+'СЕТ СН'!$H$14+СВЦЭМ!$D$10+'СЕТ СН'!$H$5-'СЕТ СН'!$H$24</f>
        <v>2987.20440134</v>
      </c>
      <c r="D88" s="36">
        <f>SUMIFS(СВЦЭМ!$D$33:$D$776,СВЦЭМ!$A$33:$A$776,$A88,СВЦЭМ!$B$33:$B$776,D$83)+'СЕТ СН'!$H$14+СВЦЭМ!$D$10+'СЕТ СН'!$H$5-'СЕТ СН'!$H$24</f>
        <v>3002.0868574699998</v>
      </c>
      <c r="E88" s="36">
        <f>SUMIFS(СВЦЭМ!$D$33:$D$776,СВЦЭМ!$A$33:$A$776,$A88,СВЦЭМ!$B$33:$B$776,E$83)+'СЕТ СН'!$H$14+СВЦЭМ!$D$10+'СЕТ СН'!$H$5-'СЕТ СН'!$H$24</f>
        <v>3012.57038018</v>
      </c>
      <c r="F88" s="36">
        <f>SUMIFS(СВЦЭМ!$D$33:$D$776,СВЦЭМ!$A$33:$A$776,$A88,СВЦЭМ!$B$33:$B$776,F$83)+'СЕТ СН'!$H$14+СВЦЭМ!$D$10+'СЕТ СН'!$H$5-'СЕТ СН'!$H$24</f>
        <v>3010.5320951799999</v>
      </c>
      <c r="G88" s="36">
        <f>SUMIFS(СВЦЭМ!$D$33:$D$776,СВЦЭМ!$A$33:$A$776,$A88,СВЦЭМ!$B$33:$B$776,G$83)+'СЕТ СН'!$H$14+СВЦЭМ!$D$10+'СЕТ СН'!$H$5-'СЕТ СН'!$H$24</f>
        <v>3024.3273339900002</v>
      </c>
      <c r="H88" s="36">
        <f>SUMIFS(СВЦЭМ!$D$33:$D$776,СВЦЭМ!$A$33:$A$776,$A88,СВЦЭМ!$B$33:$B$776,H$83)+'СЕТ СН'!$H$14+СВЦЭМ!$D$10+'СЕТ СН'!$H$5-'СЕТ СН'!$H$24</f>
        <v>3001.27802019</v>
      </c>
      <c r="I88" s="36">
        <f>SUMIFS(СВЦЭМ!$D$33:$D$776,СВЦЭМ!$A$33:$A$776,$A88,СВЦЭМ!$B$33:$B$776,I$83)+'СЕТ СН'!$H$14+СВЦЭМ!$D$10+'СЕТ СН'!$H$5-'СЕТ СН'!$H$24</f>
        <v>2966.8462671699999</v>
      </c>
      <c r="J88" s="36">
        <f>SUMIFS(СВЦЭМ!$D$33:$D$776,СВЦЭМ!$A$33:$A$776,$A88,СВЦЭМ!$B$33:$B$776,J$83)+'СЕТ СН'!$H$14+СВЦЭМ!$D$10+'СЕТ СН'!$H$5-'СЕТ СН'!$H$24</f>
        <v>2915.0407210100002</v>
      </c>
      <c r="K88" s="36">
        <f>SUMIFS(СВЦЭМ!$D$33:$D$776,СВЦЭМ!$A$33:$A$776,$A88,СВЦЭМ!$B$33:$B$776,K$83)+'СЕТ СН'!$H$14+СВЦЭМ!$D$10+'СЕТ СН'!$H$5-'СЕТ СН'!$H$24</f>
        <v>2924.1802084599999</v>
      </c>
      <c r="L88" s="36">
        <f>SUMIFS(СВЦЭМ!$D$33:$D$776,СВЦЭМ!$A$33:$A$776,$A88,СВЦЭМ!$B$33:$B$776,L$83)+'СЕТ СН'!$H$14+СВЦЭМ!$D$10+'СЕТ СН'!$H$5-'СЕТ СН'!$H$24</f>
        <v>2873.7050700499999</v>
      </c>
      <c r="M88" s="36">
        <f>SUMIFS(СВЦЭМ!$D$33:$D$776,СВЦЭМ!$A$33:$A$776,$A88,СВЦЭМ!$B$33:$B$776,M$83)+'СЕТ СН'!$H$14+СВЦЭМ!$D$10+'СЕТ СН'!$H$5-'СЕТ СН'!$H$24</f>
        <v>2803.4138709999997</v>
      </c>
      <c r="N88" s="36">
        <f>SUMIFS(СВЦЭМ!$D$33:$D$776,СВЦЭМ!$A$33:$A$776,$A88,СВЦЭМ!$B$33:$B$776,N$83)+'СЕТ СН'!$H$14+СВЦЭМ!$D$10+'СЕТ СН'!$H$5-'СЕТ СН'!$H$24</f>
        <v>2753.1899585599999</v>
      </c>
      <c r="O88" s="36">
        <f>SUMIFS(СВЦЭМ!$D$33:$D$776,СВЦЭМ!$A$33:$A$776,$A88,СВЦЭМ!$B$33:$B$776,O$83)+'СЕТ СН'!$H$14+СВЦЭМ!$D$10+'СЕТ СН'!$H$5-'СЕТ СН'!$H$24</f>
        <v>2721.9825720999997</v>
      </c>
      <c r="P88" s="36">
        <f>SUMIFS(СВЦЭМ!$D$33:$D$776,СВЦЭМ!$A$33:$A$776,$A88,СВЦЭМ!$B$33:$B$776,P$83)+'СЕТ СН'!$H$14+СВЦЭМ!$D$10+'СЕТ СН'!$H$5-'СЕТ СН'!$H$24</f>
        <v>2729.3486904800002</v>
      </c>
      <c r="Q88" s="36">
        <f>SUMIFS(СВЦЭМ!$D$33:$D$776,СВЦЭМ!$A$33:$A$776,$A88,СВЦЭМ!$B$33:$B$776,Q$83)+'СЕТ СН'!$H$14+СВЦЭМ!$D$10+'СЕТ СН'!$H$5-'СЕТ СН'!$H$24</f>
        <v>2729.8387499999999</v>
      </c>
      <c r="R88" s="36">
        <f>SUMIFS(СВЦЭМ!$D$33:$D$776,СВЦЭМ!$A$33:$A$776,$A88,СВЦЭМ!$B$33:$B$776,R$83)+'СЕТ СН'!$H$14+СВЦЭМ!$D$10+'СЕТ СН'!$H$5-'СЕТ СН'!$H$24</f>
        <v>2724.55215787</v>
      </c>
      <c r="S88" s="36">
        <f>SUMIFS(СВЦЭМ!$D$33:$D$776,СВЦЭМ!$A$33:$A$776,$A88,СВЦЭМ!$B$33:$B$776,S$83)+'СЕТ СН'!$H$14+СВЦЭМ!$D$10+'СЕТ СН'!$H$5-'СЕТ СН'!$H$24</f>
        <v>2725.8340758100003</v>
      </c>
      <c r="T88" s="36">
        <f>SUMIFS(СВЦЭМ!$D$33:$D$776,СВЦЭМ!$A$33:$A$776,$A88,СВЦЭМ!$B$33:$B$776,T$83)+'СЕТ СН'!$H$14+СВЦЭМ!$D$10+'СЕТ СН'!$H$5-'СЕТ СН'!$H$24</f>
        <v>2744.16964964</v>
      </c>
      <c r="U88" s="36">
        <f>SUMIFS(СВЦЭМ!$D$33:$D$776,СВЦЭМ!$A$33:$A$776,$A88,СВЦЭМ!$B$33:$B$776,U$83)+'СЕТ СН'!$H$14+СВЦЭМ!$D$10+'СЕТ СН'!$H$5-'СЕТ СН'!$H$24</f>
        <v>2750.9029920000003</v>
      </c>
      <c r="V88" s="36">
        <f>SUMIFS(СВЦЭМ!$D$33:$D$776,СВЦЭМ!$A$33:$A$776,$A88,СВЦЭМ!$B$33:$B$776,V$83)+'СЕТ СН'!$H$14+СВЦЭМ!$D$10+'СЕТ СН'!$H$5-'СЕТ СН'!$H$24</f>
        <v>2732.2561065700002</v>
      </c>
      <c r="W88" s="36">
        <f>SUMIFS(СВЦЭМ!$D$33:$D$776,СВЦЭМ!$A$33:$A$776,$A88,СВЦЭМ!$B$33:$B$776,W$83)+'СЕТ СН'!$H$14+СВЦЭМ!$D$10+'СЕТ СН'!$H$5-'СЕТ СН'!$H$24</f>
        <v>2730.68154989</v>
      </c>
      <c r="X88" s="36">
        <f>SUMIFS(СВЦЭМ!$D$33:$D$776,СВЦЭМ!$A$33:$A$776,$A88,СВЦЭМ!$B$33:$B$776,X$83)+'СЕТ СН'!$H$14+СВЦЭМ!$D$10+'СЕТ СН'!$H$5-'СЕТ СН'!$H$24</f>
        <v>2750.63775953</v>
      </c>
      <c r="Y88" s="36">
        <f>SUMIFS(СВЦЭМ!$D$33:$D$776,СВЦЭМ!$A$33:$A$776,$A88,СВЦЭМ!$B$33:$B$776,Y$83)+'СЕТ СН'!$H$14+СВЦЭМ!$D$10+'СЕТ СН'!$H$5-'СЕТ СН'!$H$24</f>
        <v>2859.5859641699999</v>
      </c>
    </row>
    <row r="89" spans="1:27" ht="15.75" x14ac:dyDescent="0.2">
      <c r="A89" s="35">
        <f t="shared" si="2"/>
        <v>44049</v>
      </c>
      <c r="B89" s="36">
        <f>SUMIFS(СВЦЭМ!$D$33:$D$776,СВЦЭМ!$A$33:$A$776,$A89,СВЦЭМ!$B$33:$B$776,B$83)+'СЕТ СН'!$H$14+СВЦЭМ!$D$10+'СЕТ СН'!$H$5-'СЕТ СН'!$H$24</f>
        <v>2965.5378506400002</v>
      </c>
      <c r="C89" s="36">
        <f>SUMIFS(СВЦЭМ!$D$33:$D$776,СВЦЭМ!$A$33:$A$776,$A89,СВЦЭМ!$B$33:$B$776,C$83)+'СЕТ СН'!$H$14+СВЦЭМ!$D$10+'СЕТ СН'!$H$5-'СЕТ СН'!$H$24</f>
        <v>3018.6832129499999</v>
      </c>
      <c r="D89" s="36">
        <f>SUMIFS(СВЦЭМ!$D$33:$D$776,СВЦЭМ!$A$33:$A$776,$A89,СВЦЭМ!$B$33:$B$776,D$83)+'СЕТ СН'!$H$14+СВЦЭМ!$D$10+'СЕТ СН'!$H$5-'СЕТ СН'!$H$24</f>
        <v>3040.70341517</v>
      </c>
      <c r="E89" s="36">
        <f>SUMIFS(СВЦЭМ!$D$33:$D$776,СВЦЭМ!$A$33:$A$776,$A89,СВЦЭМ!$B$33:$B$776,E$83)+'СЕТ СН'!$H$14+СВЦЭМ!$D$10+'СЕТ СН'!$H$5-'СЕТ СН'!$H$24</f>
        <v>3035.1639473099999</v>
      </c>
      <c r="F89" s="36">
        <f>SUMIFS(СВЦЭМ!$D$33:$D$776,СВЦЭМ!$A$33:$A$776,$A89,СВЦЭМ!$B$33:$B$776,F$83)+'СЕТ СН'!$H$14+СВЦЭМ!$D$10+'СЕТ СН'!$H$5-'СЕТ СН'!$H$24</f>
        <v>3025.6126460999999</v>
      </c>
      <c r="G89" s="36">
        <f>SUMIFS(СВЦЭМ!$D$33:$D$776,СВЦЭМ!$A$33:$A$776,$A89,СВЦЭМ!$B$33:$B$776,G$83)+'СЕТ СН'!$H$14+СВЦЭМ!$D$10+'СЕТ СН'!$H$5-'СЕТ СН'!$H$24</f>
        <v>3034.5351610500002</v>
      </c>
      <c r="H89" s="36">
        <f>SUMIFS(СВЦЭМ!$D$33:$D$776,СВЦЭМ!$A$33:$A$776,$A89,СВЦЭМ!$B$33:$B$776,H$83)+'СЕТ СН'!$H$14+СВЦЭМ!$D$10+'СЕТ СН'!$H$5-'СЕТ СН'!$H$24</f>
        <v>3031.9850120000001</v>
      </c>
      <c r="I89" s="36">
        <f>SUMIFS(СВЦЭМ!$D$33:$D$776,СВЦЭМ!$A$33:$A$776,$A89,СВЦЭМ!$B$33:$B$776,I$83)+'СЕТ СН'!$H$14+СВЦЭМ!$D$10+'СЕТ СН'!$H$5-'СЕТ СН'!$H$24</f>
        <v>2980.5688812600001</v>
      </c>
      <c r="J89" s="36">
        <f>SUMIFS(СВЦЭМ!$D$33:$D$776,СВЦЭМ!$A$33:$A$776,$A89,СВЦЭМ!$B$33:$B$776,J$83)+'СЕТ СН'!$H$14+СВЦЭМ!$D$10+'СЕТ СН'!$H$5-'СЕТ СН'!$H$24</f>
        <v>2919.9449840500001</v>
      </c>
      <c r="K89" s="36">
        <f>SUMIFS(СВЦЭМ!$D$33:$D$776,СВЦЭМ!$A$33:$A$776,$A89,СВЦЭМ!$B$33:$B$776,K$83)+'СЕТ СН'!$H$14+СВЦЭМ!$D$10+'СЕТ СН'!$H$5-'СЕТ СН'!$H$24</f>
        <v>2885.1851609599998</v>
      </c>
      <c r="L89" s="36">
        <f>SUMIFS(СВЦЭМ!$D$33:$D$776,СВЦЭМ!$A$33:$A$776,$A89,СВЦЭМ!$B$33:$B$776,L$83)+'СЕТ СН'!$H$14+СВЦЭМ!$D$10+'СЕТ СН'!$H$5-'СЕТ СН'!$H$24</f>
        <v>2871.2212975299999</v>
      </c>
      <c r="M89" s="36">
        <f>SUMIFS(СВЦЭМ!$D$33:$D$776,СВЦЭМ!$A$33:$A$776,$A89,СВЦЭМ!$B$33:$B$776,M$83)+'СЕТ СН'!$H$14+СВЦЭМ!$D$10+'СЕТ СН'!$H$5-'СЕТ СН'!$H$24</f>
        <v>2795.5745166000002</v>
      </c>
      <c r="N89" s="36">
        <f>SUMIFS(СВЦЭМ!$D$33:$D$776,СВЦЭМ!$A$33:$A$776,$A89,СВЦЭМ!$B$33:$B$776,N$83)+'СЕТ СН'!$H$14+СВЦЭМ!$D$10+'СЕТ СН'!$H$5-'СЕТ СН'!$H$24</f>
        <v>2734.00236219</v>
      </c>
      <c r="O89" s="36">
        <f>SUMIFS(СВЦЭМ!$D$33:$D$776,СВЦЭМ!$A$33:$A$776,$A89,СВЦЭМ!$B$33:$B$776,O$83)+'СЕТ СН'!$H$14+СВЦЭМ!$D$10+'СЕТ СН'!$H$5-'СЕТ СН'!$H$24</f>
        <v>2706.6794828000002</v>
      </c>
      <c r="P89" s="36">
        <f>SUMIFS(СВЦЭМ!$D$33:$D$776,СВЦЭМ!$A$33:$A$776,$A89,СВЦЭМ!$B$33:$B$776,P$83)+'СЕТ СН'!$H$14+СВЦЭМ!$D$10+'СЕТ СН'!$H$5-'СЕТ СН'!$H$24</f>
        <v>2711.2148692199999</v>
      </c>
      <c r="Q89" s="36">
        <f>SUMIFS(СВЦЭМ!$D$33:$D$776,СВЦЭМ!$A$33:$A$776,$A89,СВЦЭМ!$B$33:$B$776,Q$83)+'СЕТ СН'!$H$14+СВЦЭМ!$D$10+'СЕТ СН'!$H$5-'СЕТ СН'!$H$24</f>
        <v>2713.1018784799999</v>
      </c>
      <c r="R89" s="36">
        <f>SUMIFS(СВЦЭМ!$D$33:$D$776,СВЦЭМ!$A$33:$A$776,$A89,СВЦЭМ!$B$33:$B$776,R$83)+'СЕТ СН'!$H$14+СВЦЭМ!$D$10+'СЕТ СН'!$H$5-'СЕТ СН'!$H$24</f>
        <v>2716.2134686300001</v>
      </c>
      <c r="S89" s="36">
        <f>SUMIFS(СВЦЭМ!$D$33:$D$776,СВЦЭМ!$A$33:$A$776,$A89,СВЦЭМ!$B$33:$B$776,S$83)+'СЕТ СН'!$H$14+СВЦЭМ!$D$10+'СЕТ СН'!$H$5-'СЕТ СН'!$H$24</f>
        <v>2718.1906512099999</v>
      </c>
      <c r="T89" s="36">
        <f>SUMIFS(СВЦЭМ!$D$33:$D$776,СВЦЭМ!$A$33:$A$776,$A89,СВЦЭМ!$B$33:$B$776,T$83)+'СЕТ СН'!$H$14+СВЦЭМ!$D$10+'СЕТ СН'!$H$5-'СЕТ СН'!$H$24</f>
        <v>2712.3002738099999</v>
      </c>
      <c r="U89" s="36">
        <f>SUMIFS(СВЦЭМ!$D$33:$D$776,СВЦЭМ!$A$33:$A$776,$A89,СВЦЭМ!$B$33:$B$776,U$83)+'СЕТ СН'!$H$14+СВЦЭМ!$D$10+'СЕТ СН'!$H$5-'СЕТ СН'!$H$24</f>
        <v>2708.7777174799999</v>
      </c>
      <c r="V89" s="36">
        <f>SUMIFS(СВЦЭМ!$D$33:$D$776,СВЦЭМ!$A$33:$A$776,$A89,СВЦЭМ!$B$33:$B$776,V$83)+'СЕТ СН'!$H$14+СВЦЭМ!$D$10+'СЕТ СН'!$H$5-'СЕТ СН'!$H$24</f>
        <v>2716.4934692900001</v>
      </c>
      <c r="W89" s="36">
        <f>SUMIFS(СВЦЭМ!$D$33:$D$776,СВЦЭМ!$A$33:$A$776,$A89,СВЦЭМ!$B$33:$B$776,W$83)+'СЕТ СН'!$H$14+СВЦЭМ!$D$10+'СЕТ СН'!$H$5-'СЕТ СН'!$H$24</f>
        <v>2709.2370382899999</v>
      </c>
      <c r="X89" s="36">
        <f>SUMIFS(СВЦЭМ!$D$33:$D$776,СВЦЭМ!$A$33:$A$776,$A89,СВЦЭМ!$B$33:$B$776,X$83)+'СЕТ СН'!$H$14+СВЦЭМ!$D$10+'СЕТ СН'!$H$5-'СЕТ СН'!$H$24</f>
        <v>2752.5062527800001</v>
      </c>
      <c r="Y89" s="36">
        <f>SUMIFS(СВЦЭМ!$D$33:$D$776,СВЦЭМ!$A$33:$A$776,$A89,СВЦЭМ!$B$33:$B$776,Y$83)+'СЕТ СН'!$H$14+СВЦЭМ!$D$10+'СЕТ СН'!$H$5-'СЕТ СН'!$H$24</f>
        <v>2855.7816444199998</v>
      </c>
    </row>
    <row r="90" spans="1:27" ht="15.75" x14ac:dyDescent="0.2">
      <c r="A90" s="35">
        <f t="shared" si="2"/>
        <v>44050</v>
      </c>
      <c r="B90" s="36">
        <f>SUMIFS(СВЦЭМ!$D$33:$D$776,СВЦЭМ!$A$33:$A$776,$A90,СВЦЭМ!$B$33:$B$776,B$83)+'СЕТ СН'!$H$14+СВЦЭМ!$D$10+'СЕТ СН'!$H$5-'СЕТ СН'!$H$24</f>
        <v>2904.8739279299998</v>
      </c>
      <c r="C90" s="36">
        <f>SUMIFS(СВЦЭМ!$D$33:$D$776,СВЦЭМ!$A$33:$A$776,$A90,СВЦЭМ!$B$33:$B$776,C$83)+'СЕТ СН'!$H$14+СВЦЭМ!$D$10+'СЕТ СН'!$H$5-'СЕТ СН'!$H$24</f>
        <v>2953.1432763600001</v>
      </c>
      <c r="D90" s="36">
        <f>SUMIFS(СВЦЭМ!$D$33:$D$776,СВЦЭМ!$A$33:$A$776,$A90,СВЦЭМ!$B$33:$B$776,D$83)+'СЕТ СН'!$H$14+СВЦЭМ!$D$10+'СЕТ СН'!$H$5-'СЕТ СН'!$H$24</f>
        <v>2966.6309325699999</v>
      </c>
      <c r="E90" s="36">
        <f>SUMIFS(СВЦЭМ!$D$33:$D$776,СВЦЭМ!$A$33:$A$776,$A90,СВЦЭМ!$B$33:$B$776,E$83)+'СЕТ СН'!$H$14+СВЦЭМ!$D$10+'СЕТ СН'!$H$5-'СЕТ СН'!$H$24</f>
        <v>2994.43548104</v>
      </c>
      <c r="F90" s="36">
        <f>SUMIFS(СВЦЭМ!$D$33:$D$776,СВЦЭМ!$A$33:$A$776,$A90,СВЦЭМ!$B$33:$B$776,F$83)+'СЕТ СН'!$H$14+СВЦЭМ!$D$10+'СЕТ СН'!$H$5-'СЕТ СН'!$H$24</f>
        <v>3000.9978745200001</v>
      </c>
      <c r="G90" s="36">
        <f>SUMIFS(СВЦЭМ!$D$33:$D$776,СВЦЭМ!$A$33:$A$776,$A90,СВЦЭМ!$B$33:$B$776,G$83)+'СЕТ СН'!$H$14+СВЦЭМ!$D$10+'СЕТ СН'!$H$5-'СЕТ СН'!$H$24</f>
        <v>2991.6578801800001</v>
      </c>
      <c r="H90" s="36">
        <f>SUMIFS(СВЦЭМ!$D$33:$D$776,СВЦЭМ!$A$33:$A$776,$A90,СВЦЭМ!$B$33:$B$776,H$83)+'СЕТ СН'!$H$14+СВЦЭМ!$D$10+'СЕТ СН'!$H$5-'СЕТ СН'!$H$24</f>
        <v>2958.46665441</v>
      </c>
      <c r="I90" s="36">
        <f>SUMIFS(СВЦЭМ!$D$33:$D$776,СВЦЭМ!$A$33:$A$776,$A90,СВЦЭМ!$B$33:$B$776,I$83)+'СЕТ СН'!$H$14+СВЦЭМ!$D$10+'СЕТ СН'!$H$5-'СЕТ СН'!$H$24</f>
        <v>2931.4251852299999</v>
      </c>
      <c r="J90" s="36">
        <f>SUMIFS(СВЦЭМ!$D$33:$D$776,СВЦЭМ!$A$33:$A$776,$A90,СВЦЭМ!$B$33:$B$776,J$83)+'СЕТ СН'!$H$14+СВЦЭМ!$D$10+'СЕТ СН'!$H$5-'СЕТ СН'!$H$24</f>
        <v>2898.4112680099997</v>
      </c>
      <c r="K90" s="36">
        <f>SUMIFS(СВЦЭМ!$D$33:$D$776,СВЦЭМ!$A$33:$A$776,$A90,СВЦЭМ!$B$33:$B$776,K$83)+'СЕТ СН'!$H$14+СВЦЭМ!$D$10+'СЕТ СН'!$H$5-'СЕТ СН'!$H$24</f>
        <v>2902.65460042</v>
      </c>
      <c r="L90" s="36">
        <f>SUMIFS(СВЦЭМ!$D$33:$D$776,СВЦЭМ!$A$33:$A$776,$A90,СВЦЭМ!$B$33:$B$776,L$83)+'СЕТ СН'!$H$14+СВЦЭМ!$D$10+'СЕТ СН'!$H$5-'СЕТ СН'!$H$24</f>
        <v>2876.3368443700001</v>
      </c>
      <c r="M90" s="36">
        <f>SUMIFS(СВЦЭМ!$D$33:$D$776,СВЦЭМ!$A$33:$A$776,$A90,СВЦЭМ!$B$33:$B$776,M$83)+'СЕТ СН'!$H$14+СВЦЭМ!$D$10+'СЕТ СН'!$H$5-'СЕТ СН'!$H$24</f>
        <v>2840.6455432900002</v>
      </c>
      <c r="N90" s="36">
        <f>SUMIFS(СВЦЭМ!$D$33:$D$776,СВЦЭМ!$A$33:$A$776,$A90,СВЦЭМ!$B$33:$B$776,N$83)+'СЕТ СН'!$H$14+СВЦЭМ!$D$10+'СЕТ СН'!$H$5-'СЕТ СН'!$H$24</f>
        <v>2786.5591023400002</v>
      </c>
      <c r="O90" s="36">
        <f>SUMIFS(СВЦЭМ!$D$33:$D$776,СВЦЭМ!$A$33:$A$776,$A90,СВЦЭМ!$B$33:$B$776,O$83)+'СЕТ СН'!$H$14+СВЦЭМ!$D$10+'СЕТ СН'!$H$5-'СЕТ СН'!$H$24</f>
        <v>2754.3055199300002</v>
      </c>
      <c r="P90" s="36">
        <f>SUMIFS(СВЦЭМ!$D$33:$D$776,СВЦЭМ!$A$33:$A$776,$A90,СВЦЭМ!$B$33:$B$776,P$83)+'СЕТ СН'!$H$14+СВЦЭМ!$D$10+'СЕТ СН'!$H$5-'СЕТ СН'!$H$24</f>
        <v>2758.4427161200001</v>
      </c>
      <c r="Q90" s="36">
        <f>SUMIFS(СВЦЭМ!$D$33:$D$776,СВЦЭМ!$A$33:$A$776,$A90,СВЦЭМ!$B$33:$B$776,Q$83)+'СЕТ СН'!$H$14+СВЦЭМ!$D$10+'СЕТ СН'!$H$5-'СЕТ СН'!$H$24</f>
        <v>2760.83273177</v>
      </c>
      <c r="R90" s="36">
        <f>SUMIFS(СВЦЭМ!$D$33:$D$776,СВЦЭМ!$A$33:$A$776,$A90,СВЦЭМ!$B$33:$B$776,R$83)+'СЕТ СН'!$H$14+СВЦЭМ!$D$10+'СЕТ СН'!$H$5-'СЕТ СН'!$H$24</f>
        <v>2770.8044593700001</v>
      </c>
      <c r="S90" s="36">
        <f>SUMIFS(СВЦЭМ!$D$33:$D$776,СВЦЭМ!$A$33:$A$776,$A90,СВЦЭМ!$B$33:$B$776,S$83)+'СЕТ СН'!$H$14+СВЦЭМ!$D$10+'СЕТ СН'!$H$5-'СЕТ СН'!$H$24</f>
        <v>2772.5406531399999</v>
      </c>
      <c r="T90" s="36">
        <f>SUMIFS(СВЦЭМ!$D$33:$D$776,СВЦЭМ!$A$33:$A$776,$A90,СВЦЭМ!$B$33:$B$776,T$83)+'СЕТ СН'!$H$14+СВЦЭМ!$D$10+'СЕТ СН'!$H$5-'СЕТ СН'!$H$24</f>
        <v>2759.9841499899999</v>
      </c>
      <c r="U90" s="36">
        <f>SUMIFS(СВЦЭМ!$D$33:$D$776,СВЦЭМ!$A$33:$A$776,$A90,СВЦЭМ!$B$33:$B$776,U$83)+'СЕТ СН'!$H$14+СВЦЭМ!$D$10+'СЕТ СН'!$H$5-'СЕТ СН'!$H$24</f>
        <v>2771.47885705</v>
      </c>
      <c r="V90" s="36">
        <f>SUMIFS(СВЦЭМ!$D$33:$D$776,СВЦЭМ!$A$33:$A$776,$A90,СВЦЭМ!$B$33:$B$776,V$83)+'СЕТ СН'!$H$14+СВЦЭМ!$D$10+'СЕТ СН'!$H$5-'СЕТ СН'!$H$24</f>
        <v>2788.6650270300001</v>
      </c>
      <c r="W90" s="36">
        <f>SUMIFS(СВЦЭМ!$D$33:$D$776,СВЦЭМ!$A$33:$A$776,$A90,СВЦЭМ!$B$33:$B$776,W$83)+'СЕТ СН'!$H$14+СВЦЭМ!$D$10+'СЕТ СН'!$H$5-'СЕТ СН'!$H$24</f>
        <v>2775.8511552199998</v>
      </c>
      <c r="X90" s="36">
        <f>SUMIFS(СВЦЭМ!$D$33:$D$776,СВЦЭМ!$A$33:$A$776,$A90,СВЦЭМ!$B$33:$B$776,X$83)+'СЕТ СН'!$H$14+СВЦЭМ!$D$10+'СЕТ СН'!$H$5-'СЕТ СН'!$H$24</f>
        <v>2808.2730027299999</v>
      </c>
      <c r="Y90" s="36">
        <f>SUMIFS(СВЦЭМ!$D$33:$D$776,СВЦЭМ!$A$33:$A$776,$A90,СВЦЭМ!$B$33:$B$776,Y$83)+'СЕТ СН'!$H$14+СВЦЭМ!$D$10+'СЕТ СН'!$H$5-'СЕТ СН'!$H$24</f>
        <v>2895.56597126</v>
      </c>
    </row>
    <row r="91" spans="1:27" ht="15.75" x14ac:dyDescent="0.2">
      <c r="A91" s="35">
        <f t="shared" si="2"/>
        <v>44051</v>
      </c>
      <c r="B91" s="36">
        <f>SUMIFS(СВЦЭМ!$D$33:$D$776,СВЦЭМ!$A$33:$A$776,$A91,СВЦЭМ!$B$33:$B$776,B$83)+'СЕТ СН'!$H$14+СВЦЭМ!$D$10+'СЕТ СН'!$H$5-'СЕТ СН'!$H$24</f>
        <v>2972.0081031499999</v>
      </c>
      <c r="C91" s="36">
        <f>SUMIFS(СВЦЭМ!$D$33:$D$776,СВЦЭМ!$A$33:$A$776,$A91,СВЦЭМ!$B$33:$B$776,C$83)+'СЕТ СН'!$H$14+СВЦЭМ!$D$10+'СЕТ СН'!$H$5-'СЕТ СН'!$H$24</f>
        <v>2995.9341510899999</v>
      </c>
      <c r="D91" s="36">
        <f>SUMIFS(СВЦЭМ!$D$33:$D$776,СВЦЭМ!$A$33:$A$776,$A91,СВЦЭМ!$B$33:$B$776,D$83)+'СЕТ СН'!$H$14+СВЦЭМ!$D$10+'СЕТ СН'!$H$5-'СЕТ СН'!$H$24</f>
        <v>2998.42437045</v>
      </c>
      <c r="E91" s="36">
        <f>SUMIFS(СВЦЭМ!$D$33:$D$776,СВЦЭМ!$A$33:$A$776,$A91,СВЦЭМ!$B$33:$B$776,E$83)+'СЕТ СН'!$H$14+СВЦЭМ!$D$10+'СЕТ СН'!$H$5-'СЕТ СН'!$H$24</f>
        <v>3018.5988790599999</v>
      </c>
      <c r="F91" s="36">
        <f>SUMIFS(СВЦЭМ!$D$33:$D$776,СВЦЭМ!$A$33:$A$776,$A91,СВЦЭМ!$B$33:$B$776,F$83)+'СЕТ СН'!$H$14+СВЦЭМ!$D$10+'СЕТ СН'!$H$5-'СЕТ СН'!$H$24</f>
        <v>3016.9276512199999</v>
      </c>
      <c r="G91" s="36">
        <f>SUMIFS(СВЦЭМ!$D$33:$D$776,СВЦЭМ!$A$33:$A$776,$A91,СВЦЭМ!$B$33:$B$776,G$83)+'СЕТ СН'!$H$14+СВЦЭМ!$D$10+'СЕТ СН'!$H$5-'СЕТ СН'!$H$24</f>
        <v>3016.6460864000001</v>
      </c>
      <c r="H91" s="36">
        <f>SUMIFS(СВЦЭМ!$D$33:$D$776,СВЦЭМ!$A$33:$A$776,$A91,СВЦЭМ!$B$33:$B$776,H$83)+'СЕТ СН'!$H$14+СВЦЭМ!$D$10+'СЕТ СН'!$H$5-'СЕТ СН'!$H$24</f>
        <v>3004.29830098</v>
      </c>
      <c r="I91" s="36">
        <f>SUMIFS(СВЦЭМ!$D$33:$D$776,СВЦЭМ!$A$33:$A$776,$A91,СВЦЭМ!$B$33:$B$776,I$83)+'СЕТ СН'!$H$14+СВЦЭМ!$D$10+'СЕТ СН'!$H$5-'СЕТ СН'!$H$24</f>
        <v>2968.1822883099999</v>
      </c>
      <c r="J91" s="36">
        <f>SUMIFS(СВЦЭМ!$D$33:$D$776,СВЦЭМ!$A$33:$A$776,$A91,СВЦЭМ!$B$33:$B$776,J$83)+'СЕТ СН'!$H$14+СВЦЭМ!$D$10+'СЕТ СН'!$H$5-'СЕТ СН'!$H$24</f>
        <v>2949.9838168599999</v>
      </c>
      <c r="K91" s="36">
        <f>SUMIFS(СВЦЭМ!$D$33:$D$776,СВЦЭМ!$A$33:$A$776,$A91,СВЦЭМ!$B$33:$B$776,K$83)+'СЕТ СН'!$H$14+СВЦЭМ!$D$10+'СЕТ СН'!$H$5-'СЕТ СН'!$H$24</f>
        <v>2930.6545806200002</v>
      </c>
      <c r="L91" s="36">
        <f>SUMIFS(СВЦЭМ!$D$33:$D$776,СВЦЭМ!$A$33:$A$776,$A91,СВЦЭМ!$B$33:$B$776,L$83)+'СЕТ СН'!$H$14+СВЦЭМ!$D$10+'СЕТ СН'!$H$5-'СЕТ СН'!$H$24</f>
        <v>2885.8061459400001</v>
      </c>
      <c r="M91" s="36">
        <f>SUMIFS(СВЦЭМ!$D$33:$D$776,СВЦЭМ!$A$33:$A$776,$A91,СВЦЭМ!$B$33:$B$776,M$83)+'СЕТ СН'!$H$14+СВЦЭМ!$D$10+'СЕТ СН'!$H$5-'СЕТ СН'!$H$24</f>
        <v>2790.44114631</v>
      </c>
      <c r="N91" s="36">
        <f>SUMIFS(СВЦЭМ!$D$33:$D$776,СВЦЭМ!$A$33:$A$776,$A91,СВЦЭМ!$B$33:$B$776,N$83)+'СЕТ СН'!$H$14+СВЦЭМ!$D$10+'СЕТ СН'!$H$5-'СЕТ СН'!$H$24</f>
        <v>2744.8676580700003</v>
      </c>
      <c r="O91" s="36">
        <f>SUMIFS(СВЦЭМ!$D$33:$D$776,СВЦЭМ!$A$33:$A$776,$A91,СВЦЭМ!$B$33:$B$776,O$83)+'СЕТ СН'!$H$14+СВЦЭМ!$D$10+'СЕТ СН'!$H$5-'СЕТ СН'!$H$24</f>
        <v>2727.20164987</v>
      </c>
      <c r="P91" s="36">
        <f>SUMIFS(СВЦЭМ!$D$33:$D$776,СВЦЭМ!$A$33:$A$776,$A91,СВЦЭМ!$B$33:$B$776,P$83)+'СЕТ СН'!$H$14+СВЦЭМ!$D$10+'СЕТ СН'!$H$5-'СЕТ СН'!$H$24</f>
        <v>2726.0975619599999</v>
      </c>
      <c r="Q91" s="36">
        <f>SUMIFS(СВЦЭМ!$D$33:$D$776,СВЦЭМ!$A$33:$A$776,$A91,СВЦЭМ!$B$33:$B$776,Q$83)+'СЕТ СН'!$H$14+СВЦЭМ!$D$10+'СЕТ СН'!$H$5-'СЕТ СН'!$H$24</f>
        <v>2737.6755248899999</v>
      </c>
      <c r="R91" s="36">
        <f>SUMIFS(СВЦЭМ!$D$33:$D$776,СВЦЭМ!$A$33:$A$776,$A91,СВЦЭМ!$B$33:$B$776,R$83)+'СЕТ СН'!$H$14+СВЦЭМ!$D$10+'СЕТ СН'!$H$5-'СЕТ СН'!$H$24</f>
        <v>2720.1724267899999</v>
      </c>
      <c r="S91" s="36">
        <f>SUMIFS(СВЦЭМ!$D$33:$D$776,СВЦЭМ!$A$33:$A$776,$A91,СВЦЭМ!$B$33:$B$776,S$83)+'СЕТ СН'!$H$14+СВЦЭМ!$D$10+'СЕТ СН'!$H$5-'СЕТ СН'!$H$24</f>
        <v>2728.3927273499999</v>
      </c>
      <c r="T91" s="36">
        <f>SUMIFS(СВЦЭМ!$D$33:$D$776,СВЦЭМ!$A$33:$A$776,$A91,СВЦЭМ!$B$33:$B$776,T$83)+'СЕТ СН'!$H$14+СВЦЭМ!$D$10+'СЕТ СН'!$H$5-'СЕТ СН'!$H$24</f>
        <v>2745.5918788700001</v>
      </c>
      <c r="U91" s="36">
        <f>SUMIFS(СВЦЭМ!$D$33:$D$776,СВЦЭМ!$A$33:$A$776,$A91,СВЦЭМ!$B$33:$B$776,U$83)+'СЕТ СН'!$H$14+СВЦЭМ!$D$10+'СЕТ СН'!$H$5-'СЕТ СН'!$H$24</f>
        <v>2752.7015310900001</v>
      </c>
      <c r="V91" s="36">
        <f>SUMIFS(СВЦЭМ!$D$33:$D$776,СВЦЭМ!$A$33:$A$776,$A91,СВЦЭМ!$B$33:$B$776,V$83)+'СЕТ СН'!$H$14+СВЦЭМ!$D$10+'СЕТ СН'!$H$5-'СЕТ СН'!$H$24</f>
        <v>2740.2697601499999</v>
      </c>
      <c r="W91" s="36">
        <f>SUMIFS(СВЦЭМ!$D$33:$D$776,СВЦЭМ!$A$33:$A$776,$A91,СВЦЭМ!$B$33:$B$776,W$83)+'СЕТ СН'!$H$14+СВЦЭМ!$D$10+'СЕТ СН'!$H$5-'СЕТ СН'!$H$24</f>
        <v>2728.3757147699998</v>
      </c>
      <c r="X91" s="36">
        <f>SUMIFS(СВЦЭМ!$D$33:$D$776,СВЦЭМ!$A$33:$A$776,$A91,СВЦЭМ!$B$33:$B$776,X$83)+'СЕТ СН'!$H$14+СВЦЭМ!$D$10+'СЕТ СН'!$H$5-'СЕТ СН'!$H$24</f>
        <v>2753.5233899499999</v>
      </c>
      <c r="Y91" s="36">
        <f>SUMIFS(СВЦЭМ!$D$33:$D$776,СВЦЭМ!$A$33:$A$776,$A91,СВЦЭМ!$B$33:$B$776,Y$83)+'СЕТ СН'!$H$14+СВЦЭМ!$D$10+'СЕТ СН'!$H$5-'СЕТ СН'!$H$24</f>
        <v>2853.2273427800001</v>
      </c>
    </row>
    <row r="92" spans="1:27" ht="15.75" x14ac:dyDescent="0.2">
      <c r="A92" s="35">
        <f t="shared" si="2"/>
        <v>44052</v>
      </c>
      <c r="B92" s="36">
        <f>SUMIFS(СВЦЭМ!$D$33:$D$776,СВЦЭМ!$A$33:$A$776,$A92,СВЦЭМ!$B$33:$B$776,B$83)+'СЕТ СН'!$H$14+СВЦЭМ!$D$10+'СЕТ СН'!$H$5-'СЕТ СН'!$H$24</f>
        <v>2942.6436014299998</v>
      </c>
      <c r="C92" s="36">
        <f>SUMIFS(СВЦЭМ!$D$33:$D$776,СВЦЭМ!$A$33:$A$776,$A92,СВЦЭМ!$B$33:$B$776,C$83)+'СЕТ СН'!$H$14+СВЦЭМ!$D$10+'СЕТ СН'!$H$5-'СЕТ СН'!$H$24</f>
        <v>3028.6787606799999</v>
      </c>
      <c r="D92" s="36">
        <f>SUMIFS(СВЦЭМ!$D$33:$D$776,СВЦЭМ!$A$33:$A$776,$A92,СВЦЭМ!$B$33:$B$776,D$83)+'СЕТ СН'!$H$14+СВЦЭМ!$D$10+'СЕТ СН'!$H$5-'СЕТ СН'!$H$24</f>
        <v>3021.8324982499998</v>
      </c>
      <c r="E92" s="36">
        <f>SUMIFS(СВЦЭМ!$D$33:$D$776,СВЦЭМ!$A$33:$A$776,$A92,СВЦЭМ!$B$33:$B$776,E$83)+'СЕТ СН'!$H$14+СВЦЭМ!$D$10+'СЕТ СН'!$H$5-'СЕТ СН'!$H$24</f>
        <v>3016.2828775500002</v>
      </c>
      <c r="F92" s="36">
        <f>SUMIFS(СВЦЭМ!$D$33:$D$776,СВЦЭМ!$A$33:$A$776,$A92,СВЦЭМ!$B$33:$B$776,F$83)+'СЕТ СН'!$H$14+СВЦЭМ!$D$10+'СЕТ СН'!$H$5-'СЕТ СН'!$H$24</f>
        <v>3010.2504526500002</v>
      </c>
      <c r="G92" s="36">
        <f>SUMIFS(СВЦЭМ!$D$33:$D$776,СВЦЭМ!$A$33:$A$776,$A92,СВЦЭМ!$B$33:$B$776,G$83)+'СЕТ СН'!$H$14+СВЦЭМ!$D$10+'СЕТ СН'!$H$5-'СЕТ СН'!$H$24</f>
        <v>3017.3079540600002</v>
      </c>
      <c r="H92" s="36">
        <f>SUMIFS(СВЦЭМ!$D$33:$D$776,СВЦЭМ!$A$33:$A$776,$A92,СВЦЭМ!$B$33:$B$776,H$83)+'СЕТ СН'!$H$14+СВЦЭМ!$D$10+'СЕТ СН'!$H$5-'СЕТ СН'!$H$24</f>
        <v>3028.9645840000003</v>
      </c>
      <c r="I92" s="36">
        <f>SUMIFS(СВЦЭМ!$D$33:$D$776,СВЦЭМ!$A$33:$A$776,$A92,СВЦЭМ!$B$33:$B$776,I$83)+'СЕТ СН'!$H$14+СВЦЭМ!$D$10+'СЕТ СН'!$H$5-'СЕТ СН'!$H$24</f>
        <v>3025.6453477800001</v>
      </c>
      <c r="J92" s="36">
        <f>SUMIFS(СВЦЭМ!$D$33:$D$776,СВЦЭМ!$A$33:$A$776,$A92,СВЦЭМ!$B$33:$B$776,J$83)+'СЕТ СН'!$H$14+СВЦЭМ!$D$10+'СЕТ СН'!$H$5-'СЕТ СН'!$H$24</f>
        <v>2973.7557451600001</v>
      </c>
      <c r="K92" s="36">
        <f>SUMIFS(СВЦЭМ!$D$33:$D$776,СВЦЭМ!$A$33:$A$776,$A92,СВЦЭМ!$B$33:$B$776,K$83)+'СЕТ СН'!$H$14+СВЦЭМ!$D$10+'СЕТ СН'!$H$5-'СЕТ СН'!$H$24</f>
        <v>2930.1995939200001</v>
      </c>
      <c r="L92" s="36">
        <f>SUMIFS(СВЦЭМ!$D$33:$D$776,СВЦЭМ!$A$33:$A$776,$A92,СВЦЭМ!$B$33:$B$776,L$83)+'СЕТ СН'!$H$14+СВЦЭМ!$D$10+'СЕТ СН'!$H$5-'СЕТ СН'!$H$24</f>
        <v>2883.3903768499999</v>
      </c>
      <c r="M92" s="36">
        <f>SUMIFS(СВЦЭМ!$D$33:$D$776,СВЦЭМ!$A$33:$A$776,$A92,СВЦЭМ!$B$33:$B$776,M$83)+'СЕТ СН'!$H$14+СВЦЭМ!$D$10+'СЕТ СН'!$H$5-'СЕТ СН'!$H$24</f>
        <v>2794.7376796600001</v>
      </c>
      <c r="N92" s="36">
        <f>SUMIFS(СВЦЭМ!$D$33:$D$776,СВЦЭМ!$A$33:$A$776,$A92,СВЦЭМ!$B$33:$B$776,N$83)+'СЕТ СН'!$H$14+СВЦЭМ!$D$10+'СЕТ СН'!$H$5-'СЕТ СН'!$H$24</f>
        <v>2741.3128704400001</v>
      </c>
      <c r="O92" s="36">
        <f>SUMIFS(СВЦЭМ!$D$33:$D$776,СВЦЭМ!$A$33:$A$776,$A92,СВЦЭМ!$B$33:$B$776,O$83)+'СЕТ СН'!$H$14+СВЦЭМ!$D$10+'СЕТ СН'!$H$5-'СЕТ СН'!$H$24</f>
        <v>2708.0437571800003</v>
      </c>
      <c r="P92" s="36">
        <f>SUMIFS(СВЦЭМ!$D$33:$D$776,СВЦЭМ!$A$33:$A$776,$A92,СВЦЭМ!$B$33:$B$776,P$83)+'СЕТ СН'!$H$14+СВЦЭМ!$D$10+'СЕТ СН'!$H$5-'СЕТ СН'!$H$24</f>
        <v>2710.5382497400001</v>
      </c>
      <c r="Q92" s="36">
        <f>SUMIFS(СВЦЭМ!$D$33:$D$776,СВЦЭМ!$A$33:$A$776,$A92,СВЦЭМ!$B$33:$B$776,Q$83)+'СЕТ СН'!$H$14+СВЦЭМ!$D$10+'СЕТ СН'!$H$5-'СЕТ СН'!$H$24</f>
        <v>2729.00016564</v>
      </c>
      <c r="R92" s="36">
        <f>SUMIFS(СВЦЭМ!$D$33:$D$776,СВЦЭМ!$A$33:$A$776,$A92,СВЦЭМ!$B$33:$B$776,R$83)+'СЕТ СН'!$H$14+СВЦЭМ!$D$10+'СЕТ СН'!$H$5-'СЕТ СН'!$H$24</f>
        <v>2715.4196274300002</v>
      </c>
      <c r="S92" s="36">
        <f>SUMIFS(СВЦЭМ!$D$33:$D$776,СВЦЭМ!$A$33:$A$776,$A92,СВЦЭМ!$B$33:$B$776,S$83)+'СЕТ СН'!$H$14+СВЦЭМ!$D$10+'СЕТ СН'!$H$5-'СЕТ СН'!$H$24</f>
        <v>2717.7232192299998</v>
      </c>
      <c r="T92" s="36">
        <f>SUMIFS(СВЦЭМ!$D$33:$D$776,СВЦЭМ!$A$33:$A$776,$A92,СВЦЭМ!$B$33:$B$776,T$83)+'СЕТ СН'!$H$14+СВЦЭМ!$D$10+'СЕТ СН'!$H$5-'СЕТ СН'!$H$24</f>
        <v>2728.7682495899999</v>
      </c>
      <c r="U92" s="36">
        <f>SUMIFS(СВЦЭМ!$D$33:$D$776,СВЦЭМ!$A$33:$A$776,$A92,СВЦЭМ!$B$33:$B$776,U$83)+'СЕТ СН'!$H$14+СВЦЭМ!$D$10+'СЕТ СН'!$H$5-'СЕТ СН'!$H$24</f>
        <v>2733.7817144999999</v>
      </c>
      <c r="V92" s="36">
        <f>SUMIFS(СВЦЭМ!$D$33:$D$776,СВЦЭМ!$A$33:$A$776,$A92,СВЦЭМ!$B$33:$B$776,V$83)+'СЕТ СН'!$H$14+СВЦЭМ!$D$10+'СЕТ СН'!$H$5-'СЕТ СН'!$H$24</f>
        <v>2734.1165514700001</v>
      </c>
      <c r="W92" s="36">
        <f>SUMIFS(СВЦЭМ!$D$33:$D$776,СВЦЭМ!$A$33:$A$776,$A92,СВЦЭМ!$B$33:$B$776,W$83)+'СЕТ СН'!$H$14+СВЦЭМ!$D$10+'СЕТ СН'!$H$5-'СЕТ СН'!$H$24</f>
        <v>2719.4732295399999</v>
      </c>
      <c r="X92" s="36">
        <f>SUMIFS(СВЦЭМ!$D$33:$D$776,СВЦЭМ!$A$33:$A$776,$A92,СВЦЭМ!$B$33:$B$776,X$83)+'СЕТ СН'!$H$14+СВЦЭМ!$D$10+'СЕТ СН'!$H$5-'СЕТ СН'!$H$24</f>
        <v>2751.31113237</v>
      </c>
      <c r="Y92" s="36">
        <f>SUMIFS(СВЦЭМ!$D$33:$D$776,СВЦЭМ!$A$33:$A$776,$A92,СВЦЭМ!$B$33:$B$776,Y$83)+'СЕТ СН'!$H$14+СВЦЭМ!$D$10+'СЕТ СН'!$H$5-'СЕТ СН'!$H$24</f>
        <v>2857.9639265800001</v>
      </c>
    </row>
    <row r="93" spans="1:27" ht="15.75" x14ac:dyDescent="0.2">
      <c r="A93" s="35">
        <f t="shared" si="2"/>
        <v>44053</v>
      </c>
      <c r="B93" s="36">
        <f>SUMIFS(СВЦЭМ!$D$33:$D$776,СВЦЭМ!$A$33:$A$776,$A93,СВЦЭМ!$B$33:$B$776,B$83)+'СЕТ СН'!$H$14+СВЦЭМ!$D$10+'СЕТ СН'!$H$5-'СЕТ СН'!$H$24</f>
        <v>2947.3788763800003</v>
      </c>
      <c r="C93" s="36">
        <f>SUMIFS(СВЦЭМ!$D$33:$D$776,СВЦЭМ!$A$33:$A$776,$A93,СВЦЭМ!$B$33:$B$776,C$83)+'СЕТ СН'!$H$14+СВЦЭМ!$D$10+'СЕТ СН'!$H$5-'СЕТ СН'!$H$24</f>
        <v>3001.9840943200002</v>
      </c>
      <c r="D93" s="36">
        <f>SUMIFS(СВЦЭМ!$D$33:$D$776,СВЦЭМ!$A$33:$A$776,$A93,СВЦЭМ!$B$33:$B$776,D$83)+'СЕТ СН'!$H$14+СВЦЭМ!$D$10+'СЕТ СН'!$H$5-'СЕТ СН'!$H$24</f>
        <v>2983.91403214</v>
      </c>
      <c r="E93" s="36">
        <f>SUMIFS(СВЦЭМ!$D$33:$D$776,СВЦЭМ!$A$33:$A$776,$A93,СВЦЭМ!$B$33:$B$776,E$83)+'СЕТ СН'!$H$14+СВЦЭМ!$D$10+'СЕТ СН'!$H$5-'СЕТ СН'!$H$24</f>
        <v>2971.0982896999999</v>
      </c>
      <c r="F93" s="36">
        <f>SUMIFS(СВЦЭМ!$D$33:$D$776,СВЦЭМ!$A$33:$A$776,$A93,СВЦЭМ!$B$33:$B$776,F$83)+'СЕТ СН'!$H$14+СВЦЭМ!$D$10+'СЕТ СН'!$H$5-'СЕТ СН'!$H$24</f>
        <v>2963.8359298200003</v>
      </c>
      <c r="G93" s="36">
        <f>SUMIFS(СВЦЭМ!$D$33:$D$776,СВЦЭМ!$A$33:$A$776,$A93,СВЦЭМ!$B$33:$B$776,G$83)+'СЕТ СН'!$H$14+СВЦЭМ!$D$10+'СЕТ СН'!$H$5-'СЕТ СН'!$H$24</f>
        <v>2972.7127097900002</v>
      </c>
      <c r="H93" s="36">
        <f>SUMIFS(СВЦЭМ!$D$33:$D$776,СВЦЭМ!$A$33:$A$776,$A93,СВЦЭМ!$B$33:$B$776,H$83)+'СЕТ СН'!$H$14+СВЦЭМ!$D$10+'СЕТ СН'!$H$5-'СЕТ СН'!$H$24</f>
        <v>3001.5295087599998</v>
      </c>
      <c r="I93" s="36">
        <f>SUMIFS(СВЦЭМ!$D$33:$D$776,СВЦЭМ!$A$33:$A$776,$A93,СВЦЭМ!$B$33:$B$776,I$83)+'СЕТ СН'!$H$14+СВЦЭМ!$D$10+'СЕТ СН'!$H$5-'СЕТ СН'!$H$24</f>
        <v>2995.76102842</v>
      </c>
      <c r="J93" s="36">
        <f>SUMIFS(СВЦЭМ!$D$33:$D$776,СВЦЭМ!$A$33:$A$776,$A93,СВЦЭМ!$B$33:$B$776,J$83)+'СЕТ СН'!$H$14+СВЦЭМ!$D$10+'СЕТ СН'!$H$5-'СЕТ СН'!$H$24</f>
        <v>2940.7046003200003</v>
      </c>
      <c r="K93" s="36">
        <f>SUMIFS(СВЦЭМ!$D$33:$D$776,СВЦЭМ!$A$33:$A$776,$A93,СВЦЭМ!$B$33:$B$776,K$83)+'СЕТ СН'!$H$14+СВЦЭМ!$D$10+'СЕТ СН'!$H$5-'СЕТ СН'!$H$24</f>
        <v>2893.82617364</v>
      </c>
      <c r="L93" s="36">
        <f>SUMIFS(СВЦЭМ!$D$33:$D$776,СВЦЭМ!$A$33:$A$776,$A93,СВЦЭМ!$B$33:$B$776,L$83)+'СЕТ СН'!$H$14+СВЦЭМ!$D$10+'СЕТ СН'!$H$5-'СЕТ СН'!$H$24</f>
        <v>2884.8778737000002</v>
      </c>
      <c r="M93" s="36">
        <f>SUMIFS(СВЦЭМ!$D$33:$D$776,СВЦЭМ!$A$33:$A$776,$A93,СВЦЭМ!$B$33:$B$776,M$83)+'СЕТ СН'!$H$14+СВЦЭМ!$D$10+'СЕТ СН'!$H$5-'СЕТ СН'!$H$24</f>
        <v>2830.58052903</v>
      </c>
      <c r="N93" s="36">
        <f>SUMIFS(СВЦЭМ!$D$33:$D$776,СВЦЭМ!$A$33:$A$776,$A93,СВЦЭМ!$B$33:$B$776,N$83)+'СЕТ СН'!$H$14+СВЦЭМ!$D$10+'СЕТ СН'!$H$5-'СЕТ СН'!$H$24</f>
        <v>2766.8259034399998</v>
      </c>
      <c r="O93" s="36">
        <f>SUMIFS(СВЦЭМ!$D$33:$D$776,СВЦЭМ!$A$33:$A$776,$A93,СВЦЭМ!$B$33:$B$776,O$83)+'СЕТ СН'!$H$14+СВЦЭМ!$D$10+'СЕТ СН'!$H$5-'СЕТ СН'!$H$24</f>
        <v>2730.19654317</v>
      </c>
      <c r="P93" s="36">
        <f>SUMIFS(СВЦЭМ!$D$33:$D$776,СВЦЭМ!$A$33:$A$776,$A93,СВЦЭМ!$B$33:$B$776,P$83)+'СЕТ СН'!$H$14+СВЦЭМ!$D$10+'СЕТ СН'!$H$5-'СЕТ СН'!$H$24</f>
        <v>2702.62779611</v>
      </c>
      <c r="Q93" s="36">
        <f>SUMIFS(СВЦЭМ!$D$33:$D$776,СВЦЭМ!$A$33:$A$776,$A93,СВЦЭМ!$B$33:$B$776,Q$83)+'СЕТ СН'!$H$14+СВЦЭМ!$D$10+'СЕТ СН'!$H$5-'СЕТ СН'!$H$24</f>
        <v>2709.0307139500001</v>
      </c>
      <c r="R93" s="36">
        <f>SUMIFS(СВЦЭМ!$D$33:$D$776,СВЦЭМ!$A$33:$A$776,$A93,СВЦЭМ!$B$33:$B$776,R$83)+'СЕТ СН'!$H$14+СВЦЭМ!$D$10+'СЕТ СН'!$H$5-'СЕТ СН'!$H$24</f>
        <v>2713.8909929800002</v>
      </c>
      <c r="S93" s="36">
        <f>SUMIFS(СВЦЭМ!$D$33:$D$776,СВЦЭМ!$A$33:$A$776,$A93,СВЦЭМ!$B$33:$B$776,S$83)+'СЕТ СН'!$H$14+СВЦЭМ!$D$10+'СЕТ СН'!$H$5-'СЕТ СН'!$H$24</f>
        <v>2713.8444805600002</v>
      </c>
      <c r="T93" s="36">
        <f>SUMIFS(СВЦЭМ!$D$33:$D$776,СВЦЭМ!$A$33:$A$776,$A93,СВЦЭМ!$B$33:$B$776,T$83)+'СЕТ СН'!$H$14+СВЦЭМ!$D$10+'СЕТ СН'!$H$5-'СЕТ СН'!$H$24</f>
        <v>2723.7303315099998</v>
      </c>
      <c r="U93" s="36">
        <f>SUMIFS(СВЦЭМ!$D$33:$D$776,СВЦЭМ!$A$33:$A$776,$A93,СВЦЭМ!$B$33:$B$776,U$83)+'СЕТ СН'!$H$14+СВЦЭМ!$D$10+'СЕТ СН'!$H$5-'СЕТ СН'!$H$24</f>
        <v>2724.78589177</v>
      </c>
      <c r="V93" s="36">
        <f>SUMIFS(СВЦЭМ!$D$33:$D$776,СВЦЭМ!$A$33:$A$776,$A93,СВЦЭМ!$B$33:$B$776,V$83)+'СЕТ СН'!$H$14+СВЦЭМ!$D$10+'СЕТ СН'!$H$5-'СЕТ СН'!$H$24</f>
        <v>2715.02281318</v>
      </c>
      <c r="W93" s="36">
        <f>SUMIFS(СВЦЭМ!$D$33:$D$776,СВЦЭМ!$A$33:$A$776,$A93,СВЦЭМ!$B$33:$B$776,W$83)+'СЕТ СН'!$H$14+СВЦЭМ!$D$10+'СЕТ СН'!$H$5-'СЕТ СН'!$H$24</f>
        <v>2699.1692515700001</v>
      </c>
      <c r="X93" s="36">
        <f>SUMIFS(СВЦЭМ!$D$33:$D$776,СВЦЭМ!$A$33:$A$776,$A93,СВЦЭМ!$B$33:$B$776,X$83)+'СЕТ СН'!$H$14+СВЦЭМ!$D$10+'СЕТ СН'!$H$5-'СЕТ СН'!$H$24</f>
        <v>2732.5784718499999</v>
      </c>
      <c r="Y93" s="36">
        <f>SUMIFS(СВЦЭМ!$D$33:$D$776,СВЦЭМ!$A$33:$A$776,$A93,СВЦЭМ!$B$33:$B$776,Y$83)+'СЕТ СН'!$H$14+СВЦЭМ!$D$10+'СЕТ СН'!$H$5-'СЕТ СН'!$H$24</f>
        <v>2813.6621865299999</v>
      </c>
    </row>
    <row r="94" spans="1:27" ht="15.75" x14ac:dyDescent="0.2">
      <c r="A94" s="35">
        <f t="shared" si="2"/>
        <v>44054</v>
      </c>
      <c r="B94" s="36">
        <f>SUMIFS(СВЦЭМ!$D$33:$D$776,СВЦЭМ!$A$33:$A$776,$A94,СВЦЭМ!$B$33:$B$776,B$83)+'СЕТ СН'!$H$14+СВЦЭМ!$D$10+'СЕТ СН'!$H$5-'СЕТ СН'!$H$24</f>
        <v>2906.4877216099999</v>
      </c>
      <c r="C94" s="36">
        <f>SUMIFS(СВЦЭМ!$D$33:$D$776,СВЦЭМ!$A$33:$A$776,$A94,СВЦЭМ!$B$33:$B$776,C$83)+'СЕТ СН'!$H$14+СВЦЭМ!$D$10+'СЕТ СН'!$H$5-'СЕТ СН'!$H$24</f>
        <v>2950.8330169000001</v>
      </c>
      <c r="D94" s="36">
        <f>SUMIFS(СВЦЭМ!$D$33:$D$776,СВЦЭМ!$A$33:$A$776,$A94,СВЦЭМ!$B$33:$B$776,D$83)+'СЕТ СН'!$H$14+СВЦЭМ!$D$10+'СЕТ СН'!$H$5-'СЕТ СН'!$H$24</f>
        <v>2945.1431028000002</v>
      </c>
      <c r="E94" s="36">
        <f>SUMIFS(СВЦЭМ!$D$33:$D$776,СВЦЭМ!$A$33:$A$776,$A94,СВЦЭМ!$B$33:$B$776,E$83)+'СЕТ СН'!$H$14+СВЦЭМ!$D$10+'СЕТ СН'!$H$5-'СЕТ СН'!$H$24</f>
        <v>2930.70355453</v>
      </c>
      <c r="F94" s="36">
        <f>SUMIFS(СВЦЭМ!$D$33:$D$776,СВЦЭМ!$A$33:$A$776,$A94,СВЦЭМ!$B$33:$B$776,F$83)+'СЕТ СН'!$H$14+СВЦЭМ!$D$10+'СЕТ СН'!$H$5-'СЕТ СН'!$H$24</f>
        <v>2916.69112606</v>
      </c>
      <c r="G94" s="36">
        <f>SUMIFS(СВЦЭМ!$D$33:$D$776,СВЦЭМ!$A$33:$A$776,$A94,СВЦЭМ!$B$33:$B$776,G$83)+'СЕТ СН'!$H$14+СВЦЭМ!$D$10+'СЕТ СН'!$H$5-'СЕТ СН'!$H$24</f>
        <v>2929.13330434</v>
      </c>
      <c r="H94" s="36">
        <f>SUMIFS(СВЦЭМ!$D$33:$D$776,СВЦЭМ!$A$33:$A$776,$A94,СВЦЭМ!$B$33:$B$776,H$83)+'СЕТ СН'!$H$14+СВЦЭМ!$D$10+'СЕТ СН'!$H$5-'СЕТ СН'!$H$24</f>
        <v>2897.3215207499998</v>
      </c>
      <c r="I94" s="36">
        <f>SUMIFS(СВЦЭМ!$D$33:$D$776,СВЦЭМ!$A$33:$A$776,$A94,СВЦЭМ!$B$33:$B$776,I$83)+'СЕТ СН'!$H$14+СВЦЭМ!$D$10+'СЕТ СН'!$H$5-'СЕТ СН'!$H$24</f>
        <v>2882.0480778800002</v>
      </c>
      <c r="J94" s="36">
        <f>SUMIFS(СВЦЭМ!$D$33:$D$776,СВЦЭМ!$A$33:$A$776,$A94,СВЦЭМ!$B$33:$B$776,J$83)+'СЕТ СН'!$H$14+СВЦЭМ!$D$10+'СЕТ СН'!$H$5-'СЕТ СН'!$H$24</f>
        <v>2854.8271872599998</v>
      </c>
      <c r="K94" s="36">
        <f>SUMIFS(СВЦЭМ!$D$33:$D$776,СВЦЭМ!$A$33:$A$776,$A94,СВЦЭМ!$B$33:$B$776,K$83)+'СЕТ СН'!$H$14+СВЦЭМ!$D$10+'СЕТ СН'!$H$5-'СЕТ СН'!$H$24</f>
        <v>2830.9870007999998</v>
      </c>
      <c r="L94" s="36">
        <f>SUMIFS(СВЦЭМ!$D$33:$D$776,СВЦЭМ!$A$33:$A$776,$A94,СВЦЭМ!$B$33:$B$776,L$83)+'СЕТ СН'!$H$14+СВЦЭМ!$D$10+'СЕТ СН'!$H$5-'СЕТ СН'!$H$24</f>
        <v>2820.4576166500001</v>
      </c>
      <c r="M94" s="36">
        <f>SUMIFS(СВЦЭМ!$D$33:$D$776,СВЦЭМ!$A$33:$A$776,$A94,СВЦЭМ!$B$33:$B$776,M$83)+'СЕТ СН'!$H$14+СВЦЭМ!$D$10+'СЕТ СН'!$H$5-'СЕТ СН'!$H$24</f>
        <v>2776.57229839</v>
      </c>
      <c r="N94" s="36">
        <f>SUMIFS(СВЦЭМ!$D$33:$D$776,СВЦЭМ!$A$33:$A$776,$A94,СВЦЭМ!$B$33:$B$776,N$83)+'СЕТ СН'!$H$14+СВЦЭМ!$D$10+'СЕТ СН'!$H$5-'СЕТ СН'!$H$24</f>
        <v>2760.6754722000001</v>
      </c>
      <c r="O94" s="36">
        <f>SUMIFS(СВЦЭМ!$D$33:$D$776,СВЦЭМ!$A$33:$A$776,$A94,СВЦЭМ!$B$33:$B$776,O$83)+'СЕТ СН'!$H$14+СВЦЭМ!$D$10+'СЕТ СН'!$H$5-'СЕТ СН'!$H$24</f>
        <v>2765.4239186200002</v>
      </c>
      <c r="P94" s="36">
        <f>SUMIFS(СВЦЭМ!$D$33:$D$776,СВЦЭМ!$A$33:$A$776,$A94,СВЦЭМ!$B$33:$B$776,P$83)+'СЕТ СН'!$H$14+СВЦЭМ!$D$10+'СЕТ СН'!$H$5-'СЕТ СН'!$H$24</f>
        <v>2765.0185510800002</v>
      </c>
      <c r="Q94" s="36">
        <f>SUMIFS(СВЦЭМ!$D$33:$D$776,СВЦЭМ!$A$33:$A$776,$A94,СВЦЭМ!$B$33:$B$776,Q$83)+'СЕТ СН'!$H$14+СВЦЭМ!$D$10+'СЕТ СН'!$H$5-'СЕТ СН'!$H$24</f>
        <v>2764.34153453</v>
      </c>
      <c r="R94" s="36">
        <f>SUMIFS(СВЦЭМ!$D$33:$D$776,СВЦЭМ!$A$33:$A$776,$A94,СВЦЭМ!$B$33:$B$776,R$83)+'СЕТ СН'!$H$14+СВЦЭМ!$D$10+'СЕТ СН'!$H$5-'СЕТ СН'!$H$24</f>
        <v>2758.7615359000001</v>
      </c>
      <c r="S94" s="36">
        <f>SUMIFS(СВЦЭМ!$D$33:$D$776,СВЦЭМ!$A$33:$A$776,$A94,СВЦЭМ!$B$33:$B$776,S$83)+'СЕТ СН'!$H$14+СВЦЭМ!$D$10+'СЕТ СН'!$H$5-'СЕТ СН'!$H$24</f>
        <v>2764.1965436</v>
      </c>
      <c r="T94" s="36">
        <f>SUMIFS(СВЦЭМ!$D$33:$D$776,СВЦЭМ!$A$33:$A$776,$A94,СВЦЭМ!$B$33:$B$776,T$83)+'СЕТ СН'!$H$14+СВЦЭМ!$D$10+'СЕТ СН'!$H$5-'СЕТ СН'!$H$24</f>
        <v>2763.1391224200001</v>
      </c>
      <c r="U94" s="36">
        <f>SUMIFS(СВЦЭМ!$D$33:$D$776,СВЦЭМ!$A$33:$A$776,$A94,СВЦЭМ!$B$33:$B$776,U$83)+'СЕТ СН'!$H$14+СВЦЭМ!$D$10+'СЕТ СН'!$H$5-'СЕТ СН'!$H$24</f>
        <v>2755.98948948</v>
      </c>
      <c r="V94" s="36">
        <f>SUMIFS(СВЦЭМ!$D$33:$D$776,СВЦЭМ!$A$33:$A$776,$A94,СВЦЭМ!$B$33:$B$776,V$83)+'СЕТ СН'!$H$14+СВЦЭМ!$D$10+'СЕТ СН'!$H$5-'СЕТ СН'!$H$24</f>
        <v>2750.5181908899999</v>
      </c>
      <c r="W94" s="36">
        <f>SUMIFS(СВЦЭМ!$D$33:$D$776,СВЦЭМ!$A$33:$A$776,$A94,СВЦЭМ!$B$33:$B$776,W$83)+'СЕТ СН'!$H$14+СВЦЭМ!$D$10+'СЕТ СН'!$H$5-'СЕТ СН'!$H$24</f>
        <v>2757.8415083</v>
      </c>
      <c r="X94" s="36">
        <f>SUMIFS(СВЦЭМ!$D$33:$D$776,СВЦЭМ!$A$33:$A$776,$A94,СВЦЭМ!$B$33:$B$776,X$83)+'СЕТ СН'!$H$14+СВЦЭМ!$D$10+'СЕТ СН'!$H$5-'СЕТ СН'!$H$24</f>
        <v>2758.80360569</v>
      </c>
      <c r="Y94" s="36">
        <f>SUMIFS(СВЦЭМ!$D$33:$D$776,СВЦЭМ!$A$33:$A$776,$A94,СВЦЭМ!$B$33:$B$776,Y$83)+'СЕТ СН'!$H$14+СВЦЭМ!$D$10+'СЕТ СН'!$H$5-'СЕТ СН'!$H$24</f>
        <v>2803.4525187200002</v>
      </c>
    </row>
    <row r="95" spans="1:27" ht="15.75" x14ac:dyDescent="0.2">
      <c r="A95" s="35">
        <f t="shared" si="2"/>
        <v>44055</v>
      </c>
      <c r="B95" s="36">
        <f>SUMIFS(СВЦЭМ!$D$33:$D$776,СВЦЭМ!$A$33:$A$776,$A95,СВЦЭМ!$B$33:$B$776,B$83)+'СЕТ СН'!$H$14+СВЦЭМ!$D$10+'СЕТ СН'!$H$5-'СЕТ СН'!$H$24</f>
        <v>2905.5007650699999</v>
      </c>
      <c r="C95" s="36">
        <f>SUMIFS(СВЦЭМ!$D$33:$D$776,СВЦЭМ!$A$33:$A$776,$A95,СВЦЭМ!$B$33:$B$776,C$83)+'СЕТ СН'!$H$14+СВЦЭМ!$D$10+'СЕТ СН'!$H$5-'СЕТ СН'!$H$24</f>
        <v>2943.9716664500002</v>
      </c>
      <c r="D95" s="36">
        <f>SUMIFS(СВЦЭМ!$D$33:$D$776,СВЦЭМ!$A$33:$A$776,$A95,СВЦЭМ!$B$33:$B$776,D$83)+'СЕТ СН'!$H$14+СВЦЭМ!$D$10+'СЕТ СН'!$H$5-'СЕТ СН'!$H$24</f>
        <v>2942.7712170700001</v>
      </c>
      <c r="E95" s="36">
        <f>SUMIFS(СВЦЭМ!$D$33:$D$776,СВЦЭМ!$A$33:$A$776,$A95,СВЦЭМ!$B$33:$B$776,E$83)+'СЕТ СН'!$H$14+СВЦЭМ!$D$10+'СЕТ СН'!$H$5-'СЕТ СН'!$H$24</f>
        <v>2947.6940323700001</v>
      </c>
      <c r="F95" s="36">
        <f>SUMIFS(СВЦЭМ!$D$33:$D$776,СВЦЭМ!$A$33:$A$776,$A95,СВЦЭМ!$B$33:$B$776,F$83)+'СЕТ СН'!$H$14+СВЦЭМ!$D$10+'СЕТ СН'!$H$5-'СЕТ СН'!$H$24</f>
        <v>2948.7919025199999</v>
      </c>
      <c r="G95" s="36">
        <f>SUMIFS(СВЦЭМ!$D$33:$D$776,СВЦЭМ!$A$33:$A$776,$A95,СВЦЭМ!$B$33:$B$776,G$83)+'СЕТ СН'!$H$14+СВЦЭМ!$D$10+'СЕТ СН'!$H$5-'СЕТ СН'!$H$24</f>
        <v>2945.58360644</v>
      </c>
      <c r="H95" s="36">
        <f>SUMIFS(СВЦЭМ!$D$33:$D$776,СВЦЭМ!$A$33:$A$776,$A95,СВЦЭМ!$B$33:$B$776,H$83)+'СЕТ СН'!$H$14+СВЦЭМ!$D$10+'СЕТ СН'!$H$5-'СЕТ СН'!$H$24</f>
        <v>2932.8800435600001</v>
      </c>
      <c r="I95" s="36">
        <f>SUMIFS(СВЦЭМ!$D$33:$D$776,СВЦЭМ!$A$33:$A$776,$A95,СВЦЭМ!$B$33:$B$776,I$83)+'СЕТ СН'!$H$14+СВЦЭМ!$D$10+'СЕТ СН'!$H$5-'СЕТ СН'!$H$24</f>
        <v>2918.2253365799997</v>
      </c>
      <c r="J95" s="36">
        <f>SUMIFS(СВЦЭМ!$D$33:$D$776,СВЦЭМ!$A$33:$A$776,$A95,СВЦЭМ!$B$33:$B$776,J$83)+'СЕТ СН'!$H$14+СВЦЭМ!$D$10+'СЕТ СН'!$H$5-'СЕТ СН'!$H$24</f>
        <v>2862.8267310400001</v>
      </c>
      <c r="K95" s="36">
        <f>SUMIFS(СВЦЭМ!$D$33:$D$776,СВЦЭМ!$A$33:$A$776,$A95,СВЦЭМ!$B$33:$B$776,K$83)+'СЕТ СН'!$H$14+СВЦЭМ!$D$10+'СЕТ СН'!$H$5-'СЕТ СН'!$H$24</f>
        <v>2838.7979764399997</v>
      </c>
      <c r="L95" s="36">
        <f>SUMIFS(СВЦЭМ!$D$33:$D$776,СВЦЭМ!$A$33:$A$776,$A95,СВЦЭМ!$B$33:$B$776,L$83)+'СЕТ СН'!$H$14+СВЦЭМ!$D$10+'СЕТ СН'!$H$5-'СЕТ СН'!$H$24</f>
        <v>2817.8252548</v>
      </c>
      <c r="M95" s="36">
        <f>SUMIFS(СВЦЭМ!$D$33:$D$776,СВЦЭМ!$A$33:$A$776,$A95,СВЦЭМ!$B$33:$B$776,M$83)+'СЕТ СН'!$H$14+СВЦЭМ!$D$10+'СЕТ СН'!$H$5-'СЕТ СН'!$H$24</f>
        <v>2728.0210890899998</v>
      </c>
      <c r="N95" s="36">
        <f>SUMIFS(СВЦЭМ!$D$33:$D$776,СВЦЭМ!$A$33:$A$776,$A95,СВЦЭМ!$B$33:$B$776,N$83)+'СЕТ СН'!$H$14+СВЦЭМ!$D$10+'СЕТ СН'!$H$5-'СЕТ СН'!$H$24</f>
        <v>2696.1556653500002</v>
      </c>
      <c r="O95" s="36">
        <f>SUMIFS(СВЦЭМ!$D$33:$D$776,СВЦЭМ!$A$33:$A$776,$A95,СВЦЭМ!$B$33:$B$776,O$83)+'СЕТ СН'!$H$14+СВЦЭМ!$D$10+'СЕТ СН'!$H$5-'СЕТ СН'!$H$24</f>
        <v>2683.9414839900001</v>
      </c>
      <c r="P95" s="36">
        <f>SUMIFS(СВЦЭМ!$D$33:$D$776,СВЦЭМ!$A$33:$A$776,$A95,СВЦЭМ!$B$33:$B$776,P$83)+'СЕТ СН'!$H$14+СВЦЭМ!$D$10+'СЕТ СН'!$H$5-'СЕТ СН'!$H$24</f>
        <v>2733.0714020099999</v>
      </c>
      <c r="Q95" s="36">
        <f>SUMIFS(СВЦЭМ!$D$33:$D$776,СВЦЭМ!$A$33:$A$776,$A95,СВЦЭМ!$B$33:$B$776,Q$83)+'СЕТ СН'!$H$14+СВЦЭМ!$D$10+'СЕТ СН'!$H$5-'СЕТ СН'!$H$24</f>
        <v>2737.16360257</v>
      </c>
      <c r="R95" s="36">
        <f>SUMIFS(СВЦЭМ!$D$33:$D$776,СВЦЭМ!$A$33:$A$776,$A95,СВЦЭМ!$B$33:$B$776,R$83)+'СЕТ СН'!$H$14+СВЦЭМ!$D$10+'СЕТ СН'!$H$5-'СЕТ СН'!$H$24</f>
        <v>2739.9745098200001</v>
      </c>
      <c r="S95" s="36">
        <f>SUMIFS(СВЦЭМ!$D$33:$D$776,СВЦЭМ!$A$33:$A$776,$A95,СВЦЭМ!$B$33:$B$776,S$83)+'СЕТ СН'!$H$14+СВЦЭМ!$D$10+'СЕТ СН'!$H$5-'СЕТ СН'!$H$24</f>
        <v>2740.7818026499999</v>
      </c>
      <c r="T95" s="36">
        <f>SUMIFS(СВЦЭМ!$D$33:$D$776,СВЦЭМ!$A$33:$A$776,$A95,СВЦЭМ!$B$33:$B$776,T$83)+'СЕТ СН'!$H$14+СВЦЭМ!$D$10+'СЕТ СН'!$H$5-'СЕТ СН'!$H$24</f>
        <v>2739.3687410399998</v>
      </c>
      <c r="U95" s="36">
        <f>SUMIFS(СВЦЭМ!$D$33:$D$776,СВЦЭМ!$A$33:$A$776,$A95,СВЦЭМ!$B$33:$B$776,U$83)+'СЕТ СН'!$H$14+СВЦЭМ!$D$10+'СЕТ СН'!$H$5-'СЕТ СН'!$H$24</f>
        <v>2717.8015025599998</v>
      </c>
      <c r="V95" s="36">
        <f>SUMIFS(СВЦЭМ!$D$33:$D$776,СВЦЭМ!$A$33:$A$776,$A95,СВЦЭМ!$B$33:$B$776,V$83)+'СЕТ СН'!$H$14+СВЦЭМ!$D$10+'СЕТ СН'!$H$5-'СЕТ СН'!$H$24</f>
        <v>2719.5097507199998</v>
      </c>
      <c r="W95" s="36">
        <f>SUMIFS(СВЦЭМ!$D$33:$D$776,СВЦЭМ!$A$33:$A$776,$A95,СВЦЭМ!$B$33:$B$776,W$83)+'СЕТ СН'!$H$14+СВЦЭМ!$D$10+'СЕТ СН'!$H$5-'СЕТ СН'!$H$24</f>
        <v>2721.64104116</v>
      </c>
      <c r="X95" s="36">
        <f>SUMIFS(СВЦЭМ!$D$33:$D$776,СВЦЭМ!$A$33:$A$776,$A95,СВЦЭМ!$B$33:$B$776,X$83)+'СЕТ СН'!$H$14+СВЦЭМ!$D$10+'СЕТ СН'!$H$5-'СЕТ СН'!$H$24</f>
        <v>2739.2028931899999</v>
      </c>
      <c r="Y95" s="36">
        <f>SUMIFS(СВЦЭМ!$D$33:$D$776,СВЦЭМ!$A$33:$A$776,$A95,СВЦЭМ!$B$33:$B$776,Y$83)+'СЕТ СН'!$H$14+СВЦЭМ!$D$10+'СЕТ СН'!$H$5-'СЕТ СН'!$H$24</f>
        <v>2827.9379863599997</v>
      </c>
    </row>
    <row r="96" spans="1:27" ht="15.75" x14ac:dyDescent="0.2">
      <c r="A96" s="35">
        <f t="shared" si="2"/>
        <v>44056</v>
      </c>
      <c r="B96" s="36">
        <f>SUMIFS(СВЦЭМ!$D$33:$D$776,СВЦЭМ!$A$33:$A$776,$A96,СВЦЭМ!$B$33:$B$776,B$83)+'СЕТ СН'!$H$14+СВЦЭМ!$D$10+'СЕТ СН'!$H$5-'СЕТ СН'!$H$24</f>
        <v>2911.3137898499999</v>
      </c>
      <c r="C96" s="36">
        <f>SUMIFS(СВЦЭМ!$D$33:$D$776,СВЦЭМ!$A$33:$A$776,$A96,СВЦЭМ!$B$33:$B$776,C$83)+'СЕТ СН'!$H$14+СВЦЭМ!$D$10+'СЕТ СН'!$H$5-'СЕТ СН'!$H$24</f>
        <v>2952.05395021</v>
      </c>
      <c r="D96" s="36">
        <f>SUMIFS(СВЦЭМ!$D$33:$D$776,СВЦЭМ!$A$33:$A$776,$A96,СВЦЭМ!$B$33:$B$776,D$83)+'СЕТ СН'!$H$14+СВЦЭМ!$D$10+'СЕТ СН'!$H$5-'СЕТ СН'!$H$24</f>
        <v>2980.0343962100001</v>
      </c>
      <c r="E96" s="36">
        <f>SUMIFS(СВЦЭМ!$D$33:$D$776,СВЦЭМ!$A$33:$A$776,$A96,СВЦЭМ!$B$33:$B$776,E$83)+'СЕТ СН'!$H$14+СВЦЭМ!$D$10+'СЕТ СН'!$H$5-'СЕТ СН'!$H$24</f>
        <v>2994.7334100100002</v>
      </c>
      <c r="F96" s="36">
        <f>SUMIFS(СВЦЭМ!$D$33:$D$776,СВЦЭМ!$A$33:$A$776,$A96,СВЦЭМ!$B$33:$B$776,F$83)+'СЕТ СН'!$H$14+СВЦЭМ!$D$10+'СЕТ СН'!$H$5-'СЕТ СН'!$H$24</f>
        <v>2990.3158682100002</v>
      </c>
      <c r="G96" s="36">
        <f>SUMIFS(СВЦЭМ!$D$33:$D$776,СВЦЭМ!$A$33:$A$776,$A96,СВЦЭМ!$B$33:$B$776,G$83)+'СЕТ СН'!$H$14+СВЦЭМ!$D$10+'СЕТ СН'!$H$5-'СЕТ СН'!$H$24</f>
        <v>2968.0924601500001</v>
      </c>
      <c r="H96" s="36">
        <f>SUMIFS(СВЦЭМ!$D$33:$D$776,СВЦЭМ!$A$33:$A$776,$A96,СВЦЭМ!$B$33:$B$776,H$83)+'СЕТ СН'!$H$14+СВЦЭМ!$D$10+'СЕТ СН'!$H$5-'СЕТ СН'!$H$24</f>
        <v>2924.7873133499997</v>
      </c>
      <c r="I96" s="36">
        <f>SUMIFS(СВЦЭМ!$D$33:$D$776,СВЦЭМ!$A$33:$A$776,$A96,СВЦЭМ!$B$33:$B$776,I$83)+'СЕТ СН'!$H$14+СВЦЭМ!$D$10+'СЕТ СН'!$H$5-'СЕТ СН'!$H$24</f>
        <v>2860.8643144100001</v>
      </c>
      <c r="J96" s="36">
        <f>SUMIFS(СВЦЭМ!$D$33:$D$776,СВЦЭМ!$A$33:$A$776,$A96,СВЦЭМ!$B$33:$B$776,J$83)+'СЕТ СН'!$H$14+СВЦЭМ!$D$10+'СЕТ СН'!$H$5-'СЕТ СН'!$H$24</f>
        <v>2806.1953172200001</v>
      </c>
      <c r="K96" s="36">
        <f>SUMIFS(СВЦЭМ!$D$33:$D$776,СВЦЭМ!$A$33:$A$776,$A96,СВЦЭМ!$B$33:$B$776,K$83)+'СЕТ СН'!$H$14+СВЦЭМ!$D$10+'СЕТ СН'!$H$5-'СЕТ СН'!$H$24</f>
        <v>2781.3464577700001</v>
      </c>
      <c r="L96" s="36">
        <f>SUMIFS(СВЦЭМ!$D$33:$D$776,СВЦЭМ!$A$33:$A$776,$A96,СВЦЭМ!$B$33:$B$776,L$83)+'СЕТ СН'!$H$14+СВЦЭМ!$D$10+'СЕТ СН'!$H$5-'СЕТ СН'!$H$24</f>
        <v>2778.6929147400001</v>
      </c>
      <c r="M96" s="36">
        <f>SUMIFS(СВЦЭМ!$D$33:$D$776,СВЦЭМ!$A$33:$A$776,$A96,СВЦЭМ!$B$33:$B$776,M$83)+'СЕТ СН'!$H$14+СВЦЭМ!$D$10+'СЕТ СН'!$H$5-'СЕТ СН'!$H$24</f>
        <v>2732.7689043999999</v>
      </c>
      <c r="N96" s="36">
        <f>SUMIFS(СВЦЭМ!$D$33:$D$776,СВЦЭМ!$A$33:$A$776,$A96,СВЦЭМ!$B$33:$B$776,N$83)+'СЕТ СН'!$H$14+СВЦЭМ!$D$10+'СЕТ СН'!$H$5-'СЕТ СН'!$H$24</f>
        <v>2751.2491481100001</v>
      </c>
      <c r="O96" s="36">
        <f>SUMIFS(СВЦЭМ!$D$33:$D$776,СВЦЭМ!$A$33:$A$776,$A96,СВЦЭМ!$B$33:$B$776,O$83)+'СЕТ СН'!$H$14+СВЦЭМ!$D$10+'СЕТ СН'!$H$5-'СЕТ СН'!$H$24</f>
        <v>2750.4325669999998</v>
      </c>
      <c r="P96" s="36">
        <f>SUMIFS(СВЦЭМ!$D$33:$D$776,СВЦЭМ!$A$33:$A$776,$A96,СВЦЭМ!$B$33:$B$776,P$83)+'СЕТ СН'!$H$14+СВЦЭМ!$D$10+'СЕТ СН'!$H$5-'СЕТ СН'!$H$24</f>
        <v>2753.3575509000002</v>
      </c>
      <c r="Q96" s="36">
        <f>SUMIFS(СВЦЭМ!$D$33:$D$776,СВЦЭМ!$A$33:$A$776,$A96,СВЦЭМ!$B$33:$B$776,Q$83)+'СЕТ СН'!$H$14+СВЦЭМ!$D$10+'СЕТ СН'!$H$5-'СЕТ СН'!$H$24</f>
        <v>2763.5682550699999</v>
      </c>
      <c r="R96" s="36">
        <f>SUMIFS(СВЦЭМ!$D$33:$D$776,СВЦЭМ!$A$33:$A$776,$A96,СВЦЭМ!$B$33:$B$776,R$83)+'СЕТ СН'!$H$14+СВЦЭМ!$D$10+'СЕТ СН'!$H$5-'СЕТ СН'!$H$24</f>
        <v>2757.1059002000002</v>
      </c>
      <c r="S96" s="36">
        <f>SUMIFS(СВЦЭМ!$D$33:$D$776,СВЦЭМ!$A$33:$A$776,$A96,СВЦЭМ!$B$33:$B$776,S$83)+'СЕТ СН'!$H$14+СВЦЭМ!$D$10+'СЕТ СН'!$H$5-'СЕТ СН'!$H$24</f>
        <v>2763.4390450599999</v>
      </c>
      <c r="T96" s="36">
        <f>SUMIFS(СВЦЭМ!$D$33:$D$776,СВЦЭМ!$A$33:$A$776,$A96,СВЦЭМ!$B$33:$B$776,T$83)+'СЕТ СН'!$H$14+СВЦЭМ!$D$10+'СЕТ СН'!$H$5-'СЕТ СН'!$H$24</f>
        <v>2701.0597878099998</v>
      </c>
      <c r="U96" s="36">
        <f>SUMIFS(СВЦЭМ!$D$33:$D$776,СВЦЭМ!$A$33:$A$776,$A96,СВЦЭМ!$B$33:$B$776,U$83)+'СЕТ СН'!$H$14+СВЦЭМ!$D$10+'СЕТ СН'!$H$5-'СЕТ СН'!$H$24</f>
        <v>2636.85345362</v>
      </c>
      <c r="V96" s="36">
        <f>SUMIFS(СВЦЭМ!$D$33:$D$776,СВЦЭМ!$A$33:$A$776,$A96,СВЦЭМ!$B$33:$B$776,V$83)+'СЕТ СН'!$H$14+СВЦЭМ!$D$10+'СЕТ СН'!$H$5-'СЕТ СН'!$H$24</f>
        <v>2640.4674421499999</v>
      </c>
      <c r="W96" s="36">
        <f>SUMIFS(СВЦЭМ!$D$33:$D$776,СВЦЭМ!$A$33:$A$776,$A96,СВЦЭМ!$B$33:$B$776,W$83)+'СЕТ СН'!$H$14+СВЦЭМ!$D$10+'СЕТ СН'!$H$5-'СЕТ СН'!$H$24</f>
        <v>2655.89090364</v>
      </c>
      <c r="X96" s="36">
        <f>SUMIFS(СВЦЭМ!$D$33:$D$776,СВЦЭМ!$A$33:$A$776,$A96,СВЦЭМ!$B$33:$B$776,X$83)+'СЕТ СН'!$H$14+СВЦЭМ!$D$10+'СЕТ СН'!$H$5-'СЕТ СН'!$H$24</f>
        <v>2661.23204485</v>
      </c>
      <c r="Y96" s="36">
        <f>SUMIFS(СВЦЭМ!$D$33:$D$776,СВЦЭМ!$A$33:$A$776,$A96,СВЦЭМ!$B$33:$B$776,Y$83)+'СЕТ СН'!$H$14+СВЦЭМ!$D$10+'СЕТ СН'!$H$5-'СЕТ СН'!$H$24</f>
        <v>2724.2643111299999</v>
      </c>
    </row>
    <row r="97" spans="1:25" ht="15.75" x14ac:dyDescent="0.2">
      <c r="A97" s="35">
        <f t="shared" si="2"/>
        <v>44057</v>
      </c>
      <c r="B97" s="36">
        <f>SUMIFS(СВЦЭМ!$D$33:$D$776,СВЦЭМ!$A$33:$A$776,$A97,СВЦЭМ!$B$33:$B$776,B$83)+'СЕТ СН'!$H$14+СВЦЭМ!$D$10+'СЕТ СН'!$H$5-'СЕТ СН'!$H$24</f>
        <v>2880.6298323800002</v>
      </c>
      <c r="C97" s="36">
        <f>SUMIFS(СВЦЭМ!$D$33:$D$776,СВЦЭМ!$A$33:$A$776,$A97,СВЦЭМ!$B$33:$B$776,C$83)+'СЕТ СН'!$H$14+СВЦЭМ!$D$10+'СЕТ СН'!$H$5-'СЕТ СН'!$H$24</f>
        <v>2901.58377225</v>
      </c>
      <c r="D97" s="36">
        <f>SUMIFS(СВЦЭМ!$D$33:$D$776,СВЦЭМ!$A$33:$A$776,$A97,СВЦЭМ!$B$33:$B$776,D$83)+'СЕТ СН'!$H$14+СВЦЭМ!$D$10+'СЕТ СН'!$H$5-'СЕТ СН'!$H$24</f>
        <v>2929.5410575199999</v>
      </c>
      <c r="E97" s="36">
        <f>SUMIFS(СВЦЭМ!$D$33:$D$776,СВЦЭМ!$A$33:$A$776,$A97,СВЦЭМ!$B$33:$B$776,E$83)+'СЕТ СН'!$H$14+СВЦЭМ!$D$10+'СЕТ СН'!$H$5-'СЕТ СН'!$H$24</f>
        <v>2930.7303280599999</v>
      </c>
      <c r="F97" s="36">
        <f>SUMIFS(СВЦЭМ!$D$33:$D$776,СВЦЭМ!$A$33:$A$776,$A97,СВЦЭМ!$B$33:$B$776,F$83)+'СЕТ СН'!$H$14+СВЦЭМ!$D$10+'СЕТ СН'!$H$5-'СЕТ СН'!$H$24</f>
        <v>2924.5047824900003</v>
      </c>
      <c r="G97" s="36">
        <f>SUMIFS(СВЦЭМ!$D$33:$D$776,СВЦЭМ!$A$33:$A$776,$A97,СВЦЭМ!$B$33:$B$776,G$83)+'СЕТ СН'!$H$14+СВЦЭМ!$D$10+'СЕТ СН'!$H$5-'СЕТ СН'!$H$24</f>
        <v>2911.94494717</v>
      </c>
      <c r="H97" s="36">
        <f>SUMIFS(СВЦЭМ!$D$33:$D$776,СВЦЭМ!$A$33:$A$776,$A97,СВЦЭМ!$B$33:$B$776,H$83)+'СЕТ СН'!$H$14+СВЦЭМ!$D$10+'СЕТ СН'!$H$5-'СЕТ СН'!$H$24</f>
        <v>2891.9595534800001</v>
      </c>
      <c r="I97" s="36">
        <f>SUMIFS(СВЦЭМ!$D$33:$D$776,СВЦЭМ!$A$33:$A$776,$A97,СВЦЭМ!$B$33:$B$776,I$83)+'СЕТ СН'!$H$14+СВЦЭМ!$D$10+'СЕТ СН'!$H$5-'СЕТ СН'!$H$24</f>
        <v>2892.9084608399999</v>
      </c>
      <c r="J97" s="36">
        <f>SUMIFS(СВЦЭМ!$D$33:$D$776,СВЦЭМ!$A$33:$A$776,$A97,СВЦЭМ!$B$33:$B$776,J$83)+'СЕТ СН'!$H$14+СВЦЭМ!$D$10+'СЕТ СН'!$H$5-'СЕТ СН'!$H$24</f>
        <v>2839.7640031700003</v>
      </c>
      <c r="K97" s="36">
        <f>SUMIFS(СВЦЭМ!$D$33:$D$776,СВЦЭМ!$A$33:$A$776,$A97,СВЦЭМ!$B$33:$B$776,K$83)+'СЕТ СН'!$H$14+СВЦЭМ!$D$10+'СЕТ СН'!$H$5-'СЕТ СН'!$H$24</f>
        <v>2817.5225467700002</v>
      </c>
      <c r="L97" s="36">
        <f>SUMIFS(СВЦЭМ!$D$33:$D$776,СВЦЭМ!$A$33:$A$776,$A97,СВЦЭМ!$B$33:$B$776,L$83)+'СЕТ СН'!$H$14+СВЦЭМ!$D$10+'СЕТ СН'!$H$5-'СЕТ СН'!$H$24</f>
        <v>2801.44953747</v>
      </c>
      <c r="M97" s="36">
        <f>SUMIFS(СВЦЭМ!$D$33:$D$776,СВЦЭМ!$A$33:$A$776,$A97,СВЦЭМ!$B$33:$B$776,M$83)+'СЕТ СН'!$H$14+СВЦЭМ!$D$10+'СЕТ СН'!$H$5-'СЕТ СН'!$H$24</f>
        <v>2762.7376545500001</v>
      </c>
      <c r="N97" s="36">
        <f>SUMIFS(СВЦЭМ!$D$33:$D$776,СВЦЭМ!$A$33:$A$776,$A97,СВЦЭМ!$B$33:$B$776,N$83)+'СЕТ СН'!$H$14+СВЦЭМ!$D$10+'СЕТ СН'!$H$5-'СЕТ СН'!$H$24</f>
        <v>2687.3531906200001</v>
      </c>
      <c r="O97" s="36">
        <f>SUMIFS(СВЦЭМ!$D$33:$D$776,СВЦЭМ!$A$33:$A$776,$A97,СВЦЭМ!$B$33:$B$776,O$83)+'СЕТ СН'!$H$14+СВЦЭМ!$D$10+'СЕТ СН'!$H$5-'СЕТ СН'!$H$24</f>
        <v>2666.4984175499999</v>
      </c>
      <c r="P97" s="36">
        <f>SUMIFS(СВЦЭМ!$D$33:$D$776,СВЦЭМ!$A$33:$A$776,$A97,СВЦЭМ!$B$33:$B$776,P$83)+'СЕТ СН'!$H$14+СВЦЭМ!$D$10+'СЕТ СН'!$H$5-'СЕТ СН'!$H$24</f>
        <v>2675.7588209200003</v>
      </c>
      <c r="Q97" s="36">
        <f>SUMIFS(СВЦЭМ!$D$33:$D$776,СВЦЭМ!$A$33:$A$776,$A97,СВЦЭМ!$B$33:$B$776,Q$83)+'СЕТ СН'!$H$14+СВЦЭМ!$D$10+'СЕТ СН'!$H$5-'СЕТ СН'!$H$24</f>
        <v>2688.6639823300002</v>
      </c>
      <c r="R97" s="36">
        <f>SUMIFS(СВЦЭМ!$D$33:$D$776,СВЦЭМ!$A$33:$A$776,$A97,СВЦЭМ!$B$33:$B$776,R$83)+'СЕТ СН'!$H$14+СВЦЭМ!$D$10+'СЕТ СН'!$H$5-'СЕТ СН'!$H$24</f>
        <v>2684.4962567000002</v>
      </c>
      <c r="S97" s="36">
        <f>SUMIFS(СВЦЭМ!$D$33:$D$776,СВЦЭМ!$A$33:$A$776,$A97,СВЦЭМ!$B$33:$B$776,S$83)+'СЕТ СН'!$H$14+СВЦЭМ!$D$10+'СЕТ СН'!$H$5-'СЕТ СН'!$H$24</f>
        <v>2695.9320211899999</v>
      </c>
      <c r="T97" s="36">
        <f>SUMIFS(СВЦЭМ!$D$33:$D$776,СВЦЭМ!$A$33:$A$776,$A97,СВЦЭМ!$B$33:$B$776,T$83)+'СЕТ СН'!$H$14+СВЦЭМ!$D$10+'СЕТ СН'!$H$5-'СЕТ СН'!$H$24</f>
        <v>2693.7139121099999</v>
      </c>
      <c r="U97" s="36">
        <f>SUMIFS(СВЦЭМ!$D$33:$D$776,СВЦЭМ!$A$33:$A$776,$A97,СВЦЭМ!$B$33:$B$776,U$83)+'СЕТ СН'!$H$14+СВЦЭМ!$D$10+'СЕТ СН'!$H$5-'СЕТ СН'!$H$24</f>
        <v>2705.47803535</v>
      </c>
      <c r="V97" s="36">
        <f>SUMIFS(СВЦЭМ!$D$33:$D$776,СВЦЭМ!$A$33:$A$776,$A97,СВЦЭМ!$B$33:$B$776,V$83)+'СЕТ СН'!$H$14+СВЦЭМ!$D$10+'СЕТ СН'!$H$5-'СЕТ СН'!$H$24</f>
        <v>2693.5150825299997</v>
      </c>
      <c r="W97" s="36">
        <f>SUMIFS(СВЦЭМ!$D$33:$D$776,СВЦЭМ!$A$33:$A$776,$A97,СВЦЭМ!$B$33:$B$776,W$83)+'СЕТ СН'!$H$14+СВЦЭМ!$D$10+'СЕТ СН'!$H$5-'СЕТ СН'!$H$24</f>
        <v>2696.2927939199999</v>
      </c>
      <c r="X97" s="36">
        <f>SUMIFS(СВЦЭМ!$D$33:$D$776,СВЦЭМ!$A$33:$A$776,$A97,СВЦЭМ!$B$33:$B$776,X$83)+'СЕТ СН'!$H$14+СВЦЭМ!$D$10+'СЕТ СН'!$H$5-'СЕТ СН'!$H$24</f>
        <v>2717.6588256</v>
      </c>
      <c r="Y97" s="36">
        <f>SUMIFS(СВЦЭМ!$D$33:$D$776,СВЦЭМ!$A$33:$A$776,$A97,СВЦЭМ!$B$33:$B$776,Y$83)+'СЕТ СН'!$H$14+СВЦЭМ!$D$10+'СЕТ СН'!$H$5-'СЕТ СН'!$H$24</f>
        <v>2792.8852681200001</v>
      </c>
    </row>
    <row r="98" spans="1:25" ht="15.75" x14ac:dyDescent="0.2">
      <c r="A98" s="35">
        <f t="shared" si="2"/>
        <v>44058</v>
      </c>
      <c r="B98" s="36">
        <f>SUMIFS(СВЦЭМ!$D$33:$D$776,СВЦЭМ!$A$33:$A$776,$A98,СВЦЭМ!$B$33:$B$776,B$83)+'СЕТ СН'!$H$14+СВЦЭМ!$D$10+'СЕТ СН'!$H$5-'СЕТ СН'!$H$24</f>
        <v>2820.6182429099999</v>
      </c>
      <c r="C98" s="36">
        <f>SUMIFS(СВЦЭМ!$D$33:$D$776,СВЦЭМ!$A$33:$A$776,$A98,СВЦЭМ!$B$33:$B$776,C$83)+'СЕТ СН'!$H$14+СВЦЭМ!$D$10+'СЕТ СН'!$H$5-'СЕТ СН'!$H$24</f>
        <v>2861.2464515400002</v>
      </c>
      <c r="D98" s="36">
        <f>SUMIFS(СВЦЭМ!$D$33:$D$776,СВЦЭМ!$A$33:$A$776,$A98,СВЦЭМ!$B$33:$B$776,D$83)+'СЕТ СН'!$H$14+СВЦЭМ!$D$10+'СЕТ СН'!$H$5-'СЕТ СН'!$H$24</f>
        <v>2851.71515688</v>
      </c>
      <c r="E98" s="36">
        <f>SUMIFS(СВЦЭМ!$D$33:$D$776,СВЦЭМ!$A$33:$A$776,$A98,СВЦЭМ!$B$33:$B$776,E$83)+'СЕТ СН'!$H$14+СВЦЭМ!$D$10+'СЕТ СН'!$H$5-'СЕТ СН'!$H$24</f>
        <v>2848.1159796000002</v>
      </c>
      <c r="F98" s="36">
        <f>SUMIFS(СВЦЭМ!$D$33:$D$776,СВЦЭМ!$A$33:$A$776,$A98,СВЦЭМ!$B$33:$B$776,F$83)+'СЕТ СН'!$H$14+СВЦЭМ!$D$10+'СЕТ СН'!$H$5-'СЕТ СН'!$H$24</f>
        <v>2851.2460433699998</v>
      </c>
      <c r="G98" s="36">
        <f>SUMIFS(СВЦЭМ!$D$33:$D$776,СВЦЭМ!$A$33:$A$776,$A98,СВЦЭМ!$B$33:$B$776,G$83)+'СЕТ СН'!$H$14+СВЦЭМ!$D$10+'СЕТ СН'!$H$5-'СЕТ СН'!$H$24</f>
        <v>2851.8659685699999</v>
      </c>
      <c r="H98" s="36">
        <f>SUMIFS(СВЦЭМ!$D$33:$D$776,СВЦЭМ!$A$33:$A$776,$A98,СВЦЭМ!$B$33:$B$776,H$83)+'СЕТ СН'!$H$14+СВЦЭМ!$D$10+'СЕТ СН'!$H$5-'СЕТ СН'!$H$24</f>
        <v>2841.1039546100001</v>
      </c>
      <c r="I98" s="36">
        <f>SUMIFS(СВЦЭМ!$D$33:$D$776,СВЦЭМ!$A$33:$A$776,$A98,СВЦЭМ!$B$33:$B$776,I$83)+'СЕТ СН'!$H$14+СВЦЭМ!$D$10+'СЕТ СН'!$H$5-'СЕТ СН'!$H$24</f>
        <v>2835.2518760299999</v>
      </c>
      <c r="J98" s="36">
        <f>SUMIFS(СВЦЭМ!$D$33:$D$776,СВЦЭМ!$A$33:$A$776,$A98,СВЦЭМ!$B$33:$B$776,J$83)+'СЕТ СН'!$H$14+СВЦЭМ!$D$10+'СЕТ СН'!$H$5-'СЕТ СН'!$H$24</f>
        <v>2794.5240822000001</v>
      </c>
      <c r="K98" s="36">
        <f>SUMIFS(СВЦЭМ!$D$33:$D$776,СВЦЭМ!$A$33:$A$776,$A98,СВЦЭМ!$B$33:$B$776,K$83)+'СЕТ СН'!$H$14+СВЦЭМ!$D$10+'СЕТ СН'!$H$5-'СЕТ СН'!$H$24</f>
        <v>2756.9133219400001</v>
      </c>
      <c r="L98" s="36">
        <f>SUMIFS(СВЦЭМ!$D$33:$D$776,СВЦЭМ!$A$33:$A$776,$A98,СВЦЭМ!$B$33:$B$776,L$83)+'СЕТ СН'!$H$14+СВЦЭМ!$D$10+'СЕТ СН'!$H$5-'СЕТ СН'!$H$24</f>
        <v>2752.9665403600002</v>
      </c>
      <c r="M98" s="36">
        <f>SUMIFS(СВЦЭМ!$D$33:$D$776,СВЦЭМ!$A$33:$A$776,$A98,СВЦЭМ!$B$33:$B$776,M$83)+'СЕТ СН'!$H$14+СВЦЭМ!$D$10+'СЕТ СН'!$H$5-'СЕТ СН'!$H$24</f>
        <v>2764.3308662499999</v>
      </c>
      <c r="N98" s="36">
        <f>SUMIFS(СВЦЭМ!$D$33:$D$776,СВЦЭМ!$A$33:$A$776,$A98,СВЦЭМ!$B$33:$B$776,N$83)+'СЕТ СН'!$H$14+СВЦЭМ!$D$10+'СЕТ СН'!$H$5-'СЕТ СН'!$H$24</f>
        <v>2759.0733753</v>
      </c>
      <c r="O98" s="36">
        <f>SUMIFS(СВЦЭМ!$D$33:$D$776,СВЦЭМ!$A$33:$A$776,$A98,СВЦЭМ!$B$33:$B$776,O$83)+'СЕТ СН'!$H$14+СВЦЭМ!$D$10+'СЕТ СН'!$H$5-'СЕТ СН'!$H$24</f>
        <v>2735.6392788000003</v>
      </c>
      <c r="P98" s="36">
        <f>SUMIFS(СВЦЭМ!$D$33:$D$776,СВЦЭМ!$A$33:$A$776,$A98,СВЦЭМ!$B$33:$B$776,P$83)+'СЕТ СН'!$H$14+СВЦЭМ!$D$10+'СЕТ СН'!$H$5-'СЕТ СН'!$H$24</f>
        <v>2737.45270368</v>
      </c>
      <c r="Q98" s="36">
        <f>SUMIFS(СВЦЭМ!$D$33:$D$776,СВЦЭМ!$A$33:$A$776,$A98,СВЦЭМ!$B$33:$B$776,Q$83)+'СЕТ СН'!$H$14+СВЦЭМ!$D$10+'СЕТ СН'!$H$5-'СЕТ СН'!$H$24</f>
        <v>2742.5735466000001</v>
      </c>
      <c r="R98" s="36">
        <f>SUMIFS(СВЦЭМ!$D$33:$D$776,СВЦЭМ!$A$33:$A$776,$A98,СВЦЭМ!$B$33:$B$776,R$83)+'СЕТ СН'!$H$14+СВЦЭМ!$D$10+'СЕТ СН'!$H$5-'СЕТ СН'!$H$24</f>
        <v>2746.6341458799998</v>
      </c>
      <c r="S98" s="36">
        <f>SUMIFS(СВЦЭМ!$D$33:$D$776,СВЦЭМ!$A$33:$A$776,$A98,СВЦЭМ!$B$33:$B$776,S$83)+'СЕТ СН'!$H$14+СВЦЭМ!$D$10+'СЕТ СН'!$H$5-'СЕТ СН'!$H$24</f>
        <v>2748.3415005699999</v>
      </c>
      <c r="T98" s="36">
        <f>SUMIFS(СВЦЭМ!$D$33:$D$776,СВЦЭМ!$A$33:$A$776,$A98,СВЦЭМ!$B$33:$B$776,T$83)+'СЕТ СН'!$H$14+СВЦЭМ!$D$10+'СЕТ СН'!$H$5-'СЕТ СН'!$H$24</f>
        <v>2745.4825594399999</v>
      </c>
      <c r="U98" s="36">
        <f>SUMIFS(СВЦЭМ!$D$33:$D$776,СВЦЭМ!$A$33:$A$776,$A98,СВЦЭМ!$B$33:$B$776,U$83)+'СЕТ СН'!$H$14+СВЦЭМ!$D$10+'СЕТ СН'!$H$5-'СЕТ СН'!$H$24</f>
        <v>2750.6591526699999</v>
      </c>
      <c r="V98" s="36">
        <f>SUMIFS(СВЦЭМ!$D$33:$D$776,СВЦЭМ!$A$33:$A$776,$A98,СВЦЭМ!$B$33:$B$776,V$83)+'СЕТ СН'!$H$14+СВЦЭМ!$D$10+'СЕТ СН'!$H$5-'СЕТ СН'!$H$24</f>
        <v>2740.2730811500001</v>
      </c>
      <c r="W98" s="36">
        <f>SUMIFS(СВЦЭМ!$D$33:$D$776,СВЦЭМ!$A$33:$A$776,$A98,СВЦЭМ!$B$33:$B$776,W$83)+'СЕТ СН'!$H$14+СВЦЭМ!$D$10+'СЕТ СН'!$H$5-'СЕТ СН'!$H$24</f>
        <v>2734.3511760800002</v>
      </c>
      <c r="X98" s="36">
        <f>SUMIFS(СВЦЭМ!$D$33:$D$776,СВЦЭМ!$A$33:$A$776,$A98,СВЦЭМ!$B$33:$B$776,X$83)+'СЕТ СН'!$H$14+СВЦЭМ!$D$10+'СЕТ СН'!$H$5-'СЕТ СН'!$H$24</f>
        <v>2751.8256344699998</v>
      </c>
      <c r="Y98" s="36">
        <f>SUMIFS(СВЦЭМ!$D$33:$D$776,СВЦЭМ!$A$33:$A$776,$A98,СВЦЭМ!$B$33:$B$776,Y$83)+'СЕТ СН'!$H$14+СВЦЭМ!$D$10+'СЕТ СН'!$H$5-'СЕТ СН'!$H$24</f>
        <v>2767.0098415699999</v>
      </c>
    </row>
    <row r="99" spans="1:25" ht="15.75" x14ac:dyDescent="0.2">
      <c r="A99" s="35">
        <f t="shared" si="2"/>
        <v>44059</v>
      </c>
      <c r="B99" s="36">
        <f>SUMIFS(СВЦЭМ!$D$33:$D$776,СВЦЭМ!$A$33:$A$776,$A99,СВЦЭМ!$B$33:$B$776,B$83)+'СЕТ СН'!$H$14+СВЦЭМ!$D$10+'СЕТ СН'!$H$5-'СЕТ СН'!$H$24</f>
        <v>2842.7352031999999</v>
      </c>
      <c r="C99" s="36">
        <f>SUMIFS(СВЦЭМ!$D$33:$D$776,СВЦЭМ!$A$33:$A$776,$A99,СВЦЭМ!$B$33:$B$776,C$83)+'СЕТ СН'!$H$14+СВЦЭМ!$D$10+'СЕТ СН'!$H$5-'СЕТ СН'!$H$24</f>
        <v>2860.8835603500002</v>
      </c>
      <c r="D99" s="36">
        <f>SUMIFS(СВЦЭМ!$D$33:$D$776,СВЦЭМ!$A$33:$A$776,$A99,СВЦЭМ!$B$33:$B$776,D$83)+'СЕТ СН'!$H$14+СВЦЭМ!$D$10+'СЕТ СН'!$H$5-'СЕТ СН'!$H$24</f>
        <v>2873.9026505399997</v>
      </c>
      <c r="E99" s="36">
        <f>SUMIFS(СВЦЭМ!$D$33:$D$776,СВЦЭМ!$A$33:$A$776,$A99,СВЦЭМ!$B$33:$B$776,E$83)+'СЕТ СН'!$H$14+СВЦЭМ!$D$10+'СЕТ СН'!$H$5-'СЕТ СН'!$H$24</f>
        <v>2881.6133765499999</v>
      </c>
      <c r="F99" s="36">
        <f>SUMIFS(СВЦЭМ!$D$33:$D$776,СВЦЭМ!$A$33:$A$776,$A99,СВЦЭМ!$B$33:$B$776,F$83)+'СЕТ СН'!$H$14+СВЦЭМ!$D$10+'СЕТ СН'!$H$5-'СЕТ СН'!$H$24</f>
        <v>2878.5120753599999</v>
      </c>
      <c r="G99" s="36">
        <f>SUMIFS(СВЦЭМ!$D$33:$D$776,СВЦЭМ!$A$33:$A$776,$A99,СВЦЭМ!$B$33:$B$776,G$83)+'СЕТ СН'!$H$14+СВЦЭМ!$D$10+'СЕТ СН'!$H$5-'СЕТ СН'!$H$24</f>
        <v>2874.3361507199998</v>
      </c>
      <c r="H99" s="36">
        <f>SUMIFS(СВЦЭМ!$D$33:$D$776,СВЦЭМ!$A$33:$A$776,$A99,СВЦЭМ!$B$33:$B$776,H$83)+'СЕТ СН'!$H$14+СВЦЭМ!$D$10+'СЕТ СН'!$H$5-'СЕТ СН'!$H$24</f>
        <v>2858.3604642199998</v>
      </c>
      <c r="I99" s="36">
        <f>SUMIFS(СВЦЭМ!$D$33:$D$776,СВЦЭМ!$A$33:$A$776,$A99,СВЦЭМ!$B$33:$B$776,I$83)+'СЕТ СН'!$H$14+СВЦЭМ!$D$10+'СЕТ СН'!$H$5-'СЕТ СН'!$H$24</f>
        <v>2811.81297025</v>
      </c>
      <c r="J99" s="36">
        <f>SUMIFS(СВЦЭМ!$D$33:$D$776,СВЦЭМ!$A$33:$A$776,$A99,СВЦЭМ!$B$33:$B$776,J$83)+'СЕТ СН'!$H$14+СВЦЭМ!$D$10+'СЕТ СН'!$H$5-'СЕТ СН'!$H$24</f>
        <v>2785.08014873</v>
      </c>
      <c r="K99" s="36">
        <f>SUMIFS(СВЦЭМ!$D$33:$D$776,СВЦЭМ!$A$33:$A$776,$A99,СВЦЭМ!$B$33:$B$776,K$83)+'СЕТ СН'!$H$14+СВЦЭМ!$D$10+'СЕТ СН'!$H$5-'СЕТ СН'!$H$24</f>
        <v>2756.24213052</v>
      </c>
      <c r="L99" s="36">
        <f>SUMIFS(СВЦЭМ!$D$33:$D$776,СВЦЭМ!$A$33:$A$776,$A99,СВЦЭМ!$B$33:$B$776,L$83)+'СЕТ СН'!$H$14+СВЦЭМ!$D$10+'СЕТ СН'!$H$5-'СЕТ СН'!$H$24</f>
        <v>2747.78805857</v>
      </c>
      <c r="M99" s="36">
        <f>SUMIFS(СВЦЭМ!$D$33:$D$776,СВЦЭМ!$A$33:$A$776,$A99,СВЦЭМ!$B$33:$B$776,M$83)+'СЕТ СН'!$H$14+СВЦЭМ!$D$10+'СЕТ СН'!$H$5-'СЕТ СН'!$H$24</f>
        <v>2723.4350076299997</v>
      </c>
      <c r="N99" s="36">
        <f>SUMIFS(СВЦЭМ!$D$33:$D$776,СВЦЭМ!$A$33:$A$776,$A99,СВЦЭМ!$B$33:$B$776,N$83)+'СЕТ СН'!$H$14+СВЦЭМ!$D$10+'СЕТ СН'!$H$5-'СЕТ СН'!$H$24</f>
        <v>2714.17865158</v>
      </c>
      <c r="O99" s="36">
        <f>SUMIFS(СВЦЭМ!$D$33:$D$776,СВЦЭМ!$A$33:$A$776,$A99,СВЦЭМ!$B$33:$B$776,O$83)+'СЕТ СН'!$H$14+СВЦЭМ!$D$10+'СЕТ СН'!$H$5-'СЕТ СН'!$H$24</f>
        <v>2697.7685953700002</v>
      </c>
      <c r="P99" s="36">
        <f>SUMIFS(СВЦЭМ!$D$33:$D$776,СВЦЭМ!$A$33:$A$776,$A99,СВЦЭМ!$B$33:$B$776,P$83)+'СЕТ СН'!$H$14+СВЦЭМ!$D$10+'СЕТ СН'!$H$5-'СЕТ СН'!$H$24</f>
        <v>2693.6769059399999</v>
      </c>
      <c r="Q99" s="36">
        <f>SUMIFS(СВЦЭМ!$D$33:$D$776,СВЦЭМ!$A$33:$A$776,$A99,СВЦЭМ!$B$33:$B$776,Q$83)+'СЕТ СН'!$H$14+СВЦЭМ!$D$10+'СЕТ СН'!$H$5-'СЕТ СН'!$H$24</f>
        <v>2711.20497127</v>
      </c>
      <c r="R99" s="36">
        <f>SUMIFS(СВЦЭМ!$D$33:$D$776,СВЦЭМ!$A$33:$A$776,$A99,СВЦЭМ!$B$33:$B$776,R$83)+'СЕТ СН'!$H$14+СВЦЭМ!$D$10+'СЕТ СН'!$H$5-'СЕТ СН'!$H$24</f>
        <v>2726.1053043800002</v>
      </c>
      <c r="S99" s="36">
        <f>SUMIFS(СВЦЭМ!$D$33:$D$776,СВЦЭМ!$A$33:$A$776,$A99,СВЦЭМ!$B$33:$B$776,S$83)+'СЕТ СН'!$H$14+СВЦЭМ!$D$10+'СЕТ СН'!$H$5-'СЕТ СН'!$H$24</f>
        <v>2733.8002678600001</v>
      </c>
      <c r="T99" s="36">
        <f>SUMIFS(СВЦЭМ!$D$33:$D$776,СВЦЭМ!$A$33:$A$776,$A99,СВЦЭМ!$B$33:$B$776,T$83)+'СЕТ СН'!$H$14+СВЦЭМ!$D$10+'СЕТ СН'!$H$5-'СЕТ СН'!$H$24</f>
        <v>2738.5782473600002</v>
      </c>
      <c r="U99" s="36">
        <f>SUMIFS(СВЦЭМ!$D$33:$D$776,СВЦЭМ!$A$33:$A$776,$A99,СВЦЭМ!$B$33:$B$776,U$83)+'СЕТ СН'!$H$14+СВЦЭМ!$D$10+'СЕТ СН'!$H$5-'СЕТ СН'!$H$24</f>
        <v>2749.65401587</v>
      </c>
      <c r="V99" s="36">
        <f>SUMIFS(СВЦЭМ!$D$33:$D$776,СВЦЭМ!$A$33:$A$776,$A99,СВЦЭМ!$B$33:$B$776,V$83)+'СЕТ СН'!$H$14+СВЦЭМ!$D$10+'СЕТ СН'!$H$5-'СЕТ СН'!$H$24</f>
        <v>2734.7482794899997</v>
      </c>
      <c r="W99" s="36">
        <f>SUMIFS(СВЦЭМ!$D$33:$D$776,СВЦЭМ!$A$33:$A$776,$A99,СВЦЭМ!$B$33:$B$776,W$83)+'СЕТ СН'!$H$14+СВЦЭМ!$D$10+'СЕТ СН'!$H$5-'СЕТ СН'!$H$24</f>
        <v>2731.4638196599999</v>
      </c>
      <c r="X99" s="36">
        <f>SUMIFS(СВЦЭМ!$D$33:$D$776,СВЦЭМ!$A$33:$A$776,$A99,СВЦЭМ!$B$33:$B$776,X$83)+'СЕТ СН'!$H$14+СВЦЭМ!$D$10+'СЕТ СН'!$H$5-'СЕТ СН'!$H$24</f>
        <v>2748.5957404800001</v>
      </c>
      <c r="Y99" s="36">
        <f>SUMIFS(СВЦЭМ!$D$33:$D$776,СВЦЭМ!$A$33:$A$776,$A99,СВЦЭМ!$B$33:$B$776,Y$83)+'СЕТ СН'!$H$14+СВЦЭМ!$D$10+'СЕТ СН'!$H$5-'СЕТ СН'!$H$24</f>
        <v>2754.0832497000001</v>
      </c>
    </row>
    <row r="100" spans="1:25" ht="15.75" x14ac:dyDescent="0.2">
      <c r="A100" s="35">
        <f t="shared" si="2"/>
        <v>44060</v>
      </c>
      <c r="B100" s="36">
        <f>SUMIFS(СВЦЭМ!$D$33:$D$776,СВЦЭМ!$A$33:$A$776,$A100,СВЦЭМ!$B$33:$B$776,B$83)+'СЕТ СН'!$H$14+СВЦЭМ!$D$10+'СЕТ СН'!$H$5-'СЕТ СН'!$H$24</f>
        <v>2857.6659645700001</v>
      </c>
      <c r="C100" s="36">
        <f>SUMIFS(СВЦЭМ!$D$33:$D$776,СВЦЭМ!$A$33:$A$776,$A100,СВЦЭМ!$B$33:$B$776,C$83)+'СЕТ СН'!$H$14+СВЦЭМ!$D$10+'СЕТ СН'!$H$5-'СЕТ СН'!$H$24</f>
        <v>2885.4080383099999</v>
      </c>
      <c r="D100" s="36">
        <f>SUMIFS(СВЦЭМ!$D$33:$D$776,СВЦЭМ!$A$33:$A$776,$A100,СВЦЭМ!$B$33:$B$776,D$83)+'СЕТ СН'!$H$14+СВЦЭМ!$D$10+'СЕТ СН'!$H$5-'СЕТ СН'!$H$24</f>
        <v>2899.2279744900002</v>
      </c>
      <c r="E100" s="36">
        <f>SUMIFS(СВЦЭМ!$D$33:$D$776,СВЦЭМ!$A$33:$A$776,$A100,СВЦЭМ!$B$33:$B$776,E$83)+'СЕТ СН'!$H$14+СВЦЭМ!$D$10+'СЕТ СН'!$H$5-'СЕТ СН'!$H$24</f>
        <v>2908.6984321999998</v>
      </c>
      <c r="F100" s="36">
        <f>SUMIFS(СВЦЭМ!$D$33:$D$776,СВЦЭМ!$A$33:$A$776,$A100,СВЦЭМ!$B$33:$B$776,F$83)+'СЕТ СН'!$H$14+СВЦЭМ!$D$10+'СЕТ СН'!$H$5-'СЕТ СН'!$H$24</f>
        <v>2904.4723124800003</v>
      </c>
      <c r="G100" s="36">
        <f>SUMIFS(СВЦЭМ!$D$33:$D$776,СВЦЭМ!$A$33:$A$776,$A100,СВЦЭМ!$B$33:$B$776,G$83)+'СЕТ СН'!$H$14+СВЦЭМ!$D$10+'СЕТ СН'!$H$5-'СЕТ СН'!$H$24</f>
        <v>2906.5702096599998</v>
      </c>
      <c r="H100" s="36">
        <f>SUMIFS(СВЦЭМ!$D$33:$D$776,СВЦЭМ!$A$33:$A$776,$A100,СВЦЭМ!$B$33:$B$776,H$83)+'СЕТ СН'!$H$14+СВЦЭМ!$D$10+'СЕТ СН'!$H$5-'СЕТ СН'!$H$24</f>
        <v>2922.1726323399998</v>
      </c>
      <c r="I100" s="36">
        <f>SUMIFS(СВЦЭМ!$D$33:$D$776,СВЦЭМ!$A$33:$A$776,$A100,СВЦЭМ!$B$33:$B$776,I$83)+'СЕТ СН'!$H$14+СВЦЭМ!$D$10+'СЕТ СН'!$H$5-'СЕТ СН'!$H$24</f>
        <v>2966.97315076</v>
      </c>
      <c r="J100" s="36">
        <f>SUMIFS(СВЦЭМ!$D$33:$D$776,СВЦЭМ!$A$33:$A$776,$A100,СВЦЭМ!$B$33:$B$776,J$83)+'СЕТ СН'!$H$14+СВЦЭМ!$D$10+'СЕТ СН'!$H$5-'СЕТ СН'!$H$24</f>
        <v>2921.17089588</v>
      </c>
      <c r="K100" s="36">
        <f>SUMIFS(СВЦЭМ!$D$33:$D$776,СВЦЭМ!$A$33:$A$776,$A100,СВЦЭМ!$B$33:$B$776,K$83)+'СЕТ СН'!$H$14+СВЦЭМ!$D$10+'СЕТ СН'!$H$5-'СЕТ СН'!$H$24</f>
        <v>2889.4937090100002</v>
      </c>
      <c r="L100" s="36">
        <f>SUMIFS(СВЦЭМ!$D$33:$D$776,СВЦЭМ!$A$33:$A$776,$A100,СВЦЭМ!$B$33:$B$776,L$83)+'СЕТ СН'!$H$14+СВЦЭМ!$D$10+'СЕТ СН'!$H$5-'СЕТ СН'!$H$24</f>
        <v>2876.05521073</v>
      </c>
      <c r="M100" s="36">
        <f>SUMIFS(СВЦЭМ!$D$33:$D$776,СВЦЭМ!$A$33:$A$776,$A100,СВЦЭМ!$B$33:$B$776,M$83)+'СЕТ СН'!$H$14+СВЦЭМ!$D$10+'СЕТ СН'!$H$5-'СЕТ СН'!$H$24</f>
        <v>2815.4119432500001</v>
      </c>
      <c r="N100" s="36">
        <f>SUMIFS(СВЦЭМ!$D$33:$D$776,СВЦЭМ!$A$33:$A$776,$A100,СВЦЭМ!$B$33:$B$776,N$83)+'СЕТ СН'!$H$14+СВЦЭМ!$D$10+'СЕТ СН'!$H$5-'СЕТ СН'!$H$24</f>
        <v>2745.0075755899998</v>
      </c>
      <c r="O100" s="36">
        <f>SUMIFS(СВЦЭМ!$D$33:$D$776,СВЦЭМ!$A$33:$A$776,$A100,СВЦЭМ!$B$33:$B$776,O$83)+'СЕТ СН'!$H$14+СВЦЭМ!$D$10+'СЕТ СН'!$H$5-'СЕТ СН'!$H$24</f>
        <v>2710.0801766200002</v>
      </c>
      <c r="P100" s="36">
        <f>SUMIFS(СВЦЭМ!$D$33:$D$776,СВЦЭМ!$A$33:$A$776,$A100,СВЦЭМ!$B$33:$B$776,P$83)+'СЕТ СН'!$H$14+СВЦЭМ!$D$10+'СЕТ СН'!$H$5-'СЕТ СН'!$H$24</f>
        <v>2709.9996878900001</v>
      </c>
      <c r="Q100" s="36">
        <f>SUMIFS(СВЦЭМ!$D$33:$D$776,СВЦЭМ!$A$33:$A$776,$A100,СВЦЭМ!$B$33:$B$776,Q$83)+'СЕТ СН'!$H$14+СВЦЭМ!$D$10+'СЕТ СН'!$H$5-'СЕТ СН'!$H$24</f>
        <v>2716.52132721</v>
      </c>
      <c r="R100" s="36">
        <f>SUMIFS(СВЦЭМ!$D$33:$D$776,СВЦЭМ!$A$33:$A$776,$A100,СВЦЭМ!$B$33:$B$776,R$83)+'СЕТ СН'!$H$14+СВЦЭМ!$D$10+'СЕТ СН'!$H$5-'СЕТ СН'!$H$24</f>
        <v>2713.5378864599998</v>
      </c>
      <c r="S100" s="36">
        <f>SUMIFS(СВЦЭМ!$D$33:$D$776,СВЦЭМ!$A$33:$A$776,$A100,СВЦЭМ!$B$33:$B$776,S$83)+'СЕТ СН'!$H$14+СВЦЭМ!$D$10+'СЕТ СН'!$H$5-'СЕТ СН'!$H$24</f>
        <v>2716.94908799</v>
      </c>
      <c r="T100" s="36">
        <f>SUMIFS(СВЦЭМ!$D$33:$D$776,СВЦЭМ!$A$33:$A$776,$A100,СВЦЭМ!$B$33:$B$776,T$83)+'СЕТ СН'!$H$14+СВЦЭМ!$D$10+'СЕТ СН'!$H$5-'СЕТ СН'!$H$24</f>
        <v>2713.9915421999999</v>
      </c>
      <c r="U100" s="36">
        <f>SUMIFS(СВЦЭМ!$D$33:$D$776,СВЦЭМ!$A$33:$A$776,$A100,СВЦЭМ!$B$33:$B$776,U$83)+'СЕТ СН'!$H$14+СВЦЭМ!$D$10+'СЕТ СН'!$H$5-'СЕТ СН'!$H$24</f>
        <v>2717.6743837100003</v>
      </c>
      <c r="V100" s="36">
        <f>SUMIFS(СВЦЭМ!$D$33:$D$776,СВЦЭМ!$A$33:$A$776,$A100,СВЦЭМ!$B$33:$B$776,V$83)+'СЕТ СН'!$H$14+СВЦЭМ!$D$10+'СЕТ СН'!$H$5-'СЕТ СН'!$H$24</f>
        <v>2716.3659105500001</v>
      </c>
      <c r="W100" s="36">
        <f>SUMIFS(СВЦЭМ!$D$33:$D$776,СВЦЭМ!$A$33:$A$776,$A100,СВЦЭМ!$B$33:$B$776,W$83)+'СЕТ СН'!$H$14+СВЦЭМ!$D$10+'СЕТ СН'!$H$5-'СЕТ СН'!$H$24</f>
        <v>2714.12132703</v>
      </c>
      <c r="X100" s="36">
        <f>SUMIFS(СВЦЭМ!$D$33:$D$776,СВЦЭМ!$A$33:$A$776,$A100,СВЦЭМ!$B$33:$B$776,X$83)+'СЕТ СН'!$H$14+СВЦЭМ!$D$10+'СЕТ СН'!$H$5-'СЕТ СН'!$H$24</f>
        <v>2716.21742374</v>
      </c>
      <c r="Y100" s="36">
        <f>SUMIFS(СВЦЭМ!$D$33:$D$776,СВЦЭМ!$A$33:$A$776,$A100,СВЦЭМ!$B$33:$B$776,Y$83)+'СЕТ СН'!$H$14+СВЦЭМ!$D$10+'СЕТ СН'!$H$5-'СЕТ СН'!$H$24</f>
        <v>2779.79212018</v>
      </c>
    </row>
    <row r="101" spans="1:25" ht="15.75" x14ac:dyDescent="0.2">
      <c r="A101" s="35">
        <f t="shared" si="2"/>
        <v>44061</v>
      </c>
      <c r="B101" s="36">
        <f>SUMIFS(СВЦЭМ!$D$33:$D$776,СВЦЭМ!$A$33:$A$776,$A101,СВЦЭМ!$B$33:$B$776,B$83)+'СЕТ СН'!$H$14+СВЦЭМ!$D$10+'СЕТ СН'!$H$5-'СЕТ СН'!$H$24</f>
        <v>2859.6845730800001</v>
      </c>
      <c r="C101" s="36">
        <f>SUMIFS(СВЦЭМ!$D$33:$D$776,СВЦЭМ!$A$33:$A$776,$A101,СВЦЭМ!$B$33:$B$776,C$83)+'СЕТ СН'!$H$14+СВЦЭМ!$D$10+'СЕТ СН'!$H$5-'СЕТ СН'!$H$24</f>
        <v>2897.45620891</v>
      </c>
      <c r="D101" s="36">
        <f>SUMIFS(СВЦЭМ!$D$33:$D$776,СВЦЭМ!$A$33:$A$776,$A101,СВЦЭМ!$B$33:$B$776,D$83)+'СЕТ СН'!$H$14+СВЦЭМ!$D$10+'СЕТ СН'!$H$5-'СЕТ СН'!$H$24</f>
        <v>2916.4849666199998</v>
      </c>
      <c r="E101" s="36">
        <f>SUMIFS(СВЦЭМ!$D$33:$D$776,СВЦЭМ!$A$33:$A$776,$A101,СВЦЭМ!$B$33:$B$776,E$83)+'СЕТ СН'!$H$14+СВЦЭМ!$D$10+'СЕТ СН'!$H$5-'СЕТ СН'!$H$24</f>
        <v>2916.4181505300003</v>
      </c>
      <c r="F101" s="36">
        <f>SUMIFS(СВЦЭМ!$D$33:$D$776,СВЦЭМ!$A$33:$A$776,$A101,СВЦЭМ!$B$33:$B$776,F$83)+'СЕТ СН'!$H$14+СВЦЭМ!$D$10+'СЕТ СН'!$H$5-'СЕТ СН'!$H$24</f>
        <v>2927.4535820299998</v>
      </c>
      <c r="G101" s="36">
        <f>SUMIFS(СВЦЭМ!$D$33:$D$776,СВЦЭМ!$A$33:$A$776,$A101,СВЦЭМ!$B$33:$B$776,G$83)+'СЕТ СН'!$H$14+СВЦЭМ!$D$10+'СЕТ СН'!$H$5-'СЕТ СН'!$H$24</f>
        <v>2921.30965251</v>
      </c>
      <c r="H101" s="36">
        <f>SUMIFS(СВЦЭМ!$D$33:$D$776,СВЦЭМ!$A$33:$A$776,$A101,СВЦЭМ!$B$33:$B$776,H$83)+'СЕТ СН'!$H$14+СВЦЭМ!$D$10+'СЕТ СН'!$H$5-'СЕТ СН'!$H$24</f>
        <v>2924.3452378900001</v>
      </c>
      <c r="I101" s="36">
        <f>SUMIFS(СВЦЭМ!$D$33:$D$776,СВЦЭМ!$A$33:$A$776,$A101,СВЦЭМ!$B$33:$B$776,I$83)+'СЕТ СН'!$H$14+СВЦЭМ!$D$10+'СЕТ СН'!$H$5-'СЕТ СН'!$H$24</f>
        <v>2927.3037612600001</v>
      </c>
      <c r="J101" s="36">
        <f>SUMIFS(СВЦЭМ!$D$33:$D$776,СВЦЭМ!$A$33:$A$776,$A101,СВЦЭМ!$B$33:$B$776,J$83)+'СЕТ СН'!$H$14+СВЦЭМ!$D$10+'СЕТ СН'!$H$5-'СЕТ СН'!$H$24</f>
        <v>2872.37424151</v>
      </c>
      <c r="K101" s="36">
        <f>SUMIFS(СВЦЭМ!$D$33:$D$776,СВЦЭМ!$A$33:$A$776,$A101,СВЦЭМ!$B$33:$B$776,K$83)+'СЕТ СН'!$H$14+СВЦЭМ!$D$10+'СЕТ СН'!$H$5-'СЕТ СН'!$H$24</f>
        <v>2855.6579888599999</v>
      </c>
      <c r="L101" s="36">
        <f>SUMIFS(СВЦЭМ!$D$33:$D$776,СВЦЭМ!$A$33:$A$776,$A101,СВЦЭМ!$B$33:$B$776,L$83)+'СЕТ СН'!$H$14+СВЦЭМ!$D$10+'СЕТ СН'!$H$5-'СЕТ СН'!$H$24</f>
        <v>2853.5842143600003</v>
      </c>
      <c r="M101" s="36">
        <f>SUMIFS(СВЦЭМ!$D$33:$D$776,СВЦЭМ!$A$33:$A$776,$A101,СВЦЭМ!$B$33:$B$776,M$83)+'СЕТ СН'!$H$14+СВЦЭМ!$D$10+'СЕТ СН'!$H$5-'СЕТ СН'!$H$24</f>
        <v>2808.5178964500001</v>
      </c>
      <c r="N101" s="36">
        <f>SUMIFS(СВЦЭМ!$D$33:$D$776,СВЦЭМ!$A$33:$A$776,$A101,СВЦЭМ!$B$33:$B$776,N$83)+'СЕТ СН'!$H$14+СВЦЭМ!$D$10+'СЕТ СН'!$H$5-'СЕТ СН'!$H$24</f>
        <v>2732.2545826300002</v>
      </c>
      <c r="O101" s="36">
        <f>SUMIFS(СВЦЭМ!$D$33:$D$776,СВЦЭМ!$A$33:$A$776,$A101,СВЦЭМ!$B$33:$B$776,O$83)+'СЕТ СН'!$H$14+СВЦЭМ!$D$10+'СЕТ СН'!$H$5-'СЕТ СН'!$H$24</f>
        <v>2710.60713154</v>
      </c>
      <c r="P101" s="36">
        <f>SUMIFS(СВЦЭМ!$D$33:$D$776,СВЦЭМ!$A$33:$A$776,$A101,СВЦЭМ!$B$33:$B$776,P$83)+'СЕТ СН'!$H$14+СВЦЭМ!$D$10+'СЕТ СН'!$H$5-'СЕТ СН'!$H$24</f>
        <v>2709.8560936600002</v>
      </c>
      <c r="Q101" s="36">
        <f>SUMIFS(СВЦЭМ!$D$33:$D$776,СВЦЭМ!$A$33:$A$776,$A101,СВЦЭМ!$B$33:$B$776,Q$83)+'СЕТ СН'!$H$14+СВЦЭМ!$D$10+'СЕТ СН'!$H$5-'СЕТ СН'!$H$24</f>
        <v>2710.4916201599999</v>
      </c>
      <c r="R101" s="36">
        <f>SUMIFS(СВЦЭМ!$D$33:$D$776,СВЦЭМ!$A$33:$A$776,$A101,СВЦЭМ!$B$33:$B$776,R$83)+'СЕТ СН'!$H$14+СВЦЭМ!$D$10+'СЕТ СН'!$H$5-'СЕТ СН'!$H$24</f>
        <v>2699.2504028799999</v>
      </c>
      <c r="S101" s="36">
        <f>SUMIFS(СВЦЭМ!$D$33:$D$776,СВЦЭМ!$A$33:$A$776,$A101,СВЦЭМ!$B$33:$B$776,S$83)+'СЕТ СН'!$H$14+СВЦЭМ!$D$10+'СЕТ СН'!$H$5-'СЕТ СН'!$H$24</f>
        <v>2702.9923803699999</v>
      </c>
      <c r="T101" s="36">
        <f>SUMIFS(СВЦЭМ!$D$33:$D$776,СВЦЭМ!$A$33:$A$776,$A101,СВЦЭМ!$B$33:$B$776,T$83)+'СЕТ СН'!$H$14+СВЦЭМ!$D$10+'СЕТ СН'!$H$5-'СЕТ СН'!$H$24</f>
        <v>2703.0344685099999</v>
      </c>
      <c r="U101" s="36">
        <f>SUMIFS(СВЦЭМ!$D$33:$D$776,СВЦЭМ!$A$33:$A$776,$A101,СВЦЭМ!$B$33:$B$776,U$83)+'СЕТ СН'!$H$14+СВЦЭМ!$D$10+'СЕТ СН'!$H$5-'СЕТ СН'!$H$24</f>
        <v>2701.6831721799999</v>
      </c>
      <c r="V101" s="36">
        <f>SUMIFS(СВЦЭМ!$D$33:$D$776,СВЦЭМ!$A$33:$A$776,$A101,СВЦЭМ!$B$33:$B$776,V$83)+'СЕТ СН'!$H$14+СВЦЭМ!$D$10+'СЕТ СН'!$H$5-'СЕТ СН'!$H$24</f>
        <v>2697.9207036899998</v>
      </c>
      <c r="W101" s="36">
        <f>SUMIFS(СВЦЭМ!$D$33:$D$776,СВЦЭМ!$A$33:$A$776,$A101,СВЦЭМ!$B$33:$B$776,W$83)+'СЕТ СН'!$H$14+СВЦЭМ!$D$10+'СЕТ СН'!$H$5-'СЕТ СН'!$H$24</f>
        <v>2715.2200079599997</v>
      </c>
      <c r="X101" s="36">
        <f>SUMIFS(СВЦЭМ!$D$33:$D$776,СВЦЭМ!$A$33:$A$776,$A101,СВЦЭМ!$B$33:$B$776,X$83)+'СЕТ СН'!$H$14+СВЦЭМ!$D$10+'СЕТ СН'!$H$5-'СЕТ СН'!$H$24</f>
        <v>2715.90213494</v>
      </c>
      <c r="Y101" s="36">
        <f>SUMIFS(СВЦЭМ!$D$33:$D$776,СВЦЭМ!$A$33:$A$776,$A101,СВЦЭМ!$B$33:$B$776,Y$83)+'СЕТ СН'!$H$14+СВЦЭМ!$D$10+'СЕТ СН'!$H$5-'СЕТ СН'!$H$24</f>
        <v>2789.0594723100003</v>
      </c>
    </row>
    <row r="102" spans="1:25" ht="15.75" x14ac:dyDescent="0.2">
      <c r="A102" s="35">
        <f t="shared" si="2"/>
        <v>44062</v>
      </c>
      <c r="B102" s="36">
        <f>SUMIFS(СВЦЭМ!$D$33:$D$776,СВЦЭМ!$A$33:$A$776,$A102,СВЦЭМ!$B$33:$B$776,B$83)+'СЕТ СН'!$H$14+СВЦЭМ!$D$10+'СЕТ СН'!$H$5-'СЕТ СН'!$H$24</f>
        <v>2796.1824993499999</v>
      </c>
      <c r="C102" s="36">
        <f>SUMIFS(СВЦЭМ!$D$33:$D$776,СВЦЭМ!$A$33:$A$776,$A102,СВЦЭМ!$B$33:$B$776,C$83)+'СЕТ СН'!$H$14+СВЦЭМ!$D$10+'СЕТ СН'!$H$5-'СЕТ СН'!$H$24</f>
        <v>2837.7481384100001</v>
      </c>
      <c r="D102" s="36">
        <f>SUMIFS(СВЦЭМ!$D$33:$D$776,СВЦЭМ!$A$33:$A$776,$A102,СВЦЭМ!$B$33:$B$776,D$83)+'СЕТ СН'!$H$14+СВЦЭМ!$D$10+'СЕТ СН'!$H$5-'СЕТ СН'!$H$24</f>
        <v>2845.3851986199998</v>
      </c>
      <c r="E102" s="36">
        <f>SUMIFS(СВЦЭМ!$D$33:$D$776,СВЦЭМ!$A$33:$A$776,$A102,СВЦЭМ!$B$33:$B$776,E$83)+'СЕТ СН'!$H$14+СВЦЭМ!$D$10+'СЕТ СН'!$H$5-'СЕТ СН'!$H$24</f>
        <v>2861.6601786299998</v>
      </c>
      <c r="F102" s="36">
        <f>SUMIFS(СВЦЭМ!$D$33:$D$776,СВЦЭМ!$A$33:$A$776,$A102,СВЦЭМ!$B$33:$B$776,F$83)+'СЕТ СН'!$H$14+СВЦЭМ!$D$10+'СЕТ СН'!$H$5-'СЕТ СН'!$H$24</f>
        <v>2870.6663831000001</v>
      </c>
      <c r="G102" s="36">
        <f>SUMIFS(СВЦЭМ!$D$33:$D$776,СВЦЭМ!$A$33:$A$776,$A102,СВЦЭМ!$B$33:$B$776,G$83)+'СЕТ СН'!$H$14+СВЦЭМ!$D$10+'СЕТ СН'!$H$5-'СЕТ СН'!$H$24</f>
        <v>2853.2753055499998</v>
      </c>
      <c r="H102" s="36">
        <f>SUMIFS(СВЦЭМ!$D$33:$D$776,СВЦЭМ!$A$33:$A$776,$A102,СВЦЭМ!$B$33:$B$776,H$83)+'СЕТ СН'!$H$14+СВЦЭМ!$D$10+'СЕТ СН'!$H$5-'СЕТ СН'!$H$24</f>
        <v>2851.5175295500003</v>
      </c>
      <c r="I102" s="36">
        <f>SUMIFS(СВЦЭМ!$D$33:$D$776,СВЦЭМ!$A$33:$A$776,$A102,СВЦЭМ!$B$33:$B$776,I$83)+'СЕТ СН'!$H$14+СВЦЭМ!$D$10+'СЕТ СН'!$H$5-'СЕТ СН'!$H$24</f>
        <v>2877.9510711900002</v>
      </c>
      <c r="J102" s="36">
        <f>SUMIFS(СВЦЭМ!$D$33:$D$776,СВЦЭМ!$A$33:$A$776,$A102,СВЦЭМ!$B$33:$B$776,J$83)+'СЕТ СН'!$H$14+СВЦЭМ!$D$10+'СЕТ СН'!$H$5-'СЕТ СН'!$H$24</f>
        <v>2853.4434352500002</v>
      </c>
      <c r="K102" s="36">
        <f>SUMIFS(СВЦЭМ!$D$33:$D$776,СВЦЭМ!$A$33:$A$776,$A102,СВЦЭМ!$B$33:$B$776,K$83)+'СЕТ СН'!$H$14+СВЦЭМ!$D$10+'СЕТ СН'!$H$5-'СЕТ СН'!$H$24</f>
        <v>2820.94803224</v>
      </c>
      <c r="L102" s="36">
        <f>SUMIFS(СВЦЭМ!$D$33:$D$776,СВЦЭМ!$A$33:$A$776,$A102,СВЦЭМ!$B$33:$B$776,L$83)+'СЕТ СН'!$H$14+СВЦЭМ!$D$10+'СЕТ СН'!$H$5-'СЕТ СН'!$H$24</f>
        <v>2778.9232178399998</v>
      </c>
      <c r="M102" s="36">
        <f>SUMIFS(СВЦЭМ!$D$33:$D$776,СВЦЭМ!$A$33:$A$776,$A102,СВЦЭМ!$B$33:$B$776,M$83)+'СЕТ СН'!$H$14+СВЦЭМ!$D$10+'СЕТ СН'!$H$5-'СЕТ СН'!$H$24</f>
        <v>2738.47495751</v>
      </c>
      <c r="N102" s="36">
        <f>SUMIFS(СВЦЭМ!$D$33:$D$776,СВЦЭМ!$A$33:$A$776,$A102,СВЦЭМ!$B$33:$B$776,N$83)+'СЕТ СН'!$H$14+СВЦЭМ!$D$10+'СЕТ СН'!$H$5-'СЕТ СН'!$H$24</f>
        <v>2700.8608379100001</v>
      </c>
      <c r="O102" s="36">
        <f>SUMIFS(СВЦЭМ!$D$33:$D$776,СВЦЭМ!$A$33:$A$776,$A102,СВЦЭМ!$B$33:$B$776,O$83)+'СЕТ СН'!$H$14+СВЦЭМ!$D$10+'СЕТ СН'!$H$5-'СЕТ СН'!$H$24</f>
        <v>2688.82665107</v>
      </c>
      <c r="P102" s="36">
        <f>SUMIFS(СВЦЭМ!$D$33:$D$776,СВЦЭМ!$A$33:$A$776,$A102,СВЦЭМ!$B$33:$B$776,P$83)+'СЕТ СН'!$H$14+СВЦЭМ!$D$10+'СЕТ СН'!$H$5-'СЕТ СН'!$H$24</f>
        <v>2687.5481879099998</v>
      </c>
      <c r="Q102" s="36">
        <f>SUMIFS(СВЦЭМ!$D$33:$D$776,СВЦЭМ!$A$33:$A$776,$A102,СВЦЭМ!$B$33:$B$776,Q$83)+'СЕТ СН'!$H$14+СВЦЭМ!$D$10+'СЕТ СН'!$H$5-'СЕТ СН'!$H$24</f>
        <v>2688.3882130299999</v>
      </c>
      <c r="R102" s="36">
        <f>SUMIFS(СВЦЭМ!$D$33:$D$776,СВЦЭМ!$A$33:$A$776,$A102,СВЦЭМ!$B$33:$B$776,R$83)+'СЕТ СН'!$H$14+СВЦЭМ!$D$10+'СЕТ СН'!$H$5-'СЕТ СН'!$H$24</f>
        <v>2684.2678259499999</v>
      </c>
      <c r="S102" s="36">
        <f>SUMIFS(СВЦЭМ!$D$33:$D$776,СВЦЭМ!$A$33:$A$776,$A102,СВЦЭМ!$B$33:$B$776,S$83)+'СЕТ СН'!$H$14+СВЦЭМ!$D$10+'СЕТ СН'!$H$5-'СЕТ СН'!$H$24</f>
        <v>2685.4969180600001</v>
      </c>
      <c r="T102" s="36">
        <f>SUMIFS(СВЦЭМ!$D$33:$D$776,СВЦЭМ!$A$33:$A$776,$A102,СВЦЭМ!$B$33:$B$776,T$83)+'СЕТ СН'!$H$14+СВЦЭМ!$D$10+'СЕТ СН'!$H$5-'СЕТ СН'!$H$24</f>
        <v>2681.5186486600001</v>
      </c>
      <c r="U102" s="36">
        <f>SUMIFS(СВЦЭМ!$D$33:$D$776,СВЦЭМ!$A$33:$A$776,$A102,СВЦЭМ!$B$33:$B$776,U$83)+'СЕТ СН'!$H$14+СВЦЭМ!$D$10+'СЕТ СН'!$H$5-'СЕТ СН'!$H$24</f>
        <v>2676.34740693</v>
      </c>
      <c r="V102" s="36">
        <f>SUMIFS(СВЦЭМ!$D$33:$D$776,СВЦЭМ!$A$33:$A$776,$A102,СВЦЭМ!$B$33:$B$776,V$83)+'СЕТ СН'!$H$14+СВЦЭМ!$D$10+'СЕТ СН'!$H$5-'СЕТ СН'!$H$24</f>
        <v>2669.00504129</v>
      </c>
      <c r="W102" s="36">
        <f>SUMIFS(СВЦЭМ!$D$33:$D$776,СВЦЭМ!$A$33:$A$776,$A102,СВЦЭМ!$B$33:$B$776,W$83)+'СЕТ СН'!$H$14+СВЦЭМ!$D$10+'СЕТ СН'!$H$5-'СЕТ СН'!$H$24</f>
        <v>2673.0928195799997</v>
      </c>
      <c r="X102" s="36">
        <f>SUMIFS(СВЦЭМ!$D$33:$D$776,СВЦЭМ!$A$33:$A$776,$A102,СВЦЭМ!$B$33:$B$776,X$83)+'СЕТ СН'!$H$14+СВЦЭМ!$D$10+'СЕТ СН'!$H$5-'СЕТ СН'!$H$24</f>
        <v>2684.5253086900002</v>
      </c>
      <c r="Y102" s="36">
        <f>SUMIFS(СВЦЭМ!$D$33:$D$776,СВЦЭМ!$A$33:$A$776,$A102,СВЦЭМ!$B$33:$B$776,Y$83)+'СЕТ СН'!$H$14+СВЦЭМ!$D$10+'СЕТ СН'!$H$5-'СЕТ СН'!$H$24</f>
        <v>2795.5095939100001</v>
      </c>
    </row>
    <row r="103" spans="1:25" ht="15.75" x14ac:dyDescent="0.2">
      <c r="A103" s="35">
        <f t="shared" si="2"/>
        <v>44063</v>
      </c>
      <c r="B103" s="36">
        <f>SUMIFS(СВЦЭМ!$D$33:$D$776,СВЦЭМ!$A$33:$A$776,$A103,СВЦЭМ!$B$33:$B$776,B$83)+'СЕТ СН'!$H$14+СВЦЭМ!$D$10+'СЕТ СН'!$H$5-'СЕТ СН'!$H$24</f>
        <v>2858.5513946599999</v>
      </c>
      <c r="C103" s="36">
        <f>SUMIFS(СВЦЭМ!$D$33:$D$776,СВЦЭМ!$A$33:$A$776,$A103,СВЦЭМ!$B$33:$B$776,C$83)+'СЕТ СН'!$H$14+СВЦЭМ!$D$10+'СЕТ СН'!$H$5-'СЕТ СН'!$H$24</f>
        <v>2898.3646370799997</v>
      </c>
      <c r="D103" s="36">
        <f>SUMIFS(СВЦЭМ!$D$33:$D$776,СВЦЭМ!$A$33:$A$776,$A103,СВЦЭМ!$B$33:$B$776,D$83)+'СЕТ СН'!$H$14+СВЦЭМ!$D$10+'СЕТ СН'!$H$5-'СЕТ СН'!$H$24</f>
        <v>2926.0954725800002</v>
      </c>
      <c r="E103" s="36">
        <f>SUMIFS(СВЦЭМ!$D$33:$D$776,СВЦЭМ!$A$33:$A$776,$A103,СВЦЭМ!$B$33:$B$776,E$83)+'СЕТ СН'!$H$14+СВЦЭМ!$D$10+'СЕТ СН'!$H$5-'СЕТ СН'!$H$24</f>
        <v>2940.8181622500001</v>
      </c>
      <c r="F103" s="36">
        <f>SUMIFS(СВЦЭМ!$D$33:$D$776,СВЦЭМ!$A$33:$A$776,$A103,СВЦЭМ!$B$33:$B$776,F$83)+'СЕТ СН'!$H$14+СВЦЭМ!$D$10+'СЕТ СН'!$H$5-'СЕТ СН'!$H$24</f>
        <v>2939.5629115000002</v>
      </c>
      <c r="G103" s="36">
        <f>SUMIFS(СВЦЭМ!$D$33:$D$776,СВЦЭМ!$A$33:$A$776,$A103,СВЦЭМ!$B$33:$B$776,G$83)+'СЕТ СН'!$H$14+СВЦЭМ!$D$10+'СЕТ СН'!$H$5-'СЕТ СН'!$H$24</f>
        <v>2921.0530899699997</v>
      </c>
      <c r="H103" s="36">
        <f>SUMIFS(СВЦЭМ!$D$33:$D$776,СВЦЭМ!$A$33:$A$776,$A103,СВЦЭМ!$B$33:$B$776,H$83)+'СЕТ СН'!$H$14+СВЦЭМ!$D$10+'СЕТ СН'!$H$5-'СЕТ СН'!$H$24</f>
        <v>2891.8729223999999</v>
      </c>
      <c r="I103" s="36">
        <f>SUMIFS(СВЦЭМ!$D$33:$D$776,СВЦЭМ!$A$33:$A$776,$A103,СВЦЭМ!$B$33:$B$776,I$83)+'СЕТ СН'!$H$14+СВЦЭМ!$D$10+'СЕТ СН'!$H$5-'СЕТ СН'!$H$24</f>
        <v>2928.42357679</v>
      </c>
      <c r="J103" s="36">
        <f>SUMIFS(СВЦЭМ!$D$33:$D$776,СВЦЭМ!$A$33:$A$776,$A103,СВЦЭМ!$B$33:$B$776,J$83)+'СЕТ СН'!$H$14+СВЦЭМ!$D$10+'СЕТ СН'!$H$5-'СЕТ СН'!$H$24</f>
        <v>2898.53060074</v>
      </c>
      <c r="K103" s="36">
        <f>SUMIFS(СВЦЭМ!$D$33:$D$776,СВЦЭМ!$A$33:$A$776,$A103,СВЦЭМ!$B$33:$B$776,K$83)+'СЕТ СН'!$H$14+СВЦЭМ!$D$10+'СЕТ СН'!$H$5-'СЕТ СН'!$H$24</f>
        <v>2862.9826723900001</v>
      </c>
      <c r="L103" s="36">
        <f>SUMIFS(СВЦЭМ!$D$33:$D$776,СВЦЭМ!$A$33:$A$776,$A103,СВЦЭМ!$B$33:$B$776,L$83)+'СЕТ СН'!$H$14+СВЦЭМ!$D$10+'СЕТ СН'!$H$5-'СЕТ СН'!$H$24</f>
        <v>2822.3799262399998</v>
      </c>
      <c r="M103" s="36">
        <f>SUMIFS(СВЦЭМ!$D$33:$D$776,СВЦЭМ!$A$33:$A$776,$A103,СВЦЭМ!$B$33:$B$776,M$83)+'СЕТ СН'!$H$14+СВЦЭМ!$D$10+'СЕТ СН'!$H$5-'СЕТ СН'!$H$24</f>
        <v>2769.2310343300001</v>
      </c>
      <c r="N103" s="36">
        <f>SUMIFS(СВЦЭМ!$D$33:$D$776,СВЦЭМ!$A$33:$A$776,$A103,СВЦЭМ!$B$33:$B$776,N$83)+'СЕТ СН'!$H$14+СВЦЭМ!$D$10+'СЕТ СН'!$H$5-'СЕТ СН'!$H$24</f>
        <v>2710.8619498500002</v>
      </c>
      <c r="O103" s="36">
        <f>SUMIFS(СВЦЭМ!$D$33:$D$776,СВЦЭМ!$A$33:$A$776,$A103,СВЦЭМ!$B$33:$B$776,O$83)+'СЕТ СН'!$H$14+СВЦЭМ!$D$10+'СЕТ СН'!$H$5-'СЕТ СН'!$H$24</f>
        <v>2688.79856376</v>
      </c>
      <c r="P103" s="36">
        <f>SUMIFS(СВЦЭМ!$D$33:$D$776,СВЦЭМ!$A$33:$A$776,$A103,СВЦЭМ!$B$33:$B$776,P$83)+'СЕТ СН'!$H$14+СВЦЭМ!$D$10+'СЕТ СН'!$H$5-'СЕТ СН'!$H$24</f>
        <v>2687.5715580800002</v>
      </c>
      <c r="Q103" s="36">
        <f>SUMIFS(СВЦЭМ!$D$33:$D$776,СВЦЭМ!$A$33:$A$776,$A103,СВЦЭМ!$B$33:$B$776,Q$83)+'СЕТ СН'!$H$14+СВЦЭМ!$D$10+'СЕТ СН'!$H$5-'СЕТ СН'!$H$24</f>
        <v>2689.7566028000001</v>
      </c>
      <c r="R103" s="36">
        <f>SUMIFS(СВЦЭМ!$D$33:$D$776,СВЦЭМ!$A$33:$A$776,$A103,СВЦЭМ!$B$33:$B$776,R$83)+'СЕТ СН'!$H$14+СВЦЭМ!$D$10+'СЕТ СН'!$H$5-'СЕТ СН'!$H$24</f>
        <v>2691.03696498</v>
      </c>
      <c r="S103" s="36">
        <f>SUMIFS(СВЦЭМ!$D$33:$D$776,СВЦЭМ!$A$33:$A$776,$A103,СВЦЭМ!$B$33:$B$776,S$83)+'СЕТ СН'!$H$14+СВЦЭМ!$D$10+'СЕТ СН'!$H$5-'СЕТ СН'!$H$24</f>
        <v>2698.2471112200001</v>
      </c>
      <c r="T103" s="36">
        <f>SUMIFS(СВЦЭМ!$D$33:$D$776,СВЦЭМ!$A$33:$A$776,$A103,СВЦЭМ!$B$33:$B$776,T$83)+'СЕТ СН'!$H$14+СВЦЭМ!$D$10+'СЕТ СН'!$H$5-'СЕТ СН'!$H$24</f>
        <v>2699.2778994099999</v>
      </c>
      <c r="U103" s="36">
        <f>SUMIFS(СВЦЭМ!$D$33:$D$776,СВЦЭМ!$A$33:$A$776,$A103,СВЦЭМ!$B$33:$B$776,U$83)+'СЕТ СН'!$H$14+СВЦЭМ!$D$10+'СЕТ СН'!$H$5-'СЕТ СН'!$H$24</f>
        <v>2698.4988056500001</v>
      </c>
      <c r="V103" s="36">
        <f>SUMIFS(СВЦЭМ!$D$33:$D$776,СВЦЭМ!$A$33:$A$776,$A103,СВЦЭМ!$B$33:$B$776,V$83)+'СЕТ СН'!$H$14+СВЦЭМ!$D$10+'СЕТ СН'!$H$5-'СЕТ СН'!$H$24</f>
        <v>2700.9154972400001</v>
      </c>
      <c r="W103" s="36">
        <f>SUMIFS(СВЦЭМ!$D$33:$D$776,СВЦЭМ!$A$33:$A$776,$A103,СВЦЭМ!$B$33:$B$776,W$83)+'СЕТ СН'!$H$14+СВЦЭМ!$D$10+'СЕТ СН'!$H$5-'СЕТ СН'!$H$24</f>
        <v>2697.2839180299998</v>
      </c>
      <c r="X103" s="36">
        <f>SUMIFS(СВЦЭМ!$D$33:$D$776,СВЦЭМ!$A$33:$A$776,$A103,СВЦЭМ!$B$33:$B$776,X$83)+'СЕТ СН'!$H$14+СВЦЭМ!$D$10+'СЕТ СН'!$H$5-'СЕТ СН'!$H$24</f>
        <v>2702.8208013900003</v>
      </c>
      <c r="Y103" s="36">
        <f>SUMIFS(СВЦЭМ!$D$33:$D$776,СВЦЭМ!$A$33:$A$776,$A103,СВЦЭМ!$B$33:$B$776,Y$83)+'СЕТ СН'!$H$14+СВЦЭМ!$D$10+'СЕТ СН'!$H$5-'СЕТ СН'!$H$24</f>
        <v>2817.4516086900003</v>
      </c>
    </row>
    <row r="104" spans="1:25" ht="15.75" x14ac:dyDescent="0.2">
      <c r="A104" s="35">
        <f t="shared" si="2"/>
        <v>44064</v>
      </c>
      <c r="B104" s="36">
        <f>SUMIFS(СВЦЭМ!$D$33:$D$776,СВЦЭМ!$A$33:$A$776,$A104,СВЦЭМ!$B$33:$B$776,B$83)+'СЕТ СН'!$H$14+СВЦЭМ!$D$10+'СЕТ СН'!$H$5-'СЕТ СН'!$H$24</f>
        <v>2874.89359582</v>
      </c>
      <c r="C104" s="36">
        <f>SUMIFS(СВЦЭМ!$D$33:$D$776,СВЦЭМ!$A$33:$A$776,$A104,СВЦЭМ!$B$33:$B$776,C$83)+'СЕТ СН'!$H$14+СВЦЭМ!$D$10+'СЕТ СН'!$H$5-'СЕТ СН'!$H$24</f>
        <v>2892.7183943800001</v>
      </c>
      <c r="D104" s="36">
        <f>SUMIFS(СВЦЭМ!$D$33:$D$776,СВЦЭМ!$A$33:$A$776,$A104,СВЦЭМ!$B$33:$B$776,D$83)+'СЕТ СН'!$H$14+СВЦЭМ!$D$10+'СЕТ СН'!$H$5-'СЕТ СН'!$H$24</f>
        <v>2931.2438481700001</v>
      </c>
      <c r="E104" s="36">
        <f>SUMIFS(СВЦЭМ!$D$33:$D$776,СВЦЭМ!$A$33:$A$776,$A104,СВЦЭМ!$B$33:$B$776,E$83)+'СЕТ СН'!$H$14+СВЦЭМ!$D$10+'СЕТ СН'!$H$5-'СЕТ СН'!$H$24</f>
        <v>2925.9894850800001</v>
      </c>
      <c r="F104" s="36">
        <f>SUMIFS(СВЦЭМ!$D$33:$D$776,СВЦЭМ!$A$33:$A$776,$A104,СВЦЭМ!$B$33:$B$776,F$83)+'СЕТ СН'!$H$14+СВЦЭМ!$D$10+'СЕТ СН'!$H$5-'СЕТ СН'!$H$24</f>
        <v>2922.3649054100001</v>
      </c>
      <c r="G104" s="36">
        <f>SUMIFS(СВЦЭМ!$D$33:$D$776,СВЦЭМ!$A$33:$A$776,$A104,СВЦЭМ!$B$33:$B$776,G$83)+'СЕТ СН'!$H$14+СВЦЭМ!$D$10+'СЕТ СН'!$H$5-'СЕТ СН'!$H$24</f>
        <v>2935.0211190499999</v>
      </c>
      <c r="H104" s="36">
        <f>SUMIFS(СВЦЭМ!$D$33:$D$776,СВЦЭМ!$A$33:$A$776,$A104,СВЦЭМ!$B$33:$B$776,H$83)+'СЕТ СН'!$H$14+СВЦЭМ!$D$10+'СЕТ СН'!$H$5-'СЕТ СН'!$H$24</f>
        <v>2931.4926452</v>
      </c>
      <c r="I104" s="36">
        <f>SUMIFS(СВЦЭМ!$D$33:$D$776,СВЦЭМ!$A$33:$A$776,$A104,СВЦЭМ!$B$33:$B$776,I$83)+'СЕТ СН'!$H$14+СВЦЭМ!$D$10+'СЕТ СН'!$H$5-'СЕТ СН'!$H$24</f>
        <v>2958.4722114000001</v>
      </c>
      <c r="J104" s="36">
        <f>SUMIFS(СВЦЭМ!$D$33:$D$776,СВЦЭМ!$A$33:$A$776,$A104,СВЦЭМ!$B$33:$B$776,J$83)+'СЕТ СН'!$H$14+СВЦЭМ!$D$10+'СЕТ СН'!$H$5-'СЕТ СН'!$H$24</f>
        <v>2929.96734539</v>
      </c>
      <c r="K104" s="36">
        <f>SUMIFS(СВЦЭМ!$D$33:$D$776,СВЦЭМ!$A$33:$A$776,$A104,СВЦЭМ!$B$33:$B$776,K$83)+'СЕТ СН'!$H$14+СВЦЭМ!$D$10+'СЕТ СН'!$H$5-'СЕТ СН'!$H$24</f>
        <v>2881.7415919700002</v>
      </c>
      <c r="L104" s="36">
        <f>SUMIFS(СВЦЭМ!$D$33:$D$776,СВЦЭМ!$A$33:$A$776,$A104,СВЦЭМ!$B$33:$B$776,L$83)+'СЕТ СН'!$H$14+СВЦЭМ!$D$10+'СЕТ СН'!$H$5-'СЕТ СН'!$H$24</f>
        <v>2842.7718539900002</v>
      </c>
      <c r="M104" s="36">
        <f>SUMIFS(СВЦЭМ!$D$33:$D$776,СВЦЭМ!$A$33:$A$776,$A104,СВЦЭМ!$B$33:$B$776,M$83)+'СЕТ СН'!$H$14+СВЦЭМ!$D$10+'СЕТ СН'!$H$5-'СЕТ СН'!$H$24</f>
        <v>2796.8307624600002</v>
      </c>
      <c r="N104" s="36">
        <f>SUMIFS(СВЦЭМ!$D$33:$D$776,СВЦЭМ!$A$33:$A$776,$A104,СВЦЭМ!$B$33:$B$776,N$83)+'СЕТ СН'!$H$14+СВЦЭМ!$D$10+'СЕТ СН'!$H$5-'СЕТ СН'!$H$24</f>
        <v>2737.10107036</v>
      </c>
      <c r="O104" s="36">
        <f>SUMIFS(СВЦЭМ!$D$33:$D$776,СВЦЭМ!$A$33:$A$776,$A104,СВЦЭМ!$B$33:$B$776,O$83)+'СЕТ СН'!$H$14+СВЦЭМ!$D$10+'СЕТ СН'!$H$5-'СЕТ СН'!$H$24</f>
        <v>2719.8302917700003</v>
      </c>
      <c r="P104" s="36">
        <f>SUMIFS(СВЦЭМ!$D$33:$D$776,СВЦЭМ!$A$33:$A$776,$A104,СВЦЭМ!$B$33:$B$776,P$83)+'СЕТ СН'!$H$14+СВЦЭМ!$D$10+'СЕТ СН'!$H$5-'СЕТ СН'!$H$24</f>
        <v>2716.3859829100002</v>
      </c>
      <c r="Q104" s="36">
        <f>SUMIFS(СВЦЭМ!$D$33:$D$776,СВЦЭМ!$A$33:$A$776,$A104,СВЦЭМ!$B$33:$B$776,Q$83)+'СЕТ СН'!$H$14+СВЦЭМ!$D$10+'СЕТ СН'!$H$5-'СЕТ СН'!$H$24</f>
        <v>2715.6825103800002</v>
      </c>
      <c r="R104" s="36">
        <f>SUMIFS(СВЦЭМ!$D$33:$D$776,СВЦЭМ!$A$33:$A$776,$A104,СВЦЭМ!$B$33:$B$776,R$83)+'СЕТ СН'!$H$14+СВЦЭМ!$D$10+'СЕТ СН'!$H$5-'СЕТ СН'!$H$24</f>
        <v>2708.4387004800001</v>
      </c>
      <c r="S104" s="36">
        <f>SUMIFS(СВЦЭМ!$D$33:$D$776,СВЦЭМ!$A$33:$A$776,$A104,СВЦЭМ!$B$33:$B$776,S$83)+'СЕТ СН'!$H$14+СВЦЭМ!$D$10+'СЕТ СН'!$H$5-'СЕТ СН'!$H$24</f>
        <v>2709.5146390600003</v>
      </c>
      <c r="T104" s="36">
        <f>SUMIFS(СВЦЭМ!$D$33:$D$776,СВЦЭМ!$A$33:$A$776,$A104,СВЦЭМ!$B$33:$B$776,T$83)+'СЕТ СН'!$H$14+СВЦЭМ!$D$10+'СЕТ СН'!$H$5-'СЕТ СН'!$H$24</f>
        <v>2710.37115675</v>
      </c>
      <c r="U104" s="36">
        <f>SUMIFS(СВЦЭМ!$D$33:$D$776,СВЦЭМ!$A$33:$A$776,$A104,СВЦЭМ!$B$33:$B$776,U$83)+'СЕТ СН'!$H$14+СВЦЭМ!$D$10+'СЕТ СН'!$H$5-'СЕТ СН'!$H$24</f>
        <v>2718.6092537300001</v>
      </c>
      <c r="V104" s="36">
        <f>SUMIFS(СВЦЭМ!$D$33:$D$776,СВЦЭМ!$A$33:$A$776,$A104,СВЦЭМ!$B$33:$B$776,V$83)+'СЕТ СН'!$H$14+СВЦЭМ!$D$10+'СЕТ СН'!$H$5-'СЕТ СН'!$H$24</f>
        <v>2722.3188015000001</v>
      </c>
      <c r="W104" s="36">
        <f>SUMIFS(СВЦЭМ!$D$33:$D$776,СВЦЭМ!$A$33:$A$776,$A104,СВЦЭМ!$B$33:$B$776,W$83)+'СЕТ СН'!$H$14+СВЦЭМ!$D$10+'СЕТ СН'!$H$5-'СЕТ СН'!$H$24</f>
        <v>2719.6886939400001</v>
      </c>
      <c r="X104" s="36">
        <f>SUMIFS(СВЦЭМ!$D$33:$D$776,СВЦЭМ!$A$33:$A$776,$A104,СВЦЭМ!$B$33:$B$776,X$83)+'СЕТ СН'!$H$14+СВЦЭМ!$D$10+'СЕТ СН'!$H$5-'СЕТ СН'!$H$24</f>
        <v>2727.9967289900001</v>
      </c>
      <c r="Y104" s="36">
        <f>SUMIFS(СВЦЭМ!$D$33:$D$776,СВЦЭМ!$A$33:$A$776,$A104,СВЦЭМ!$B$33:$B$776,Y$83)+'СЕТ СН'!$H$14+СВЦЭМ!$D$10+'СЕТ СН'!$H$5-'СЕТ СН'!$H$24</f>
        <v>2825.3192217800001</v>
      </c>
    </row>
    <row r="105" spans="1:25" ht="15.75" x14ac:dyDescent="0.2">
      <c r="A105" s="35">
        <f t="shared" si="2"/>
        <v>44065</v>
      </c>
      <c r="B105" s="36">
        <f>SUMIFS(СВЦЭМ!$D$33:$D$776,СВЦЭМ!$A$33:$A$776,$A105,СВЦЭМ!$B$33:$B$776,B$83)+'СЕТ СН'!$H$14+СВЦЭМ!$D$10+'СЕТ СН'!$H$5-'СЕТ СН'!$H$24</f>
        <v>2861.70979919</v>
      </c>
      <c r="C105" s="36">
        <f>SUMIFS(СВЦЭМ!$D$33:$D$776,СВЦЭМ!$A$33:$A$776,$A105,СВЦЭМ!$B$33:$B$776,C$83)+'СЕТ СН'!$H$14+СВЦЭМ!$D$10+'СЕТ СН'!$H$5-'СЕТ СН'!$H$24</f>
        <v>2912.6641538100002</v>
      </c>
      <c r="D105" s="36">
        <f>SUMIFS(СВЦЭМ!$D$33:$D$776,СВЦЭМ!$A$33:$A$776,$A105,СВЦЭМ!$B$33:$B$776,D$83)+'СЕТ СН'!$H$14+СВЦЭМ!$D$10+'СЕТ СН'!$H$5-'СЕТ СН'!$H$24</f>
        <v>2928.8092576099998</v>
      </c>
      <c r="E105" s="36">
        <f>SUMIFS(СВЦЭМ!$D$33:$D$776,СВЦЭМ!$A$33:$A$776,$A105,СВЦЭМ!$B$33:$B$776,E$83)+'СЕТ СН'!$H$14+СВЦЭМ!$D$10+'СЕТ СН'!$H$5-'СЕТ СН'!$H$24</f>
        <v>2943.7392290600001</v>
      </c>
      <c r="F105" s="36">
        <f>SUMIFS(СВЦЭМ!$D$33:$D$776,СВЦЭМ!$A$33:$A$776,$A105,СВЦЭМ!$B$33:$B$776,F$83)+'СЕТ СН'!$H$14+СВЦЭМ!$D$10+'СЕТ СН'!$H$5-'СЕТ СН'!$H$24</f>
        <v>2946.6621555800002</v>
      </c>
      <c r="G105" s="36">
        <f>SUMIFS(СВЦЭМ!$D$33:$D$776,СВЦЭМ!$A$33:$A$776,$A105,СВЦЭМ!$B$33:$B$776,G$83)+'СЕТ СН'!$H$14+СВЦЭМ!$D$10+'СЕТ СН'!$H$5-'СЕТ СН'!$H$24</f>
        <v>2938.6572867700002</v>
      </c>
      <c r="H105" s="36">
        <f>SUMIFS(СВЦЭМ!$D$33:$D$776,СВЦЭМ!$A$33:$A$776,$A105,СВЦЭМ!$B$33:$B$776,H$83)+'СЕТ СН'!$H$14+СВЦЭМ!$D$10+'СЕТ СН'!$H$5-'СЕТ СН'!$H$24</f>
        <v>2911.8368347400001</v>
      </c>
      <c r="I105" s="36">
        <f>SUMIFS(СВЦЭМ!$D$33:$D$776,СВЦЭМ!$A$33:$A$776,$A105,СВЦЭМ!$B$33:$B$776,I$83)+'СЕТ СН'!$H$14+СВЦЭМ!$D$10+'СЕТ СН'!$H$5-'СЕТ СН'!$H$24</f>
        <v>2920.6261928899999</v>
      </c>
      <c r="J105" s="36">
        <f>SUMIFS(СВЦЭМ!$D$33:$D$776,СВЦЭМ!$A$33:$A$776,$A105,СВЦЭМ!$B$33:$B$776,J$83)+'СЕТ СН'!$H$14+СВЦЭМ!$D$10+'СЕТ СН'!$H$5-'СЕТ СН'!$H$24</f>
        <v>2887.1198154100002</v>
      </c>
      <c r="K105" s="36">
        <f>SUMIFS(СВЦЭМ!$D$33:$D$776,СВЦЭМ!$A$33:$A$776,$A105,СВЦЭМ!$B$33:$B$776,K$83)+'СЕТ СН'!$H$14+СВЦЭМ!$D$10+'СЕТ СН'!$H$5-'СЕТ СН'!$H$24</f>
        <v>2851.4765244</v>
      </c>
      <c r="L105" s="36">
        <f>SUMIFS(СВЦЭМ!$D$33:$D$776,СВЦЭМ!$A$33:$A$776,$A105,СВЦЭМ!$B$33:$B$776,L$83)+'СЕТ СН'!$H$14+СВЦЭМ!$D$10+'СЕТ СН'!$H$5-'СЕТ СН'!$H$24</f>
        <v>2816.5241939699999</v>
      </c>
      <c r="M105" s="36">
        <f>SUMIFS(СВЦЭМ!$D$33:$D$776,СВЦЭМ!$A$33:$A$776,$A105,СВЦЭМ!$B$33:$B$776,M$83)+'СЕТ СН'!$H$14+СВЦЭМ!$D$10+'СЕТ СН'!$H$5-'СЕТ СН'!$H$24</f>
        <v>2773.87978471</v>
      </c>
      <c r="N105" s="36">
        <f>SUMIFS(СВЦЭМ!$D$33:$D$776,СВЦЭМ!$A$33:$A$776,$A105,СВЦЭМ!$B$33:$B$776,N$83)+'СЕТ СН'!$H$14+СВЦЭМ!$D$10+'СЕТ СН'!$H$5-'СЕТ СН'!$H$24</f>
        <v>2735.2119149499999</v>
      </c>
      <c r="O105" s="36">
        <f>SUMIFS(СВЦЭМ!$D$33:$D$776,СВЦЭМ!$A$33:$A$776,$A105,СВЦЭМ!$B$33:$B$776,O$83)+'СЕТ СН'!$H$14+СВЦЭМ!$D$10+'СЕТ СН'!$H$5-'СЕТ СН'!$H$24</f>
        <v>2705.9278519</v>
      </c>
      <c r="P105" s="36">
        <f>SUMIFS(СВЦЭМ!$D$33:$D$776,СВЦЭМ!$A$33:$A$776,$A105,СВЦЭМ!$B$33:$B$776,P$83)+'СЕТ СН'!$H$14+СВЦЭМ!$D$10+'СЕТ СН'!$H$5-'СЕТ СН'!$H$24</f>
        <v>2709.3408379000002</v>
      </c>
      <c r="Q105" s="36">
        <f>SUMIFS(СВЦЭМ!$D$33:$D$776,СВЦЭМ!$A$33:$A$776,$A105,СВЦЭМ!$B$33:$B$776,Q$83)+'СЕТ СН'!$H$14+СВЦЭМ!$D$10+'СЕТ СН'!$H$5-'СЕТ СН'!$H$24</f>
        <v>2713.0900426099997</v>
      </c>
      <c r="R105" s="36">
        <f>SUMIFS(СВЦЭМ!$D$33:$D$776,СВЦЭМ!$A$33:$A$776,$A105,СВЦЭМ!$B$33:$B$776,R$83)+'СЕТ СН'!$H$14+СВЦЭМ!$D$10+'СЕТ СН'!$H$5-'СЕТ СН'!$H$24</f>
        <v>2715.1564850099999</v>
      </c>
      <c r="S105" s="36">
        <f>SUMIFS(СВЦЭМ!$D$33:$D$776,СВЦЭМ!$A$33:$A$776,$A105,СВЦЭМ!$B$33:$B$776,S$83)+'СЕТ СН'!$H$14+СВЦЭМ!$D$10+'СЕТ СН'!$H$5-'СЕТ СН'!$H$24</f>
        <v>2715.1276192</v>
      </c>
      <c r="T105" s="36">
        <f>SUMIFS(СВЦЭМ!$D$33:$D$776,СВЦЭМ!$A$33:$A$776,$A105,СВЦЭМ!$B$33:$B$776,T$83)+'СЕТ СН'!$H$14+СВЦЭМ!$D$10+'СЕТ СН'!$H$5-'СЕТ СН'!$H$24</f>
        <v>2704.1456626499998</v>
      </c>
      <c r="U105" s="36">
        <f>SUMIFS(СВЦЭМ!$D$33:$D$776,СВЦЭМ!$A$33:$A$776,$A105,СВЦЭМ!$B$33:$B$776,U$83)+'СЕТ СН'!$H$14+СВЦЭМ!$D$10+'СЕТ СН'!$H$5-'СЕТ СН'!$H$24</f>
        <v>2698.9142566599999</v>
      </c>
      <c r="V105" s="36">
        <f>SUMIFS(СВЦЭМ!$D$33:$D$776,СВЦЭМ!$A$33:$A$776,$A105,СВЦЭМ!$B$33:$B$776,V$83)+'СЕТ СН'!$H$14+СВЦЭМ!$D$10+'СЕТ СН'!$H$5-'СЕТ СН'!$H$24</f>
        <v>2692.9111893700001</v>
      </c>
      <c r="W105" s="36">
        <f>SUMIFS(СВЦЭМ!$D$33:$D$776,СВЦЭМ!$A$33:$A$776,$A105,СВЦЭМ!$B$33:$B$776,W$83)+'СЕТ СН'!$H$14+СВЦЭМ!$D$10+'СЕТ СН'!$H$5-'СЕТ СН'!$H$24</f>
        <v>2696.68849009</v>
      </c>
      <c r="X105" s="36">
        <f>SUMIFS(СВЦЭМ!$D$33:$D$776,СВЦЭМ!$A$33:$A$776,$A105,СВЦЭМ!$B$33:$B$776,X$83)+'СЕТ СН'!$H$14+СВЦЭМ!$D$10+'СЕТ СН'!$H$5-'СЕТ СН'!$H$24</f>
        <v>2712.5795176299998</v>
      </c>
      <c r="Y105" s="36">
        <f>SUMIFS(СВЦЭМ!$D$33:$D$776,СВЦЭМ!$A$33:$A$776,$A105,СВЦЭМ!$B$33:$B$776,Y$83)+'СЕТ СН'!$H$14+СВЦЭМ!$D$10+'СЕТ СН'!$H$5-'СЕТ СН'!$H$24</f>
        <v>2818.30475884</v>
      </c>
    </row>
    <row r="106" spans="1:25" ht="15.75" x14ac:dyDescent="0.2">
      <c r="A106" s="35">
        <f t="shared" si="2"/>
        <v>44066</v>
      </c>
      <c r="B106" s="36">
        <f>SUMIFS(СВЦЭМ!$D$33:$D$776,СВЦЭМ!$A$33:$A$776,$A106,СВЦЭМ!$B$33:$B$776,B$83)+'СЕТ СН'!$H$14+СВЦЭМ!$D$10+'СЕТ СН'!$H$5-'СЕТ СН'!$H$24</f>
        <v>2872.97309563</v>
      </c>
      <c r="C106" s="36">
        <f>SUMIFS(СВЦЭМ!$D$33:$D$776,СВЦЭМ!$A$33:$A$776,$A106,СВЦЭМ!$B$33:$B$776,C$83)+'СЕТ СН'!$H$14+СВЦЭМ!$D$10+'СЕТ СН'!$H$5-'СЕТ СН'!$H$24</f>
        <v>2897.7166464800002</v>
      </c>
      <c r="D106" s="36">
        <f>SUMIFS(СВЦЭМ!$D$33:$D$776,СВЦЭМ!$A$33:$A$776,$A106,СВЦЭМ!$B$33:$B$776,D$83)+'СЕТ СН'!$H$14+СВЦЭМ!$D$10+'СЕТ СН'!$H$5-'СЕТ СН'!$H$24</f>
        <v>2923.8007423999998</v>
      </c>
      <c r="E106" s="36">
        <f>SUMIFS(СВЦЭМ!$D$33:$D$776,СВЦЭМ!$A$33:$A$776,$A106,СВЦЭМ!$B$33:$B$776,E$83)+'СЕТ СН'!$H$14+СВЦЭМ!$D$10+'СЕТ СН'!$H$5-'СЕТ СН'!$H$24</f>
        <v>2939.63772126</v>
      </c>
      <c r="F106" s="36">
        <f>SUMIFS(СВЦЭМ!$D$33:$D$776,СВЦЭМ!$A$33:$A$776,$A106,СВЦЭМ!$B$33:$B$776,F$83)+'СЕТ СН'!$H$14+СВЦЭМ!$D$10+'СЕТ СН'!$H$5-'СЕТ СН'!$H$24</f>
        <v>2944.3431917500002</v>
      </c>
      <c r="G106" s="36">
        <f>SUMIFS(СВЦЭМ!$D$33:$D$776,СВЦЭМ!$A$33:$A$776,$A106,СВЦЭМ!$B$33:$B$776,G$83)+'СЕТ СН'!$H$14+СВЦЭМ!$D$10+'СЕТ СН'!$H$5-'СЕТ СН'!$H$24</f>
        <v>2944.45275567</v>
      </c>
      <c r="H106" s="36">
        <f>SUMIFS(СВЦЭМ!$D$33:$D$776,СВЦЭМ!$A$33:$A$776,$A106,СВЦЭМ!$B$33:$B$776,H$83)+'СЕТ СН'!$H$14+СВЦЭМ!$D$10+'СЕТ СН'!$H$5-'СЕТ СН'!$H$24</f>
        <v>2931.3025371600002</v>
      </c>
      <c r="I106" s="36">
        <f>SUMIFS(СВЦЭМ!$D$33:$D$776,СВЦЭМ!$A$33:$A$776,$A106,СВЦЭМ!$B$33:$B$776,I$83)+'СЕТ СН'!$H$14+СВЦЭМ!$D$10+'СЕТ СН'!$H$5-'СЕТ СН'!$H$24</f>
        <v>2906.45380303</v>
      </c>
      <c r="J106" s="36">
        <f>SUMIFS(СВЦЭМ!$D$33:$D$776,СВЦЭМ!$A$33:$A$776,$A106,СВЦЭМ!$B$33:$B$776,J$83)+'СЕТ СН'!$H$14+СВЦЭМ!$D$10+'СЕТ СН'!$H$5-'СЕТ СН'!$H$24</f>
        <v>2894.82393086</v>
      </c>
      <c r="K106" s="36">
        <f>SUMIFS(СВЦЭМ!$D$33:$D$776,СВЦЭМ!$A$33:$A$776,$A106,СВЦЭМ!$B$33:$B$776,K$83)+'СЕТ СН'!$H$14+СВЦЭМ!$D$10+'СЕТ СН'!$H$5-'СЕТ СН'!$H$24</f>
        <v>2872.1365261199999</v>
      </c>
      <c r="L106" s="36">
        <f>SUMIFS(СВЦЭМ!$D$33:$D$776,СВЦЭМ!$A$33:$A$776,$A106,СВЦЭМ!$B$33:$B$776,L$83)+'СЕТ СН'!$H$14+СВЦЭМ!$D$10+'СЕТ СН'!$H$5-'СЕТ СН'!$H$24</f>
        <v>2830.1833003800002</v>
      </c>
      <c r="M106" s="36">
        <f>SUMIFS(СВЦЭМ!$D$33:$D$776,СВЦЭМ!$A$33:$A$776,$A106,СВЦЭМ!$B$33:$B$776,M$83)+'СЕТ СН'!$H$14+СВЦЭМ!$D$10+'СЕТ СН'!$H$5-'СЕТ СН'!$H$24</f>
        <v>2765.6738740700002</v>
      </c>
      <c r="N106" s="36">
        <f>SUMIFS(СВЦЭМ!$D$33:$D$776,СВЦЭМ!$A$33:$A$776,$A106,СВЦЭМ!$B$33:$B$776,N$83)+'СЕТ СН'!$H$14+СВЦЭМ!$D$10+'СЕТ СН'!$H$5-'СЕТ СН'!$H$24</f>
        <v>2707.22899057</v>
      </c>
      <c r="O106" s="36">
        <f>SUMIFS(СВЦЭМ!$D$33:$D$776,СВЦЭМ!$A$33:$A$776,$A106,СВЦЭМ!$B$33:$B$776,O$83)+'СЕТ СН'!$H$14+СВЦЭМ!$D$10+'СЕТ СН'!$H$5-'СЕТ СН'!$H$24</f>
        <v>2688.7014149799998</v>
      </c>
      <c r="P106" s="36">
        <f>SUMIFS(СВЦЭМ!$D$33:$D$776,СВЦЭМ!$A$33:$A$776,$A106,СВЦЭМ!$B$33:$B$776,P$83)+'СЕТ СН'!$H$14+СВЦЭМ!$D$10+'СЕТ СН'!$H$5-'СЕТ СН'!$H$24</f>
        <v>2695.5952678600001</v>
      </c>
      <c r="Q106" s="36">
        <f>SUMIFS(СВЦЭМ!$D$33:$D$776,СВЦЭМ!$A$33:$A$776,$A106,СВЦЭМ!$B$33:$B$776,Q$83)+'СЕТ СН'!$H$14+СВЦЭМ!$D$10+'СЕТ СН'!$H$5-'СЕТ СН'!$H$24</f>
        <v>2693.77198223</v>
      </c>
      <c r="R106" s="36">
        <f>SUMIFS(СВЦЭМ!$D$33:$D$776,СВЦЭМ!$A$33:$A$776,$A106,СВЦЭМ!$B$33:$B$776,R$83)+'СЕТ СН'!$H$14+СВЦЭМ!$D$10+'СЕТ СН'!$H$5-'СЕТ СН'!$H$24</f>
        <v>2691.5713014000003</v>
      </c>
      <c r="S106" s="36">
        <f>SUMIFS(СВЦЭМ!$D$33:$D$776,СВЦЭМ!$A$33:$A$776,$A106,СВЦЭМ!$B$33:$B$776,S$83)+'СЕТ СН'!$H$14+СВЦЭМ!$D$10+'СЕТ СН'!$H$5-'СЕТ СН'!$H$24</f>
        <v>2695.3063935600003</v>
      </c>
      <c r="T106" s="36">
        <f>SUMIFS(СВЦЭМ!$D$33:$D$776,СВЦЭМ!$A$33:$A$776,$A106,СВЦЭМ!$B$33:$B$776,T$83)+'СЕТ СН'!$H$14+СВЦЭМ!$D$10+'СЕТ СН'!$H$5-'СЕТ СН'!$H$24</f>
        <v>2696.4502926700002</v>
      </c>
      <c r="U106" s="36">
        <f>SUMIFS(СВЦЭМ!$D$33:$D$776,СВЦЭМ!$A$33:$A$776,$A106,СВЦЭМ!$B$33:$B$776,U$83)+'СЕТ СН'!$H$14+СВЦЭМ!$D$10+'СЕТ СН'!$H$5-'СЕТ СН'!$H$24</f>
        <v>2683.61134438</v>
      </c>
      <c r="V106" s="36">
        <f>SUMIFS(СВЦЭМ!$D$33:$D$776,СВЦЭМ!$A$33:$A$776,$A106,СВЦЭМ!$B$33:$B$776,V$83)+'СЕТ СН'!$H$14+СВЦЭМ!$D$10+'СЕТ СН'!$H$5-'СЕТ СН'!$H$24</f>
        <v>2675.2876571199999</v>
      </c>
      <c r="W106" s="36">
        <f>SUMIFS(СВЦЭМ!$D$33:$D$776,СВЦЭМ!$A$33:$A$776,$A106,СВЦЭМ!$B$33:$B$776,W$83)+'СЕТ СН'!$H$14+СВЦЭМ!$D$10+'СЕТ СН'!$H$5-'СЕТ СН'!$H$24</f>
        <v>2678.4151043000002</v>
      </c>
      <c r="X106" s="36">
        <f>SUMIFS(СВЦЭМ!$D$33:$D$776,СВЦЭМ!$A$33:$A$776,$A106,СВЦЭМ!$B$33:$B$776,X$83)+'СЕТ СН'!$H$14+СВЦЭМ!$D$10+'СЕТ СН'!$H$5-'СЕТ СН'!$H$24</f>
        <v>2709.0658107099998</v>
      </c>
      <c r="Y106" s="36">
        <f>SUMIFS(СВЦЭМ!$D$33:$D$776,СВЦЭМ!$A$33:$A$776,$A106,СВЦЭМ!$B$33:$B$776,Y$83)+'СЕТ СН'!$H$14+СВЦЭМ!$D$10+'СЕТ СН'!$H$5-'СЕТ СН'!$H$24</f>
        <v>2804.9259298100001</v>
      </c>
    </row>
    <row r="107" spans="1:25" ht="15.75" x14ac:dyDescent="0.2">
      <c r="A107" s="35">
        <f t="shared" si="2"/>
        <v>44067</v>
      </c>
      <c r="B107" s="36">
        <f>SUMIFS(СВЦЭМ!$D$33:$D$776,СВЦЭМ!$A$33:$A$776,$A107,СВЦЭМ!$B$33:$B$776,B$83)+'СЕТ СН'!$H$14+СВЦЭМ!$D$10+'СЕТ СН'!$H$5-'СЕТ СН'!$H$24</f>
        <v>2835.19927925</v>
      </c>
      <c r="C107" s="36">
        <f>SUMIFS(СВЦЭМ!$D$33:$D$776,СВЦЭМ!$A$33:$A$776,$A107,СВЦЭМ!$B$33:$B$776,C$83)+'СЕТ СН'!$H$14+СВЦЭМ!$D$10+'СЕТ СН'!$H$5-'СЕТ СН'!$H$24</f>
        <v>2875.6155661000003</v>
      </c>
      <c r="D107" s="36">
        <f>SUMIFS(СВЦЭМ!$D$33:$D$776,СВЦЭМ!$A$33:$A$776,$A107,СВЦЭМ!$B$33:$B$776,D$83)+'СЕТ СН'!$H$14+СВЦЭМ!$D$10+'СЕТ СН'!$H$5-'СЕТ СН'!$H$24</f>
        <v>2891.7678615099999</v>
      </c>
      <c r="E107" s="36">
        <f>SUMIFS(СВЦЭМ!$D$33:$D$776,СВЦЭМ!$A$33:$A$776,$A107,СВЦЭМ!$B$33:$B$776,E$83)+'СЕТ СН'!$H$14+СВЦЭМ!$D$10+'СЕТ СН'!$H$5-'СЕТ СН'!$H$24</f>
        <v>2898.2658245100001</v>
      </c>
      <c r="F107" s="36">
        <f>SUMIFS(СВЦЭМ!$D$33:$D$776,СВЦЭМ!$A$33:$A$776,$A107,СВЦЭМ!$B$33:$B$776,F$83)+'СЕТ СН'!$H$14+СВЦЭМ!$D$10+'СЕТ СН'!$H$5-'СЕТ СН'!$H$24</f>
        <v>2901.2373378900002</v>
      </c>
      <c r="G107" s="36">
        <f>SUMIFS(СВЦЭМ!$D$33:$D$776,СВЦЭМ!$A$33:$A$776,$A107,СВЦЭМ!$B$33:$B$776,G$83)+'СЕТ СН'!$H$14+СВЦЭМ!$D$10+'СЕТ СН'!$H$5-'СЕТ СН'!$H$24</f>
        <v>2891.47230472</v>
      </c>
      <c r="H107" s="36">
        <f>SUMIFS(СВЦЭМ!$D$33:$D$776,СВЦЭМ!$A$33:$A$776,$A107,СВЦЭМ!$B$33:$B$776,H$83)+'СЕТ СН'!$H$14+СВЦЭМ!$D$10+'СЕТ СН'!$H$5-'СЕТ СН'!$H$24</f>
        <v>2884.2919863400002</v>
      </c>
      <c r="I107" s="36">
        <f>SUMIFS(СВЦЭМ!$D$33:$D$776,СВЦЭМ!$A$33:$A$776,$A107,СВЦЭМ!$B$33:$B$776,I$83)+'СЕТ СН'!$H$14+СВЦЭМ!$D$10+'СЕТ СН'!$H$5-'СЕТ СН'!$H$24</f>
        <v>2958.7883097100002</v>
      </c>
      <c r="J107" s="36">
        <f>SUMIFS(СВЦЭМ!$D$33:$D$776,СВЦЭМ!$A$33:$A$776,$A107,СВЦЭМ!$B$33:$B$776,J$83)+'СЕТ СН'!$H$14+СВЦЭМ!$D$10+'СЕТ СН'!$H$5-'СЕТ СН'!$H$24</f>
        <v>2908.5274282199998</v>
      </c>
      <c r="K107" s="36">
        <f>SUMIFS(СВЦЭМ!$D$33:$D$776,СВЦЭМ!$A$33:$A$776,$A107,СВЦЭМ!$B$33:$B$776,K$83)+'СЕТ СН'!$H$14+СВЦЭМ!$D$10+'СЕТ СН'!$H$5-'СЕТ СН'!$H$24</f>
        <v>2882.5099448700003</v>
      </c>
      <c r="L107" s="36">
        <f>SUMIFS(СВЦЭМ!$D$33:$D$776,СВЦЭМ!$A$33:$A$776,$A107,СВЦЭМ!$B$33:$B$776,L$83)+'СЕТ СН'!$H$14+СВЦЭМ!$D$10+'СЕТ СН'!$H$5-'СЕТ СН'!$H$24</f>
        <v>2857.0501979000001</v>
      </c>
      <c r="M107" s="36">
        <f>SUMIFS(СВЦЭМ!$D$33:$D$776,СВЦЭМ!$A$33:$A$776,$A107,СВЦЭМ!$B$33:$B$776,M$83)+'СЕТ СН'!$H$14+СВЦЭМ!$D$10+'СЕТ СН'!$H$5-'СЕТ СН'!$H$24</f>
        <v>2803.5712103400001</v>
      </c>
      <c r="N107" s="36">
        <f>SUMIFS(СВЦЭМ!$D$33:$D$776,СВЦЭМ!$A$33:$A$776,$A107,СВЦЭМ!$B$33:$B$776,N$83)+'СЕТ СН'!$H$14+СВЦЭМ!$D$10+'СЕТ СН'!$H$5-'СЕТ СН'!$H$24</f>
        <v>2761.09705003</v>
      </c>
      <c r="O107" s="36">
        <f>SUMIFS(СВЦЭМ!$D$33:$D$776,СВЦЭМ!$A$33:$A$776,$A107,СВЦЭМ!$B$33:$B$776,O$83)+'СЕТ СН'!$H$14+СВЦЭМ!$D$10+'СЕТ СН'!$H$5-'СЕТ СН'!$H$24</f>
        <v>2731.6929748399998</v>
      </c>
      <c r="P107" s="36">
        <f>SUMIFS(СВЦЭМ!$D$33:$D$776,СВЦЭМ!$A$33:$A$776,$A107,СВЦЭМ!$B$33:$B$776,P$83)+'СЕТ СН'!$H$14+СВЦЭМ!$D$10+'СЕТ СН'!$H$5-'СЕТ СН'!$H$24</f>
        <v>2737.2334832199999</v>
      </c>
      <c r="Q107" s="36">
        <f>SUMIFS(СВЦЭМ!$D$33:$D$776,СВЦЭМ!$A$33:$A$776,$A107,СВЦЭМ!$B$33:$B$776,Q$83)+'СЕТ СН'!$H$14+СВЦЭМ!$D$10+'СЕТ СН'!$H$5-'СЕТ СН'!$H$24</f>
        <v>2731.3580238899999</v>
      </c>
      <c r="R107" s="36">
        <f>SUMIFS(СВЦЭМ!$D$33:$D$776,СВЦЭМ!$A$33:$A$776,$A107,СВЦЭМ!$B$33:$B$776,R$83)+'СЕТ СН'!$H$14+СВЦЭМ!$D$10+'СЕТ СН'!$H$5-'СЕТ СН'!$H$24</f>
        <v>2731.5873029100003</v>
      </c>
      <c r="S107" s="36">
        <f>SUMIFS(СВЦЭМ!$D$33:$D$776,СВЦЭМ!$A$33:$A$776,$A107,СВЦЭМ!$B$33:$B$776,S$83)+'СЕТ СН'!$H$14+СВЦЭМ!$D$10+'СЕТ СН'!$H$5-'СЕТ СН'!$H$24</f>
        <v>2733.8105885300001</v>
      </c>
      <c r="T107" s="36">
        <f>SUMIFS(СВЦЭМ!$D$33:$D$776,СВЦЭМ!$A$33:$A$776,$A107,СВЦЭМ!$B$33:$B$776,T$83)+'СЕТ СН'!$H$14+СВЦЭМ!$D$10+'СЕТ СН'!$H$5-'СЕТ СН'!$H$24</f>
        <v>2736.7060618300002</v>
      </c>
      <c r="U107" s="36">
        <f>SUMIFS(СВЦЭМ!$D$33:$D$776,СВЦЭМ!$A$33:$A$776,$A107,СВЦЭМ!$B$33:$B$776,U$83)+'СЕТ СН'!$H$14+СВЦЭМ!$D$10+'СЕТ СН'!$H$5-'СЕТ СН'!$H$24</f>
        <v>2737.13133874</v>
      </c>
      <c r="V107" s="36">
        <f>SUMIFS(СВЦЭМ!$D$33:$D$776,СВЦЭМ!$A$33:$A$776,$A107,СВЦЭМ!$B$33:$B$776,V$83)+'СЕТ СН'!$H$14+СВЦЭМ!$D$10+'СЕТ СН'!$H$5-'СЕТ СН'!$H$24</f>
        <v>2729.5136911300001</v>
      </c>
      <c r="W107" s="36">
        <f>SUMIFS(СВЦЭМ!$D$33:$D$776,СВЦЭМ!$A$33:$A$776,$A107,СВЦЭМ!$B$33:$B$776,W$83)+'СЕТ СН'!$H$14+СВЦЭМ!$D$10+'СЕТ СН'!$H$5-'СЕТ СН'!$H$24</f>
        <v>2721.3972296500001</v>
      </c>
      <c r="X107" s="36">
        <f>SUMIFS(СВЦЭМ!$D$33:$D$776,СВЦЭМ!$A$33:$A$776,$A107,СВЦЭМ!$B$33:$B$776,X$83)+'СЕТ СН'!$H$14+СВЦЭМ!$D$10+'СЕТ СН'!$H$5-'СЕТ СН'!$H$24</f>
        <v>2751.2686799600001</v>
      </c>
      <c r="Y107" s="36">
        <f>SUMIFS(СВЦЭМ!$D$33:$D$776,СВЦЭМ!$A$33:$A$776,$A107,СВЦЭМ!$B$33:$B$776,Y$83)+'СЕТ СН'!$H$14+СВЦЭМ!$D$10+'СЕТ СН'!$H$5-'СЕТ СН'!$H$24</f>
        <v>2860.6984412500001</v>
      </c>
    </row>
    <row r="108" spans="1:25" ht="15.75" x14ac:dyDescent="0.2">
      <c r="A108" s="35">
        <f t="shared" si="2"/>
        <v>44068</v>
      </c>
      <c r="B108" s="36">
        <f>SUMIFS(СВЦЭМ!$D$33:$D$776,СВЦЭМ!$A$33:$A$776,$A108,СВЦЭМ!$B$33:$B$776,B$83)+'СЕТ СН'!$H$14+СВЦЭМ!$D$10+'СЕТ СН'!$H$5-'СЕТ СН'!$H$24</f>
        <v>2843.41532861</v>
      </c>
      <c r="C108" s="36">
        <f>SUMIFS(СВЦЭМ!$D$33:$D$776,СВЦЭМ!$A$33:$A$776,$A108,СВЦЭМ!$B$33:$B$776,C$83)+'СЕТ СН'!$H$14+СВЦЭМ!$D$10+'СЕТ СН'!$H$5-'СЕТ СН'!$H$24</f>
        <v>2878.7247106499999</v>
      </c>
      <c r="D108" s="36">
        <f>SUMIFS(СВЦЭМ!$D$33:$D$776,СВЦЭМ!$A$33:$A$776,$A108,СВЦЭМ!$B$33:$B$776,D$83)+'СЕТ СН'!$H$14+СВЦЭМ!$D$10+'СЕТ СН'!$H$5-'СЕТ СН'!$H$24</f>
        <v>2899.6640780899997</v>
      </c>
      <c r="E108" s="36">
        <f>SUMIFS(СВЦЭМ!$D$33:$D$776,СВЦЭМ!$A$33:$A$776,$A108,СВЦЭМ!$B$33:$B$776,E$83)+'СЕТ СН'!$H$14+СВЦЭМ!$D$10+'СЕТ СН'!$H$5-'СЕТ СН'!$H$24</f>
        <v>2903.8446266000001</v>
      </c>
      <c r="F108" s="36">
        <f>SUMIFS(СВЦЭМ!$D$33:$D$776,СВЦЭМ!$A$33:$A$776,$A108,СВЦЭМ!$B$33:$B$776,F$83)+'СЕТ СН'!$H$14+СВЦЭМ!$D$10+'СЕТ СН'!$H$5-'СЕТ СН'!$H$24</f>
        <v>2907.7001083</v>
      </c>
      <c r="G108" s="36">
        <f>SUMIFS(СВЦЭМ!$D$33:$D$776,СВЦЭМ!$A$33:$A$776,$A108,СВЦЭМ!$B$33:$B$776,G$83)+'СЕТ СН'!$H$14+СВЦЭМ!$D$10+'СЕТ СН'!$H$5-'СЕТ СН'!$H$24</f>
        <v>2899.1565712699999</v>
      </c>
      <c r="H108" s="36">
        <f>SUMIFS(СВЦЭМ!$D$33:$D$776,СВЦЭМ!$A$33:$A$776,$A108,СВЦЭМ!$B$33:$B$776,H$83)+'СЕТ СН'!$H$14+СВЦЭМ!$D$10+'СЕТ СН'!$H$5-'СЕТ СН'!$H$24</f>
        <v>2912.9942119400002</v>
      </c>
      <c r="I108" s="36">
        <f>SUMIFS(СВЦЭМ!$D$33:$D$776,СВЦЭМ!$A$33:$A$776,$A108,СВЦЭМ!$B$33:$B$776,I$83)+'СЕТ СН'!$H$14+СВЦЭМ!$D$10+'СЕТ СН'!$H$5-'СЕТ СН'!$H$24</f>
        <v>2944.29300358</v>
      </c>
      <c r="J108" s="36">
        <f>SUMIFS(СВЦЭМ!$D$33:$D$776,СВЦЭМ!$A$33:$A$776,$A108,СВЦЭМ!$B$33:$B$776,J$83)+'СЕТ СН'!$H$14+СВЦЭМ!$D$10+'СЕТ СН'!$H$5-'СЕТ СН'!$H$24</f>
        <v>2929.0139841600003</v>
      </c>
      <c r="K108" s="36">
        <f>SUMIFS(СВЦЭМ!$D$33:$D$776,СВЦЭМ!$A$33:$A$776,$A108,СВЦЭМ!$B$33:$B$776,K$83)+'СЕТ СН'!$H$14+СВЦЭМ!$D$10+'СЕТ СН'!$H$5-'СЕТ СН'!$H$24</f>
        <v>2892.6118388099999</v>
      </c>
      <c r="L108" s="36">
        <f>SUMIFS(СВЦЭМ!$D$33:$D$776,СВЦЭМ!$A$33:$A$776,$A108,СВЦЭМ!$B$33:$B$776,L$83)+'СЕТ СН'!$H$14+СВЦЭМ!$D$10+'СЕТ СН'!$H$5-'СЕТ СН'!$H$24</f>
        <v>2872.4564212300002</v>
      </c>
      <c r="M108" s="36">
        <f>SUMIFS(СВЦЭМ!$D$33:$D$776,СВЦЭМ!$A$33:$A$776,$A108,СВЦЭМ!$B$33:$B$776,M$83)+'СЕТ СН'!$H$14+СВЦЭМ!$D$10+'СЕТ СН'!$H$5-'СЕТ СН'!$H$24</f>
        <v>2803.1482952300003</v>
      </c>
      <c r="N108" s="36">
        <f>SUMIFS(СВЦЭМ!$D$33:$D$776,СВЦЭМ!$A$33:$A$776,$A108,СВЦЭМ!$B$33:$B$776,N$83)+'СЕТ СН'!$H$14+СВЦЭМ!$D$10+'СЕТ СН'!$H$5-'СЕТ СН'!$H$24</f>
        <v>2753.87067897</v>
      </c>
      <c r="O108" s="36">
        <f>SUMIFS(СВЦЭМ!$D$33:$D$776,СВЦЭМ!$A$33:$A$776,$A108,СВЦЭМ!$B$33:$B$776,O$83)+'СЕТ СН'!$H$14+СВЦЭМ!$D$10+'СЕТ СН'!$H$5-'СЕТ СН'!$H$24</f>
        <v>2727.66050554</v>
      </c>
      <c r="P108" s="36">
        <f>SUMIFS(СВЦЭМ!$D$33:$D$776,СВЦЭМ!$A$33:$A$776,$A108,СВЦЭМ!$B$33:$B$776,P$83)+'СЕТ СН'!$H$14+СВЦЭМ!$D$10+'СЕТ СН'!$H$5-'СЕТ СН'!$H$24</f>
        <v>2735.8984516599999</v>
      </c>
      <c r="Q108" s="36">
        <f>SUMIFS(СВЦЭМ!$D$33:$D$776,СВЦЭМ!$A$33:$A$776,$A108,СВЦЭМ!$B$33:$B$776,Q$83)+'СЕТ СН'!$H$14+СВЦЭМ!$D$10+'СЕТ СН'!$H$5-'СЕТ СН'!$H$24</f>
        <v>2732.7695047699999</v>
      </c>
      <c r="R108" s="36">
        <f>SUMIFS(СВЦЭМ!$D$33:$D$776,СВЦЭМ!$A$33:$A$776,$A108,СВЦЭМ!$B$33:$B$776,R$83)+'СЕТ СН'!$H$14+СВЦЭМ!$D$10+'СЕТ СН'!$H$5-'СЕТ СН'!$H$24</f>
        <v>2729.5768798700001</v>
      </c>
      <c r="S108" s="36">
        <f>SUMIFS(СВЦЭМ!$D$33:$D$776,СВЦЭМ!$A$33:$A$776,$A108,СВЦЭМ!$B$33:$B$776,S$83)+'СЕТ СН'!$H$14+СВЦЭМ!$D$10+'СЕТ СН'!$H$5-'СЕТ СН'!$H$24</f>
        <v>2732.9889125700001</v>
      </c>
      <c r="T108" s="36">
        <f>SUMIFS(СВЦЭМ!$D$33:$D$776,СВЦЭМ!$A$33:$A$776,$A108,СВЦЭМ!$B$33:$B$776,T$83)+'СЕТ СН'!$H$14+СВЦЭМ!$D$10+'СЕТ СН'!$H$5-'СЕТ СН'!$H$24</f>
        <v>2733.3114842599998</v>
      </c>
      <c r="U108" s="36">
        <f>SUMIFS(СВЦЭМ!$D$33:$D$776,СВЦЭМ!$A$33:$A$776,$A108,СВЦЭМ!$B$33:$B$776,U$83)+'СЕТ СН'!$H$14+СВЦЭМ!$D$10+'СЕТ СН'!$H$5-'СЕТ СН'!$H$24</f>
        <v>2728.2559788899998</v>
      </c>
      <c r="V108" s="36">
        <f>SUMIFS(СВЦЭМ!$D$33:$D$776,СВЦЭМ!$A$33:$A$776,$A108,СВЦЭМ!$B$33:$B$776,V$83)+'СЕТ СН'!$H$14+СВЦЭМ!$D$10+'СЕТ СН'!$H$5-'СЕТ СН'!$H$24</f>
        <v>2707.6235235599997</v>
      </c>
      <c r="W108" s="36">
        <f>SUMIFS(СВЦЭМ!$D$33:$D$776,СВЦЭМ!$A$33:$A$776,$A108,СВЦЭМ!$B$33:$B$776,W$83)+'СЕТ СН'!$H$14+СВЦЭМ!$D$10+'СЕТ СН'!$H$5-'СЕТ СН'!$H$24</f>
        <v>2688.0837939399999</v>
      </c>
      <c r="X108" s="36">
        <f>SUMIFS(СВЦЭМ!$D$33:$D$776,СВЦЭМ!$A$33:$A$776,$A108,СВЦЭМ!$B$33:$B$776,X$83)+'СЕТ СН'!$H$14+СВЦЭМ!$D$10+'СЕТ СН'!$H$5-'СЕТ СН'!$H$24</f>
        <v>2711.5069674400002</v>
      </c>
      <c r="Y108" s="36">
        <f>SUMIFS(СВЦЭМ!$D$33:$D$776,СВЦЭМ!$A$33:$A$776,$A108,СВЦЭМ!$B$33:$B$776,Y$83)+'СЕТ СН'!$H$14+СВЦЭМ!$D$10+'СЕТ СН'!$H$5-'СЕТ СН'!$H$24</f>
        <v>2812.9257850899999</v>
      </c>
    </row>
    <row r="109" spans="1:25" ht="15.75" x14ac:dyDescent="0.2">
      <c r="A109" s="35">
        <f t="shared" si="2"/>
        <v>44069</v>
      </c>
      <c r="B109" s="36">
        <f>SUMIFS(СВЦЭМ!$D$33:$D$776,СВЦЭМ!$A$33:$A$776,$A109,СВЦЭМ!$B$33:$B$776,B$83)+'СЕТ СН'!$H$14+СВЦЭМ!$D$10+'СЕТ СН'!$H$5-'СЕТ СН'!$H$24</f>
        <v>2853.26539125</v>
      </c>
      <c r="C109" s="36">
        <f>SUMIFS(СВЦЭМ!$D$33:$D$776,СВЦЭМ!$A$33:$A$776,$A109,СВЦЭМ!$B$33:$B$776,C$83)+'СЕТ СН'!$H$14+СВЦЭМ!$D$10+'СЕТ СН'!$H$5-'СЕТ СН'!$H$24</f>
        <v>2890.0874114899998</v>
      </c>
      <c r="D109" s="36">
        <f>SUMIFS(СВЦЭМ!$D$33:$D$776,СВЦЭМ!$A$33:$A$776,$A109,СВЦЭМ!$B$33:$B$776,D$83)+'СЕТ СН'!$H$14+СВЦЭМ!$D$10+'СЕТ СН'!$H$5-'СЕТ СН'!$H$24</f>
        <v>2909.1143642500001</v>
      </c>
      <c r="E109" s="36">
        <f>SUMIFS(СВЦЭМ!$D$33:$D$776,СВЦЭМ!$A$33:$A$776,$A109,СВЦЭМ!$B$33:$B$776,E$83)+'СЕТ СН'!$H$14+СВЦЭМ!$D$10+'СЕТ СН'!$H$5-'СЕТ СН'!$H$24</f>
        <v>2915.35199831</v>
      </c>
      <c r="F109" s="36">
        <f>SUMIFS(СВЦЭМ!$D$33:$D$776,СВЦЭМ!$A$33:$A$776,$A109,СВЦЭМ!$B$33:$B$776,F$83)+'СЕТ СН'!$H$14+СВЦЭМ!$D$10+'СЕТ СН'!$H$5-'СЕТ СН'!$H$24</f>
        <v>2913.29659326</v>
      </c>
      <c r="G109" s="36">
        <f>SUMIFS(СВЦЭМ!$D$33:$D$776,СВЦЭМ!$A$33:$A$776,$A109,СВЦЭМ!$B$33:$B$776,G$83)+'СЕТ СН'!$H$14+СВЦЭМ!$D$10+'СЕТ СН'!$H$5-'СЕТ СН'!$H$24</f>
        <v>2912.2928470400002</v>
      </c>
      <c r="H109" s="36">
        <f>SUMIFS(СВЦЭМ!$D$33:$D$776,СВЦЭМ!$A$33:$A$776,$A109,СВЦЭМ!$B$33:$B$776,H$83)+'СЕТ СН'!$H$14+СВЦЭМ!$D$10+'СЕТ СН'!$H$5-'СЕТ СН'!$H$24</f>
        <v>2917.2153716399998</v>
      </c>
      <c r="I109" s="36">
        <f>SUMIFS(СВЦЭМ!$D$33:$D$776,СВЦЭМ!$A$33:$A$776,$A109,СВЦЭМ!$B$33:$B$776,I$83)+'СЕТ СН'!$H$14+СВЦЭМ!$D$10+'СЕТ СН'!$H$5-'СЕТ СН'!$H$24</f>
        <v>2942.6084801299999</v>
      </c>
      <c r="J109" s="36">
        <f>SUMIFS(СВЦЭМ!$D$33:$D$776,СВЦЭМ!$A$33:$A$776,$A109,СВЦЭМ!$B$33:$B$776,J$83)+'СЕТ СН'!$H$14+СВЦЭМ!$D$10+'СЕТ СН'!$H$5-'СЕТ СН'!$H$24</f>
        <v>2919.6795458199999</v>
      </c>
      <c r="K109" s="36">
        <f>SUMIFS(СВЦЭМ!$D$33:$D$776,СВЦЭМ!$A$33:$A$776,$A109,СВЦЭМ!$B$33:$B$776,K$83)+'СЕТ СН'!$H$14+СВЦЭМ!$D$10+'СЕТ СН'!$H$5-'СЕТ СН'!$H$24</f>
        <v>2836.5210972</v>
      </c>
      <c r="L109" s="36">
        <f>SUMIFS(СВЦЭМ!$D$33:$D$776,СВЦЭМ!$A$33:$A$776,$A109,СВЦЭМ!$B$33:$B$776,L$83)+'СЕТ СН'!$H$14+СВЦЭМ!$D$10+'СЕТ СН'!$H$5-'СЕТ СН'!$H$24</f>
        <v>2817.1623575600001</v>
      </c>
      <c r="M109" s="36">
        <f>SUMIFS(СВЦЭМ!$D$33:$D$776,СВЦЭМ!$A$33:$A$776,$A109,СВЦЭМ!$B$33:$B$776,M$83)+'СЕТ СН'!$H$14+СВЦЭМ!$D$10+'СЕТ СН'!$H$5-'СЕТ СН'!$H$24</f>
        <v>2754.0034655199997</v>
      </c>
      <c r="N109" s="36">
        <f>SUMIFS(СВЦЭМ!$D$33:$D$776,СВЦЭМ!$A$33:$A$776,$A109,СВЦЭМ!$B$33:$B$776,N$83)+'СЕТ СН'!$H$14+СВЦЭМ!$D$10+'СЕТ СН'!$H$5-'СЕТ СН'!$H$24</f>
        <v>2706.3251479999999</v>
      </c>
      <c r="O109" s="36">
        <f>SUMIFS(СВЦЭМ!$D$33:$D$776,СВЦЭМ!$A$33:$A$776,$A109,СВЦЭМ!$B$33:$B$776,O$83)+'СЕТ СН'!$H$14+СВЦЭМ!$D$10+'СЕТ СН'!$H$5-'СЕТ СН'!$H$24</f>
        <v>2682.2712385499999</v>
      </c>
      <c r="P109" s="36">
        <f>SUMIFS(СВЦЭМ!$D$33:$D$776,СВЦЭМ!$A$33:$A$776,$A109,СВЦЭМ!$B$33:$B$776,P$83)+'СЕТ СН'!$H$14+СВЦЭМ!$D$10+'СЕТ СН'!$H$5-'СЕТ СН'!$H$24</f>
        <v>2682.0359329799999</v>
      </c>
      <c r="Q109" s="36">
        <f>SUMIFS(СВЦЭМ!$D$33:$D$776,СВЦЭМ!$A$33:$A$776,$A109,СВЦЭМ!$B$33:$B$776,Q$83)+'СЕТ СН'!$H$14+СВЦЭМ!$D$10+'СЕТ СН'!$H$5-'СЕТ СН'!$H$24</f>
        <v>2678.4307209899998</v>
      </c>
      <c r="R109" s="36">
        <f>SUMIFS(СВЦЭМ!$D$33:$D$776,СВЦЭМ!$A$33:$A$776,$A109,СВЦЭМ!$B$33:$B$776,R$83)+'СЕТ СН'!$H$14+СВЦЭМ!$D$10+'СЕТ СН'!$H$5-'СЕТ СН'!$H$24</f>
        <v>2683.9466479399998</v>
      </c>
      <c r="S109" s="36">
        <f>SUMIFS(СВЦЭМ!$D$33:$D$776,СВЦЭМ!$A$33:$A$776,$A109,СВЦЭМ!$B$33:$B$776,S$83)+'СЕТ СН'!$H$14+СВЦЭМ!$D$10+'СЕТ СН'!$H$5-'СЕТ СН'!$H$24</f>
        <v>2687.1646557100003</v>
      </c>
      <c r="T109" s="36">
        <f>SUMIFS(СВЦЭМ!$D$33:$D$776,СВЦЭМ!$A$33:$A$776,$A109,СВЦЭМ!$B$33:$B$776,T$83)+'СЕТ СН'!$H$14+СВЦЭМ!$D$10+'СЕТ СН'!$H$5-'СЕТ СН'!$H$24</f>
        <v>2679.0798547300001</v>
      </c>
      <c r="U109" s="36">
        <f>SUMIFS(СВЦЭМ!$D$33:$D$776,СВЦЭМ!$A$33:$A$776,$A109,СВЦЭМ!$B$33:$B$776,U$83)+'СЕТ СН'!$H$14+СВЦЭМ!$D$10+'СЕТ СН'!$H$5-'СЕТ СН'!$H$24</f>
        <v>2682.5054376799999</v>
      </c>
      <c r="V109" s="36">
        <f>SUMIFS(СВЦЭМ!$D$33:$D$776,СВЦЭМ!$A$33:$A$776,$A109,СВЦЭМ!$B$33:$B$776,V$83)+'СЕТ СН'!$H$14+СВЦЭМ!$D$10+'СЕТ СН'!$H$5-'СЕТ СН'!$H$24</f>
        <v>2689.64193703</v>
      </c>
      <c r="W109" s="36">
        <f>SUMIFS(СВЦЭМ!$D$33:$D$776,СВЦЭМ!$A$33:$A$776,$A109,СВЦЭМ!$B$33:$B$776,W$83)+'СЕТ СН'!$H$14+СВЦЭМ!$D$10+'СЕТ СН'!$H$5-'СЕТ СН'!$H$24</f>
        <v>2696.4632805800002</v>
      </c>
      <c r="X109" s="36">
        <f>SUMIFS(СВЦЭМ!$D$33:$D$776,СВЦЭМ!$A$33:$A$776,$A109,СВЦЭМ!$B$33:$B$776,X$83)+'СЕТ СН'!$H$14+СВЦЭМ!$D$10+'СЕТ СН'!$H$5-'СЕТ СН'!$H$24</f>
        <v>2718.1912133300002</v>
      </c>
      <c r="Y109" s="36">
        <f>SUMIFS(СВЦЭМ!$D$33:$D$776,СВЦЭМ!$A$33:$A$776,$A109,СВЦЭМ!$B$33:$B$776,Y$83)+'СЕТ СН'!$H$14+СВЦЭМ!$D$10+'СЕТ СН'!$H$5-'СЕТ СН'!$H$24</f>
        <v>2814.0217994300001</v>
      </c>
    </row>
    <row r="110" spans="1:25" ht="15.75" x14ac:dyDescent="0.2">
      <c r="A110" s="35">
        <f t="shared" si="2"/>
        <v>44070</v>
      </c>
      <c r="B110" s="36">
        <f>SUMIFS(СВЦЭМ!$D$33:$D$776,СВЦЭМ!$A$33:$A$776,$A110,СВЦЭМ!$B$33:$B$776,B$83)+'СЕТ СН'!$H$14+СВЦЭМ!$D$10+'СЕТ СН'!$H$5-'СЕТ СН'!$H$24</f>
        <v>2746.7050991300002</v>
      </c>
      <c r="C110" s="36">
        <f>SUMIFS(СВЦЭМ!$D$33:$D$776,СВЦЭМ!$A$33:$A$776,$A110,СВЦЭМ!$B$33:$B$776,C$83)+'СЕТ СН'!$H$14+СВЦЭМ!$D$10+'СЕТ СН'!$H$5-'СЕТ СН'!$H$24</f>
        <v>2851.2601240100003</v>
      </c>
      <c r="D110" s="36">
        <f>SUMIFS(СВЦЭМ!$D$33:$D$776,СВЦЭМ!$A$33:$A$776,$A110,СВЦЭМ!$B$33:$B$776,D$83)+'СЕТ СН'!$H$14+СВЦЭМ!$D$10+'СЕТ СН'!$H$5-'СЕТ СН'!$H$24</f>
        <v>2947.5683625699999</v>
      </c>
      <c r="E110" s="36">
        <f>SUMIFS(СВЦЭМ!$D$33:$D$776,СВЦЭМ!$A$33:$A$776,$A110,СВЦЭМ!$B$33:$B$776,E$83)+'СЕТ СН'!$H$14+СВЦЭМ!$D$10+'СЕТ СН'!$H$5-'СЕТ СН'!$H$24</f>
        <v>2966.5751248500001</v>
      </c>
      <c r="F110" s="36">
        <f>SUMIFS(СВЦЭМ!$D$33:$D$776,СВЦЭМ!$A$33:$A$776,$A110,СВЦЭМ!$B$33:$B$776,F$83)+'СЕТ СН'!$H$14+СВЦЭМ!$D$10+'СЕТ СН'!$H$5-'СЕТ СН'!$H$24</f>
        <v>2973.7619103400002</v>
      </c>
      <c r="G110" s="36">
        <f>SUMIFS(СВЦЭМ!$D$33:$D$776,СВЦЭМ!$A$33:$A$776,$A110,СВЦЭМ!$B$33:$B$776,G$83)+'СЕТ СН'!$H$14+СВЦЭМ!$D$10+'СЕТ СН'!$H$5-'СЕТ СН'!$H$24</f>
        <v>2966.5454563399999</v>
      </c>
      <c r="H110" s="36">
        <f>SUMIFS(СВЦЭМ!$D$33:$D$776,СВЦЭМ!$A$33:$A$776,$A110,СВЦЭМ!$B$33:$B$776,H$83)+'СЕТ СН'!$H$14+СВЦЭМ!$D$10+'СЕТ СН'!$H$5-'СЕТ СН'!$H$24</f>
        <v>2923.8086448499998</v>
      </c>
      <c r="I110" s="36">
        <f>SUMIFS(СВЦЭМ!$D$33:$D$776,СВЦЭМ!$A$33:$A$776,$A110,СВЦЭМ!$B$33:$B$776,I$83)+'СЕТ СН'!$H$14+СВЦЭМ!$D$10+'СЕТ СН'!$H$5-'СЕТ СН'!$H$24</f>
        <v>2842.4707299000002</v>
      </c>
      <c r="J110" s="36">
        <f>SUMIFS(СВЦЭМ!$D$33:$D$776,СВЦЭМ!$A$33:$A$776,$A110,СВЦЭМ!$B$33:$B$776,J$83)+'СЕТ СН'!$H$14+СВЦЭМ!$D$10+'СЕТ СН'!$H$5-'СЕТ СН'!$H$24</f>
        <v>2793.5182088500001</v>
      </c>
      <c r="K110" s="36">
        <f>SUMIFS(СВЦЭМ!$D$33:$D$776,СВЦЭМ!$A$33:$A$776,$A110,СВЦЭМ!$B$33:$B$776,K$83)+'СЕТ СН'!$H$14+СВЦЭМ!$D$10+'СЕТ СН'!$H$5-'СЕТ СН'!$H$24</f>
        <v>2762.4806165</v>
      </c>
      <c r="L110" s="36">
        <f>SUMIFS(СВЦЭМ!$D$33:$D$776,СВЦЭМ!$A$33:$A$776,$A110,СВЦЭМ!$B$33:$B$776,L$83)+'СЕТ СН'!$H$14+СВЦЭМ!$D$10+'СЕТ СН'!$H$5-'СЕТ СН'!$H$24</f>
        <v>2760.7476980299998</v>
      </c>
      <c r="M110" s="36">
        <f>SUMIFS(СВЦЭМ!$D$33:$D$776,СВЦЭМ!$A$33:$A$776,$A110,СВЦЭМ!$B$33:$B$776,M$83)+'СЕТ СН'!$H$14+СВЦЭМ!$D$10+'СЕТ СН'!$H$5-'СЕТ СН'!$H$24</f>
        <v>2764.1259693500001</v>
      </c>
      <c r="N110" s="36">
        <f>SUMIFS(СВЦЭМ!$D$33:$D$776,СВЦЭМ!$A$33:$A$776,$A110,СВЦЭМ!$B$33:$B$776,N$83)+'СЕТ СН'!$H$14+СВЦЭМ!$D$10+'СЕТ СН'!$H$5-'СЕТ СН'!$H$24</f>
        <v>2756.14872113</v>
      </c>
      <c r="O110" s="36">
        <f>SUMIFS(СВЦЭМ!$D$33:$D$776,СВЦЭМ!$A$33:$A$776,$A110,СВЦЭМ!$B$33:$B$776,O$83)+'СЕТ СН'!$H$14+СВЦЭМ!$D$10+'СЕТ СН'!$H$5-'СЕТ СН'!$H$24</f>
        <v>2754.52409364</v>
      </c>
      <c r="P110" s="36">
        <f>SUMIFS(СВЦЭМ!$D$33:$D$776,СВЦЭМ!$A$33:$A$776,$A110,СВЦЭМ!$B$33:$B$776,P$83)+'СЕТ СН'!$H$14+СВЦЭМ!$D$10+'СЕТ СН'!$H$5-'СЕТ СН'!$H$24</f>
        <v>2762.0855883700001</v>
      </c>
      <c r="Q110" s="36">
        <f>SUMIFS(СВЦЭМ!$D$33:$D$776,СВЦЭМ!$A$33:$A$776,$A110,СВЦЭМ!$B$33:$B$776,Q$83)+'СЕТ СН'!$H$14+СВЦЭМ!$D$10+'СЕТ СН'!$H$5-'СЕТ СН'!$H$24</f>
        <v>2762.6760915</v>
      </c>
      <c r="R110" s="36">
        <f>SUMIFS(СВЦЭМ!$D$33:$D$776,СВЦЭМ!$A$33:$A$776,$A110,СВЦЭМ!$B$33:$B$776,R$83)+'СЕТ СН'!$H$14+СВЦЭМ!$D$10+'СЕТ СН'!$H$5-'СЕТ СН'!$H$24</f>
        <v>2754.53875311</v>
      </c>
      <c r="S110" s="36">
        <f>SUMIFS(СВЦЭМ!$D$33:$D$776,СВЦЭМ!$A$33:$A$776,$A110,СВЦЭМ!$B$33:$B$776,S$83)+'СЕТ СН'!$H$14+СВЦЭМ!$D$10+'СЕТ СН'!$H$5-'СЕТ СН'!$H$24</f>
        <v>2755.7362092200001</v>
      </c>
      <c r="T110" s="36">
        <f>SUMIFS(СВЦЭМ!$D$33:$D$776,СВЦЭМ!$A$33:$A$776,$A110,СВЦЭМ!$B$33:$B$776,T$83)+'СЕТ СН'!$H$14+СВЦЭМ!$D$10+'СЕТ СН'!$H$5-'СЕТ СН'!$H$24</f>
        <v>2750.24225583</v>
      </c>
      <c r="U110" s="36">
        <f>SUMIFS(СВЦЭМ!$D$33:$D$776,СВЦЭМ!$A$33:$A$776,$A110,СВЦЭМ!$B$33:$B$776,U$83)+'СЕТ СН'!$H$14+СВЦЭМ!$D$10+'СЕТ СН'!$H$5-'СЕТ СН'!$H$24</f>
        <v>2755.9108739200001</v>
      </c>
      <c r="V110" s="36">
        <f>SUMIFS(СВЦЭМ!$D$33:$D$776,СВЦЭМ!$A$33:$A$776,$A110,СВЦЭМ!$B$33:$B$776,V$83)+'СЕТ СН'!$H$14+СВЦЭМ!$D$10+'СЕТ СН'!$H$5-'СЕТ СН'!$H$24</f>
        <v>2769.3100194399999</v>
      </c>
      <c r="W110" s="36">
        <f>SUMIFS(СВЦЭМ!$D$33:$D$776,СВЦЭМ!$A$33:$A$776,$A110,СВЦЭМ!$B$33:$B$776,W$83)+'СЕТ СН'!$H$14+СВЦЭМ!$D$10+'СЕТ СН'!$H$5-'СЕТ СН'!$H$24</f>
        <v>2768.9281832199999</v>
      </c>
      <c r="X110" s="36">
        <f>SUMIFS(СВЦЭМ!$D$33:$D$776,СВЦЭМ!$A$33:$A$776,$A110,СВЦЭМ!$B$33:$B$776,X$83)+'СЕТ СН'!$H$14+СВЦЭМ!$D$10+'СЕТ СН'!$H$5-'СЕТ СН'!$H$24</f>
        <v>2741.7832641800001</v>
      </c>
      <c r="Y110" s="36">
        <f>SUMIFS(СВЦЭМ!$D$33:$D$776,СВЦЭМ!$A$33:$A$776,$A110,СВЦЭМ!$B$33:$B$776,Y$83)+'СЕТ СН'!$H$14+СВЦЭМ!$D$10+'СЕТ СН'!$H$5-'СЕТ СН'!$H$24</f>
        <v>2773.5847474699999</v>
      </c>
    </row>
    <row r="111" spans="1:25" ht="15.75" x14ac:dyDescent="0.2">
      <c r="A111" s="35">
        <f t="shared" si="2"/>
        <v>44071</v>
      </c>
      <c r="B111" s="36">
        <f>SUMIFS(СВЦЭМ!$D$33:$D$776,СВЦЭМ!$A$33:$A$776,$A111,СВЦЭМ!$B$33:$B$776,B$83)+'СЕТ СН'!$H$14+СВЦЭМ!$D$10+'СЕТ СН'!$H$5-'СЕТ СН'!$H$24</f>
        <v>2900.8724733700001</v>
      </c>
      <c r="C111" s="36">
        <f>SUMIFS(СВЦЭМ!$D$33:$D$776,СВЦЭМ!$A$33:$A$776,$A111,СВЦЭМ!$B$33:$B$776,C$83)+'СЕТ СН'!$H$14+СВЦЭМ!$D$10+'СЕТ СН'!$H$5-'СЕТ СН'!$H$24</f>
        <v>2919.8338648399999</v>
      </c>
      <c r="D111" s="36">
        <f>SUMIFS(СВЦЭМ!$D$33:$D$776,СВЦЭМ!$A$33:$A$776,$A111,СВЦЭМ!$B$33:$B$776,D$83)+'СЕТ СН'!$H$14+СВЦЭМ!$D$10+'СЕТ СН'!$H$5-'СЕТ СН'!$H$24</f>
        <v>2951.4674998800001</v>
      </c>
      <c r="E111" s="36">
        <f>SUMIFS(СВЦЭМ!$D$33:$D$776,СВЦЭМ!$A$33:$A$776,$A111,СВЦЭМ!$B$33:$B$776,E$83)+'СЕТ СН'!$H$14+СВЦЭМ!$D$10+'СЕТ СН'!$H$5-'СЕТ СН'!$H$24</f>
        <v>2964.8932111300001</v>
      </c>
      <c r="F111" s="36">
        <f>SUMIFS(СВЦЭМ!$D$33:$D$776,СВЦЭМ!$A$33:$A$776,$A111,СВЦЭМ!$B$33:$B$776,F$83)+'СЕТ СН'!$H$14+СВЦЭМ!$D$10+'СЕТ СН'!$H$5-'СЕТ СН'!$H$24</f>
        <v>2975.3661357400001</v>
      </c>
      <c r="G111" s="36">
        <f>SUMIFS(СВЦЭМ!$D$33:$D$776,СВЦЭМ!$A$33:$A$776,$A111,СВЦЭМ!$B$33:$B$776,G$83)+'СЕТ СН'!$H$14+СВЦЭМ!$D$10+'СЕТ СН'!$H$5-'СЕТ СН'!$H$24</f>
        <v>2954.1426521499998</v>
      </c>
      <c r="H111" s="36">
        <f>SUMIFS(СВЦЭМ!$D$33:$D$776,СВЦЭМ!$A$33:$A$776,$A111,СВЦЭМ!$B$33:$B$776,H$83)+'СЕТ СН'!$H$14+СВЦЭМ!$D$10+'СЕТ СН'!$H$5-'СЕТ СН'!$H$24</f>
        <v>2918.1376781099998</v>
      </c>
      <c r="I111" s="36">
        <f>SUMIFS(СВЦЭМ!$D$33:$D$776,СВЦЭМ!$A$33:$A$776,$A111,СВЦЭМ!$B$33:$B$776,I$83)+'СЕТ СН'!$H$14+СВЦЭМ!$D$10+'СЕТ СН'!$H$5-'СЕТ СН'!$H$24</f>
        <v>2860.4171619399999</v>
      </c>
      <c r="J111" s="36">
        <f>SUMIFS(СВЦЭМ!$D$33:$D$776,СВЦЭМ!$A$33:$A$776,$A111,СВЦЭМ!$B$33:$B$776,J$83)+'СЕТ СН'!$H$14+СВЦЭМ!$D$10+'СЕТ СН'!$H$5-'СЕТ СН'!$H$24</f>
        <v>2797.1042054499999</v>
      </c>
      <c r="K111" s="36">
        <f>SUMIFS(СВЦЭМ!$D$33:$D$776,СВЦЭМ!$A$33:$A$776,$A111,СВЦЭМ!$B$33:$B$776,K$83)+'СЕТ СН'!$H$14+СВЦЭМ!$D$10+'СЕТ СН'!$H$5-'СЕТ СН'!$H$24</f>
        <v>2768.5695311899999</v>
      </c>
      <c r="L111" s="36">
        <f>SUMIFS(СВЦЭМ!$D$33:$D$776,СВЦЭМ!$A$33:$A$776,$A111,СВЦЭМ!$B$33:$B$776,L$83)+'СЕТ СН'!$H$14+СВЦЭМ!$D$10+'СЕТ СН'!$H$5-'СЕТ СН'!$H$24</f>
        <v>2761.1340272799998</v>
      </c>
      <c r="M111" s="36">
        <f>SUMIFS(СВЦЭМ!$D$33:$D$776,СВЦЭМ!$A$33:$A$776,$A111,СВЦЭМ!$B$33:$B$776,M$83)+'СЕТ СН'!$H$14+СВЦЭМ!$D$10+'СЕТ СН'!$H$5-'СЕТ СН'!$H$24</f>
        <v>2764.6727992300002</v>
      </c>
      <c r="N111" s="36">
        <f>SUMIFS(СВЦЭМ!$D$33:$D$776,СВЦЭМ!$A$33:$A$776,$A111,СВЦЭМ!$B$33:$B$776,N$83)+'СЕТ СН'!$H$14+СВЦЭМ!$D$10+'СЕТ СН'!$H$5-'СЕТ СН'!$H$24</f>
        <v>2765.2933371300001</v>
      </c>
      <c r="O111" s="36">
        <f>SUMIFS(СВЦЭМ!$D$33:$D$776,СВЦЭМ!$A$33:$A$776,$A111,СВЦЭМ!$B$33:$B$776,O$83)+'СЕТ СН'!$H$14+СВЦЭМ!$D$10+'СЕТ СН'!$H$5-'СЕТ СН'!$H$24</f>
        <v>2759.4899379799999</v>
      </c>
      <c r="P111" s="36">
        <f>SUMIFS(СВЦЭМ!$D$33:$D$776,СВЦЭМ!$A$33:$A$776,$A111,СВЦЭМ!$B$33:$B$776,P$83)+'СЕТ СН'!$H$14+СВЦЭМ!$D$10+'СЕТ СН'!$H$5-'СЕТ СН'!$H$24</f>
        <v>2761.1672073999998</v>
      </c>
      <c r="Q111" s="36">
        <f>SUMIFS(СВЦЭМ!$D$33:$D$776,СВЦЭМ!$A$33:$A$776,$A111,СВЦЭМ!$B$33:$B$776,Q$83)+'СЕТ СН'!$H$14+СВЦЭМ!$D$10+'СЕТ СН'!$H$5-'СЕТ СН'!$H$24</f>
        <v>2774.1914136</v>
      </c>
      <c r="R111" s="36">
        <f>SUMIFS(СВЦЭМ!$D$33:$D$776,СВЦЭМ!$A$33:$A$776,$A111,СВЦЭМ!$B$33:$B$776,R$83)+'СЕТ СН'!$H$14+СВЦЭМ!$D$10+'СЕТ СН'!$H$5-'СЕТ СН'!$H$24</f>
        <v>2770.8004197400001</v>
      </c>
      <c r="S111" s="36">
        <f>SUMIFS(СВЦЭМ!$D$33:$D$776,СВЦЭМ!$A$33:$A$776,$A111,СВЦЭМ!$B$33:$B$776,S$83)+'СЕТ СН'!$H$14+СВЦЭМ!$D$10+'СЕТ СН'!$H$5-'СЕТ СН'!$H$24</f>
        <v>2773.1069770599997</v>
      </c>
      <c r="T111" s="36">
        <f>SUMIFS(СВЦЭМ!$D$33:$D$776,СВЦЭМ!$A$33:$A$776,$A111,СВЦЭМ!$B$33:$B$776,T$83)+'СЕТ СН'!$H$14+СВЦЭМ!$D$10+'СЕТ СН'!$H$5-'СЕТ СН'!$H$24</f>
        <v>2768.8113861800002</v>
      </c>
      <c r="U111" s="36">
        <f>SUMIFS(СВЦЭМ!$D$33:$D$776,СВЦЭМ!$A$33:$A$776,$A111,СВЦЭМ!$B$33:$B$776,U$83)+'СЕТ СН'!$H$14+СВЦЭМ!$D$10+'СЕТ СН'!$H$5-'СЕТ СН'!$H$24</f>
        <v>2762.2812636600001</v>
      </c>
      <c r="V111" s="36">
        <f>SUMIFS(СВЦЭМ!$D$33:$D$776,СВЦЭМ!$A$33:$A$776,$A111,СВЦЭМ!$B$33:$B$776,V$83)+'СЕТ СН'!$H$14+СВЦЭМ!$D$10+'СЕТ СН'!$H$5-'СЕТ СН'!$H$24</f>
        <v>2737.3303155799999</v>
      </c>
      <c r="W111" s="36">
        <f>SUMIFS(СВЦЭМ!$D$33:$D$776,СВЦЭМ!$A$33:$A$776,$A111,СВЦЭМ!$B$33:$B$776,W$83)+'СЕТ СН'!$H$14+СВЦЭМ!$D$10+'СЕТ СН'!$H$5-'СЕТ СН'!$H$24</f>
        <v>2735.5202748699999</v>
      </c>
      <c r="X111" s="36">
        <f>SUMIFS(СВЦЭМ!$D$33:$D$776,СВЦЭМ!$A$33:$A$776,$A111,СВЦЭМ!$B$33:$B$776,X$83)+'СЕТ СН'!$H$14+СВЦЭМ!$D$10+'СЕТ СН'!$H$5-'СЕТ СН'!$H$24</f>
        <v>2786.9453463300001</v>
      </c>
      <c r="Y111" s="36">
        <f>SUMIFS(СВЦЭМ!$D$33:$D$776,СВЦЭМ!$A$33:$A$776,$A111,СВЦЭМ!$B$33:$B$776,Y$83)+'СЕТ СН'!$H$14+СВЦЭМ!$D$10+'СЕТ СН'!$H$5-'СЕТ СН'!$H$24</f>
        <v>2836.8061692900001</v>
      </c>
    </row>
    <row r="112" spans="1:25" ht="15.75" x14ac:dyDescent="0.2">
      <c r="A112" s="35">
        <f t="shared" si="2"/>
        <v>44072</v>
      </c>
      <c r="B112" s="36">
        <f>SUMIFS(СВЦЭМ!$D$33:$D$776,СВЦЭМ!$A$33:$A$776,$A112,СВЦЭМ!$B$33:$B$776,B$83)+'СЕТ СН'!$H$14+СВЦЭМ!$D$10+'СЕТ СН'!$H$5-'СЕТ СН'!$H$24</f>
        <v>2900.1289255699999</v>
      </c>
      <c r="C112" s="36">
        <f>SUMIFS(СВЦЭМ!$D$33:$D$776,СВЦЭМ!$A$33:$A$776,$A112,СВЦЭМ!$B$33:$B$776,C$83)+'СЕТ СН'!$H$14+СВЦЭМ!$D$10+'СЕТ СН'!$H$5-'СЕТ СН'!$H$24</f>
        <v>2948.2128866399999</v>
      </c>
      <c r="D112" s="36">
        <f>SUMIFS(СВЦЭМ!$D$33:$D$776,СВЦЭМ!$A$33:$A$776,$A112,СВЦЭМ!$B$33:$B$776,D$83)+'СЕТ СН'!$H$14+СВЦЭМ!$D$10+'СЕТ СН'!$H$5-'СЕТ СН'!$H$24</f>
        <v>2986.4634390299998</v>
      </c>
      <c r="E112" s="36">
        <f>SUMIFS(СВЦЭМ!$D$33:$D$776,СВЦЭМ!$A$33:$A$776,$A112,СВЦЭМ!$B$33:$B$776,E$83)+'СЕТ СН'!$H$14+СВЦЭМ!$D$10+'СЕТ СН'!$H$5-'СЕТ СН'!$H$24</f>
        <v>3002.1732807500002</v>
      </c>
      <c r="F112" s="36">
        <f>SUMIFS(СВЦЭМ!$D$33:$D$776,СВЦЭМ!$A$33:$A$776,$A112,СВЦЭМ!$B$33:$B$776,F$83)+'СЕТ СН'!$H$14+СВЦЭМ!$D$10+'СЕТ СН'!$H$5-'СЕТ СН'!$H$24</f>
        <v>3012.03374618</v>
      </c>
      <c r="G112" s="36">
        <f>SUMIFS(СВЦЭМ!$D$33:$D$776,СВЦЭМ!$A$33:$A$776,$A112,СВЦЭМ!$B$33:$B$776,G$83)+'СЕТ СН'!$H$14+СВЦЭМ!$D$10+'СЕТ СН'!$H$5-'СЕТ СН'!$H$24</f>
        <v>2995.9278965799999</v>
      </c>
      <c r="H112" s="36">
        <f>SUMIFS(СВЦЭМ!$D$33:$D$776,СВЦЭМ!$A$33:$A$776,$A112,СВЦЭМ!$B$33:$B$776,H$83)+'СЕТ СН'!$H$14+СВЦЭМ!$D$10+'СЕТ СН'!$H$5-'СЕТ СН'!$H$24</f>
        <v>2968.8458540699999</v>
      </c>
      <c r="I112" s="36">
        <f>SUMIFS(СВЦЭМ!$D$33:$D$776,СВЦЭМ!$A$33:$A$776,$A112,СВЦЭМ!$B$33:$B$776,I$83)+'СЕТ СН'!$H$14+СВЦЭМ!$D$10+'СЕТ СН'!$H$5-'СЕТ СН'!$H$24</f>
        <v>2922.1793055799999</v>
      </c>
      <c r="J112" s="36">
        <f>SUMIFS(СВЦЭМ!$D$33:$D$776,СВЦЭМ!$A$33:$A$776,$A112,СВЦЭМ!$B$33:$B$776,J$83)+'СЕТ СН'!$H$14+СВЦЭМ!$D$10+'СЕТ СН'!$H$5-'СЕТ СН'!$H$24</f>
        <v>2847.5214633599999</v>
      </c>
      <c r="K112" s="36">
        <f>SUMIFS(СВЦЭМ!$D$33:$D$776,СВЦЭМ!$A$33:$A$776,$A112,СВЦЭМ!$B$33:$B$776,K$83)+'СЕТ СН'!$H$14+СВЦЭМ!$D$10+'СЕТ СН'!$H$5-'СЕТ СН'!$H$24</f>
        <v>2786.59945707</v>
      </c>
      <c r="L112" s="36">
        <f>SUMIFS(СВЦЭМ!$D$33:$D$776,СВЦЭМ!$A$33:$A$776,$A112,СВЦЭМ!$B$33:$B$776,L$83)+'СЕТ СН'!$H$14+СВЦЭМ!$D$10+'СЕТ СН'!$H$5-'СЕТ СН'!$H$24</f>
        <v>2765.9699049700002</v>
      </c>
      <c r="M112" s="36">
        <f>SUMIFS(СВЦЭМ!$D$33:$D$776,СВЦЭМ!$A$33:$A$776,$A112,СВЦЭМ!$B$33:$B$776,M$83)+'СЕТ СН'!$H$14+СВЦЭМ!$D$10+'СЕТ СН'!$H$5-'СЕТ СН'!$H$24</f>
        <v>2767.5274495499998</v>
      </c>
      <c r="N112" s="36">
        <f>SUMIFS(СВЦЭМ!$D$33:$D$776,СВЦЭМ!$A$33:$A$776,$A112,СВЦЭМ!$B$33:$B$776,N$83)+'СЕТ СН'!$H$14+СВЦЭМ!$D$10+'СЕТ СН'!$H$5-'СЕТ СН'!$H$24</f>
        <v>2777.4801195199998</v>
      </c>
      <c r="O112" s="36">
        <f>SUMIFS(СВЦЭМ!$D$33:$D$776,СВЦЭМ!$A$33:$A$776,$A112,СВЦЭМ!$B$33:$B$776,O$83)+'СЕТ СН'!$H$14+СВЦЭМ!$D$10+'СЕТ СН'!$H$5-'СЕТ СН'!$H$24</f>
        <v>2774.67322543</v>
      </c>
      <c r="P112" s="36">
        <f>SUMIFS(СВЦЭМ!$D$33:$D$776,СВЦЭМ!$A$33:$A$776,$A112,СВЦЭМ!$B$33:$B$776,P$83)+'СЕТ СН'!$H$14+СВЦЭМ!$D$10+'СЕТ СН'!$H$5-'СЕТ СН'!$H$24</f>
        <v>2780.5486565400001</v>
      </c>
      <c r="Q112" s="36">
        <f>SUMIFS(СВЦЭМ!$D$33:$D$776,СВЦЭМ!$A$33:$A$776,$A112,СВЦЭМ!$B$33:$B$776,Q$83)+'СЕТ СН'!$H$14+СВЦЭМ!$D$10+'СЕТ СН'!$H$5-'СЕТ СН'!$H$24</f>
        <v>2795.7926439100002</v>
      </c>
      <c r="R112" s="36">
        <f>SUMIFS(СВЦЭМ!$D$33:$D$776,СВЦЭМ!$A$33:$A$776,$A112,СВЦЭМ!$B$33:$B$776,R$83)+'СЕТ СН'!$H$14+СВЦЭМ!$D$10+'СЕТ СН'!$H$5-'СЕТ СН'!$H$24</f>
        <v>2805.4234835400002</v>
      </c>
      <c r="S112" s="36">
        <f>SUMIFS(СВЦЭМ!$D$33:$D$776,СВЦЭМ!$A$33:$A$776,$A112,СВЦЭМ!$B$33:$B$776,S$83)+'СЕТ СН'!$H$14+СВЦЭМ!$D$10+'СЕТ СН'!$H$5-'СЕТ СН'!$H$24</f>
        <v>2795.8644997199999</v>
      </c>
      <c r="T112" s="36">
        <f>SUMIFS(СВЦЭМ!$D$33:$D$776,СВЦЭМ!$A$33:$A$776,$A112,СВЦЭМ!$B$33:$B$776,T$83)+'СЕТ СН'!$H$14+СВЦЭМ!$D$10+'СЕТ СН'!$H$5-'СЕТ СН'!$H$24</f>
        <v>2794.2540194900002</v>
      </c>
      <c r="U112" s="36">
        <f>SUMIFS(СВЦЭМ!$D$33:$D$776,СВЦЭМ!$A$33:$A$776,$A112,СВЦЭМ!$B$33:$B$776,U$83)+'СЕТ СН'!$H$14+СВЦЭМ!$D$10+'СЕТ СН'!$H$5-'СЕТ СН'!$H$24</f>
        <v>2794.4877316500001</v>
      </c>
      <c r="V112" s="36">
        <f>SUMIFS(СВЦЭМ!$D$33:$D$776,СВЦЭМ!$A$33:$A$776,$A112,СВЦЭМ!$B$33:$B$776,V$83)+'СЕТ СН'!$H$14+СВЦЭМ!$D$10+'СЕТ СН'!$H$5-'СЕТ СН'!$H$24</f>
        <v>2774.0302938300001</v>
      </c>
      <c r="W112" s="36">
        <f>SUMIFS(СВЦЭМ!$D$33:$D$776,СВЦЭМ!$A$33:$A$776,$A112,СВЦЭМ!$B$33:$B$776,W$83)+'СЕТ СН'!$H$14+СВЦЭМ!$D$10+'СЕТ СН'!$H$5-'СЕТ СН'!$H$24</f>
        <v>2763.1572245100001</v>
      </c>
      <c r="X112" s="36">
        <f>SUMIFS(СВЦЭМ!$D$33:$D$776,СВЦЭМ!$A$33:$A$776,$A112,СВЦЭМ!$B$33:$B$776,X$83)+'СЕТ СН'!$H$14+СВЦЭМ!$D$10+'СЕТ СН'!$H$5-'СЕТ СН'!$H$24</f>
        <v>2806.3391106300001</v>
      </c>
      <c r="Y112" s="36">
        <f>SUMIFS(СВЦЭМ!$D$33:$D$776,СВЦЭМ!$A$33:$A$776,$A112,СВЦЭМ!$B$33:$B$776,Y$83)+'СЕТ СН'!$H$14+СВЦЭМ!$D$10+'СЕТ СН'!$H$5-'СЕТ СН'!$H$24</f>
        <v>2847.3715802699999</v>
      </c>
    </row>
    <row r="113" spans="1:27" ht="15.75" x14ac:dyDescent="0.2">
      <c r="A113" s="35">
        <f t="shared" si="2"/>
        <v>44073</v>
      </c>
      <c r="B113" s="36">
        <f>SUMIFS(СВЦЭМ!$D$33:$D$776,СВЦЭМ!$A$33:$A$776,$A113,СВЦЭМ!$B$33:$B$776,B$83)+'СЕТ СН'!$H$14+СВЦЭМ!$D$10+'СЕТ СН'!$H$5-'СЕТ СН'!$H$24</f>
        <v>2879.7911922600001</v>
      </c>
      <c r="C113" s="36">
        <f>SUMIFS(СВЦЭМ!$D$33:$D$776,СВЦЭМ!$A$33:$A$776,$A113,СВЦЭМ!$B$33:$B$776,C$83)+'СЕТ СН'!$H$14+СВЦЭМ!$D$10+'СЕТ СН'!$H$5-'СЕТ СН'!$H$24</f>
        <v>2939.3627817699999</v>
      </c>
      <c r="D113" s="36">
        <f>SUMIFS(СВЦЭМ!$D$33:$D$776,СВЦЭМ!$A$33:$A$776,$A113,СВЦЭМ!$B$33:$B$776,D$83)+'СЕТ СН'!$H$14+СВЦЭМ!$D$10+'СЕТ СН'!$H$5-'СЕТ СН'!$H$24</f>
        <v>2983.99505998</v>
      </c>
      <c r="E113" s="36">
        <f>SUMIFS(СВЦЭМ!$D$33:$D$776,СВЦЭМ!$A$33:$A$776,$A113,СВЦЭМ!$B$33:$B$776,E$83)+'СЕТ СН'!$H$14+СВЦЭМ!$D$10+'СЕТ СН'!$H$5-'СЕТ СН'!$H$24</f>
        <v>2984.6091100799999</v>
      </c>
      <c r="F113" s="36">
        <f>SUMIFS(СВЦЭМ!$D$33:$D$776,СВЦЭМ!$A$33:$A$776,$A113,СВЦЭМ!$B$33:$B$776,F$83)+'СЕТ СН'!$H$14+СВЦЭМ!$D$10+'СЕТ СН'!$H$5-'СЕТ СН'!$H$24</f>
        <v>2985.2181751399999</v>
      </c>
      <c r="G113" s="36">
        <f>SUMIFS(СВЦЭМ!$D$33:$D$776,СВЦЭМ!$A$33:$A$776,$A113,СВЦЭМ!$B$33:$B$776,G$83)+'СЕТ СН'!$H$14+СВЦЭМ!$D$10+'СЕТ СН'!$H$5-'СЕТ СН'!$H$24</f>
        <v>2974.52661997</v>
      </c>
      <c r="H113" s="36">
        <f>SUMIFS(СВЦЭМ!$D$33:$D$776,СВЦЭМ!$A$33:$A$776,$A113,СВЦЭМ!$B$33:$B$776,H$83)+'СЕТ СН'!$H$14+СВЦЭМ!$D$10+'СЕТ СН'!$H$5-'СЕТ СН'!$H$24</f>
        <v>2966.2552438600001</v>
      </c>
      <c r="I113" s="36">
        <f>SUMIFS(СВЦЭМ!$D$33:$D$776,СВЦЭМ!$A$33:$A$776,$A113,СВЦЭМ!$B$33:$B$776,I$83)+'СЕТ СН'!$H$14+СВЦЭМ!$D$10+'СЕТ СН'!$H$5-'СЕТ СН'!$H$24</f>
        <v>2934.1285404199998</v>
      </c>
      <c r="J113" s="36">
        <f>SUMIFS(СВЦЭМ!$D$33:$D$776,СВЦЭМ!$A$33:$A$776,$A113,СВЦЭМ!$B$33:$B$776,J$83)+'СЕТ СН'!$H$14+СВЦЭМ!$D$10+'СЕТ СН'!$H$5-'СЕТ СН'!$H$24</f>
        <v>2857.52297537</v>
      </c>
      <c r="K113" s="36">
        <f>SUMIFS(СВЦЭМ!$D$33:$D$776,СВЦЭМ!$A$33:$A$776,$A113,СВЦЭМ!$B$33:$B$776,K$83)+'СЕТ СН'!$H$14+СВЦЭМ!$D$10+'СЕТ СН'!$H$5-'СЕТ СН'!$H$24</f>
        <v>2790.2567929699999</v>
      </c>
      <c r="L113" s="36">
        <f>SUMIFS(СВЦЭМ!$D$33:$D$776,СВЦЭМ!$A$33:$A$776,$A113,СВЦЭМ!$B$33:$B$776,L$83)+'СЕТ СН'!$H$14+СВЦЭМ!$D$10+'СЕТ СН'!$H$5-'СЕТ СН'!$H$24</f>
        <v>2758.0874719799999</v>
      </c>
      <c r="M113" s="36">
        <f>SUMIFS(СВЦЭМ!$D$33:$D$776,СВЦЭМ!$A$33:$A$776,$A113,СВЦЭМ!$B$33:$B$776,M$83)+'СЕТ СН'!$H$14+СВЦЭМ!$D$10+'СЕТ СН'!$H$5-'СЕТ СН'!$H$24</f>
        <v>2752.5606946100002</v>
      </c>
      <c r="N113" s="36">
        <f>SUMIFS(СВЦЭМ!$D$33:$D$776,СВЦЭМ!$A$33:$A$776,$A113,СВЦЭМ!$B$33:$B$776,N$83)+'СЕТ СН'!$H$14+СВЦЭМ!$D$10+'СЕТ СН'!$H$5-'СЕТ СН'!$H$24</f>
        <v>2762.58843617</v>
      </c>
      <c r="O113" s="36">
        <f>SUMIFS(СВЦЭМ!$D$33:$D$776,СВЦЭМ!$A$33:$A$776,$A113,СВЦЭМ!$B$33:$B$776,O$83)+'СЕТ СН'!$H$14+СВЦЭМ!$D$10+'СЕТ СН'!$H$5-'СЕТ СН'!$H$24</f>
        <v>2754.9517107299998</v>
      </c>
      <c r="P113" s="36">
        <f>SUMIFS(СВЦЭМ!$D$33:$D$776,СВЦЭМ!$A$33:$A$776,$A113,СВЦЭМ!$B$33:$B$776,P$83)+'СЕТ СН'!$H$14+СВЦЭМ!$D$10+'СЕТ СН'!$H$5-'СЕТ СН'!$H$24</f>
        <v>2758.3634179800001</v>
      </c>
      <c r="Q113" s="36">
        <f>SUMIFS(СВЦЭМ!$D$33:$D$776,СВЦЭМ!$A$33:$A$776,$A113,СВЦЭМ!$B$33:$B$776,Q$83)+'СЕТ СН'!$H$14+СВЦЭМ!$D$10+'СЕТ СН'!$H$5-'СЕТ СН'!$H$24</f>
        <v>2772.2121403400001</v>
      </c>
      <c r="R113" s="36">
        <f>SUMIFS(СВЦЭМ!$D$33:$D$776,СВЦЭМ!$A$33:$A$776,$A113,СВЦЭМ!$B$33:$B$776,R$83)+'СЕТ СН'!$H$14+СВЦЭМ!$D$10+'СЕТ СН'!$H$5-'СЕТ СН'!$H$24</f>
        <v>2777.2954565</v>
      </c>
      <c r="S113" s="36">
        <f>SUMIFS(СВЦЭМ!$D$33:$D$776,СВЦЭМ!$A$33:$A$776,$A113,СВЦЭМ!$B$33:$B$776,S$83)+'СЕТ СН'!$H$14+СВЦЭМ!$D$10+'СЕТ СН'!$H$5-'СЕТ СН'!$H$24</f>
        <v>2762.0718537900002</v>
      </c>
      <c r="T113" s="36">
        <f>SUMIFS(СВЦЭМ!$D$33:$D$776,СВЦЭМ!$A$33:$A$776,$A113,СВЦЭМ!$B$33:$B$776,T$83)+'СЕТ СН'!$H$14+СВЦЭМ!$D$10+'СЕТ СН'!$H$5-'СЕТ СН'!$H$24</f>
        <v>2751.83517394</v>
      </c>
      <c r="U113" s="36">
        <f>SUMIFS(СВЦЭМ!$D$33:$D$776,СВЦЭМ!$A$33:$A$776,$A113,СВЦЭМ!$B$33:$B$776,U$83)+'СЕТ СН'!$H$14+СВЦЭМ!$D$10+'СЕТ СН'!$H$5-'СЕТ СН'!$H$24</f>
        <v>2746.2149308600001</v>
      </c>
      <c r="V113" s="36">
        <f>SUMIFS(СВЦЭМ!$D$33:$D$776,СВЦЭМ!$A$33:$A$776,$A113,СВЦЭМ!$B$33:$B$776,V$83)+'СЕТ СН'!$H$14+СВЦЭМ!$D$10+'СЕТ СН'!$H$5-'СЕТ СН'!$H$24</f>
        <v>2718.6376125400002</v>
      </c>
      <c r="W113" s="36">
        <f>SUMIFS(СВЦЭМ!$D$33:$D$776,СВЦЭМ!$A$33:$A$776,$A113,СВЦЭМ!$B$33:$B$776,W$83)+'СЕТ СН'!$H$14+СВЦЭМ!$D$10+'СЕТ СН'!$H$5-'СЕТ СН'!$H$24</f>
        <v>2700.82334335</v>
      </c>
      <c r="X113" s="36">
        <f>SUMIFS(СВЦЭМ!$D$33:$D$776,СВЦЭМ!$A$33:$A$776,$A113,СВЦЭМ!$B$33:$B$776,X$83)+'СЕТ СН'!$H$14+СВЦЭМ!$D$10+'СЕТ СН'!$H$5-'СЕТ СН'!$H$24</f>
        <v>2743.9024469999999</v>
      </c>
      <c r="Y113" s="36">
        <f>SUMIFS(СВЦЭМ!$D$33:$D$776,СВЦЭМ!$A$33:$A$776,$A113,СВЦЭМ!$B$33:$B$776,Y$83)+'СЕТ СН'!$H$14+СВЦЭМ!$D$10+'СЕТ СН'!$H$5-'СЕТ СН'!$H$24</f>
        <v>2797.8405173199999</v>
      </c>
    </row>
    <row r="114" spans="1:27" ht="15.75" x14ac:dyDescent="0.2">
      <c r="A114" s="35">
        <f t="shared" si="2"/>
        <v>44074</v>
      </c>
      <c r="B114" s="36">
        <f>SUMIFS(СВЦЭМ!$D$33:$D$776,СВЦЭМ!$A$33:$A$776,$A114,СВЦЭМ!$B$33:$B$776,B$83)+'СЕТ СН'!$H$14+СВЦЭМ!$D$10+'СЕТ СН'!$H$5-'СЕТ СН'!$H$24</f>
        <v>2846.8879884899998</v>
      </c>
      <c r="C114" s="36">
        <f>SUMIFS(СВЦЭМ!$D$33:$D$776,СВЦЭМ!$A$33:$A$776,$A114,СВЦЭМ!$B$33:$B$776,C$83)+'СЕТ СН'!$H$14+СВЦЭМ!$D$10+'СЕТ СН'!$H$5-'СЕТ СН'!$H$24</f>
        <v>2902.1023581999998</v>
      </c>
      <c r="D114" s="36">
        <f>SUMIFS(СВЦЭМ!$D$33:$D$776,СВЦЭМ!$A$33:$A$776,$A114,СВЦЭМ!$B$33:$B$776,D$83)+'СЕТ СН'!$H$14+СВЦЭМ!$D$10+'СЕТ СН'!$H$5-'СЕТ СН'!$H$24</f>
        <v>2959.5844728699999</v>
      </c>
      <c r="E114" s="36">
        <f>SUMIFS(СВЦЭМ!$D$33:$D$776,СВЦЭМ!$A$33:$A$776,$A114,СВЦЭМ!$B$33:$B$776,E$83)+'СЕТ СН'!$H$14+СВЦЭМ!$D$10+'СЕТ СН'!$H$5-'СЕТ СН'!$H$24</f>
        <v>2971.9025322799998</v>
      </c>
      <c r="F114" s="36">
        <f>SUMIFS(СВЦЭМ!$D$33:$D$776,СВЦЭМ!$A$33:$A$776,$A114,СВЦЭМ!$B$33:$B$776,F$83)+'СЕТ СН'!$H$14+СВЦЭМ!$D$10+'СЕТ СН'!$H$5-'СЕТ СН'!$H$24</f>
        <v>2983.6831416300001</v>
      </c>
      <c r="G114" s="36">
        <f>SUMIFS(СВЦЭМ!$D$33:$D$776,СВЦЭМ!$A$33:$A$776,$A114,СВЦЭМ!$B$33:$B$776,G$83)+'СЕТ СН'!$H$14+СВЦЭМ!$D$10+'СЕТ СН'!$H$5-'СЕТ СН'!$H$24</f>
        <v>2969.8273205099999</v>
      </c>
      <c r="H114" s="36">
        <f>SUMIFS(СВЦЭМ!$D$33:$D$776,СВЦЭМ!$A$33:$A$776,$A114,СВЦЭМ!$B$33:$B$776,H$83)+'СЕТ СН'!$H$14+СВЦЭМ!$D$10+'СЕТ СН'!$H$5-'СЕТ СН'!$H$24</f>
        <v>2917.1713940600002</v>
      </c>
      <c r="I114" s="36">
        <f>SUMIFS(СВЦЭМ!$D$33:$D$776,СВЦЭМ!$A$33:$A$776,$A114,СВЦЭМ!$B$33:$B$776,I$83)+'СЕТ СН'!$H$14+СВЦЭМ!$D$10+'СЕТ СН'!$H$5-'СЕТ СН'!$H$24</f>
        <v>2854.0850467700002</v>
      </c>
      <c r="J114" s="36">
        <f>SUMIFS(СВЦЭМ!$D$33:$D$776,СВЦЭМ!$A$33:$A$776,$A114,СВЦЭМ!$B$33:$B$776,J$83)+'СЕТ СН'!$H$14+СВЦЭМ!$D$10+'СЕТ СН'!$H$5-'СЕТ СН'!$H$24</f>
        <v>2797.0468615999998</v>
      </c>
      <c r="K114" s="36">
        <f>SUMIFS(СВЦЭМ!$D$33:$D$776,СВЦЭМ!$A$33:$A$776,$A114,СВЦЭМ!$B$33:$B$776,K$83)+'СЕТ СН'!$H$14+СВЦЭМ!$D$10+'СЕТ СН'!$H$5-'СЕТ СН'!$H$24</f>
        <v>2753.7020570099999</v>
      </c>
      <c r="L114" s="36">
        <f>SUMIFS(СВЦЭМ!$D$33:$D$776,СВЦЭМ!$A$33:$A$776,$A114,СВЦЭМ!$B$33:$B$776,L$83)+'СЕТ СН'!$H$14+СВЦЭМ!$D$10+'СЕТ СН'!$H$5-'СЕТ СН'!$H$24</f>
        <v>2769.7519210099999</v>
      </c>
      <c r="M114" s="36">
        <f>SUMIFS(СВЦЭМ!$D$33:$D$776,СВЦЭМ!$A$33:$A$776,$A114,СВЦЭМ!$B$33:$B$776,M$83)+'СЕТ СН'!$H$14+СВЦЭМ!$D$10+'СЕТ СН'!$H$5-'СЕТ СН'!$H$24</f>
        <v>2769.60622633</v>
      </c>
      <c r="N114" s="36">
        <f>SUMIFS(СВЦЭМ!$D$33:$D$776,СВЦЭМ!$A$33:$A$776,$A114,СВЦЭМ!$B$33:$B$776,N$83)+'СЕТ СН'!$H$14+СВЦЭМ!$D$10+'СЕТ СН'!$H$5-'СЕТ СН'!$H$24</f>
        <v>2764.5669512300001</v>
      </c>
      <c r="O114" s="36">
        <f>SUMIFS(СВЦЭМ!$D$33:$D$776,СВЦЭМ!$A$33:$A$776,$A114,СВЦЭМ!$B$33:$B$776,O$83)+'СЕТ СН'!$H$14+СВЦЭМ!$D$10+'СЕТ СН'!$H$5-'СЕТ СН'!$H$24</f>
        <v>2757.8249665799999</v>
      </c>
      <c r="P114" s="36">
        <f>SUMIFS(СВЦЭМ!$D$33:$D$776,СВЦЭМ!$A$33:$A$776,$A114,СВЦЭМ!$B$33:$B$776,P$83)+'СЕТ СН'!$H$14+СВЦЭМ!$D$10+'СЕТ СН'!$H$5-'СЕТ СН'!$H$24</f>
        <v>2762.04193691</v>
      </c>
      <c r="Q114" s="36">
        <f>SUMIFS(СВЦЭМ!$D$33:$D$776,СВЦЭМ!$A$33:$A$776,$A114,СВЦЭМ!$B$33:$B$776,Q$83)+'СЕТ СН'!$H$14+СВЦЭМ!$D$10+'СЕТ СН'!$H$5-'СЕТ СН'!$H$24</f>
        <v>2761.5645431100002</v>
      </c>
      <c r="R114" s="36">
        <f>SUMIFS(СВЦЭМ!$D$33:$D$776,СВЦЭМ!$A$33:$A$776,$A114,СВЦЭМ!$B$33:$B$776,R$83)+'СЕТ СН'!$H$14+СВЦЭМ!$D$10+'СЕТ СН'!$H$5-'СЕТ СН'!$H$24</f>
        <v>2759.3454967799998</v>
      </c>
      <c r="S114" s="36">
        <f>SUMIFS(СВЦЭМ!$D$33:$D$776,СВЦЭМ!$A$33:$A$776,$A114,СВЦЭМ!$B$33:$B$776,S$83)+'СЕТ СН'!$H$14+СВЦЭМ!$D$10+'СЕТ СН'!$H$5-'СЕТ СН'!$H$24</f>
        <v>2764.7213589100002</v>
      </c>
      <c r="T114" s="36">
        <f>SUMIFS(СВЦЭМ!$D$33:$D$776,СВЦЭМ!$A$33:$A$776,$A114,СВЦЭМ!$B$33:$B$776,T$83)+'СЕТ СН'!$H$14+СВЦЭМ!$D$10+'СЕТ СН'!$H$5-'СЕТ СН'!$H$24</f>
        <v>2763.3706037699999</v>
      </c>
      <c r="U114" s="36">
        <f>SUMIFS(СВЦЭМ!$D$33:$D$776,СВЦЭМ!$A$33:$A$776,$A114,СВЦЭМ!$B$33:$B$776,U$83)+'СЕТ СН'!$H$14+СВЦЭМ!$D$10+'СЕТ СН'!$H$5-'СЕТ СН'!$H$24</f>
        <v>2756.1615658000001</v>
      </c>
      <c r="V114" s="36">
        <f>SUMIFS(СВЦЭМ!$D$33:$D$776,СВЦЭМ!$A$33:$A$776,$A114,СВЦЭМ!$B$33:$B$776,V$83)+'СЕТ СН'!$H$14+СВЦЭМ!$D$10+'СЕТ СН'!$H$5-'СЕТ СН'!$H$24</f>
        <v>2756.9613950200001</v>
      </c>
      <c r="W114" s="36">
        <f>SUMIFS(СВЦЭМ!$D$33:$D$776,СВЦЭМ!$A$33:$A$776,$A114,СВЦЭМ!$B$33:$B$776,W$83)+'СЕТ СН'!$H$14+СВЦЭМ!$D$10+'СЕТ СН'!$H$5-'СЕТ СН'!$H$24</f>
        <v>2754.8055824799999</v>
      </c>
      <c r="X114" s="36">
        <f>SUMIFS(СВЦЭМ!$D$33:$D$776,СВЦЭМ!$A$33:$A$776,$A114,СВЦЭМ!$B$33:$B$776,X$83)+'СЕТ СН'!$H$14+СВЦЭМ!$D$10+'СЕТ СН'!$H$5-'СЕТ СН'!$H$24</f>
        <v>2763.2940405999998</v>
      </c>
      <c r="Y114" s="36">
        <f>SUMIFS(СВЦЭМ!$D$33:$D$776,СВЦЭМ!$A$33:$A$776,$A114,СВЦЭМ!$B$33:$B$776,Y$83)+'СЕТ СН'!$H$14+СВЦЭМ!$D$10+'СЕТ СН'!$H$5-'СЕТ СН'!$H$24</f>
        <v>2816.7101879699999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01.08.2020</v>
      </c>
      <c r="B120" s="36">
        <f>SUMIFS(СВЦЭМ!$D$33:$D$776,СВЦЭМ!$A$33:$A$776,$A120,СВЦЭМ!$B$33:$B$776,B$119)+'СЕТ СН'!$I$14+СВЦЭМ!$D$10+'СЕТ СН'!$I$5-'СЕТ СН'!$I$24</f>
        <v>3156.3026130900002</v>
      </c>
      <c r="C120" s="36">
        <f>SUMIFS(СВЦЭМ!$D$33:$D$776,СВЦЭМ!$A$33:$A$776,$A120,СВЦЭМ!$B$33:$B$776,C$119)+'СЕТ СН'!$I$14+СВЦЭМ!$D$10+'СЕТ СН'!$I$5-'СЕТ СН'!$I$24</f>
        <v>3195.7371925300004</v>
      </c>
      <c r="D120" s="36">
        <f>SUMIFS(СВЦЭМ!$D$33:$D$776,СВЦЭМ!$A$33:$A$776,$A120,СВЦЭМ!$B$33:$B$776,D$119)+'СЕТ СН'!$I$14+СВЦЭМ!$D$10+'СЕТ СН'!$I$5-'СЕТ СН'!$I$24</f>
        <v>3231.5310561400001</v>
      </c>
      <c r="E120" s="36">
        <f>SUMIFS(СВЦЭМ!$D$33:$D$776,СВЦЭМ!$A$33:$A$776,$A120,СВЦЭМ!$B$33:$B$776,E$119)+'СЕТ СН'!$I$14+СВЦЭМ!$D$10+'СЕТ СН'!$I$5-'СЕТ СН'!$I$24</f>
        <v>3232.4571613200001</v>
      </c>
      <c r="F120" s="36">
        <f>SUMIFS(СВЦЭМ!$D$33:$D$776,СВЦЭМ!$A$33:$A$776,$A120,СВЦЭМ!$B$33:$B$776,F$119)+'СЕТ СН'!$I$14+СВЦЭМ!$D$10+'СЕТ СН'!$I$5-'СЕТ СН'!$I$24</f>
        <v>3229.0579106300002</v>
      </c>
      <c r="G120" s="36">
        <f>SUMIFS(СВЦЭМ!$D$33:$D$776,СВЦЭМ!$A$33:$A$776,$A120,СВЦЭМ!$B$33:$B$776,G$119)+'СЕТ СН'!$I$14+СВЦЭМ!$D$10+'СЕТ СН'!$I$5-'СЕТ СН'!$I$24</f>
        <v>3254.2791810200001</v>
      </c>
      <c r="H120" s="36">
        <f>SUMIFS(СВЦЭМ!$D$33:$D$776,СВЦЭМ!$A$33:$A$776,$A120,СВЦЭМ!$B$33:$B$776,H$119)+'СЕТ СН'!$I$14+СВЦЭМ!$D$10+'СЕТ СН'!$I$5-'СЕТ СН'!$I$24</f>
        <v>3232.8953748900003</v>
      </c>
      <c r="I120" s="36">
        <f>SUMIFS(СВЦЭМ!$D$33:$D$776,СВЦЭМ!$A$33:$A$776,$A120,СВЦЭМ!$B$33:$B$776,I$119)+'СЕТ СН'!$I$14+СВЦЭМ!$D$10+'СЕТ СН'!$I$5-'СЕТ СН'!$I$24</f>
        <v>3251.0057261700003</v>
      </c>
      <c r="J120" s="36">
        <f>SUMIFS(СВЦЭМ!$D$33:$D$776,СВЦЭМ!$A$33:$A$776,$A120,СВЦЭМ!$B$33:$B$776,J$119)+'СЕТ СН'!$I$14+СВЦЭМ!$D$10+'СЕТ СН'!$I$5-'СЕТ СН'!$I$24</f>
        <v>3206.4644593100002</v>
      </c>
      <c r="K120" s="36">
        <f>SUMIFS(СВЦЭМ!$D$33:$D$776,СВЦЭМ!$A$33:$A$776,$A120,СВЦЭМ!$B$33:$B$776,K$119)+'СЕТ СН'!$I$14+СВЦЭМ!$D$10+'СЕТ СН'!$I$5-'СЕТ СН'!$I$24</f>
        <v>3165.2246705000002</v>
      </c>
      <c r="L120" s="36">
        <f>SUMIFS(СВЦЭМ!$D$33:$D$776,СВЦЭМ!$A$33:$A$776,$A120,СВЦЭМ!$B$33:$B$776,L$119)+'СЕТ СН'!$I$14+СВЦЭМ!$D$10+'СЕТ СН'!$I$5-'СЕТ СН'!$I$24</f>
        <v>3131.3575235100002</v>
      </c>
      <c r="M120" s="36">
        <f>SUMIFS(СВЦЭМ!$D$33:$D$776,СВЦЭМ!$A$33:$A$776,$A120,СВЦЭМ!$B$33:$B$776,M$119)+'СЕТ СН'!$I$14+СВЦЭМ!$D$10+'СЕТ СН'!$I$5-'СЕТ СН'!$I$24</f>
        <v>3069.5235031300003</v>
      </c>
      <c r="N120" s="36">
        <f>SUMIFS(СВЦЭМ!$D$33:$D$776,СВЦЭМ!$A$33:$A$776,$A120,СВЦЭМ!$B$33:$B$776,N$119)+'СЕТ СН'!$I$14+СВЦЭМ!$D$10+'СЕТ СН'!$I$5-'СЕТ СН'!$I$24</f>
        <v>3036.7874303900003</v>
      </c>
      <c r="O120" s="36">
        <f>SUMIFS(СВЦЭМ!$D$33:$D$776,СВЦЭМ!$A$33:$A$776,$A120,СВЦЭМ!$B$33:$B$776,O$119)+'СЕТ СН'!$I$14+СВЦЭМ!$D$10+'СЕТ СН'!$I$5-'СЕТ СН'!$I$24</f>
        <v>2988.4467932500002</v>
      </c>
      <c r="P120" s="36">
        <f>SUMIFS(СВЦЭМ!$D$33:$D$776,СВЦЭМ!$A$33:$A$776,$A120,СВЦЭМ!$B$33:$B$776,P$119)+'СЕТ СН'!$I$14+СВЦЭМ!$D$10+'СЕТ СН'!$I$5-'СЕТ СН'!$I$24</f>
        <v>2990.1949492200001</v>
      </c>
      <c r="Q120" s="36">
        <f>SUMIFS(СВЦЭМ!$D$33:$D$776,СВЦЭМ!$A$33:$A$776,$A120,СВЦЭМ!$B$33:$B$776,Q$119)+'СЕТ СН'!$I$14+СВЦЭМ!$D$10+'СЕТ СН'!$I$5-'СЕТ СН'!$I$24</f>
        <v>2991.6272025500002</v>
      </c>
      <c r="R120" s="36">
        <f>SUMIFS(СВЦЭМ!$D$33:$D$776,СВЦЭМ!$A$33:$A$776,$A120,СВЦЭМ!$B$33:$B$776,R$119)+'СЕТ СН'!$I$14+СВЦЭМ!$D$10+'СЕТ СН'!$I$5-'СЕТ СН'!$I$24</f>
        <v>2991.2823172000003</v>
      </c>
      <c r="S120" s="36">
        <f>SUMIFS(СВЦЭМ!$D$33:$D$776,СВЦЭМ!$A$33:$A$776,$A120,СВЦЭМ!$B$33:$B$776,S$119)+'СЕТ СН'!$I$14+СВЦЭМ!$D$10+'СЕТ СН'!$I$5-'СЕТ СН'!$I$24</f>
        <v>2991.5836327200004</v>
      </c>
      <c r="T120" s="36">
        <f>SUMIFS(СВЦЭМ!$D$33:$D$776,СВЦЭМ!$A$33:$A$776,$A120,СВЦЭМ!$B$33:$B$776,T$119)+'СЕТ СН'!$I$14+СВЦЭМ!$D$10+'СЕТ СН'!$I$5-'СЕТ СН'!$I$24</f>
        <v>2991.6821332700001</v>
      </c>
      <c r="U120" s="36">
        <f>SUMIFS(СВЦЭМ!$D$33:$D$776,СВЦЭМ!$A$33:$A$776,$A120,СВЦЭМ!$B$33:$B$776,U$119)+'СЕТ СН'!$I$14+СВЦЭМ!$D$10+'СЕТ СН'!$I$5-'СЕТ СН'!$I$24</f>
        <v>2993.4441437</v>
      </c>
      <c r="V120" s="36">
        <f>SUMIFS(СВЦЭМ!$D$33:$D$776,СВЦЭМ!$A$33:$A$776,$A120,СВЦЭМ!$B$33:$B$776,V$119)+'СЕТ СН'!$I$14+СВЦЭМ!$D$10+'СЕТ СН'!$I$5-'СЕТ СН'!$I$24</f>
        <v>2980.1416971900003</v>
      </c>
      <c r="W120" s="36">
        <f>SUMIFS(СВЦЭМ!$D$33:$D$776,СВЦЭМ!$A$33:$A$776,$A120,СВЦЭМ!$B$33:$B$776,W$119)+'СЕТ СН'!$I$14+СВЦЭМ!$D$10+'СЕТ СН'!$I$5-'СЕТ СН'!$I$24</f>
        <v>2964.5483620000005</v>
      </c>
      <c r="X120" s="36">
        <f>SUMIFS(СВЦЭМ!$D$33:$D$776,СВЦЭМ!$A$33:$A$776,$A120,СВЦЭМ!$B$33:$B$776,X$119)+'СЕТ СН'!$I$14+СВЦЭМ!$D$10+'СЕТ СН'!$I$5-'СЕТ СН'!$I$24</f>
        <v>3003.29273629</v>
      </c>
      <c r="Y120" s="36">
        <f>SUMIFS(СВЦЭМ!$D$33:$D$776,СВЦЭМ!$A$33:$A$776,$A120,СВЦЭМ!$B$33:$B$776,Y$119)+'СЕТ СН'!$I$14+СВЦЭМ!$D$10+'СЕТ СН'!$I$5-'СЕТ СН'!$I$24</f>
        <v>3112.4948730800002</v>
      </c>
      <c r="AA120" s="45"/>
    </row>
    <row r="121" spans="1:27" ht="15.75" x14ac:dyDescent="0.2">
      <c r="A121" s="35">
        <f>A120+1</f>
        <v>44045</v>
      </c>
      <c r="B121" s="36">
        <f>SUMIFS(СВЦЭМ!$D$33:$D$776,СВЦЭМ!$A$33:$A$776,$A121,СВЦЭМ!$B$33:$B$776,B$119)+'СЕТ СН'!$I$14+СВЦЭМ!$D$10+'СЕТ СН'!$I$5-'СЕТ СН'!$I$24</f>
        <v>3137.9707913600005</v>
      </c>
      <c r="C121" s="36">
        <f>SUMIFS(СВЦЭМ!$D$33:$D$776,СВЦЭМ!$A$33:$A$776,$A121,СВЦЭМ!$B$33:$B$776,C$119)+'СЕТ СН'!$I$14+СВЦЭМ!$D$10+'СЕТ СН'!$I$5-'СЕТ СН'!$I$24</f>
        <v>3181.1442905700001</v>
      </c>
      <c r="D121" s="36">
        <f>SUMIFS(СВЦЭМ!$D$33:$D$776,СВЦЭМ!$A$33:$A$776,$A121,СВЦЭМ!$B$33:$B$776,D$119)+'СЕТ СН'!$I$14+СВЦЭМ!$D$10+'СЕТ СН'!$I$5-'СЕТ СН'!$I$24</f>
        <v>3211.1010935900003</v>
      </c>
      <c r="E121" s="36">
        <f>SUMIFS(СВЦЭМ!$D$33:$D$776,СВЦЭМ!$A$33:$A$776,$A121,СВЦЭМ!$B$33:$B$776,E$119)+'СЕТ СН'!$I$14+СВЦЭМ!$D$10+'СЕТ СН'!$I$5-'СЕТ СН'!$I$24</f>
        <v>3216.1322695700001</v>
      </c>
      <c r="F121" s="36">
        <f>SUMIFS(СВЦЭМ!$D$33:$D$776,СВЦЭМ!$A$33:$A$776,$A121,СВЦЭМ!$B$33:$B$776,F$119)+'СЕТ СН'!$I$14+СВЦЭМ!$D$10+'СЕТ СН'!$I$5-'СЕТ СН'!$I$24</f>
        <v>3218.89544467</v>
      </c>
      <c r="G121" s="36">
        <f>SUMIFS(СВЦЭМ!$D$33:$D$776,СВЦЭМ!$A$33:$A$776,$A121,СВЦЭМ!$B$33:$B$776,G$119)+'СЕТ СН'!$I$14+СВЦЭМ!$D$10+'СЕТ СН'!$I$5-'СЕТ СН'!$I$24</f>
        <v>3216.2986739800003</v>
      </c>
      <c r="H121" s="36">
        <f>SUMIFS(СВЦЭМ!$D$33:$D$776,СВЦЭМ!$A$33:$A$776,$A121,СВЦЭМ!$B$33:$B$776,H$119)+'СЕТ СН'!$I$14+СВЦЭМ!$D$10+'СЕТ СН'!$I$5-'СЕТ СН'!$I$24</f>
        <v>3189.1859499000002</v>
      </c>
      <c r="I121" s="36">
        <f>SUMIFS(СВЦЭМ!$D$33:$D$776,СВЦЭМ!$A$33:$A$776,$A121,СВЦЭМ!$B$33:$B$776,I$119)+'СЕТ СН'!$I$14+СВЦЭМ!$D$10+'СЕТ СН'!$I$5-'СЕТ СН'!$I$24</f>
        <v>3226.43571767</v>
      </c>
      <c r="J121" s="36">
        <f>SUMIFS(СВЦЭМ!$D$33:$D$776,СВЦЭМ!$A$33:$A$776,$A121,СВЦЭМ!$B$33:$B$776,J$119)+'СЕТ СН'!$I$14+СВЦЭМ!$D$10+'СЕТ СН'!$I$5-'СЕТ СН'!$I$24</f>
        <v>3184.34595455</v>
      </c>
      <c r="K121" s="36">
        <f>SUMIFS(СВЦЭМ!$D$33:$D$776,СВЦЭМ!$A$33:$A$776,$A121,СВЦЭМ!$B$33:$B$776,K$119)+'СЕТ СН'!$I$14+СВЦЭМ!$D$10+'СЕТ СН'!$I$5-'СЕТ СН'!$I$24</f>
        <v>3118.1789182800003</v>
      </c>
      <c r="L121" s="36">
        <f>SUMIFS(СВЦЭМ!$D$33:$D$776,СВЦЭМ!$A$33:$A$776,$A121,СВЦЭМ!$B$33:$B$776,L$119)+'СЕТ СН'!$I$14+СВЦЭМ!$D$10+'СЕТ СН'!$I$5-'СЕТ СН'!$I$24</f>
        <v>3082.9128737600004</v>
      </c>
      <c r="M121" s="36">
        <f>SUMIFS(СВЦЭМ!$D$33:$D$776,СВЦЭМ!$A$33:$A$776,$A121,СВЦЭМ!$B$33:$B$776,M$119)+'СЕТ СН'!$I$14+СВЦЭМ!$D$10+'СЕТ СН'!$I$5-'СЕТ СН'!$I$24</f>
        <v>3012.73101081</v>
      </c>
      <c r="N121" s="36">
        <f>SUMIFS(СВЦЭМ!$D$33:$D$776,СВЦЭМ!$A$33:$A$776,$A121,СВЦЭМ!$B$33:$B$776,N$119)+'СЕТ СН'!$I$14+СВЦЭМ!$D$10+'СЕТ СН'!$I$5-'СЕТ СН'!$I$24</f>
        <v>2979.8740242500003</v>
      </c>
      <c r="O121" s="36">
        <f>SUMIFS(СВЦЭМ!$D$33:$D$776,СВЦЭМ!$A$33:$A$776,$A121,СВЦЭМ!$B$33:$B$776,O$119)+'СЕТ СН'!$I$14+СВЦЭМ!$D$10+'СЕТ СН'!$I$5-'СЕТ СН'!$I$24</f>
        <v>2964.9304380400004</v>
      </c>
      <c r="P121" s="36">
        <f>SUMIFS(СВЦЭМ!$D$33:$D$776,СВЦЭМ!$A$33:$A$776,$A121,СВЦЭМ!$B$33:$B$776,P$119)+'СЕТ СН'!$I$14+СВЦЭМ!$D$10+'СЕТ СН'!$I$5-'СЕТ СН'!$I$24</f>
        <v>2973.7142325000004</v>
      </c>
      <c r="Q121" s="36">
        <f>SUMIFS(СВЦЭМ!$D$33:$D$776,СВЦЭМ!$A$33:$A$776,$A121,СВЦЭМ!$B$33:$B$776,Q$119)+'СЕТ СН'!$I$14+СВЦЭМ!$D$10+'СЕТ СН'!$I$5-'СЕТ СН'!$I$24</f>
        <v>2984.8890936600001</v>
      </c>
      <c r="R121" s="36">
        <f>SUMIFS(СВЦЭМ!$D$33:$D$776,СВЦЭМ!$A$33:$A$776,$A121,СВЦЭМ!$B$33:$B$776,R$119)+'СЕТ СН'!$I$14+СВЦЭМ!$D$10+'СЕТ СН'!$I$5-'СЕТ СН'!$I$24</f>
        <v>2977.9242119600003</v>
      </c>
      <c r="S121" s="36">
        <f>SUMIFS(СВЦЭМ!$D$33:$D$776,СВЦЭМ!$A$33:$A$776,$A121,СВЦЭМ!$B$33:$B$776,S$119)+'СЕТ СН'!$I$14+СВЦЭМ!$D$10+'СЕТ СН'!$I$5-'СЕТ СН'!$I$24</f>
        <v>2982.0449057200003</v>
      </c>
      <c r="T121" s="36">
        <f>SUMIFS(СВЦЭМ!$D$33:$D$776,СВЦЭМ!$A$33:$A$776,$A121,СВЦЭМ!$B$33:$B$776,T$119)+'СЕТ СН'!$I$14+СВЦЭМ!$D$10+'СЕТ СН'!$I$5-'СЕТ СН'!$I$24</f>
        <v>2980.8622646700001</v>
      </c>
      <c r="U121" s="36">
        <f>SUMIFS(СВЦЭМ!$D$33:$D$776,СВЦЭМ!$A$33:$A$776,$A121,СВЦЭМ!$B$33:$B$776,U$119)+'СЕТ СН'!$I$14+СВЦЭМ!$D$10+'СЕТ СН'!$I$5-'СЕТ СН'!$I$24</f>
        <v>2967.42521523</v>
      </c>
      <c r="V121" s="36">
        <f>SUMIFS(СВЦЭМ!$D$33:$D$776,СВЦЭМ!$A$33:$A$776,$A121,СВЦЭМ!$B$33:$B$776,V$119)+'СЕТ СН'!$I$14+СВЦЭМ!$D$10+'СЕТ СН'!$I$5-'СЕТ СН'!$I$24</f>
        <v>2941.0727143399999</v>
      </c>
      <c r="W121" s="36">
        <f>SUMIFS(СВЦЭМ!$D$33:$D$776,СВЦЭМ!$A$33:$A$776,$A121,СВЦЭМ!$B$33:$B$776,W$119)+'СЕТ СН'!$I$14+СВЦЭМ!$D$10+'СЕТ СН'!$I$5-'СЕТ СН'!$I$24</f>
        <v>2940.9468086300003</v>
      </c>
      <c r="X121" s="36">
        <f>SUMIFS(СВЦЭМ!$D$33:$D$776,СВЦЭМ!$A$33:$A$776,$A121,СВЦЭМ!$B$33:$B$776,X$119)+'СЕТ СН'!$I$14+СВЦЭМ!$D$10+'СЕТ СН'!$I$5-'СЕТ СН'!$I$24</f>
        <v>2971.3511604200003</v>
      </c>
      <c r="Y121" s="36">
        <f>SUMIFS(СВЦЭМ!$D$33:$D$776,СВЦЭМ!$A$33:$A$776,$A121,СВЦЭМ!$B$33:$B$776,Y$119)+'СЕТ СН'!$I$14+СВЦЭМ!$D$10+'СЕТ СН'!$I$5-'СЕТ СН'!$I$24</f>
        <v>3060.63688783</v>
      </c>
    </row>
    <row r="122" spans="1:27" ht="15.75" x14ac:dyDescent="0.2">
      <c r="A122" s="35">
        <f t="shared" ref="A122:A150" si="3">A121+1</f>
        <v>44046</v>
      </c>
      <c r="B122" s="36">
        <f>SUMIFS(СВЦЭМ!$D$33:$D$776,СВЦЭМ!$A$33:$A$776,$A122,СВЦЭМ!$B$33:$B$776,B$119)+'СЕТ СН'!$I$14+СВЦЭМ!$D$10+'СЕТ СН'!$I$5-'СЕТ СН'!$I$24</f>
        <v>3151.9904581300002</v>
      </c>
      <c r="C122" s="36">
        <f>SUMIFS(СВЦЭМ!$D$33:$D$776,СВЦЭМ!$A$33:$A$776,$A122,СВЦЭМ!$B$33:$B$776,C$119)+'СЕТ СН'!$I$14+СВЦЭМ!$D$10+'СЕТ СН'!$I$5-'СЕТ СН'!$I$24</f>
        <v>3147.8229868799999</v>
      </c>
      <c r="D122" s="36">
        <f>SUMIFS(СВЦЭМ!$D$33:$D$776,СВЦЭМ!$A$33:$A$776,$A122,СВЦЭМ!$B$33:$B$776,D$119)+'СЕТ СН'!$I$14+СВЦЭМ!$D$10+'СЕТ СН'!$I$5-'СЕТ СН'!$I$24</f>
        <v>3162.5155278800003</v>
      </c>
      <c r="E122" s="36">
        <f>SUMIFS(СВЦЭМ!$D$33:$D$776,СВЦЭМ!$A$33:$A$776,$A122,СВЦЭМ!$B$33:$B$776,E$119)+'СЕТ СН'!$I$14+СВЦЭМ!$D$10+'СЕТ СН'!$I$5-'СЕТ СН'!$I$24</f>
        <v>3206.9961171100003</v>
      </c>
      <c r="F122" s="36">
        <f>SUMIFS(СВЦЭМ!$D$33:$D$776,СВЦЭМ!$A$33:$A$776,$A122,СВЦЭМ!$B$33:$B$776,F$119)+'СЕТ СН'!$I$14+СВЦЭМ!$D$10+'СЕТ СН'!$I$5-'СЕТ СН'!$I$24</f>
        <v>3208.8652784400001</v>
      </c>
      <c r="G122" s="36">
        <f>SUMIFS(СВЦЭМ!$D$33:$D$776,СВЦЭМ!$A$33:$A$776,$A122,СВЦЭМ!$B$33:$B$776,G$119)+'СЕТ СН'!$I$14+СВЦЭМ!$D$10+'СЕТ СН'!$I$5-'СЕТ СН'!$I$24</f>
        <v>3231.7987517199999</v>
      </c>
      <c r="H122" s="36">
        <f>SUMIFS(СВЦЭМ!$D$33:$D$776,СВЦЭМ!$A$33:$A$776,$A122,СВЦЭМ!$B$33:$B$776,H$119)+'СЕТ СН'!$I$14+СВЦЭМ!$D$10+'СЕТ СН'!$I$5-'СЕТ СН'!$I$24</f>
        <v>3217.5032424999999</v>
      </c>
      <c r="I122" s="36">
        <f>SUMIFS(СВЦЭМ!$D$33:$D$776,СВЦЭМ!$A$33:$A$776,$A122,СВЦЭМ!$B$33:$B$776,I$119)+'СЕТ СН'!$I$14+СВЦЭМ!$D$10+'СЕТ СН'!$I$5-'СЕТ СН'!$I$24</f>
        <v>3230.8489601200004</v>
      </c>
      <c r="J122" s="36">
        <f>SUMIFS(СВЦЭМ!$D$33:$D$776,СВЦЭМ!$A$33:$A$776,$A122,СВЦЭМ!$B$33:$B$776,J$119)+'СЕТ СН'!$I$14+СВЦЭМ!$D$10+'СЕТ СН'!$I$5-'СЕТ СН'!$I$24</f>
        <v>3174.4517659200001</v>
      </c>
      <c r="K122" s="36">
        <f>SUMIFS(СВЦЭМ!$D$33:$D$776,СВЦЭМ!$A$33:$A$776,$A122,СВЦЭМ!$B$33:$B$776,K$119)+'СЕТ СН'!$I$14+СВЦЭМ!$D$10+'СЕТ СН'!$I$5-'СЕТ СН'!$I$24</f>
        <v>3123.0063395000002</v>
      </c>
      <c r="L122" s="36">
        <f>SUMIFS(СВЦЭМ!$D$33:$D$776,СВЦЭМ!$A$33:$A$776,$A122,СВЦЭМ!$B$33:$B$776,L$119)+'СЕТ СН'!$I$14+СВЦЭМ!$D$10+'СЕТ СН'!$I$5-'СЕТ СН'!$I$24</f>
        <v>3077.4763260100003</v>
      </c>
      <c r="M122" s="36">
        <f>SUMIFS(СВЦЭМ!$D$33:$D$776,СВЦЭМ!$A$33:$A$776,$A122,СВЦЭМ!$B$33:$B$776,M$119)+'СЕТ СН'!$I$14+СВЦЭМ!$D$10+'СЕТ СН'!$I$5-'СЕТ СН'!$I$24</f>
        <v>3006.6639267500004</v>
      </c>
      <c r="N122" s="36">
        <f>SUMIFS(СВЦЭМ!$D$33:$D$776,СВЦЭМ!$A$33:$A$776,$A122,СВЦЭМ!$B$33:$B$776,N$119)+'СЕТ СН'!$I$14+СВЦЭМ!$D$10+'СЕТ СН'!$I$5-'СЕТ СН'!$I$24</f>
        <v>2965.6731728900004</v>
      </c>
      <c r="O122" s="36">
        <f>SUMIFS(СВЦЭМ!$D$33:$D$776,СВЦЭМ!$A$33:$A$776,$A122,СВЦЭМ!$B$33:$B$776,O$119)+'СЕТ СН'!$I$14+СВЦЭМ!$D$10+'СЕТ СН'!$I$5-'СЕТ СН'!$I$24</f>
        <v>2948.6265817800004</v>
      </c>
      <c r="P122" s="36">
        <f>SUMIFS(СВЦЭМ!$D$33:$D$776,СВЦЭМ!$A$33:$A$776,$A122,СВЦЭМ!$B$33:$B$776,P$119)+'СЕТ СН'!$I$14+СВЦЭМ!$D$10+'СЕТ СН'!$I$5-'СЕТ СН'!$I$24</f>
        <v>2952.67022167</v>
      </c>
      <c r="Q122" s="36">
        <f>SUMIFS(СВЦЭМ!$D$33:$D$776,СВЦЭМ!$A$33:$A$776,$A122,СВЦЭМ!$B$33:$B$776,Q$119)+'СЕТ СН'!$I$14+СВЦЭМ!$D$10+'СЕТ СН'!$I$5-'СЕТ СН'!$I$24</f>
        <v>2956.7100942400002</v>
      </c>
      <c r="R122" s="36">
        <f>SUMIFS(СВЦЭМ!$D$33:$D$776,СВЦЭМ!$A$33:$A$776,$A122,СВЦЭМ!$B$33:$B$776,R$119)+'СЕТ СН'!$I$14+СВЦЭМ!$D$10+'СЕТ СН'!$I$5-'СЕТ СН'!$I$24</f>
        <v>2964.58249849</v>
      </c>
      <c r="S122" s="36">
        <f>SUMIFS(СВЦЭМ!$D$33:$D$776,СВЦЭМ!$A$33:$A$776,$A122,СВЦЭМ!$B$33:$B$776,S$119)+'СЕТ СН'!$I$14+СВЦЭМ!$D$10+'СЕТ СН'!$I$5-'СЕТ СН'!$I$24</f>
        <v>2968.78054195</v>
      </c>
      <c r="T122" s="36">
        <f>SUMIFS(СВЦЭМ!$D$33:$D$776,СВЦЭМ!$A$33:$A$776,$A122,СВЦЭМ!$B$33:$B$776,T$119)+'СЕТ СН'!$I$14+СВЦЭМ!$D$10+'СЕТ СН'!$I$5-'СЕТ СН'!$I$24</f>
        <v>2977.3437591500001</v>
      </c>
      <c r="U122" s="36">
        <f>SUMIFS(СВЦЭМ!$D$33:$D$776,СВЦЭМ!$A$33:$A$776,$A122,СВЦЭМ!$B$33:$B$776,U$119)+'СЕТ СН'!$I$14+СВЦЭМ!$D$10+'СЕТ СН'!$I$5-'СЕТ СН'!$I$24</f>
        <v>2975.5744473100003</v>
      </c>
      <c r="V122" s="36">
        <f>SUMIFS(СВЦЭМ!$D$33:$D$776,СВЦЭМ!$A$33:$A$776,$A122,СВЦЭМ!$B$33:$B$776,V$119)+'СЕТ СН'!$I$14+СВЦЭМ!$D$10+'СЕТ СН'!$I$5-'СЕТ СН'!$I$24</f>
        <v>2967.7807771800003</v>
      </c>
      <c r="W122" s="36">
        <f>SUMIFS(СВЦЭМ!$D$33:$D$776,СВЦЭМ!$A$33:$A$776,$A122,СВЦЭМ!$B$33:$B$776,W$119)+'СЕТ СН'!$I$14+СВЦЭМ!$D$10+'СЕТ СН'!$I$5-'СЕТ СН'!$I$24</f>
        <v>2956.5125081599999</v>
      </c>
      <c r="X122" s="36">
        <f>SUMIFS(СВЦЭМ!$D$33:$D$776,СВЦЭМ!$A$33:$A$776,$A122,СВЦЭМ!$B$33:$B$776,X$119)+'СЕТ СН'!$I$14+СВЦЭМ!$D$10+'СЕТ СН'!$I$5-'СЕТ СН'!$I$24</f>
        <v>2979.8185003900003</v>
      </c>
      <c r="Y122" s="36">
        <f>SUMIFS(СВЦЭМ!$D$33:$D$776,СВЦЭМ!$A$33:$A$776,$A122,СВЦЭМ!$B$33:$B$776,Y$119)+'СЕТ СН'!$I$14+СВЦЭМ!$D$10+'СЕТ СН'!$I$5-'СЕТ СН'!$I$24</f>
        <v>3067.0119321100001</v>
      </c>
    </row>
    <row r="123" spans="1:27" ht="15.75" x14ac:dyDescent="0.2">
      <c r="A123" s="35">
        <f t="shared" si="3"/>
        <v>44047</v>
      </c>
      <c r="B123" s="36">
        <f>SUMIFS(СВЦЭМ!$D$33:$D$776,СВЦЭМ!$A$33:$A$776,$A123,СВЦЭМ!$B$33:$B$776,B$119)+'СЕТ СН'!$I$14+СВЦЭМ!$D$10+'СЕТ СН'!$I$5-'СЕТ СН'!$I$24</f>
        <v>3132.1497457100004</v>
      </c>
      <c r="C123" s="36">
        <f>SUMIFS(СВЦЭМ!$D$33:$D$776,СВЦЭМ!$A$33:$A$776,$A123,СВЦЭМ!$B$33:$B$776,C$119)+'СЕТ СН'!$I$14+СВЦЭМ!$D$10+'СЕТ СН'!$I$5-'СЕТ СН'!$I$24</f>
        <v>3183.6253085799999</v>
      </c>
      <c r="D123" s="36">
        <f>SUMIFS(СВЦЭМ!$D$33:$D$776,СВЦЭМ!$A$33:$A$776,$A123,СВЦЭМ!$B$33:$B$776,D$119)+'СЕТ СН'!$I$14+СВЦЭМ!$D$10+'СЕТ СН'!$I$5-'СЕТ СН'!$I$24</f>
        <v>3202.75974739</v>
      </c>
      <c r="E123" s="36">
        <f>SUMIFS(СВЦЭМ!$D$33:$D$776,СВЦЭМ!$A$33:$A$776,$A123,СВЦЭМ!$B$33:$B$776,E$119)+'СЕТ СН'!$I$14+СВЦЭМ!$D$10+'СЕТ СН'!$I$5-'СЕТ СН'!$I$24</f>
        <v>3233.5330466800001</v>
      </c>
      <c r="F123" s="36">
        <f>SUMIFS(СВЦЭМ!$D$33:$D$776,СВЦЭМ!$A$33:$A$776,$A123,СВЦЭМ!$B$33:$B$776,F$119)+'СЕТ СН'!$I$14+СВЦЭМ!$D$10+'СЕТ СН'!$I$5-'СЕТ СН'!$I$24</f>
        <v>3240.4438478700004</v>
      </c>
      <c r="G123" s="36">
        <f>SUMIFS(СВЦЭМ!$D$33:$D$776,СВЦЭМ!$A$33:$A$776,$A123,СВЦЭМ!$B$33:$B$776,G$119)+'СЕТ СН'!$I$14+СВЦЭМ!$D$10+'СЕТ СН'!$I$5-'СЕТ СН'!$I$24</f>
        <v>3233.25455809</v>
      </c>
      <c r="H123" s="36">
        <f>SUMIFS(СВЦЭМ!$D$33:$D$776,СВЦЭМ!$A$33:$A$776,$A123,СВЦЭМ!$B$33:$B$776,H$119)+'СЕТ СН'!$I$14+СВЦЭМ!$D$10+'СЕТ СН'!$I$5-'СЕТ СН'!$I$24</f>
        <v>3189.4313977199999</v>
      </c>
      <c r="I123" s="36">
        <f>SUMIFS(СВЦЭМ!$D$33:$D$776,СВЦЭМ!$A$33:$A$776,$A123,СВЦЭМ!$B$33:$B$776,I$119)+'СЕТ СН'!$I$14+СВЦЭМ!$D$10+'СЕТ СН'!$I$5-'СЕТ СН'!$I$24</f>
        <v>3183.0579785300001</v>
      </c>
      <c r="J123" s="36">
        <f>SUMIFS(СВЦЭМ!$D$33:$D$776,СВЦЭМ!$A$33:$A$776,$A123,СВЦЭМ!$B$33:$B$776,J$119)+'СЕТ СН'!$I$14+СВЦЭМ!$D$10+'СЕТ СН'!$I$5-'СЕТ СН'!$I$24</f>
        <v>3136.81442668</v>
      </c>
      <c r="K123" s="36">
        <f>SUMIFS(СВЦЭМ!$D$33:$D$776,СВЦЭМ!$A$33:$A$776,$A123,СВЦЭМ!$B$33:$B$776,K$119)+'СЕТ СН'!$I$14+СВЦЭМ!$D$10+'СЕТ СН'!$I$5-'СЕТ СН'!$I$24</f>
        <v>3107.8187829200001</v>
      </c>
      <c r="L123" s="36">
        <f>SUMIFS(СВЦЭМ!$D$33:$D$776,СВЦЭМ!$A$33:$A$776,$A123,СВЦЭМ!$B$33:$B$776,L$119)+'СЕТ СН'!$I$14+СВЦЭМ!$D$10+'СЕТ СН'!$I$5-'СЕТ СН'!$I$24</f>
        <v>3102.1157088300001</v>
      </c>
      <c r="M123" s="36">
        <f>SUMIFS(СВЦЭМ!$D$33:$D$776,СВЦЭМ!$A$33:$A$776,$A123,СВЦЭМ!$B$33:$B$776,M$119)+'СЕТ СН'!$I$14+СВЦЭМ!$D$10+'СЕТ СН'!$I$5-'СЕТ СН'!$I$24</f>
        <v>3025.8719005100002</v>
      </c>
      <c r="N123" s="36">
        <f>SUMIFS(СВЦЭМ!$D$33:$D$776,СВЦЭМ!$A$33:$A$776,$A123,СВЦЭМ!$B$33:$B$776,N$119)+'СЕТ СН'!$I$14+СВЦЭМ!$D$10+'СЕТ СН'!$I$5-'СЕТ СН'!$I$24</f>
        <v>2970.9454861800004</v>
      </c>
      <c r="O123" s="36">
        <f>SUMIFS(СВЦЭМ!$D$33:$D$776,СВЦЭМ!$A$33:$A$776,$A123,СВЦЭМ!$B$33:$B$776,O$119)+'СЕТ СН'!$I$14+СВЦЭМ!$D$10+'СЕТ СН'!$I$5-'СЕТ СН'!$I$24</f>
        <v>2947.6399815900004</v>
      </c>
      <c r="P123" s="36">
        <f>SUMIFS(СВЦЭМ!$D$33:$D$776,СВЦЭМ!$A$33:$A$776,$A123,СВЦЭМ!$B$33:$B$776,P$119)+'СЕТ СН'!$I$14+СВЦЭМ!$D$10+'СЕТ СН'!$I$5-'СЕТ СН'!$I$24</f>
        <v>2943.4564199500001</v>
      </c>
      <c r="Q123" s="36">
        <f>SUMIFS(СВЦЭМ!$D$33:$D$776,СВЦЭМ!$A$33:$A$776,$A123,СВЦЭМ!$B$33:$B$776,Q$119)+'СЕТ СН'!$I$14+СВЦЭМ!$D$10+'СЕТ СН'!$I$5-'СЕТ СН'!$I$24</f>
        <v>2942.9586157200001</v>
      </c>
      <c r="R123" s="36">
        <f>SUMIFS(СВЦЭМ!$D$33:$D$776,СВЦЭМ!$A$33:$A$776,$A123,СВЦЭМ!$B$33:$B$776,R$119)+'СЕТ СН'!$I$14+СВЦЭМ!$D$10+'СЕТ СН'!$I$5-'СЕТ СН'!$I$24</f>
        <v>2940.51268136</v>
      </c>
      <c r="S123" s="36">
        <f>SUMIFS(СВЦЭМ!$D$33:$D$776,СВЦЭМ!$A$33:$A$776,$A123,СВЦЭМ!$B$33:$B$776,S$119)+'СЕТ СН'!$I$14+СВЦЭМ!$D$10+'СЕТ СН'!$I$5-'СЕТ СН'!$I$24</f>
        <v>2961.94689242</v>
      </c>
      <c r="T123" s="36">
        <f>SUMIFS(СВЦЭМ!$D$33:$D$776,СВЦЭМ!$A$33:$A$776,$A123,СВЦЭМ!$B$33:$B$776,T$119)+'СЕТ СН'!$I$14+СВЦЭМ!$D$10+'СЕТ СН'!$I$5-'СЕТ СН'!$I$24</f>
        <v>2956.2841794600004</v>
      </c>
      <c r="U123" s="36">
        <f>SUMIFS(СВЦЭМ!$D$33:$D$776,СВЦЭМ!$A$33:$A$776,$A123,СВЦЭМ!$B$33:$B$776,U$119)+'СЕТ СН'!$I$14+СВЦЭМ!$D$10+'СЕТ СН'!$I$5-'СЕТ СН'!$I$24</f>
        <v>2956.56986413</v>
      </c>
      <c r="V123" s="36">
        <f>SUMIFS(СВЦЭМ!$D$33:$D$776,СВЦЭМ!$A$33:$A$776,$A123,СВЦЭМ!$B$33:$B$776,V$119)+'СЕТ СН'!$I$14+СВЦЭМ!$D$10+'СЕТ СН'!$I$5-'СЕТ СН'!$I$24</f>
        <v>2955.7047373200003</v>
      </c>
      <c r="W123" s="36">
        <f>SUMIFS(СВЦЭМ!$D$33:$D$776,СВЦЭМ!$A$33:$A$776,$A123,СВЦЭМ!$B$33:$B$776,W$119)+'СЕТ СН'!$I$14+СВЦЭМ!$D$10+'СЕТ СН'!$I$5-'СЕТ СН'!$I$24</f>
        <v>2957.6156312900002</v>
      </c>
      <c r="X123" s="36">
        <f>SUMIFS(СВЦЭМ!$D$33:$D$776,СВЦЭМ!$A$33:$A$776,$A123,СВЦЭМ!$B$33:$B$776,X$119)+'СЕТ СН'!$I$14+СВЦЭМ!$D$10+'СЕТ СН'!$I$5-'СЕТ СН'!$I$24</f>
        <v>2982.35882644</v>
      </c>
      <c r="Y123" s="36">
        <f>SUMIFS(СВЦЭМ!$D$33:$D$776,СВЦЭМ!$A$33:$A$776,$A123,СВЦЭМ!$B$33:$B$776,Y$119)+'СЕТ СН'!$I$14+СВЦЭМ!$D$10+'СЕТ СН'!$I$5-'СЕТ СН'!$I$24</f>
        <v>3066.6047261000003</v>
      </c>
    </row>
    <row r="124" spans="1:27" ht="15.75" x14ac:dyDescent="0.2">
      <c r="A124" s="35">
        <f t="shared" si="3"/>
        <v>44048</v>
      </c>
      <c r="B124" s="36">
        <f>SUMIFS(СВЦЭМ!$D$33:$D$776,СВЦЭМ!$A$33:$A$776,$A124,СВЦЭМ!$B$33:$B$776,B$119)+'СЕТ СН'!$I$14+СВЦЭМ!$D$10+'СЕТ СН'!$I$5-'СЕТ СН'!$I$24</f>
        <v>3134.0656576800002</v>
      </c>
      <c r="C124" s="36">
        <f>SUMIFS(СВЦЭМ!$D$33:$D$776,СВЦЭМ!$A$33:$A$776,$A124,СВЦЭМ!$B$33:$B$776,C$119)+'СЕТ СН'!$I$14+СВЦЭМ!$D$10+'СЕТ СН'!$I$5-'СЕТ СН'!$I$24</f>
        <v>3208.2544013400002</v>
      </c>
      <c r="D124" s="36">
        <f>SUMIFS(СВЦЭМ!$D$33:$D$776,СВЦЭМ!$A$33:$A$776,$A124,СВЦЭМ!$B$33:$B$776,D$119)+'СЕТ СН'!$I$14+СВЦЭМ!$D$10+'СЕТ СН'!$I$5-'СЕТ СН'!$I$24</f>
        <v>3223.13685747</v>
      </c>
      <c r="E124" s="36">
        <f>SUMIFS(СВЦЭМ!$D$33:$D$776,СВЦЭМ!$A$33:$A$776,$A124,СВЦЭМ!$B$33:$B$776,E$119)+'СЕТ СН'!$I$14+СВЦЭМ!$D$10+'СЕТ СН'!$I$5-'СЕТ СН'!$I$24</f>
        <v>3233.6203801800002</v>
      </c>
      <c r="F124" s="36">
        <f>SUMIFS(СВЦЭМ!$D$33:$D$776,СВЦЭМ!$A$33:$A$776,$A124,СВЦЭМ!$B$33:$B$776,F$119)+'СЕТ СН'!$I$14+СВЦЭМ!$D$10+'СЕТ СН'!$I$5-'СЕТ СН'!$I$24</f>
        <v>3231.5820951800001</v>
      </c>
      <c r="G124" s="36">
        <f>SUMIFS(СВЦЭМ!$D$33:$D$776,СВЦЭМ!$A$33:$A$776,$A124,СВЦЭМ!$B$33:$B$776,G$119)+'СЕТ СН'!$I$14+СВЦЭМ!$D$10+'СЕТ СН'!$I$5-'СЕТ СН'!$I$24</f>
        <v>3245.3773339900004</v>
      </c>
      <c r="H124" s="36">
        <f>SUMIFS(СВЦЭМ!$D$33:$D$776,СВЦЭМ!$A$33:$A$776,$A124,СВЦЭМ!$B$33:$B$776,H$119)+'СЕТ СН'!$I$14+СВЦЭМ!$D$10+'СЕТ СН'!$I$5-'СЕТ СН'!$I$24</f>
        <v>3222.3280201900002</v>
      </c>
      <c r="I124" s="36">
        <f>SUMIFS(СВЦЭМ!$D$33:$D$776,СВЦЭМ!$A$33:$A$776,$A124,СВЦЭМ!$B$33:$B$776,I$119)+'СЕТ СН'!$I$14+СВЦЭМ!$D$10+'СЕТ СН'!$I$5-'СЕТ СН'!$I$24</f>
        <v>3187.8962671700001</v>
      </c>
      <c r="J124" s="36">
        <f>SUMIFS(СВЦЭМ!$D$33:$D$776,СВЦЭМ!$A$33:$A$776,$A124,СВЦЭМ!$B$33:$B$776,J$119)+'СЕТ СН'!$I$14+СВЦЭМ!$D$10+'СЕТ СН'!$I$5-'СЕТ СН'!$I$24</f>
        <v>3136.0907210100004</v>
      </c>
      <c r="K124" s="36">
        <f>SUMIFS(СВЦЭМ!$D$33:$D$776,СВЦЭМ!$A$33:$A$776,$A124,СВЦЭМ!$B$33:$B$776,K$119)+'СЕТ СН'!$I$14+СВЦЭМ!$D$10+'СЕТ СН'!$I$5-'СЕТ СН'!$I$24</f>
        <v>3145.2302084600001</v>
      </c>
      <c r="L124" s="36">
        <f>SUMIFS(СВЦЭМ!$D$33:$D$776,СВЦЭМ!$A$33:$A$776,$A124,СВЦЭМ!$B$33:$B$776,L$119)+'СЕТ СН'!$I$14+СВЦЭМ!$D$10+'СЕТ СН'!$I$5-'СЕТ СН'!$I$24</f>
        <v>3094.7550700500001</v>
      </c>
      <c r="M124" s="36">
        <f>SUMIFS(СВЦЭМ!$D$33:$D$776,СВЦЭМ!$A$33:$A$776,$A124,СВЦЭМ!$B$33:$B$776,M$119)+'СЕТ СН'!$I$14+СВЦЭМ!$D$10+'СЕТ СН'!$I$5-'СЕТ СН'!$I$24</f>
        <v>3024.4638709999999</v>
      </c>
      <c r="N124" s="36">
        <f>SUMIFS(СВЦЭМ!$D$33:$D$776,СВЦЭМ!$A$33:$A$776,$A124,СВЦЭМ!$B$33:$B$776,N$119)+'СЕТ СН'!$I$14+СВЦЭМ!$D$10+'СЕТ СН'!$I$5-'СЕТ СН'!$I$24</f>
        <v>2974.2399585600001</v>
      </c>
      <c r="O124" s="36">
        <f>SUMIFS(СВЦЭМ!$D$33:$D$776,СВЦЭМ!$A$33:$A$776,$A124,СВЦЭМ!$B$33:$B$776,O$119)+'СЕТ СН'!$I$14+СВЦЭМ!$D$10+'СЕТ СН'!$I$5-'СЕТ СН'!$I$24</f>
        <v>2943.0325720999999</v>
      </c>
      <c r="P124" s="36">
        <f>SUMIFS(СВЦЭМ!$D$33:$D$776,СВЦЭМ!$A$33:$A$776,$A124,СВЦЭМ!$B$33:$B$776,P$119)+'СЕТ СН'!$I$14+СВЦЭМ!$D$10+'СЕТ СН'!$I$5-'СЕТ СН'!$I$24</f>
        <v>2950.3986904800004</v>
      </c>
      <c r="Q124" s="36">
        <f>SUMIFS(СВЦЭМ!$D$33:$D$776,СВЦЭМ!$A$33:$A$776,$A124,СВЦЭМ!$B$33:$B$776,Q$119)+'СЕТ СН'!$I$14+СВЦЭМ!$D$10+'СЕТ СН'!$I$5-'СЕТ СН'!$I$24</f>
        <v>2950.8887500000001</v>
      </c>
      <c r="R124" s="36">
        <f>SUMIFS(СВЦЭМ!$D$33:$D$776,СВЦЭМ!$A$33:$A$776,$A124,СВЦЭМ!$B$33:$B$776,R$119)+'СЕТ СН'!$I$14+СВЦЭМ!$D$10+'СЕТ СН'!$I$5-'СЕТ СН'!$I$24</f>
        <v>2945.6021578700002</v>
      </c>
      <c r="S124" s="36">
        <f>SUMIFS(СВЦЭМ!$D$33:$D$776,СВЦЭМ!$A$33:$A$776,$A124,СВЦЭМ!$B$33:$B$776,S$119)+'СЕТ СН'!$I$14+СВЦЭМ!$D$10+'СЕТ СН'!$I$5-'СЕТ СН'!$I$24</f>
        <v>2946.8840758100005</v>
      </c>
      <c r="T124" s="36">
        <f>SUMIFS(СВЦЭМ!$D$33:$D$776,СВЦЭМ!$A$33:$A$776,$A124,СВЦЭМ!$B$33:$B$776,T$119)+'СЕТ СН'!$I$14+СВЦЭМ!$D$10+'СЕТ СН'!$I$5-'СЕТ СН'!$I$24</f>
        <v>2965.2196496400002</v>
      </c>
      <c r="U124" s="36">
        <f>SUMIFS(СВЦЭМ!$D$33:$D$776,СВЦЭМ!$A$33:$A$776,$A124,СВЦЭМ!$B$33:$B$776,U$119)+'СЕТ СН'!$I$14+СВЦЭМ!$D$10+'СЕТ СН'!$I$5-'СЕТ СН'!$I$24</f>
        <v>2971.9529920000004</v>
      </c>
      <c r="V124" s="36">
        <f>SUMIFS(СВЦЭМ!$D$33:$D$776,СВЦЭМ!$A$33:$A$776,$A124,СВЦЭМ!$B$33:$B$776,V$119)+'СЕТ СН'!$I$14+СВЦЭМ!$D$10+'СЕТ СН'!$I$5-'СЕТ СН'!$I$24</f>
        <v>2953.3061065700003</v>
      </c>
      <c r="W124" s="36">
        <f>SUMIFS(СВЦЭМ!$D$33:$D$776,СВЦЭМ!$A$33:$A$776,$A124,СВЦЭМ!$B$33:$B$776,W$119)+'СЕТ СН'!$I$14+СВЦЭМ!$D$10+'СЕТ СН'!$I$5-'СЕТ СН'!$I$24</f>
        <v>2951.7315498900002</v>
      </c>
      <c r="X124" s="36">
        <f>SUMIFS(СВЦЭМ!$D$33:$D$776,СВЦЭМ!$A$33:$A$776,$A124,СВЦЭМ!$B$33:$B$776,X$119)+'СЕТ СН'!$I$14+СВЦЭМ!$D$10+'СЕТ СН'!$I$5-'СЕТ СН'!$I$24</f>
        <v>2971.6877595300002</v>
      </c>
      <c r="Y124" s="36">
        <f>SUMIFS(СВЦЭМ!$D$33:$D$776,СВЦЭМ!$A$33:$A$776,$A124,СВЦЭМ!$B$33:$B$776,Y$119)+'СЕТ СН'!$I$14+СВЦЭМ!$D$10+'СЕТ СН'!$I$5-'СЕТ СН'!$I$24</f>
        <v>3080.6359641700001</v>
      </c>
    </row>
    <row r="125" spans="1:27" ht="15.75" x14ac:dyDescent="0.2">
      <c r="A125" s="35">
        <f t="shared" si="3"/>
        <v>44049</v>
      </c>
      <c r="B125" s="36">
        <f>SUMIFS(СВЦЭМ!$D$33:$D$776,СВЦЭМ!$A$33:$A$776,$A125,СВЦЭМ!$B$33:$B$776,B$119)+'СЕТ СН'!$I$14+СВЦЭМ!$D$10+'СЕТ СН'!$I$5-'СЕТ СН'!$I$24</f>
        <v>3186.5878506400004</v>
      </c>
      <c r="C125" s="36">
        <f>SUMIFS(СВЦЭМ!$D$33:$D$776,СВЦЭМ!$A$33:$A$776,$A125,СВЦЭМ!$B$33:$B$776,C$119)+'СЕТ СН'!$I$14+СВЦЭМ!$D$10+'СЕТ СН'!$I$5-'СЕТ СН'!$I$24</f>
        <v>3239.7332129500001</v>
      </c>
      <c r="D125" s="36">
        <f>SUMIFS(СВЦЭМ!$D$33:$D$776,СВЦЭМ!$A$33:$A$776,$A125,СВЦЭМ!$B$33:$B$776,D$119)+'СЕТ СН'!$I$14+СВЦЭМ!$D$10+'СЕТ СН'!$I$5-'СЕТ СН'!$I$24</f>
        <v>3261.7534151700002</v>
      </c>
      <c r="E125" s="36">
        <f>SUMIFS(СВЦЭМ!$D$33:$D$776,СВЦЭМ!$A$33:$A$776,$A125,СВЦЭМ!$B$33:$B$776,E$119)+'СЕТ СН'!$I$14+СВЦЭМ!$D$10+'СЕТ СН'!$I$5-'СЕТ СН'!$I$24</f>
        <v>3256.2139473100001</v>
      </c>
      <c r="F125" s="36">
        <f>SUMIFS(СВЦЭМ!$D$33:$D$776,СВЦЭМ!$A$33:$A$776,$A125,СВЦЭМ!$B$33:$B$776,F$119)+'СЕТ СН'!$I$14+СВЦЭМ!$D$10+'СЕТ СН'!$I$5-'СЕТ СН'!$I$24</f>
        <v>3246.6626461000001</v>
      </c>
      <c r="G125" s="36">
        <f>SUMIFS(СВЦЭМ!$D$33:$D$776,СВЦЭМ!$A$33:$A$776,$A125,СВЦЭМ!$B$33:$B$776,G$119)+'СЕТ СН'!$I$14+СВЦЭМ!$D$10+'СЕТ СН'!$I$5-'СЕТ СН'!$I$24</f>
        <v>3255.5851610500004</v>
      </c>
      <c r="H125" s="36">
        <f>SUMIFS(СВЦЭМ!$D$33:$D$776,СВЦЭМ!$A$33:$A$776,$A125,СВЦЭМ!$B$33:$B$776,H$119)+'СЕТ СН'!$I$14+СВЦЭМ!$D$10+'СЕТ СН'!$I$5-'СЕТ СН'!$I$24</f>
        <v>3253.0350120000003</v>
      </c>
      <c r="I125" s="36">
        <f>SUMIFS(СВЦЭМ!$D$33:$D$776,СВЦЭМ!$A$33:$A$776,$A125,СВЦЭМ!$B$33:$B$776,I$119)+'СЕТ СН'!$I$14+СВЦЭМ!$D$10+'СЕТ СН'!$I$5-'СЕТ СН'!$I$24</f>
        <v>3201.6188812600003</v>
      </c>
      <c r="J125" s="36">
        <f>SUMIFS(СВЦЭМ!$D$33:$D$776,СВЦЭМ!$A$33:$A$776,$A125,СВЦЭМ!$B$33:$B$776,J$119)+'СЕТ СН'!$I$14+СВЦЭМ!$D$10+'СЕТ СН'!$I$5-'СЕТ СН'!$I$24</f>
        <v>3140.9949840500003</v>
      </c>
      <c r="K125" s="36">
        <f>SUMIFS(СВЦЭМ!$D$33:$D$776,СВЦЭМ!$A$33:$A$776,$A125,СВЦЭМ!$B$33:$B$776,K$119)+'СЕТ СН'!$I$14+СВЦЭМ!$D$10+'СЕТ СН'!$I$5-'СЕТ СН'!$I$24</f>
        <v>3106.23516096</v>
      </c>
      <c r="L125" s="36">
        <f>SUMIFS(СВЦЭМ!$D$33:$D$776,СВЦЭМ!$A$33:$A$776,$A125,СВЦЭМ!$B$33:$B$776,L$119)+'СЕТ СН'!$I$14+СВЦЭМ!$D$10+'СЕТ СН'!$I$5-'СЕТ СН'!$I$24</f>
        <v>3092.2712975300001</v>
      </c>
      <c r="M125" s="36">
        <f>SUMIFS(СВЦЭМ!$D$33:$D$776,СВЦЭМ!$A$33:$A$776,$A125,СВЦЭМ!$B$33:$B$776,M$119)+'СЕТ СН'!$I$14+СВЦЭМ!$D$10+'СЕТ СН'!$I$5-'СЕТ СН'!$I$24</f>
        <v>3016.6245166000003</v>
      </c>
      <c r="N125" s="36">
        <f>SUMIFS(СВЦЭМ!$D$33:$D$776,СВЦЭМ!$A$33:$A$776,$A125,СВЦЭМ!$B$33:$B$776,N$119)+'СЕТ СН'!$I$14+СВЦЭМ!$D$10+'СЕТ СН'!$I$5-'СЕТ СН'!$I$24</f>
        <v>2955.0523621900002</v>
      </c>
      <c r="O125" s="36">
        <f>SUMIFS(СВЦЭМ!$D$33:$D$776,СВЦЭМ!$A$33:$A$776,$A125,СВЦЭМ!$B$33:$B$776,O$119)+'СЕТ СН'!$I$14+СВЦЭМ!$D$10+'СЕТ СН'!$I$5-'СЕТ СН'!$I$24</f>
        <v>2927.7294828000004</v>
      </c>
      <c r="P125" s="36">
        <f>SUMIFS(СВЦЭМ!$D$33:$D$776,СВЦЭМ!$A$33:$A$776,$A125,СВЦЭМ!$B$33:$B$776,P$119)+'СЕТ СН'!$I$14+СВЦЭМ!$D$10+'СЕТ СН'!$I$5-'СЕТ СН'!$I$24</f>
        <v>2932.26486922</v>
      </c>
      <c r="Q125" s="36">
        <f>SUMIFS(СВЦЭМ!$D$33:$D$776,СВЦЭМ!$A$33:$A$776,$A125,СВЦЭМ!$B$33:$B$776,Q$119)+'СЕТ СН'!$I$14+СВЦЭМ!$D$10+'СЕТ СН'!$I$5-'СЕТ СН'!$I$24</f>
        <v>2934.1518784800001</v>
      </c>
      <c r="R125" s="36">
        <f>SUMIFS(СВЦЭМ!$D$33:$D$776,СВЦЭМ!$A$33:$A$776,$A125,СВЦЭМ!$B$33:$B$776,R$119)+'СЕТ СН'!$I$14+СВЦЭМ!$D$10+'СЕТ СН'!$I$5-'СЕТ СН'!$I$24</f>
        <v>2937.2634686300003</v>
      </c>
      <c r="S125" s="36">
        <f>SUMIFS(СВЦЭМ!$D$33:$D$776,СВЦЭМ!$A$33:$A$776,$A125,СВЦЭМ!$B$33:$B$776,S$119)+'СЕТ СН'!$I$14+СВЦЭМ!$D$10+'СЕТ СН'!$I$5-'СЕТ СН'!$I$24</f>
        <v>2939.2406512100001</v>
      </c>
      <c r="T125" s="36">
        <f>SUMIFS(СВЦЭМ!$D$33:$D$776,СВЦЭМ!$A$33:$A$776,$A125,СВЦЭМ!$B$33:$B$776,T$119)+'СЕТ СН'!$I$14+СВЦЭМ!$D$10+'СЕТ СН'!$I$5-'СЕТ СН'!$I$24</f>
        <v>2933.3502738100001</v>
      </c>
      <c r="U125" s="36">
        <f>SUMIFS(СВЦЭМ!$D$33:$D$776,СВЦЭМ!$A$33:$A$776,$A125,СВЦЭМ!$B$33:$B$776,U$119)+'СЕТ СН'!$I$14+СВЦЭМ!$D$10+'СЕТ СН'!$I$5-'СЕТ СН'!$I$24</f>
        <v>2929.82771748</v>
      </c>
      <c r="V125" s="36">
        <f>SUMIFS(СВЦЭМ!$D$33:$D$776,СВЦЭМ!$A$33:$A$776,$A125,СВЦЭМ!$B$33:$B$776,V$119)+'СЕТ СН'!$I$14+СВЦЭМ!$D$10+'СЕТ СН'!$I$5-'СЕТ СН'!$I$24</f>
        <v>2937.5434692900003</v>
      </c>
      <c r="W125" s="36">
        <f>SUMIFS(СВЦЭМ!$D$33:$D$776,СВЦЭМ!$A$33:$A$776,$A125,СВЦЭМ!$B$33:$B$776,W$119)+'СЕТ СН'!$I$14+СВЦЭМ!$D$10+'СЕТ СН'!$I$5-'СЕТ СН'!$I$24</f>
        <v>2930.2870382900001</v>
      </c>
      <c r="X125" s="36">
        <f>SUMIFS(СВЦЭМ!$D$33:$D$776,СВЦЭМ!$A$33:$A$776,$A125,СВЦЭМ!$B$33:$B$776,X$119)+'СЕТ СН'!$I$14+СВЦЭМ!$D$10+'СЕТ СН'!$I$5-'СЕТ СН'!$I$24</f>
        <v>2973.5562527800002</v>
      </c>
      <c r="Y125" s="36">
        <f>SUMIFS(СВЦЭМ!$D$33:$D$776,СВЦЭМ!$A$33:$A$776,$A125,СВЦЭМ!$B$33:$B$776,Y$119)+'СЕТ СН'!$I$14+СВЦЭМ!$D$10+'СЕТ СН'!$I$5-'СЕТ СН'!$I$24</f>
        <v>3076.83164442</v>
      </c>
    </row>
    <row r="126" spans="1:27" ht="15.75" x14ac:dyDescent="0.2">
      <c r="A126" s="35">
        <f t="shared" si="3"/>
        <v>44050</v>
      </c>
      <c r="B126" s="36">
        <f>SUMIFS(СВЦЭМ!$D$33:$D$776,СВЦЭМ!$A$33:$A$776,$A126,СВЦЭМ!$B$33:$B$776,B$119)+'СЕТ СН'!$I$14+СВЦЭМ!$D$10+'СЕТ СН'!$I$5-'СЕТ СН'!$I$24</f>
        <v>3125.92392793</v>
      </c>
      <c r="C126" s="36">
        <f>SUMIFS(СВЦЭМ!$D$33:$D$776,СВЦЭМ!$A$33:$A$776,$A126,СВЦЭМ!$B$33:$B$776,C$119)+'СЕТ СН'!$I$14+СВЦЭМ!$D$10+'СЕТ СН'!$I$5-'СЕТ СН'!$I$24</f>
        <v>3174.1932763600003</v>
      </c>
      <c r="D126" s="36">
        <f>SUMIFS(СВЦЭМ!$D$33:$D$776,СВЦЭМ!$A$33:$A$776,$A126,СВЦЭМ!$B$33:$B$776,D$119)+'СЕТ СН'!$I$14+СВЦЭМ!$D$10+'СЕТ СН'!$I$5-'СЕТ СН'!$I$24</f>
        <v>3187.6809325700001</v>
      </c>
      <c r="E126" s="36">
        <f>SUMIFS(СВЦЭМ!$D$33:$D$776,СВЦЭМ!$A$33:$A$776,$A126,СВЦЭМ!$B$33:$B$776,E$119)+'СЕТ СН'!$I$14+СВЦЭМ!$D$10+'СЕТ СН'!$I$5-'СЕТ СН'!$I$24</f>
        <v>3215.4854810400002</v>
      </c>
      <c r="F126" s="36">
        <f>SUMIFS(СВЦЭМ!$D$33:$D$776,СВЦЭМ!$A$33:$A$776,$A126,СВЦЭМ!$B$33:$B$776,F$119)+'СЕТ СН'!$I$14+СВЦЭМ!$D$10+'СЕТ СН'!$I$5-'СЕТ СН'!$I$24</f>
        <v>3222.0478745200003</v>
      </c>
      <c r="G126" s="36">
        <f>SUMIFS(СВЦЭМ!$D$33:$D$776,СВЦЭМ!$A$33:$A$776,$A126,СВЦЭМ!$B$33:$B$776,G$119)+'СЕТ СН'!$I$14+СВЦЭМ!$D$10+'СЕТ СН'!$I$5-'СЕТ СН'!$I$24</f>
        <v>3212.7078801800003</v>
      </c>
      <c r="H126" s="36">
        <f>SUMIFS(СВЦЭМ!$D$33:$D$776,СВЦЭМ!$A$33:$A$776,$A126,СВЦЭМ!$B$33:$B$776,H$119)+'СЕТ СН'!$I$14+СВЦЭМ!$D$10+'СЕТ СН'!$I$5-'СЕТ СН'!$I$24</f>
        <v>3179.5166544100002</v>
      </c>
      <c r="I126" s="36">
        <f>SUMIFS(СВЦЭМ!$D$33:$D$776,СВЦЭМ!$A$33:$A$776,$A126,СВЦЭМ!$B$33:$B$776,I$119)+'СЕТ СН'!$I$14+СВЦЭМ!$D$10+'СЕТ СН'!$I$5-'СЕТ СН'!$I$24</f>
        <v>3152.4751852300001</v>
      </c>
      <c r="J126" s="36">
        <f>SUMIFS(СВЦЭМ!$D$33:$D$776,СВЦЭМ!$A$33:$A$776,$A126,СВЦЭМ!$B$33:$B$776,J$119)+'СЕТ СН'!$I$14+СВЦЭМ!$D$10+'СЕТ СН'!$I$5-'СЕТ СН'!$I$24</f>
        <v>3119.4612680099999</v>
      </c>
      <c r="K126" s="36">
        <f>SUMIFS(СВЦЭМ!$D$33:$D$776,СВЦЭМ!$A$33:$A$776,$A126,СВЦЭМ!$B$33:$B$776,K$119)+'СЕТ СН'!$I$14+СВЦЭМ!$D$10+'СЕТ СН'!$I$5-'СЕТ СН'!$I$24</f>
        <v>3123.7046004200001</v>
      </c>
      <c r="L126" s="36">
        <f>SUMIFS(СВЦЭМ!$D$33:$D$776,СВЦЭМ!$A$33:$A$776,$A126,СВЦЭМ!$B$33:$B$776,L$119)+'СЕТ СН'!$I$14+СВЦЭМ!$D$10+'СЕТ СН'!$I$5-'СЕТ СН'!$I$24</f>
        <v>3097.3868443700003</v>
      </c>
      <c r="M126" s="36">
        <f>SUMIFS(СВЦЭМ!$D$33:$D$776,СВЦЭМ!$A$33:$A$776,$A126,СВЦЭМ!$B$33:$B$776,M$119)+'СЕТ СН'!$I$14+СВЦЭМ!$D$10+'СЕТ СН'!$I$5-'СЕТ СН'!$I$24</f>
        <v>3061.6955432900004</v>
      </c>
      <c r="N126" s="36">
        <f>SUMIFS(СВЦЭМ!$D$33:$D$776,СВЦЭМ!$A$33:$A$776,$A126,СВЦЭМ!$B$33:$B$776,N$119)+'СЕТ СН'!$I$14+СВЦЭМ!$D$10+'СЕТ СН'!$I$5-'СЕТ СН'!$I$24</f>
        <v>3007.6091023400004</v>
      </c>
      <c r="O126" s="36">
        <f>SUMIFS(СВЦЭМ!$D$33:$D$776,СВЦЭМ!$A$33:$A$776,$A126,СВЦЭМ!$B$33:$B$776,O$119)+'СЕТ СН'!$I$14+СВЦЭМ!$D$10+'СЕТ СН'!$I$5-'СЕТ СН'!$I$24</f>
        <v>2975.3555199300004</v>
      </c>
      <c r="P126" s="36">
        <f>SUMIFS(СВЦЭМ!$D$33:$D$776,СВЦЭМ!$A$33:$A$776,$A126,СВЦЭМ!$B$33:$B$776,P$119)+'СЕТ СН'!$I$14+СВЦЭМ!$D$10+'СЕТ СН'!$I$5-'СЕТ СН'!$I$24</f>
        <v>2979.4927161200003</v>
      </c>
      <c r="Q126" s="36">
        <f>SUMIFS(СВЦЭМ!$D$33:$D$776,СВЦЭМ!$A$33:$A$776,$A126,СВЦЭМ!$B$33:$B$776,Q$119)+'СЕТ СН'!$I$14+СВЦЭМ!$D$10+'СЕТ СН'!$I$5-'СЕТ СН'!$I$24</f>
        <v>2981.8827317700002</v>
      </c>
      <c r="R126" s="36">
        <f>SUMIFS(СВЦЭМ!$D$33:$D$776,СВЦЭМ!$A$33:$A$776,$A126,СВЦЭМ!$B$33:$B$776,R$119)+'СЕТ СН'!$I$14+СВЦЭМ!$D$10+'СЕТ СН'!$I$5-'СЕТ СН'!$I$24</f>
        <v>2991.8544593700003</v>
      </c>
      <c r="S126" s="36">
        <f>SUMIFS(СВЦЭМ!$D$33:$D$776,СВЦЭМ!$A$33:$A$776,$A126,СВЦЭМ!$B$33:$B$776,S$119)+'СЕТ СН'!$I$14+СВЦЭМ!$D$10+'СЕТ СН'!$I$5-'СЕТ СН'!$I$24</f>
        <v>2993.5906531400001</v>
      </c>
      <c r="T126" s="36">
        <f>SUMIFS(СВЦЭМ!$D$33:$D$776,СВЦЭМ!$A$33:$A$776,$A126,СВЦЭМ!$B$33:$B$776,T$119)+'СЕТ СН'!$I$14+СВЦЭМ!$D$10+'СЕТ СН'!$I$5-'СЕТ СН'!$I$24</f>
        <v>2981.0341499900001</v>
      </c>
      <c r="U126" s="36">
        <f>SUMIFS(СВЦЭМ!$D$33:$D$776,СВЦЭМ!$A$33:$A$776,$A126,СВЦЭМ!$B$33:$B$776,U$119)+'СЕТ СН'!$I$14+СВЦЭМ!$D$10+'СЕТ СН'!$I$5-'СЕТ СН'!$I$24</f>
        <v>2992.5288570500002</v>
      </c>
      <c r="V126" s="36">
        <f>SUMIFS(СВЦЭМ!$D$33:$D$776,СВЦЭМ!$A$33:$A$776,$A126,СВЦЭМ!$B$33:$B$776,V$119)+'СЕТ СН'!$I$14+СВЦЭМ!$D$10+'СЕТ СН'!$I$5-'СЕТ СН'!$I$24</f>
        <v>3009.7150270300003</v>
      </c>
      <c r="W126" s="36">
        <f>SUMIFS(СВЦЭМ!$D$33:$D$776,СВЦЭМ!$A$33:$A$776,$A126,СВЦЭМ!$B$33:$B$776,W$119)+'СЕТ СН'!$I$14+СВЦЭМ!$D$10+'СЕТ СН'!$I$5-'СЕТ СН'!$I$24</f>
        <v>2996.90115522</v>
      </c>
      <c r="X126" s="36">
        <f>SUMIFS(СВЦЭМ!$D$33:$D$776,СВЦЭМ!$A$33:$A$776,$A126,СВЦЭМ!$B$33:$B$776,X$119)+'СЕТ СН'!$I$14+СВЦЭМ!$D$10+'СЕТ СН'!$I$5-'СЕТ СН'!$I$24</f>
        <v>3029.3230027300001</v>
      </c>
      <c r="Y126" s="36">
        <f>SUMIFS(СВЦЭМ!$D$33:$D$776,СВЦЭМ!$A$33:$A$776,$A126,СВЦЭМ!$B$33:$B$776,Y$119)+'СЕТ СН'!$I$14+СВЦЭМ!$D$10+'СЕТ СН'!$I$5-'СЕТ СН'!$I$24</f>
        <v>3116.6159712600002</v>
      </c>
    </row>
    <row r="127" spans="1:27" ht="15.75" x14ac:dyDescent="0.2">
      <c r="A127" s="35">
        <f t="shared" si="3"/>
        <v>44051</v>
      </c>
      <c r="B127" s="36">
        <f>SUMIFS(СВЦЭМ!$D$33:$D$776,СВЦЭМ!$A$33:$A$776,$A127,СВЦЭМ!$B$33:$B$776,B$119)+'СЕТ СН'!$I$14+СВЦЭМ!$D$10+'СЕТ СН'!$I$5-'СЕТ СН'!$I$24</f>
        <v>3193.0581031500001</v>
      </c>
      <c r="C127" s="36">
        <f>SUMIFS(СВЦЭМ!$D$33:$D$776,СВЦЭМ!$A$33:$A$776,$A127,СВЦЭМ!$B$33:$B$776,C$119)+'СЕТ СН'!$I$14+СВЦЭМ!$D$10+'СЕТ СН'!$I$5-'СЕТ СН'!$I$24</f>
        <v>3216.9841510900001</v>
      </c>
      <c r="D127" s="36">
        <f>SUMIFS(СВЦЭМ!$D$33:$D$776,СВЦЭМ!$A$33:$A$776,$A127,СВЦЭМ!$B$33:$B$776,D$119)+'СЕТ СН'!$I$14+СВЦЭМ!$D$10+'СЕТ СН'!$I$5-'СЕТ СН'!$I$24</f>
        <v>3219.4743704500002</v>
      </c>
      <c r="E127" s="36">
        <f>SUMIFS(СВЦЭМ!$D$33:$D$776,СВЦЭМ!$A$33:$A$776,$A127,СВЦЭМ!$B$33:$B$776,E$119)+'СЕТ СН'!$I$14+СВЦЭМ!$D$10+'СЕТ СН'!$I$5-'СЕТ СН'!$I$24</f>
        <v>3239.6488790600001</v>
      </c>
      <c r="F127" s="36">
        <f>SUMIFS(СВЦЭМ!$D$33:$D$776,СВЦЭМ!$A$33:$A$776,$A127,СВЦЭМ!$B$33:$B$776,F$119)+'СЕТ СН'!$I$14+СВЦЭМ!$D$10+'СЕТ СН'!$I$5-'СЕТ СН'!$I$24</f>
        <v>3237.9776512200001</v>
      </c>
      <c r="G127" s="36">
        <f>SUMIFS(СВЦЭМ!$D$33:$D$776,СВЦЭМ!$A$33:$A$776,$A127,СВЦЭМ!$B$33:$B$776,G$119)+'СЕТ СН'!$I$14+СВЦЭМ!$D$10+'СЕТ СН'!$I$5-'СЕТ СН'!$I$24</f>
        <v>3237.6960864000002</v>
      </c>
      <c r="H127" s="36">
        <f>SUMIFS(СВЦЭМ!$D$33:$D$776,СВЦЭМ!$A$33:$A$776,$A127,СВЦЭМ!$B$33:$B$776,H$119)+'СЕТ СН'!$I$14+СВЦЭМ!$D$10+'СЕТ СН'!$I$5-'СЕТ СН'!$I$24</f>
        <v>3225.3483009800002</v>
      </c>
      <c r="I127" s="36">
        <f>SUMIFS(СВЦЭМ!$D$33:$D$776,СВЦЭМ!$A$33:$A$776,$A127,СВЦЭМ!$B$33:$B$776,I$119)+'СЕТ СН'!$I$14+СВЦЭМ!$D$10+'СЕТ СН'!$I$5-'СЕТ СН'!$I$24</f>
        <v>3189.2322883100001</v>
      </c>
      <c r="J127" s="36">
        <f>SUMIFS(СВЦЭМ!$D$33:$D$776,СВЦЭМ!$A$33:$A$776,$A127,СВЦЭМ!$B$33:$B$776,J$119)+'СЕТ СН'!$I$14+СВЦЭМ!$D$10+'СЕТ СН'!$I$5-'СЕТ СН'!$I$24</f>
        <v>3171.0338168600001</v>
      </c>
      <c r="K127" s="36">
        <f>SUMIFS(СВЦЭМ!$D$33:$D$776,СВЦЭМ!$A$33:$A$776,$A127,СВЦЭМ!$B$33:$B$776,K$119)+'СЕТ СН'!$I$14+СВЦЭМ!$D$10+'СЕТ СН'!$I$5-'СЕТ СН'!$I$24</f>
        <v>3151.7045806200003</v>
      </c>
      <c r="L127" s="36">
        <f>SUMIFS(СВЦЭМ!$D$33:$D$776,СВЦЭМ!$A$33:$A$776,$A127,СВЦЭМ!$B$33:$B$776,L$119)+'СЕТ СН'!$I$14+СВЦЭМ!$D$10+'СЕТ СН'!$I$5-'СЕТ СН'!$I$24</f>
        <v>3106.8561459400003</v>
      </c>
      <c r="M127" s="36">
        <f>SUMIFS(СВЦЭМ!$D$33:$D$776,СВЦЭМ!$A$33:$A$776,$A127,СВЦЭМ!$B$33:$B$776,M$119)+'СЕТ СН'!$I$14+СВЦЭМ!$D$10+'СЕТ СН'!$I$5-'СЕТ СН'!$I$24</f>
        <v>3011.4911463100002</v>
      </c>
      <c r="N127" s="36">
        <f>SUMIFS(СВЦЭМ!$D$33:$D$776,СВЦЭМ!$A$33:$A$776,$A127,СВЦЭМ!$B$33:$B$776,N$119)+'СЕТ СН'!$I$14+СВЦЭМ!$D$10+'СЕТ СН'!$I$5-'СЕТ СН'!$I$24</f>
        <v>2965.9176580700005</v>
      </c>
      <c r="O127" s="36">
        <f>SUMIFS(СВЦЭМ!$D$33:$D$776,СВЦЭМ!$A$33:$A$776,$A127,СВЦЭМ!$B$33:$B$776,O$119)+'СЕТ СН'!$I$14+СВЦЭМ!$D$10+'СЕТ СН'!$I$5-'СЕТ СН'!$I$24</f>
        <v>2948.2516498700002</v>
      </c>
      <c r="P127" s="36">
        <f>SUMIFS(СВЦЭМ!$D$33:$D$776,СВЦЭМ!$A$33:$A$776,$A127,СВЦЭМ!$B$33:$B$776,P$119)+'СЕТ СН'!$I$14+СВЦЭМ!$D$10+'СЕТ СН'!$I$5-'СЕТ СН'!$I$24</f>
        <v>2947.1475619600001</v>
      </c>
      <c r="Q127" s="36">
        <f>SUMIFS(СВЦЭМ!$D$33:$D$776,СВЦЭМ!$A$33:$A$776,$A127,СВЦЭМ!$B$33:$B$776,Q$119)+'СЕТ СН'!$I$14+СВЦЭМ!$D$10+'СЕТ СН'!$I$5-'СЕТ СН'!$I$24</f>
        <v>2958.7255248900001</v>
      </c>
      <c r="R127" s="36">
        <f>SUMIFS(СВЦЭМ!$D$33:$D$776,СВЦЭМ!$A$33:$A$776,$A127,СВЦЭМ!$B$33:$B$776,R$119)+'СЕТ СН'!$I$14+СВЦЭМ!$D$10+'СЕТ СН'!$I$5-'СЕТ СН'!$I$24</f>
        <v>2941.2224267900001</v>
      </c>
      <c r="S127" s="36">
        <f>SUMIFS(СВЦЭМ!$D$33:$D$776,СВЦЭМ!$A$33:$A$776,$A127,СВЦЭМ!$B$33:$B$776,S$119)+'СЕТ СН'!$I$14+СВЦЭМ!$D$10+'СЕТ СН'!$I$5-'СЕТ СН'!$I$24</f>
        <v>2949.44272735</v>
      </c>
      <c r="T127" s="36">
        <f>SUMIFS(СВЦЭМ!$D$33:$D$776,СВЦЭМ!$A$33:$A$776,$A127,СВЦЭМ!$B$33:$B$776,T$119)+'СЕТ СН'!$I$14+СВЦЭМ!$D$10+'СЕТ СН'!$I$5-'СЕТ СН'!$I$24</f>
        <v>2966.6418788700003</v>
      </c>
      <c r="U127" s="36">
        <f>SUMIFS(СВЦЭМ!$D$33:$D$776,СВЦЭМ!$A$33:$A$776,$A127,СВЦЭМ!$B$33:$B$776,U$119)+'СЕТ СН'!$I$14+СВЦЭМ!$D$10+'СЕТ СН'!$I$5-'СЕТ СН'!$I$24</f>
        <v>2973.7515310900003</v>
      </c>
      <c r="V127" s="36">
        <f>SUMIFS(СВЦЭМ!$D$33:$D$776,СВЦЭМ!$A$33:$A$776,$A127,СВЦЭМ!$B$33:$B$776,V$119)+'СЕТ СН'!$I$14+СВЦЭМ!$D$10+'СЕТ СН'!$I$5-'СЕТ СН'!$I$24</f>
        <v>2961.3197601500001</v>
      </c>
      <c r="W127" s="36">
        <f>SUMIFS(СВЦЭМ!$D$33:$D$776,СВЦЭМ!$A$33:$A$776,$A127,СВЦЭМ!$B$33:$B$776,W$119)+'СЕТ СН'!$I$14+СВЦЭМ!$D$10+'СЕТ СН'!$I$5-'СЕТ СН'!$I$24</f>
        <v>2949.42571477</v>
      </c>
      <c r="X127" s="36">
        <f>SUMIFS(СВЦЭМ!$D$33:$D$776,СВЦЭМ!$A$33:$A$776,$A127,СВЦЭМ!$B$33:$B$776,X$119)+'СЕТ СН'!$I$14+СВЦЭМ!$D$10+'СЕТ СН'!$I$5-'СЕТ СН'!$I$24</f>
        <v>2974.5733899500001</v>
      </c>
      <c r="Y127" s="36">
        <f>SUMIFS(СВЦЭМ!$D$33:$D$776,СВЦЭМ!$A$33:$A$776,$A127,СВЦЭМ!$B$33:$B$776,Y$119)+'СЕТ СН'!$I$14+СВЦЭМ!$D$10+'СЕТ СН'!$I$5-'СЕТ СН'!$I$24</f>
        <v>3074.2773427800003</v>
      </c>
    </row>
    <row r="128" spans="1:27" ht="15.75" x14ac:dyDescent="0.2">
      <c r="A128" s="35">
        <f t="shared" si="3"/>
        <v>44052</v>
      </c>
      <c r="B128" s="36">
        <f>SUMIFS(СВЦЭМ!$D$33:$D$776,СВЦЭМ!$A$33:$A$776,$A128,СВЦЭМ!$B$33:$B$776,B$119)+'СЕТ СН'!$I$14+СВЦЭМ!$D$10+'СЕТ СН'!$I$5-'СЕТ СН'!$I$24</f>
        <v>3163.6936014299999</v>
      </c>
      <c r="C128" s="36">
        <f>SUMIFS(СВЦЭМ!$D$33:$D$776,СВЦЭМ!$A$33:$A$776,$A128,СВЦЭМ!$B$33:$B$776,C$119)+'СЕТ СН'!$I$14+СВЦЭМ!$D$10+'СЕТ СН'!$I$5-'СЕТ СН'!$I$24</f>
        <v>3249.7287606800001</v>
      </c>
      <c r="D128" s="36">
        <f>SUMIFS(СВЦЭМ!$D$33:$D$776,СВЦЭМ!$A$33:$A$776,$A128,СВЦЭМ!$B$33:$B$776,D$119)+'СЕТ СН'!$I$14+СВЦЭМ!$D$10+'СЕТ СН'!$I$5-'СЕТ СН'!$I$24</f>
        <v>3242.88249825</v>
      </c>
      <c r="E128" s="36">
        <f>SUMIFS(СВЦЭМ!$D$33:$D$776,СВЦЭМ!$A$33:$A$776,$A128,СВЦЭМ!$B$33:$B$776,E$119)+'СЕТ СН'!$I$14+СВЦЭМ!$D$10+'СЕТ СН'!$I$5-'СЕТ СН'!$I$24</f>
        <v>3237.3328775500004</v>
      </c>
      <c r="F128" s="36">
        <f>SUMIFS(СВЦЭМ!$D$33:$D$776,СВЦЭМ!$A$33:$A$776,$A128,СВЦЭМ!$B$33:$B$776,F$119)+'СЕТ СН'!$I$14+СВЦЭМ!$D$10+'СЕТ СН'!$I$5-'СЕТ СН'!$I$24</f>
        <v>3231.3004526500004</v>
      </c>
      <c r="G128" s="36">
        <f>SUMIFS(СВЦЭМ!$D$33:$D$776,СВЦЭМ!$A$33:$A$776,$A128,СВЦЭМ!$B$33:$B$776,G$119)+'СЕТ СН'!$I$14+СВЦЭМ!$D$10+'СЕТ СН'!$I$5-'СЕТ СН'!$I$24</f>
        <v>3238.3579540600003</v>
      </c>
      <c r="H128" s="36">
        <f>SUMIFS(СВЦЭМ!$D$33:$D$776,СВЦЭМ!$A$33:$A$776,$A128,СВЦЭМ!$B$33:$B$776,H$119)+'СЕТ СН'!$I$14+СВЦЭМ!$D$10+'СЕТ СН'!$I$5-'СЕТ СН'!$I$24</f>
        <v>3250.0145840000005</v>
      </c>
      <c r="I128" s="36">
        <f>SUMIFS(СВЦЭМ!$D$33:$D$776,СВЦЭМ!$A$33:$A$776,$A128,СВЦЭМ!$B$33:$B$776,I$119)+'СЕТ СН'!$I$14+СВЦЭМ!$D$10+'СЕТ СН'!$I$5-'СЕТ СН'!$I$24</f>
        <v>3246.6953477800002</v>
      </c>
      <c r="J128" s="36">
        <f>SUMIFS(СВЦЭМ!$D$33:$D$776,СВЦЭМ!$A$33:$A$776,$A128,СВЦЭМ!$B$33:$B$776,J$119)+'СЕТ СН'!$I$14+СВЦЭМ!$D$10+'СЕТ СН'!$I$5-'СЕТ СН'!$I$24</f>
        <v>3194.8057451600002</v>
      </c>
      <c r="K128" s="36">
        <f>SUMIFS(СВЦЭМ!$D$33:$D$776,СВЦЭМ!$A$33:$A$776,$A128,СВЦЭМ!$B$33:$B$776,K$119)+'СЕТ СН'!$I$14+СВЦЭМ!$D$10+'СЕТ СН'!$I$5-'СЕТ СН'!$I$24</f>
        <v>3151.2495939200003</v>
      </c>
      <c r="L128" s="36">
        <f>SUMIFS(СВЦЭМ!$D$33:$D$776,СВЦЭМ!$A$33:$A$776,$A128,СВЦЭМ!$B$33:$B$776,L$119)+'СЕТ СН'!$I$14+СВЦЭМ!$D$10+'СЕТ СН'!$I$5-'СЕТ СН'!$I$24</f>
        <v>3104.4403768500001</v>
      </c>
      <c r="M128" s="36">
        <f>SUMIFS(СВЦЭМ!$D$33:$D$776,СВЦЭМ!$A$33:$A$776,$A128,СВЦЭМ!$B$33:$B$776,M$119)+'СЕТ СН'!$I$14+СВЦЭМ!$D$10+'СЕТ СН'!$I$5-'СЕТ СН'!$I$24</f>
        <v>3015.7876796600003</v>
      </c>
      <c r="N128" s="36">
        <f>SUMIFS(СВЦЭМ!$D$33:$D$776,СВЦЭМ!$A$33:$A$776,$A128,СВЦЭМ!$B$33:$B$776,N$119)+'СЕТ СН'!$I$14+СВЦЭМ!$D$10+'СЕТ СН'!$I$5-'СЕТ СН'!$I$24</f>
        <v>2962.3628704400003</v>
      </c>
      <c r="O128" s="36">
        <f>SUMIFS(СВЦЭМ!$D$33:$D$776,СВЦЭМ!$A$33:$A$776,$A128,СВЦЭМ!$B$33:$B$776,O$119)+'СЕТ СН'!$I$14+СВЦЭМ!$D$10+'СЕТ СН'!$I$5-'СЕТ СН'!$I$24</f>
        <v>2929.0937571800005</v>
      </c>
      <c r="P128" s="36">
        <f>SUMIFS(СВЦЭМ!$D$33:$D$776,СВЦЭМ!$A$33:$A$776,$A128,СВЦЭМ!$B$33:$B$776,P$119)+'СЕТ СН'!$I$14+СВЦЭМ!$D$10+'СЕТ СН'!$I$5-'СЕТ СН'!$I$24</f>
        <v>2931.5882497400003</v>
      </c>
      <c r="Q128" s="36">
        <f>SUMIFS(СВЦЭМ!$D$33:$D$776,СВЦЭМ!$A$33:$A$776,$A128,СВЦЭМ!$B$33:$B$776,Q$119)+'СЕТ СН'!$I$14+СВЦЭМ!$D$10+'СЕТ СН'!$I$5-'СЕТ СН'!$I$24</f>
        <v>2950.0501656400002</v>
      </c>
      <c r="R128" s="36">
        <f>SUMIFS(СВЦЭМ!$D$33:$D$776,СВЦЭМ!$A$33:$A$776,$A128,СВЦЭМ!$B$33:$B$776,R$119)+'СЕТ СН'!$I$14+СВЦЭМ!$D$10+'СЕТ СН'!$I$5-'СЕТ СН'!$I$24</f>
        <v>2936.4696274300004</v>
      </c>
      <c r="S128" s="36">
        <f>SUMIFS(СВЦЭМ!$D$33:$D$776,СВЦЭМ!$A$33:$A$776,$A128,СВЦЭМ!$B$33:$B$776,S$119)+'СЕТ СН'!$I$14+СВЦЭМ!$D$10+'СЕТ СН'!$I$5-'СЕТ СН'!$I$24</f>
        <v>2938.77321923</v>
      </c>
      <c r="T128" s="36">
        <f>SUMIFS(СВЦЭМ!$D$33:$D$776,СВЦЭМ!$A$33:$A$776,$A128,СВЦЭМ!$B$33:$B$776,T$119)+'СЕТ СН'!$I$14+СВЦЭМ!$D$10+'СЕТ СН'!$I$5-'СЕТ СН'!$I$24</f>
        <v>2949.8182495900001</v>
      </c>
      <c r="U128" s="36">
        <f>SUMIFS(СВЦЭМ!$D$33:$D$776,СВЦЭМ!$A$33:$A$776,$A128,СВЦЭМ!$B$33:$B$776,U$119)+'СЕТ СН'!$I$14+СВЦЭМ!$D$10+'СЕТ СН'!$I$5-'СЕТ СН'!$I$24</f>
        <v>2954.8317145000001</v>
      </c>
      <c r="V128" s="36">
        <f>SUMIFS(СВЦЭМ!$D$33:$D$776,СВЦЭМ!$A$33:$A$776,$A128,СВЦЭМ!$B$33:$B$776,V$119)+'СЕТ СН'!$I$14+СВЦЭМ!$D$10+'СЕТ СН'!$I$5-'СЕТ СН'!$I$24</f>
        <v>2955.1665514700003</v>
      </c>
      <c r="W128" s="36">
        <f>SUMIFS(СВЦЭМ!$D$33:$D$776,СВЦЭМ!$A$33:$A$776,$A128,СВЦЭМ!$B$33:$B$776,W$119)+'СЕТ СН'!$I$14+СВЦЭМ!$D$10+'СЕТ СН'!$I$5-'СЕТ СН'!$I$24</f>
        <v>2940.5232295400001</v>
      </c>
      <c r="X128" s="36">
        <f>SUMIFS(СВЦЭМ!$D$33:$D$776,СВЦЭМ!$A$33:$A$776,$A128,СВЦЭМ!$B$33:$B$776,X$119)+'СЕТ СН'!$I$14+СВЦЭМ!$D$10+'СЕТ СН'!$I$5-'СЕТ СН'!$I$24</f>
        <v>2972.3611323700002</v>
      </c>
      <c r="Y128" s="36">
        <f>SUMIFS(СВЦЭМ!$D$33:$D$776,СВЦЭМ!$A$33:$A$776,$A128,СВЦЭМ!$B$33:$B$776,Y$119)+'СЕТ СН'!$I$14+СВЦЭМ!$D$10+'СЕТ СН'!$I$5-'СЕТ СН'!$I$24</f>
        <v>3079.0139265800003</v>
      </c>
    </row>
    <row r="129" spans="1:25" ht="15.75" x14ac:dyDescent="0.2">
      <c r="A129" s="35">
        <f t="shared" si="3"/>
        <v>44053</v>
      </c>
      <c r="B129" s="36">
        <f>SUMIFS(СВЦЭМ!$D$33:$D$776,СВЦЭМ!$A$33:$A$776,$A129,СВЦЭМ!$B$33:$B$776,B$119)+'СЕТ СН'!$I$14+СВЦЭМ!$D$10+'СЕТ СН'!$I$5-'СЕТ СН'!$I$24</f>
        <v>3168.4288763800005</v>
      </c>
      <c r="C129" s="36">
        <f>SUMIFS(СВЦЭМ!$D$33:$D$776,СВЦЭМ!$A$33:$A$776,$A129,СВЦЭМ!$B$33:$B$776,C$119)+'СЕТ СН'!$I$14+СВЦЭМ!$D$10+'СЕТ СН'!$I$5-'СЕТ СН'!$I$24</f>
        <v>3223.0340943200003</v>
      </c>
      <c r="D129" s="36">
        <f>SUMIFS(СВЦЭМ!$D$33:$D$776,СВЦЭМ!$A$33:$A$776,$A129,СВЦЭМ!$B$33:$B$776,D$119)+'СЕТ СН'!$I$14+СВЦЭМ!$D$10+'СЕТ СН'!$I$5-'СЕТ СН'!$I$24</f>
        <v>3204.9640321400002</v>
      </c>
      <c r="E129" s="36">
        <f>SUMIFS(СВЦЭМ!$D$33:$D$776,СВЦЭМ!$A$33:$A$776,$A129,СВЦЭМ!$B$33:$B$776,E$119)+'СЕТ СН'!$I$14+СВЦЭМ!$D$10+'СЕТ СН'!$I$5-'СЕТ СН'!$I$24</f>
        <v>3192.1482897000001</v>
      </c>
      <c r="F129" s="36">
        <f>SUMIFS(СВЦЭМ!$D$33:$D$776,СВЦЭМ!$A$33:$A$776,$A129,СВЦЭМ!$B$33:$B$776,F$119)+'СЕТ СН'!$I$14+СВЦЭМ!$D$10+'СЕТ СН'!$I$5-'СЕТ СН'!$I$24</f>
        <v>3184.8859298200005</v>
      </c>
      <c r="G129" s="36">
        <f>SUMIFS(СВЦЭМ!$D$33:$D$776,СВЦЭМ!$A$33:$A$776,$A129,СВЦЭМ!$B$33:$B$776,G$119)+'СЕТ СН'!$I$14+СВЦЭМ!$D$10+'СЕТ СН'!$I$5-'СЕТ СН'!$I$24</f>
        <v>3193.7627097900004</v>
      </c>
      <c r="H129" s="36">
        <f>SUMIFS(СВЦЭМ!$D$33:$D$776,СВЦЭМ!$A$33:$A$776,$A129,СВЦЭМ!$B$33:$B$776,H$119)+'СЕТ СН'!$I$14+СВЦЭМ!$D$10+'СЕТ СН'!$I$5-'СЕТ СН'!$I$24</f>
        <v>3222.57950876</v>
      </c>
      <c r="I129" s="36">
        <f>SUMIFS(СВЦЭМ!$D$33:$D$776,СВЦЭМ!$A$33:$A$776,$A129,СВЦЭМ!$B$33:$B$776,I$119)+'СЕТ СН'!$I$14+СВЦЭМ!$D$10+'СЕТ СН'!$I$5-'СЕТ СН'!$I$24</f>
        <v>3216.8110284200002</v>
      </c>
      <c r="J129" s="36">
        <f>SUMIFS(СВЦЭМ!$D$33:$D$776,СВЦЭМ!$A$33:$A$776,$A129,СВЦЭМ!$B$33:$B$776,J$119)+'СЕТ СН'!$I$14+СВЦЭМ!$D$10+'СЕТ СН'!$I$5-'СЕТ СН'!$I$24</f>
        <v>3161.7546003200005</v>
      </c>
      <c r="K129" s="36">
        <f>SUMIFS(СВЦЭМ!$D$33:$D$776,СВЦЭМ!$A$33:$A$776,$A129,СВЦЭМ!$B$33:$B$776,K$119)+'СЕТ СН'!$I$14+СВЦЭМ!$D$10+'СЕТ СН'!$I$5-'СЕТ СН'!$I$24</f>
        <v>3114.8761736400002</v>
      </c>
      <c r="L129" s="36">
        <f>SUMIFS(СВЦЭМ!$D$33:$D$776,СВЦЭМ!$A$33:$A$776,$A129,СВЦЭМ!$B$33:$B$776,L$119)+'СЕТ СН'!$I$14+СВЦЭМ!$D$10+'СЕТ СН'!$I$5-'СЕТ СН'!$I$24</f>
        <v>3105.9278737000004</v>
      </c>
      <c r="M129" s="36">
        <f>SUMIFS(СВЦЭМ!$D$33:$D$776,СВЦЭМ!$A$33:$A$776,$A129,СВЦЭМ!$B$33:$B$776,M$119)+'СЕТ СН'!$I$14+СВЦЭМ!$D$10+'СЕТ СН'!$I$5-'СЕТ СН'!$I$24</f>
        <v>3051.6305290300002</v>
      </c>
      <c r="N129" s="36">
        <f>SUMIFS(СВЦЭМ!$D$33:$D$776,СВЦЭМ!$A$33:$A$776,$A129,СВЦЭМ!$B$33:$B$776,N$119)+'СЕТ СН'!$I$14+СВЦЭМ!$D$10+'СЕТ СН'!$I$5-'СЕТ СН'!$I$24</f>
        <v>2987.87590344</v>
      </c>
      <c r="O129" s="36">
        <f>SUMIFS(СВЦЭМ!$D$33:$D$776,СВЦЭМ!$A$33:$A$776,$A129,СВЦЭМ!$B$33:$B$776,O$119)+'СЕТ СН'!$I$14+СВЦЭМ!$D$10+'СЕТ СН'!$I$5-'СЕТ СН'!$I$24</f>
        <v>2951.2465431700002</v>
      </c>
      <c r="P129" s="36">
        <f>SUMIFS(СВЦЭМ!$D$33:$D$776,СВЦЭМ!$A$33:$A$776,$A129,СВЦЭМ!$B$33:$B$776,P$119)+'СЕТ СН'!$I$14+СВЦЭМ!$D$10+'СЕТ СН'!$I$5-'СЕТ СН'!$I$24</f>
        <v>2923.6777961100001</v>
      </c>
      <c r="Q129" s="36">
        <f>SUMIFS(СВЦЭМ!$D$33:$D$776,СВЦЭМ!$A$33:$A$776,$A129,СВЦЭМ!$B$33:$B$776,Q$119)+'СЕТ СН'!$I$14+СВЦЭМ!$D$10+'СЕТ СН'!$I$5-'СЕТ СН'!$I$24</f>
        <v>2930.0807139500002</v>
      </c>
      <c r="R129" s="36">
        <f>SUMIFS(СВЦЭМ!$D$33:$D$776,СВЦЭМ!$A$33:$A$776,$A129,СВЦЭМ!$B$33:$B$776,R$119)+'СЕТ СН'!$I$14+СВЦЭМ!$D$10+'СЕТ СН'!$I$5-'СЕТ СН'!$I$24</f>
        <v>2934.9409929800004</v>
      </c>
      <c r="S129" s="36">
        <f>SUMIFS(СВЦЭМ!$D$33:$D$776,СВЦЭМ!$A$33:$A$776,$A129,СВЦЭМ!$B$33:$B$776,S$119)+'СЕТ СН'!$I$14+СВЦЭМ!$D$10+'СЕТ СН'!$I$5-'СЕТ СН'!$I$24</f>
        <v>2934.8944805600004</v>
      </c>
      <c r="T129" s="36">
        <f>SUMIFS(СВЦЭМ!$D$33:$D$776,СВЦЭМ!$A$33:$A$776,$A129,СВЦЭМ!$B$33:$B$776,T$119)+'СЕТ СН'!$I$14+СВЦЭМ!$D$10+'СЕТ СН'!$I$5-'СЕТ СН'!$I$24</f>
        <v>2944.78033151</v>
      </c>
      <c r="U129" s="36">
        <f>SUMIFS(СВЦЭМ!$D$33:$D$776,СВЦЭМ!$A$33:$A$776,$A129,СВЦЭМ!$B$33:$B$776,U$119)+'СЕТ СН'!$I$14+СВЦЭМ!$D$10+'СЕТ СН'!$I$5-'СЕТ СН'!$I$24</f>
        <v>2945.8358917700002</v>
      </c>
      <c r="V129" s="36">
        <f>SUMIFS(СВЦЭМ!$D$33:$D$776,СВЦЭМ!$A$33:$A$776,$A129,СВЦЭМ!$B$33:$B$776,V$119)+'СЕТ СН'!$I$14+СВЦЭМ!$D$10+'СЕТ СН'!$I$5-'СЕТ СН'!$I$24</f>
        <v>2936.0728131800001</v>
      </c>
      <c r="W129" s="36">
        <f>SUMIFS(СВЦЭМ!$D$33:$D$776,СВЦЭМ!$A$33:$A$776,$A129,СВЦЭМ!$B$33:$B$776,W$119)+'СЕТ СН'!$I$14+СВЦЭМ!$D$10+'СЕТ СН'!$I$5-'СЕТ СН'!$I$24</f>
        <v>2920.2192515700003</v>
      </c>
      <c r="X129" s="36">
        <f>SUMIFS(СВЦЭМ!$D$33:$D$776,СВЦЭМ!$A$33:$A$776,$A129,СВЦЭМ!$B$33:$B$776,X$119)+'СЕТ СН'!$I$14+СВЦЭМ!$D$10+'СЕТ СН'!$I$5-'СЕТ СН'!$I$24</f>
        <v>2953.6284718500001</v>
      </c>
      <c r="Y129" s="36">
        <f>SUMIFS(СВЦЭМ!$D$33:$D$776,СВЦЭМ!$A$33:$A$776,$A129,СВЦЭМ!$B$33:$B$776,Y$119)+'СЕТ СН'!$I$14+СВЦЭМ!$D$10+'СЕТ СН'!$I$5-'СЕТ СН'!$I$24</f>
        <v>3034.7121865300001</v>
      </c>
    </row>
    <row r="130" spans="1:25" ht="15.75" x14ac:dyDescent="0.2">
      <c r="A130" s="35">
        <f t="shared" si="3"/>
        <v>44054</v>
      </c>
      <c r="B130" s="36">
        <f>SUMIFS(СВЦЭМ!$D$33:$D$776,СВЦЭМ!$A$33:$A$776,$A130,СВЦЭМ!$B$33:$B$776,B$119)+'СЕТ СН'!$I$14+СВЦЭМ!$D$10+'СЕТ СН'!$I$5-'СЕТ СН'!$I$24</f>
        <v>3127.5377216100001</v>
      </c>
      <c r="C130" s="36">
        <f>SUMIFS(СВЦЭМ!$D$33:$D$776,СВЦЭМ!$A$33:$A$776,$A130,СВЦЭМ!$B$33:$B$776,C$119)+'СЕТ СН'!$I$14+СВЦЭМ!$D$10+'СЕТ СН'!$I$5-'СЕТ СН'!$I$24</f>
        <v>3171.8830169000003</v>
      </c>
      <c r="D130" s="36">
        <f>SUMIFS(СВЦЭМ!$D$33:$D$776,СВЦЭМ!$A$33:$A$776,$A130,СВЦЭМ!$B$33:$B$776,D$119)+'СЕТ СН'!$I$14+СВЦЭМ!$D$10+'СЕТ СН'!$I$5-'СЕТ СН'!$I$24</f>
        <v>3166.1931028000004</v>
      </c>
      <c r="E130" s="36">
        <f>SUMIFS(СВЦЭМ!$D$33:$D$776,СВЦЭМ!$A$33:$A$776,$A130,СВЦЭМ!$B$33:$B$776,E$119)+'СЕТ СН'!$I$14+СВЦЭМ!$D$10+'СЕТ СН'!$I$5-'СЕТ СН'!$I$24</f>
        <v>3151.7535545300002</v>
      </c>
      <c r="F130" s="36">
        <f>SUMIFS(СВЦЭМ!$D$33:$D$776,СВЦЭМ!$A$33:$A$776,$A130,СВЦЭМ!$B$33:$B$776,F$119)+'СЕТ СН'!$I$14+СВЦЭМ!$D$10+'СЕТ СН'!$I$5-'СЕТ СН'!$I$24</f>
        <v>3137.7411260600002</v>
      </c>
      <c r="G130" s="36">
        <f>SUMIFS(СВЦЭМ!$D$33:$D$776,СВЦЭМ!$A$33:$A$776,$A130,СВЦЭМ!$B$33:$B$776,G$119)+'СЕТ СН'!$I$14+СВЦЭМ!$D$10+'СЕТ СН'!$I$5-'СЕТ СН'!$I$24</f>
        <v>3150.1833043400002</v>
      </c>
      <c r="H130" s="36">
        <f>SUMIFS(СВЦЭМ!$D$33:$D$776,СВЦЭМ!$A$33:$A$776,$A130,СВЦЭМ!$B$33:$B$776,H$119)+'СЕТ СН'!$I$14+СВЦЭМ!$D$10+'СЕТ СН'!$I$5-'СЕТ СН'!$I$24</f>
        <v>3118.3715207499999</v>
      </c>
      <c r="I130" s="36">
        <f>SUMIFS(СВЦЭМ!$D$33:$D$776,СВЦЭМ!$A$33:$A$776,$A130,СВЦЭМ!$B$33:$B$776,I$119)+'СЕТ СН'!$I$14+СВЦЭМ!$D$10+'СЕТ СН'!$I$5-'СЕТ СН'!$I$24</f>
        <v>3103.0980778800003</v>
      </c>
      <c r="J130" s="36">
        <f>SUMIFS(СВЦЭМ!$D$33:$D$776,СВЦЭМ!$A$33:$A$776,$A130,СВЦЭМ!$B$33:$B$776,J$119)+'СЕТ СН'!$I$14+СВЦЭМ!$D$10+'СЕТ СН'!$I$5-'СЕТ СН'!$I$24</f>
        <v>3075.87718726</v>
      </c>
      <c r="K130" s="36">
        <f>SUMIFS(СВЦЭМ!$D$33:$D$776,СВЦЭМ!$A$33:$A$776,$A130,СВЦЭМ!$B$33:$B$776,K$119)+'СЕТ СН'!$I$14+СВЦЭМ!$D$10+'СЕТ СН'!$I$5-'СЕТ СН'!$I$24</f>
        <v>3052.0370008</v>
      </c>
      <c r="L130" s="36">
        <f>SUMIFS(СВЦЭМ!$D$33:$D$776,СВЦЭМ!$A$33:$A$776,$A130,СВЦЭМ!$B$33:$B$776,L$119)+'СЕТ СН'!$I$14+СВЦЭМ!$D$10+'СЕТ СН'!$I$5-'СЕТ СН'!$I$24</f>
        <v>3041.5076166500003</v>
      </c>
      <c r="M130" s="36">
        <f>SUMIFS(СВЦЭМ!$D$33:$D$776,СВЦЭМ!$A$33:$A$776,$A130,СВЦЭМ!$B$33:$B$776,M$119)+'СЕТ СН'!$I$14+СВЦЭМ!$D$10+'СЕТ СН'!$I$5-'СЕТ СН'!$I$24</f>
        <v>2997.6222983900002</v>
      </c>
      <c r="N130" s="36">
        <f>SUMIFS(СВЦЭМ!$D$33:$D$776,СВЦЭМ!$A$33:$A$776,$A130,СВЦЭМ!$B$33:$B$776,N$119)+'СЕТ СН'!$I$14+СВЦЭМ!$D$10+'СЕТ СН'!$I$5-'СЕТ СН'!$I$24</f>
        <v>2981.7254722000002</v>
      </c>
      <c r="O130" s="36">
        <f>SUMIFS(СВЦЭМ!$D$33:$D$776,СВЦЭМ!$A$33:$A$776,$A130,СВЦЭМ!$B$33:$B$776,O$119)+'СЕТ СН'!$I$14+СВЦЭМ!$D$10+'СЕТ СН'!$I$5-'СЕТ СН'!$I$24</f>
        <v>2986.4739186200004</v>
      </c>
      <c r="P130" s="36">
        <f>SUMIFS(СВЦЭМ!$D$33:$D$776,СВЦЭМ!$A$33:$A$776,$A130,СВЦЭМ!$B$33:$B$776,P$119)+'СЕТ СН'!$I$14+СВЦЭМ!$D$10+'СЕТ СН'!$I$5-'СЕТ СН'!$I$24</f>
        <v>2986.0685510800004</v>
      </c>
      <c r="Q130" s="36">
        <f>SUMIFS(СВЦЭМ!$D$33:$D$776,СВЦЭМ!$A$33:$A$776,$A130,СВЦЭМ!$B$33:$B$776,Q$119)+'СЕТ СН'!$I$14+СВЦЭМ!$D$10+'СЕТ СН'!$I$5-'СЕТ СН'!$I$24</f>
        <v>2985.3915345300002</v>
      </c>
      <c r="R130" s="36">
        <f>SUMIFS(СВЦЭМ!$D$33:$D$776,СВЦЭМ!$A$33:$A$776,$A130,СВЦЭМ!$B$33:$B$776,R$119)+'СЕТ СН'!$I$14+СВЦЭМ!$D$10+'СЕТ СН'!$I$5-'СЕТ СН'!$I$24</f>
        <v>2979.8115359000003</v>
      </c>
      <c r="S130" s="36">
        <f>SUMIFS(СВЦЭМ!$D$33:$D$776,СВЦЭМ!$A$33:$A$776,$A130,СВЦЭМ!$B$33:$B$776,S$119)+'СЕТ СН'!$I$14+СВЦЭМ!$D$10+'СЕТ СН'!$I$5-'СЕТ СН'!$I$24</f>
        <v>2985.2465436000002</v>
      </c>
      <c r="T130" s="36">
        <f>SUMIFS(СВЦЭМ!$D$33:$D$776,СВЦЭМ!$A$33:$A$776,$A130,СВЦЭМ!$B$33:$B$776,T$119)+'СЕТ СН'!$I$14+СВЦЭМ!$D$10+'СЕТ СН'!$I$5-'СЕТ СН'!$I$24</f>
        <v>2984.1891224200003</v>
      </c>
      <c r="U130" s="36">
        <f>SUMIFS(СВЦЭМ!$D$33:$D$776,СВЦЭМ!$A$33:$A$776,$A130,СВЦЭМ!$B$33:$B$776,U$119)+'СЕТ СН'!$I$14+СВЦЭМ!$D$10+'СЕТ СН'!$I$5-'СЕТ СН'!$I$24</f>
        <v>2977.0394894800002</v>
      </c>
      <c r="V130" s="36">
        <f>SUMIFS(СВЦЭМ!$D$33:$D$776,СВЦЭМ!$A$33:$A$776,$A130,СВЦЭМ!$B$33:$B$776,V$119)+'СЕТ СН'!$I$14+СВЦЭМ!$D$10+'СЕТ СН'!$I$5-'СЕТ СН'!$I$24</f>
        <v>2971.5681908900001</v>
      </c>
      <c r="W130" s="36">
        <f>SUMIFS(СВЦЭМ!$D$33:$D$776,СВЦЭМ!$A$33:$A$776,$A130,СВЦЭМ!$B$33:$B$776,W$119)+'СЕТ СН'!$I$14+СВЦЭМ!$D$10+'СЕТ СН'!$I$5-'СЕТ СН'!$I$24</f>
        <v>2978.8915083000002</v>
      </c>
      <c r="X130" s="36">
        <f>SUMIFS(СВЦЭМ!$D$33:$D$776,СВЦЭМ!$A$33:$A$776,$A130,СВЦЭМ!$B$33:$B$776,X$119)+'СЕТ СН'!$I$14+СВЦЭМ!$D$10+'СЕТ СН'!$I$5-'СЕТ СН'!$I$24</f>
        <v>2979.8536056900002</v>
      </c>
      <c r="Y130" s="36">
        <f>SUMIFS(СВЦЭМ!$D$33:$D$776,СВЦЭМ!$A$33:$A$776,$A130,СВЦЭМ!$B$33:$B$776,Y$119)+'СЕТ СН'!$I$14+СВЦЭМ!$D$10+'СЕТ СН'!$I$5-'СЕТ СН'!$I$24</f>
        <v>3024.5025187200004</v>
      </c>
    </row>
    <row r="131" spans="1:25" ht="15.75" x14ac:dyDescent="0.2">
      <c r="A131" s="35">
        <f t="shared" si="3"/>
        <v>44055</v>
      </c>
      <c r="B131" s="36">
        <f>SUMIFS(СВЦЭМ!$D$33:$D$776,СВЦЭМ!$A$33:$A$776,$A131,СВЦЭМ!$B$33:$B$776,B$119)+'СЕТ СН'!$I$14+СВЦЭМ!$D$10+'СЕТ СН'!$I$5-'СЕТ СН'!$I$24</f>
        <v>3126.5507650700001</v>
      </c>
      <c r="C131" s="36">
        <f>SUMIFS(СВЦЭМ!$D$33:$D$776,СВЦЭМ!$A$33:$A$776,$A131,СВЦЭМ!$B$33:$B$776,C$119)+'СЕТ СН'!$I$14+СВЦЭМ!$D$10+'СЕТ СН'!$I$5-'СЕТ СН'!$I$24</f>
        <v>3165.0216664500003</v>
      </c>
      <c r="D131" s="36">
        <f>SUMIFS(СВЦЭМ!$D$33:$D$776,СВЦЭМ!$A$33:$A$776,$A131,СВЦЭМ!$B$33:$B$776,D$119)+'СЕТ СН'!$I$14+СВЦЭМ!$D$10+'СЕТ СН'!$I$5-'СЕТ СН'!$I$24</f>
        <v>3163.8212170700003</v>
      </c>
      <c r="E131" s="36">
        <f>SUMIFS(СВЦЭМ!$D$33:$D$776,СВЦЭМ!$A$33:$A$776,$A131,СВЦЭМ!$B$33:$B$776,E$119)+'СЕТ СН'!$I$14+СВЦЭМ!$D$10+'СЕТ СН'!$I$5-'СЕТ СН'!$I$24</f>
        <v>3168.7440323700002</v>
      </c>
      <c r="F131" s="36">
        <f>SUMIFS(СВЦЭМ!$D$33:$D$776,СВЦЭМ!$A$33:$A$776,$A131,СВЦЭМ!$B$33:$B$776,F$119)+'СЕТ СН'!$I$14+СВЦЭМ!$D$10+'СЕТ СН'!$I$5-'СЕТ СН'!$I$24</f>
        <v>3169.8419025200001</v>
      </c>
      <c r="G131" s="36">
        <f>SUMIFS(СВЦЭМ!$D$33:$D$776,СВЦЭМ!$A$33:$A$776,$A131,СВЦЭМ!$B$33:$B$776,G$119)+'СЕТ СН'!$I$14+СВЦЭМ!$D$10+'СЕТ СН'!$I$5-'СЕТ СН'!$I$24</f>
        <v>3166.6336064400002</v>
      </c>
      <c r="H131" s="36">
        <f>SUMIFS(СВЦЭМ!$D$33:$D$776,СВЦЭМ!$A$33:$A$776,$A131,СВЦЭМ!$B$33:$B$776,H$119)+'СЕТ СН'!$I$14+СВЦЭМ!$D$10+'СЕТ СН'!$I$5-'СЕТ СН'!$I$24</f>
        <v>3153.9300435600003</v>
      </c>
      <c r="I131" s="36">
        <f>SUMIFS(СВЦЭМ!$D$33:$D$776,СВЦЭМ!$A$33:$A$776,$A131,СВЦЭМ!$B$33:$B$776,I$119)+'СЕТ СН'!$I$14+СВЦЭМ!$D$10+'СЕТ СН'!$I$5-'СЕТ СН'!$I$24</f>
        <v>3139.2753365799999</v>
      </c>
      <c r="J131" s="36">
        <f>SUMIFS(СВЦЭМ!$D$33:$D$776,СВЦЭМ!$A$33:$A$776,$A131,СВЦЭМ!$B$33:$B$776,J$119)+'СЕТ СН'!$I$14+СВЦЭМ!$D$10+'СЕТ СН'!$I$5-'СЕТ СН'!$I$24</f>
        <v>3083.8767310400003</v>
      </c>
      <c r="K131" s="36">
        <f>SUMIFS(СВЦЭМ!$D$33:$D$776,СВЦЭМ!$A$33:$A$776,$A131,СВЦЭМ!$B$33:$B$776,K$119)+'СЕТ СН'!$I$14+СВЦЭМ!$D$10+'СЕТ СН'!$I$5-'СЕТ СН'!$I$24</f>
        <v>3059.8479764399999</v>
      </c>
      <c r="L131" s="36">
        <f>SUMIFS(СВЦЭМ!$D$33:$D$776,СВЦЭМ!$A$33:$A$776,$A131,СВЦЭМ!$B$33:$B$776,L$119)+'СЕТ СН'!$I$14+СВЦЭМ!$D$10+'СЕТ СН'!$I$5-'СЕТ СН'!$I$24</f>
        <v>3038.8752548000002</v>
      </c>
      <c r="M131" s="36">
        <f>SUMIFS(СВЦЭМ!$D$33:$D$776,СВЦЭМ!$A$33:$A$776,$A131,СВЦЭМ!$B$33:$B$776,M$119)+'СЕТ СН'!$I$14+СВЦЭМ!$D$10+'СЕТ СН'!$I$5-'СЕТ СН'!$I$24</f>
        <v>2949.07108909</v>
      </c>
      <c r="N131" s="36">
        <f>SUMIFS(СВЦЭМ!$D$33:$D$776,СВЦЭМ!$A$33:$A$776,$A131,СВЦЭМ!$B$33:$B$776,N$119)+'СЕТ СН'!$I$14+СВЦЭМ!$D$10+'СЕТ СН'!$I$5-'СЕТ СН'!$I$24</f>
        <v>2917.2056653500003</v>
      </c>
      <c r="O131" s="36">
        <f>SUMIFS(СВЦЭМ!$D$33:$D$776,СВЦЭМ!$A$33:$A$776,$A131,СВЦЭМ!$B$33:$B$776,O$119)+'СЕТ СН'!$I$14+СВЦЭМ!$D$10+'СЕТ СН'!$I$5-'СЕТ СН'!$I$24</f>
        <v>2904.9914839900002</v>
      </c>
      <c r="P131" s="36">
        <f>SUMIFS(СВЦЭМ!$D$33:$D$776,СВЦЭМ!$A$33:$A$776,$A131,СВЦЭМ!$B$33:$B$776,P$119)+'СЕТ СН'!$I$14+СВЦЭМ!$D$10+'СЕТ СН'!$I$5-'СЕТ СН'!$I$24</f>
        <v>2954.1214020100001</v>
      </c>
      <c r="Q131" s="36">
        <f>SUMIFS(СВЦЭМ!$D$33:$D$776,СВЦЭМ!$A$33:$A$776,$A131,СВЦЭМ!$B$33:$B$776,Q$119)+'СЕТ СН'!$I$14+СВЦЭМ!$D$10+'СЕТ СН'!$I$5-'СЕТ СН'!$I$24</f>
        <v>2958.2136025700001</v>
      </c>
      <c r="R131" s="36">
        <f>SUMIFS(СВЦЭМ!$D$33:$D$776,СВЦЭМ!$A$33:$A$776,$A131,СВЦЭМ!$B$33:$B$776,R$119)+'СЕТ СН'!$I$14+СВЦЭМ!$D$10+'СЕТ СН'!$I$5-'СЕТ СН'!$I$24</f>
        <v>2961.0245098200003</v>
      </c>
      <c r="S131" s="36">
        <f>SUMIFS(СВЦЭМ!$D$33:$D$776,СВЦЭМ!$A$33:$A$776,$A131,СВЦЭМ!$B$33:$B$776,S$119)+'СЕТ СН'!$I$14+СВЦЭМ!$D$10+'СЕТ СН'!$I$5-'СЕТ СН'!$I$24</f>
        <v>2961.8318026500001</v>
      </c>
      <c r="T131" s="36">
        <f>SUMIFS(СВЦЭМ!$D$33:$D$776,СВЦЭМ!$A$33:$A$776,$A131,СВЦЭМ!$B$33:$B$776,T$119)+'СЕТ СН'!$I$14+СВЦЭМ!$D$10+'СЕТ СН'!$I$5-'СЕТ СН'!$I$24</f>
        <v>2960.41874104</v>
      </c>
      <c r="U131" s="36">
        <f>SUMIFS(СВЦЭМ!$D$33:$D$776,СВЦЭМ!$A$33:$A$776,$A131,СВЦЭМ!$B$33:$B$776,U$119)+'СЕТ СН'!$I$14+СВЦЭМ!$D$10+'СЕТ СН'!$I$5-'СЕТ СН'!$I$24</f>
        <v>2938.85150256</v>
      </c>
      <c r="V131" s="36">
        <f>SUMIFS(СВЦЭМ!$D$33:$D$776,СВЦЭМ!$A$33:$A$776,$A131,СВЦЭМ!$B$33:$B$776,V$119)+'СЕТ СН'!$I$14+СВЦЭМ!$D$10+'СЕТ СН'!$I$5-'СЕТ СН'!$I$24</f>
        <v>2940.55975072</v>
      </c>
      <c r="W131" s="36">
        <f>SUMIFS(СВЦЭМ!$D$33:$D$776,СВЦЭМ!$A$33:$A$776,$A131,СВЦЭМ!$B$33:$B$776,W$119)+'СЕТ СН'!$I$14+СВЦЭМ!$D$10+'СЕТ СН'!$I$5-'СЕТ СН'!$I$24</f>
        <v>2942.6910411600002</v>
      </c>
      <c r="X131" s="36">
        <f>SUMIFS(СВЦЭМ!$D$33:$D$776,СВЦЭМ!$A$33:$A$776,$A131,СВЦЭМ!$B$33:$B$776,X$119)+'СЕТ СН'!$I$14+СВЦЭМ!$D$10+'СЕТ СН'!$I$5-'СЕТ СН'!$I$24</f>
        <v>2960.2528931900001</v>
      </c>
      <c r="Y131" s="36">
        <f>SUMIFS(СВЦЭМ!$D$33:$D$776,СВЦЭМ!$A$33:$A$776,$A131,СВЦЭМ!$B$33:$B$776,Y$119)+'СЕТ СН'!$I$14+СВЦЭМ!$D$10+'СЕТ СН'!$I$5-'СЕТ СН'!$I$24</f>
        <v>3048.9879863599999</v>
      </c>
    </row>
    <row r="132" spans="1:25" ht="15.75" x14ac:dyDescent="0.2">
      <c r="A132" s="35">
        <f t="shared" si="3"/>
        <v>44056</v>
      </c>
      <c r="B132" s="36">
        <f>SUMIFS(СВЦЭМ!$D$33:$D$776,СВЦЭМ!$A$33:$A$776,$A132,СВЦЭМ!$B$33:$B$776,B$119)+'СЕТ СН'!$I$14+СВЦЭМ!$D$10+'СЕТ СН'!$I$5-'СЕТ СН'!$I$24</f>
        <v>3132.3637898500001</v>
      </c>
      <c r="C132" s="36">
        <f>SUMIFS(СВЦЭМ!$D$33:$D$776,СВЦЭМ!$A$33:$A$776,$A132,СВЦЭМ!$B$33:$B$776,C$119)+'СЕТ СН'!$I$14+СВЦЭМ!$D$10+'СЕТ СН'!$I$5-'СЕТ СН'!$I$24</f>
        <v>3173.1039502100002</v>
      </c>
      <c r="D132" s="36">
        <f>SUMIFS(СВЦЭМ!$D$33:$D$776,СВЦЭМ!$A$33:$A$776,$A132,СВЦЭМ!$B$33:$B$776,D$119)+'СЕТ СН'!$I$14+СВЦЭМ!$D$10+'СЕТ СН'!$I$5-'СЕТ СН'!$I$24</f>
        <v>3201.0843962100002</v>
      </c>
      <c r="E132" s="36">
        <f>SUMIFS(СВЦЭМ!$D$33:$D$776,СВЦЭМ!$A$33:$A$776,$A132,СВЦЭМ!$B$33:$B$776,E$119)+'СЕТ СН'!$I$14+СВЦЭМ!$D$10+'СЕТ СН'!$I$5-'СЕТ СН'!$I$24</f>
        <v>3215.7834100100004</v>
      </c>
      <c r="F132" s="36">
        <f>SUMIFS(СВЦЭМ!$D$33:$D$776,СВЦЭМ!$A$33:$A$776,$A132,СВЦЭМ!$B$33:$B$776,F$119)+'СЕТ СН'!$I$14+СВЦЭМ!$D$10+'СЕТ СН'!$I$5-'СЕТ СН'!$I$24</f>
        <v>3211.3658682100004</v>
      </c>
      <c r="G132" s="36">
        <f>SUMIFS(СВЦЭМ!$D$33:$D$776,СВЦЭМ!$A$33:$A$776,$A132,СВЦЭМ!$B$33:$B$776,G$119)+'СЕТ СН'!$I$14+СВЦЭМ!$D$10+'СЕТ СН'!$I$5-'СЕТ СН'!$I$24</f>
        <v>3189.1424601500003</v>
      </c>
      <c r="H132" s="36">
        <f>SUMIFS(СВЦЭМ!$D$33:$D$776,СВЦЭМ!$A$33:$A$776,$A132,СВЦЭМ!$B$33:$B$776,H$119)+'СЕТ СН'!$I$14+СВЦЭМ!$D$10+'СЕТ СН'!$I$5-'СЕТ СН'!$I$24</f>
        <v>3145.8373133499999</v>
      </c>
      <c r="I132" s="36">
        <f>SUMIFS(СВЦЭМ!$D$33:$D$776,СВЦЭМ!$A$33:$A$776,$A132,СВЦЭМ!$B$33:$B$776,I$119)+'СЕТ СН'!$I$14+СВЦЭМ!$D$10+'СЕТ СН'!$I$5-'СЕТ СН'!$I$24</f>
        <v>3081.9143144100003</v>
      </c>
      <c r="J132" s="36">
        <f>SUMIFS(СВЦЭМ!$D$33:$D$776,СВЦЭМ!$A$33:$A$776,$A132,СВЦЭМ!$B$33:$B$776,J$119)+'СЕТ СН'!$I$14+СВЦЭМ!$D$10+'СЕТ СН'!$I$5-'СЕТ СН'!$I$24</f>
        <v>3027.2453172200003</v>
      </c>
      <c r="K132" s="36">
        <f>SUMIFS(СВЦЭМ!$D$33:$D$776,СВЦЭМ!$A$33:$A$776,$A132,СВЦЭМ!$B$33:$B$776,K$119)+'СЕТ СН'!$I$14+СВЦЭМ!$D$10+'СЕТ СН'!$I$5-'СЕТ СН'!$I$24</f>
        <v>3002.3964577700003</v>
      </c>
      <c r="L132" s="36">
        <f>SUMIFS(СВЦЭМ!$D$33:$D$776,СВЦЭМ!$A$33:$A$776,$A132,СВЦЭМ!$B$33:$B$776,L$119)+'СЕТ СН'!$I$14+СВЦЭМ!$D$10+'СЕТ СН'!$I$5-'СЕТ СН'!$I$24</f>
        <v>2999.7429147400003</v>
      </c>
      <c r="M132" s="36">
        <f>SUMIFS(СВЦЭМ!$D$33:$D$776,СВЦЭМ!$A$33:$A$776,$A132,СВЦЭМ!$B$33:$B$776,M$119)+'СЕТ СН'!$I$14+СВЦЭМ!$D$10+'СЕТ СН'!$I$5-'СЕТ СН'!$I$24</f>
        <v>2953.8189044000001</v>
      </c>
      <c r="N132" s="36">
        <f>SUMIFS(СВЦЭМ!$D$33:$D$776,СВЦЭМ!$A$33:$A$776,$A132,СВЦЭМ!$B$33:$B$776,N$119)+'СЕТ СН'!$I$14+СВЦЭМ!$D$10+'СЕТ СН'!$I$5-'СЕТ СН'!$I$24</f>
        <v>2972.2991481100003</v>
      </c>
      <c r="O132" s="36">
        <f>SUMIFS(СВЦЭМ!$D$33:$D$776,СВЦЭМ!$A$33:$A$776,$A132,СВЦЭМ!$B$33:$B$776,O$119)+'СЕТ СН'!$I$14+СВЦЭМ!$D$10+'СЕТ СН'!$I$5-'СЕТ СН'!$I$24</f>
        <v>2971.482567</v>
      </c>
      <c r="P132" s="36">
        <f>SUMIFS(СВЦЭМ!$D$33:$D$776,СВЦЭМ!$A$33:$A$776,$A132,СВЦЭМ!$B$33:$B$776,P$119)+'СЕТ СН'!$I$14+СВЦЭМ!$D$10+'СЕТ СН'!$I$5-'СЕТ СН'!$I$24</f>
        <v>2974.4075509000004</v>
      </c>
      <c r="Q132" s="36">
        <f>SUMIFS(СВЦЭМ!$D$33:$D$776,СВЦЭМ!$A$33:$A$776,$A132,СВЦЭМ!$B$33:$B$776,Q$119)+'СЕТ СН'!$I$14+СВЦЭМ!$D$10+'СЕТ СН'!$I$5-'СЕТ СН'!$I$24</f>
        <v>2984.61825507</v>
      </c>
      <c r="R132" s="36">
        <f>SUMIFS(СВЦЭМ!$D$33:$D$776,СВЦЭМ!$A$33:$A$776,$A132,СВЦЭМ!$B$33:$B$776,R$119)+'СЕТ СН'!$I$14+СВЦЭМ!$D$10+'СЕТ СН'!$I$5-'СЕТ СН'!$I$24</f>
        <v>2978.1559002000004</v>
      </c>
      <c r="S132" s="36">
        <f>SUMIFS(СВЦЭМ!$D$33:$D$776,СВЦЭМ!$A$33:$A$776,$A132,СВЦЭМ!$B$33:$B$776,S$119)+'СЕТ СН'!$I$14+СВЦЭМ!$D$10+'СЕТ СН'!$I$5-'СЕТ СН'!$I$24</f>
        <v>2984.4890450600001</v>
      </c>
      <c r="T132" s="36">
        <f>SUMIFS(СВЦЭМ!$D$33:$D$776,СВЦЭМ!$A$33:$A$776,$A132,СВЦЭМ!$B$33:$B$776,T$119)+'СЕТ СН'!$I$14+СВЦЭМ!$D$10+'СЕТ СН'!$I$5-'СЕТ СН'!$I$24</f>
        <v>2922.1097878099999</v>
      </c>
      <c r="U132" s="36">
        <f>SUMIFS(СВЦЭМ!$D$33:$D$776,СВЦЭМ!$A$33:$A$776,$A132,СВЦЭМ!$B$33:$B$776,U$119)+'СЕТ СН'!$I$14+СВЦЭМ!$D$10+'СЕТ СН'!$I$5-'СЕТ СН'!$I$24</f>
        <v>2857.9034536200002</v>
      </c>
      <c r="V132" s="36">
        <f>SUMIFS(СВЦЭМ!$D$33:$D$776,СВЦЭМ!$A$33:$A$776,$A132,СВЦЭМ!$B$33:$B$776,V$119)+'СЕТ СН'!$I$14+СВЦЭМ!$D$10+'СЕТ СН'!$I$5-'СЕТ СН'!$I$24</f>
        <v>2861.5174421500001</v>
      </c>
      <c r="W132" s="36">
        <f>SUMIFS(СВЦЭМ!$D$33:$D$776,СВЦЭМ!$A$33:$A$776,$A132,СВЦЭМ!$B$33:$B$776,W$119)+'СЕТ СН'!$I$14+СВЦЭМ!$D$10+'СЕТ СН'!$I$5-'СЕТ СН'!$I$24</f>
        <v>2876.9409036400002</v>
      </c>
      <c r="X132" s="36">
        <f>SUMIFS(СВЦЭМ!$D$33:$D$776,СВЦЭМ!$A$33:$A$776,$A132,СВЦЭМ!$B$33:$B$776,X$119)+'СЕТ СН'!$I$14+СВЦЭМ!$D$10+'СЕТ СН'!$I$5-'СЕТ СН'!$I$24</f>
        <v>2882.2820448500001</v>
      </c>
      <c r="Y132" s="36">
        <f>SUMIFS(СВЦЭМ!$D$33:$D$776,СВЦЭМ!$A$33:$A$776,$A132,СВЦЭМ!$B$33:$B$776,Y$119)+'СЕТ СН'!$I$14+СВЦЭМ!$D$10+'СЕТ СН'!$I$5-'СЕТ СН'!$I$24</f>
        <v>2945.3143111300001</v>
      </c>
    </row>
    <row r="133" spans="1:25" ht="15.75" x14ac:dyDescent="0.2">
      <c r="A133" s="35">
        <f t="shared" si="3"/>
        <v>44057</v>
      </c>
      <c r="B133" s="36">
        <f>SUMIFS(СВЦЭМ!$D$33:$D$776,СВЦЭМ!$A$33:$A$776,$A133,СВЦЭМ!$B$33:$B$776,B$119)+'СЕТ СН'!$I$14+СВЦЭМ!$D$10+'СЕТ СН'!$I$5-'СЕТ СН'!$I$24</f>
        <v>3101.6798323800003</v>
      </c>
      <c r="C133" s="36">
        <f>SUMIFS(СВЦЭМ!$D$33:$D$776,СВЦЭМ!$A$33:$A$776,$A133,СВЦЭМ!$B$33:$B$776,C$119)+'СЕТ СН'!$I$14+СВЦЭМ!$D$10+'СЕТ СН'!$I$5-'СЕТ СН'!$I$24</f>
        <v>3122.6337722500002</v>
      </c>
      <c r="D133" s="36">
        <f>SUMIFS(СВЦЭМ!$D$33:$D$776,СВЦЭМ!$A$33:$A$776,$A133,СВЦЭМ!$B$33:$B$776,D$119)+'СЕТ СН'!$I$14+СВЦЭМ!$D$10+'СЕТ СН'!$I$5-'СЕТ СН'!$I$24</f>
        <v>3150.59105752</v>
      </c>
      <c r="E133" s="36">
        <f>SUMIFS(СВЦЭМ!$D$33:$D$776,СВЦЭМ!$A$33:$A$776,$A133,СВЦЭМ!$B$33:$B$776,E$119)+'СЕТ СН'!$I$14+СВЦЭМ!$D$10+'СЕТ СН'!$I$5-'СЕТ СН'!$I$24</f>
        <v>3151.7803280600001</v>
      </c>
      <c r="F133" s="36">
        <f>SUMIFS(СВЦЭМ!$D$33:$D$776,СВЦЭМ!$A$33:$A$776,$A133,СВЦЭМ!$B$33:$B$776,F$119)+'СЕТ СН'!$I$14+СВЦЭМ!$D$10+'СЕТ СН'!$I$5-'СЕТ СН'!$I$24</f>
        <v>3145.5547824900004</v>
      </c>
      <c r="G133" s="36">
        <f>SUMIFS(СВЦЭМ!$D$33:$D$776,СВЦЭМ!$A$33:$A$776,$A133,СВЦЭМ!$B$33:$B$776,G$119)+'СЕТ СН'!$I$14+СВЦЭМ!$D$10+'СЕТ СН'!$I$5-'СЕТ СН'!$I$24</f>
        <v>3132.9949471700002</v>
      </c>
      <c r="H133" s="36">
        <f>SUMIFS(СВЦЭМ!$D$33:$D$776,СВЦЭМ!$A$33:$A$776,$A133,СВЦЭМ!$B$33:$B$776,H$119)+'СЕТ СН'!$I$14+СВЦЭМ!$D$10+'СЕТ СН'!$I$5-'СЕТ СН'!$I$24</f>
        <v>3113.0095534800002</v>
      </c>
      <c r="I133" s="36">
        <f>SUMIFS(СВЦЭМ!$D$33:$D$776,СВЦЭМ!$A$33:$A$776,$A133,СВЦЭМ!$B$33:$B$776,I$119)+'СЕТ СН'!$I$14+СВЦЭМ!$D$10+'СЕТ СН'!$I$5-'СЕТ СН'!$I$24</f>
        <v>3113.95846084</v>
      </c>
      <c r="J133" s="36">
        <f>SUMIFS(СВЦЭМ!$D$33:$D$776,СВЦЭМ!$A$33:$A$776,$A133,СВЦЭМ!$B$33:$B$776,J$119)+'СЕТ СН'!$I$14+СВЦЭМ!$D$10+'СЕТ СН'!$I$5-'СЕТ СН'!$I$24</f>
        <v>3060.8140031700004</v>
      </c>
      <c r="K133" s="36">
        <f>SUMIFS(СВЦЭМ!$D$33:$D$776,СВЦЭМ!$A$33:$A$776,$A133,СВЦЭМ!$B$33:$B$776,K$119)+'СЕТ СН'!$I$14+СВЦЭМ!$D$10+'СЕТ СН'!$I$5-'СЕТ СН'!$I$24</f>
        <v>3038.5725467700004</v>
      </c>
      <c r="L133" s="36">
        <f>SUMIFS(СВЦЭМ!$D$33:$D$776,СВЦЭМ!$A$33:$A$776,$A133,СВЦЭМ!$B$33:$B$776,L$119)+'СЕТ СН'!$I$14+СВЦЭМ!$D$10+'СЕТ СН'!$I$5-'СЕТ СН'!$I$24</f>
        <v>3022.4995374700002</v>
      </c>
      <c r="M133" s="36">
        <f>SUMIFS(СВЦЭМ!$D$33:$D$776,СВЦЭМ!$A$33:$A$776,$A133,СВЦЭМ!$B$33:$B$776,M$119)+'СЕТ СН'!$I$14+СВЦЭМ!$D$10+'СЕТ СН'!$I$5-'СЕТ СН'!$I$24</f>
        <v>2983.7876545500003</v>
      </c>
      <c r="N133" s="36">
        <f>SUMIFS(СВЦЭМ!$D$33:$D$776,СВЦЭМ!$A$33:$A$776,$A133,СВЦЭМ!$B$33:$B$776,N$119)+'СЕТ СН'!$I$14+СВЦЭМ!$D$10+'СЕТ СН'!$I$5-'СЕТ СН'!$I$24</f>
        <v>2908.4031906200003</v>
      </c>
      <c r="O133" s="36">
        <f>SUMIFS(СВЦЭМ!$D$33:$D$776,СВЦЭМ!$A$33:$A$776,$A133,СВЦЭМ!$B$33:$B$776,O$119)+'СЕТ СН'!$I$14+СВЦЭМ!$D$10+'СЕТ СН'!$I$5-'СЕТ СН'!$I$24</f>
        <v>2887.5484175500001</v>
      </c>
      <c r="P133" s="36">
        <f>SUMIFS(СВЦЭМ!$D$33:$D$776,СВЦЭМ!$A$33:$A$776,$A133,СВЦЭМ!$B$33:$B$776,P$119)+'СЕТ СН'!$I$14+СВЦЭМ!$D$10+'СЕТ СН'!$I$5-'СЕТ СН'!$I$24</f>
        <v>2896.8088209200005</v>
      </c>
      <c r="Q133" s="36">
        <f>SUMIFS(СВЦЭМ!$D$33:$D$776,СВЦЭМ!$A$33:$A$776,$A133,СВЦЭМ!$B$33:$B$776,Q$119)+'СЕТ СН'!$I$14+СВЦЭМ!$D$10+'СЕТ СН'!$I$5-'СЕТ СН'!$I$24</f>
        <v>2909.7139823300004</v>
      </c>
      <c r="R133" s="36">
        <f>SUMIFS(СВЦЭМ!$D$33:$D$776,СВЦЭМ!$A$33:$A$776,$A133,СВЦЭМ!$B$33:$B$776,R$119)+'СЕТ СН'!$I$14+СВЦЭМ!$D$10+'СЕТ СН'!$I$5-'СЕТ СН'!$I$24</f>
        <v>2905.5462567000004</v>
      </c>
      <c r="S133" s="36">
        <f>SUMIFS(СВЦЭМ!$D$33:$D$776,СВЦЭМ!$A$33:$A$776,$A133,СВЦЭМ!$B$33:$B$776,S$119)+'СЕТ СН'!$I$14+СВЦЭМ!$D$10+'СЕТ СН'!$I$5-'СЕТ СН'!$I$24</f>
        <v>2916.9820211900001</v>
      </c>
      <c r="T133" s="36">
        <f>SUMIFS(СВЦЭМ!$D$33:$D$776,СВЦЭМ!$A$33:$A$776,$A133,СВЦЭМ!$B$33:$B$776,T$119)+'СЕТ СН'!$I$14+СВЦЭМ!$D$10+'СЕТ СН'!$I$5-'СЕТ СН'!$I$24</f>
        <v>2914.7639121100001</v>
      </c>
      <c r="U133" s="36">
        <f>SUMIFS(СВЦЭМ!$D$33:$D$776,СВЦЭМ!$A$33:$A$776,$A133,СВЦЭМ!$B$33:$B$776,U$119)+'СЕТ СН'!$I$14+СВЦЭМ!$D$10+'СЕТ СН'!$I$5-'СЕТ СН'!$I$24</f>
        <v>2926.5280353500002</v>
      </c>
      <c r="V133" s="36">
        <f>SUMIFS(СВЦЭМ!$D$33:$D$776,СВЦЭМ!$A$33:$A$776,$A133,СВЦЭМ!$B$33:$B$776,V$119)+'СЕТ СН'!$I$14+СВЦЭМ!$D$10+'СЕТ СН'!$I$5-'СЕТ СН'!$I$24</f>
        <v>2914.5650825299999</v>
      </c>
      <c r="W133" s="36">
        <f>SUMIFS(СВЦЭМ!$D$33:$D$776,СВЦЭМ!$A$33:$A$776,$A133,СВЦЭМ!$B$33:$B$776,W$119)+'СЕТ СН'!$I$14+СВЦЭМ!$D$10+'СЕТ СН'!$I$5-'СЕТ СН'!$I$24</f>
        <v>2917.3427939200001</v>
      </c>
      <c r="X133" s="36">
        <f>SUMIFS(СВЦЭМ!$D$33:$D$776,СВЦЭМ!$A$33:$A$776,$A133,СВЦЭМ!$B$33:$B$776,X$119)+'СЕТ СН'!$I$14+СВЦЭМ!$D$10+'СЕТ СН'!$I$5-'СЕТ СН'!$I$24</f>
        <v>2938.7088256000002</v>
      </c>
      <c r="Y133" s="36">
        <f>SUMIFS(СВЦЭМ!$D$33:$D$776,СВЦЭМ!$A$33:$A$776,$A133,СВЦЭМ!$B$33:$B$776,Y$119)+'СЕТ СН'!$I$14+СВЦЭМ!$D$10+'СЕТ СН'!$I$5-'СЕТ СН'!$I$24</f>
        <v>3013.9352681200003</v>
      </c>
    </row>
    <row r="134" spans="1:25" ht="15.75" x14ac:dyDescent="0.2">
      <c r="A134" s="35">
        <f t="shared" si="3"/>
        <v>44058</v>
      </c>
      <c r="B134" s="36">
        <f>SUMIFS(СВЦЭМ!$D$33:$D$776,СВЦЭМ!$A$33:$A$776,$A134,СВЦЭМ!$B$33:$B$776,B$119)+'СЕТ СН'!$I$14+СВЦЭМ!$D$10+'СЕТ СН'!$I$5-'СЕТ СН'!$I$24</f>
        <v>3041.6682429100001</v>
      </c>
      <c r="C134" s="36">
        <f>SUMIFS(СВЦЭМ!$D$33:$D$776,СВЦЭМ!$A$33:$A$776,$A134,СВЦЭМ!$B$33:$B$776,C$119)+'СЕТ СН'!$I$14+СВЦЭМ!$D$10+'СЕТ СН'!$I$5-'СЕТ СН'!$I$24</f>
        <v>3082.2964515400004</v>
      </c>
      <c r="D134" s="36">
        <f>SUMIFS(СВЦЭМ!$D$33:$D$776,СВЦЭМ!$A$33:$A$776,$A134,СВЦЭМ!$B$33:$B$776,D$119)+'СЕТ СН'!$I$14+СВЦЭМ!$D$10+'СЕТ СН'!$I$5-'СЕТ СН'!$I$24</f>
        <v>3072.7651568800002</v>
      </c>
      <c r="E134" s="36">
        <f>SUMIFS(СВЦЭМ!$D$33:$D$776,СВЦЭМ!$A$33:$A$776,$A134,СВЦЭМ!$B$33:$B$776,E$119)+'СЕТ СН'!$I$14+СВЦЭМ!$D$10+'СЕТ СН'!$I$5-'СЕТ СН'!$I$24</f>
        <v>3069.1659796000004</v>
      </c>
      <c r="F134" s="36">
        <f>SUMIFS(СВЦЭМ!$D$33:$D$776,СВЦЭМ!$A$33:$A$776,$A134,СВЦЭМ!$B$33:$B$776,F$119)+'СЕТ СН'!$I$14+СВЦЭМ!$D$10+'СЕТ СН'!$I$5-'СЕТ СН'!$I$24</f>
        <v>3072.29604337</v>
      </c>
      <c r="G134" s="36">
        <f>SUMIFS(СВЦЭМ!$D$33:$D$776,СВЦЭМ!$A$33:$A$776,$A134,СВЦЭМ!$B$33:$B$776,G$119)+'СЕТ СН'!$I$14+СВЦЭМ!$D$10+'СЕТ СН'!$I$5-'СЕТ СН'!$I$24</f>
        <v>3072.9159685700001</v>
      </c>
      <c r="H134" s="36">
        <f>SUMIFS(СВЦЭМ!$D$33:$D$776,СВЦЭМ!$A$33:$A$776,$A134,СВЦЭМ!$B$33:$B$776,H$119)+'СЕТ СН'!$I$14+СВЦЭМ!$D$10+'СЕТ СН'!$I$5-'СЕТ СН'!$I$24</f>
        <v>3062.1539546100003</v>
      </c>
      <c r="I134" s="36">
        <f>SUMIFS(СВЦЭМ!$D$33:$D$776,СВЦЭМ!$A$33:$A$776,$A134,СВЦЭМ!$B$33:$B$776,I$119)+'СЕТ СН'!$I$14+СВЦЭМ!$D$10+'СЕТ СН'!$I$5-'СЕТ СН'!$I$24</f>
        <v>3056.3018760300001</v>
      </c>
      <c r="J134" s="36">
        <f>SUMIFS(СВЦЭМ!$D$33:$D$776,СВЦЭМ!$A$33:$A$776,$A134,СВЦЭМ!$B$33:$B$776,J$119)+'СЕТ СН'!$I$14+СВЦЭМ!$D$10+'СЕТ СН'!$I$5-'СЕТ СН'!$I$24</f>
        <v>3015.5740822000002</v>
      </c>
      <c r="K134" s="36">
        <f>SUMIFS(СВЦЭМ!$D$33:$D$776,СВЦЭМ!$A$33:$A$776,$A134,СВЦЭМ!$B$33:$B$776,K$119)+'СЕТ СН'!$I$14+СВЦЭМ!$D$10+'СЕТ СН'!$I$5-'СЕТ СН'!$I$24</f>
        <v>2977.9633219400002</v>
      </c>
      <c r="L134" s="36">
        <f>SUMIFS(СВЦЭМ!$D$33:$D$776,СВЦЭМ!$A$33:$A$776,$A134,СВЦЭМ!$B$33:$B$776,L$119)+'СЕТ СН'!$I$14+СВЦЭМ!$D$10+'СЕТ СН'!$I$5-'СЕТ СН'!$I$24</f>
        <v>2974.0165403600004</v>
      </c>
      <c r="M134" s="36">
        <f>SUMIFS(СВЦЭМ!$D$33:$D$776,СВЦЭМ!$A$33:$A$776,$A134,СВЦЭМ!$B$33:$B$776,M$119)+'СЕТ СН'!$I$14+СВЦЭМ!$D$10+'СЕТ СН'!$I$5-'СЕТ СН'!$I$24</f>
        <v>2985.3808662500001</v>
      </c>
      <c r="N134" s="36">
        <f>SUMIFS(СВЦЭМ!$D$33:$D$776,СВЦЭМ!$A$33:$A$776,$A134,СВЦЭМ!$B$33:$B$776,N$119)+'СЕТ СН'!$I$14+СВЦЭМ!$D$10+'СЕТ СН'!$I$5-'СЕТ СН'!$I$24</f>
        <v>2980.1233753000001</v>
      </c>
      <c r="O134" s="36">
        <f>SUMIFS(СВЦЭМ!$D$33:$D$776,СВЦЭМ!$A$33:$A$776,$A134,СВЦЭМ!$B$33:$B$776,O$119)+'СЕТ СН'!$I$14+СВЦЭМ!$D$10+'СЕТ СН'!$I$5-'СЕТ СН'!$I$24</f>
        <v>2956.6892788000005</v>
      </c>
      <c r="P134" s="36">
        <f>SUMIFS(СВЦЭМ!$D$33:$D$776,СВЦЭМ!$A$33:$A$776,$A134,СВЦЭМ!$B$33:$B$776,P$119)+'СЕТ СН'!$I$14+СВЦЭМ!$D$10+'СЕТ СН'!$I$5-'СЕТ СН'!$I$24</f>
        <v>2958.5027036800002</v>
      </c>
      <c r="Q134" s="36">
        <f>SUMIFS(СВЦЭМ!$D$33:$D$776,СВЦЭМ!$A$33:$A$776,$A134,СВЦЭМ!$B$33:$B$776,Q$119)+'СЕТ СН'!$I$14+СВЦЭМ!$D$10+'СЕТ СН'!$I$5-'СЕТ СН'!$I$24</f>
        <v>2963.6235466000003</v>
      </c>
      <c r="R134" s="36">
        <f>SUMIFS(СВЦЭМ!$D$33:$D$776,СВЦЭМ!$A$33:$A$776,$A134,СВЦЭМ!$B$33:$B$776,R$119)+'СЕТ СН'!$I$14+СВЦЭМ!$D$10+'СЕТ СН'!$I$5-'СЕТ СН'!$I$24</f>
        <v>2967.68414588</v>
      </c>
      <c r="S134" s="36">
        <f>SUMIFS(СВЦЭМ!$D$33:$D$776,СВЦЭМ!$A$33:$A$776,$A134,СВЦЭМ!$B$33:$B$776,S$119)+'СЕТ СН'!$I$14+СВЦЭМ!$D$10+'СЕТ СН'!$I$5-'СЕТ СН'!$I$24</f>
        <v>2969.3915005700001</v>
      </c>
      <c r="T134" s="36">
        <f>SUMIFS(СВЦЭМ!$D$33:$D$776,СВЦЭМ!$A$33:$A$776,$A134,СВЦЭМ!$B$33:$B$776,T$119)+'СЕТ СН'!$I$14+СВЦЭМ!$D$10+'СЕТ СН'!$I$5-'СЕТ СН'!$I$24</f>
        <v>2966.5325594400001</v>
      </c>
      <c r="U134" s="36">
        <f>SUMIFS(СВЦЭМ!$D$33:$D$776,СВЦЭМ!$A$33:$A$776,$A134,СВЦЭМ!$B$33:$B$776,U$119)+'СЕТ СН'!$I$14+СВЦЭМ!$D$10+'СЕТ СН'!$I$5-'СЕТ СН'!$I$24</f>
        <v>2971.7091526700001</v>
      </c>
      <c r="V134" s="36">
        <f>SUMIFS(СВЦЭМ!$D$33:$D$776,СВЦЭМ!$A$33:$A$776,$A134,СВЦЭМ!$B$33:$B$776,V$119)+'СЕТ СН'!$I$14+СВЦЭМ!$D$10+'СЕТ СН'!$I$5-'СЕТ СН'!$I$24</f>
        <v>2961.3230811500002</v>
      </c>
      <c r="W134" s="36">
        <f>SUMIFS(СВЦЭМ!$D$33:$D$776,СВЦЭМ!$A$33:$A$776,$A134,СВЦЭМ!$B$33:$B$776,W$119)+'СЕТ СН'!$I$14+СВЦЭМ!$D$10+'СЕТ СН'!$I$5-'СЕТ СН'!$I$24</f>
        <v>2955.4011760800004</v>
      </c>
      <c r="X134" s="36">
        <f>SUMIFS(СВЦЭМ!$D$33:$D$776,СВЦЭМ!$A$33:$A$776,$A134,СВЦЭМ!$B$33:$B$776,X$119)+'СЕТ СН'!$I$14+СВЦЭМ!$D$10+'СЕТ СН'!$I$5-'СЕТ СН'!$I$24</f>
        <v>2972.87563447</v>
      </c>
      <c r="Y134" s="36">
        <f>SUMIFS(СВЦЭМ!$D$33:$D$776,СВЦЭМ!$A$33:$A$776,$A134,СВЦЭМ!$B$33:$B$776,Y$119)+'СЕТ СН'!$I$14+СВЦЭМ!$D$10+'СЕТ СН'!$I$5-'СЕТ СН'!$I$24</f>
        <v>2988.0598415700001</v>
      </c>
    </row>
    <row r="135" spans="1:25" ht="15.75" x14ac:dyDescent="0.2">
      <c r="A135" s="35">
        <f t="shared" si="3"/>
        <v>44059</v>
      </c>
      <c r="B135" s="36">
        <f>SUMIFS(СВЦЭМ!$D$33:$D$776,СВЦЭМ!$A$33:$A$776,$A135,СВЦЭМ!$B$33:$B$776,B$119)+'СЕТ СН'!$I$14+СВЦЭМ!$D$10+'СЕТ СН'!$I$5-'СЕТ СН'!$I$24</f>
        <v>3063.7852032000001</v>
      </c>
      <c r="C135" s="36">
        <f>SUMIFS(СВЦЭМ!$D$33:$D$776,СВЦЭМ!$A$33:$A$776,$A135,СВЦЭМ!$B$33:$B$776,C$119)+'СЕТ СН'!$I$14+СВЦЭМ!$D$10+'СЕТ СН'!$I$5-'СЕТ СН'!$I$24</f>
        <v>3081.9335603500003</v>
      </c>
      <c r="D135" s="36">
        <f>SUMIFS(СВЦЭМ!$D$33:$D$776,СВЦЭМ!$A$33:$A$776,$A135,СВЦЭМ!$B$33:$B$776,D$119)+'СЕТ СН'!$I$14+СВЦЭМ!$D$10+'СЕТ СН'!$I$5-'СЕТ СН'!$I$24</f>
        <v>3094.9526505399999</v>
      </c>
      <c r="E135" s="36">
        <f>SUMIFS(СВЦЭМ!$D$33:$D$776,СВЦЭМ!$A$33:$A$776,$A135,СВЦЭМ!$B$33:$B$776,E$119)+'СЕТ СН'!$I$14+СВЦЭМ!$D$10+'СЕТ СН'!$I$5-'СЕТ СН'!$I$24</f>
        <v>3102.6633765500001</v>
      </c>
      <c r="F135" s="36">
        <f>SUMIFS(СВЦЭМ!$D$33:$D$776,СВЦЭМ!$A$33:$A$776,$A135,СВЦЭМ!$B$33:$B$776,F$119)+'СЕТ СН'!$I$14+СВЦЭМ!$D$10+'СЕТ СН'!$I$5-'СЕТ СН'!$I$24</f>
        <v>3099.5620753600001</v>
      </c>
      <c r="G135" s="36">
        <f>SUMIFS(СВЦЭМ!$D$33:$D$776,СВЦЭМ!$A$33:$A$776,$A135,СВЦЭМ!$B$33:$B$776,G$119)+'СЕТ СН'!$I$14+СВЦЭМ!$D$10+'СЕТ СН'!$I$5-'СЕТ СН'!$I$24</f>
        <v>3095.3861507199999</v>
      </c>
      <c r="H135" s="36">
        <f>SUMIFS(СВЦЭМ!$D$33:$D$776,СВЦЭМ!$A$33:$A$776,$A135,СВЦЭМ!$B$33:$B$776,H$119)+'СЕТ СН'!$I$14+СВЦЭМ!$D$10+'СЕТ СН'!$I$5-'СЕТ СН'!$I$24</f>
        <v>3079.41046422</v>
      </c>
      <c r="I135" s="36">
        <f>SUMIFS(СВЦЭМ!$D$33:$D$776,СВЦЭМ!$A$33:$A$776,$A135,СВЦЭМ!$B$33:$B$776,I$119)+'СЕТ СН'!$I$14+СВЦЭМ!$D$10+'СЕТ СН'!$I$5-'СЕТ СН'!$I$24</f>
        <v>3032.8629702500002</v>
      </c>
      <c r="J135" s="36">
        <f>SUMIFS(СВЦЭМ!$D$33:$D$776,СВЦЭМ!$A$33:$A$776,$A135,СВЦЭМ!$B$33:$B$776,J$119)+'СЕТ СН'!$I$14+СВЦЭМ!$D$10+'СЕТ СН'!$I$5-'СЕТ СН'!$I$24</f>
        <v>3006.1301487300002</v>
      </c>
      <c r="K135" s="36">
        <f>SUMIFS(СВЦЭМ!$D$33:$D$776,СВЦЭМ!$A$33:$A$776,$A135,СВЦЭМ!$B$33:$B$776,K$119)+'СЕТ СН'!$I$14+СВЦЭМ!$D$10+'СЕТ СН'!$I$5-'СЕТ СН'!$I$24</f>
        <v>2977.2921305200002</v>
      </c>
      <c r="L135" s="36">
        <f>SUMIFS(СВЦЭМ!$D$33:$D$776,СВЦЭМ!$A$33:$A$776,$A135,СВЦЭМ!$B$33:$B$776,L$119)+'СЕТ СН'!$I$14+СВЦЭМ!$D$10+'СЕТ СН'!$I$5-'СЕТ СН'!$I$24</f>
        <v>2968.8380585700002</v>
      </c>
      <c r="M135" s="36">
        <f>SUMIFS(СВЦЭМ!$D$33:$D$776,СВЦЭМ!$A$33:$A$776,$A135,СВЦЭМ!$B$33:$B$776,M$119)+'СЕТ СН'!$I$14+СВЦЭМ!$D$10+'СЕТ СН'!$I$5-'СЕТ СН'!$I$24</f>
        <v>2944.4850076299999</v>
      </c>
      <c r="N135" s="36">
        <f>SUMIFS(СВЦЭМ!$D$33:$D$776,СВЦЭМ!$A$33:$A$776,$A135,СВЦЭМ!$B$33:$B$776,N$119)+'СЕТ СН'!$I$14+СВЦЭМ!$D$10+'СЕТ СН'!$I$5-'СЕТ СН'!$I$24</f>
        <v>2935.2286515800001</v>
      </c>
      <c r="O135" s="36">
        <f>SUMIFS(СВЦЭМ!$D$33:$D$776,СВЦЭМ!$A$33:$A$776,$A135,СВЦЭМ!$B$33:$B$776,O$119)+'СЕТ СН'!$I$14+СВЦЭМ!$D$10+'СЕТ СН'!$I$5-'СЕТ СН'!$I$24</f>
        <v>2918.8185953700004</v>
      </c>
      <c r="P135" s="36">
        <f>SUMIFS(СВЦЭМ!$D$33:$D$776,СВЦЭМ!$A$33:$A$776,$A135,СВЦЭМ!$B$33:$B$776,P$119)+'СЕТ СН'!$I$14+СВЦЭМ!$D$10+'СЕТ СН'!$I$5-'СЕТ СН'!$I$24</f>
        <v>2914.7269059400001</v>
      </c>
      <c r="Q135" s="36">
        <f>SUMIFS(СВЦЭМ!$D$33:$D$776,СВЦЭМ!$A$33:$A$776,$A135,СВЦЭМ!$B$33:$B$776,Q$119)+'СЕТ СН'!$I$14+СВЦЭМ!$D$10+'СЕТ СН'!$I$5-'СЕТ СН'!$I$24</f>
        <v>2932.2549712700002</v>
      </c>
      <c r="R135" s="36">
        <f>SUMIFS(СВЦЭМ!$D$33:$D$776,СВЦЭМ!$A$33:$A$776,$A135,СВЦЭМ!$B$33:$B$776,R$119)+'СЕТ СН'!$I$14+СВЦЭМ!$D$10+'СЕТ СН'!$I$5-'СЕТ СН'!$I$24</f>
        <v>2947.1553043800004</v>
      </c>
      <c r="S135" s="36">
        <f>SUMIFS(СВЦЭМ!$D$33:$D$776,СВЦЭМ!$A$33:$A$776,$A135,СВЦЭМ!$B$33:$B$776,S$119)+'СЕТ СН'!$I$14+СВЦЭМ!$D$10+'СЕТ СН'!$I$5-'СЕТ СН'!$I$24</f>
        <v>2954.8502678600003</v>
      </c>
      <c r="T135" s="36">
        <f>SUMIFS(СВЦЭМ!$D$33:$D$776,СВЦЭМ!$A$33:$A$776,$A135,СВЦЭМ!$B$33:$B$776,T$119)+'СЕТ СН'!$I$14+СВЦЭМ!$D$10+'СЕТ СН'!$I$5-'СЕТ СН'!$I$24</f>
        <v>2959.6282473600004</v>
      </c>
      <c r="U135" s="36">
        <f>SUMIFS(СВЦЭМ!$D$33:$D$776,СВЦЭМ!$A$33:$A$776,$A135,СВЦЭМ!$B$33:$B$776,U$119)+'СЕТ СН'!$I$14+СВЦЭМ!$D$10+'СЕТ СН'!$I$5-'СЕТ СН'!$I$24</f>
        <v>2970.7040158700001</v>
      </c>
      <c r="V135" s="36">
        <f>SUMIFS(СВЦЭМ!$D$33:$D$776,СВЦЭМ!$A$33:$A$776,$A135,СВЦЭМ!$B$33:$B$776,V$119)+'СЕТ СН'!$I$14+СВЦЭМ!$D$10+'СЕТ СН'!$I$5-'СЕТ СН'!$I$24</f>
        <v>2955.7982794899999</v>
      </c>
      <c r="W135" s="36">
        <f>SUMIFS(СВЦЭМ!$D$33:$D$776,СВЦЭМ!$A$33:$A$776,$A135,СВЦЭМ!$B$33:$B$776,W$119)+'СЕТ СН'!$I$14+СВЦЭМ!$D$10+'СЕТ СН'!$I$5-'СЕТ СН'!$I$24</f>
        <v>2952.5138196600001</v>
      </c>
      <c r="X135" s="36">
        <f>SUMIFS(СВЦЭМ!$D$33:$D$776,СВЦЭМ!$A$33:$A$776,$A135,СВЦЭМ!$B$33:$B$776,X$119)+'СЕТ СН'!$I$14+СВЦЭМ!$D$10+'СЕТ СН'!$I$5-'СЕТ СН'!$I$24</f>
        <v>2969.6457404800003</v>
      </c>
      <c r="Y135" s="36">
        <f>SUMIFS(СВЦЭМ!$D$33:$D$776,СВЦЭМ!$A$33:$A$776,$A135,СВЦЭМ!$B$33:$B$776,Y$119)+'СЕТ СН'!$I$14+СВЦЭМ!$D$10+'СЕТ СН'!$I$5-'СЕТ СН'!$I$24</f>
        <v>2975.1332497000003</v>
      </c>
    </row>
    <row r="136" spans="1:25" ht="15.75" x14ac:dyDescent="0.2">
      <c r="A136" s="35">
        <f t="shared" si="3"/>
        <v>44060</v>
      </c>
      <c r="B136" s="36">
        <f>SUMIFS(СВЦЭМ!$D$33:$D$776,СВЦЭМ!$A$33:$A$776,$A136,СВЦЭМ!$B$33:$B$776,B$119)+'СЕТ СН'!$I$14+СВЦЭМ!$D$10+'СЕТ СН'!$I$5-'СЕТ СН'!$I$24</f>
        <v>3078.7159645700003</v>
      </c>
      <c r="C136" s="36">
        <f>SUMIFS(СВЦЭМ!$D$33:$D$776,СВЦЭМ!$A$33:$A$776,$A136,СВЦЭМ!$B$33:$B$776,C$119)+'СЕТ СН'!$I$14+СВЦЭМ!$D$10+'СЕТ СН'!$I$5-'СЕТ СН'!$I$24</f>
        <v>3106.4580383100001</v>
      </c>
      <c r="D136" s="36">
        <f>SUMIFS(СВЦЭМ!$D$33:$D$776,СВЦЭМ!$A$33:$A$776,$A136,СВЦЭМ!$B$33:$B$776,D$119)+'СЕТ СН'!$I$14+СВЦЭМ!$D$10+'СЕТ СН'!$I$5-'СЕТ СН'!$I$24</f>
        <v>3120.2779744900004</v>
      </c>
      <c r="E136" s="36">
        <f>SUMIFS(СВЦЭМ!$D$33:$D$776,СВЦЭМ!$A$33:$A$776,$A136,СВЦЭМ!$B$33:$B$776,E$119)+'СЕТ СН'!$I$14+СВЦЭМ!$D$10+'СЕТ СН'!$I$5-'СЕТ СН'!$I$24</f>
        <v>3129.7484322</v>
      </c>
      <c r="F136" s="36">
        <f>SUMIFS(СВЦЭМ!$D$33:$D$776,СВЦЭМ!$A$33:$A$776,$A136,СВЦЭМ!$B$33:$B$776,F$119)+'СЕТ СН'!$I$14+СВЦЭМ!$D$10+'СЕТ СН'!$I$5-'СЕТ СН'!$I$24</f>
        <v>3125.5223124800004</v>
      </c>
      <c r="G136" s="36">
        <f>SUMIFS(СВЦЭМ!$D$33:$D$776,СВЦЭМ!$A$33:$A$776,$A136,СВЦЭМ!$B$33:$B$776,G$119)+'СЕТ СН'!$I$14+СВЦЭМ!$D$10+'СЕТ СН'!$I$5-'СЕТ СН'!$I$24</f>
        <v>3127.62020966</v>
      </c>
      <c r="H136" s="36">
        <f>SUMIFS(СВЦЭМ!$D$33:$D$776,СВЦЭМ!$A$33:$A$776,$A136,СВЦЭМ!$B$33:$B$776,H$119)+'СЕТ СН'!$I$14+СВЦЭМ!$D$10+'СЕТ СН'!$I$5-'СЕТ СН'!$I$24</f>
        <v>3143.22263234</v>
      </c>
      <c r="I136" s="36">
        <f>SUMIFS(СВЦЭМ!$D$33:$D$776,СВЦЭМ!$A$33:$A$776,$A136,СВЦЭМ!$B$33:$B$776,I$119)+'СЕТ СН'!$I$14+СВЦЭМ!$D$10+'СЕТ СН'!$I$5-'СЕТ СН'!$I$24</f>
        <v>3188.0231507600001</v>
      </c>
      <c r="J136" s="36">
        <f>SUMIFS(СВЦЭМ!$D$33:$D$776,СВЦЭМ!$A$33:$A$776,$A136,СВЦЭМ!$B$33:$B$776,J$119)+'СЕТ СН'!$I$14+СВЦЭМ!$D$10+'СЕТ СН'!$I$5-'СЕТ СН'!$I$24</f>
        <v>3142.2208958800002</v>
      </c>
      <c r="K136" s="36">
        <f>SUMIFS(СВЦЭМ!$D$33:$D$776,СВЦЭМ!$A$33:$A$776,$A136,СВЦЭМ!$B$33:$B$776,K$119)+'СЕТ СН'!$I$14+СВЦЭМ!$D$10+'СЕТ СН'!$I$5-'СЕТ СН'!$I$24</f>
        <v>3110.5437090100004</v>
      </c>
      <c r="L136" s="36">
        <f>SUMIFS(СВЦЭМ!$D$33:$D$776,СВЦЭМ!$A$33:$A$776,$A136,СВЦЭМ!$B$33:$B$776,L$119)+'СЕТ СН'!$I$14+СВЦЭМ!$D$10+'СЕТ СН'!$I$5-'СЕТ СН'!$I$24</f>
        <v>3097.1052107300002</v>
      </c>
      <c r="M136" s="36">
        <f>SUMIFS(СВЦЭМ!$D$33:$D$776,СВЦЭМ!$A$33:$A$776,$A136,СВЦЭМ!$B$33:$B$776,M$119)+'СЕТ СН'!$I$14+СВЦЭМ!$D$10+'СЕТ СН'!$I$5-'СЕТ СН'!$I$24</f>
        <v>3036.4619432500003</v>
      </c>
      <c r="N136" s="36">
        <f>SUMIFS(СВЦЭМ!$D$33:$D$776,СВЦЭМ!$A$33:$A$776,$A136,СВЦЭМ!$B$33:$B$776,N$119)+'СЕТ СН'!$I$14+СВЦЭМ!$D$10+'СЕТ СН'!$I$5-'СЕТ СН'!$I$24</f>
        <v>2966.0575755899999</v>
      </c>
      <c r="O136" s="36">
        <f>SUMIFS(СВЦЭМ!$D$33:$D$776,СВЦЭМ!$A$33:$A$776,$A136,СВЦЭМ!$B$33:$B$776,O$119)+'СЕТ СН'!$I$14+СВЦЭМ!$D$10+'СЕТ СН'!$I$5-'СЕТ СН'!$I$24</f>
        <v>2931.1301766200004</v>
      </c>
      <c r="P136" s="36">
        <f>SUMIFS(СВЦЭМ!$D$33:$D$776,СВЦЭМ!$A$33:$A$776,$A136,СВЦЭМ!$B$33:$B$776,P$119)+'СЕТ СН'!$I$14+СВЦЭМ!$D$10+'СЕТ СН'!$I$5-'СЕТ СН'!$I$24</f>
        <v>2931.0496878900003</v>
      </c>
      <c r="Q136" s="36">
        <f>SUMIFS(СВЦЭМ!$D$33:$D$776,СВЦЭМ!$A$33:$A$776,$A136,СВЦЭМ!$B$33:$B$776,Q$119)+'СЕТ СН'!$I$14+СВЦЭМ!$D$10+'СЕТ СН'!$I$5-'СЕТ СН'!$I$24</f>
        <v>2937.5713272100002</v>
      </c>
      <c r="R136" s="36">
        <f>SUMIFS(СВЦЭМ!$D$33:$D$776,СВЦЭМ!$A$33:$A$776,$A136,СВЦЭМ!$B$33:$B$776,R$119)+'СЕТ СН'!$I$14+СВЦЭМ!$D$10+'СЕТ СН'!$I$5-'СЕТ СН'!$I$24</f>
        <v>2934.5878864599999</v>
      </c>
      <c r="S136" s="36">
        <f>SUMIFS(СВЦЭМ!$D$33:$D$776,СВЦЭМ!$A$33:$A$776,$A136,СВЦЭМ!$B$33:$B$776,S$119)+'СЕТ СН'!$I$14+СВЦЭМ!$D$10+'СЕТ СН'!$I$5-'СЕТ СН'!$I$24</f>
        <v>2937.9990879900001</v>
      </c>
      <c r="T136" s="36">
        <f>SUMIFS(СВЦЭМ!$D$33:$D$776,СВЦЭМ!$A$33:$A$776,$A136,СВЦЭМ!$B$33:$B$776,T$119)+'СЕТ СН'!$I$14+СВЦЭМ!$D$10+'СЕТ СН'!$I$5-'СЕТ СН'!$I$24</f>
        <v>2935.0415422000001</v>
      </c>
      <c r="U136" s="36">
        <f>SUMIFS(СВЦЭМ!$D$33:$D$776,СВЦЭМ!$A$33:$A$776,$A136,СВЦЭМ!$B$33:$B$776,U$119)+'СЕТ СН'!$I$14+СВЦЭМ!$D$10+'СЕТ СН'!$I$5-'СЕТ СН'!$I$24</f>
        <v>2938.7243837100004</v>
      </c>
      <c r="V136" s="36">
        <f>SUMIFS(СВЦЭМ!$D$33:$D$776,СВЦЭМ!$A$33:$A$776,$A136,СВЦЭМ!$B$33:$B$776,V$119)+'СЕТ СН'!$I$14+СВЦЭМ!$D$10+'СЕТ СН'!$I$5-'СЕТ СН'!$I$24</f>
        <v>2937.4159105500003</v>
      </c>
      <c r="W136" s="36">
        <f>SUMIFS(СВЦЭМ!$D$33:$D$776,СВЦЭМ!$A$33:$A$776,$A136,СВЦЭМ!$B$33:$B$776,W$119)+'СЕТ СН'!$I$14+СВЦЭМ!$D$10+'СЕТ СН'!$I$5-'СЕТ СН'!$I$24</f>
        <v>2935.1713270300002</v>
      </c>
      <c r="X136" s="36">
        <f>SUMIFS(СВЦЭМ!$D$33:$D$776,СВЦЭМ!$A$33:$A$776,$A136,СВЦЭМ!$B$33:$B$776,X$119)+'СЕТ СН'!$I$14+СВЦЭМ!$D$10+'СЕТ СН'!$I$5-'СЕТ СН'!$I$24</f>
        <v>2937.2674237400001</v>
      </c>
      <c r="Y136" s="36">
        <f>SUMIFS(СВЦЭМ!$D$33:$D$776,СВЦЭМ!$A$33:$A$776,$A136,СВЦЭМ!$B$33:$B$776,Y$119)+'СЕТ СН'!$I$14+СВЦЭМ!$D$10+'СЕТ СН'!$I$5-'СЕТ СН'!$I$24</f>
        <v>3000.8421201800002</v>
      </c>
    </row>
    <row r="137" spans="1:25" ht="15.75" x14ac:dyDescent="0.2">
      <c r="A137" s="35">
        <f t="shared" si="3"/>
        <v>44061</v>
      </c>
      <c r="B137" s="36">
        <f>SUMIFS(СВЦЭМ!$D$33:$D$776,СВЦЭМ!$A$33:$A$776,$A137,СВЦЭМ!$B$33:$B$776,B$119)+'СЕТ СН'!$I$14+СВЦЭМ!$D$10+'СЕТ СН'!$I$5-'СЕТ СН'!$I$24</f>
        <v>3080.7345730800002</v>
      </c>
      <c r="C137" s="36">
        <f>SUMIFS(СВЦЭМ!$D$33:$D$776,СВЦЭМ!$A$33:$A$776,$A137,СВЦЭМ!$B$33:$B$776,C$119)+'СЕТ СН'!$I$14+СВЦЭМ!$D$10+'СЕТ СН'!$I$5-'СЕТ СН'!$I$24</f>
        <v>3118.5062089100002</v>
      </c>
      <c r="D137" s="36">
        <f>SUMIFS(СВЦЭМ!$D$33:$D$776,СВЦЭМ!$A$33:$A$776,$A137,СВЦЭМ!$B$33:$B$776,D$119)+'СЕТ СН'!$I$14+СВЦЭМ!$D$10+'СЕТ СН'!$I$5-'СЕТ СН'!$I$24</f>
        <v>3137.53496662</v>
      </c>
      <c r="E137" s="36">
        <f>SUMIFS(СВЦЭМ!$D$33:$D$776,СВЦЭМ!$A$33:$A$776,$A137,СВЦЭМ!$B$33:$B$776,E$119)+'СЕТ СН'!$I$14+СВЦЭМ!$D$10+'СЕТ СН'!$I$5-'СЕТ СН'!$I$24</f>
        <v>3137.4681505300005</v>
      </c>
      <c r="F137" s="36">
        <f>SUMIFS(СВЦЭМ!$D$33:$D$776,СВЦЭМ!$A$33:$A$776,$A137,СВЦЭМ!$B$33:$B$776,F$119)+'СЕТ СН'!$I$14+СВЦЭМ!$D$10+'СЕТ СН'!$I$5-'СЕТ СН'!$I$24</f>
        <v>3148.50358203</v>
      </c>
      <c r="G137" s="36">
        <f>SUMIFS(СВЦЭМ!$D$33:$D$776,СВЦЭМ!$A$33:$A$776,$A137,СВЦЭМ!$B$33:$B$776,G$119)+'СЕТ СН'!$I$14+СВЦЭМ!$D$10+'СЕТ СН'!$I$5-'СЕТ СН'!$I$24</f>
        <v>3142.3596525100002</v>
      </c>
      <c r="H137" s="36">
        <f>SUMIFS(СВЦЭМ!$D$33:$D$776,СВЦЭМ!$A$33:$A$776,$A137,СВЦЭМ!$B$33:$B$776,H$119)+'СЕТ СН'!$I$14+СВЦЭМ!$D$10+'СЕТ СН'!$I$5-'СЕТ СН'!$I$24</f>
        <v>3145.3952378900003</v>
      </c>
      <c r="I137" s="36">
        <f>SUMIFS(СВЦЭМ!$D$33:$D$776,СВЦЭМ!$A$33:$A$776,$A137,СВЦЭМ!$B$33:$B$776,I$119)+'СЕТ СН'!$I$14+СВЦЭМ!$D$10+'СЕТ СН'!$I$5-'СЕТ СН'!$I$24</f>
        <v>3148.3537612600003</v>
      </c>
      <c r="J137" s="36">
        <f>SUMIFS(СВЦЭМ!$D$33:$D$776,СВЦЭМ!$A$33:$A$776,$A137,СВЦЭМ!$B$33:$B$776,J$119)+'СЕТ СН'!$I$14+СВЦЭМ!$D$10+'СЕТ СН'!$I$5-'СЕТ СН'!$I$24</f>
        <v>3093.4242415100002</v>
      </c>
      <c r="K137" s="36">
        <f>SUMIFS(СВЦЭМ!$D$33:$D$776,СВЦЭМ!$A$33:$A$776,$A137,СВЦЭМ!$B$33:$B$776,K$119)+'СЕТ СН'!$I$14+СВЦЭМ!$D$10+'СЕТ СН'!$I$5-'СЕТ СН'!$I$24</f>
        <v>3076.7079888600001</v>
      </c>
      <c r="L137" s="36">
        <f>SUMIFS(СВЦЭМ!$D$33:$D$776,СВЦЭМ!$A$33:$A$776,$A137,СВЦЭМ!$B$33:$B$776,L$119)+'СЕТ СН'!$I$14+СВЦЭМ!$D$10+'СЕТ СН'!$I$5-'СЕТ СН'!$I$24</f>
        <v>3074.6342143600004</v>
      </c>
      <c r="M137" s="36">
        <f>SUMIFS(СВЦЭМ!$D$33:$D$776,СВЦЭМ!$A$33:$A$776,$A137,СВЦЭМ!$B$33:$B$776,M$119)+'СЕТ СН'!$I$14+СВЦЭМ!$D$10+'СЕТ СН'!$I$5-'СЕТ СН'!$I$24</f>
        <v>3029.5678964500003</v>
      </c>
      <c r="N137" s="36">
        <f>SUMIFS(СВЦЭМ!$D$33:$D$776,СВЦЭМ!$A$33:$A$776,$A137,СВЦЭМ!$B$33:$B$776,N$119)+'СЕТ СН'!$I$14+СВЦЭМ!$D$10+'СЕТ СН'!$I$5-'СЕТ СН'!$I$24</f>
        <v>2953.3045826300004</v>
      </c>
      <c r="O137" s="36">
        <f>SUMIFS(СВЦЭМ!$D$33:$D$776,СВЦЭМ!$A$33:$A$776,$A137,СВЦЭМ!$B$33:$B$776,O$119)+'СЕТ СН'!$I$14+СВЦЭМ!$D$10+'СЕТ СН'!$I$5-'СЕТ СН'!$I$24</f>
        <v>2931.6571315400001</v>
      </c>
      <c r="P137" s="36">
        <f>SUMIFS(СВЦЭМ!$D$33:$D$776,СВЦЭМ!$A$33:$A$776,$A137,СВЦЭМ!$B$33:$B$776,P$119)+'СЕТ СН'!$I$14+СВЦЭМ!$D$10+'СЕТ СН'!$I$5-'СЕТ СН'!$I$24</f>
        <v>2930.9060936600004</v>
      </c>
      <c r="Q137" s="36">
        <f>SUMIFS(СВЦЭМ!$D$33:$D$776,СВЦЭМ!$A$33:$A$776,$A137,СВЦЭМ!$B$33:$B$776,Q$119)+'СЕТ СН'!$I$14+СВЦЭМ!$D$10+'СЕТ СН'!$I$5-'СЕТ СН'!$I$24</f>
        <v>2931.5416201600001</v>
      </c>
      <c r="R137" s="36">
        <f>SUMIFS(СВЦЭМ!$D$33:$D$776,СВЦЭМ!$A$33:$A$776,$A137,СВЦЭМ!$B$33:$B$776,R$119)+'СЕТ СН'!$I$14+СВЦЭМ!$D$10+'СЕТ СН'!$I$5-'СЕТ СН'!$I$24</f>
        <v>2920.3004028800001</v>
      </c>
      <c r="S137" s="36">
        <f>SUMIFS(СВЦЭМ!$D$33:$D$776,СВЦЭМ!$A$33:$A$776,$A137,СВЦЭМ!$B$33:$B$776,S$119)+'СЕТ СН'!$I$14+СВЦЭМ!$D$10+'СЕТ СН'!$I$5-'СЕТ СН'!$I$24</f>
        <v>2924.04238037</v>
      </c>
      <c r="T137" s="36">
        <f>SUMIFS(СВЦЭМ!$D$33:$D$776,СВЦЭМ!$A$33:$A$776,$A137,СВЦЭМ!$B$33:$B$776,T$119)+'СЕТ СН'!$I$14+СВЦЭМ!$D$10+'СЕТ СН'!$I$5-'СЕТ СН'!$I$24</f>
        <v>2924.0844685100001</v>
      </c>
      <c r="U137" s="36">
        <f>SUMIFS(СВЦЭМ!$D$33:$D$776,СВЦЭМ!$A$33:$A$776,$A137,СВЦЭМ!$B$33:$B$776,U$119)+'СЕТ СН'!$I$14+СВЦЭМ!$D$10+'СЕТ СН'!$I$5-'СЕТ СН'!$I$24</f>
        <v>2922.7331721800001</v>
      </c>
      <c r="V137" s="36">
        <f>SUMIFS(СВЦЭМ!$D$33:$D$776,СВЦЭМ!$A$33:$A$776,$A137,СВЦЭМ!$B$33:$B$776,V$119)+'СЕТ СН'!$I$14+СВЦЭМ!$D$10+'СЕТ СН'!$I$5-'СЕТ СН'!$I$24</f>
        <v>2918.9707036899999</v>
      </c>
      <c r="W137" s="36">
        <f>SUMIFS(СВЦЭМ!$D$33:$D$776,СВЦЭМ!$A$33:$A$776,$A137,СВЦЭМ!$B$33:$B$776,W$119)+'СЕТ СН'!$I$14+СВЦЭМ!$D$10+'СЕТ СН'!$I$5-'СЕТ СН'!$I$24</f>
        <v>2936.2700079599999</v>
      </c>
      <c r="X137" s="36">
        <f>SUMIFS(СВЦЭМ!$D$33:$D$776,СВЦЭМ!$A$33:$A$776,$A137,СВЦЭМ!$B$33:$B$776,X$119)+'СЕТ СН'!$I$14+СВЦЭМ!$D$10+'СЕТ СН'!$I$5-'СЕТ СН'!$I$24</f>
        <v>2936.9521349400002</v>
      </c>
      <c r="Y137" s="36">
        <f>SUMIFS(СВЦЭМ!$D$33:$D$776,СВЦЭМ!$A$33:$A$776,$A137,СВЦЭМ!$B$33:$B$776,Y$119)+'СЕТ СН'!$I$14+СВЦЭМ!$D$10+'СЕТ СН'!$I$5-'СЕТ СН'!$I$24</f>
        <v>3010.1094723100005</v>
      </c>
    </row>
    <row r="138" spans="1:25" ht="15.75" x14ac:dyDescent="0.2">
      <c r="A138" s="35">
        <f t="shared" si="3"/>
        <v>44062</v>
      </c>
      <c r="B138" s="36">
        <f>SUMIFS(СВЦЭМ!$D$33:$D$776,СВЦЭМ!$A$33:$A$776,$A138,СВЦЭМ!$B$33:$B$776,B$119)+'СЕТ СН'!$I$14+СВЦЭМ!$D$10+'СЕТ СН'!$I$5-'СЕТ СН'!$I$24</f>
        <v>3017.2324993500001</v>
      </c>
      <c r="C138" s="36">
        <f>SUMIFS(СВЦЭМ!$D$33:$D$776,СВЦЭМ!$A$33:$A$776,$A138,СВЦЭМ!$B$33:$B$776,C$119)+'СЕТ СН'!$I$14+СВЦЭМ!$D$10+'СЕТ СН'!$I$5-'СЕТ СН'!$I$24</f>
        <v>3058.7981384100003</v>
      </c>
      <c r="D138" s="36">
        <f>SUMIFS(СВЦЭМ!$D$33:$D$776,СВЦЭМ!$A$33:$A$776,$A138,СВЦЭМ!$B$33:$B$776,D$119)+'СЕТ СН'!$I$14+СВЦЭМ!$D$10+'СЕТ СН'!$I$5-'СЕТ СН'!$I$24</f>
        <v>3066.4351986199999</v>
      </c>
      <c r="E138" s="36">
        <f>SUMIFS(СВЦЭМ!$D$33:$D$776,СВЦЭМ!$A$33:$A$776,$A138,СВЦЭМ!$B$33:$B$776,E$119)+'СЕТ СН'!$I$14+СВЦЭМ!$D$10+'СЕТ СН'!$I$5-'СЕТ СН'!$I$24</f>
        <v>3082.71017863</v>
      </c>
      <c r="F138" s="36">
        <f>SUMIFS(СВЦЭМ!$D$33:$D$776,СВЦЭМ!$A$33:$A$776,$A138,СВЦЭМ!$B$33:$B$776,F$119)+'СЕТ СН'!$I$14+СВЦЭМ!$D$10+'СЕТ СН'!$I$5-'СЕТ СН'!$I$24</f>
        <v>3091.7163831000003</v>
      </c>
      <c r="G138" s="36">
        <f>SUMIFS(СВЦЭМ!$D$33:$D$776,СВЦЭМ!$A$33:$A$776,$A138,СВЦЭМ!$B$33:$B$776,G$119)+'СЕТ СН'!$I$14+СВЦЭМ!$D$10+'СЕТ СН'!$I$5-'СЕТ СН'!$I$24</f>
        <v>3074.3253055499999</v>
      </c>
      <c r="H138" s="36">
        <f>SUMIFS(СВЦЭМ!$D$33:$D$776,СВЦЭМ!$A$33:$A$776,$A138,СВЦЭМ!$B$33:$B$776,H$119)+'СЕТ СН'!$I$14+СВЦЭМ!$D$10+'СЕТ СН'!$I$5-'СЕТ СН'!$I$24</f>
        <v>3072.5675295500005</v>
      </c>
      <c r="I138" s="36">
        <f>SUMIFS(СВЦЭМ!$D$33:$D$776,СВЦЭМ!$A$33:$A$776,$A138,СВЦЭМ!$B$33:$B$776,I$119)+'СЕТ СН'!$I$14+СВЦЭМ!$D$10+'СЕТ СН'!$I$5-'СЕТ СН'!$I$24</f>
        <v>3099.0010711900004</v>
      </c>
      <c r="J138" s="36">
        <f>SUMIFS(СВЦЭМ!$D$33:$D$776,СВЦЭМ!$A$33:$A$776,$A138,СВЦЭМ!$B$33:$B$776,J$119)+'СЕТ СН'!$I$14+СВЦЭМ!$D$10+'СЕТ СН'!$I$5-'СЕТ СН'!$I$24</f>
        <v>3074.4934352500004</v>
      </c>
      <c r="K138" s="36">
        <f>SUMIFS(СВЦЭМ!$D$33:$D$776,СВЦЭМ!$A$33:$A$776,$A138,СВЦЭМ!$B$33:$B$776,K$119)+'СЕТ СН'!$I$14+СВЦЭМ!$D$10+'СЕТ СН'!$I$5-'СЕТ СН'!$I$24</f>
        <v>3041.9980322400002</v>
      </c>
      <c r="L138" s="36">
        <f>SUMIFS(СВЦЭМ!$D$33:$D$776,СВЦЭМ!$A$33:$A$776,$A138,СВЦЭМ!$B$33:$B$776,L$119)+'СЕТ СН'!$I$14+СВЦЭМ!$D$10+'СЕТ СН'!$I$5-'СЕТ СН'!$I$24</f>
        <v>2999.97321784</v>
      </c>
      <c r="M138" s="36">
        <f>SUMIFS(СВЦЭМ!$D$33:$D$776,СВЦЭМ!$A$33:$A$776,$A138,СВЦЭМ!$B$33:$B$776,M$119)+'СЕТ СН'!$I$14+СВЦЭМ!$D$10+'СЕТ СН'!$I$5-'СЕТ СН'!$I$24</f>
        <v>2959.5249575100001</v>
      </c>
      <c r="N138" s="36">
        <f>SUMIFS(СВЦЭМ!$D$33:$D$776,СВЦЭМ!$A$33:$A$776,$A138,СВЦЭМ!$B$33:$B$776,N$119)+'СЕТ СН'!$I$14+СВЦЭМ!$D$10+'СЕТ СН'!$I$5-'СЕТ СН'!$I$24</f>
        <v>2921.9108379100003</v>
      </c>
      <c r="O138" s="36">
        <f>SUMIFS(СВЦЭМ!$D$33:$D$776,СВЦЭМ!$A$33:$A$776,$A138,СВЦЭМ!$B$33:$B$776,O$119)+'СЕТ СН'!$I$14+СВЦЭМ!$D$10+'СЕТ СН'!$I$5-'СЕТ СН'!$I$24</f>
        <v>2909.8766510700002</v>
      </c>
      <c r="P138" s="36">
        <f>SUMIFS(СВЦЭМ!$D$33:$D$776,СВЦЭМ!$A$33:$A$776,$A138,СВЦЭМ!$B$33:$B$776,P$119)+'СЕТ СН'!$I$14+СВЦЭМ!$D$10+'СЕТ СН'!$I$5-'СЕТ СН'!$I$24</f>
        <v>2908.59818791</v>
      </c>
      <c r="Q138" s="36">
        <f>SUMIFS(СВЦЭМ!$D$33:$D$776,СВЦЭМ!$A$33:$A$776,$A138,СВЦЭМ!$B$33:$B$776,Q$119)+'СЕТ СН'!$I$14+СВЦЭМ!$D$10+'СЕТ СН'!$I$5-'СЕТ СН'!$I$24</f>
        <v>2909.43821303</v>
      </c>
      <c r="R138" s="36">
        <f>SUMIFS(СВЦЭМ!$D$33:$D$776,СВЦЭМ!$A$33:$A$776,$A138,СВЦЭМ!$B$33:$B$776,R$119)+'СЕТ СН'!$I$14+СВЦЭМ!$D$10+'СЕТ СН'!$I$5-'СЕТ СН'!$I$24</f>
        <v>2905.31782595</v>
      </c>
      <c r="S138" s="36">
        <f>SUMIFS(СВЦЭМ!$D$33:$D$776,СВЦЭМ!$A$33:$A$776,$A138,СВЦЭМ!$B$33:$B$776,S$119)+'СЕТ СН'!$I$14+СВЦЭМ!$D$10+'СЕТ СН'!$I$5-'СЕТ СН'!$I$24</f>
        <v>2906.5469180600003</v>
      </c>
      <c r="T138" s="36">
        <f>SUMIFS(СВЦЭМ!$D$33:$D$776,СВЦЭМ!$A$33:$A$776,$A138,СВЦЭМ!$B$33:$B$776,T$119)+'СЕТ СН'!$I$14+СВЦЭМ!$D$10+'СЕТ СН'!$I$5-'СЕТ СН'!$I$24</f>
        <v>2902.5686486600002</v>
      </c>
      <c r="U138" s="36">
        <f>SUMIFS(СВЦЭМ!$D$33:$D$776,СВЦЭМ!$A$33:$A$776,$A138,СВЦЭМ!$B$33:$B$776,U$119)+'СЕТ СН'!$I$14+СВЦЭМ!$D$10+'СЕТ СН'!$I$5-'СЕТ СН'!$I$24</f>
        <v>2897.3974069300002</v>
      </c>
      <c r="V138" s="36">
        <f>SUMIFS(СВЦЭМ!$D$33:$D$776,СВЦЭМ!$A$33:$A$776,$A138,СВЦЭМ!$B$33:$B$776,V$119)+'СЕТ СН'!$I$14+СВЦЭМ!$D$10+'СЕТ СН'!$I$5-'СЕТ СН'!$I$24</f>
        <v>2890.0550412900002</v>
      </c>
      <c r="W138" s="36">
        <f>SUMIFS(СВЦЭМ!$D$33:$D$776,СВЦЭМ!$A$33:$A$776,$A138,СВЦЭМ!$B$33:$B$776,W$119)+'СЕТ СН'!$I$14+СВЦЭМ!$D$10+'СЕТ СН'!$I$5-'СЕТ СН'!$I$24</f>
        <v>2894.1428195799999</v>
      </c>
      <c r="X138" s="36">
        <f>SUMIFS(СВЦЭМ!$D$33:$D$776,СВЦЭМ!$A$33:$A$776,$A138,СВЦЭМ!$B$33:$B$776,X$119)+'СЕТ СН'!$I$14+СВЦЭМ!$D$10+'СЕТ СН'!$I$5-'СЕТ СН'!$I$24</f>
        <v>2905.5753086900004</v>
      </c>
      <c r="Y138" s="36">
        <f>SUMIFS(СВЦЭМ!$D$33:$D$776,СВЦЭМ!$A$33:$A$776,$A138,СВЦЭМ!$B$33:$B$776,Y$119)+'СЕТ СН'!$I$14+СВЦЭМ!$D$10+'СЕТ СН'!$I$5-'СЕТ СН'!$I$24</f>
        <v>3016.5595939100003</v>
      </c>
    </row>
    <row r="139" spans="1:25" ht="15.75" x14ac:dyDescent="0.2">
      <c r="A139" s="35">
        <f t="shared" si="3"/>
        <v>44063</v>
      </c>
      <c r="B139" s="36">
        <f>SUMIFS(СВЦЭМ!$D$33:$D$776,СВЦЭМ!$A$33:$A$776,$A139,СВЦЭМ!$B$33:$B$776,B$119)+'СЕТ СН'!$I$14+СВЦЭМ!$D$10+'СЕТ СН'!$I$5-'СЕТ СН'!$I$24</f>
        <v>3079.6013946600001</v>
      </c>
      <c r="C139" s="36">
        <f>SUMIFS(СВЦЭМ!$D$33:$D$776,СВЦЭМ!$A$33:$A$776,$A139,СВЦЭМ!$B$33:$B$776,C$119)+'СЕТ СН'!$I$14+СВЦЭМ!$D$10+'СЕТ СН'!$I$5-'СЕТ СН'!$I$24</f>
        <v>3119.4146370799999</v>
      </c>
      <c r="D139" s="36">
        <f>SUMIFS(СВЦЭМ!$D$33:$D$776,СВЦЭМ!$A$33:$A$776,$A139,СВЦЭМ!$B$33:$B$776,D$119)+'СЕТ СН'!$I$14+СВЦЭМ!$D$10+'СЕТ СН'!$I$5-'СЕТ СН'!$I$24</f>
        <v>3147.1454725800004</v>
      </c>
      <c r="E139" s="36">
        <f>SUMIFS(СВЦЭМ!$D$33:$D$776,СВЦЭМ!$A$33:$A$776,$A139,СВЦЭМ!$B$33:$B$776,E$119)+'СЕТ СН'!$I$14+СВЦЭМ!$D$10+'СЕТ СН'!$I$5-'СЕТ СН'!$I$24</f>
        <v>3161.8681622500003</v>
      </c>
      <c r="F139" s="36">
        <f>SUMIFS(СВЦЭМ!$D$33:$D$776,СВЦЭМ!$A$33:$A$776,$A139,СВЦЭМ!$B$33:$B$776,F$119)+'СЕТ СН'!$I$14+СВЦЭМ!$D$10+'СЕТ СН'!$I$5-'СЕТ СН'!$I$24</f>
        <v>3160.6129115000003</v>
      </c>
      <c r="G139" s="36">
        <f>SUMIFS(СВЦЭМ!$D$33:$D$776,СВЦЭМ!$A$33:$A$776,$A139,СВЦЭМ!$B$33:$B$776,G$119)+'СЕТ СН'!$I$14+СВЦЭМ!$D$10+'СЕТ СН'!$I$5-'СЕТ СН'!$I$24</f>
        <v>3142.1030899699999</v>
      </c>
      <c r="H139" s="36">
        <f>SUMIFS(СВЦЭМ!$D$33:$D$776,СВЦЭМ!$A$33:$A$776,$A139,СВЦЭМ!$B$33:$B$776,H$119)+'СЕТ СН'!$I$14+СВЦЭМ!$D$10+'СЕТ СН'!$I$5-'СЕТ СН'!$I$24</f>
        <v>3112.9229224000001</v>
      </c>
      <c r="I139" s="36">
        <f>SUMIFS(СВЦЭМ!$D$33:$D$776,СВЦЭМ!$A$33:$A$776,$A139,СВЦЭМ!$B$33:$B$776,I$119)+'СЕТ СН'!$I$14+СВЦЭМ!$D$10+'СЕТ СН'!$I$5-'СЕТ СН'!$I$24</f>
        <v>3149.4735767900002</v>
      </c>
      <c r="J139" s="36">
        <f>SUMIFS(СВЦЭМ!$D$33:$D$776,СВЦЭМ!$A$33:$A$776,$A139,СВЦЭМ!$B$33:$B$776,J$119)+'СЕТ СН'!$I$14+СВЦЭМ!$D$10+'СЕТ СН'!$I$5-'СЕТ СН'!$I$24</f>
        <v>3119.5806007400001</v>
      </c>
      <c r="K139" s="36">
        <f>SUMIFS(СВЦЭМ!$D$33:$D$776,СВЦЭМ!$A$33:$A$776,$A139,СВЦЭМ!$B$33:$B$776,K$119)+'СЕТ СН'!$I$14+СВЦЭМ!$D$10+'СЕТ СН'!$I$5-'СЕТ СН'!$I$24</f>
        <v>3084.0326723900002</v>
      </c>
      <c r="L139" s="36">
        <f>SUMIFS(СВЦЭМ!$D$33:$D$776,СВЦЭМ!$A$33:$A$776,$A139,СВЦЭМ!$B$33:$B$776,L$119)+'СЕТ СН'!$I$14+СВЦЭМ!$D$10+'СЕТ СН'!$I$5-'СЕТ СН'!$I$24</f>
        <v>3043.42992624</v>
      </c>
      <c r="M139" s="36">
        <f>SUMIFS(СВЦЭМ!$D$33:$D$776,СВЦЭМ!$A$33:$A$776,$A139,СВЦЭМ!$B$33:$B$776,M$119)+'СЕТ СН'!$I$14+СВЦЭМ!$D$10+'СЕТ СН'!$I$5-'СЕТ СН'!$I$24</f>
        <v>2990.2810343300002</v>
      </c>
      <c r="N139" s="36">
        <f>SUMIFS(СВЦЭМ!$D$33:$D$776,СВЦЭМ!$A$33:$A$776,$A139,СВЦЭМ!$B$33:$B$776,N$119)+'СЕТ СН'!$I$14+СВЦЭМ!$D$10+'СЕТ СН'!$I$5-'СЕТ СН'!$I$24</f>
        <v>2931.9119498500004</v>
      </c>
      <c r="O139" s="36">
        <f>SUMIFS(СВЦЭМ!$D$33:$D$776,СВЦЭМ!$A$33:$A$776,$A139,СВЦЭМ!$B$33:$B$776,O$119)+'СЕТ СН'!$I$14+СВЦЭМ!$D$10+'СЕТ СН'!$I$5-'СЕТ СН'!$I$24</f>
        <v>2909.8485637600002</v>
      </c>
      <c r="P139" s="36">
        <f>SUMIFS(СВЦЭМ!$D$33:$D$776,СВЦЭМ!$A$33:$A$776,$A139,СВЦЭМ!$B$33:$B$776,P$119)+'СЕТ СН'!$I$14+СВЦЭМ!$D$10+'СЕТ СН'!$I$5-'СЕТ СН'!$I$24</f>
        <v>2908.6215580800003</v>
      </c>
      <c r="Q139" s="36">
        <f>SUMIFS(СВЦЭМ!$D$33:$D$776,СВЦЭМ!$A$33:$A$776,$A139,СВЦЭМ!$B$33:$B$776,Q$119)+'СЕТ СН'!$I$14+СВЦЭМ!$D$10+'СЕТ СН'!$I$5-'СЕТ СН'!$I$24</f>
        <v>2910.8066028000003</v>
      </c>
      <c r="R139" s="36">
        <f>SUMIFS(СВЦЭМ!$D$33:$D$776,СВЦЭМ!$A$33:$A$776,$A139,СВЦЭМ!$B$33:$B$776,R$119)+'СЕТ СН'!$I$14+СВЦЭМ!$D$10+'СЕТ СН'!$I$5-'СЕТ СН'!$I$24</f>
        <v>2912.0869649800002</v>
      </c>
      <c r="S139" s="36">
        <f>SUMIFS(СВЦЭМ!$D$33:$D$776,СВЦЭМ!$A$33:$A$776,$A139,СВЦЭМ!$B$33:$B$776,S$119)+'СЕТ СН'!$I$14+СВЦЭМ!$D$10+'СЕТ СН'!$I$5-'СЕТ СН'!$I$24</f>
        <v>2919.2971112200003</v>
      </c>
      <c r="T139" s="36">
        <f>SUMIFS(СВЦЭМ!$D$33:$D$776,СВЦЭМ!$A$33:$A$776,$A139,СВЦЭМ!$B$33:$B$776,T$119)+'СЕТ СН'!$I$14+СВЦЭМ!$D$10+'СЕТ СН'!$I$5-'СЕТ СН'!$I$24</f>
        <v>2920.3278994100001</v>
      </c>
      <c r="U139" s="36">
        <f>SUMIFS(СВЦЭМ!$D$33:$D$776,СВЦЭМ!$A$33:$A$776,$A139,СВЦЭМ!$B$33:$B$776,U$119)+'СЕТ СН'!$I$14+СВЦЭМ!$D$10+'СЕТ СН'!$I$5-'СЕТ СН'!$I$24</f>
        <v>2919.5488056500003</v>
      </c>
      <c r="V139" s="36">
        <f>SUMIFS(СВЦЭМ!$D$33:$D$776,СВЦЭМ!$A$33:$A$776,$A139,СВЦЭМ!$B$33:$B$776,V$119)+'СЕТ СН'!$I$14+СВЦЭМ!$D$10+'СЕТ СН'!$I$5-'СЕТ СН'!$I$24</f>
        <v>2921.9654972400003</v>
      </c>
      <c r="W139" s="36">
        <f>SUMIFS(СВЦЭМ!$D$33:$D$776,СВЦЭМ!$A$33:$A$776,$A139,СВЦЭМ!$B$33:$B$776,W$119)+'СЕТ СН'!$I$14+СВЦЭМ!$D$10+'СЕТ СН'!$I$5-'СЕТ СН'!$I$24</f>
        <v>2918.3339180299999</v>
      </c>
      <c r="X139" s="36">
        <f>SUMIFS(СВЦЭМ!$D$33:$D$776,СВЦЭМ!$A$33:$A$776,$A139,СВЦЭМ!$B$33:$B$776,X$119)+'СЕТ СН'!$I$14+СВЦЭМ!$D$10+'СЕТ СН'!$I$5-'СЕТ СН'!$I$24</f>
        <v>2923.8708013900005</v>
      </c>
      <c r="Y139" s="36">
        <f>SUMIFS(СВЦЭМ!$D$33:$D$776,СВЦЭМ!$A$33:$A$776,$A139,СВЦЭМ!$B$33:$B$776,Y$119)+'СЕТ СН'!$I$14+СВЦЭМ!$D$10+'СЕТ СН'!$I$5-'СЕТ СН'!$I$24</f>
        <v>3038.5016086900005</v>
      </c>
    </row>
    <row r="140" spans="1:25" ht="15.75" x14ac:dyDescent="0.2">
      <c r="A140" s="35">
        <f t="shared" si="3"/>
        <v>44064</v>
      </c>
      <c r="B140" s="36">
        <f>SUMIFS(СВЦЭМ!$D$33:$D$776,СВЦЭМ!$A$33:$A$776,$A140,СВЦЭМ!$B$33:$B$776,B$119)+'СЕТ СН'!$I$14+СВЦЭМ!$D$10+'СЕТ СН'!$I$5-'СЕТ СН'!$I$24</f>
        <v>3095.9435958200002</v>
      </c>
      <c r="C140" s="36">
        <f>SUMIFS(СВЦЭМ!$D$33:$D$776,СВЦЭМ!$A$33:$A$776,$A140,СВЦЭМ!$B$33:$B$776,C$119)+'СЕТ СН'!$I$14+СВЦЭМ!$D$10+'СЕТ СН'!$I$5-'СЕТ СН'!$I$24</f>
        <v>3113.7683943800002</v>
      </c>
      <c r="D140" s="36">
        <f>SUMIFS(СВЦЭМ!$D$33:$D$776,СВЦЭМ!$A$33:$A$776,$A140,СВЦЭМ!$B$33:$B$776,D$119)+'СЕТ СН'!$I$14+СВЦЭМ!$D$10+'СЕТ СН'!$I$5-'СЕТ СН'!$I$24</f>
        <v>3152.2938481700003</v>
      </c>
      <c r="E140" s="36">
        <f>SUMIFS(СВЦЭМ!$D$33:$D$776,СВЦЭМ!$A$33:$A$776,$A140,СВЦЭМ!$B$33:$B$776,E$119)+'СЕТ СН'!$I$14+СВЦЭМ!$D$10+'СЕТ СН'!$I$5-'СЕТ СН'!$I$24</f>
        <v>3147.0394850800003</v>
      </c>
      <c r="F140" s="36">
        <f>SUMIFS(СВЦЭМ!$D$33:$D$776,СВЦЭМ!$A$33:$A$776,$A140,СВЦЭМ!$B$33:$B$776,F$119)+'СЕТ СН'!$I$14+СВЦЭМ!$D$10+'СЕТ СН'!$I$5-'СЕТ СН'!$I$24</f>
        <v>3143.4149054100003</v>
      </c>
      <c r="G140" s="36">
        <f>SUMIFS(СВЦЭМ!$D$33:$D$776,СВЦЭМ!$A$33:$A$776,$A140,СВЦЭМ!$B$33:$B$776,G$119)+'СЕТ СН'!$I$14+СВЦЭМ!$D$10+'СЕТ СН'!$I$5-'СЕТ СН'!$I$24</f>
        <v>3156.0711190500001</v>
      </c>
      <c r="H140" s="36">
        <f>SUMIFS(СВЦЭМ!$D$33:$D$776,СВЦЭМ!$A$33:$A$776,$A140,СВЦЭМ!$B$33:$B$776,H$119)+'СЕТ СН'!$I$14+СВЦЭМ!$D$10+'СЕТ СН'!$I$5-'СЕТ СН'!$I$24</f>
        <v>3152.5426452000002</v>
      </c>
      <c r="I140" s="36">
        <f>SUMIFS(СВЦЭМ!$D$33:$D$776,СВЦЭМ!$A$33:$A$776,$A140,СВЦЭМ!$B$33:$B$776,I$119)+'СЕТ СН'!$I$14+СВЦЭМ!$D$10+'СЕТ СН'!$I$5-'СЕТ СН'!$I$24</f>
        <v>3179.5222114000003</v>
      </c>
      <c r="J140" s="36">
        <f>SUMIFS(СВЦЭМ!$D$33:$D$776,СВЦЭМ!$A$33:$A$776,$A140,СВЦЭМ!$B$33:$B$776,J$119)+'СЕТ СН'!$I$14+СВЦЭМ!$D$10+'СЕТ СН'!$I$5-'СЕТ СН'!$I$24</f>
        <v>3151.0173453900002</v>
      </c>
      <c r="K140" s="36">
        <f>SUMIFS(СВЦЭМ!$D$33:$D$776,СВЦЭМ!$A$33:$A$776,$A140,СВЦЭМ!$B$33:$B$776,K$119)+'СЕТ СН'!$I$14+СВЦЭМ!$D$10+'СЕТ СН'!$I$5-'СЕТ СН'!$I$24</f>
        <v>3102.7915919700004</v>
      </c>
      <c r="L140" s="36">
        <f>SUMIFS(СВЦЭМ!$D$33:$D$776,СВЦЭМ!$A$33:$A$776,$A140,СВЦЭМ!$B$33:$B$776,L$119)+'СЕТ СН'!$I$14+СВЦЭМ!$D$10+'СЕТ СН'!$I$5-'СЕТ СН'!$I$24</f>
        <v>3063.8218539900004</v>
      </c>
      <c r="M140" s="36">
        <f>SUMIFS(СВЦЭМ!$D$33:$D$776,СВЦЭМ!$A$33:$A$776,$A140,СВЦЭМ!$B$33:$B$776,M$119)+'СЕТ СН'!$I$14+СВЦЭМ!$D$10+'СЕТ СН'!$I$5-'СЕТ СН'!$I$24</f>
        <v>3017.8807624600004</v>
      </c>
      <c r="N140" s="36">
        <f>SUMIFS(СВЦЭМ!$D$33:$D$776,СВЦЭМ!$A$33:$A$776,$A140,СВЦЭМ!$B$33:$B$776,N$119)+'СЕТ СН'!$I$14+СВЦЭМ!$D$10+'СЕТ СН'!$I$5-'СЕТ СН'!$I$24</f>
        <v>2958.1510703600002</v>
      </c>
      <c r="O140" s="36">
        <f>SUMIFS(СВЦЭМ!$D$33:$D$776,СВЦЭМ!$A$33:$A$776,$A140,СВЦЭМ!$B$33:$B$776,O$119)+'СЕТ СН'!$I$14+СВЦЭМ!$D$10+'СЕТ СН'!$I$5-'СЕТ СН'!$I$24</f>
        <v>2940.8802917700004</v>
      </c>
      <c r="P140" s="36">
        <f>SUMIFS(СВЦЭМ!$D$33:$D$776,СВЦЭМ!$A$33:$A$776,$A140,СВЦЭМ!$B$33:$B$776,P$119)+'СЕТ СН'!$I$14+СВЦЭМ!$D$10+'СЕТ СН'!$I$5-'СЕТ СН'!$I$24</f>
        <v>2937.4359829100003</v>
      </c>
      <c r="Q140" s="36">
        <f>SUMIFS(СВЦЭМ!$D$33:$D$776,СВЦЭМ!$A$33:$A$776,$A140,СВЦЭМ!$B$33:$B$776,Q$119)+'СЕТ СН'!$I$14+СВЦЭМ!$D$10+'СЕТ СН'!$I$5-'СЕТ СН'!$I$24</f>
        <v>2936.7325103800003</v>
      </c>
      <c r="R140" s="36">
        <f>SUMIFS(СВЦЭМ!$D$33:$D$776,СВЦЭМ!$A$33:$A$776,$A140,СВЦЭМ!$B$33:$B$776,R$119)+'СЕТ СН'!$I$14+СВЦЭМ!$D$10+'СЕТ СН'!$I$5-'СЕТ СН'!$I$24</f>
        <v>2929.4887004800003</v>
      </c>
      <c r="S140" s="36">
        <f>SUMIFS(СВЦЭМ!$D$33:$D$776,СВЦЭМ!$A$33:$A$776,$A140,СВЦЭМ!$B$33:$B$776,S$119)+'СЕТ СН'!$I$14+СВЦЭМ!$D$10+'СЕТ СН'!$I$5-'СЕТ СН'!$I$24</f>
        <v>2930.5646390600004</v>
      </c>
      <c r="T140" s="36">
        <f>SUMIFS(СВЦЭМ!$D$33:$D$776,СВЦЭМ!$A$33:$A$776,$A140,СВЦЭМ!$B$33:$B$776,T$119)+'СЕТ СН'!$I$14+СВЦЭМ!$D$10+'СЕТ СН'!$I$5-'СЕТ СН'!$I$24</f>
        <v>2931.4211567500001</v>
      </c>
      <c r="U140" s="36">
        <f>SUMIFS(СВЦЭМ!$D$33:$D$776,СВЦЭМ!$A$33:$A$776,$A140,СВЦЭМ!$B$33:$B$776,U$119)+'СЕТ СН'!$I$14+СВЦЭМ!$D$10+'СЕТ СН'!$I$5-'СЕТ СН'!$I$24</f>
        <v>2939.6592537300003</v>
      </c>
      <c r="V140" s="36">
        <f>SUMIFS(СВЦЭМ!$D$33:$D$776,СВЦЭМ!$A$33:$A$776,$A140,СВЦЭМ!$B$33:$B$776,V$119)+'СЕТ СН'!$I$14+СВЦЭМ!$D$10+'СЕТ СН'!$I$5-'СЕТ СН'!$I$24</f>
        <v>2943.3688015000002</v>
      </c>
      <c r="W140" s="36">
        <f>SUMIFS(СВЦЭМ!$D$33:$D$776,СВЦЭМ!$A$33:$A$776,$A140,СВЦЭМ!$B$33:$B$776,W$119)+'СЕТ СН'!$I$14+СВЦЭМ!$D$10+'СЕТ СН'!$I$5-'СЕТ СН'!$I$24</f>
        <v>2940.7386939400003</v>
      </c>
      <c r="X140" s="36">
        <f>SUMIFS(СВЦЭМ!$D$33:$D$776,СВЦЭМ!$A$33:$A$776,$A140,СВЦЭМ!$B$33:$B$776,X$119)+'СЕТ СН'!$I$14+СВЦЭМ!$D$10+'СЕТ СН'!$I$5-'СЕТ СН'!$I$24</f>
        <v>2949.0467289900002</v>
      </c>
      <c r="Y140" s="36">
        <f>SUMIFS(СВЦЭМ!$D$33:$D$776,СВЦЭМ!$A$33:$A$776,$A140,СВЦЭМ!$B$33:$B$776,Y$119)+'СЕТ СН'!$I$14+СВЦЭМ!$D$10+'СЕТ СН'!$I$5-'СЕТ СН'!$I$24</f>
        <v>3046.3692217800003</v>
      </c>
    </row>
    <row r="141" spans="1:25" ht="15.75" x14ac:dyDescent="0.2">
      <c r="A141" s="35">
        <f t="shared" si="3"/>
        <v>44065</v>
      </c>
      <c r="B141" s="36">
        <f>SUMIFS(СВЦЭМ!$D$33:$D$776,СВЦЭМ!$A$33:$A$776,$A141,СВЦЭМ!$B$33:$B$776,B$119)+'СЕТ СН'!$I$14+СВЦЭМ!$D$10+'СЕТ СН'!$I$5-'СЕТ СН'!$I$24</f>
        <v>3082.7597991900002</v>
      </c>
      <c r="C141" s="36">
        <f>SUMIFS(СВЦЭМ!$D$33:$D$776,СВЦЭМ!$A$33:$A$776,$A141,СВЦЭМ!$B$33:$B$776,C$119)+'СЕТ СН'!$I$14+СВЦЭМ!$D$10+'СЕТ СН'!$I$5-'СЕТ СН'!$I$24</f>
        <v>3133.7141538100004</v>
      </c>
      <c r="D141" s="36">
        <f>SUMIFS(СВЦЭМ!$D$33:$D$776,СВЦЭМ!$A$33:$A$776,$A141,СВЦЭМ!$B$33:$B$776,D$119)+'СЕТ СН'!$I$14+СВЦЭМ!$D$10+'СЕТ СН'!$I$5-'СЕТ СН'!$I$24</f>
        <v>3149.85925761</v>
      </c>
      <c r="E141" s="36">
        <f>SUMIFS(СВЦЭМ!$D$33:$D$776,СВЦЭМ!$A$33:$A$776,$A141,СВЦЭМ!$B$33:$B$776,E$119)+'СЕТ СН'!$I$14+СВЦЭМ!$D$10+'СЕТ СН'!$I$5-'СЕТ СН'!$I$24</f>
        <v>3164.7892290600003</v>
      </c>
      <c r="F141" s="36">
        <f>SUMIFS(СВЦЭМ!$D$33:$D$776,СВЦЭМ!$A$33:$A$776,$A141,СВЦЭМ!$B$33:$B$776,F$119)+'СЕТ СН'!$I$14+СВЦЭМ!$D$10+'СЕТ СН'!$I$5-'СЕТ СН'!$I$24</f>
        <v>3167.7121555800004</v>
      </c>
      <c r="G141" s="36">
        <f>SUMIFS(СВЦЭМ!$D$33:$D$776,СВЦЭМ!$A$33:$A$776,$A141,СВЦЭМ!$B$33:$B$776,G$119)+'СЕТ СН'!$I$14+СВЦЭМ!$D$10+'СЕТ СН'!$I$5-'СЕТ СН'!$I$24</f>
        <v>3159.7072867700003</v>
      </c>
      <c r="H141" s="36">
        <f>SUMIFS(СВЦЭМ!$D$33:$D$776,СВЦЭМ!$A$33:$A$776,$A141,СВЦЭМ!$B$33:$B$776,H$119)+'СЕТ СН'!$I$14+СВЦЭМ!$D$10+'СЕТ СН'!$I$5-'СЕТ СН'!$I$24</f>
        <v>3132.8868347400003</v>
      </c>
      <c r="I141" s="36">
        <f>SUMIFS(СВЦЭМ!$D$33:$D$776,СВЦЭМ!$A$33:$A$776,$A141,СВЦЭМ!$B$33:$B$776,I$119)+'СЕТ СН'!$I$14+СВЦЭМ!$D$10+'СЕТ СН'!$I$5-'СЕТ СН'!$I$24</f>
        <v>3141.67619289</v>
      </c>
      <c r="J141" s="36">
        <f>SUMIFS(СВЦЭМ!$D$33:$D$776,СВЦЭМ!$A$33:$A$776,$A141,СВЦЭМ!$B$33:$B$776,J$119)+'СЕТ СН'!$I$14+СВЦЭМ!$D$10+'СЕТ СН'!$I$5-'СЕТ СН'!$I$24</f>
        <v>3108.1698154100004</v>
      </c>
      <c r="K141" s="36">
        <f>SUMIFS(СВЦЭМ!$D$33:$D$776,СВЦЭМ!$A$33:$A$776,$A141,СВЦЭМ!$B$33:$B$776,K$119)+'СЕТ СН'!$I$14+СВЦЭМ!$D$10+'СЕТ СН'!$I$5-'СЕТ СН'!$I$24</f>
        <v>3072.5265244000002</v>
      </c>
      <c r="L141" s="36">
        <f>SUMIFS(СВЦЭМ!$D$33:$D$776,СВЦЭМ!$A$33:$A$776,$A141,СВЦЭМ!$B$33:$B$776,L$119)+'СЕТ СН'!$I$14+СВЦЭМ!$D$10+'СЕТ СН'!$I$5-'СЕТ СН'!$I$24</f>
        <v>3037.5741939700001</v>
      </c>
      <c r="M141" s="36">
        <f>SUMIFS(СВЦЭМ!$D$33:$D$776,СВЦЭМ!$A$33:$A$776,$A141,СВЦЭМ!$B$33:$B$776,M$119)+'СЕТ СН'!$I$14+СВЦЭМ!$D$10+'СЕТ СН'!$I$5-'СЕТ СН'!$I$24</f>
        <v>2994.9297847100001</v>
      </c>
      <c r="N141" s="36">
        <f>SUMIFS(СВЦЭМ!$D$33:$D$776,СВЦЭМ!$A$33:$A$776,$A141,СВЦЭМ!$B$33:$B$776,N$119)+'СЕТ СН'!$I$14+СВЦЭМ!$D$10+'СЕТ СН'!$I$5-'СЕТ СН'!$I$24</f>
        <v>2956.2619149500001</v>
      </c>
      <c r="O141" s="36">
        <f>SUMIFS(СВЦЭМ!$D$33:$D$776,СВЦЭМ!$A$33:$A$776,$A141,СВЦЭМ!$B$33:$B$776,O$119)+'СЕТ СН'!$I$14+СВЦЭМ!$D$10+'СЕТ СН'!$I$5-'СЕТ СН'!$I$24</f>
        <v>2926.9778519000001</v>
      </c>
      <c r="P141" s="36">
        <f>SUMIFS(СВЦЭМ!$D$33:$D$776,СВЦЭМ!$A$33:$A$776,$A141,СВЦЭМ!$B$33:$B$776,P$119)+'СЕТ СН'!$I$14+СВЦЭМ!$D$10+'СЕТ СН'!$I$5-'СЕТ СН'!$I$24</f>
        <v>2930.3908379000004</v>
      </c>
      <c r="Q141" s="36">
        <f>SUMIFS(СВЦЭМ!$D$33:$D$776,СВЦЭМ!$A$33:$A$776,$A141,СВЦЭМ!$B$33:$B$776,Q$119)+'СЕТ СН'!$I$14+СВЦЭМ!$D$10+'СЕТ СН'!$I$5-'СЕТ СН'!$I$24</f>
        <v>2934.1400426099999</v>
      </c>
      <c r="R141" s="36">
        <f>SUMIFS(СВЦЭМ!$D$33:$D$776,СВЦЭМ!$A$33:$A$776,$A141,СВЦЭМ!$B$33:$B$776,R$119)+'СЕТ СН'!$I$14+СВЦЭМ!$D$10+'СЕТ СН'!$I$5-'СЕТ СН'!$I$24</f>
        <v>2936.2064850100001</v>
      </c>
      <c r="S141" s="36">
        <f>SUMIFS(СВЦЭМ!$D$33:$D$776,СВЦЭМ!$A$33:$A$776,$A141,СВЦЭМ!$B$33:$B$776,S$119)+'СЕТ СН'!$I$14+СВЦЭМ!$D$10+'СЕТ СН'!$I$5-'СЕТ СН'!$I$24</f>
        <v>2936.1776192000002</v>
      </c>
      <c r="T141" s="36">
        <f>SUMIFS(СВЦЭМ!$D$33:$D$776,СВЦЭМ!$A$33:$A$776,$A141,СВЦЭМ!$B$33:$B$776,T$119)+'СЕТ СН'!$I$14+СВЦЭМ!$D$10+'СЕТ СН'!$I$5-'СЕТ СН'!$I$24</f>
        <v>2925.19566265</v>
      </c>
      <c r="U141" s="36">
        <f>SUMIFS(СВЦЭМ!$D$33:$D$776,СВЦЭМ!$A$33:$A$776,$A141,СВЦЭМ!$B$33:$B$776,U$119)+'СЕТ СН'!$I$14+СВЦЭМ!$D$10+'СЕТ СН'!$I$5-'СЕТ СН'!$I$24</f>
        <v>2919.96425666</v>
      </c>
      <c r="V141" s="36">
        <f>SUMIFS(СВЦЭМ!$D$33:$D$776,СВЦЭМ!$A$33:$A$776,$A141,СВЦЭМ!$B$33:$B$776,V$119)+'СЕТ СН'!$I$14+СВЦЭМ!$D$10+'СЕТ СН'!$I$5-'СЕТ СН'!$I$24</f>
        <v>2913.9611893700003</v>
      </c>
      <c r="W141" s="36">
        <f>SUMIFS(СВЦЭМ!$D$33:$D$776,СВЦЭМ!$A$33:$A$776,$A141,СВЦЭМ!$B$33:$B$776,W$119)+'СЕТ СН'!$I$14+СВЦЭМ!$D$10+'СЕТ СН'!$I$5-'СЕТ СН'!$I$24</f>
        <v>2917.7384900900001</v>
      </c>
      <c r="X141" s="36">
        <f>SUMIFS(СВЦЭМ!$D$33:$D$776,СВЦЭМ!$A$33:$A$776,$A141,СВЦЭМ!$B$33:$B$776,X$119)+'СЕТ СН'!$I$14+СВЦЭМ!$D$10+'СЕТ СН'!$I$5-'СЕТ СН'!$I$24</f>
        <v>2933.62951763</v>
      </c>
      <c r="Y141" s="36">
        <f>SUMIFS(СВЦЭМ!$D$33:$D$776,СВЦЭМ!$A$33:$A$776,$A141,СВЦЭМ!$B$33:$B$776,Y$119)+'СЕТ СН'!$I$14+СВЦЭМ!$D$10+'СЕТ СН'!$I$5-'СЕТ СН'!$I$24</f>
        <v>3039.3547588400002</v>
      </c>
    </row>
    <row r="142" spans="1:25" ht="15.75" x14ac:dyDescent="0.2">
      <c r="A142" s="35">
        <f t="shared" si="3"/>
        <v>44066</v>
      </c>
      <c r="B142" s="36">
        <f>SUMIFS(СВЦЭМ!$D$33:$D$776,СВЦЭМ!$A$33:$A$776,$A142,СВЦЭМ!$B$33:$B$776,B$119)+'СЕТ СН'!$I$14+СВЦЭМ!$D$10+'СЕТ СН'!$I$5-'СЕТ СН'!$I$24</f>
        <v>3094.0230956300002</v>
      </c>
      <c r="C142" s="36">
        <f>SUMIFS(СВЦЭМ!$D$33:$D$776,СВЦЭМ!$A$33:$A$776,$A142,СВЦЭМ!$B$33:$B$776,C$119)+'СЕТ СН'!$I$14+СВЦЭМ!$D$10+'СЕТ СН'!$I$5-'СЕТ СН'!$I$24</f>
        <v>3118.7666464800004</v>
      </c>
      <c r="D142" s="36">
        <f>SUMIFS(СВЦЭМ!$D$33:$D$776,СВЦЭМ!$A$33:$A$776,$A142,СВЦЭМ!$B$33:$B$776,D$119)+'СЕТ СН'!$I$14+СВЦЭМ!$D$10+'СЕТ СН'!$I$5-'СЕТ СН'!$I$24</f>
        <v>3144.8507423999999</v>
      </c>
      <c r="E142" s="36">
        <f>SUMIFS(СВЦЭМ!$D$33:$D$776,СВЦЭМ!$A$33:$A$776,$A142,СВЦЭМ!$B$33:$B$776,E$119)+'СЕТ СН'!$I$14+СВЦЭМ!$D$10+'СЕТ СН'!$I$5-'СЕТ СН'!$I$24</f>
        <v>3160.6877212600002</v>
      </c>
      <c r="F142" s="36">
        <f>SUMIFS(СВЦЭМ!$D$33:$D$776,СВЦЭМ!$A$33:$A$776,$A142,СВЦЭМ!$B$33:$B$776,F$119)+'СЕТ СН'!$I$14+СВЦЭМ!$D$10+'СЕТ СН'!$I$5-'СЕТ СН'!$I$24</f>
        <v>3165.3931917500004</v>
      </c>
      <c r="G142" s="36">
        <f>SUMIFS(СВЦЭМ!$D$33:$D$776,СВЦЭМ!$A$33:$A$776,$A142,СВЦЭМ!$B$33:$B$776,G$119)+'СЕТ СН'!$I$14+СВЦЭМ!$D$10+'СЕТ СН'!$I$5-'СЕТ СН'!$I$24</f>
        <v>3165.5027556700002</v>
      </c>
      <c r="H142" s="36">
        <f>SUMIFS(СВЦЭМ!$D$33:$D$776,СВЦЭМ!$A$33:$A$776,$A142,СВЦЭМ!$B$33:$B$776,H$119)+'СЕТ СН'!$I$14+СВЦЭМ!$D$10+'СЕТ СН'!$I$5-'СЕТ СН'!$I$24</f>
        <v>3152.3525371600003</v>
      </c>
      <c r="I142" s="36">
        <f>SUMIFS(СВЦЭМ!$D$33:$D$776,СВЦЭМ!$A$33:$A$776,$A142,СВЦЭМ!$B$33:$B$776,I$119)+'СЕТ СН'!$I$14+СВЦЭМ!$D$10+'СЕТ СН'!$I$5-'СЕТ СН'!$I$24</f>
        <v>3127.5038030300002</v>
      </c>
      <c r="J142" s="36">
        <f>SUMIFS(СВЦЭМ!$D$33:$D$776,СВЦЭМ!$A$33:$A$776,$A142,СВЦЭМ!$B$33:$B$776,J$119)+'СЕТ СН'!$I$14+СВЦЭМ!$D$10+'СЕТ СН'!$I$5-'СЕТ СН'!$I$24</f>
        <v>3115.8739308600002</v>
      </c>
      <c r="K142" s="36">
        <f>SUMIFS(СВЦЭМ!$D$33:$D$776,СВЦЭМ!$A$33:$A$776,$A142,СВЦЭМ!$B$33:$B$776,K$119)+'СЕТ СН'!$I$14+СВЦЭМ!$D$10+'СЕТ СН'!$I$5-'СЕТ СН'!$I$24</f>
        <v>3093.1865261200001</v>
      </c>
      <c r="L142" s="36">
        <f>SUMIFS(СВЦЭМ!$D$33:$D$776,СВЦЭМ!$A$33:$A$776,$A142,СВЦЭМ!$B$33:$B$776,L$119)+'СЕТ СН'!$I$14+СВЦЭМ!$D$10+'СЕТ СН'!$I$5-'СЕТ СН'!$I$24</f>
        <v>3051.2333003800004</v>
      </c>
      <c r="M142" s="36">
        <f>SUMIFS(СВЦЭМ!$D$33:$D$776,СВЦЭМ!$A$33:$A$776,$A142,СВЦЭМ!$B$33:$B$776,M$119)+'СЕТ СН'!$I$14+СВЦЭМ!$D$10+'СЕТ СН'!$I$5-'СЕТ СН'!$I$24</f>
        <v>2986.7238740700004</v>
      </c>
      <c r="N142" s="36">
        <f>SUMIFS(СВЦЭМ!$D$33:$D$776,СВЦЭМ!$A$33:$A$776,$A142,СВЦЭМ!$B$33:$B$776,N$119)+'СЕТ СН'!$I$14+СВЦЭМ!$D$10+'СЕТ СН'!$I$5-'СЕТ СН'!$I$24</f>
        <v>2928.2789905700001</v>
      </c>
      <c r="O142" s="36">
        <f>SUMIFS(СВЦЭМ!$D$33:$D$776,СВЦЭМ!$A$33:$A$776,$A142,СВЦЭМ!$B$33:$B$776,O$119)+'СЕТ СН'!$I$14+СВЦЭМ!$D$10+'СЕТ СН'!$I$5-'СЕТ СН'!$I$24</f>
        <v>2909.7514149799999</v>
      </c>
      <c r="P142" s="36">
        <f>SUMIFS(СВЦЭМ!$D$33:$D$776,СВЦЭМ!$A$33:$A$776,$A142,СВЦЭМ!$B$33:$B$776,P$119)+'СЕТ СН'!$I$14+СВЦЭМ!$D$10+'СЕТ СН'!$I$5-'СЕТ СН'!$I$24</f>
        <v>2916.6452678600003</v>
      </c>
      <c r="Q142" s="36">
        <f>SUMIFS(СВЦЭМ!$D$33:$D$776,СВЦЭМ!$A$33:$A$776,$A142,СВЦЭМ!$B$33:$B$776,Q$119)+'СЕТ СН'!$I$14+СВЦЭМ!$D$10+'СЕТ СН'!$I$5-'СЕТ СН'!$I$24</f>
        <v>2914.8219822300002</v>
      </c>
      <c r="R142" s="36">
        <f>SUMIFS(СВЦЭМ!$D$33:$D$776,СВЦЭМ!$A$33:$A$776,$A142,СВЦЭМ!$B$33:$B$776,R$119)+'СЕТ СН'!$I$14+СВЦЭМ!$D$10+'СЕТ СН'!$I$5-'СЕТ СН'!$I$24</f>
        <v>2912.6213014000004</v>
      </c>
      <c r="S142" s="36">
        <f>SUMIFS(СВЦЭМ!$D$33:$D$776,СВЦЭМ!$A$33:$A$776,$A142,СВЦЭМ!$B$33:$B$776,S$119)+'СЕТ СН'!$I$14+СВЦЭМ!$D$10+'СЕТ СН'!$I$5-'СЕТ СН'!$I$24</f>
        <v>2916.3563935600005</v>
      </c>
      <c r="T142" s="36">
        <f>SUMIFS(СВЦЭМ!$D$33:$D$776,СВЦЭМ!$A$33:$A$776,$A142,СВЦЭМ!$B$33:$B$776,T$119)+'СЕТ СН'!$I$14+СВЦЭМ!$D$10+'СЕТ СН'!$I$5-'СЕТ СН'!$I$24</f>
        <v>2917.5002926700004</v>
      </c>
      <c r="U142" s="36">
        <f>SUMIFS(СВЦЭМ!$D$33:$D$776,СВЦЭМ!$A$33:$A$776,$A142,СВЦЭМ!$B$33:$B$776,U$119)+'СЕТ СН'!$I$14+СВЦЭМ!$D$10+'СЕТ СН'!$I$5-'СЕТ СН'!$I$24</f>
        <v>2904.6613443800002</v>
      </c>
      <c r="V142" s="36">
        <f>SUMIFS(СВЦЭМ!$D$33:$D$776,СВЦЭМ!$A$33:$A$776,$A142,СВЦЭМ!$B$33:$B$776,V$119)+'СЕТ СН'!$I$14+СВЦЭМ!$D$10+'СЕТ СН'!$I$5-'СЕТ СН'!$I$24</f>
        <v>2896.3376571200001</v>
      </c>
      <c r="W142" s="36">
        <f>SUMIFS(СВЦЭМ!$D$33:$D$776,СВЦЭМ!$A$33:$A$776,$A142,СВЦЭМ!$B$33:$B$776,W$119)+'СЕТ СН'!$I$14+СВЦЭМ!$D$10+'СЕТ СН'!$I$5-'СЕТ СН'!$I$24</f>
        <v>2899.4651043000003</v>
      </c>
      <c r="X142" s="36">
        <f>SUMIFS(СВЦЭМ!$D$33:$D$776,СВЦЭМ!$A$33:$A$776,$A142,СВЦЭМ!$B$33:$B$776,X$119)+'СЕТ СН'!$I$14+СВЦЭМ!$D$10+'СЕТ СН'!$I$5-'СЕТ СН'!$I$24</f>
        <v>2930.11581071</v>
      </c>
      <c r="Y142" s="36">
        <f>SUMIFS(СВЦЭМ!$D$33:$D$776,СВЦЭМ!$A$33:$A$776,$A142,СВЦЭМ!$B$33:$B$776,Y$119)+'СЕТ СН'!$I$14+СВЦЭМ!$D$10+'СЕТ СН'!$I$5-'СЕТ СН'!$I$24</f>
        <v>3025.9759298100003</v>
      </c>
    </row>
    <row r="143" spans="1:25" ht="15.75" x14ac:dyDescent="0.2">
      <c r="A143" s="35">
        <f t="shared" si="3"/>
        <v>44067</v>
      </c>
      <c r="B143" s="36">
        <f>SUMIFS(СВЦЭМ!$D$33:$D$776,СВЦЭМ!$A$33:$A$776,$A143,СВЦЭМ!$B$33:$B$776,B$119)+'СЕТ СН'!$I$14+СВЦЭМ!$D$10+'СЕТ СН'!$I$5-'СЕТ СН'!$I$24</f>
        <v>3056.2492792500002</v>
      </c>
      <c r="C143" s="36">
        <f>SUMIFS(СВЦЭМ!$D$33:$D$776,СВЦЭМ!$A$33:$A$776,$A143,СВЦЭМ!$B$33:$B$776,C$119)+'СЕТ СН'!$I$14+СВЦЭМ!$D$10+'СЕТ СН'!$I$5-'СЕТ СН'!$I$24</f>
        <v>3096.6655661000004</v>
      </c>
      <c r="D143" s="36">
        <f>SUMIFS(СВЦЭМ!$D$33:$D$776,СВЦЭМ!$A$33:$A$776,$A143,СВЦЭМ!$B$33:$B$776,D$119)+'СЕТ СН'!$I$14+СВЦЭМ!$D$10+'СЕТ СН'!$I$5-'СЕТ СН'!$I$24</f>
        <v>3112.8178615100001</v>
      </c>
      <c r="E143" s="36">
        <f>SUMIFS(СВЦЭМ!$D$33:$D$776,СВЦЭМ!$A$33:$A$776,$A143,СВЦЭМ!$B$33:$B$776,E$119)+'СЕТ СН'!$I$14+СВЦЭМ!$D$10+'СЕТ СН'!$I$5-'СЕТ СН'!$I$24</f>
        <v>3119.3158245100003</v>
      </c>
      <c r="F143" s="36">
        <f>SUMIFS(СВЦЭМ!$D$33:$D$776,СВЦЭМ!$A$33:$A$776,$A143,СВЦЭМ!$B$33:$B$776,F$119)+'СЕТ СН'!$I$14+СВЦЭМ!$D$10+'СЕТ СН'!$I$5-'СЕТ СН'!$I$24</f>
        <v>3122.2873378900003</v>
      </c>
      <c r="G143" s="36">
        <f>SUMIFS(СВЦЭМ!$D$33:$D$776,СВЦЭМ!$A$33:$A$776,$A143,СВЦЭМ!$B$33:$B$776,G$119)+'СЕТ СН'!$I$14+СВЦЭМ!$D$10+'СЕТ СН'!$I$5-'СЕТ СН'!$I$24</f>
        <v>3112.5223047200002</v>
      </c>
      <c r="H143" s="36">
        <f>SUMIFS(СВЦЭМ!$D$33:$D$776,СВЦЭМ!$A$33:$A$776,$A143,СВЦЭМ!$B$33:$B$776,H$119)+'СЕТ СН'!$I$14+СВЦЭМ!$D$10+'СЕТ СН'!$I$5-'СЕТ СН'!$I$24</f>
        <v>3105.3419863400004</v>
      </c>
      <c r="I143" s="36">
        <f>SUMIFS(СВЦЭМ!$D$33:$D$776,СВЦЭМ!$A$33:$A$776,$A143,СВЦЭМ!$B$33:$B$776,I$119)+'СЕТ СН'!$I$14+СВЦЭМ!$D$10+'СЕТ СН'!$I$5-'СЕТ СН'!$I$24</f>
        <v>3179.8383097100004</v>
      </c>
      <c r="J143" s="36">
        <f>SUMIFS(СВЦЭМ!$D$33:$D$776,СВЦЭМ!$A$33:$A$776,$A143,СВЦЭМ!$B$33:$B$776,J$119)+'СЕТ СН'!$I$14+СВЦЭМ!$D$10+'СЕТ СН'!$I$5-'СЕТ СН'!$I$24</f>
        <v>3129.57742822</v>
      </c>
      <c r="K143" s="36">
        <f>SUMIFS(СВЦЭМ!$D$33:$D$776,СВЦЭМ!$A$33:$A$776,$A143,СВЦЭМ!$B$33:$B$776,K$119)+'СЕТ СН'!$I$14+СВЦЭМ!$D$10+'СЕТ СН'!$I$5-'СЕТ СН'!$I$24</f>
        <v>3103.5599448700004</v>
      </c>
      <c r="L143" s="36">
        <f>SUMIFS(СВЦЭМ!$D$33:$D$776,СВЦЭМ!$A$33:$A$776,$A143,СВЦЭМ!$B$33:$B$776,L$119)+'СЕТ СН'!$I$14+СВЦЭМ!$D$10+'СЕТ СН'!$I$5-'СЕТ СН'!$I$24</f>
        <v>3078.1001979000002</v>
      </c>
      <c r="M143" s="36">
        <f>SUMIFS(СВЦЭМ!$D$33:$D$776,СВЦЭМ!$A$33:$A$776,$A143,СВЦЭМ!$B$33:$B$776,M$119)+'СЕТ СН'!$I$14+СВЦЭМ!$D$10+'СЕТ СН'!$I$5-'СЕТ СН'!$I$24</f>
        <v>3024.6212103400003</v>
      </c>
      <c r="N143" s="36">
        <f>SUMIFS(СВЦЭМ!$D$33:$D$776,СВЦЭМ!$A$33:$A$776,$A143,СВЦЭМ!$B$33:$B$776,N$119)+'СЕТ СН'!$I$14+СВЦЭМ!$D$10+'СЕТ СН'!$I$5-'СЕТ СН'!$I$24</f>
        <v>2982.1470500300002</v>
      </c>
      <c r="O143" s="36">
        <f>SUMIFS(СВЦЭМ!$D$33:$D$776,СВЦЭМ!$A$33:$A$776,$A143,СВЦЭМ!$B$33:$B$776,O$119)+'СЕТ СН'!$I$14+СВЦЭМ!$D$10+'СЕТ СН'!$I$5-'СЕТ СН'!$I$24</f>
        <v>2952.74297484</v>
      </c>
      <c r="P143" s="36">
        <f>SUMIFS(СВЦЭМ!$D$33:$D$776,СВЦЭМ!$A$33:$A$776,$A143,СВЦЭМ!$B$33:$B$776,P$119)+'СЕТ СН'!$I$14+СВЦЭМ!$D$10+'СЕТ СН'!$I$5-'СЕТ СН'!$I$24</f>
        <v>2958.2834832200001</v>
      </c>
      <c r="Q143" s="36">
        <f>SUMIFS(СВЦЭМ!$D$33:$D$776,СВЦЭМ!$A$33:$A$776,$A143,СВЦЭМ!$B$33:$B$776,Q$119)+'СЕТ СН'!$I$14+СВЦЭМ!$D$10+'СЕТ СН'!$I$5-'СЕТ СН'!$I$24</f>
        <v>2952.4080238900001</v>
      </c>
      <c r="R143" s="36">
        <f>SUMIFS(СВЦЭМ!$D$33:$D$776,СВЦЭМ!$A$33:$A$776,$A143,СВЦЭМ!$B$33:$B$776,R$119)+'СЕТ СН'!$I$14+СВЦЭМ!$D$10+'СЕТ СН'!$I$5-'СЕТ СН'!$I$24</f>
        <v>2952.6373029100005</v>
      </c>
      <c r="S143" s="36">
        <f>SUMIFS(СВЦЭМ!$D$33:$D$776,СВЦЭМ!$A$33:$A$776,$A143,СВЦЭМ!$B$33:$B$776,S$119)+'СЕТ СН'!$I$14+СВЦЭМ!$D$10+'СЕТ СН'!$I$5-'СЕТ СН'!$I$24</f>
        <v>2954.8605885300003</v>
      </c>
      <c r="T143" s="36">
        <f>SUMIFS(СВЦЭМ!$D$33:$D$776,СВЦЭМ!$A$33:$A$776,$A143,СВЦЭМ!$B$33:$B$776,T$119)+'СЕТ СН'!$I$14+СВЦЭМ!$D$10+'СЕТ СН'!$I$5-'СЕТ СН'!$I$24</f>
        <v>2957.7560618300004</v>
      </c>
      <c r="U143" s="36">
        <f>SUMIFS(СВЦЭМ!$D$33:$D$776,СВЦЭМ!$A$33:$A$776,$A143,СВЦЭМ!$B$33:$B$776,U$119)+'СЕТ СН'!$I$14+СВЦЭМ!$D$10+'СЕТ СН'!$I$5-'СЕТ СН'!$I$24</f>
        <v>2958.1813387400002</v>
      </c>
      <c r="V143" s="36">
        <f>SUMIFS(СВЦЭМ!$D$33:$D$776,СВЦЭМ!$A$33:$A$776,$A143,СВЦЭМ!$B$33:$B$776,V$119)+'СЕТ СН'!$I$14+СВЦЭМ!$D$10+'СЕТ СН'!$I$5-'СЕТ СН'!$I$24</f>
        <v>2950.5636911300003</v>
      </c>
      <c r="W143" s="36">
        <f>SUMIFS(СВЦЭМ!$D$33:$D$776,СВЦЭМ!$A$33:$A$776,$A143,СВЦЭМ!$B$33:$B$776,W$119)+'СЕТ СН'!$I$14+СВЦЭМ!$D$10+'СЕТ СН'!$I$5-'СЕТ СН'!$I$24</f>
        <v>2942.4472296500003</v>
      </c>
      <c r="X143" s="36">
        <f>SUMIFS(СВЦЭМ!$D$33:$D$776,СВЦЭМ!$A$33:$A$776,$A143,СВЦЭМ!$B$33:$B$776,X$119)+'СЕТ СН'!$I$14+СВЦЭМ!$D$10+'СЕТ СН'!$I$5-'СЕТ СН'!$I$24</f>
        <v>2972.3186799600003</v>
      </c>
      <c r="Y143" s="36">
        <f>SUMIFS(СВЦЭМ!$D$33:$D$776,СВЦЭМ!$A$33:$A$776,$A143,СВЦЭМ!$B$33:$B$776,Y$119)+'СЕТ СН'!$I$14+СВЦЭМ!$D$10+'СЕТ СН'!$I$5-'СЕТ СН'!$I$24</f>
        <v>3081.7484412500003</v>
      </c>
    </row>
    <row r="144" spans="1:25" ht="15.75" x14ac:dyDescent="0.2">
      <c r="A144" s="35">
        <f t="shared" si="3"/>
        <v>44068</v>
      </c>
      <c r="B144" s="36">
        <f>SUMIFS(СВЦЭМ!$D$33:$D$776,СВЦЭМ!$A$33:$A$776,$A144,СВЦЭМ!$B$33:$B$776,B$119)+'СЕТ СН'!$I$14+СВЦЭМ!$D$10+'СЕТ СН'!$I$5-'СЕТ СН'!$I$24</f>
        <v>3064.4653286100001</v>
      </c>
      <c r="C144" s="36">
        <f>SUMIFS(СВЦЭМ!$D$33:$D$776,СВЦЭМ!$A$33:$A$776,$A144,СВЦЭМ!$B$33:$B$776,C$119)+'СЕТ СН'!$I$14+СВЦЭМ!$D$10+'СЕТ СН'!$I$5-'СЕТ СН'!$I$24</f>
        <v>3099.7747106500001</v>
      </c>
      <c r="D144" s="36">
        <f>SUMIFS(СВЦЭМ!$D$33:$D$776,СВЦЭМ!$A$33:$A$776,$A144,СВЦЭМ!$B$33:$B$776,D$119)+'СЕТ СН'!$I$14+СВЦЭМ!$D$10+'СЕТ СН'!$I$5-'СЕТ СН'!$I$24</f>
        <v>3120.7140780899999</v>
      </c>
      <c r="E144" s="36">
        <f>SUMIFS(СВЦЭМ!$D$33:$D$776,СВЦЭМ!$A$33:$A$776,$A144,СВЦЭМ!$B$33:$B$776,E$119)+'СЕТ СН'!$I$14+СВЦЭМ!$D$10+'СЕТ СН'!$I$5-'СЕТ СН'!$I$24</f>
        <v>3124.8946266000003</v>
      </c>
      <c r="F144" s="36">
        <f>SUMIFS(СВЦЭМ!$D$33:$D$776,СВЦЭМ!$A$33:$A$776,$A144,СВЦЭМ!$B$33:$B$776,F$119)+'СЕТ СН'!$I$14+СВЦЭМ!$D$10+'СЕТ СН'!$I$5-'СЕТ СН'!$I$24</f>
        <v>3128.7501083000002</v>
      </c>
      <c r="G144" s="36">
        <f>SUMIFS(СВЦЭМ!$D$33:$D$776,СВЦЭМ!$A$33:$A$776,$A144,СВЦЭМ!$B$33:$B$776,G$119)+'СЕТ СН'!$I$14+СВЦЭМ!$D$10+'СЕТ СН'!$I$5-'СЕТ СН'!$I$24</f>
        <v>3120.20657127</v>
      </c>
      <c r="H144" s="36">
        <f>SUMIFS(СВЦЭМ!$D$33:$D$776,СВЦЭМ!$A$33:$A$776,$A144,СВЦЭМ!$B$33:$B$776,H$119)+'СЕТ СН'!$I$14+СВЦЭМ!$D$10+'СЕТ СН'!$I$5-'СЕТ СН'!$I$24</f>
        <v>3134.0442119400004</v>
      </c>
      <c r="I144" s="36">
        <f>SUMIFS(СВЦЭМ!$D$33:$D$776,СВЦЭМ!$A$33:$A$776,$A144,СВЦЭМ!$B$33:$B$776,I$119)+'СЕТ СН'!$I$14+СВЦЭМ!$D$10+'СЕТ СН'!$I$5-'СЕТ СН'!$I$24</f>
        <v>3165.3430035800002</v>
      </c>
      <c r="J144" s="36">
        <f>SUMIFS(СВЦЭМ!$D$33:$D$776,СВЦЭМ!$A$33:$A$776,$A144,СВЦЭМ!$B$33:$B$776,J$119)+'СЕТ СН'!$I$14+СВЦЭМ!$D$10+'СЕТ СН'!$I$5-'СЕТ СН'!$I$24</f>
        <v>3150.0639841600005</v>
      </c>
      <c r="K144" s="36">
        <f>SUMIFS(СВЦЭМ!$D$33:$D$776,СВЦЭМ!$A$33:$A$776,$A144,СВЦЭМ!$B$33:$B$776,K$119)+'СЕТ СН'!$I$14+СВЦЭМ!$D$10+'СЕТ СН'!$I$5-'СЕТ СН'!$I$24</f>
        <v>3113.6618388100001</v>
      </c>
      <c r="L144" s="36">
        <f>SUMIFS(СВЦЭМ!$D$33:$D$776,СВЦЭМ!$A$33:$A$776,$A144,СВЦЭМ!$B$33:$B$776,L$119)+'СЕТ СН'!$I$14+СВЦЭМ!$D$10+'СЕТ СН'!$I$5-'СЕТ СН'!$I$24</f>
        <v>3093.5064212300003</v>
      </c>
      <c r="M144" s="36">
        <f>SUMIFS(СВЦЭМ!$D$33:$D$776,СВЦЭМ!$A$33:$A$776,$A144,СВЦЭМ!$B$33:$B$776,M$119)+'СЕТ СН'!$I$14+СВЦЭМ!$D$10+'СЕТ СН'!$I$5-'СЕТ СН'!$I$24</f>
        <v>3024.1982952300004</v>
      </c>
      <c r="N144" s="36">
        <f>SUMIFS(СВЦЭМ!$D$33:$D$776,СВЦЭМ!$A$33:$A$776,$A144,СВЦЭМ!$B$33:$B$776,N$119)+'СЕТ СН'!$I$14+СВЦЭМ!$D$10+'СЕТ СН'!$I$5-'СЕТ СН'!$I$24</f>
        <v>2974.9206789700002</v>
      </c>
      <c r="O144" s="36">
        <f>SUMIFS(СВЦЭМ!$D$33:$D$776,СВЦЭМ!$A$33:$A$776,$A144,СВЦЭМ!$B$33:$B$776,O$119)+'СЕТ СН'!$I$14+СВЦЭМ!$D$10+'СЕТ СН'!$I$5-'СЕТ СН'!$I$24</f>
        <v>2948.7105055400002</v>
      </c>
      <c r="P144" s="36">
        <f>SUMIFS(СВЦЭМ!$D$33:$D$776,СВЦЭМ!$A$33:$A$776,$A144,СВЦЭМ!$B$33:$B$776,P$119)+'СЕТ СН'!$I$14+СВЦЭМ!$D$10+'СЕТ СН'!$I$5-'СЕТ СН'!$I$24</f>
        <v>2956.94845166</v>
      </c>
      <c r="Q144" s="36">
        <f>SUMIFS(СВЦЭМ!$D$33:$D$776,СВЦЭМ!$A$33:$A$776,$A144,СВЦЭМ!$B$33:$B$776,Q$119)+'СЕТ СН'!$I$14+СВЦЭМ!$D$10+'СЕТ СН'!$I$5-'СЕТ СН'!$I$24</f>
        <v>2953.8195047700001</v>
      </c>
      <c r="R144" s="36">
        <f>SUMIFS(СВЦЭМ!$D$33:$D$776,СВЦЭМ!$A$33:$A$776,$A144,СВЦЭМ!$B$33:$B$776,R$119)+'СЕТ СН'!$I$14+СВЦЭМ!$D$10+'СЕТ СН'!$I$5-'СЕТ СН'!$I$24</f>
        <v>2950.6268798700003</v>
      </c>
      <c r="S144" s="36">
        <f>SUMIFS(СВЦЭМ!$D$33:$D$776,СВЦЭМ!$A$33:$A$776,$A144,СВЦЭМ!$B$33:$B$776,S$119)+'СЕТ СН'!$I$14+СВЦЭМ!$D$10+'СЕТ СН'!$I$5-'СЕТ СН'!$I$24</f>
        <v>2954.0389125700003</v>
      </c>
      <c r="T144" s="36">
        <f>SUMIFS(СВЦЭМ!$D$33:$D$776,СВЦЭМ!$A$33:$A$776,$A144,СВЦЭМ!$B$33:$B$776,T$119)+'СЕТ СН'!$I$14+СВЦЭМ!$D$10+'СЕТ СН'!$I$5-'СЕТ СН'!$I$24</f>
        <v>2954.36148426</v>
      </c>
      <c r="U144" s="36">
        <f>SUMIFS(СВЦЭМ!$D$33:$D$776,СВЦЭМ!$A$33:$A$776,$A144,СВЦЭМ!$B$33:$B$776,U$119)+'СЕТ СН'!$I$14+СВЦЭМ!$D$10+'СЕТ СН'!$I$5-'СЕТ СН'!$I$24</f>
        <v>2949.30597889</v>
      </c>
      <c r="V144" s="36">
        <f>SUMIFS(СВЦЭМ!$D$33:$D$776,СВЦЭМ!$A$33:$A$776,$A144,СВЦЭМ!$B$33:$B$776,V$119)+'СЕТ СН'!$I$14+СВЦЭМ!$D$10+'СЕТ СН'!$I$5-'СЕТ СН'!$I$24</f>
        <v>2928.6735235599999</v>
      </c>
      <c r="W144" s="36">
        <f>SUMIFS(СВЦЭМ!$D$33:$D$776,СВЦЭМ!$A$33:$A$776,$A144,СВЦЭМ!$B$33:$B$776,W$119)+'СЕТ СН'!$I$14+СВЦЭМ!$D$10+'СЕТ СН'!$I$5-'СЕТ СН'!$I$24</f>
        <v>2909.13379394</v>
      </c>
      <c r="X144" s="36">
        <f>SUMIFS(СВЦЭМ!$D$33:$D$776,СВЦЭМ!$A$33:$A$776,$A144,СВЦЭМ!$B$33:$B$776,X$119)+'СЕТ СН'!$I$14+СВЦЭМ!$D$10+'СЕТ СН'!$I$5-'СЕТ СН'!$I$24</f>
        <v>2932.5569674400003</v>
      </c>
      <c r="Y144" s="36">
        <f>SUMIFS(СВЦЭМ!$D$33:$D$776,СВЦЭМ!$A$33:$A$776,$A144,СВЦЭМ!$B$33:$B$776,Y$119)+'СЕТ СН'!$I$14+СВЦЭМ!$D$10+'СЕТ СН'!$I$5-'СЕТ СН'!$I$24</f>
        <v>3033.97578509</v>
      </c>
    </row>
    <row r="145" spans="1:27" ht="15.75" x14ac:dyDescent="0.2">
      <c r="A145" s="35">
        <f t="shared" si="3"/>
        <v>44069</v>
      </c>
      <c r="B145" s="36">
        <f>SUMIFS(СВЦЭМ!$D$33:$D$776,СВЦЭМ!$A$33:$A$776,$A145,СВЦЭМ!$B$33:$B$776,B$119)+'СЕТ СН'!$I$14+СВЦЭМ!$D$10+'СЕТ СН'!$I$5-'СЕТ СН'!$I$24</f>
        <v>3074.3153912500002</v>
      </c>
      <c r="C145" s="36">
        <f>SUMIFS(СВЦЭМ!$D$33:$D$776,СВЦЭМ!$A$33:$A$776,$A145,СВЦЭМ!$B$33:$B$776,C$119)+'СЕТ СН'!$I$14+СВЦЭМ!$D$10+'СЕТ СН'!$I$5-'СЕТ СН'!$I$24</f>
        <v>3111.13741149</v>
      </c>
      <c r="D145" s="36">
        <f>SUMIFS(СВЦЭМ!$D$33:$D$776,СВЦЭМ!$A$33:$A$776,$A145,СВЦЭМ!$B$33:$B$776,D$119)+'СЕТ СН'!$I$14+СВЦЭМ!$D$10+'СЕТ СН'!$I$5-'СЕТ СН'!$I$24</f>
        <v>3130.1643642500003</v>
      </c>
      <c r="E145" s="36">
        <f>SUMIFS(СВЦЭМ!$D$33:$D$776,СВЦЭМ!$A$33:$A$776,$A145,СВЦЭМ!$B$33:$B$776,E$119)+'СЕТ СН'!$I$14+СВЦЭМ!$D$10+'СЕТ СН'!$I$5-'СЕТ СН'!$I$24</f>
        <v>3136.4019983100002</v>
      </c>
      <c r="F145" s="36">
        <f>SUMIFS(СВЦЭМ!$D$33:$D$776,СВЦЭМ!$A$33:$A$776,$A145,СВЦЭМ!$B$33:$B$776,F$119)+'СЕТ СН'!$I$14+СВЦЭМ!$D$10+'СЕТ СН'!$I$5-'СЕТ СН'!$I$24</f>
        <v>3134.3465932600002</v>
      </c>
      <c r="G145" s="36">
        <f>SUMIFS(СВЦЭМ!$D$33:$D$776,СВЦЭМ!$A$33:$A$776,$A145,СВЦЭМ!$B$33:$B$776,G$119)+'СЕТ СН'!$I$14+СВЦЭМ!$D$10+'СЕТ СН'!$I$5-'СЕТ СН'!$I$24</f>
        <v>3133.3428470400004</v>
      </c>
      <c r="H145" s="36">
        <f>SUMIFS(СВЦЭМ!$D$33:$D$776,СВЦЭМ!$A$33:$A$776,$A145,СВЦЭМ!$B$33:$B$776,H$119)+'СЕТ СН'!$I$14+СВЦЭМ!$D$10+'СЕТ СН'!$I$5-'СЕТ СН'!$I$24</f>
        <v>3138.26537164</v>
      </c>
      <c r="I145" s="36">
        <f>SUMIFS(СВЦЭМ!$D$33:$D$776,СВЦЭМ!$A$33:$A$776,$A145,СВЦЭМ!$B$33:$B$776,I$119)+'СЕТ СН'!$I$14+СВЦЭМ!$D$10+'СЕТ СН'!$I$5-'СЕТ СН'!$I$24</f>
        <v>3163.65848013</v>
      </c>
      <c r="J145" s="36">
        <f>SUMIFS(СВЦЭМ!$D$33:$D$776,СВЦЭМ!$A$33:$A$776,$A145,СВЦЭМ!$B$33:$B$776,J$119)+'СЕТ СН'!$I$14+СВЦЭМ!$D$10+'СЕТ СН'!$I$5-'СЕТ СН'!$I$24</f>
        <v>3140.7295458200001</v>
      </c>
      <c r="K145" s="36">
        <f>SUMIFS(СВЦЭМ!$D$33:$D$776,СВЦЭМ!$A$33:$A$776,$A145,СВЦЭМ!$B$33:$B$776,K$119)+'СЕТ СН'!$I$14+СВЦЭМ!$D$10+'СЕТ СН'!$I$5-'СЕТ СН'!$I$24</f>
        <v>3057.5710972000002</v>
      </c>
      <c r="L145" s="36">
        <f>SUMIFS(СВЦЭМ!$D$33:$D$776,СВЦЭМ!$A$33:$A$776,$A145,СВЦЭМ!$B$33:$B$776,L$119)+'СЕТ СН'!$I$14+СВЦЭМ!$D$10+'СЕТ СН'!$I$5-'СЕТ СН'!$I$24</f>
        <v>3038.2123575600003</v>
      </c>
      <c r="M145" s="36">
        <f>SUMIFS(СВЦЭМ!$D$33:$D$776,СВЦЭМ!$A$33:$A$776,$A145,СВЦЭМ!$B$33:$B$776,M$119)+'СЕТ СН'!$I$14+СВЦЭМ!$D$10+'СЕТ СН'!$I$5-'СЕТ СН'!$I$24</f>
        <v>2975.0534655199999</v>
      </c>
      <c r="N145" s="36">
        <f>SUMIFS(СВЦЭМ!$D$33:$D$776,СВЦЭМ!$A$33:$A$776,$A145,СВЦЭМ!$B$33:$B$776,N$119)+'СЕТ СН'!$I$14+СВЦЭМ!$D$10+'СЕТ СН'!$I$5-'СЕТ СН'!$I$24</f>
        <v>2927.3751480000001</v>
      </c>
      <c r="O145" s="36">
        <f>SUMIFS(СВЦЭМ!$D$33:$D$776,СВЦЭМ!$A$33:$A$776,$A145,СВЦЭМ!$B$33:$B$776,O$119)+'СЕТ СН'!$I$14+СВЦЭМ!$D$10+'СЕТ СН'!$I$5-'СЕТ СН'!$I$24</f>
        <v>2903.3212385500001</v>
      </c>
      <c r="P145" s="36">
        <f>SUMIFS(СВЦЭМ!$D$33:$D$776,СВЦЭМ!$A$33:$A$776,$A145,СВЦЭМ!$B$33:$B$776,P$119)+'СЕТ СН'!$I$14+СВЦЭМ!$D$10+'СЕТ СН'!$I$5-'СЕТ СН'!$I$24</f>
        <v>2903.0859329800001</v>
      </c>
      <c r="Q145" s="36">
        <f>SUMIFS(СВЦЭМ!$D$33:$D$776,СВЦЭМ!$A$33:$A$776,$A145,СВЦЭМ!$B$33:$B$776,Q$119)+'СЕТ СН'!$I$14+СВЦЭМ!$D$10+'СЕТ СН'!$I$5-'СЕТ СН'!$I$24</f>
        <v>2899.48072099</v>
      </c>
      <c r="R145" s="36">
        <f>SUMIFS(СВЦЭМ!$D$33:$D$776,СВЦЭМ!$A$33:$A$776,$A145,СВЦЭМ!$B$33:$B$776,R$119)+'СЕТ СН'!$I$14+СВЦЭМ!$D$10+'СЕТ СН'!$I$5-'СЕТ СН'!$I$24</f>
        <v>2904.99664794</v>
      </c>
      <c r="S145" s="36">
        <f>SUMIFS(СВЦЭМ!$D$33:$D$776,СВЦЭМ!$A$33:$A$776,$A145,СВЦЭМ!$B$33:$B$776,S$119)+'СЕТ СН'!$I$14+СВЦЭМ!$D$10+'СЕТ СН'!$I$5-'СЕТ СН'!$I$24</f>
        <v>2908.2146557100004</v>
      </c>
      <c r="T145" s="36">
        <f>SUMIFS(СВЦЭМ!$D$33:$D$776,СВЦЭМ!$A$33:$A$776,$A145,СВЦЭМ!$B$33:$B$776,T$119)+'СЕТ СН'!$I$14+СВЦЭМ!$D$10+'СЕТ СН'!$I$5-'СЕТ СН'!$I$24</f>
        <v>2900.1298547300003</v>
      </c>
      <c r="U145" s="36">
        <f>SUMIFS(СВЦЭМ!$D$33:$D$776,СВЦЭМ!$A$33:$A$776,$A145,СВЦЭМ!$B$33:$B$776,U$119)+'СЕТ СН'!$I$14+СВЦЭМ!$D$10+'СЕТ СН'!$I$5-'СЕТ СН'!$I$24</f>
        <v>2903.5554376800001</v>
      </c>
      <c r="V145" s="36">
        <f>SUMIFS(СВЦЭМ!$D$33:$D$776,СВЦЭМ!$A$33:$A$776,$A145,СВЦЭМ!$B$33:$B$776,V$119)+'СЕТ СН'!$I$14+СВЦЭМ!$D$10+'СЕТ СН'!$I$5-'СЕТ СН'!$I$24</f>
        <v>2910.6919370300002</v>
      </c>
      <c r="W145" s="36">
        <f>SUMIFS(СВЦЭМ!$D$33:$D$776,СВЦЭМ!$A$33:$A$776,$A145,СВЦЭМ!$B$33:$B$776,W$119)+'СЕТ СН'!$I$14+СВЦЭМ!$D$10+'СЕТ СН'!$I$5-'СЕТ СН'!$I$24</f>
        <v>2917.5132805800004</v>
      </c>
      <c r="X145" s="36">
        <f>SUMIFS(СВЦЭМ!$D$33:$D$776,СВЦЭМ!$A$33:$A$776,$A145,СВЦЭМ!$B$33:$B$776,X$119)+'СЕТ СН'!$I$14+СВЦЭМ!$D$10+'СЕТ СН'!$I$5-'СЕТ СН'!$I$24</f>
        <v>2939.2412133300004</v>
      </c>
      <c r="Y145" s="36">
        <f>SUMIFS(СВЦЭМ!$D$33:$D$776,СВЦЭМ!$A$33:$A$776,$A145,СВЦЭМ!$B$33:$B$776,Y$119)+'СЕТ СН'!$I$14+СВЦЭМ!$D$10+'СЕТ СН'!$I$5-'СЕТ СН'!$I$24</f>
        <v>3035.0717994300003</v>
      </c>
    </row>
    <row r="146" spans="1:27" ht="15.75" x14ac:dyDescent="0.2">
      <c r="A146" s="35">
        <f t="shared" si="3"/>
        <v>44070</v>
      </c>
      <c r="B146" s="36">
        <f>SUMIFS(СВЦЭМ!$D$33:$D$776,СВЦЭМ!$A$33:$A$776,$A146,СВЦЭМ!$B$33:$B$776,B$119)+'СЕТ СН'!$I$14+СВЦЭМ!$D$10+'СЕТ СН'!$I$5-'СЕТ СН'!$I$24</f>
        <v>2967.7550991300004</v>
      </c>
      <c r="C146" s="36">
        <f>SUMIFS(СВЦЭМ!$D$33:$D$776,СВЦЭМ!$A$33:$A$776,$A146,СВЦЭМ!$B$33:$B$776,C$119)+'СЕТ СН'!$I$14+СВЦЭМ!$D$10+'СЕТ СН'!$I$5-'СЕТ СН'!$I$24</f>
        <v>3072.3101240100004</v>
      </c>
      <c r="D146" s="36">
        <f>SUMIFS(СВЦЭМ!$D$33:$D$776,СВЦЭМ!$A$33:$A$776,$A146,СВЦЭМ!$B$33:$B$776,D$119)+'СЕТ СН'!$I$14+СВЦЭМ!$D$10+'СЕТ СН'!$I$5-'СЕТ СН'!$I$24</f>
        <v>3168.61836257</v>
      </c>
      <c r="E146" s="36">
        <f>SUMIFS(СВЦЭМ!$D$33:$D$776,СВЦЭМ!$A$33:$A$776,$A146,СВЦЭМ!$B$33:$B$776,E$119)+'СЕТ СН'!$I$14+СВЦЭМ!$D$10+'СЕТ СН'!$I$5-'СЕТ СН'!$I$24</f>
        <v>3187.6251248500002</v>
      </c>
      <c r="F146" s="36">
        <f>SUMIFS(СВЦЭМ!$D$33:$D$776,СВЦЭМ!$A$33:$A$776,$A146,СВЦЭМ!$B$33:$B$776,F$119)+'СЕТ СН'!$I$14+СВЦЭМ!$D$10+'СЕТ СН'!$I$5-'СЕТ СН'!$I$24</f>
        <v>3194.8119103400004</v>
      </c>
      <c r="G146" s="36">
        <f>SUMIFS(СВЦЭМ!$D$33:$D$776,СВЦЭМ!$A$33:$A$776,$A146,СВЦЭМ!$B$33:$B$776,G$119)+'СЕТ СН'!$I$14+СВЦЭМ!$D$10+'СЕТ СН'!$I$5-'СЕТ СН'!$I$24</f>
        <v>3187.5954563400001</v>
      </c>
      <c r="H146" s="36">
        <f>SUMIFS(СВЦЭМ!$D$33:$D$776,СВЦЭМ!$A$33:$A$776,$A146,СВЦЭМ!$B$33:$B$776,H$119)+'СЕТ СН'!$I$14+СВЦЭМ!$D$10+'СЕТ СН'!$I$5-'СЕТ СН'!$I$24</f>
        <v>3144.85864485</v>
      </c>
      <c r="I146" s="36">
        <f>SUMIFS(СВЦЭМ!$D$33:$D$776,СВЦЭМ!$A$33:$A$776,$A146,СВЦЭМ!$B$33:$B$776,I$119)+'СЕТ СН'!$I$14+СВЦЭМ!$D$10+'СЕТ СН'!$I$5-'СЕТ СН'!$I$24</f>
        <v>3063.5207299000003</v>
      </c>
      <c r="J146" s="36">
        <f>SUMIFS(СВЦЭМ!$D$33:$D$776,СВЦЭМ!$A$33:$A$776,$A146,СВЦЭМ!$B$33:$B$776,J$119)+'СЕТ СН'!$I$14+СВЦЭМ!$D$10+'СЕТ СН'!$I$5-'СЕТ СН'!$I$24</f>
        <v>3014.5682088500002</v>
      </c>
      <c r="K146" s="36">
        <f>SUMIFS(СВЦЭМ!$D$33:$D$776,СВЦЭМ!$A$33:$A$776,$A146,СВЦЭМ!$B$33:$B$776,K$119)+'СЕТ СН'!$I$14+СВЦЭМ!$D$10+'СЕТ СН'!$I$5-'СЕТ СН'!$I$24</f>
        <v>2983.5306165000002</v>
      </c>
      <c r="L146" s="36">
        <f>SUMIFS(СВЦЭМ!$D$33:$D$776,СВЦЭМ!$A$33:$A$776,$A146,СВЦЭМ!$B$33:$B$776,L$119)+'СЕТ СН'!$I$14+СВЦЭМ!$D$10+'СЕТ СН'!$I$5-'СЕТ СН'!$I$24</f>
        <v>2981.79769803</v>
      </c>
      <c r="M146" s="36">
        <f>SUMIFS(СВЦЭМ!$D$33:$D$776,СВЦЭМ!$A$33:$A$776,$A146,СВЦЭМ!$B$33:$B$776,M$119)+'СЕТ СН'!$I$14+СВЦЭМ!$D$10+'СЕТ СН'!$I$5-'СЕТ СН'!$I$24</f>
        <v>2985.1759693500003</v>
      </c>
      <c r="N146" s="36">
        <f>SUMIFS(СВЦЭМ!$D$33:$D$776,СВЦЭМ!$A$33:$A$776,$A146,СВЦЭМ!$B$33:$B$776,N$119)+'СЕТ СН'!$I$14+СВЦЭМ!$D$10+'СЕТ СН'!$I$5-'СЕТ СН'!$I$24</f>
        <v>2977.1987211300002</v>
      </c>
      <c r="O146" s="36">
        <f>SUMIFS(СВЦЭМ!$D$33:$D$776,СВЦЭМ!$A$33:$A$776,$A146,СВЦЭМ!$B$33:$B$776,O$119)+'СЕТ СН'!$I$14+СВЦЭМ!$D$10+'СЕТ СН'!$I$5-'СЕТ СН'!$I$24</f>
        <v>2975.5740936400002</v>
      </c>
      <c r="P146" s="36">
        <f>SUMIFS(СВЦЭМ!$D$33:$D$776,СВЦЭМ!$A$33:$A$776,$A146,СВЦЭМ!$B$33:$B$776,P$119)+'СЕТ СН'!$I$14+СВЦЭМ!$D$10+'СЕТ СН'!$I$5-'СЕТ СН'!$I$24</f>
        <v>2983.1355883700003</v>
      </c>
      <c r="Q146" s="36">
        <f>SUMIFS(СВЦЭМ!$D$33:$D$776,СВЦЭМ!$A$33:$A$776,$A146,СВЦЭМ!$B$33:$B$776,Q$119)+'СЕТ СН'!$I$14+СВЦЭМ!$D$10+'СЕТ СН'!$I$5-'СЕТ СН'!$I$24</f>
        <v>2983.7260915000002</v>
      </c>
      <c r="R146" s="36">
        <f>SUMIFS(СВЦЭМ!$D$33:$D$776,СВЦЭМ!$A$33:$A$776,$A146,СВЦЭМ!$B$33:$B$776,R$119)+'СЕТ СН'!$I$14+СВЦЭМ!$D$10+'СЕТ СН'!$I$5-'СЕТ СН'!$I$24</f>
        <v>2975.5887531100002</v>
      </c>
      <c r="S146" s="36">
        <f>SUMIFS(СВЦЭМ!$D$33:$D$776,СВЦЭМ!$A$33:$A$776,$A146,СВЦЭМ!$B$33:$B$776,S$119)+'СЕТ СН'!$I$14+СВЦЭМ!$D$10+'СЕТ СН'!$I$5-'СЕТ СН'!$I$24</f>
        <v>2976.7862092200003</v>
      </c>
      <c r="T146" s="36">
        <f>SUMIFS(СВЦЭМ!$D$33:$D$776,СВЦЭМ!$A$33:$A$776,$A146,СВЦЭМ!$B$33:$B$776,T$119)+'СЕТ СН'!$I$14+СВЦЭМ!$D$10+'СЕТ СН'!$I$5-'СЕТ СН'!$I$24</f>
        <v>2971.2922558300002</v>
      </c>
      <c r="U146" s="36">
        <f>SUMIFS(СВЦЭМ!$D$33:$D$776,СВЦЭМ!$A$33:$A$776,$A146,СВЦЭМ!$B$33:$B$776,U$119)+'СЕТ СН'!$I$14+СВЦЭМ!$D$10+'СЕТ СН'!$I$5-'СЕТ СН'!$I$24</f>
        <v>2976.9608739200003</v>
      </c>
      <c r="V146" s="36">
        <f>SUMIFS(СВЦЭМ!$D$33:$D$776,СВЦЭМ!$A$33:$A$776,$A146,СВЦЭМ!$B$33:$B$776,V$119)+'СЕТ СН'!$I$14+СВЦЭМ!$D$10+'СЕТ СН'!$I$5-'СЕТ СН'!$I$24</f>
        <v>2990.3600194400001</v>
      </c>
      <c r="W146" s="36">
        <f>SUMIFS(СВЦЭМ!$D$33:$D$776,СВЦЭМ!$A$33:$A$776,$A146,СВЦЭМ!$B$33:$B$776,W$119)+'СЕТ СН'!$I$14+СВЦЭМ!$D$10+'СЕТ СН'!$I$5-'СЕТ СН'!$I$24</f>
        <v>2989.9781832200001</v>
      </c>
      <c r="X146" s="36">
        <f>SUMIFS(СВЦЭМ!$D$33:$D$776,СВЦЭМ!$A$33:$A$776,$A146,СВЦЭМ!$B$33:$B$776,X$119)+'СЕТ СН'!$I$14+СВЦЭМ!$D$10+'СЕТ СН'!$I$5-'СЕТ СН'!$I$24</f>
        <v>2962.8332641800002</v>
      </c>
      <c r="Y146" s="36">
        <f>SUMIFS(СВЦЭМ!$D$33:$D$776,СВЦЭМ!$A$33:$A$776,$A146,СВЦЭМ!$B$33:$B$776,Y$119)+'СЕТ СН'!$I$14+СВЦЭМ!$D$10+'СЕТ СН'!$I$5-'СЕТ СН'!$I$24</f>
        <v>2994.6347474700001</v>
      </c>
    </row>
    <row r="147" spans="1:27" ht="15.75" x14ac:dyDescent="0.2">
      <c r="A147" s="35">
        <f t="shared" si="3"/>
        <v>44071</v>
      </c>
      <c r="B147" s="36">
        <f>SUMIFS(СВЦЭМ!$D$33:$D$776,СВЦЭМ!$A$33:$A$776,$A147,СВЦЭМ!$B$33:$B$776,B$119)+'СЕТ СН'!$I$14+СВЦЭМ!$D$10+'СЕТ СН'!$I$5-'СЕТ СН'!$I$24</f>
        <v>3121.9224733700003</v>
      </c>
      <c r="C147" s="36">
        <f>SUMIFS(СВЦЭМ!$D$33:$D$776,СВЦЭМ!$A$33:$A$776,$A147,СВЦЭМ!$B$33:$B$776,C$119)+'СЕТ СН'!$I$14+СВЦЭМ!$D$10+'СЕТ СН'!$I$5-'СЕТ СН'!$I$24</f>
        <v>3140.8838648400001</v>
      </c>
      <c r="D147" s="36">
        <f>SUMIFS(СВЦЭМ!$D$33:$D$776,СВЦЭМ!$A$33:$A$776,$A147,СВЦЭМ!$B$33:$B$776,D$119)+'СЕТ СН'!$I$14+СВЦЭМ!$D$10+'СЕТ СН'!$I$5-'СЕТ СН'!$I$24</f>
        <v>3172.5174998800003</v>
      </c>
      <c r="E147" s="36">
        <f>SUMIFS(СВЦЭМ!$D$33:$D$776,СВЦЭМ!$A$33:$A$776,$A147,СВЦЭМ!$B$33:$B$776,E$119)+'СЕТ СН'!$I$14+СВЦЭМ!$D$10+'СЕТ СН'!$I$5-'СЕТ СН'!$I$24</f>
        <v>3185.9432111300002</v>
      </c>
      <c r="F147" s="36">
        <f>SUMIFS(СВЦЭМ!$D$33:$D$776,СВЦЭМ!$A$33:$A$776,$A147,СВЦЭМ!$B$33:$B$776,F$119)+'СЕТ СН'!$I$14+СВЦЭМ!$D$10+'СЕТ СН'!$I$5-'СЕТ СН'!$I$24</f>
        <v>3196.4161357400003</v>
      </c>
      <c r="G147" s="36">
        <f>SUMIFS(СВЦЭМ!$D$33:$D$776,СВЦЭМ!$A$33:$A$776,$A147,СВЦЭМ!$B$33:$B$776,G$119)+'СЕТ СН'!$I$14+СВЦЭМ!$D$10+'СЕТ СН'!$I$5-'СЕТ СН'!$I$24</f>
        <v>3175.19265215</v>
      </c>
      <c r="H147" s="36">
        <f>SUMIFS(СВЦЭМ!$D$33:$D$776,СВЦЭМ!$A$33:$A$776,$A147,СВЦЭМ!$B$33:$B$776,H$119)+'СЕТ СН'!$I$14+СВЦЭМ!$D$10+'СЕТ СН'!$I$5-'СЕТ СН'!$I$24</f>
        <v>3139.18767811</v>
      </c>
      <c r="I147" s="36">
        <f>SUMIFS(СВЦЭМ!$D$33:$D$776,СВЦЭМ!$A$33:$A$776,$A147,СВЦЭМ!$B$33:$B$776,I$119)+'СЕТ СН'!$I$14+СВЦЭМ!$D$10+'СЕТ СН'!$I$5-'СЕТ СН'!$I$24</f>
        <v>3081.4671619400001</v>
      </c>
      <c r="J147" s="36">
        <f>SUMIFS(СВЦЭМ!$D$33:$D$776,СВЦЭМ!$A$33:$A$776,$A147,СВЦЭМ!$B$33:$B$776,J$119)+'СЕТ СН'!$I$14+СВЦЭМ!$D$10+'СЕТ СН'!$I$5-'СЕТ СН'!$I$24</f>
        <v>3018.1542054500001</v>
      </c>
      <c r="K147" s="36">
        <f>SUMIFS(СВЦЭМ!$D$33:$D$776,СВЦЭМ!$A$33:$A$776,$A147,СВЦЭМ!$B$33:$B$776,K$119)+'СЕТ СН'!$I$14+СВЦЭМ!$D$10+'СЕТ СН'!$I$5-'СЕТ СН'!$I$24</f>
        <v>2989.6195311900001</v>
      </c>
      <c r="L147" s="36">
        <f>SUMIFS(СВЦЭМ!$D$33:$D$776,СВЦЭМ!$A$33:$A$776,$A147,СВЦЭМ!$B$33:$B$776,L$119)+'СЕТ СН'!$I$14+СВЦЭМ!$D$10+'СЕТ СН'!$I$5-'СЕТ СН'!$I$24</f>
        <v>2982.18402728</v>
      </c>
      <c r="M147" s="36">
        <f>SUMIFS(СВЦЭМ!$D$33:$D$776,СВЦЭМ!$A$33:$A$776,$A147,СВЦЭМ!$B$33:$B$776,M$119)+'СЕТ СН'!$I$14+СВЦЭМ!$D$10+'СЕТ СН'!$I$5-'СЕТ СН'!$I$24</f>
        <v>2985.7227992300004</v>
      </c>
      <c r="N147" s="36">
        <f>SUMIFS(СВЦЭМ!$D$33:$D$776,СВЦЭМ!$A$33:$A$776,$A147,СВЦЭМ!$B$33:$B$776,N$119)+'СЕТ СН'!$I$14+СВЦЭМ!$D$10+'СЕТ СН'!$I$5-'СЕТ СН'!$I$24</f>
        <v>2986.3433371300002</v>
      </c>
      <c r="O147" s="36">
        <f>SUMIFS(СВЦЭМ!$D$33:$D$776,СВЦЭМ!$A$33:$A$776,$A147,СВЦЭМ!$B$33:$B$776,O$119)+'СЕТ СН'!$I$14+СВЦЭМ!$D$10+'СЕТ СН'!$I$5-'СЕТ СН'!$I$24</f>
        <v>2980.5399379800001</v>
      </c>
      <c r="P147" s="36">
        <f>SUMIFS(СВЦЭМ!$D$33:$D$776,СВЦЭМ!$A$33:$A$776,$A147,СВЦЭМ!$B$33:$B$776,P$119)+'СЕТ СН'!$I$14+СВЦЭМ!$D$10+'СЕТ СН'!$I$5-'СЕТ СН'!$I$24</f>
        <v>2982.2172074</v>
      </c>
      <c r="Q147" s="36">
        <f>SUMIFS(СВЦЭМ!$D$33:$D$776,СВЦЭМ!$A$33:$A$776,$A147,СВЦЭМ!$B$33:$B$776,Q$119)+'СЕТ СН'!$I$14+СВЦЭМ!$D$10+'СЕТ СН'!$I$5-'СЕТ СН'!$I$24</f>
        <v>2995.2414136000002</v>
      </c>
      <c r="R147" s="36">
        <f>SUMIFS(СВЦЭМ!$D$33:$D$776,СВЦЭМ!$A$33:$A$776,$A147,СВЦЭМ!$B$33:$B$776,R$119)+'СЕТ СН'!$I$14+СВЦЭМ!$D$10+'СЕТ СН'!$I$5-'СЕТ СН'!$I$24</f>
        <v>2991.8504197400002</v>
      </c>
      <c r="S147" s="36">
        <f>SUMIFS(СВЦЭМ!$D$33:$D$776,СВЦЭМ!$A$33:$A$776,$A147,СВЦЭМ!$B$33:$B$776,S$119)+'СЕТ СН'!$I$14+СВЦЭМ!$D$10+'СЕТ СН'!$I$5-'СЕТ СН'!$I$24</f>
        <v>2994.1569770599999</v>
      </c>
      <c r="T147" s="36">
        <f>SUMIFS(СВЦЭМ!$D$33:$D$776,СВЦЭМ!$A$33:$A$776,$A147,СВЦЭМ!$B$33:$B$776,T$119)+'СЕТ СН'!$I$14+СВЦЭМ!$D$10+'СЕТ СН'!$I$5-'СЕТ СН'!$I$24</f>
        <v>2989.8613861800004</v>
      </c>
      <c r="U147" s="36">
        <f>SUMIFS(СВЦЭМ!$D$33:$D$776,СВЦЭМ!$A$33:$A$776,$A147,СВЦЭМ!$B$33:$B$776,U$119)+'СЕТ СН'!$I$14+СВЦЭМ!$D$10+'СЕТ СН'!$I$5-'СЕТ СН'!$I$24</f>
        <v>2983.3312636600003</v>
      </c>
      <c r="V147" s="36">
        <f>SUMIFS(СВЦЭМ!$D$33:$D$776,СВЦЭМ!$A$33:$A$776,$A147,СВЦЭМ!$B$33:$B$776,V$119)+'СЕТ СН'!$I$14+СВЦЭМ!$D$10+'СЕТ СН'!$I$5-'СЕТ СН'!$I$24</f>
        <v>2958.3803155800001</v>
      </c>
      <c r="W147" s="36">
        <f>SUMIFS(СВЦЭМ!$D$33:$D$776,СВЦЭМ!$A$33:$A$776,$A147,СВЦЭМ!$B$33:$B$776,W$119)+'СЕТ СН'!$I$14+СВЦЭМ!$D$10+'СЕТ СН'!$I$5-'СЕТ СН'!$I$24</f>
        <v>2956.57027487</v>
      </c>
      <c r="X147" s="36">
        <f>SUMIFS(СВЦЭМ!$D$33:$D$776,СВЦЭМ!$A$33:$A$776,$A147,СВЦЭМ!$B$33:$B$776,X$119)+'СЕТ СН'!$I$14+СВЦЭМ!$D$10+'СЕТ СН'!$I$5-'СЕТ СН'!$I$24</f>
        <v>3007.9953463300003</v>
      </c>
      <c r="Y147" s="36">
        <f>SUMIFS(СВЦЭМ!$D$33:$D$776,СВЦЭМ!$A$33:$A$776,$A147,СВЦЭМ!$B$33:$B$776,Y$119)+'СЕТ СН'!$I$14+СВЦЭМ!$D$10+'СЕТ СН'!$I$5-'СЕТ СН'!$I$24</f>
        <v>3057.8561692900003</v>
      </c>
    </row>
    <row r="148" spans="1:27" ht="15.75" x14ac:dyDescent="0.2">
      <c r="A148" s="35">
        <f t="shared" si="3"/>
        <v>44072</v>
      </c>
      <c r="B148" s="36">
        <f>SUMIFS(СВЦЭМ!$D$33:$D$776,СВЦЭМ!$A$33:$A$776,$A148,СВЦЭМ!$B$33:$B$776,B$119)+'СЕТ СН'!$I$14+СВЦЭМ!$D$10+'СЕТ СН'!$I$5-'СЕТ СН'!$I$24</f>
        <v>3121.17892557</v>
      </c>
      <c r="C148" s="36">
        <f>SUMIFS(СВЦЭМ!$D$33:$D$776,СВЦЭМ!$A$33:$A$776,$A148,СВЦЭМ!$B$33:$B$776,C$119)+'СЕТ СН'!$I$14+СВЦЭМ!$D$10+'СЕТ СН'!$I$5-'СЕТ СН'!$I$24</f>
        <v>3169.26288664</v>
      </c>
      <c r="D148" s="36">
        <f>SUMIFS(СВЦЭМ!$D$33:$D$776,СВЦЭМ!$A$33:$A$776,$A148,СВЦЭМ!$B$33:$B$776,D$119)+'СЕТ СН'!$I$14+СВЦЭМ!$D$10+'СЕТ СН'!$I$5-'СЕТ СН'!$I$24</f>
        <v>3207.51343903</v>
      </c>
      <c r="E148" s="36">
        <f>SUMIFS(СВЦЭМ!$D$33:$D$776,СВЦЭМ!$A$33:$A$776,$A148,СВЦЭМ!$B$33:$B$776,E$119)+'СЕТ СН'!$I$14+СВЦЭМ!$D$10+'СЕТ СН'!$I$5-'СЕТ СН'!$I$24</f>
        <v>3223.2232807500004</v>
      </c>
      <c r="F148" s="36">
        <f>SUMIFS(СВЦЭМ!$D$33:$D$776,СВЦЭМ!$A$33:$A$776,$A148,СВЦЭМ!$B$33:$B$776,F$119)+'СЕТ СН'!$I$14+СВЦЭМ!$D$10+'СЕТ СН'!$I$5-'СЕТ СН'!$I$24</f>
        <v>3233.0837461800002</v>
      </c>
      <c r="G148" s="36">
        <f>SUMIFS(СВЦЭМ!$D$33:$D$776,СВЦЭМ!$A$33:$A$776,$A148,СВЦЭМ!$B$33:$B$776,G$119)+'СЕТ СН'!$I$14+СВЦЭМ!$D$10+'СЕТ СН'!$I$5-'СЕТ СН'!$I$24</f>
        <v>3216.9778965800001</v>
      </c>
      <c r="H148" s="36">
        <f>SUMIFS(СВЦЭМ!$D$33:$D$776,СВЦЭМ!$A$33:$A$776,$A148,СВЦЭМ!$B$33:$B$776,H$119)+'СЕТ СН'!$I$14+СВЦЭМ!$D$10+'СЕТ СН'!$I$5-'СЕТ СН'!$I$24</f>
        <v>3189.89585407</v>
      </c>
      <c r="I148" s="36">
        <f>SUMIFS(СВЦЭМ!$D$33:$D$776,СВЦЭМ!$A$33:$A$776,$A148,СВЦЭМ!$B$33:$B$776,I$119)+'СЕТ СН'!$I$14+СВЦЭМ!$D$10+'СЕТ СН'!$I$5-'СЕТ СН'!$I$24</f>
        <v>3143.2293055800001</v>
      </c>
      <c r="J148" s="36">
        <f>SUMIFS(СВЦЭМ!$D$33:$D$776,СВЦЭМ!$A$33:$A$776,$A148,СВЦЭМ!$B$33:$B$776,J$119)+'СЕТ СН'!$I$14+СВЦЭМ!$D$10+'СЕТ СН'!$I$5-'СЕТ СН'!$I$24</f>
        <v>3068.5714633600001</v>
      </c>
      <c r="K148" s="36">
        <f>SUMIFS(СВЦЭМ!$D$33:$D$776,СВЦЭМ!$A$33:$A$776,$A148,СВЦЭМ!$B$33:$B$776,K$119)+'СЕТ СН'!$I$14+СВЦЭМ!$D$10+'СЕТ СН'!$I$5-'СЕТ СН'!$I$24</f>
        <v>3007.6494570700002</v>
      </c>
      <c r="L148" s="36">
        <f>SUMIFS(СВЦЭМ!$D$33:$D$776,СВЦЭМ!$A$33:$A$776,$A148,СВЦЭМ!$B$33:$B$776,L$119)+'СЕТ СН'!$I$14+СВЦЭМ!$D$10+'СЕТ СН'!$I$5-'СЕТ СН'!$I$24</f>
        <v>2987.0199049700004</v>
      </c>
      <c r="M148" s="36">
        <f>SUMIFS(СВЦЭМ!$D$33:$D$776,СВЦЭМ!$A$33:$A$776,$A148,СВЦЭМ!$B$33:$B$776,M$119)+'СЕТ СН'!$I$14+СВЦЭМ!$D$10+'СЕТ СН'!$I$5-'СЕТ СН'!$I$24</f>
        <v>2988.57744955</v>
      </c>
      <c r="N148" s="36">
        <f>SUMIFS(СВЦЭМ!$D$33:$D$776,СВЦЭМ!$A$33:$A$776,$A148,СВЦЭМ!$B$33:$B$776,N$119)+'СЕТ СН'!$I$14+СВЦЭМ!$D$10+'СЕТ СН'!$I$5-'СЕТ СН'!$I$24</f>
        <v>2998.53011952</v>
      </c>
      <c r="O148" s="36">
        <f>SUMIFS(СВЦЭМ!$D$33:$D$776,СВЦЭМ!$A$33:$A$776,$A148,СВЦЭМ!$B$33:$B$776,O$119)+'СЕТ СН'!$I$14+СВЦЭМ!$D$10+'СЕТ СН'!$I$5-'СЕТ СН'!$I$24</f>
        <v>2995.7232254300002</v>
      </c>
      <c r="P148" s="36">
        <f>SUMIFS(СВЦЭМ!$D$33:$D$776,СВЦЭМ!$A$33:$A$776,$A148,СВЦЭМ!$B$33:$B$776,P$119)+'СЕТ СН'!$I$14+СВЦЭМ!$D$10+'СЕТ СН'!$I$5-'СЕТ СН'!$I$24</f>
        <v>3001.5986565400003</v>
      </c>
      <c r="Q148" s="36">
        <f>SUMIFS(СВЦЭМ!$D$33:$D$776,СВЦЭМ!$A$33:$A$776,$A148,СВЦЭМ!$B$33:$B$776,Q$119)+'СЕТ СН'!$I$14+СВЦЭМ!$D$10+'СЕТ СН'!$I$5-'СЕТ СН'!$I$24</f>
        <v>3016.8426439100003</v>
      </c>
      <c r="R148" s="36">
        <f>SUMIFS(СВЦЭМ!$D$33:$D$776,СВЦЭМ!$A$33:$A$776,$A148,СВЦЭМ!$B$33:$B$776,R$119)+'СЕТ СН'!$I$14+СВЦЭМ!$D$10+'СЕТ СН'!$I$5-'СЕТ СН'!$I$24</f>
        <v>3026.4734835400004</v>
      </c>
      <c r="S148" s="36">
        <f>SUMIFS(СВЦЭМ!$D$33:$D$776,СВЦЭМ!$A$33:$A$776,$A148,СВЦЭМ!$B$33:$B$776,S$119)+'СЕТ СН'!$I$14+СВЦЭМ!$D$10+'СЕТ СН'!$I$5-'СЕТ СН'!$I$24</f>
        <v>3016.9144997200001</v>
      </c>
      <c r="T148" s="36">
        <f>SUMIFS(СВЦЭМ!$D$33:$D$776,СВЦЭМ!$A$33:$A$776,$A148,СВЦЭМ!$B$33:$B$776,T$119)+'СЕТ СН'!$I$14+СВЦЭМ!$D$10+'СЕТ СН'!$I$5-'СЕТ СН'!$I$24</f>
        <v>3015.3040194900004</v>
      </c>
      <c r="U148" s="36">
        <f>SUMIFS(СВЦЭМ!$D$33:$D$776,СВЦЭМ!$A$33:$A$776,$A148,СВЦЭМ!$B$33:$B$776,U$119)+'СЕТ СН'!$I$14+СВЦЭМ!$D$10+'СЕТ СН'!$I$5-'СЕТ СН'!$I$24</f>
        <v>3015.5377316500003</v>
      </c>
      <c r="V148" s="36">
        <f>SUMIFS(СВЦЭМ!$D$33:$D$776,СВЦЭМ!$A$33:$A$776,$A148,СВЦЭМ!$B$33:$B$776,V$119)+'СЕТ СН'!$I$14+СВЦЭМ!$D$10+'СЕТ СН'!$I$5-'СЕТ СН'!$I$24</f>
        <v>2995.0802938300003</v>
      </c>
      <c r="W148" s="36">
        <f>SUMIFS(СВЦЭМ!$D$33:$D$776,СВЦЭМ!$A$33:$A$776,$A148,СВЦЭМ!$B$33:$B$776,W$119)+'СЕТ СН'!$I$14+СВЦЭМ!$D$10+'СЕТ СН'!$I$5-'СЕТ СН'!$I$24</f>
        <v>2984.2072245100003</v>
      </c>
      <c r="X148" s="36">
        <f>SUMIFS(СВЦЭМ!$D$33:$D$776,СВЦЭМ!$A$33:$A$776,$A148,СВЦЭМ!$B$33:$B$776,X$119)+'СЕТ СН'!$I$14+СВЦЭМ!$D$10+'СЕТ СН'!$I$5-'СЕТ СН'!$I$24</f>
        <v>3027.3891106300002</v>
      </c>
      <c r="Y148" s="36">
        <f>SUMIFS(СВЦЭМ!$D$33:$D$776,СВЦЭМ!$A$33:$A$776,$A148,СВЦЭМ!$B$33:$B$776,Y$119)+'СЕТ СН'!$I$14+СВЦЭМ!$D$10+'СЕТ СН'!$I$5-'СЕТ СН'!$I$24</f>
        <v>3068.42158027</v>
      </c>
    </row>
    <row r="149" spans="1:27" ht="15.75" x14ac:dyDescent="0.2">
      <c r="A149" s="35">
        <f t="shared" si="3"/>
        <v>44073</v>
      </c>
      <c r="B149" s="36">
        <f>SUMIFS(СВЦЭМ!$D$33:$D$776,СВЦЭМ!$A$33:$A$776,$A149,СВЦЭМ!$B$33:$B$776,B$119)+'СЕТ СН'!$I$14+СВЦЭМ!$D$10+'СЕТ СН'!$I$5-'СЕТ СН'!$I$24</f>
        <v>3100.8411922600003</v>
      </c>
      <c r="C149" s="36">
        <f>SUMIFS(СВЦЭМ!$D$33:$D$776,СВЦЭМ!$A$33:$A$776,$A149,СВЦЭМ!$B$33:$B$776,C$119)+'СЕТ СН'!$I$14+СВЦЭМ!$D$10+'СЕТ СН'!$I$5-'СЕТ СН'!$I$24</f>
        <v>3160.41278177</v>
      </c>
      <c r="D149" s="36">
        <f>SUMIFS(СВЦЭМ!$D$33:$D$776,СВЦЭМ!$A$33:$A$776,$A149,СВЦЭМ!$B$33:$B$776,D$119)+'СЕТ СН'!$I$14+СВЦЭМ!$D$10+'СЕТ СН'!$I$5-'СЕТ СН'!$I$24</f>
        <v>3205.0450599800001</v>
      </c>
      <c r="E149" s="36">
        <f>SUMIFS(СВЦЭМ!$D$33:$D$776,СВЦЭМ!$A$33:$A$776,$A149,СВЦЭМ!$B$33:$B$776,E$119)+'СЕТ СН'!$I$14+СВЦЭМ!$D$10+'СЕТ СН'!$I$5-'СЕТ СН'!$I$24</f>
        <v>3205.6591100800001</v>
      </c>
      <c r="F149" s="36">
        <f>SUMIFS(СВЦЭМ!$D$33:$D$776,СВЦЭМ!$A$33:$A$776,$A149,СВЦЭМ!$B$33:$B$776,F$119)+'СЕТ СН'!$I$14+СВЦЭМ!$D$10+'СЕТ СН'!$I$5-'СЕТ СН'!$I$24</f>
        <v>3206.26817514</v>
      </c>
      <c r="G149" s="36">
        <f>SUMIFS(СВЦЭМ!$D$33:$D$776,СВЦЭМ!$A$33:$A$776,$A149,СВЦЭМ!$B$33:$B$776,G$119)+'СЕТ СН'!$I$14+СВЦЭМ!$D$10+'СЕТ СН'!$I$5-'СЕТ СН'!$I$24</f>
        <v>3195.5766199700001</v>
      </c>
      <c r="H149" s="36">
        <f>SUMIFS(СВЦЭМ!$D$33:$D$776,СВЦЭМ!$A$33:$A$776,$A149,СВЦЭМ!$B$33:$B$776,H$119)+'СЕТ СН'!$I$14+СВЦЭМ!$D$10+'СЕТ СН'!$I$5-'СЕТ СН'!$I$24</f>
        <v>3187.3052438600002</v>
      </c>
      <c r="I149" s="36">
        <f>SUMIFS(СВЦЭМ!$D$33:$D$776,СВЦЭМ!$A$33:$A$776,$A149,СВЦЭМ!$B$33:$B$776,I$119)+'СЕТ СН'!$I$14+СВЦЭМ!$D$10+'СЕТ СН'!$I$5-'СЕТ СН'!$I$24</f>
        <v>3155.17854042</v>
      </c>
      <c r="J149" s="36">
        <f>SUMIFS(СВЦЭМ!$D$33:$D$776,СВЦЭМ!$A$33:$A$776,$A149,СВЦЭМ!$B$33:$B$776,J$119)+'СЕТ СН'!$I$14+СВЦЭМ!$D$10+'СЕТ СН'!$I$5-'СЕТ СН'!$I$24</f>
        <v>3078.5729753700002</v>
      </c>
      <c r="K149" s="36">
        <f>SUMIFS(СВЦЭМ!$D$33:$D$776,СВЦЭМ!$A$33:$A$776,$A149,СВЦЭМ!$B$33:$B$776,K$119)+'СЕТ СН'!$I$14+СВЦЭМ!$D$10+'СЕТ СН'!$I$5-'СЕТ СН'!$I$24</f>
        <v>3011.3067929700001</v>
      </c>
      <c r="L149" s="36">
        <f>SUMIFS(СВЦЭМ!$D$33:$D$776,СВЦЭМ!$A$33:$A$776,$A149,СВЦЭМ!$B$33:$B$776,L$119)+'СЕТ СН'!$I$14+СВЦЭМ!$D$10+'СЕТ СН'!$I$5-'СЕТ СН'!$I$24</f>
        <v>2979.1374719800001</v>
      </c>
      <c r="M149" s="36">
        <f>SUMIFS(СВЦЭМ!$D$33:$D$776,СВЦЭМ!$A$33:$A$776,$A149,СВЦЭМ!$B$33:$B$776,M$119)+'СЕТ СН'!$I$14+СВЦЭМ!$D$10+'СЕТ СН'!$I$5-'СЕТ СН'!$I$24</f>
        <v>2973.6106946100003</v>
      </c>
      <c r="N149" s="36">
        <f>SUMIFS(СВЦЭМ!$D$33:$D$776,СВЦЭМ!$A$33:$A$776,$A149,СВЦЭМ!$B$33:$B$776,N$119)+'СЕТ СН'!$I$14+СВЦЭМ!$D$10+'СЕТ СН'!$I$5-'СЕТ СН'!$I$24</f>
        <v>2983.6384361700002</v>
      </c>
      <c r="O149" s="36">
        <f>SUMIFS(СВЦЭМ!$D$33:$D$776,СВЦЭМ!$A$33:$A$776,$A149,СВЦЭМ!$B$33:$B$776,O$119)+'СЕТ СН'!$I$14+СВЦЭМ!$D$10+'СЕТ СН'!$I$5-'СЕТ СН'!$I$24</f>
        <v>2976.00171073</v>
      </c>
      <c r="P149" s="36">
        <f>SUMIFS(СВЦЭМ!$D$33:$D$776,СВЦЭМ!$A$33:$A$776,$A149,СВЦЭМ!$B$33:$B$776,P$119)+'СЕТ СН'!$I$14+СВЦЭМ!$D$10+'СЕТ СН'!$I$5-'СЕТ СН'!$I$24</f>
        <v>2979.4134179800003</v>
      </c>
      <c r="Q149" s="36">
        <f>SUMIFS(СВЦЭМ!$D$33:$D$776,СВЦЭМ!$A$33:$A$776,$A149,СВЦЭМ!$B$33:$B$776,Q$119)+'СЕТ СН'!$I$14+СВЦЭМ!$D$10+'СЕТ СН'!$I$5-'СЕТ СН'!$I$24</f>
        <v>2993.2621403400003</v>
      </c>
      <c r="R149" s="36">
        <f>SUMIFS(СВЦЭМ!$D$33:$D$776,СВЦЭМ!$A$33:$A$776,$A149,СВЦЭМ!$B$33:$B$776,R$119)+'СЕТ СН'!$I$14+СВЦЭМ!$D$10+'СЕТ СН'!$I$5-'СЕТ СН'!$I$24</f>
        <v>2998.3454565000002</v>
      </c>
      <c r="S149" s="36">
        <f>SUMIFS(СВЦЭМ!$D$33:$D$776,СВЦЭМ!$A$33:$A$776,$A149,СВЦЭМ!$B$33:$B$776,S$119)+'СЕТ СН'!$I$14+СВЦЭМ!$D$10+'СЕТ СН'!$I$5-'СЕТ СН'!$I$24</f>
        <v>2983.1218537900004</v>
      </c>
      <c r="T149" s="36">
        <f>SUMIFS(СВЦЭМ!$D$33:$D$776,СВЦЭМ!$A$33:$A$776,$A149,СВЦЭМ!$B$33:$B$776,T$119)+'СЕТ СН'!$I$14+СВЦЭМ!$D$10+'СЕТ СН'!$I$5-'СЕТ СН'!$I$24</f>
        <v>2972.8851739400002</v>
      </c>
      <c r="U149" s="36">
        <f>SUMIFS(СВЦЭМ!$D$33:$D$776,СВЦЭМ!$A$33:$A$776,$A149,СВЦЭМ!$B$33:$B$776,U$119)+'СЕТ СН'!$I$14+СВЦЭМ!$D$10+'СЕТ СН'!$I$5-'СЕТ СН'!$I$24</f>
        <v>2967.2649308600003</v>
      </c>
      <c r="V149" s="36">
        <f>SUMIFS(СВЦЭМ!$D$33:$D$776,СВЦЭМ!$A$33:$A$776,$A149,СВЦЭМ!$B$33:$B$776,V$119)+'СЕТ СН'!$I$14+СВЦЭМ!$D$10+'СЕТ СН'!$I$5-'СЕТ СН'!$I$24</f>
        <v>2939.6876125400004</v>
      </c>
      <c r="W149" s="36">
        <f>SUMIFS(СВЦЭМ!$D$33:$D$776,СВЦЭМ!$A$33:$A$776,$A149,СВЦЭМ!$B$33:$B$776,W$119)+'СЕТ СН'!$I$14+СВЦЭМ!$D$10+'СЕТ СН'!$I$5-'СЕТ СН'!$I$24</f>
        <v>2921.8733433500001</v>
      </c>
      <c r="X149" s="36">
        <f>SUMIFS(СВЦЭМ!$D$33:$D$776,СВЦЭМ!$A$33:$A$776,$A149,СВЦЭМ!$B$33:$B$776,X$119)+'СЕТ СН'!$I$14+СВЦЭМ!$D$10+'СЕТ СН'!$I$5-'СЕТ СН'!$I$24</f>
        <v>2964.9524470000001</v>
      </c>
      <c r="Y149" s="36">
        <f>SUMIFS(СВЦЭМ!$D$33:$D$776,СВЦЭМ!$A$33:$A$776,$A149,СВЦЭМ!$B$33:$B$776,Y$119)+'СЕТ СН'!$I$14+СВЦЭМ!$D$10+'СЕТ СН'!$I$5-'СЕТ СН'!$I$24</f>
        <v>3018.8905173200001</v>
      </c>
    </row>
    <row r="150" spans="1:27" ht="15.75" x14ac:dyDescent="0.2">
      <c r="A150" s="35">
        <f t="shared" si="3"/>
        <v>44074</v>
      </c>
      <c r="B150" s="36">
        <f>SUMIFS(СВЦЭМ!$D$33:$D$776,СВЦЭМ!$A$33:$A$776,$A150,СВЦЭМ!$B$33:$B$776,B$119)+'СЕТ СН'!$I$14+СВЦЭМ!$D$10+'СЕТ СН'!$I$5-'СЕТ СН'!$I$24</f>
        <v>3067.93798849</v>
      </c>
      <c r="C150" s="36">
        <f>SUMIFS(СВЦЭМ!$D$33:$D$776,СВЦЭМ!$A$33:$A$776,$A150,СВЦЭМ!$B$33:$B$776,C$119)+'СЕТ СН'!$I$14+СВЦЭМ!$D$10+'СЕТ СН'!$I$5-'СЕТ СН'!$I$24</f>
        <v>3123.1523582</v>
      </c>
      <c r="D150" s="36">
        <f>SUMIFS(СВЦЭМ!$D$33:$D$776,СВЦЭМ!$A$33:$A$776,$A150,СВЦЭМ!$B$33:$B$776,D$119)+'СЕТ СН'!$I$14+СВЦЭМ!$D$10+'СЕТ СН'!$I$5-'СЕТ СН'!$I$24</f>
        <v>3180.6344728700001</v>
      </c>
      <c r="E150" s="36">
        <f>SUMIFS(СВЦЭМ!$D$33:$D$776,СВЦЭМ!$A$33:$A$776,$A150,СВЦЭМ!$B$33:$B$776,E$119)+'СЕТ СН'!$I$14+СВЦЭМ!$D$10+'СЕТ СН'!$I$5-'СЕТ СН'!$I$24</f>
        <v>3192.95253228</v>
      </c>
      <c r="F150" s="36">
        <f>SUMIFS(СВЦЭМ!$D$33:$D$776,СВЦЭМ!$A$33:$A$776,$A150,СВЦЭМ!$B$33:$B$776,F$119)+'СЕТ СН'!$I$14+СВЦЭМ!$D$10+'СЕТ СН'!$I$5-'СЕТ СН'!$I$24</f>
        <v>3204.7331416300003</v>
      </c>
      <c r="G150" s="36">
        <f>SUMIFS(СВЦЭМ!$D$33:$D$776,СВЦЭМ!$A$33:$A$776,$A150,СВЦЭМ!$B$33:$B$776,G$119)+'СЕТ СН'!$I$14+СВЦЭМ!$D$10+'СЕТ СН'!$I$5-'СЕТ СН'!$I$24</f>
        <v>3190.8773205100001</v>
      </c>
      <c r="H150" s="36">
        <f>SUMIFS(СВЦЭМ!$D$33:$D$776,СВЦЭМ!$A$33:$A$776,$A150,СВЦЭМ!$B$33:$B$776,H$119)+'СЕТ СН'!$I$14+СВЦЭМ!$D$10+'СЕТ СН'!$I$5-'СЕТ СН'!$I$24</f>
        <v>3138.2213940600004</v>
      </c>
      <c r="I150" s="36">
        <f>SUMIFS(СВЦЭМ!$D$33:$D$776,СВЦЭМ!$A$33:$A$776,$A150,СВЦЭМ!$B$33:$B$776,I$119)+'СЕТ СН'!$I$14+СВЦЭМ!$D$10+'СЕТ СН'!$I$5-'СЕТ СН'!$I$24</f>
        <v>3075.1350467700004</v>
      </c>
      <c r="J150" s="36">
        <f>SUMIFS(СВЦЭМ!$D$33:$D$776,СВЦЭМ!$A$33:$A$776,$A150,СВЦЭМ!$B$33:$B$776,J$119)+'СЕТ СН'!$I$14+СВЦЭМ!$D$10+'СЕТ СН'!$I$5-'СЕТ СН'!$I$24</f>
        <v>3018.0968616</v>
      </c>
      <c r="K150" s="36">
        <f>SUMIFS(СВЦЭМ!$D$33:$D$776,СВЦЭМ!$A$33:$A$776,$A150,СВЦЭМ!$B$33:$B$776,K$119)+'СЕТ СН'!$I$14+СВЦЭМ!$D$10+'СЕТ СН'!$I$5-'СЕТ СН'!$I$24</f>
        <v>2974.75205701</v>
      </c>
      <c r="L150" s="36">
        <f>SUMIFS(СВЦЭМ!$D$33:$D$776,СВЦЭМ!$A$33:$A$776,$A150,СВЦЭМ!$B$33:$B$776,L$119)+'СЕТ СН'!$I$14+СВЦЭМ!$D$10+'СЕТ СН'!$I$5-'СЕТ СН'!$I$24</f>
        <v>2990.8019210100001</v>
      </c>
      <c r="M150" s="36">
        <f>SUMIFS(СВЦЭМ!$D$33:$D$776,СВЦЭМ!$A$33:$A$776,$A150,СВЦЭМ!$B$33:$B$776,M$119)+'СЕТ СН'!$I$14+СВЦЭМ!$D$10+'СЕТ СН'!$I$5-'СЕТ СН'!$I$24</f>
        <v>2990.6562263300002</v>
      </c>
      <c r="N150" s="36">
        <f>SUMIFS(СВЦЭМ!$D$33:$D$776,СВЦЭМ!$A$33:$A$776,$A150,СВЦЭМ!$B$33:$B$776,N$119)+'СЕТ СН'!$I$14+СВЦЭМ!$D$10+'СЕТ СН'!$I$5-'СЕТ СН'!$I$24</f>
        <v>2985.6169512300003</v>
      </c>
      <c r="O150" s="36">
        <f>SUMIFS(СВЦЭМ!$D$33:$D$776,СВЦЭМ!$A$33:$A$776,$A150,СВЦЭМ!$B$33:$B$776,O$119)+'СЕТ СН'!$I$14+СВЦЭМ!$D$10+'СЕТ СН'!$I$5-'СЕТ СН'!$I$24</f>
        <v>2978.8749665800001</v>
      </c>
      <c r="P150" s="36">
        <f>SUMIFS(СВЦЭМ!$D$33:$D$776,СВЦЭМ!$A$33:$A$776,$A150,СВЦЭМ!$B$33:$B$776,P$119)+'СЕТ СН'!$I$14+СВЦЭМ!$D$10+'СЕТ СН'!$I$5-'СЕТ СН'!$I$24</f>
        <v>2983.0919369100002</v>
      </c>
      <c r="Q150" s="36">
        <f>SUMIFS(СВЦЭМ!$D$33:$D$776,СВЦЭМ!$A$33:$A$776,$A150,СВЦЭМ!$B$33:$B$776,Q$119)+'СЕТ СН'!$I$14+СВЦЭМ!$D$10+'СЕТ СН'!$I$5-'СЕТ СН'!$I$24</f>
        <v>2982.6145431100003</v>
      </c>
      <c r="R150" s="36">
        <f>SUMIFS(СВЦЭМ!$D$33:$D$776,СВЦЭМ!$A$33:$A$776,$A150,СВЦЭМ!$B$33:$B$776,R$119)+'СЕТ СН'!$I$14+СВЦЭМ!$D$10+'СЕТ СН'!$I$5-'СЕТ СН'!$I$24</f>
        <v>2980.39549678</v>
      </c>
      <c r="S150" s="36">
        <f>SUMIFS(СВЦЭМ!$D$33:$D$776,СВЦЭМ!$A$33:$A$776,$A150,СВЦЭМ!$B$33:$B$776,S$119)+'СЕТ СН'!$I$14+СВЦЭМ!$D$10+'СЕТ СН'!$I$5-'СЕТ СН'!$I$24</f>
        <v>2985.7713589100003</v>
      </c>
      <c r="T150" s="36">
        <f>SUMIFS(СВЦЭМ!$D$33:$D$776,СВЦЭМ!$A$33:$A$776,$A150,СВЦЭМ!$B$33:$B$776,T$119)+'СЕТ СН'!$I$14+СВЦЭМ!$D$10+'СЕТ СН'!$I$5-'СЕТ СН'!$I$24</f>
        <v>2984.4206037700001</v>
      </c>
      <c r="U150" s="36">
        <f>SUMIFS(СВЦЭМ!$D$33:$D$776,СВЦЭМ!$A$33:$A$776,$A150,СВЦЭМ!$B$33:$B$776,U$119)+'СЕТ СН'!$I$14+СВЦЭМ!$D$10+'СЕТ СН'!$I$5-'СЕТ СН'!$I$24</f>
        <v>2977.2115658000002</v>
      </c>
      <c r="V150" s="36">
        <f>SUMIFS(СВЦЭМ!$D$33:$D$776,СВЦЭМ!$A$33:$A$776,$A150,СВЦЭМ!$B$33:$B$776,V$119)+'СЕТ СН'!$I$14+СВЦЭМ!$D$10+'СЕТ СН'!$I$5-'СЕТ СН'!$I$24</f>
        <v>2978.0113950200002</v>
      </c>
      <c r="W150" s="36">
        <f>SUMIFS(СВЦЭМ!$D$33:$D$776,СВЦЭМ!$A$33:$A$776,$A150,СВЦЭМ!$B$33:$B$776,W$119)+'СЕТ СН'!$I$14+СВЦЭМ!$D$10+'СЕТ СН'!$I$5-'СЕТ СН'!$I$24</f>
        <v>2975.8555824800001</v>
      </c>
      <c r="X150" s="36">
        <f>SUMIFS(СВЦЭМ!$D$33:$D$776,СВЦЭМ!$A$33:$A$776,$A150,СВЦЭМ!$B$33:$B$776,X$119)+'СЕТ СН'!$I$14+СВЦЭМ!$D$10+'СЕТ СН'!$I$5-'СЕТ СН'!$I$24</f>
        <v>2984.3440406</v>
      </c>
      <c r="Y150" s="36">
        <f>SUMIFS(СВЦЭМ!$D$33:$D$776,СВЦЭМ!$A$33:$A$776,$A150,СВЦЭМ!$B$33:$B$776,Y$119)+'СЕТ СН'!$I$14+СВЦЭМ!$D$10+'СЕТ СН'!$I$5-'СЕТ СН'!$I$24</f>
        <v>3037.7601879700001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01.08.2020</v>
      </c>
      <c r="B156" s="36">
        <f>SUMIFS(СВЦЭМ!$E$33:$E$776,СВЦЭМ!$A$33:$A$776,$A156,СВЦЭМ!$B$33:$B$776,B$155)+'СЕТ СН'!$F$15</f>
        <v>182.10127136</v>
      </c>
      <c r="C156" s="36">
        <f>SUMIFS(СВЦЭМ!$E$33:$E$776,СВЦЭМ!$A$33:$A$776,$A156,СВЦЭМ!$B$33:$B$776,C$155)+'СЕТ СН'!$F$15</f>
        <v>190.45614198000001</v>
      </c>
      <c r="D156" s="36">
        <f>SUMIFS(СВЦЭМ!$E$33:$E$776,СВЦЭМ!$A$33:$A$776,$A156,СВЦЭМ!$B$33:$B$776,D$155)+'СЕТ СН'!$F$15</f>
        <v>198.03966649</v>
      </c>
      <c r="E156" s="36">
        <f>SUMIFS(СВЦЭМ!$E$33:$E$776,СВЦЭМ!$A$33:$A$776,$A156,СВЦЭМ!$B$33:$B$776,E$155)+'СЕТ СН'!$F$15</f>
        <v>198.23587726</v>
      </c>
      <c r="F156" s="36">
        <f>SUMIFS(СВЦЭМ!$E$33:$E$776,СВЦЭМ!$A$33:$A$776,$A156,СВЦЭМ!$B$33:$B$776,F$155)+'СЕТ СН'!$F$15</f>
        <v>197.51568954000001</v>
      </c>
      <c r="G156" s="36">
        <f>SUMIFS(СВЦЭМ!$E$33:$E$776,СВЦЭМ!$A$33:$A$776,$A156,СВЦЭМ!$B$33:$B$776,G$155)+'СЕТ СН'!$F$15</f>
        <v>202.85923457999999</v>
      </c>
      <c r="H156" s="36">
        <f>SUMIFS(СВЦЭМ!$E$33:$E$776,СВЦЭМ!$A$33:$A$776,$A156,СВЦЭМ!$B$33:$B$776,H$155)+'СЕТ СН'!$F$15</f>
        <v>198.32872008000001</v>
      </c>
      <c r="I156" s="36">
        <f>SUMIFS(СВЦЭМ!$E$33:$E$776,СВЦЭМ!$A$33:$A$776,$A156,СВЦЭМ!$B$33:$B$776,I$155)+'СЕТ СН'!$F$15</f>
        <v>202.1656988</v>
      </c>
      <c r="J156" s="36">
        <f>SUMIFS(СВЦЭМ!$E$33:$E$776,СВЦЭМ!$A$33:$A$776,$A156,СВЦЭМ!$B$33:$B$776,J$155)+'СЕТ СН'!$F$15</f>
        <v>192.72889162000001</v>
      </c>
      <c r="K156" s="36">
        <f>SUMIFS(СВЦЭМ!$E$33:$E$776,СВЦЭМ!$A$33:$A$776,$A156,СВЦЭМ!$B$33:$B$776,K$155)+'СЕТ СН'!$F$15</f>
        <v>183.9915574</v>
      </c>
      <c r="L156" s="36">
        <f>SUMIFS(СВЦЭМ!$E$33:$E$776,СВЦЭМ!$A$33:$A$776,$A156,СВЦЭМ!$B$33:$B$776,L$155)+'СЕТ СН'!$F$15</f>
        <v>176.81623981000001</v>
      </c>
      <c r="M156" s="36">
        <f>SUMIFS(СВЦЭМ!$E$33:$E$776,СВЦЭМ!$A$33:$A$776,$A156,СВЦЭМ!$B$33:$B$776,M$155)+'СЕТ СН'!$F$15</f>
        <v>163.71567558000001</v>
      </c>
      <c r="N156" s="36">
        <f>SUMIFS(СВЦЭМ!$E$33:$E$776,СВЦЭМ!$A$33:$A$776,$A156,СВЦЭМ!$B$33:$B$776,N$155)+'СЕТ СН'!$F$15</f>
        <v>156.77999485999999</v>
      </c>
      <c r="O156" s="36">
        <f>SUMIFS(СВЦЭМ!$E$33:$E$776,СВЦЭМ!$A$33:$A$776,$A156,СВЦЭМ!$B$33:$B$776,O$155)+'СЕТ СН'!$F$15</f>
        <v>146.53822797999999</v>
      </c>
      <c r="P156" s="36">
        <f>SUMIFS(СВЦЭМ!$E$33:$E$776,СВЦЭМ!$A$33:$A$776,$A156,СВЦЭМ!$B$33:$B$776,P$155)+'СЕТ СН'!$F$15</f>
        <v>146.90860386</v>
      </c>
      <c r="Q156" s="36">
        <f>SUMIFS(СВЦЭМ!$E$33:$E$776,СВЦЭМ!$A$33:$A$776,$A156,СВЦЭМ!$B$33:$B$776,Q$155)+'СЕТ СН'!$F$15</f>
        <v>147.21205051999999</v>
      </c>
      <c r="R156" s="36">
        <f>SUMIFS(СВЦЭМ!$E$33:$E$776,СВЦЭМ!$A$33:$A$776,$A156,СВЦЭМ!$B$33:$B$776,R$155)+'СЕТ СН'!$F$15</f>
        <v>147.13898083000001</v>
      </c>
      <c r="S156" s="36">
        <f>SUMIFS(СВЦЭМ!$E$33:$E$776,СВЦЭМ!$A$33:$A$776,$A156,СВЦЭМ!$B$33:$B$776,S$155)+'СЕТ СН'!$F$15</f>
        <v>147.20281951999999</v>
      </c>
      <c r="T156" s="36">
        <f>SUMIFS(СВЦЭМ!$E$33:$E$776,СВЦЭМ!$A$33:$A$776,$A156,СВЦЭМ!$B$33:$B$776,T$155)+'СЕТ СН'!$F$15</f>
        <v>147.22368850000001</v>
      </c>
      <c r="U156" s="36">
        <f>SUMIFS(СВЦЭМ!$E$33:$E$776,СВЦЭМ!$A$33:$A$776,$A156,СВЦЭМ!$B$33:$B$776,U$155)+'СЕТ СН'!$F$15</f>
        <v>147.59699968000001</v>
      </c>
      <c r="V156" s="36">
        <f>SUMIFS(СВЦЭМ!$E$33:$E$776,СВЦЭМ!$A$33:$A$776,$A156,СВЦЭМ!$B$33:$B$776,V$155)+'СЕТ СН'!$F$15</f>
        <v>144.77865543999999</v>
      </c>
      <c r="W156" s="36">
        <f>SUMIFS(СВЦЭМ!$E$33:$E$776,СВЦЭМ!$A$33:$A$776,$A156,СВЦЭМ!$B$33:$B$776,W$155)+'СЕТ СН'!$F$15</f>
        <v>141.47494839000001</v>
      </c>
      <c r="X156" s="36">
        <f>SUMIFS(СВЦЭМ!$E$33:$E$776,СВЦЭМ!$A$33:$A$776,$A156,СВЦЭМ!$B$33:$B$776,X$155)+'СЕТ СН'!$F$15</f>
        <v>149.68358759</v>
      </c>
      <c r="Y156" s="36">
        <f>SUMIFS(СВЦЭМ!$E$33:$E$776,СВЦЭМ!$A$33:$A$776,$A156,СВЦЭМ!$B$33:$B$776,Y$155)+'СЕТ СН'!$F$15</f>
        <v>172.81987402999999</v>
      </c>
      <c r="AA156" s="45"/>
    </row>
    <row r="157" spans="1:27" ht="15.75" x14ac:dyDescent="0.2">
      <c r="A157" s="35">
        <f>A156+1</f>
        <v>44045</v>
      </c>
      <c r="B157" s="36">
        <f>SUMIFS(СВЦЭМ!$E$33:$E$776,СВЦЭМ!$A$33:$A$776,$A157,СВЦЭМ!$B$33:$B$776,B$155)+'СЕТ СН'!$F$15</f>
        <v>178.21737045</v>
      </c>
      <c r="C157" s="36">
        <f>SUMIFS(СВЦЭМ!$E$33:$E$776,СВЦЭМ!$A$33:$A$776,$A157,СВЦЭМ!$B$33:$B$776,C$155)+'СЕТ СН'!$F$15</f>
        <v>187.36439333000001</v>
      </c>
      <c r="D157" s="36">
        <f>SUMIFS(СВЦЭМ!$E$33:$E$776,СВЦЭМ!$A$33:$A$776,$A157,СВЦЭМ!$B$33:$B$776,D$155)+'СЕТ СН'!$F$15</f>
        <v>193.7112396</v>
      </c>
      <c r="E157" s="36">
        <f>SUMIFS(СВЦЭМ!$E$33:$E$776,СВЦЭМ!$A$33:$A$776,$A157,СВЦЭМ!$B$33:$B$776,E$155)+'СЕТ СН'!$F$15</f>
        <v>194.7771778</v>
      </c>
      <c r="F157" s="36">
        <f>SUMIFS(СВЦЭМ!$E$33:$E$776,СВЦЭМ!$A$33:$A$776,$A157,СВЦЭМ!$B$33:$B$776,F$155)+'СЕТ СН'!$F$15</f>
        <v>195.36260234</v>
      </c>
      <c r="G157" s="36">
        <f>SUMIFS(СВЦЭМ!$E$33:$E$776,СВЦЭМ!$A$33:$A$776,$A157,СВЦЭМ!$B$33:$B$776,G$155)+'СЕТ СН'!$F$15</f>
        <v>194.81243334000001</v>
      </c>
      <c r="H157" s="36">
        <f>SUMIFS(СВЦЭМ!$E$33:$E$776,СВЦЭМ!$A$33:$A$776,$A157,СВЦЭМ!$B$33:$B$776,H$155)+'СЕТ СН'!$F$15</f>
        <v>189.06815241999999</v>
      </c>
      <c r="I157" s="36">
        <f>SUMIFS(СВЦЭМ!$E$33:$E$776,СВЦЭМ!$A$33:$A$776,$A157,СВЦЭМ!$B$33:$B$776,I$155)+'СЕТ СН'!$F$15</f>
        <v>196.96013440999999</v>
      </c>
      <c r="J157" s="36">
        <f>SUMIFS(СВЦЭМ!$E$33:$E$776,СВЦЭМ!$A$33:$A$776,$A157,СВЦЭМ!$B$33:$B$776,J$155)+'СЕТ СН'!$F$15</f>
        <v>188.04271901999999</v>
      </c>
      <c r="K157" s="36">
        <f>SUMIFS(СВЦЭМ!$E$33:$E$776,СВЦЭМ!$A$33:$A$776,$A157,СВЦЭМ!$B$33:$B$776,K$155)+'СЕТ СН'!$F$15</f>
        <v>174.02413340999999</v>
      </c>
      <c r="L157" s="36">
        <f>SUMIFS(СВЦЭМ!$E$33:$E$776,СВЦЭМ!$A$33:$A$776,$A157,СВЦЭМ!$B$33:$B$776,L$155)+'СЕТ СН'!$F$15</f>
        <v>166.55243614</v>
      </c>
      <c r="M157" s="36">
        <f>SUMIFS(СВЦЭМ!$E$33:$E$776,СВЦЭМ!$A$33:$A$776,$A157,СВЦЭМ!$B$33:$B$776,M$155)+'СЕТ СН'!$F$15</f>
        <v>151.68324281</v>
      </c>
      <c r="N157" s="36">
        <f>SUMIFS(СВЦЭМ!$E$33:$E$776,СВЦЭМ!$A$33:$A$776,$A157,СВЦЭМ!$B$33:$B$776,N$155)+'СЕТ СН'!$F$15</f>
        <v>144.72194447999999</v>
      </c>
      <c r="O157" s="36">
        <f>SUMIFS(СВЦЭМ!$E$33:$E$776,СВЦЭМ!$A$33:$A$776,$A157,СВЦЭМ!$B$33:$B$776,O$155)+'СЕТ СН'!$F$15</f>
        <v>141.55589755</v>
      </c>
      <c r="P157" s="36">
        <f>SUMIFS(СВЦЭМ!$E$33:$E$776,СВЦЭМ!$A$33:$A$776,$A157,СВЦЭМ!$B$33:$B$776,P$155)+'СЕТ СН'!$F$15</f>
        <v>143.41689029</v>
      </c>
      <c r="Q157" s="36">
        <f>SUMIFS(СВЦЭМ!$E$33:$E$776,СВЦЭМ!$A$33:$A$776,$A157,СВЦЭМ!$B$33:$B$776,Q$155)+'СЕТ СН'!$F$15</f>
        <v>145.78447023000001</v>
      </c>
      <c r="R157" s="36">
        <f>SUMIFS(СВЦЭМ!$E$33:$E$776,СВЦЭМ!$A$33:$A$776,$A157,СВЦЭМ!$B$33:$B$776,R$155)+'СЕТ СН'!$F$15</f>
        <v>144.30884437</v>
      </c>
      <c r="S157" s="36">
        <f>SUMIFS(СВЦЭМ!$E$33:$E$776,СВЦЭМ!$A$33:$A$776,$A157,СВЦЭМ!$B$33:$B$776,S$155)+'СЕТ СН'!$F$15</f>
        <v>145.18188178</v>
      </c>
      <c r="T157" s="36">
        <f>SUMIFS(СВЦЭМ!$E$33:$E$776,СВЦЭМ!$A$33:$A$776,$A157,СВЦЭМ!$B$33:$B$776,T$155)+'СЕТ СН'!$F$15</f>
        <v>144.93131962999999</v>
      </c>
      <c r="U157" s="36">
        <f>SUMIFS(СВЦЭМ!$E$33:$E$776,СВЦЭМ!$A$33:$A$776,$A157,СВЦЭМ!$B$33:$B$776,U$155)+'СЕТ СН'!$F$15</f>
        <v>142.08445753000001</v>
      </c>
      <c r="V157" s="36">
        <f>SUMIFS(СВЦЭМ!$E$33:$E$776,СВЦЭМ!$A$33:$A$776,$A157,СВЦЭМ!$B$33:$B$776,V$155)+'СЕТ СН'!$F$15</f>
        <v>136.50124252000001</v>
      </c>
      <c r="W157" s="36">
        <f>SUMIFS(СВЦЭМ!$E$33:$E$776,СВЦЭМ!$A$33:$A$776,$A157,СВЦЭМ!$B$33:$B$776,W$155)+'СЕТ СН'!$F$15</f>
        <v>136.47456731</v>
      </c>
      <c r="X157" s="36">
        <f>SUMIFS(СВЦЭМ!$E$33:$E$776,СВЦЭМ!$A$33:$A$776,$A157,СВЦЭМ!$B$33:$B$776,X$155)+'СЕТ СН'!$F$15</f>
        <v>142.91623422000001</v>
      </c>
      <c r="Y157" s="36">
        <f>SUMIFS(СВЦЭМ!$E$33:$E$776,СВЦЭМ!$A$33:$A$776,$A157,СВЦЭМ!$B$33:$B$776,Y$155)+'СЕТ СН'!$F$15</f>
        <v>161.83289852999999</v>
      </c>
    </row>
    <row r="158" spans="1:27" ht="15.75" x14ac:dyDescent="0.2">
      <c r="A158" s="35">
        <f t="shared" ref="A158:A186" si="4">A157+1</f>
        <v>44046</v>
      </c>
      <c r="B158" s="36">
        <f>SUMIFS(СВЦЭМ!$E$33:$E$776,СВЦЭМ!$A$33:$A$776,$A158,СВЦЭМ!$B$33:$B$776,B$155)+'СЕТ СН'!$F$15</f>
        <v>181.18766970999999</v>
      </c>
      <c r="C158" s="36">
        <f>SUMIFS(СВЦЭМ!$E$33:$E$776,СВЦЭМ!$A$33:$A$776,$A158,СВЦЭМ!$B$33:$B$776,C$155)+'СЕТ СН'!$F$15</f>
        <v>180.30472169999999</v>
      </c>
      <c r="D158" s="36">
        <f>SUMIFS(СВЦЭМ!$E$33:$E$776,СВЦЭМ!$A$33:$A$776,$A158,СВЦЭМ!$B$33:$B$776,D$155)+'СЕТ СН'!$F$15</f>
        <v>183.41758053999999</v>
      </c>
      <c r="E158" s="36">
        <f>SUMIFS(СВЦЭМ!$E$33:$E$776,СВЦЭМ!$A$33:$A$776,$A158,СВЦЭМ!$B$33:$B$776,E$155)+'СЕТ СН'!$F$15</f>
        <v>192.84153216000001</v>
      </c>
      <c r="F158" s="36">
        <f>SUMIFS(СВЦЭМ!$E$33:$E$776,СВЦЭМ!$A$33:$A$776,$A158,СВЦЭМ!$B$33:$B$776,F$155)+'СЕТ СН'!$F$15</f>
        <v>193.23754503000001</v>
      </c>
      <c r="G158" s="36">
        <f>SUMIFS(СВЦЭМ!$E$33:$E$776,СВЦЭМ!$A$33:$A$776,$A158,СВЦЭМ!$B$33:$B$776,G$155)+'СЕТ СН'!$F$15</f>
        <v>198.09638225</v>
      </c>
      <c r="H158" s="36">
        <f>SUMIFS(СВЦЭМ!$E$33:$E$776,СВЦЭМ!$A$33:$A$776,$A158,СВЦЭМ!$B$33:$B$776,H$155)+'СЕТ СН'!$F$15</f>
        <v>195.06764118000001</v>
      </c>
      <c r="I158" s="36">
        <f>SUMIFS(СВЦЭМ!$E$33:$E$776,СВЦЭМ!$A$33:$A$776,$A158,СВЦЭМ!$B$33:$B$776,I$155)+'СЕТ СН'!$F$15</f>
        <v>197.89515312</v>
      </c>
      <c r="J158" s="36">
        <f>SUMIFS(СВЦЭМ!$E$33:$E$776,СВЦЭМ!$A$33:$A$776,$A158,СВЦЭМ!$B$33:$B$776,J$155)+'СЕТ СН'!$F$15</f>
        <v>185.94647082</v>
      </c>
      <c r="K158" s="36">
        <f>SUMIFS(СВЦЭМ!$E$33:$E$776,СВЦЭМ!$A$33:$A$776,$A158,СВЦЭМ!$B$33:$B$776,K$155)+'СЕТ СН'!$F$15</f>
        <v>175.04690277</v>
      </c>
      <c r="L158" s="36">
        <f>SUMIFS(СВЦЭМ!$E$33:$E$776,СВЦЭМ!$A$33:$A$776,$A158,СВЦЭМ!$B$33:$B$776,L$155)+'СЕТ СН'!$F$15</f>
        <v>165.40061320000001</v>
      </c>
      <c r="M158" s="36">
        <f>SUMIFS(СВЦЭМ!$E$33:$E$776,СВЦЭМ!$A$33:$A$776,$A158,СВЦЭМ!$B$33:$B$776,M$155)+'СЕТ СН'!$F$15</f>
        <v>150.39783029</v>
      </c>
      <c r="N158" s="36">
        <f>SUMIFS(СВЦЭМ!$E$33:$E$776,СВЦЭМ!$A$33:$A$776,$A158,СВЦЭМ!$B$33:$B$776,N$155)+'СЕТ СН'!$F$15</f>
        <v>141.71325826</v>
      </c>
      <c r="O158" s="36">
        <f>SUMIFS(СВЦЭМ!$E$33:$E$776,СВЦЭМ!$A$33:$A$776,$A158,СВЦЭМ!$B$33:$B$776,O$155)+'СЕТ СН'!$F$15</f>
        <v>138.10165480000001</v>
      </c>
      <c r="P158" s="36">
        <f>SUMIFS(СВЦЭМ!$E$33:$E$776,СВЦЭМ!$A$33:$A$776,$A158,СВЦЭМ!$B$33:$B$776,P$155)+'СЕТ СН'!$F$15</f>
        <v>138.95836707999999</v>
      </c>
      <c r="Q158" s="36">
        <f>SUMIFS(СВЦЭМ!$E$33:$E$776,СВЦЭМ!$A$33:$A$776,$A158,СВЦЭМ!$B$33:$B$776,Q$155)+'СЕТ СН'!$F$15</f>
        <v>139.81428117999999</v>
      </c>
      <c r="R158" s="36">
        <f>SUMIFS(СВЦЭМ!$E$33:$E$776,СВЦЭМ!$A$33:$A$776,$A158,СВЦЭМ!$B$33:$B$776,R$155)+'СЕТ СН'!$F$15</f>
        <v>141.48218077000001</v>
      </c>
      <c r="S158" s="36">
        <f>SUMIFS(СВЦЭМ!$E$33:$E$776,СВЦЭМ!$A$33:$A$776,$A158,СВЦЭМ!$B$33:$B$776,S$155)+'СЕТ СН'!$F$15</f>
        <v>142.37160600999999</v>
      </c>
      <c r="T158" s="36">
        <f>SUMIFS(СВЦЭМ!$E$33:$E$776,СВЦЭМ!$A$33:$A$776,$A158,СВЦЭМ!$B$33:$B$776,T$155)+'СЕТ СН'!$F$15</f>
        <v>144.18586579999999</v>
      </c>
      <c r="U158" s="36">
        <f>SUMIFS(СВЦЭМ!$E$33:$E$776,СВЦЭМ!$A$33:$A$776,$A158,СВЦЭМ!$B$33:$B$776,U$155)+'СЕТ СН'!$F$15</f>
        <v>143.8110077</v>
      </c>
      <c r="V158" s="36">
        <f>SUMIFS(СВЦЭМ!$E$33:$E$776,СВЦЭМ!$A$33:$A$776,$A158,СВЦЭМ!$B$33:$B$776,V$155)+'СЕТ СН'!$F$15</f>
        <v>142.15978923</v>
      </c>
      <c r="W158" s="36">
        <f>SUMIFS(СВЦЭМ!$E$33:$E$776,СВЦЭМ!$A$33:$A$776,$A158,СВЦЭМ!$B$33:$B$776,W$155)+'СЕТ СН'!$F$15</f>
        <v>139.77241928999999</v>
      </c>
      <c r="X158" s="36">
        <f>SUMIFS(СВЦЭМ!$E$33:$E$776,СВЦЭМ!$A$33:$A$776,$A158,СВЦЭМ!$B$33:$B$776,X$155)+'СЕТ СН'!$F$15</f>
        <v>144.71018083000001</v>
      </c>
      <c r="Y158" s="36">
        <f>SUMIFS(СВЦЭМ!$E$33:$E$776,СВЦЭМ!$A$33:$A$776,$A158,СВЦЭМ!$B$33:$B$776,Y$155)+'СЕТ СН'!$F$15</f>
        <v>163.18355754999999</v>
      </c>
    </row>
    <row r="159" spans="1:27" ht="15.75" x14ac:dyDescent="0.2">
      <c r="A159" s="35">
        <f t="shared" si="4"/>
        <v>44047</v>
      </c>
      <c r="B159" s="36">
        <f>SUMIFS(СВЦЭМ!$E$33:$E$776,СВЦЭМ!$A$33:$A$776,$A159,СВЦЭМ!$B$33:$B$776,B$155)+'СЕТ СН'!$F$15</f>
        <v>176.98408524000001</v>
      </c>
      <c r="C159" s="36">
        <f>SUMIFS(СВЦЭМ!$E$33:$E$776,СВЦЭМ!$A$33:$A$776,$A159,СВЦЭМ!$B$33:$B$776,C$155)+'СЕТ СН'!$F$15</f>
        <v>187.89003819999999</v>
      </c>
      <c r="D159" s="36">
        <f>SUMIFS(СВЦЭМ!$E$33:$E$776,СВЦЭМ!$A$33:$A$776,$A159,СВЦЭМ!$B$33:$B$776,D$155)+'СЕТ СН'!$F$15</f>
        <v>191.94398687</v>
      </c>
      <c r="E159" s="36">
        <f>SUMIFS(СВЦЭМ!$E$33:$E$776,СВЦЭМ!$A$33:$A$776,$A159,СВЦЭМ!$B$33:$B$776,E$155)+'СЕТ СН'!$F$15</f>
        <v>198.46382144</v>
      </c>
      <c r="F159" s="36">
        <f>SUMIFS(СВЦЭМ!$E$33:$E$776,СВЦЭМ!$A$33:$A$776,$A159,СВЦЭМ!$B$33:$B$776,F$155)+'СЕТ СН'!$F$15</f>
        <v>199.92798945999999</v>
      </c>
      <c r="G159" s="36">
        <f>SUMIFS(СВЦЭМ!$E$33:$E$776,СВЦЭМ!$A$33:$A$776,$A159,СВЦЭМ!$B$33:$B$776,G$155)+'СЕТ СН'!$F$15</f>
        <v>198.40481901000001</v>
      </c>
      <c r="H159" s="36">
        <f>SUMIFS(СВЦЭМ!$E$33:$E$776,СВЦЭМ!$A$33:$A$776,$A159,СВЦЭМ!$B$33:$B$776,H$155)+'СЕТ СН'!$F$15</f>
        <v>189.12015461999999</v>
      </c>
      <c r="I159" s="36">
        <f>SUMIFS(СВЦЭМ!$E$33:$E$776,СВЦЭМ!$A$33:$A$776,$A159,СВЦЭМ!$B$33:$B$776,I$155)+'СЕТ СН'!$F$15</f>
        <v>187.76983991</v>
      </c>
      <c r="J159" s="36">
        <f>SUMIFS(СВЦЭМ!$E$33:$E$776,СВЦЭМ!$A$33:$A$776,$A159,СВЦЭМ!$B$33:$B$776,J$155)+'СЕТ СН'!$F$15</f>
        <v>177.97237537999999</v>
      </c>
      <c r="K159" s="36">
        <f>SUMIFS(СВЦЭМ!$E$33:$E$776,СВЦЭМ!$A$33:$A$776,$A159,СВЦЭМ!$B$33:$B$776,K$155)+'СЕТ СН'!$F$15</f>
        <v>171.82916666</v>
      </c>
      <c r="L159" s="36">
        <f>SUMIFS(СВЦЭМ!$E$33:$E$776,СВЦЭМ!$A$33:$A$776,$A159,СВЦЭМ!$B$33:$B$776,L$155)+'СЕТ СН'!$F$15</f>
        <v>170.62087568999999</v>
      </c>
      <c r="M159" s="36">
        <f>SUMIFS(СВЦЭМ!$E$33:$E$776,СВЦЭМ!$A$33:$A$776,$A159,СВЦЭМ!$B$33:$B$776,M$155)+'СЕТ СН'!$F$15</f>
        <v>154.46735855</v>
      </c>
      <c r="N159" s="36">
        <f>SUMIFS(СВЦЭМ!$E$33:$E$776,СВЦЭМ!$A$33:$A$776,$A159,СВЦЭМ!$B$33:$B$776,N$155)+'СЕТ СН'!$F$15</f>
        <v>142.83028540000001</v>
      </c>
      <c r="O159" s="36">
        <f>SUMIFS(СВЦЭМ!$E$33:$E$776,СВЦЭМ!$A$33:$A$776,$A159,СВЦЭМ!$B$33:$B$776,O$155)+'СЕТ СН'!$F$15</f>
        <v>137.89262717</v>
      </c>
      <c r="P159" s="36">
        <f>SUMIFS(СВЦЭМ!$E$33:$E$776,СВЦЭМ!$A$33:$A$776,$A159,СВЦЭМ!$B$33:$B$776,P$155)+'СЕТ СН'!$F$15</f>
        <v>137.00627015000001</v>
      </c>
      <c r="Q159" s="36">
        <f>SUMIFS(СВЦЭМ!$E$33:$E$776,СВЦЭМ!$A$33:$A$776,$A159,СВЦЭМ!$B$33:$B$776,Q$155)+'СЕТ СН'!$F$15</f>
        <v>136.90080205000001</v>
      </c>
      <c r="R159" s="36">
        <f>SUMIFS(СВЦЭМ!$E$33:$E$776,СВЦЭМ!$A$33:$A$776,$A159,СВЦЭМ!$B$33:$B$776,R$155)+'СЕТ СН'!$F$15</f>
        <v>136.38259024000001</v>
      </c>
      <c r="S159" s="36">
        <f>SUMIFS(СВЦЭМ!$E$33:$E$776,СВЦЭМ!$A$33:$A$776,$A159,СВЦЭМ!$B$33:$B$776,S$155)+'СЕТ СН'!$F$15</f>
        <v>140.92378385000001</v>
      </c>
      <c r="T159" s="36">
        <f>SUMIFS(СВЦЭМ!$E$33:$E$776,СВЦЭМ!$A$33:$A$776,$A159,СВЦЭМ!$B$33:$B$776,T$155)+'СЕТ СН'!$F$15</f>
        <v>139.72404406000001</v>
      </c>
      <c r="U159" s="36">
        <f>SUMIFS(СВЦЭМ!$E$33:$E$776,СВЦЭМ!$A$33:$A$776,$A159,СВЦЭМ!$B$33:$B$776,U$155)+'СЕТ СН'!$F$15</f>
        <v>139.78457109999999</v>
      </c>
      <c r="V159" s="36">
        <f>SUMIFS(СВЦЭМ!$E$33:$E$776,СВЦЭМ!$A$33:$A$776,$A159,СВЦЭМ!$B$33:$B$776,V$155)+'СЕТ СН'!$F$15</f>
        <v>139.60127962000001</v>
      </c>
      <c r="W159" s="36">
        <f>SUMIFS(СВЦЭМ!$E$33:$E$776,СВЦЭМ!$A$33:$A$776,$A159,СВЦЭМ!$B$33:$B$776,W$155)+'СЕТ СН'!$F$15</f>
        <v>140.00613423999999</v>
      </c>
      <c r="X159" s="36">
        <f>SUMIFS(СВЦЭМ!$E$33:$E$776,СВЦЭМ!$A$33:$A$776,$A159,СВЦЭМ!$B$33:$B$776,X$155)+'СЕТ СН'!$F$15</f>
        <v>145.24839109999999</v>
      </c>
      <c r="Y159" s="36">
        <f>SUMIFS(СВЦЭМ!$E$33:$E$776,СВЦЭМ!$A$33:$A$776,$A159,СВЦЭМ!$B$33:$B$776,Y$155)+'СЕТ СН'!$F$15</f>
        <v>163.09728419000001</v>
      </c>
    </row>
    <row r="160" spans="1:27" ht="15.75" x14ac:dyDescent="0.2">
      <c r="A160" s="35">
        <f t="shared" si="4"/>
        <v>44048</v>
      </c>
      <c r="B160" s="36">
        <f>SUMIFS(СВЦЭМ!$E$33:$E$776,СВЦЭМ!$A$33:$A$776,$A160,СВЦЭМ!$B$33:$B$776,B$155)+'СЕТ СН'!$F$15</f>
        <v>177.39000300999999</v>
      </c>
      <c r="C160" s="36">
        <f>SUMIFS(СВЦЭМ!$E$33:$E$776,СВЦЭМ!$A$33:$A$776,$A160,СВЦЭМ!$B$33:$B$776,C$155)+'СЕТ СН'!$F$15</f>
        <v>193.10812057000001</v>
      </c>
      <c r="D160" s="36">
        <f>SUMIFS(СВЦЭМ!$E$33:$E$776,СВЦЭМ!$A$33:$A$776,$A160,СВЦЭМ!$B$33:$B$776,D$155)+'СЕТ СН'!$F$15</f>
        <v>196.26121609</v>
      </c>
      <c r="E160" s="36">
        <f>SUMIFS(СВЦЭМ!$E$33:$E$776,СВЦЭМ!$A$33:$A$776,$A160,СВЦЭМ!$B$33:$B$776,E$155)+'СЕТ СН'!$F$15</f>
        <v>198.48232449</v>
      </c>
      <c r="F160" s="36">
        <f>SUMIFS(СВЦЭМ!$E$33:$E$776,СВЦЭМ!$A$33:$A$776,$A160,СВЦЭМ!$B$33:$B$776,F$155)+'СЕТ СН'!$F$15</f>
        <v>198.05047995999999</v>
      </c>
      <c r="G160" s="36">
        <f>SUMIFS(СВЦЭМ!$E$33:$E$776,СВЦЭМ!$A$33:$A$776,$A160,СВЦЭМ!$B$33:$B$776,G$155)+'СЕТ СН'!$F$15</f>
        <v>200.97323043</v>
      </c>
      <c r="H160" s="36">
        <f>SUMIFS(СВЦЭМ!$E$33:$E$776,СВЦЭМ!$A$33:$A$776,$A160,СВЦЭМ!$B$33:$B$776,H$155)+'СЕТ СН'!$F$15</f>
        <v>196.08985046999999</v>
      </c>
      <c r="I160" s="36">
        <f>SUMIFS(СВЦЭМ!$E$33:$E$776,СВЦЭМ!$A$33:$A$776,$A160,СВЦЭМ!$B$33:$B$776,I$155)+'СЕТ СН'!$F$15</f>
        <v>188.79491171000001</v>
      </c>
      <c r="J160" s="36">
        <f>SUMIFS(СВЦЭМ!$E$33:$E$776,СВЦЭМ!$A$33:$A$776,$A160,СВЦЭМ!$B$33:$B$776,J$155)+'СЕТ СН'!$F$15</f>
        <v>177.81904632000001</v>
      </c>
      <c r="K160" s="36">
        <f>SUMIFS(СВЦЭМ!$E$33:$E$776,СВЦЭМ!$A$33:$A$776,$A160,СВЦЭМ!$B$33:$B$776,K$155)+'СЕТ СН'!$F$15</f>
        <v>179.75539853000001</v>
      </c>
      <c r="L160" s="36">
        <f>SUMIFS(СВЦЭМ!$E$33:$E$776,СВЦЭМ!$A$33:$A$776,$A160,СВЦЭМ!$B$33:$B$776,L$155)+'СЕТ СН'!$F$15</f>
        <v>169.06140210999999</v>
      </c>
      <c r="M160" s="36">
        <f>SUMIFS(СВЦЭМ!$E$33:$E$776,СВЦЭМ!$A$33:$A$776,$A160,СВЦЭМ!$B$33:$B$776,M$155)+'СЕТ СН'!$F$15</f>
        <v>154.16904412</v>
      </c>
      <c r="N160" s="36">
        <f>SUMIFS(СВЦЭМ!$E$33:$E$776,СВЦЭМ!$A$33:$A$776,$A160,СВЦЭМ!$B$33:$B$776,N$155)+'СЕТ СН'!$F$15</f>
        <v>143.52827409</v>
      </c>
      <c r="O160" s="36">
        <f>SUMIFS(СВЦЭМ!$E$33:$E$776,СВЦЭМ!$A$33:$A$776,$A160,СВЦЭМ!$B$33:$B$776,O$155)+'СЕТ СН'!$F$15</f>
        <v>136.91647094000001</v>
      </c>
      <c r="P160" s="36">
        <f>SUMIFS(СВЦЭМ!$E$33:$E$776,СВЦЭМ!$A$33:$A$776,$A160,СВЦЭМ!$B$33:$B$776,P$155)+'СЕТ СН'!$F$15</f>
        <v>138.47710547</v>
      </c>
      <c r="Q160" s="36">
        <f>SUMIFS(СВЦЭМ!$E$33:$E$776,СВЦЭМ!$A$33:$A$776,$A160,СВЦЭМ!$B$33:$B$776,Q$155)+'СЕТ СН'!$F$15</f>
        <v>138.58093271000001</v>
      </c>
      <c r="R160" s="36">
        <f>SUMIFS(СВЦЭМ!$E$33:$E$776,СВЦЭМ!$A$33:$A$776,$A160,СВЦЭМ!$B$33:$B$776,R$155)+'СЕТ СН'!$F$15</f>
        <v>137.46088037000001</v>
      </c>
      <c r="S160" s="36">
        <f>SUMIFS(СВЦЭМ!$E$33:$E$776,СВЦЭМ!$A$33:$A$776,$A160,СВЦЭМ!$B$33:$B$776,S$155)+'СЕТ СН'!$F$15</f>
        <v>137.73247597</v>
      </c>
      <c r="T160" s="36">
        <f>SUMIFS(СВЦЭМ!$E$33:$E$776,СВЦЭМ!$A$33:$A$776,$A160,СВЦЭМ!$B$33:$B$776,T$155)+'СЕТ СН'!$F$15</f>
        <v>141.61717182999999</v>
      </c>
      <c r="U160" s="36">
        <f>SUMIFS(СВЦЭМ!$E$33:$E$776,СВЦЭМ!$A$33:$A$776,$A160,СВЦЭМ!$B$33:$B$776,U$155)+'СЕТ СН'!$F$15</f>
        <v>143.04374224</v>
      </c>
      <c r="V160" s="36">
        <f>SUMIFS(СВЦЭМ!$E$33:$E$776,СВЦЭМ!$A$33:$A$776,$A160,СВЦЭМ!$B$33:$B$776,V$155)+'СЕТ СН'!$F$15</f>
        <v>139.09308985000001</v>
      </c>
      <c r="W160" s="36">
        <f>SUMIFS(СВЦЭМ!$E$33:$E$776,СВЦЭМ!$A$33:$A$776,$A160,СВЦЭМ!$B$33:$B$776,W$155)+'СЕТ СН'!$F$15</f>
        <v>138.75949387</v>
      </c>
      <c r="X160" s="36">
        <f>SUMIFS(СВЦЭМ!$E$33:$E$776,СВЦЭМ!$A$33:$A$776,$A160,СВЦЭМ!$B$33:$B$776,X$155)+'СЕТ СН'!$F$15</f>
        <v>142.98754833999999</v>
      </c>
      <c r="Y160" s="36">
        <f>SUMIFS(СВЦЭМ!$E$33:$E$776,СВЦЭМ!$A$33:$A$776,$A160,СВЦЭМ!$B$33:$B$776,Y$155)+'СЕТ СН'!$F$15</f>
        <v>166.07003502000001</v>
      </c>
    </row>
    <row r="161" spans="1:25" ht="15.75" x14ac:dyDescent="0.2">
      <c r="A161" s="35">
        <f t="shared" si="4"/>
        <v>44049</v>
      </c>
      <c r="B161" s="36">
        <f>SUMIFS(СВЦЭМ!$E$33:$E$776,СВЦЭМ!$A$33:$A$776,$A161,СВЦЭМ!$B$33:$B$776,B$155)+'СЕТ СН'!$F$15</f>
        <v>188.51770193999999</v>
      </c>
      <c r="C161" s="36">
        <f>SUMIFS(СВЦЭМ!$E$33:$E$776,СВЦЭМ!$A$33:$A$776,$A161,СВЦЭМ!$B$33:$B$776,C$155)+'СЕТ СН'!$F$15</f>
        <v>199.77742964999999</v>
      </c>
      <c r="D161" s="36">
        <f>SUMIFS(СВЦЭМ!$E$33:$E$776,СВЦЭМ!$A$33:$A$776,$A161,СВЦЭМ!$B$33:$B$776,D$155)+'СЕТ СН'!$F$15</f>
        <v>204.44277521999999</v>
      </c>
      <c r="E161" s="36">
        <f>SUMIFS(СВЦЭМ!$E$33:$E$776,СВЦЭМ!$A$33:$A$776,$A161,СВЦЭМ!$B$33:$B$776,E$155)+'СЕТ СН'!$F$15</f>
        <v>203.26914694999999</v>
      </c>
      <c r="F161" s="36">
        <f>SUMIFS(СВЦЭМ!$E$33:$E$776,СВЦЭМ!$A$33:$A$776,$A161,СВЦЭМ!$B$33:$B$776,F$155)+'СЕТ СН'!$F$15</f>
        <v>201.24554515</v>
      </c>
      <c r="G161" s="36">
        <f>SUMIFS(СВЦЭМ!$E$33:$E$776,СВЦЭМ!$A$33:$A$776,$A161,СВЦЭМ!$B$33:$B$776,G$155)+'СЕТ СН'!$F$15</f>
        <v>203.13592814</v>
      </c>
      <c r="H161" s="36">
        <f>SUMIFS(СВЦЭМ!$E$33:$E$776,СВЦЭМ!$A$33:$A$776,$A161,СВЦЭМ!$B$33:$B$776,H$155)+'СЕТ СН'!$F$15</f>
        <v>202.59563671000001</v>
      </c>
      <c r="I161" s="36">
        <f>SUMIFS(СВЦЭМ!$E$33:$E$776,СВЦЭМ!$A$33:$A$776,$A161,СВЦЭМ!$B$33:$B$776,I$155)+'СЕТ СН'!$F$15</f>
        <v>191.70227542999999</v>
      </c>
      <c r="J161" s="36">
        <f>SUMIFS(СВЦЭМ!$E$33:$E$776,СВЦЭМ!$A$33:$A$776,$A161,СВЦЭМ!$B$33:$B$776,J$155)+'СЕТ СН'!$F$15</f>
        <v>178.8580959</v>
      </c>
      <c r="K161" s="36">
        <f>SUMIFS(СВЦЭМ!$E$33:$E$776,СВЦЭМ!$A$33:$A$776,$A161,СВЦЭМ!$B$33:$B$776,K$155)+'СЕТ СН'!$F$15</f>
        <v>171.49365004000001</v>
      </c>
      <c r="L161" s="36">
        <f>SUMIFS(СВЦЭМ!$E$33:$E$776,СВЦЭМ!$A$33:$A$776,$A161,СВЦЭМ!$B$33:$B$776,L$155)+'СЕТ СН'!$F$15</f>
        <v>168.53517364999999</v>
      </c>
      <c r="M161" s="36">
        <f>SUMIFS(СВЦЭМ!$E$33:$E$776,СВЦЭМ!$A$33:$A$776,$A161,СВЦЭМ!$B$33:$B$776,M$155)+'СЕТ СН'!$F$15</f>
        <v>152.50814668000001</v>
      </c>
      <c r="N161" s="36">
        <f>SUMIFS(СВЦЭМ!$E$33:$E$776,СВЦЭМ!$A$33:$A$776,$A161,СВЦЭМ!$B$33:$B$776,N$155)+'СЕТ СН'!$F$15</f>
        <v>139.46306311000001</v>
      </c>
      <c r="O161" s="36">
        <f>SUMIFS(СВЦЭМ!$E$33:$E$776,СВЦЭМ!$A$33:$A$776,$A161,СВЦЭМ!$B$33:$B$776,O$155)+'СЕТ СН'!$F$15</f>
        <v>133.67425729999999</v>
      </c>
      <c r="P161" s="36">
        <f>SUMIFS(СВЦЭМ!$E$33:$E$776,СВЦЭМ!$A$33:$A$776,$A161,СВЦЭМ!$B$33:$B$776,P$155)+'СЕТ СН'!$F$15</f>
        <v>134.63515423999999</v>
      </c>
      <c r="Q161" s="36">
        <f>SUMIFS(СВЦЭМ!$E$33:$E$776,СВЦЭМ!$A$33:$A$776,$A161,СВЦЭМ!$B$33:$B$776,Q$155)+'СЕТ СН'!$F$15</f>
        <v>135.03494850000001</v>
      </c>
      <c r="R161" s="36">
        <f>SUMIFS(СВЦЭМ!$E$33:$E$776,СВЦЭМ!$A$33:$A$776,$A161,СВЦЭМ!$B$33:$B$776,R$155)+'СЕТ СН'!$F$15</f>
        <v>135.69419055</v>
      </c>
      <c r="S161" s="36">
        <f>SUMIFS(СВЦЭМ!$E$33:$E$776,СВЦЭМ!$A$33:$A$776,$A161,СВЦЭМ!$B$33:$B$776,S$155)+'СЕТ СН'!$F$15</f>
        <v>136.11308951999999</v>
      </c>
      <c r="T161" s="36">
        <f>SUMIFS(СВЦЭМ!$E$33:$E$776,СВЦЭМ!$A$33:$A$776,$A161,СВЦЭМ!$B$33:$B$776,T$155)+'СЕТ СН'!$F$15</f>
        <v>134.86511522999999</v>
      </c>
      <c r="U161" s="36">
        <f>SUMIFS(СВЦЭМ!$E$33:$E$776,СВЦЭМ!$A$33:$A$776,$A161,СВЦЭМ!$B$33:$B$776,U$155)+'СЕТ СН'!$F$15</f>
        <v>134.11880317000001</v>
      </c>
      <c r="V161" s="36">
        <f>SUMIFS(СВЦЭМ!$E$33:$E$776,СВЦЭМ!$A$33:$A$776,$A161,СВЦЭМ!$B$33:$B$776,V$155)+'СЕТ СН'!$F$15</f>
        <v>135.75351334000001</v>
      </c>
      <c r="W161" s="36">
        <f>SUMIFS(СВЦЭМ!$E$33:$E$776,СВЦЭМ!$A$33:$A$776,$A161,СВЦЭМ!$B$33:$B$776,W$155)+'СЕТ СН'!$F$15</f>
        <v>134.21611791000001</v>
      </c>
      <c r="X161" s="36">
        <f>SUMIFS(СВЦЭМ!$E$33:$E$776,СВЦЭМ!$A$33:$A$776,$A161,СВЦЭМ!$B$33:$B$776,X$155)+'СЕТ СН'!$F$15</f>
        <v>143.38341966999999</v>
      </c>
      <c r="Y161" s="36">
        <f>SUMIFS(СВЦЭМ!$E$33:$E$776,СВЦЭМ!$A$33:$A$776,$A161,СВЦЭМ!$B$33:$B$776,Y$155)+'СЕТ СН'!$F$15</f>
        <v>165.26402669999999</v>
      </c>
    </row>
    <row r="162" spans="1:25" ht="15.75" x14ac:dyDescent="0.2">
      <c r="A162" s="35">
        <f t="shared" si="4"/>
        <v>44050</v>
      </c>
      <c r="B162" s="36">
        <f>SUMIFS(СВЦЭМ!$E$33:$E$776,СВЦЭМ!$A$33:$A$776,$A162,СВЦЭМ!$B$33:$B$776,B$155)+'СЕТ СН'!$F$15</f>
        <v>175.66504234000001</v>
      </c>
      <c r="C162" s="36">
        <f>SUMIFS(СВЦЭМ!$E$33:$E$776,СВЦЭМ!$A$33:$A$776,$A162,СВЦЭМ!$B$33:$B$776,C$155)+'СЕТ СН'!$F$15</f>
        <v>185.89170551999999</v>
      </c>
      <c r="D162" s="36">
        <f>SUMIFS(СВЦЭМ!$E$33:$E$776,СВЦЭМ!$A$33:$A$776,$A162,СВЦЭМ!$B$33:$B$776,D$155)+'СЕТ СН'!$F$15</f>
        <v>188.7492895</v>
      </c>
      <c r="E162" s="36">
        <f>SUMIFS(СВЦЭМ!$E$33:$E$776,СВЦЭМ!$A$33:$A$776,$A162,СВЦЭМ!$B$33:$B$776,E$155)+'СЕТ СН'!$F$15</f>
        <v>194.64014491</v>
      </c>
      <c r="F162" s="36">
        <f>SUMIFS(СВЦЭМ!$E$33:$E$776,СВЦЭМ!$A$33:$A$776,$A162,СВЦЭМ!$B$33:$B$776,F$155)+'СЕТ СН'!$F$15</f>
        <v>196.03049695999999</v>
      </c>
      <c r="G162" s="36">
        <f>SUMIFS(СВЦЭМ!$E$33:$E$776,СВЦЭМ!$A$33:$A$776,$A162,СВЦЭМ!$B$33:$B$776,G$155)+'СЕТ СН'!$F$15</f>
        <v>194.05166403000001</v>
      </c>
      <c r="H162" s="36">
        <f>SUMIFS(СВЦЭМ!$E$33:$E$776,СВЦЭМ!$A$33:$A$776,$A162,СВЦЭМ!$B$33:$B$776,H$155)+'СЕТ СН'!$F$15</f>
        <v>187.01955157</v>
      </c>
      <c r="I162" s="36">
        <f>SUMIFS(СВЦЭМ!$E$33:$E$776,СВЦЭМ!$A$33:$A$776,$A162,СВЦЭМ!$B$33:$B$776,I$155)+'СЕТ СН'!$F$15</f>
        <v>181.29036719000001</v>
      </c>
      <c r="J162" s="36">
        <f>SUMIFS(СВЦЭМ!$E$33:$E$776,СВЦЭМ!$A$33:$A$776,$A162,СВЦЭМ!$B$33:$B$776,J$155)+'СЕТ СН'!$F$15</f>
        <v>174.29582049999999</v>
      </c>
      <c r="K162" s="36">
        <f>SUMIFS(СВЦЭМ!$E$33:$E$776,СВЦЭМ!$A$33:$A$776,$A162,СВЦЭМ!$B$33:$B$776,K$155)+'СЕТ СН'!$F$15</f>
        <v>175.19484095000001</v>
      </c>
      <c r="L162" s="36">
        <f>SUMIFS(СВЦЭМ!$E$33:$E$776,СВЦЭМ!$A$33:$A$776,$A162,СВЦЭМ!$B$33:$B$776,L$155)+'СЕТ СН'!$F$15</f>
        <v>169.61898721</v>
      </c>
      <c r="M162" s="36">
        <f>SUMIFS(СВЦЭМ!$E$33:$E$776,СВЦЭМ!$A$33:$A$776,$A162,СВЦЭМ!$B$33:$B$776,M$155)+'СЕТ СН'!$F$15</f>
        <v>162.05719228000001</v>
      </c>
      <c r="N162" s="36">
        <f>SUMIFS(СВЦЭМ!$E$33:$E$776,СВЦЭМ!$A$33:$A$776,$A162,СВЦЭМ!$B$33:$B$776,N$155)+'СЕТ СН'!$F$15</f>
        <v>150.59808143000001</v>
      </c>
      <c r="O162" s="36">
        <f>SUMIFS(СВЦЭМ!$E$33:$E$776,СВЦЭМ!$A$33:$A$776,$A162,СВЦЭМ!$B$33:$B$776,O$155)+'СЕТ СН'!$F$15</f>
        <v>143.76462430000001</v>
      </c>
      <c r="P162" s="36">
        <f>SUMIFS(СВЦЭМ!$E$33:$E$776,СВЦЭМ!$A$33:$A$776,$A162,СВЦЭМ!$B$33:$B$776,P$155)+'СЕТ СН'!$F$15</f>
        <v>144.64115802000001</v>
      </c>
      <c r="Q162" s="36">
        <f>SUMIFS(СВЦЭМ!$E$33:$E$776,СВЦЭМ!$A$33:$A$776,$A162,СВЦЭМ!$B$33:$B$776,Q$155)+'СЕТ СН'!$F$15</f>
        <v>145.14752253</v>
      </c>
      <c r="R162" s="36">
        <f>SUMIFS(СВЦЭМ!$E$33:$E$776,СВЦЭМ!$A$33:$A$776,$A162,СВЦЭМ!$B$33:$B$776,R$155)+'СЕТ СН'!$F$15</f>
        <v>147.26019865000001</v>
      </c>
      <c r="S162" s="36">
        <f>SUMIFS(СВЦЭМ!$E$33:$E$776,СВЦЭМ!$A$33:$A$776,$A162,СВЦЭМ!$B$33:$B$776,S$155)+'СЕТ СН'!$F$15</f>
        <v>147.62804014</v>
      </c>
      <c r="T162" s="36">
        <f>SUMIFS(СВЦЭМ!$E$33:$E$776,СВЦЭМ!$A$33:$A$776,$A162,СВЦЭМ!$B$33:$B$776,T$155)+'СЕТ СН'!$F$15</f>
        <v>144.96773639</v>
      </c>
      <c r="U162" s="36">
        <f>SUMIFS(СВЦЭМ!$E$33:$E$776,СВЦЭМ!$A$33:$A$776,$A162,СВЦЭМ!$B$33:$B$776,U$155)+'СЕТ СН'!$F$15</f>
        <v>147.40308099999999</v>
      </c>
      <c r="V162" s="36">
        <f>SUMIFS(СВЦЭМ!$E$33:$E$776,СВЦЭМ!$A$33:$A$776,$A162,СВЦЭМ!$B$33:$B$776,V$155)+'СЕТ СН'!$F$15</f>
        <v>151.04425656000001</v>
      </c>
      <c r="W162" s="36">
        <f>SUMIFS(СВЦЭМ!$E$33:$E$776,СВЦЭМ!$A$33:$A$776,$A162,СВЦЭМ!$B$33:$B$776,W$155)+'СЕТ СН'!$F$15</f>
        <v>148.32942499000001</v>
      </c>
      <c r="X162" s="36">
        <f>SUMIFS(СВЦЭМ!$E$33:$E$776,СВЦЭМ!$A$33:$A$776,$A162,СВЦЭМ!$B$33:$B$776,X$155)+'СЕТ СН'!$F$15</f>
        <v>155.19853187999999</v>
      </c>
      <c r="Y162" s="36">
        <f>SUMIFS(СВЦЭМ!$E$33:$E$776,СВЦЭМ!$A$33:$A$776,$A162,СВЦЭМ!$B$33:$B$776,Y$155)+'СЕТ СН'!$F$15</f>
        <v>173.69299712</v>
      </c>
    </row>
    <row r="163" spans="1:25" ht="15.75" x14ac:dyDescent="0.2">
      <c r="A163" s="35">
        <f t="shared" si="4"/>
        <v>44051</v>
      </c>
      <c r="B163" s="36">
        <f>SUMIFS(СВЦЭМ!$E$33:$E$776,СВЦЭМ!$A$33:$A$776,$A163,СВЦЭМ!$B$33:$B$776,B$155)+'СЕТ СН'!$F$15</f>
        <v>189.8885324</v>
      </c>
      <c r="C163" s="36">
        <f>SUMIFS(СВЦЭМ!$E$33:$E$776,СВЦЭМ!$A$33:$A$776,$A163,СВЦЭМ!$B$33:$B$776,C$155)+'СЕТ СН'!$F$15</f>
        <v>194.95766305000001</v>
      </c>
      <c r="D163" s="36">
        <f>SUMIFS(СВЦЭМ!$E$33:$E$776,СВЦЭМ!$A$33:$A$776,$A163,СВЦЭМ!$B$33:$B$776,D$155)+'СЕТ СН'!$F$15</f>
        <v>195.48525738000001</v>
      </c>
      <c r="E163" s="36">
        <f>SUMIFS(СВЦЭМ!$E$33:$E$776,СВЦЭМ!$A$33:$A$776,$A163,СВЦЭМ!$B$33:$B$776,E$155)+'СЕТ СН'!$F$15</f>
        <v>199.75956210999999</v>
      </c>
      <c r="F163" s="36">
        <f>SUMIFS(СВЦЭМ!$E$33:$E$776,СВЦЭМ!$A$33:$A$776,$A163,СВЦЭМ!$B$33:$B$776,F$155)+'СЕТ СН'!$F$15</f>
        <v>199.40548473000001</v>
      </c>
      <c r="G163" s="36">
        <f>SUMIFS(СВЦЭМ!$E$33:$E$776,СВЦЭМ!$A$33:$A$776,$A163,СВЦЭМ!$B$33:$B$776,G$155)+'СЕТ СН'!$F$15</f>
        <v>199.34583054999999</v>
      </c>
      <c r="H163" s="36">
        <f>SUMIFS(СВЦЭМ!$E$33:$E$776,СВЦЭМ!$A$33:$A$776,$A163,СВЦЭМ!$B$33:$B$776,H$155)+'СЕТ СН'!$F$15</f>
        <v>196.72974712000001</v>
      </c>
      <c r="I163" s="36">
        <f>SUMIFS(СВЦЭМ!$E$33:$E$776,СВЦЭМ!$A$33:$A$776,$A163,СВЦЭМ!$B$33:$B$776,I$155)+'СЕТ СН'!$F$15</f>
        <v>189.07796998000001</v>
      </c>
      <c r="J163" s="36">
        <f>SUMIFS(СВЦЭМ!$E$33:$E$776,СВЦЭМ!$A$33:$A$776,$A163,СВЦЭМ!$B$33:$B$776,J$155)+'СЕТ СН'!$F$15</f>
        <v>185.22232155</v>
      </c>
      <c r="K163" s="36">
        <f>SUMIFS(СВЦЭМ!$E$33:$E$776,СВЦЭМ!$A$33:$A$776,$A163,СВЦЭМ!$B$33:$B$776,K$155)+'СЕТ СН'!$F$15</f>
        <v>181.12710181</v>
      </c>
      <c r="L163" s="36">
        <f>SUMIFS(СВЦЭМ!$E$33:$E$776,СВЦЭМ!$A$33:$A$776,$A163,СВЦЭМ!$B$33:$B$776,L$155)+'СЕТ СН'!$F$15</f>
        <v>171.62521602999999</v>
      </c>
      <c r="M163" s="36">
        <f>SUMIFS(СВЦЭМ!$E$33:$E$776,СВЦЭМ!$A$33:$A$776,$A163,СВЦЭМ!$B$33:$B$776,M$155)+'СЕТ СН'!$F$15</f>
        <v>151.42055693</v>
      </c>
      <c r="N163" s="36">
        <f>SUMIFS(СВЦЭМ!$E$33:$E$776,СВЦЭМ!$A$33:$A$776,$A163,СВЦЭМ!$B$33:$B$776,N$155)+'СЕТ СН'!$F$15</f>
        <v>141.76505650999999</v>
      </c>
      <c r="O163" s="36">
        <f>SUMIFS(СВЦЭМ!$E$33:$E$776,СВЦЭМ!$A$33:$A$776,$A163,СВЦЭМ!$B$33:$B$776,O$155)+'СЕТ СН'!$F$15</f>
        <v>138.02221925000001</v>
      </c>
      <c r="P163" s="36">
        <f>SUMIFS(СВЦЭМ!$E$33:$E$776,СВЦЭМ!$A$33:$A$776,$A163,СВЦЭМ!$B$33:$B$776,P$155)+'СЕТ СН'!$F$15</f>
        <v>137.78829988999999</v>
      </c>
      <c r="Q163" s="36">
        <f>SUMIFS(СВЦЭМ!$E$33:$E$776,СВЦЭМ!$A$33:$A$776,$A163,СВЦЭМ!$B$33:$B$776,Q$155)+'СЕТ СН'!$F$15</f>
        <v>140.24128364000001</v>
      </c>
      <c r="R163" s="36">
        <f>SUMIFS(СВЦЭМ!$E$33:$E$776,СВЦЭМ!$A$33:$A$776,$A163,СВЦЭМ!$B$33:$B$776,R$155)+'СЕТ СН'!$F$15</f>
        <v>136.53296159000001</v>
      </c>
      <c r="S163" s="36">
        <f>SUMIFS(СВЦЭМ!$E$33:$E$776,СВЦЭМ!$A$33:$A$776,$A163,СВЦЭМ!$B$33:$B$776,S$155)+'СЕТ СН'!$F$15</f>
        <v>138.2745688</v>
      </c>
      <c r="T163" s="36">
        <f>SUMIFS(СВЦЭМ!$E$33:$E$776,СВЦЭМ!$A$33:$A$776,$A163,СВЦЭМ!$B$33:$B$776,T$155)+'СЕТ СН'!$F$15</f>
        <v>141.91849471</v>
      </c>
      <c r="U163" s="36">
        <f>SUMIFS(СВЦЭМ!$E$33:$E$776,СВЦЭМ!$A$33:$A$776,$A163,СВЦЭМ!$B$33:$B$776,U$155)+'СЕТ СН'!$F$15</f>
        <v>143.42479262000001</v>
      </c>
      <c r="V163" s="36">
        <f>SUMIFS(СВЦЭМ!$E$33:$E$776,СВЦЭМ!$A$33:$A$776,$A163,СВЦЭМ!$B$33:$B$776,V$155)+'СЕТ СН'!$F$15</f>
        <v>140.79091546000001</v>
      </c>
      <c r="W163" s="36">
        <f>SUMIFS(СВЦЭМ!$E$33:$E$776,СВЦЭМ!$A$33:$A$776,$A163,СВЦЭМ!$B$33:$B$776,W$155)+'СЕТ СН'!$F$15</f>
        <v>138.2709644</v>
      </c>
      <c r="X163" s="36">
        <f>SUMIFS(СВЦЭМ!$E$33:$E$776,СВЦЭМ!$A$33:$A$776,$A163,СВЦЭМ!$B$33:$B$776,X$155)+'СЕТ СН'!$F$15</f>
        <v>143.59891707</v>
      </c>
      <c r="Y163" s="36">
        <f>SUMIFS(СВЦЭМ!$E$33:$E$776,СВЦЭМ!$A$33:$A$776,$A163,СВЦЭМ!$B$33:$B$776,Y$155)+'СЕТ СН'!$F$15</f>
        <v>164.72285547000001</v>
      </c>
    </row>
    <row r="164" spans="1:25" ht="15.75" x14ac:dyDescent="0.2">
      <c r="A164" s="35">
        <f t="shared" si="4"/>
        <v>44052</v>
      </c>
      <c r="B164" s="36">
        <f>SUMIFS(СВЦЭМ!$E$33:$E$776,СВЦЭМ!$A$33:$A$776,$A164,СВЦЭМ!$B$33:$B$776,B$155)+'СЕТ СН'!$F$15</f>
        <v>183.66717499000001</v>
      </c>
      <c r="C164" s="36">
        <f>SUMIFS(СВЦЭМ!$E$33:$E$776,СВЦЭМ!$A$33:$A$776,$A164,СВЦЭМ!$B$33:$B$776,C$155)+'СЕТ СН'!$F$15</f>
        <v>201.89515245000001</v>
      </c>
      <c r="D164" s="36">
        <f>SUMIFS(СВЦЭМ!$E$33:$E$776,СВЦЭМ!$A$33:$A$776,$A164,СВЦЭМ!$B$33:$B$776,D$155)+'СЕТ СН'!$F$15</f>
        <v>200.44465804000001</v>
      </c>
      <c r="E164" s="36">
        <f>SUMIFS(СВЦЭМ!$E$33:$E$776,СВЦЭМ!$A$33:$A$776,$A164,СВЦЭМ!$B$33:$B$776,E$155)+'СЕТ СН'!$F$15</f>
        <v>199.26887872</v>
      </c>
      <c r="F164" s="36">
        <f>SUMIFS(СВЦЭМ!$E$33:$E$776,СВЦЭМ!$A$33:$A$776,$A164,СВЦЭМ!$B$33:$B$776,F$155)+'СЕТ СН'!$F$15</f>
        <v>197.99080931</v>
      </c>
      <c r="G164" s="36">
        <f>SUMIFS(СВЦЭМ!$E$33:$E$776,СВЦЭМ!$A$33:$A$776,$A164,СВЦЭМ!$B$33:$B$776,G$155)+'СЕТ СН'!$F$15</f>
        <v>199.48605821000001</v>
      </c>
      <c r="H164" s="36">
        <f>SUMIFS(СВЦЭМ!$E$33:$E$776,СВЦЭМ!$A$33:$A$776,$A164,СВЦЭМ!$B$33:$B$776,H$155)+'СЕТ СН'!$F$15</f>
        <v>201.95570887</v>
      </c>
      <c r="I164" s="36">
        <f>SUMIFS(СВЦЭМ!$E$33:$E$776,СВЦЭМ!$A$33:$A$776,$A164,СВЦЭМ!$B$33:$B$776,I$155)+'СЕТ СН'!$F$15</f>
        <v>201.25247354000001</v>
      </c>
      <c r="J164" s="36">
        <f>SUMIFS(СВЦЭМ!$E$33:$E$776,СВЦЭМ!$A$33:$A$776,$A164,СВЦЭМ!$B$33:$B$776,J$155)+'СЕТ СН'!$F$15</f>
        <v>190.25879939000001</v>
      </c>
      <c r="K164" s="36">
        <f>SUMIFS(СВЦЭМ!$E$33:$E$776,СВЦЭМ!$A$33:$A$776,$A164,СВЦЭМ!$B$33:$B$776,K$155)+'СЕТ СН'!$F$15</f>
        <v>181.03070532000001</v>
      </c>
      <c r="L164" s="36">
        <f>SUMIFS(СВЦЭМ!$E$33:$E$776,СВЦЭМ!$A$33:$A$776,$A164,СВЦЭМ!$B$33:$B$776,L$155)+'СЕТ СН'!$F$15</f>
        <v>171.11339522</v>
      </c>
      <c r="M164" s="36">
        <f>SUMIFS(СВЦЭМ!$E$33:$E$776,СВЦЭМ!$A$33:$A$776,$A164,СВЦЭМ!$B$33:$B$776,M$155)+'СЕТ СН'!$F$15</f>
        <v>152.33084887999999</v>
      </c>
      <c r="N164" s="36">
        <f>SUMIFS(СВЦЭМ!$E$33:$E$776,СВЦЭМ!$A$33:$A$776,$A164,СВЦЭМ!$B$33:$B$776,N$155)+'СЕТ СН'!$F$15</f>
        <v>141.0119157</v>
      </c>
      <c r="O164" s="36">
        <f>SUMIFS(СВЦЭМ!$E$33:$E$776,СВЦЭМ!$A$33:$A$776,$A164,СВЦЭМ!$B$33:$B$776,O$155)+'СЕТ СН'!$F$15</f>
        <v>133.96330148999999</v>
      </c>
      <c r="P164" s="36">
        <f>SUMIFS(СВЦЭМ!$E$33:$E$776,СВЦЭМ!$A$33:$A$776,$A164,СВЦЭМ!$B$33:$B$776,P$155)+'СЕТ СН'!$F$15</f>
        <v>134.49180117</v>
      </c>
      <c r="Q164" s="36">
        <f>SUMIFS(СВЦЭМ!$E$33:$E$776,СВЦЭМ!$A$33:$A$776,$A164,СВЦЭМ!$B$33:$B$776,Q$155)+'СЕТ СН'!$F$15</f>
        <v>138.40326468999999</v>
      </c>
      <c r="R164" s="36">
        <f>SUMIFS(СВЦЭМ!$E$33:$E$776,СВЦЭМ!$A$33:$A$776,$A164,СВЦЭМ!$B$33:$B$776,R$155)+'СЕТ СН'!$F$15</f>
        <v>135.52600211000001</v>
      </c>
      <c r="S164" s="36">
        <f>SUMIFS(СВЦЭМ!$E$33:$E$776,СВЦЭМ!$A$33:$A$776,$A164,СВЦЭМ!$B$33:$B$776,S$155)+'СЕТ СН'!$F$15</f>
        <v>136.01405629000001</v>
      </c>
      <c r="T164" s="36">
        <f>SUMIFS(СВЦЭМ!$E$33:$E$776,СВЦЭМ!$A$33:$A$776,$A164,СВЦЭМ!$B$33:$B$776,T$155)+'СЕТ СН'!$F$15</f>
        <v>138.35412941999999</v>
      </c>
      <c r="U164" s="36">
        <f>SUMIFS(СВЦЭМ!$E$33:$E$776,СВЦЭМ!$A$33:$A$776,$A164,СВЦЭМ!$B$33:$B$776,U$155)+'СЕТ СН'!$F$15</f>
        <v>139.41631523000001</v>
      </c>
      <c r="V164" s="36">
        <f>SUMIFS(СВЦЭМ!$E$33:$E$776,СВЦЭМ!$A$33:$A$776,$A164,СВЦЭМ!$B$33:$B$776,V$155)+'СЕТ СН'!$F$15</f>
        <v>139.48725601000001</v>
      </c>
      <c r="W164" s="36">
        <f>SUMIFS(СВЦЭМ!$E$33:$E$776,СВЦЭМ!$A$33:$A$776,$A164,СВЦЭМ!$B$33:$B$776,W$155)+'СЕТ СН'!$F$15</f>
        <v>136.38482504000001</v>
      </c>
      <c r="X164" s="36">
        <f>SUMIFS(СВЦЭМ!$E$33:$E$776,СВЦЭМ!$A$33:$A$776,$A164,СВЦЭМ!$B$33:$B$776,X$155)+'СЕТ СН'!$F$15</f>
        <v>143.13021355999999</v>
      </c>
      <c r="Y164" s="36">
        <f>SUMIFS(СВЦЭМ!$E$33:$E$776,СВЦЭМ!$A$33:$A$776,$A164,СВЦЭМ!$B$33:$B$776,Y$155)+'СЕТ СН'!$F$15</f>
        <v>165.72637942</v>
      </c>
    </row>
    <row r="165" spans="1:25" ht="15.75" x14ac:dyDescent="0.2">
      <c r="A165" s="35">
        <f t="shared" si="4"/>
        <v>44053</v>
      </c>
      <c r="B165" s="36">
        <f>SUMIFS(СВЦЭМ!$E$33:$E$776,СВЦЭМ!$A$33:$A$776,$A165,СВЦЭМ!$B$33:$B$776,B$155)+'СЕТ СН'!$F$15</f>
        <v>184.67042164</v>
      </c>
      <c r="C165" s="36">
        <f>SUMIFS(СВЦЭМ!$E$33:$E$776,СВЦЭМ!$A$33:$A$776,$A165,СВЦЭМ!$B$33:$B$776,C$155)+'СЕТ СН'!$F$15</f>
        <v>196.23944401</v>
      </c>
      <c r="D165" s="36">
        <f>SUMIFS(СВЦЭМ!$E$33:$E$776,СВЦЭМ!$A$33:$A$776,$A165,СВЦЭМ!$B$33:$B$776,D$155)+'СЕТ СН'!$F$15</f>
        <v>192.41100119999999</v>
      </c>
      <c r="E165" s="36">
        <f>SUMIFS(СВЦЭМ!$E$33:$E$776,СВЦЭМ!$A$33:$A$776,$A165,СВЦЭМ!$B$33:$B$776,E$155)+'СЕТ СН'!$F$15</f>
        <v>189.69577330999999</v>
      </c>
      <c r="F165" s="36">
        <f>SUMIFS(СВЦЭМ!$E$33:$E$776,СВЦЭМ!$A$33:$A$776,$A165,СВЦЭМ!$B$33:$B$776,F$155)+'СЕТ СН'!$F$15</f>
        <v>188.15712174999999</v>
      </c>
      <c r="G165" s="36">
        <f>SUMIFS(СВЦЭМ!$E$33:$E$776,СВЦЭМ!$A$33:$A$776,$A165,СВЦЭМ!$B$33:$B$776,G$155)+'СЕТ СН'!$F$15</f>
        <v>190.03781502000001</v>
      </c>
      <c r="H165" s="36">
        <f>SUMIFS(СВЦЭМ!$E$33:$E$776,СВЦЭМ!$A$33:$A$776,$A165,СВЦЭМ!$B$33:$B$776,H$155)+'СЕТ СН'!$F$15</f>
        <v>196.14313250000001</v>
      </c>
      <c r="I165" s="36">
        <f>SUMIFS(СВЦЭМ!$E$33:$E$776,СВЦЭМ!$A$33:$A$776,$A165,СВЦЭМ!$B$33:$B$776,I$155)+'СЕТ СН'!$F$15</f>
        <v>194.92098412999999</v>
      </c>
      <c r="J165" s="36">
        <f>SUMIFS(СВЦЭМ!$E$33:$E$776,СВЦЭМ!$A$33:$A$776,$A165,СВЦЭМ!$B$33:$B$776,J$155)+'СЕТ СН'!$F$15</f>
        <v>183.25636539999999</v>
      </c>
      <c r="K165" s="36">
        <f>SUMIFS(СВЦЭМ!$E$33:$E$776,СВЦЭМ!$A$33:$A$776,$A165,СВЦЭМ!$B$33:$B$776,K$155)+'СЕТ СН'!$F$15</f>
        <v>173.32439210000001</v>
      </c>
      <c r="L165" s="36">
        <f>SUMIFS(СВЦЭМ!$E$33:$E$776,СВЦЭМ!$A$33:$A$776,$A165,СВЦЭМ!$B$33:$B$776,L$155)+'СЕТ СН'!$F$15</f>
        <v>171.42854613</v>
      </c>
      <c r="M165" s="36">
        <f>SUMIFS(СВЦЭМ!$E$33:$E$776,СВЦЭМ!$A$33:$A$776,$A165,СВЦЭМ!$B$33:$B$776,M$155)+'СЕТ СН'!$F$15</f>
        <v>159.92475182999999</v>
      </c>
      <c r="N165" s="36">
        <f>SUMIFS(СВЦЭМ!$E$33:$E$776,СВЦЭМ!$A$33:$A$776,$A165,СВЦЭМ!$B$33:$B$776,N$155)+'СЕТ СН'!$F$15</f>
        <v>146.41727549000001</v>
      </c>
      <c r="O165" s="36">
        <f>SUMIFS(СВЦЭМ!$E$33:$E$776,СВЦЭМ!$A$33:$A$776,$A165,СВЦЭМ!$B$33:$B$776,O$155)+'СЕТ СН'!$F$15</f>
        <v>138.65673713999999</v>
      </c>
      <c r="P165" s="36">
        <f>SUMIFS(СВЦЭМ!$E$33:$E$776,СВЦЭМ!$A$33:$A$776,$A165,СВЦЭМ!$B$33:$B$776,P$155)+'СЕТ СН'!$F$15</f>
        <v>132.81584018000001</v>
      </c>
      <c r="Q165" s="36">
        <f>SUMIFS(СВЦЭМ!$E$33:$E$776,СВЦЭМ!$A$33:$A$776,$A165,СВЦЭМ!$B$33:$B$776,Q$155)+'СЕТ СН'!$F$15</f>
        <v>134.17240466999999</v>
      </c>
      <c r="R165" s="36">
        <f>SUMIFS(СВЦЭМ!$E$33:$E$776,СВЦЭМ!$A$33:$A$776,$A165,СВЦЭМ!$B$33:$B$776,R$155)+'СЕТ СН'!$F$15</f>
        <v>135.20213551000001</v>
      </c>
      <c r="S165" s="36">
        <f>SUMIFS(СВЦЭМ!$E$33:$E$776,СВЦЭМ!$A$33:$A$776,$A165,СВЦЭМ!$B$33:$B$776,S$155)+'СЕТ СН'!$F$15</f>
        <v>135.19228107999999</v>
      </c>
      <c r="T165" s="36">
        <f>SUMIFS(СВЦЭМ!$E$33:$E$776,СВЦЭМ!$A$33:$A$776,$A165,СВЦЭМ!$B$33:$B$776,T$155)+'СЕТ СН'!$F$15</f>
        <v>137.28676279999999</v>
      </c>
      <c r="U165" s="36">
        <f>SUMIFS(СВЦЭМ!$E$33:$E$776,СВЦЭМ!$A$33:$A$776,$A165,СВЦЭМ!$B$33:$B$776,U$155)+'СЕТ СН'!$F$15</f>
        <v>137.51040076999999</v>
      </c>
      <c r="V165" s="36">
        <f>SUMIFS(СВЦЭМ!$E$33:$E$776,СВЦЭМ!$A$33:$A$776,$A165,СВЦЭМ!$B$33:$B$776,V$155)+'СЕТ СН'!$F$15</f>
        <v>135.44193042000001</v>
      </c>
      <c r="W165" s="36">
        <f>SUMIFS(СВЦЭМ!$E$33:$E$776,СВЦЭМ!$A$33:$A$776,$A165,СВЦЭМ!$B$33:$B$776,W$155)+'СЕТ СН'!$F$15</f>
        <v>132.08309008000001</v>
      </c>
      <c r="X165" s="36">
        <f>SUMIFS(СВЦЭМ!$E$33:$E$776,СВЦЭМ!$A$33:$A$776,$A165,СВЦЭМ!$B$33:$B$776,X$155)+'СЕТ СН'!$F$15</f>
        <v>139.16138828999999</v>
      </c>
      <c r="Y165" s="36">
        <f>SUMIFS(СВЦЭМ!$E$33:$E$776,СВЦЭМ!$A$33:$A$776,$A165,СВЦЭМ!$B$33:$B$776,Y$155)+'СЕТ СН'!$F$15</f>
        <v>156.34031998</v>
      </c>
    </row>
    <row r="166" spans="1:25" ht="15.75" x14ac:dyDescent="0.2">
      <c r="A166" s="35">
        <f t="shared" si="4"/>
        <v>44054</v>
      </c>
      <c r="B166" s="36">
        <f>SUMIFS(СВЦЭМ!$E$33:$E$776,СВЦЭМ!$A$33:$A$776,$A166,СВЦЭМ!$B$33:$B$776,B$155)+'СЕТ СН'!$F$15</f>
        <v>176.00695134</v>
      </c>
      <c r="C166" s="36">
        <f>SUMIFS(СВЦЭМ!$E$33:$E$776,СВЦЭМ!$A$33:$A$776,$A166,СВЦЭМ!$B$33:$B$776,C$155)+'СЕТ СН'!$F$15</f>
        <v>185.40223868000001</v>
      </c>
      <c r="D166" s="36">
        <f>SUMIFS(СВЦЭМ!$E$33:$E$776,СВЦЭМ!$A$33:$A$776,$A166,СВЦЭМ!$B$33:$B$776,D$155)+'СЕТ СН'!$F$15</f>
        <v>184.19673587</v>
      </c>
      <c r="E166" s="36">
        <f>SUMIFS(СВЦЭМ!$E$33:$E$776,СВЦЭМ!$A$33:$A$776,$A166,СВЦЭМ!$B$33:$B$776,E$155)+'СЕТ СН'!$F$15</f>
        <v>181.13747774000001</v>
      </c>
      <c r="F166" s="36">
        <f>SUMIFS(СВЦЭМ!$E$33:$E$776,СВЦЭМ!$A$33:$A$776,$A166,СВЦЭМ!$B$33:$B$776,F$155)+'СЕТ СН'!$F$15</f>
        <v>178.16871204</v>
      </c>
      <c r="G166" s="36">
        <f>SUMIFS(СВЦЭМ!$E$33:$E$776,СВЦЭМ!$A$33:$A$776,$A166,СВЦЭМ!$B$33:$B$776,G$155)+'СЕТ СН'!$F$15</f>
        <v>180.80479416</v>
      </c>
      <c r="H166" s="36">
        <f>SUMIFS(СВЦЭМ!$E$33:$E$776,СВЦЭМ!$A$33:$A$776,$A166,СВЦЭМ!$B$33:$B$776,H$155)+'СЕТ СН'!$F$15</f>
        <v>174.06493943999999</v>
      </c>
      <c r="I166" s="36">
        <f>SUMIFS(СВЦЭМ!$E$33:$E$776,СВЦЭМ!$A$33:$A$776,$A166,СВЦЭМ!$B$33:$B$776,I$155)+'СЕТ СН'!$F$15</f>
        <v>170.82900688999999</v>
      </c>
      <c r="J166" s="36">
        <f>SUMIFS(СВЦЭМ!$E$33:$E$776,СВЦЭМ!$A$33:$A$776,$A166,СВЦЭМ!$B$33:$B$776,J$155)+'СЕТ СН'!$F$15</f>
        <v>165.0618091</v>
      </c>
      <c r="K166" s="36">
        <f>SUMIFS(СВЦЭМ!$E$33:$E$776,СВЦЭМ!$A$33:$A$776,$A166,СВЦЭМ!$B$33:$B$776,K$155)+'СЕТ СН'!$F$15</f>
        <v>160.01086963</v>
      </c>
      <c r="L166" s="36">
        <f>SUMIFS(СВЦЭМ!$E$33:$E$776,СВЦЭМ!$A$33:$A$776,$A166,СВЦЭМ!$B$33:$B$776,L$155)+'СЕТ СН'!$F$15</f>
        <v>157.78004471</v>
      </c>
      <c r="M166" s="36">
        <f>SUMIFS(СВЦЭМ!$E$33:$E$776,СВЦЭМ!$A$33:$A$776,$A166,СВЦЭМ!$B$33:$B$776,M$155)+'СЕТ СН'!$F$15</f>
        <v>148.48221114</v>
      </c>
      <c r="N166" s="36">
        <f>SUMIFS(СВЦЭМ!$E$33:$E$776,СВЦЭМ!$A$33:$A$776,$A166,СВЦЭМ!$B$33:$B$776,N$155)+'СЕТ СН'!$F$15</f>
        <v>145.11420448000001</v>
      </c>
      <c r="O166" s="36">
        <f>SUMIFS(СВЦЭМ!$E$33:$E$776,СВЦЭМ!$A$33:$A$776,$A166,СВЦЭМ!$B$33:$B$776,O$155)+'СЕТ СН'!$F$15</f>
        <v>146.12024172</v>
      </c>
      <c r="P166" s="36">
        <f>SUMIFS(СВЦЭМ!$E$33:$E$776,СВЦЭМ!$A$33:$A$776,$A166,СВЦЭМ!$B$33:$B$776,P$155)+'СЕТ СН'!$F$15</f>
        <v>146.03435787999999</v>
      </c>
      <c r="Q166" s="36">
        <f>SUMIFS(СВЦЭМ!$E$33:$E$776,СВЦЭМ!$A$33:$A$776,$A166,СВЦЭМ!$B$33:$B$776,Q$155)+'СЕТ СН'!$F$15</f>
        <v>145.89092067999999</v>
      </c>
      <c r="R166" s="36">
        <f>SUMIFS(СВЦЭМ!$E$33:$E$776,СВЦЭМ!$A$33:$A$776,$A166,СВЦЭМ!$B$33:$B$776,R$155)+'СЕТ СН'!$F$15</f>
        <v>144.70870529000001</v>
      </c>
      <c r="S166" s="36">
        <f>SUMIFS(СВЦЭМ!$E$33:$E$776,СВЦЭМ!$A$33:$A$776,$A166,СВЦЭМ!$B$33:$B$776,S$155)+'СЕТ СН'!$F$15</f>
        <v>145.86020194</v>
      </c>
      <c r="T166" s="36">
        <f>SUMIFS(СВЦЭМ!$E$33:$E$776,СВЦЭМ!$A$33:$A$776,$A166,СВЦЭМ!$B$33:$B$776,T$155)+'СЕТ СН'!$F$15</f>
        <v>145.63616970000001</v>
      </c>
      <c r="U166" s="36">
        <f>SUMIFS(СВЦЭМ!$E$33:$E$776,СВЦЭМ!$A$33:$A$776,$A166,СВЦЭМ!$B$33:$B$776,U$155)+'СЕТ СН'!$F$15</f>
        <v>144.12140120999999</v>
      </c>
      <c r="V166" s="36">
        <f>SUMIFS(СВЦЭМ!$E$33:$E$776,СВЦЭМ!$A$33:$A$776,$A166,СВЦЭМ!$B$33:$B$776,V$155)+'СЕТ СН'!$F$15</f>
        <v>142.96221573</v>
      </c>
      <c r="W166" s="36">
        <f>SUMIFS(СВЦЭМ!$E$33:$E$776,СВЦЭМ!$A$33:$A$776,$A166,СВЦЭМ!$B$33:$B$776,W$155)+'СЕТ СН'!$F$15</f>
        <v>144.51378216000001</v>
      </c>
      <c r="X166" s="36">
        <f>SUMIFS(СВЦЭМ!$E$33:$E$776,СВЦЭМ!$A$33:$A$776,$A166,СВЦЭМ!$B$33:$B$776,X$155)+'СЕТ СН'!$F$15</f>
        <v>144.71761846999999</v>
      </c>
      <c r="Y166" s="36">
        <f>SUMIFS(СВЦЭМ!$E$33:$E$776,СВЦЭМ!$A$33:$A$776,$A166,СВЦЭМ!$B$33:$B$776,Y$155)+'СЕТ СН'!$F$15</f>
        <v>154.17723228</v>
      </c>
    </row>
    <row r="167" spans="1:25" ht="15.75" x14ac:dyDescent="0.2">
      <c r="A167" s="35">
        <f t="shared" si="4"/>
        <v>44055</v>
      </c>
      <c r="B167" s="36">
        <f>SUMIFS(СВЦЭМ!$E$33:$E$776,СВЦЭМ!$A$33:$A$776,$A167,СВЦЭМ!$B$33:$B$776,B$155)+'СЕТ СН'!$F$15</f>
        <v>175.7978482</v>
      </c>
      <c r="C167" s="36">
        <f>SUMIFS(СВЦЭМ!$E$33:$E$776,СВЦЭМ!$A$33:$A$776,$A167,СВЦЭМ!$B$33:$B$776,C$155)+'СЕТ СН'!$F$15</f>
        <v>183.94854763000001</v>
      </c>
      <c r="D167" s="36">
        <f>SUMIFS(СВЦЭМ!$E$33:$E$776,СВЦЭМ!$A$33:$A$776,$A167,СВЦЭМ!$B$33:$B$776,D$155)+'СЕТ СН'!$F$15</f>
        <v>183.69421249000001</v>
      </c>
      <c r="E167" s="36">
        <f>SUMIFS(СВЦЭМ!$E$33:$E$776,СВЦЭМ!$A$33:$A$776,$A167,СВЦЭМ!$B$33:$B$776,E$155)+'СЕТ СН'!$F$15</f>
        <v>184.73719267000001</v>
      </c>
      <c r="F167" s="36">
        <f>SUMIFS(СВЦЭМ!$E$33:$E$776,СВЦЭМ!$A$33:$A$776,$A167,СВЦЭМ!$B$33:$B$776,F$155)+'СЕТ СН'!$F$15</f>
        <v>184.96979469999999</v>
      </c>
      <c r="G167" s="36">
        <f>SUMIFS(СВЦЭМ!$E$33:$E$776,СВЦЭМ!$A$33:$A$776,$A167,СВЦЭМ!$B$33:$B$776,G$155)+'СЕТ СН'!$F$15</f>
        <v>184.29006389</v>
      </c>
      <c r="H167" s="36">
        <f>SUMIFS(СВЦЭМ!$E$33:$E$776,СВЦЭМ!$A$33:$A$776,$A167,СВЦЭМ!$B$33:$B$776,H$155)+'СЕТ СН'!$F$15</f>
        <v>181.59860309000001</v>
      </c>
      <c r="I167" s="36">
        <f>SUMIFS(СВЦЭМ!$E$33:$E$776,СВЦЭМ!$A$33:$A$776,$A167,СВЦЭМ!$B$33:$B$776,I$155)+'СЕТ СН'!$F$15</f>
        <v>178.49376002</v>
      </c>
      <c r="J167" s="36">
        <f>SUMIFS(СВЦЭМ!$E$33:$E$776,СВЦЭМ!$A$33:$A$776,$A167,СВЦЭМ!$B$33:$B$776,J$155)+'СЕТ СН'!$F$15</f>
        <v>166.75664531000001</v>
      </c>
      <c r="K167" s="36">
        <f>SUMIFS(СВЦЭМ!$E$33:$E$776,СВЦЭМ!$A$33:$A$776,$A167,СВЦЭМ!$B$33:$B$776,K$155)+'СЕТ СН'!$F$15</f>
        <v>161.66575455</v>
      </c>
      <c r="L167" s="36">
        <f>SUMIFS(СВЦЭМ!$E$33:$E$776,СВЦЭМ!$A$33:$A$776,$A167,СВЦЭМ!$B$33:$B$776,L$155)+'СЕТ СН'!$F$15</f>
        <v>157.22233514000001</v>
      </c>
      <c r="M167" s="36">
        <f>SUMIFS(СВЦЭМ!$E$33:$E$776,СВЦЭМ!$A$33:$A$776,$A167,СВЦЭМ!$B$33:$B$776,M$155)+'СЕТ СН'!$F$15</f>
        <v>138.19583105999999</v>
      </c>
      <c r="N167" s="36">
        <f>SUMIFS(СВЦЭМ!$E$33:$E$776,СВЦЭМ!$A$33:$A$776,$A167,СВЦЭМ!$B$33:$B$776,N$155)+'СЕТ СН'!$F$15</f>
        <v>131.44461178</v>
      </c>
      <c r="O167" s="36">
        <f>SUMIFS(СВЦЭМ!$E$33:$E$776,СВЦЭМ!$A$33:$A$776,$A167,СВЦЭМ!$B$33:$B$776,O$155)+'СЕТ СН'!$F$15</f>
        <v>128.85683460000001</v>
      </c>
      <c r="P167" s="36">
        <f>SUMIFS(СВЦЭМ!$E$33:$E$776,СВЦЭМ!$A$33:$A$776,$A167,СВЦЭМ!$B$33:$B$776,P$155)+'СЕТ СН'!$F$15</f>
        <v>139.26582372999999</v>
      </c>
      <c r="Q167" s="36">
        <f>SUMIFS(СВЦЭМ!$E$33:$E$776,СВЦЭМ!$A$33:$A$776,$A167,СВЦЭМ!$B$33:$B$776,Q$155)+'СЕТ СН'!$F$15</f>
        <v>140.13282439</v>
      </c>
      <c r="R167" s="36">
        <f>SUMIFS(СВЦЭМ!$E$33:$E$776,СВЦЭМ!$A$33:$A$776,$A167,СВЦЭМ!$B$33:$B$776,R$155)+'СЕТ СН'!$F$15</f>
        <v>140.72836178</v>
      </c>
      <c r="S167" s="36">
        <f>SUMIFS(СВЦЭМ!$E$33:$E$776,СВЦЭМ!$A$33:$A$776,$A167,СВЦЭМ!$B$33:$B$776,S$155)+'СЕТ СН'!$F$15</f>
        <v>140.89940017000001</v>
      </c>
      <c r="T167" s="36">
        <f>SUMIFS(СВЦЭМ!$E$33:$E$776,СВЦЭМ!$A$33:$A$776,$A167,СВЦЭМ!$B$33:$B$776,T$155)+'СЕТ СН'!$F$15</f>
        <v>140.6000196</v>
      </c>
      <c r="U167" s="36">
        <f>SUMIFS(СВЦЭМ!$E$33:$E$776,СВЦЭМ!$A$33:$A$776,$A167,СВЦЭМ!$B$33:$B$776,U$155)+'СЕТ СН'!$F$15</f>
        <v>136.03064191999999</v>
      </c>
      <c r="V167" s="36">
        <f>SUMIFS(СВЦЭМ!$E$33:$E$776,СВЦЭМ!$A$33:$A$776,$A167,СВЦЭМ!$B$33:$B$776,V$155)+'СЕТ СН'!$F$15</f>
        <v>136.39256266000001</v>
      </c>
      <c r="W167" s="36">
        <f>SUMIFS(СВЦЭМ!$E$33:$E$776,СВЦЭМ!$A$33:$A$776,$A167,СВЦЭМ!$B$33:$B$776,W$155)+'СЕТ СН'!$F$15</f>
        <v>136.84411194</v>
      </c>
      <c r="X167" s="36">
        <f>SUMIFS(СВЦЭМ!$E$33:$E$776,СВЦЭМ!$A$33:$A$776,$A167,СВЦЭМ!$B$33:$B$776,X$155)+'СЕТ СН'!$F$15</f>
        <v>140.56488198</v>
      </c>
      <c r="Y167" s="36">
        <f>SUMIFS(СВЦЭМ!$E$33:$E$776,СВЦЭМ!$A$33:$A$776,$A167,СВЦЭМ!$B$33:$B$776,Y$155)+'СЕТ СН'!$F$15</f>
        <v>159.36488528000001</v>
      </c>
    </row>
    <row r="168" spans="1:25" ht="15.75" x14ac:dyDescent="0.2">
      <c r="A168" s="35">
        <f t="shared" si="4"/>
        <v>44056</v>
      </c>
      <c r="B168" s="36">
        <f>SUMIFS(СВЦЭМ!$E$33:$E$776,СВЦЭМ!$A$33:$A$776,$A168,СВЦЭМ!$B$33:$B$776,B$155)+'СЕТ СН'!$F$15</f>
        <v>177.02943404999999</v>
      </c>
      <c r="C168" s="36">
        <f>SUMIFS(СВЦЭМ!$E$33:$E$776,СВЦЭМ!$A$33:$A$776,$A168,СВЦЭМ!$B$33:$B$776,C$155)+'СЕТ СН'!$F$15</f>
        <v>185.66091367999999</v>
      </c>
      <c r="D168" s="36">
        <f>SUMIFS(СВЦЭМ!$E$33:$E$776,СВЦЭМ!$A$33:$A$776,$A168,СВЦЭМ!$B$33:$B$776,D$155)+'СЕТ СН'!$F$15</f>
        <v>191.5890359</v>
      </c>
      <c r="E168" s="36">
        <f>SUMIFS(СВЦЭМ!$E$33:$E$776,СВЦЭМ!$A$33:$A$776,$A168,СВЦЭМ!$B$33:$B$776,E$155)+'СЕТ СН'!$F$15</f>
        <v>194.70326610999999</v>
      </c>
      <c r="F168" s="36">
        <f>SUMIFS(СВЦЭМ!$E$33:$E$776,СВЦЭМ!$A$33:$A$776,$A168,СВЦЭМ!$B$33:$B$776,F$155)+'СЕТ СН'!$F$15</f>
        <v>193.7673365</v>
      </c>
      <c r="G168" s="36">
        <f>SUMIFS(СВЦЭМ!$E$33:$E$776,СВЦЭМ!$A$33:$A$776,$A168,СВЦЭМ!$B$33:$B$776,G$155)+'СЕТ СН'!$F$15</f>
        <v>189.05893839999999</v>
      </c>
      <c r="H168" s="36">
        <f>SUMIFS(СВЦЭМ!$E$33:$E$776,СВЦЭМ!$A$33:$A$776,$A168,СВЦЭМ!$B$33:$B$776,H$155)+'СЕТ СН'!$F$15</f>
        <v>179.88402378999999</v>
      </c>
      <c r="I168" s="36">
        <f>SUMIFS(СВЦЭМ!$E$33:$E$776,СВЦЭМ!$A$33:$A$776,$A168,СВЦЭМ!$B$33:$B$776,I$155)+'СЕТ СН'!$F$15</f>
        <v>166.34087475000001</v>
      </c>
      <c r="J168" s="36">
        <f>SUMIFS(СВЦЭМ!$E$33:$E$776,СВЦЭМ!$A$33:$A$776,$A168,СВЦЭМ!$B$33:$B$776,J$155)+'СЕТ СН'!$F$15</f>
        <v>154.75833969999999</v>
      </c>
      <c r="K168" s="36">
        <f>SUMIFS(СВЦЭМ!$E$33:$E$776,СВЦЭМ!$A$33:$A$776,$A168,СВЦЭМ!$B$33:$B$776,K$155)+'СЕТ СН'!$F$15</f>
        <v>149.49369609999999</v>
      </c>
      <c r="L168" s="36">
        <f>SUMIFS(СВЦЭМ!$E$33:$E$776,СВЦЭМ!$A$33:$A$776,$A168,СВЦЭМ!$B$33:$B$776,L$155)+'СЕТ СН'!$F$15</f>
        <v>148.93149894000001</v>
      </c>
      <c r="M168" s="36">
        <f>SUMIFS(СВЦЭМ!$E$33:$E$776,СВЦЭМ!$A$33:$A$776,$A168,СВЦЭМ!$B$33:$B$776,M$155)+'СЕТ СН'!$F$15</f>
        <v>139.20173459</v>
      </c>
      <c r="N168" s="36">
        <f>SUMIFS(СВЦЭМ!$E$33:$E$776,СВЦЭМ!$A$33:$A$776,$A168,СВЦЭМ!$B$33:$B$776,N$155)+'СЕТ СН'!$F$15</f>
        <v>143.11708116</v>
      </c>
      <c r="O168" s="36">
        <f>SUMIFS(СВЦЭМ!$E$33:$E$776,СВЦЭМ!$A$33:$A$776,$A168,СВЦЭМ!$B$33:$B$776,O$155)+'СЕТ СН'!$F$15</f>
        <v>142.94407489</v>
      </c>
      <c r="P168" s="36">
        <f>SUMIFS(СВЦЭМ!$E$33:$E$776,СВЦЭМ!$A$33:$A$776,$A168,СВЦЭМ!$B$33:$B$776,P$155)+'СЕТ СН'!$F$15</f>
        <v>143.56378131</v>
      </c>
      <c r="Q168" s="36">
        <f>SUMIFS(СВЦЭМ!$E$33:$E$776,СВЦЭМ!$A$33:$A$776,$A168,СВЦЭМ!$B$33:$B$776,Q$155)+'СЕТ СН'!$F$15</f>
        <v>145.72708857999999</v>
      </c>
      <c r="R168" s="36">
        <f>SUMIFS(СВЦЭМ!$E$33:$E$776,СВЦЭМ!$A$33:$A$776,$A168,СВЦЭМ!$B$33:$B$776,R$155)+'СЕТ СН'!$F$15</f>
        <v>144.35793136999999</v>
      </c>
      <c r="S168" s="36">
        <f>SUMIFS(СВЦЭМ!$E$33:$E$776,СВЦЭМ!$A$33:$A$776,$A168,СВЦЭМ!$B$33:$B$776,S$155)+'СЕТ СН'!$F$15</f>
        <v>145.69971329000001</v>
      </c>
      <c r="T168" s="36">
        <f>SUMIFS(СВЦЭМ!$E$33:$E$776,СВЦЭМ!$A$33:$A$776,$A168,СВЦЭМ!$B$33:$B$776,T$155)+'СЕТ СН'!$F$15</f>
        <v>132.48363158000001</v>
      </c>
      <c r="U168" s="36">
        <f>SUMIFS(СВЦЭМ!$E$33:$E$776,СВЦЭМ!$A$33:$A$776,$A168,СВЦЭМ!$B$33:$B$776,U$155)+'СЕТ СН'!$F$15</f>
        <v>118.88045327</v>
      </c>
      <c r="V168" s="36">
        <f>SUMIFS(СВЦЭМ!$E$33:$E$776,СВЦЭМ!$A$33:$A$776,$A168,СВЦЭМ!$B$33:$B$776,V$155)+'СЕТ СН'!$F$15</f>
        <v>119.64613677</v>
      </c>
      <c r="W168" s="36">
        <f>SUMIFS(СВЦЭМ!$E$33:$E$776,СВЦЭМ!$A$33:$A$776,$A168,СВЦЭМ!$B$33:$B$776,W$155)+'СЕТ СН'!$F$15</f>
        <v>122.91385325</v>
      </c>
      <c r="X168" s="36">
        <f>SUMIFS(СВЦЭМ!$E$33:$E$776,СВЦЭМ!$A$33:$A$776,$A168,СВЦЭМ!$B$33:$B$776,X$155)+'СЕТ СН'!$F$15</f>
        <v>124.04546273</v>
      </c>
      <c r="Y168" s="36">
        <f>SUMIFS(СВЦЭМ!$E$33:$E$776,СВЦЭМ!$A$33:$A$776,$A168,СВЦЭМ!$B$33:$B$776,Y$155)+'СЕТ СН'!$F$15</f>
        <v>137.39989524999999</v>
      </c>
    </row>
    <row r="169" spans="1:25" ht="15.75" x14ac:dyDescent="0.2">
      <c r="A169" s="35">
        <f t="shared" si="4"/>
        <v>44057</v>
      </c>
      <c r="B169" s="36">
        <f>SUMIFS(СВЦЭМ!$E$33:$E$776,СВЦЭМ!$A$33:$A$776,$A169,СВЦЭМ!$B$33:$B$776,B$155)+'СЕТ СН'!$F$15</f>
        <v>170.52852802000001</v>
      </c>
      <c r="C169" s="36">
        <f>SUMIFS(СВЦЭМ!$E$33:$E$776,СВЦЭМ!$A$33:$A$776,$A169,СВЦЭМ!$B$33:$B$776,C$155)+'СЕТ СН'!$F$15</f>
        <v>174.96796821000001</v>
      </c>
      <c r="D169" s="36">
        <f>SUMIFS(СВЦЭМ!$E$33:$E$776,СВЦЭМ!$A$33:$A$776,$A169,СВЦЭМ!$B$33:$B$776,D$155)+'СЕТ СН'!$F$15</f>
        <v>180.89118343999999</v>
      </c>
      <c r="E169" s="36">
        <f>SUMIFS(СВЦЭМ!$E$33:$E$776,СВЦЭМ!$A$33:$A$776,$A169,СВЦЭМ!$B$33:$B$776,E$155)+'СЕТ СН'!$F$15</f>
        <v>181.14315016</v>
      </c>
      <c r="F169" s="36">
        <f>SUMIFS(СВЦЭМ!$E$33:$E$776,СВЦЭМ!$A$33:$A$776,$A169,СВЦЭМ!$B$33:$B$776,F$155)+'СЕТ СН'!$F$15</f>
        <v>179.82416492999999</v>
      </c>
      <c r="G169" s="36">
        <f>SUMIFS(СВЦЭМ!$E$33:$E$776,СВЦЭМ!$A$33:$A$776,$A169,СВЦЭМ!$B$33:$B$776,G$155)+'СЕТ СН'!$F$15</f>
        <v>177.16315521000001</v>
      </c>
      <c r="H169" s="36">
        <f>SUMIFS(СВЦЭМ!$E$33:$E$776,СВЦЭМ!$A$33:$A$776,$A169,СВЦЭМ!$B$33:$B$776,H$155)+'СЕТ СН'!$F$15</f>
        <v>172.92891761999999</v>
      </c>
      <c r="I169" s="36">
        <f>SUMIFS(СВЦЭМ!$E$33:$E$776,СВЦЭМ!$A$33:$A$776,$A169,СВЦЭМ!$B$33:$B$776,I$155)+'СЕТ СН'!$F$15</f>
        <v>173.12995939999999</v>
      </c>
      <c r="J169" s="36">
        <f>SUMIFS(СВЦЭМ!$E$33:$E$776,СВЦЭМ!$A$33:$A$776,$A169,СВЦЭМ!$B$33:$B$776,J$155)+'СЕТ СН'!$F$15</f>
        <v>161.87042335999999</v>
      </c>
      <c r="K169" s="36">
        <f>SUMIFS(СВЦЭМ!$E$33:$E$776,СВЦЭМ!$A$33:$A$776,$A169,СВЦЭМ!$B$33:$B$776,K$155)+'СЕТ СН'!$F$15</f>
        <v>157.15820141</v>
      </c>
      <c r="L169" s="36">
        <f>SUMIFS(СВЦЭМ!$E$33:$E$776,СВЦЭМ!$A$33:$A$776,$A169,СВЦЭМ!$B$33:$B$776,L$155)+'СЕТ СН'!$F$15</f>
        <v>153.75286743000001</v>
      </c>
      <c r="M169" s="36">
        <f>SUMIFS(СВЦЭМ!$E$33:$E$776,СВЦЭМ!$A$33:$A$776,$A169,СВЦЭМ!$B$33:$B$776,M$155)+'СЕТ СН'!$F$15</f>
        <v>145.55111206999999</v>
      </c>
      <c r="N169" s="36">
        <f>SUMIFS(СВЦЭМ!$E$33:$E$776,СВЦЭМ!$A$33:$A$776,$A169,СВЦЭМ!$B$33:$B$776,N$155)+'СЕТ СН'!$F$15</f>
        <v>129.57966131000001</v>
      </c>
      <c r="O169" s="36">
        <f>SUMIFS(СВЦЭМ!$E$33:$E$776,СВЦЭМ!$A$33:$A$776,$A169,СВЦЭМ!$B$33:$B$776,O$155)+'СЕТ СН'!$F$15</f>
        <v>125.16123125999999</v>
      </c>
      <c r="P169" s="36">
        <f>SUMIFS(СВЦЭМ!$E$33:$E$776,СВЦЭМ!$A$33:$A$776,$A169,СВЦЭМ!$B$33:$B$776,P$155)+'СЕТ СН'!$F$15</f>
        <v>127.12320151999999</v>
      </c>
      <c r="Q169" s="36">
        <f>SUMIFS(СВЦЭМ!$E$33:$E$776,СВЦЭМ!$A$33:$A$776,$A169,СВЦЭМ!$B$33:$B$776,Q$155)+'СЕТ СН'!$F$15</f>
        <v>129.85737431000001</v>
      </c>
      <c r="R169" s="36">
        <f>SUMIFS(СВЦЭМ!$E$33:$E$776,СВЦЭМ!$A$33:$A$776,$A169,СВЦЭМ!$B$33:$B$776,R$155)+'СЕТ СН'!$F$15</f>
        <v>128.97437241</v>
      </c>
      <c r="S169" s="36">
        <f>SUMIFS(СВЦЭМ!$E$33:$E$776,СВЦЭМ!$A$33:$A$776,$A169,СВЦЭМ!$B$33:$B$776,S$155)+'СЕТ СН'!$F$15</f>
        <v>131.39722904999999</v>
      </c>
      <c r="T169" s="36">
        <f>SUMIFS(СВЦЭМ!$E$33:$E$776,СВЦЭМ!$A$33:$A$776,$A169,СВЦЭМ!$B$33:$B$776,T$155)+'СЕТ СН'!$F$15</f>
        <v>130.92728579999999</v>
      </c>
      <c r="U169" s="36">
        <f>SUMIFS(СВЦЭМ!$E$33:$E$776,СВЦЭМ!$A$33:$A$776,$A169,СВЦЭМ!$B$33:$B$776,U$155)+'СЕТ СН'!$F$15</f>
        <v>133.41971071</v>
      </c>
      <c r="V169" s="36">
        <f>SUMIFS(СВЦЭМ!$E$33:$E$776,СВЦЭМ!$A$33:$A$776,$A169,СВЦЭМ!$B$33:$B$776,V$155)+'СЕТ СН'!$F$15</f>
        <v>130.88516046000001</v>
      </c>
      <c r="W169" s="36">
        <f>SUMIFS(СВЦЭМ!$E$33:$E$776,СВЦЭМ!$A$33:$A$776,$A169,СВЦЭМ!$B$33:$B$776,W$155)+'СЕТ СН'!$F$15</f>
        <v>131.47366475000001</v>
      </c>
      <c r="X169" s="36">
        <f>SUMIFS(СВЦЭМ!$E$33:$E$776,СВЦЭМ!$A$33:$A$776,$A169,СВЦЭМ!$B$33:$B$776,X$155)+'СЕТ СН'!$F$15</f>
        <v>136.00041343000001</v>
      </c>
      <c r="Y169" s="36">
        <f>SUMIFS(СВЦЭМ!$E$33:$E$776,СВЦЭМ!$A$33:$A$776,$A169,СВЦЭМ!$B$33:$B$776,Y$155)+'СЕТ СН'!$F$15</f>
        <v>151.93838473</v>
      </c>
    </row>
    <row r="170" spans="1:25" ht="15.75" x14ac:dyDescent="0.2">
      <c r="A170" s="35">
        <f t="shared" si="4"/>
        <v>44058</v>
      </c>
      <c r="B170" s="36">
        <f>SUMIFS(СВЦЭМ!$E$33:$E$776,СВЦЭМ!$A$33:$A$776,$A170,СВЦЭМ!$B$33:$B$776,B$155)+'СЕТ СН'!$F$15</f>
        <v>157.81407605999999</v>
      </c>
      <c r="C170" s="36">
        <f>SUMIFS(СВЦЭМ!$E$33:$E$776,СВЦЭМ!$A$33:$A$776,$A170,СВЦЭМ!$B$33:$B$776,C$155)+'СЕТ СН'!$F$15</f>
        <v>166.42183685000001</v>
      </c>
      <c r="D170" s="36">
        <f>SUMIFS(СВЦЭМ!$E$33:$E$776,СВЦЭМ!$A$33:$A$776,$A170,СВЦЭМ!$B$33:$B$776,D$155)+'СЕТ СН'!$F$15</f>
        <v>164.40247377</v>
      </c>
      <c r="E170" s="36">
        <f>SUMIFS(СВЦЭМ!$E$33:$E$776,СВЦЭМ!$A$33:$A$776,$A170,СВЦЭМ!$B$33:$B$776,E$155)+'СЕТ СН'!$F$15</f>
        <v>163.63992829</v>
      </c>
      <c r="F170" s="36">
        <f>SUMIFS(СВЦЭМ!$E$33:$E$776,СВЦЭМ!$A$33:$A$776,$A170,СВЦЭМ!$B$33:$B$776,F$155)+'СЕТ СН'!$F$15</f>
        <v>164.30308428000001</v>
      </c>
      <c r="G170" s="36">
        <f>SUMIFS(СВЦЭМ!$E$33:$E$776,СВЦЭМ!$A$33:$A$776,$A170,СВЦЭМ!$B$33:$B$776,G$155)+'СЕТ СН'!$F$15</f>
        <v>164.43442572999999</v>
      </c>
      <c r="H170" s="36">
        <f>SUMIFS(СВЦЭМ!$E$33:$E$776,СВЦЭМ!$A$33:$A$776,$A170,СВЦЭМ!$B$33:$B$776,H$155)+'СЕТ СН'!$F$15</f>
        <v>162.15431433000001</v>
      </c>
      <c r="I170" s="36">
        <f>SUMIFS(СВЦЭМ!$E$33:$E$776,СВЦЭМ!$A$33:$A$776,$A170,СВЦЭМ!$B$33:$B$776,I$155)+'СЕТ СН'!$F$15</f>
        <v>160.91445428</v>
      </c>
      <c r="J170" s="36">
        <f>SUMIFS(СВЦЭМ!$E$33:$E$776,СВЦЭМ!$A$33:$A$776,$A170,СВЦЭМ!$B$33:$B$776,J$155)+'СЕТ СН'!$F$15</f>
        <v>152.28559471</v>
      </c>
      <c r="K170" s="36">
        <f>SUMIFS(СВЦЭМ!$E$33:$E$776,СВЦЭМ!$A$33:$A$776,$A170,СВЦЭМ!$B$33:$B$776,K$155)+'СЕТ СН'!$F$15</f>
        <v>144.31713045999999</v>
      </c>
      <c r="L170" s="36">
        <f>SUMIFS(СВЦЭМ!$E$33:$E$776,СВЦЭМ!$A$33:$A$776,$A170,СВЦЭМ!$B$33:$B$776,L$155)+'СЕТ СН'!$F$15</f>
        <v>143.48093922999999</v>
      </c>
      <c r="M170" s="36">
        <f>SUMIFS(СВЦЭМ!$E$33:$E$776,СВЦЭМ!$A$33:$A$776,$A170,СВЦЭМ!$B$33:$B$776,M$155)+'СЕТ СН'!$F$15</f>
        <v>145.88866042999999</v>
      </c>
      <c r="N170" s="36">
        <f>SUMIFS(СВЦЭМ!$E$33:$E$776,СВЦЭМ!$A$33:$A$776,$A170,СВЦЭМ!$B$33:$B$776,N$155)+'СЕТ СН'!$F$15</f>
        <v>144.77477364999999</v>
      </c>
      <c r="O170" s="36">
        <f>SUMIFS(СВЦЭМ!$E$33:$E$776,СВЦЭМ!$A$33:$A$776,$A170,СВЦЭМ!$B$33:$B$776,O$155)+'СЕТ СН'!$F$15</f>
        <v>139.80987107999999</v>
      </c>
      <c r="P170" s="36">
        <f>SUMIFS(СВЦЭМ!$E$33:$E$776,СВЦЭМ!$A$33:$A$776,$A170,СВЦЭМ!$B$33:$B$776,P$155)+'СЕТ СН'!$F$15</f>
        <v>140.19407526000001</v>
      </c>
      <c r="Q170" s="36">
        <f>SUMIFS(СВЦЭМ!$E$33:$E$776,СВЦЭМ!$A$33:$A$776,$A170,СВЦЭМ!$B$33:$B$776,Q$155)+'СЕТ СН'!$F$15</f>
        <v>141.27901089</v>
      </c>
      <c r="R170" s="36">
        <f>SUMIFS(СВЦЭМ!$E$33:$E$776,СВЦЭМ!$A$33:$A$776,$A170,СВЦЭМ!$B$33:$B$776,R$155)+'СЕТ СН'!$F$15</f>
        <v>142.13931629000001</v>
      </c>
      <c r="S170" s="36">
        <f>SUMIFS(СВЦЭМ!$E$33:$E$776,СВЦЭМ!$A$33:$A$776,$A170,СВЦЭМ!$B$33:$B$776,S$155)+'СЕТ СН'!$F$15</f>
        <v>142.50104773999999</v>
      </c>
      <c r="T170" s="36">
        <f>SUMIFS(СВЦЭМ!$E$33:$E$776,СВЦЭМ!$A$33:$A$776,$A170,СВЦЭМ!$B$33:$B$776,T$155)+'СЕТ СН'!$F$15</f>
        <v>141.89533356999999</v>
      </c>
      <c r="U170" s="36">
        <f>SUMIFS(СВЦЭМ!$E$33:$E$776,СВЦЭМ!$A$33:$A$776,$A170,СВЦЭМ!$B$33:$B$776,U$155)+'СЕТ СН'!$F$15</f>
        <v>142.99208082999999</v>
      </c>
      <c r="V170" s="36">
        <f>SUMIFS(СВЦЭМ!$E$33:$E$776,СВЦЭМ!$A$33:$A$776,$A170,СВЦЭМ!$B$33:$B$776,V$155)+'СЕТ СН'!$F$15</f>
        <v>140.79161907</v>
      </c>
      <c r="W170" s="36">
        <f>SUMIFS(СВЦЭМ!$E$33:$E$776,СВЦЭМ!$A$33:$A$776,$A170,СВЦЭМ!$B$33:$B$776,W$155)+'СЕТ СН'!$F$15</f>
        <v>139.53696513</v>
      </c>
      <c r="X170" s="36">
        <f>SUMIFS(СВЦЭМ!$E$33:$E$776,СВЦЭМ!$A$33:$A$776,$A170,СВЦЭМ!$B$33:$B$776,X$155)+'СЕТ СН'!$F$15</f>
        <v>143.23921937</v>
      </c>
      <c r="Y170" s="36">
        <f>SUMIFS(СВЦЭМ!$E$33:$E$776,СВЦЭМ!$A$33:$A$776,$A170,СВЦЭМ!$B$33:$B$776,Y$155)+'СЕТ СН'!$F$15</f>
        <v>146.45624584000001</v>
      </c>
    </row>
    <row r="171" spans="1:25" ht="15.75" x14ac:dyDescent="0.2">
      <c r="A171" s="35">
        <f t="shared" si="4"/>
        <v>44059</v>
      </c>
      <c r="B171" s="36">
        <f>SUMIFS(СВЦЭМ!$E$33:$E$776,СВЦЭМ!$A$33:$A$776,$A171,СВЦЭМ!$B$33:$B$776,B$155)+'СЕТ СН'!$F$15</f>
        <v>162.49992144000001</v>
      </c>
      <c r="C171" s="36">
        <f>SUMIFS(СВЦЭМ!$E$33:$E$776,СВЦЭМ!$A$33:$A$776,$A171,СВЦЭМ!$B$33:$B$776,C$155)+'СЕТ СН'!$F$15</f>
        <v>166.34495233000001</v>
      </c>
      <c r="D171" s="36">
        <f>SUMIFS(СВЦЭМ!$E$33:$E$776,СВЦЭМ!$A$33:$A$776,$A171,СВЦЭМ!$B$33:$B$776,D$155)+'СЕТ СН'!$F$15</f>
        <v>169.10326282</v>
      </c>
      <c r="E171" s="36">
        <f>SUMIFS(СВЦЭМ!$E$33:$E$776,СВЦЭМ!$A$33:$A$776,$A171,СВЦЭМ!$B$33:$B$776,E$155)+'СЕТ СН'!$F$15</f>
        <v>170.73690819000001</v>
      </c>
      <c r="F171" s="36">
        <f>SUMIFS(СВЦЭМ!$E$33:$E$776,СВЦЭМ!$A$33:$A$776,$A171,СВЦЭМ!$B$33:$B$776,F$155)+'СЕТ СН'!$F$15</f>
        <v>170.07984603</v>
      </c>
      <c r="G171" s="36">
        <f>SUMIFS(СВЦЭМ!$E$33:$E$776,СВЦЭМ!$A$33:$A$776,$A171,СВЦЭМ!$B$33:$B$776,G$155)+'СЕТ СН'!$F$15</f>
        <v>169.19510703</v>
      </c>
      <c r="H171" s="36">
        <f>SUMIFS(СВЦЭМ!$E$33:$E$776,СВЦЭМ!$A$33:$A$776,$A171,СВЦЭМ!$B$33:$B$776,H$155)+'СЕТ СН'!$F$15</f>
        <v>165.81039251000001</v>
      </c>
      <c r="I171" s="36">
        <f>SUMIFS(СВЦЭМ!$E$33:$E$776,СВЦЭМ!$A$33:$A$776,$A171,СВЦЭМ!$B$33:$B$776,I$155)+'СЕТ СН'!$F$15</f>
        <v>155.94853279</v>
      </c>
      <c r="J171" s="36">
        <f>SUMIFS(СВЦЭМ!$E$33:$E$776,СВЦЭМ!$A$33:$A$776,$A171,СВЦЭМ!$B$33:$B$776,J$155)+'СЕТ СН'!$F$15</f>
        <v>150.28474055000001</v>
      </c>
      <c r="K171" s="36">
        <f>SUMIFS(СВЦЭМ!$E$33:$E$776,СВЦЭМ!$A$33:$A$776,$A171,СВЦЭМ!$B$33:$B$776,K$155)+'СЕТ СН'!$F$15</f>
        <v>144.17492741000001</v>
      </c>
      <c r="L171" s="36">
        <f>SUMIFS(СВЦЭМ!$E$33:$E$776,СВЦЭМ!$A$33:$A$776,$A171,СВЦЭМ!$B$33:$B$776,L$155)+'СЕТ СН'!$F$15</f>
        <v>142.38379186</v>
      </c>
      <c r="M171" s="36">
        <f>SUMIFS(СВЦЭМ!$E$33:$E$776,СВЦЭМ!$A$33:$A$776,$A171,СВЦЭМ!$B$33:$B$776,M$155)+'СЕТ СН'!$F$15</f>
        <v>137.22419353000001</v>
      </c>
      <c r="N171" s="36">
        <f>SUMIFS(СВЦЭМ!$E$33:$E$776,СВЦЭМ!$A$33:$A$776,$A171,СВЦЭМ!$B$33:$B$776,N$155)+'СЕТ СН'!$F$15</f>
        <v>135.26308076000001</v>
      </c>
      <c r="O171" s="36">
        <f>SUMIFS(СВЦЭМ!$E$33:$E$776,СВЦЭМ!$A$33:$A$776,$A171,СВЦЭМ!$B$33:$B$776,O$155)+'СЕТ СН'!$F$15</f>
        <v>131.78633780000001</v>
      </c>
      <c r="P171" s="36">
        <f>SUMIFS(СВЦЭМ!$E$33:$E$776,СВЦЭМ!$A$33:$A$776,$A171,СВЦЭМ!$B$33:$B$776,P$155)+'СЕТ СН'!$F$15</f>
        <v>130.91944543</v>
      </c>
      <c r="Q171" s="36">
        <f>SUMIFS(СВЦЭМ!$E$33:$E$776,СВЦЭМ!$A$33:$A$776,$A171,СВЦЭМ!$B$33:$B$776,Q$155)+'СЕТ СН'!$F$15</f>
        <v>134.6330572</v>
      </c>
      <c r="R171" s="36">
        <f>SUMIFS(СВЦЭМ!$E$33:$E$776,СВЦЭМ!$A$33:$A$776,$A171,СВЦЭМ!$B$33:$B$776,R$155)+'СЕТ СН'!$F$15</f>
        <v>137.78994025</v>
      </c>
      <c r="S171" s="36">
        <f>SUMIFS(СВЦЭМ!$E$33:$E$776,СВЦЭМ!$A$33:$A$776,$A171,СВЦЭМ!$B$33:$B$776,S$155)+'СЕТ СН'!$F$15</f>
        <v>139.42024606999999</v>
      </c>
      <c r="T171" s="36">
        <f>SUMIFS(СВЦЭМ!$E$33:$E$776,СВЦЭМ!$A$33:$A$776,$A171,СВЦЭМ!$B$33:$B$776,T$155)+'СЕТ СН'!$F$15</f>
        <v>140.43254039000001</v>
      </c>
      <c r="U171" s="36">
        <f>SUMIFS(СВЦЭМ!$E$33:$E$776,СВЦЭМ!$A$33:$A$776,$A171,СВЦЭМ!$B$33:$B$776,U$155)+'СЕТ СН'!$F$15</f>
        <v>142.7791259</v>
      </c>
      <c r="V171" s="36">
        <f>SUMIFS(СВЦЭМ!$E$33:$E$776,СВЦЭМ!$A$33:$A$776,$A171,СВЦЭМ!$B$33:$B$776,V$155)+'СЕТ СН'!$F$15</f>
        <v>139.62109808</v>
      </c>
      <c r="W171" s="36">
        <f>SUMIFS(СВЦЭМ!$E$33:$E$776,СВЦЭМ!$A$33:$A$776,$A171,СВЦЭМ!$B$33:$B$776,W$155)+'СЕТ СН'!$F$15</f>
        <v>138.92523070999999</v>
      </c>
      <c r="X171" s="36">
        <f>SUMIFS(СВЦЭМ!$E$33:$E$776,СВЦЭМ!$A$33:$A$776,$A171,СВЦЭМ!$B$33:$B$776,X$155)+'СЕТ СН'!$F$15</f>
        <v>142.55491268</v>
      </c>
      <c r="Y171" s="36">
        <f>SUMIFS(СВЦЭМ!$E$33:$E$776,СВЦЭМ!$A$33:$A$776,$A171,СВЦЭМ!$B$33:$B$776,Y$155)+'СЕТ СН'!$F$15</f>
        <v>143.71753265999999</v>
      </c>
    </row>
    <row r="172" spans="1:25" ht="15.75" x14ac:dyDescent="0.2">
      <c r="A172" s="35">
        <f t="shared" si="4"/>
        <v>44060</v>
      </c>
      <c r="B172" s="36">
        <f>SUMIFS(СВЦЭМ!$E$33:$E$776,СВЦЭМ!$A$33:$A$776,$A172,СВЦЭМ!$B$33:$B$776,B$155)+'СЕТ СН'!$F$15</f>
        <v>165.66325122000001</v>
      </c>
      <c r="C172" s="36">
        <f>SUMIFS(СВЦЭМ!$E$33:$E$776,СВЦЭМ!$A$33:$A$776,$A172,СВЦЭМ!$B$33:$B$776,C$155)+'СЕТ СН'!$F$15</f>
        <v>171.54087031</v>
      </c>
      <c r="D172" s="36">
        <f>SUMIFS(СВЦЭМ!$E$33:$E$776,СВЦЭМ!$A$33:$A$776,$A172,СВЦЭМ!$B$33:$B$776,D$155)+'СЕТ СН'!$F$15</f>
        <v>174.46885333</v>
      </c>
      <c r="E172" s="36">
        <f>SUMIFS(СВЦЭМ!$E$33:$E$776,СВЦЭМ!$A$33:$A$776,$A172,СВЦЭМ!$B$33:$B$776,E$155)+'СЕТ СН'!$F$15</f>
        <v>176.47532709000001</v>
      </c>
      <c r="F172" s="36">
        <f>SUMIFS(СВЦЭМ!$E$33:$E$776,СВЦЭМ!$A$33:$A$776,$A172,СВЦЭМ!$B$33:$B$776,F$155)+'СЕТ СН'!$F$15</f>
        <v>175.57995344</v>
      </c>
      <c r="G172" s="36">
        <f>SUMIFS(СВЦЭМ!$E$33:$E$776,СВЦЭМ!$A$33:$A$776,$A172,СВЦЭМ!$B$33:$B$776,G$155)+'СЕТ СН'!$F$15</f>
        <v>176.02442780000001</v>
      </c>
      <c r="H172" s="36">
        <f>SUMIFS(СВЦЭМ!$E$33:$E$776,СВЦЭМ!$A$33:$A$776,$A172,СВЦЭМ!$B$33:$B$776,H$155)+'СЕТ СН'!$F$15</f>
        <v>179.33006019000001</v>
      </c>
      <c r="I172" s="36">
        <f>SUMIFS(СВЦЭМ!$E$33:$E$776,СВЦЭМ!$A$33:$A$776,$A172,СВЦЭМ!$B$33:$B$776,I$155)+'СЕТ СН'!$F$15</f>
        <v>188.82179411000001</v>
      </c>
      <c r="J172" s="36">
        <f>SUMIFS(СВЦЭМ!$E$33:$E$776,СВЦЭМ!$A$33:$A$776,$A172,СВЦЭМ!$B$33:$B$776,J$155)+'СЕТ СН'!$F$15</f>
        <v>179.11782568000001</v>
      </c>
      <c r="K172" s="36">
        <f>SUMIFS(СВЦЭМ!$E$33:$E$776,СВЦЭМ!$A$33:$A$776,$A172,СВЦЭМ!$B$33:$B$776,K$155)+'СЕТ СН'!$F$15</f>
        <v>172.40648751000001</v>
      </c>
      <c r="L172" s="36">
        <f>SUMIFS(СВЦЭМ!$E$33:$E$776,СВЦЭМ!$A$33:$A$776,$A172,СВЦЭМ!$B$33:$B$776,L$155)+'СЕТ СН'!$F$15</f>
        <v>169.55931845000001</v>
      </c>
      <c r="M172" s="36">
        <f>SUMIFS(СВЦЭМ!$E$33:$E$776,СВЦЭМ!$A$33:$A$776,$A172,СВЦЭМ!$B$33:$B$776,M$155)+'СЕТ СН'!$F$15</f>
        <v>156.71103500000001</v>
      </c>
      <c r="N172" s="36">
        <f>SUMIFS(СВЦЭМ!$E$33:$E$776,СВЦЭМ!$A$33:$A$776,$A172,СВЦЭМ!$B$33:$B$776,N$155)+'СЕТ СН'!$F$15</f>
        <v>141.79470036000001</v>
      </c>
      <c r="O172" s="36">
        <f>SUMIFS(СВЦЭМ!$E$33:$E$776,СВЦЭМ!$A$33:$A$776,$A172,СВЦЭМ!$B$33:$B$776,O$155)+'СЕТ СН'!$F$15</f>
        <v>134.39475077</v>
      </c>
      <c r="P172" s="36">
        <f>SUMIFS(СВЦЭМ!$E$33:$E$776,СВЦЭМ!$A$33:$A$776,$A172,СВЦЭМ!$B$33:$B$776,P$155)+'СЕТ СН'!$F$15</f>
        <v>134.37769789999999</v>
      </c>
      <c r="Q172" s="36">
        <f>SUMIFS(СВЦЭМ!$E$33:$E$776,СВЦЭМ!$A$33:$A$776,$A172,СВЦЭМ!$B$33:$B$776,Q$155)+'СЕТ СН'!$F$15</f>
        <v>135.75941551</v>
      </c>
      <c r="R172" s="36">
        <f>SUMIFS(СВЦЭМ!$E$33:$E$776,СВЦЭМ!$A$33:$A$776,$A172,СВЦЭМ!$B$33:$B$776,R$155)+'СЕТ СН'!$F$15</f>
        <v>135.12732403000001</v>
      </c>
      <c r="S172" s="36">
        <f>SUMIFS(СВЦЭМ!$E$33:$E$776,СВЦЭМ!$A$33:$A$776,$A172,СВЦЭМ!$B$33:$B$776,S$155)+'СЕТ СН'!$F$15</f>
        <v>135.85004373000001</v>
      </c>
      <c r="T172" s="36">
        <f>SUMIFS(СВЦЭМ!$E$33:$E$776,СВЦЭМ!$A$33:$A$776,$A172,СВЦЭМ!$B$33:$B$776,T$155)+'СЕТ СН'!$F$15</f>
        <v>135.22343853000001</v>
      </c>
      <c r="U172" s="36">
        <f>SUMIFS(СВЦЭМ!$E$33:$E$776,СВЦЭМ!$A$33:$A$776,$A172,СВЦЭМ!$B$33:$B$776,U$155)+'СЕТ СН'!$F$15</f>
        <v>136.00370967999999</v>
      </c>
      <c r="V172" s="36">
        <f>SUMIFS(СВЦЭМ!$E$33:$E$776,СВЦЭМ!$A$33:$A$776,$A172,СВЦЭМ!$B$33:$B$776,V$155)+'СЕТ СН'!$F$15</f>
        <v>135.7264879</v>
      </c>
      <c r="W172" s="36">
        <f>SUMIFS(СВЦЭМ!$E$33:$E$776,СВЦЭМ!$A$33:$A$776,$A172,СВЦЭМ!$B$33:$B$776,W$155)+'СЕТ СН'!$F$15</f>
        <v>135.25093561</v>
      </c>
      <c r="X172" s="36">
        <f>SUMIFS(СВЦЭМ!$E$33:$E$776,СВЦЭМ!$A$33:$A$776,$A172,СВЦЭМ!$B$33:$B$776,X$155)+'СЕТ СН'!$F$15</f>
        <v>135.69502850999999</v>
      </c>
      <c r="Y172" s="36">
        <f>SUMIFS(СВЦЭМ!$E$33:$E$776,СВЦЭМ!$A$33:$A$776,$A172,СВЦЭМ!$B$33:$B$776,Y$155)+'СЕТ СН'!$F$15</f>
        <v>149.16438386999999</v>
      </c>
    </row>
    <row r="173" spans="1:25" ht="15.75" x14ac:dyDescent="0.2">
      <c r="A173" s="35">
        <f t="shared" si="4"/>
        <v>44061</v>
      </c>
      <c r="B173" s="36">
        <f>SUMIFS(СВЦЭМ!$E$33:$E$776,СВЦЭМ!$A$33:$A$776,$A173,СВЦЭМ!$B$33:$B$776,B$155)+'СЕТ СН'!$F$15</f>
        <v>166.09092695999999</v>
      </c>
      <c r="C173" s="36">
        <f>SUMIFS(СВЦЭМ!$E$33:$E$776,СВЦЭМ!$A$33:$A$776,$A173,СВЦЭМ!$B$33:$B$776,C$155)+'СЕТ СН'!$F$15</f>
        <v>174.09347536000001</v>
      </c>
      <c r="D173" s="36">
        <f>SUMIFS(СВЦЭМ!$E$33:$E$776,СВЦЭМ!$A$33:$A$776,$A173,СВЦЭМ!$B$33:$B$776,D$155)+'СЕТ СН'!$F$15</f>
        <v>178.12503373999999</v>
      </c>
      <c r="E173" s="36">
        <f>SUMIFS(СВЦЭМ!$E$33:$E$776,СВЦЭМ!$A$33:$A$776,$A173,СВЦЭМ!$B$33:$B$776,E$155)+'СЕТ СН'!$F$15</f>
        <v>178.11087764000001</v>
      </c>
      <c r="F173" s="36">
        <f>SUMIFS(СВЦЭМ!$E$33:$E$776,СВЦЭМ!$A$33:$A$776,$A173,СВЦЭМ!$B$33:$B$776,F$155)+'СЕТ СН'!$F$15</f>
        <v>180.44891709000001</v>
      </c>
      <c r="G173" s="36">
        <f>SUMIFS(СВЦЭМ!$E$33:$E$776,СВЦЭМ!$A$33:$A$776,$A173,СВЦЭМ!$B$33:$B$776,G$155)+'СЕТ СН'!$F$15</f>
        <v>179.14722358</v>
      </c>
      <c r="H173" s="36">
        <f>SUMIFS(СВЦЭМ!$E$33:$E$776,СВЦЭМ!$A$33:$A$776,$A173,СВЦЭМ!$B$33:$B$776,H$155)+'СЕТ СН'!$F$15</f>
        <v>179.79036275999999</v>
      </c>
      <c r="I173" s="36">
        <f>SUMIFS(СВЦЭМ!$E$33:$E$776,СВЦЭМ!$A$33:$A$776,$A173,СВЦЭМ!$B$33:$B$776,I$155)+'СЕТ СН'!$F$15</f>
        <v>180.41717507000001</v>
      </c>
      <c r="J173" s="36">
        <f>SUMIFS(СВЦЭМ!$E$33:$E$776,СВЦЭМ!$A$33:$A$776,$A173,СВЦЭМ!$B$33:$B$776,J$155)+'СЕТ СН'!$F$15</f>
        <v>168.77944398</v>
      </c>
      <c r="K173" s="36">
        <f>SUMIFS(СВЦЭМ!$E$33:$E$776,СВЦЭМ!$A$33:$A$776,$A173,СВЦЭМ!$B$33:$B$776,K$155)+'СЕТ СН'!$F$15</f>
        <v>165.23782821</v>
      </c>
      <c r="L173" s="36">
        <f>SUMIFS(СВЦЭМ!$E$33:$E$776,СВЦЭМ!$A$33:$A$776,$A173,СВЦЭМ!$B$33:$B$776,L$155)+'СЕТ СН'!$F$15</f>
        <v>164.79846463999999</v>
      </c>
      <c r="M173" s="36">
        <f>SUMIFS(СВЦЭМ!$E$33:$E$776,СВЦЭМ!$A$33:$A$776,$A173,СВЦЭМ!$B$33:$B$776,M$155)+'СЕТ СН'!$F$15</f>
        <v>155.25041668</v>
      </c>
      <c r="N173" s="36">
        <f>SUMIFS(СВЦЭМ!$E$33:$E$776,СВЦЭМ!$A$33:$A$776,$A173,СВЦЭМ!$B$33:$B$776,N$155)+'СЕТ СН'!$F$15</f>
        <v>139.09276697999999</v>
      </c>
      <c r="O173" s="36">
        <f>SUMIFS(СВЦЭМ!$E$33:$E$776,СВЦЭМ!$A$33:$A$776,$A173,СВЦЭМ!$B$33:$B$776,O$155)+'СЕТ СН'!$F$15</f>
        <v>134.50639491999999</v>
      </c>
      <c r="P173" s="36">
        <f>SUMIFS(СВЦЭМ!$E$33:$E$776,СВЦЭМ!$A$33:$A$776,$A173,СВЦЭМ!$B$33:$B$776,P$155)+'СЕТ СН'!$F$15</f>
        <v>134.34727506999999</v>
      </c>
      <c r="Q173" s="36">
        <f>SUMIFS(СВЦЭМ!$E$33:$E$776,СВЦЭМ!$A$33:$A$776,$A173,СВЦЭМ!$B$33:$B$776,Q$155)+'СЕТ СН'!$F$15</f>
        <v>134.48192191999999</v>
      </c>
      <c r="R173" s="36">
        <f>SUMIFS(СВЦЭМ!$E$33:$E$776,СВЦЭМ!$A$33:$A$776,$A173,СВЦЭМ!$B$33:$B$776,R$155)+'СЕТ СН'!$F$15</f>
        <v>132.10028333</v>
      </c>
      <c r="S173" s="36">
        <f>SUMIFS(СВЦЭМ!$E$33:$E$776,СВЦЭМ!$A$33:$A$776,$A173,СВЦЭМ!$B$33:$B$776,S$155)+'СЕТ СН'!$F$15</f>
        <v>132.89308341</v>
      </c>
      <c r="T173" s="36">
        <f>SUMIFS(СВЦЭМ!$E$33:$E$776,СВЦЭМ!$A$33:$A$776,$A173,СВЦЭМ!$B$33:$B$776,T$155)+'СЕТ СН'!$F$15</f>
        <v>132.90200048</v>
      </c>
      <c r="U173" s="36">
        <f>SUMIFS(СВЦЭМ!$E$33:$E$776,СВЦЭМ!$A$33:$A$776,$A173,СВЦЭМ!$B$33:$B$776,U$155)+'СЕТ СН'!$F$15</f>
        <v>132.61570591</v>
      </c>
      <c r="V173" s="36">
        <f>SUMIFS(СВЦЭМ!$E$33:$E$776,СВЦЭМ!$A$33:$A$776,$A173,СВЦЭМ!$B$33:$B$776,V$155)+'СЕТ СН'!$F$15</f>
        <v>131.81856447000001</v>
      </c>
      <c r="W173" s="36">
        <f>SUMIFS(СВЦЭМ!$E$33:$E$776,СВЦЭМ!$A$33:$A$776,$A173,СВЦЭМ!$B$33:$B$776,W$155)+'СЕТ СН'!$F$15</f>
        <v>135.48370940999999</v>
      </c>
      <c r="X173" s="36">
        <f>SUMIFS(СВЦЭМ!$E$33:$E$776,СВЦЭМ!$A$33:$A$776,$A173,СВЦЭМ!$B$33:$B$776,X$155)+'СЕТ СН'!$F$15</f>
        <v>135.62822933999999</v>
      </c>
      <c r="Y173" s="36">
        <f>SUMIFS(СВЦЭМ!$E$33:$E$776,СВЦЭМ!$A$33:$A$776,$A173,СВЦЭМ!$B$33:$B$776,Y$155)+'СЕТ СН'!$F$15</f>
        <v>151.12782634000001</v>
      </c>
    </row>
    <row r="174" spans="1:25" ht="15.75" x14ac:dyDescent="0.2">
      <c r="A174" s="35">
        <f t="shared" si="4"/>
        <v>44062</v>
      </c>
      <c r="B174" s="36">
        <f>SUMIFS(СВЦЭМ!$E$33:$E$776,СВЦЭМ!$A$33:$A$776,$A174,СВЦЭМ!$B$33:$B$776,B$155)+'СЕТ СН'!$F$15</f>
        <v>152.63695792999999</v>
      </c>
      <c r="C174" s="36">
        <f>SUMIFS(СВЦЭМ!$E$33:$E$776,СВЦЭМ!$A$33:$A$776,$A174,СВЦЭМ!$B$33:$B$776,C$155)+'СЕТ СН'!$F$15</f>
        <v>161.44332893000001</v>
      </c>
      <c r="D174" s="36">
        <f>SUMIFS(СВЦЭМ!$E$33:$E$776,СВЦЭМ!$A$33:$A$776,$A174,СВЦЭМ!$B$33:$B$776,D$155)+'СЕТ СН'!$F$15</f>
        <v>163.06136698</v>
      </c>
      <c r="E174" s="36">
        <f>SUMIFS(СВЦЭМ!$E$33:$E$776,СВЦЭМ!$A$33:$A$776,$A174,СВЦЭМ!$B$33:$B$776,E$155)+'СЕТ СН'!$F$15</f>
        <v>166.50949180999999</v>
      </c>
      <c r="F174" s="36">
        <f>SUMIFS(СВЦЭМ!$E$33:$E$776,СВЦЭМ!$A$33:$A$776,$A174,СВЦЭМ!$B$33:$B$776,F$155)+'СЕТ СН'!$F$15</f>
        <v>168.41760581</v>
      </c>
      <c r="G174" s="36">
        <f>SUMIFS(СВЦЭМ!$E$33:$E$776,СВЦЭМ!$A$33:$A$776,$A174,СВЦЭМ!$B$33:$B$776,G$155)+'СЕТ СН'!$F$15</f>
        <v>164.73301717999999</v>
      </c>
      <c r="H174" s="36">
        <f>SUMIFS(СВЦЭМ!$E$33:$E$776,СВЦЭМ!$A$33:$A$776,$A174,СВЦЭМ!$B$33:$B$776,H$155)+'СЕТ СН'!$F$15</f>
        <v>164.36060313999999</v>
      </c>
      <c r="I174" s="36">
        <f>SUMIFS(СВЦЭМ!$E$33:$E$776,СВЦЭМ!$A$33:$A$776,$A174,СВЦЭМ!$B$33:$B$776,I$155)+'СЕТ СН'!$F$15</f>
        <v>169.96098796999999</v>
      </c>
      <c r="J174" s="36">
        <f>SUMIFS(СВЦЭМ!$E$33:$E$776,СВЦЭМ!$A$33:$A$776,$A174,СВЦЭМ!$B$33:$B$776,J$155)+'СЕТ СН'!$F$15</f>
        <v>164.76863825000001</v>
      </c>
      <c r="K174" s="36">
        <f>SUMIFS(СВЦЭМ!$E$33:$E$776,СВЦЭМ!$A$33:$A$776,$A174,СВЦЭМ!$B$33:$B$776,K$155)+'СЕТ СН'!$F$15</f>
        <v>157.88394740000001</v>
      </c>
      <c r="L174" s="36">
        <f>SUMIFS(СВЦЭМ!$E$33:$E$776,СВЦЭМ!$A$33:$A$776,$A174,СВЦЭМ!$B$33:$B$776,L$155)+'СЕТ СН'!$F$15</f>
        <v>148.98029248</v>
      </c>
      <c r="M174" s="36">
        <f>SUMIFS(СВЦЭМ!$E$33:$E$776,СВЦЭМ!$A$33:$A$776,$A174,СВЦЭМ!$B$33:$B$776,M$155)+'СЕТ СН'!$F$15</f>
        <v>140.41065671000001</v>
      </c>
      <c r="N174" s="36">
        <f>SUMIFS(СВЦЭМ!$E$33:$E$776,СВЦЭМ!$A$33:$A$776,$A174,СВЦЭМ!$B$33:$B$776,N$155)+'СЕТ СН'!$F$15</f>
        <v>132.44148074</v>
      </c>
      <c r="O174" s="36">
        <f>SUMIFS(СВЦЭМ!$E$33:$E$776,СВЦЭМ!$A$33:$A$776,$A174,СВЦЭМ!$B$33:$B$776,O$155)+'СЕТ СН'!$F$15</f>
        <v>129.89183838</v>
      </c>
      <c r="P174" s="36">
        <f>SUMIFS(СВЦЭМ!$E$33:$E$776,СВЦЭМ!$A$33:$A$776,$A174,СВЦЭМ!$B$33:$B$776,P$155)+'СЕТ СН'!$F$15</f>
        <v>129.62097473</v>
      </c>
      <c r="Q174" s="36">
        <f>SUMIFS(СВЦЭМ!$E$33:$E$776,СВЦЭМ!$A$33:$A$776,$A174,СВЦЭМ!$B$33:$B$776,Q$155)+'СЕТ СН'!$F$15</f>
        <v>129.798948</v>
      </c>
      <c r="R174" s="36">
        <f>SUMIFS(СВЦЭМ!$E$33:$E$776,СВЦЭМ!$A$33:$A$776,$A174,СВЦЭМ!$B$33:$B$776,R$155)+'СЕТ СН'!$F$15</f>
        <v>128.92597556000001</v>
      </c>
      <c r="S174" s="36">
        <f>SUMIFS(СВЦЭМ!$E$33:$E$776,СВЦЭМ!$A$33:$A$776,$A174,СВЦЭМ!$B$33:$B$776,S$155)+'СЕТ СН'!$F$15</f>
        <v>129.18637914000001</v>
      </c>
      <c r="T174" s="36">
        <f>SUMIFS(СВЦЭМ!$E$33:$E$776,СВЦЭМ!$A$33:$A$776,$A174,СВЦЭМ!$B$33:$B$776,T$155)+'СЕТ СН'!$F$15</f>
        <v>128.34351669</v>
      </c>
      <c r="U174" s="36">
        <f>SUMIFS(СВЦЭМ!$E$33:$E$776,СВЦЭМ!$A$33:$A$776,$A174,СВЦЭМ!$B$33:$B$776,U$155)+'СЕТ СН'!$F$15</f>
        <v>127.24790324</v>
      </c>
      <c r="V174" s="36">
        <f>SUMIFS(СВЦЭМ!$E$33:$E$776,СВЦЭМ!$A$33:$A$776,$A174,СВЦЭМ!$B$33:$B$776,V$155)+'СЕТ СН'!$F$15</f>
        <v>125.69230113</v>
      </c>
      <c r="W174" s="36">
        <f>SUMIFS(СВЦЭМ!$E$33:$E$776,СВЦЭМ!$A$33:$A$776,$A174,СВЦЭМ!$B$33:$B$776,W$155)+'СЕТ СН'!$F$15</f>
        <v>126.55836485</v>
      </c>
      <c r="X174" s="36">
        <f>SUMIFS(СВЦЭМ!$E$33:$E$776,СВЦЭМ!$A$33:$A$776,$A174,СВЦЭМ!$B$33:$B$776,X$155)+'СЕТ СН'!$F$15</f>
        <v>128.98052756000001</v>
      </c>
      <c r="Y174" s="36">
        <f>SUMIFS(СВЦЭМ!$E$33:$E$776,СВЦЭМ!$A$33:$A$776,$A174,СВЦЭМ!$B$33:$B$776,Y$155)+'СЕТ СН'!$F$15</f>
        <v>152.49439172999999</v>
      </c>
    </row>
    <row r="175" spans="1:25" ht="15.75" x14ac:dyDescent="0.2">
      <c r="A175" s="35">
        <f t="shared" si="4"/>
        <v>44063</v>
      </c>
      <c r="B175" s="36">
        <f>SUMIFS(СВЦЭМ!$E$33:$E$776,СВЦЭМ!$A$33:$A$776,$A175,СВЦЭМ!$B$33:$B$776,B$155)+'СЕТ СН'!$F$15</f>
        <v>165.85084429</v>
      </c>
      <c r="C175" s="36">
        <f>SUMIFS(СВЦЭМ!$E$33:$E$776,СВЦЭМ!$A$33:$A$776,$A175,СВЦЭМ!$B$33:$B$776,C$155)+'СЕТ СН'!$F$15</f>
        <v>174.28594096</v>
      </c>
      <c r="D175" s="36">
        <f>SUMIFS(СВЦЭМ!$E$33:$E$776,СВЦЭМ!$A$33:$A$776,$A175,СВЦЭМ!$B$33:$B$776,D$155)+'СЕТ СН'!$F$15</f>
        <v>180.16117904999999</v>
      </c>
      <c r="E175" s="36">
        <f>SUMIFS(СВЦЭМ!$E$33:$E$776,СВЦЭМ!$A$33:$A$776,$A175,СВЦЭМ!$B$33:$B$776,E$155)+'СЕТ СН'!$F$15</f>
        <v>183.28042538</v>
      </c>
      <c r="F175" s="36">
        <f>SUMIFS(СВЦЭМ!$E$33:$E$776,СВЦЭМ!$A$33:$A$776,$A175,СВЦЭМ!$B$33:$B$776,F$155)+'СЕТ СН'!$F$15</f>
        <v>183.01447966000001</v>
      </c>
      <c r="G175" s="36">
        <f>SUMIFS(СВЦЭМ!$E$33:$E$776,СВЦЭМ!$A$33:$A$776,$A175,СВЦЭМ!$B$33:$B$776,G$155)+'СЕТ СН'!$F$15</f>
        <v>179.09286653999999</v>
      </c>
      <c r="H175" s="36">
        <f>SUMIFS(СВЦЭМ!$E$33:$E$776,СВЦЭМ!$A$33:$A$776,$A175,СВЦЭМ!$B$33:$B$776,H$155)+'СЕТ СН'!$F$15</f>
        <v>172.91056338000001</v>
      </c>
      <c r="I175" s="36">
        <f>SUMIFS(СВЦЭМ!$E$33:$E$776,СВЦЭМ!$A$33:$A$776,$A175,СВЦЭМ!$B$33:$B$776,I$155)+'СЕТ СН'!$F$15</f>
        <v>180.65442659000001</v>
      </c>
      <c r="J175" s="36">
        <f>SUMIFS(СВЦЭМ!$E$33:$E$776,СВЦЭМ!$A$33:$A$776,$A175,СВЦЭМ!$B$33:$B$776,J$155)+'СЕТ СН'!$F$15</f>
        <v>174.32110312</v>
      </c>
      <c r="K175" s="36">
        <f>SUMIFS(СВЦЭМ!$E$33:$E$776,СВЦЭМ!$A$33:$A$776,$A175,СВЦЭМ!$B$33:$B$776,K$155)+'СЕТ СН'!$F$15</f>
        <v>166.78968408</v>
      </c>
      <c r="L175" s="36">
        <f>SUMIFS(СВЦЭМ!$E$33:$E$776,СВЦЭМ!$A$33:$A$776,$A175,СВЦЭМ!$B$33:$B$776,L$155)+'СЕТ СН'!$F$15</f>
        <v>158.18731793000001</v>
      </c>
      <c r="M175" s="36">
        <f>SUMIFS(СВЦЭМ!$E$33:$E$776,СВЦЭМ!$A$33:$A$776,$A175,СВЦЭМ!$B$33:$B$776,M$155)+'СЕТ СН'!$F$15</f>
        <v>146.92684242000001</v>
      </c>
      <c r="N175" s="36">
        <f>SUMIFS(СВЦЭМ!$E$33:$E$776,СВЦЭМ!$A$33:$A$776,$A175,СВЦЭМ!$B$33:$B$776,N$155)+'СЕТ СН'!$F$15</f>
        <v>134.56038240999999</v>
      </c>
      <c r="O175" s="36">
        <f>SUMIFS(СВЦЭМ!$E$33:$E$776,СВЦЭМ!$A$33:$A$776,$A175,СВЦЭМ!$B$33:$B$776,O$155)+'СЕТ СН'!$F$15</f>
        <v>129.88588762000001</v>
      </c>
      <c r="P175" s="36">
        <f>SUMIFS(СВЦЭМ!$E$33:$E$776,СВЦЭМ!$A$33:$A$776,$A175,СВЦЭМ!$B$33:$B$776,P$155)+'СЕТ СН'!$F$15</f>
        <v>129.62592608</v>
      </c>
      <c r="Q175" s="36">
        <f>SUMIFS(СВЦЭМ!$E$33:$E$776,СВЦЭМ!$A$33:$A$776,$A175,СВЦЭМ!$B$33:$B$776,Q$155)+'СЕТ СН'!$F$15</f>
        <v>130.0888641</v>
      </c>
      <c r="R175" s="36">
        <f>SUMIFS(СВЦЭМ!$E$33:$E$776,СВЦЭМ!$A$33:$A$776,$A175,СВЦЭМ!$B$33:$B$776,R$155)+'СЕТ СН'!$F$15</f>
        <v>130.36013009000001</v>
      </c>
      <c r="S175" s="36">
        <f>SUMIFS(СВЦЭМ!$E$33:$E$776,СВЦЭМ!$A$33:$A$776,$A175,СВЦЭМ!$B$33:$B$776,S$155)+'СЕТ СН'!$F$15</f>
        <v>131.88771933000001</v>
      </c>
      <c r="T175" s="36">
        <f>SUMIFS(СВЦЭМ!$E$33:$E$776,СВЦЭМ!$A$33:$A$776,$A175,СВЦЭМ!$B$33:$B$776,T$155)+'СЕТ СН'!$F$15</f>
        <v>132.10610893</v>
      </c>
      <c r="U175" s="36">
        <f>SUMIFS(СВЦЭМ!$E$33:$E$776,СВЦЭМ!$A$33:$A$776,$A175,СВЦЭМ!$B$33:$B$776,U$155)+'СЕТ СН'!$F$15</f>
        <v>131.94104497000001</v>
      </c>
      <c r="V175" s="36">
        <f>SUMIFS(СВЦЭМ!$E$33:$E$776,СВЦЭМ!$A$33:$A$776,$A175,СВЦЭМ!$B$33:$B$776,V$155)+'СЕТ СН'!$F$15</f>
        <v>132.45306123</v>
      </c>
      <c r="W175" s="36">
        <f>SUMIFS(СВЦЭМ!$E$33:$E$776,СВЦЭМ!$A$33:$A$776,$A175,СВЦЭМ!$B$33:$B$776,W$155)+'СЕТ СН'!$F$15</f>
        <v>131.68365084999999</v>
      </c>
      <c r="X175" s="36">
        <f>SUMIFS(СВЦЭМ!$E$33:$E$776,СВЦЭМ!$A$33:$A$776,$A175,СВЦЭМ!$B$33:$B$776,X$155)+'СЕТ СН'!$F$15</f>
        <v>132.85673155999999</v>
      </c>
      <c r="Y175" s="36">
        <f>SUMIFS(СВЦЭМ!$E$33:$E$776,СВЦЭМ!$A$33:$A$776,$A175,СВЦЭМ!$B$33:$B$776,Y$155)+'СЕТ СН'!$F$15</f>
        <v>157.14317199999999</v>
      </c>
    </row>
    <row r="176" spans="1:25" ht="15.75" x14ac:dyDescent="0.2">
      <c r="A176" s="35">
        <f t="shared" si="4"/>
        <v>44064</v>
      </c>
      <c r="B176" s="36">
        <f>SUMIFS(СВЦЭМ!$E$33:$E$776,СВЦЭМ!$A$33:$A$776,$A176,СВЦЭМ!$B$33:$B$776,B$155)+'СЕТ СН'!$F$15</f>
        <v>169.31321104</v>
      </c>
      <c r="C176" s="36">
        <f>SUMIFS(СВЦЭМ!$E$33:$E$776,СВЦЭМ!$A$33:$A$776,$A176,СВЦЭМ!$B$33:$B$776,C$155)+'СЕТ СН'!$F$15</f>
        <v>173.08969066</v>
      </c>
      <c r="D176" s="36">
        <f>SUMIFS(СВЦЭМ!$E$33:$E$776,СВЦЭМ!$A$33:$A$776,$A176,СВЦЭМ!$B$33:$B$776,D$155)+'СЕТ СН'!$F$15</f>
        <v>181.25194791999999</v>
      </c>
      <c r="E176" s="36">
        <f>SUMIFS(СВЦЭМ!$E$33:$E$776,СВЦЭМ!$A$33:$A$776,$A176,СВЦЭМ!$B$33:$B$776,E$155)+'СЕТ СН'!$F$15</f>
        <v>180.13872383</v>
      </c>
      <c r="F176" s="36">
        <f>SUMIFS(СВЦЭМ!$E$33:$E$776,СВЦЭМ!$A$33:$A$776,$A176,СВЦЭМ!$B$33:$B$776,F$155)+'СЕТ СН'!$F$15</f>
        <v>179.37079643000001</v>
      </c>
      <c r="G176" s="36">
        <f>SUMIFS(СВЦЭМ!$E$33:$E$776,СВЦЭМ!$A$33:$A$776,$A176,СВЦЭМ!$B$33:$B$776,G$155)+'СЕТ СН'!$F$15</f>
        <v>182.05222549999999</v>
      </c>
      <c r="H176" s="36">
        <f>SUMIFS(СВЦЭМ!$E$33:$E$776,СВЦЭМ!$A$33:$A$776,$A176,СВЦЭМ!$B$33:$B$776,H$155)+'СЕТ СН'!$F$15</f>
        <v>181.30465971000001</v>
      </c>
      <c r="I176" s="36">
        <f>SUMIFS(СВЦЭМ!$E$33:$E$776,СВЦЭМ!$A$33:$A$776,$A176,СВЦЭМ!$B$33:$B$776,I$155)+'СЕТ СН'!$F$15</f>
        <v>187.02072891</v>
      </c>
      <c r="J176" s="36">
        <f>SUMIFS(СВЦЭМ!$E$33:$E$776,СВЦЭМ!$A$33:$A$776,$A176,СВЦЭМ!$B$33:$B$776,J$155)+'СЕТ СН'!$F$15</f>
        <v>180.98149960999999</v>
      </c>
      <c r="K176" s="36">
        <f>SUMIFS(СВЦЭМ!$E$33:$E$776,СВЦЭМ!$A$33:$A$776,$A176,СВЦЭМ!$B$33:$B$776,K$155)+'СЕТ СН'!$F$15</f>
        <v>170.76407276</v>
      </c>
      <c r="L176" s="36">
        <f>SUMIFS(СВЦЭМ!$E$33:$E$776,СВЦЭМ!$A$33:$A$776,$A176,СВЦЭМ!$B$33:$B$776,L$155)+'СЕТ СН'!$F$15</f>
        <v>162.50768651000001</v>
      </c>
      <c r="M176" s="36">
        <f>SUMIFS(СВЦЭМ!$E$33:$E$776,СВЦЭМ!$A$33:$A$776,$A176,СВЦЭМ!$B$33:$B$776,M$155)+'СЕТ СН'!$F$15</f>
        <v>152.77430322999999</v>
      </c>
      <c r="N176" s="36">
        <f>SUMIFS(СВЦЭМ!$E$33:$E$776,СВЦЭМ!$A$33:$A$776,$A176,СВЦЭМ!$B$33:$B$776,N$155)+'СЕТ СН'!$F$15</f>
        <v>140.1195759</v>
      </c>
      <c r="O176" s="36">
        <f>SUMIFS(СВЦЭМ!$E$33:$E$776,СВЦЭМ!$A$33:$A$776,$A176,СВЦЭМ!$B$33:$B$776,O$155)+'СЕТ СН'!$F$15</f>
        <v>136.46047461000001</v>
      </c>
      <c r="P176" s="36">
        <f>SUMIFS(СВЦЭМ!$E$33:$E$776,СВЦЭМ!$A$33:$A$776,$A176,СВЦЭМ!$B$33:$B$776,P$155)+'СЕТ СН'!$F$15</f>
        <v>135.73074056999999</v>
      </c>
      <c r="Q176" s="36">
        <f>SUMIFS(СВЦЭМ!$E$33:$E$776,СВЦЭМ!$A$33:$A$776,$A176,СВЦЭМ!$B$33:$B$776,Q$155)+'СЕТ СН'!$F$15</f>
        <v>135.58169823</v>
      </c>
      <c r="R176" s="36">
        <f>SUMIFS(СВЦЭМ!$E$33:$E$776,СВЦЭМ!$A$33:$A$776,$A176,СВЦЭМ!$B$33:$B$776,R$155)+'СЕТ СН'!$F$15</f>
        <v>134.04697679</v>
      </c>
      <c r="S176" s="36">
        <f>SUMIFS(СВЦЭМ!$E$33:$E$776,СВЦЭМ!$A$33:$A$776,$A176,СВЦЭМ!$B$33:$B$776,S$155)+'СЕТ СН'!$F$15</f>
        <v>134.27493225000001</v>
      </c>
      <c r="T176" s="36">
        <f>SUMIFS(СВЦЭМ!$E$33:$E$776,СВЦЭМ!$A$33:$A$776,$A176,СВЦЭМ!$B$33:$B$776,T$155)+'СЕТ СН'!$F$15</f>
        <v>134.45639973999999</v>
      </c>
      <c r="U176" s="36">
        <f>SUMIFS(СВЦЭМ!$E$33:$E$776,СВЦЭМ!$A$33:$A$776,$A176,СВЦЭМ!$B$33:$B$776,U$155)+'СЕТ СН'!$F$15</f>
        <v>136.20177742000001</v>
      </c>
      <c r="V176" s="36">
        <f>SUMIFS(СВЦЭМ!$E$33:$E$776,СВЦЭМ!$A$33:$A$776,$A176,СВЦЭМ!$B$33:$B$776,V$155)+'СЕТ СН'!$F$15</f>
        <v>136.98770672000001</v>
      </c>
      <c r="W176" s="36">
        <f>SUMIFS(СВЦЭМ!$E$33:$E$776,СВЦЭМ!$A$33:$A$776,$A176,СВЦЭМ!$B$33:$B$776,W$155)+'СЕТ СН'!$F$15</f>
        <v>136.43047475</v>
      </c>
      <c r="X176" s="36">
        <f>SUMIFS(СВЦЭМ!$E$33:$E$776,СВЦЭМ!$A$33:$A$776,$A176,СВЦЭМ!$B$33:$B$776,X$155)+'СЕТ СН'!$F$15</f>
        <v>138.19066996999999</v>
      </c>
      <c r="Y176" s="36">
        <f>SUMIFS(СВЦЭМ!$E$33:$E$776,СВЦЭМ!$A$33:$A$776,$A176,СВЦЭМ!$B$33:$B$776,Y$155)+'СЕТ СН'!$F$15</f>
        <v>158.81005651000001</v>
      </c>
    </row>
    <row r="177" spans="1:27" ht="15.75" x14ac:dyDescent="0.2">
      <c r="A177" s="35">
        <f t="shared" si="4"/>
        <v>44065</v>
      </c>
      <c r="B177" s="36">
        <f>SUMIFS(СВЦЭМ!$E$33:$E$776,СВЦЭМ!$A$33:$A$776,$A177,СВЦЭМ!$B$33:$B$776,B$155)+'СЕТ СН'!$F$15</f>
        <v>166.52000475</v>
      </c>
      <c r="C177" s="36">
        <f>SUMIFS(СВЦЭМ!$E$33:$E$776,СВЦЭМ!$A$33:$A$776,$A177,СВЦЭМ!$B$33:$B$776,C$155)+'СЕТ СН'!$F$15</f>
        <v>177.31553108</v>
      </c>
      <c r="D177" s="36">
        <f>SUMIFS(СВЦЭМ!$E$33:$E$776,СВЦЭМ!$A$33:$A$776,$A177,СВЦЭМ!$B$33:$B$776,D$155)+'СЕТ СН'!$F$15</f>
        <v>180.73613947999999</v>
      </c>
      <c r="E177" s="36">
        <f>SUMIFS(СВЦЭМ!$E$33:$E$776,СВЦЭМ!$A$33:$A$776,$A177,СВЦЭМ!$B$33:$B$776,E$155)+'СЕТ СН'!$F$15</f>
        <v>183.89930190000001</v>
      </c>
      <c r="F177" s="36">
        <f>SUMIFS(СВЦЭМ!$E$33:$E$776,СВЦЭМ!$A$33:$A$776,$A177,СВЦЭМ!$B$33:$B$776,F$155)+'СЕТ СН'!$F$15</f>
        <v>184.51857243000001</v>
      </c>
      <c r="G177" s="36">
        <f>SUMIFS(СВЦЭМ!$E$33:$E$776,СВЦЭМ!$A$33:$A$776,$A177,СВЦЭМ!$B$33:$B$776,G$155)+'СЕТ СН'!$F$15</f>
        <v>182.82260801999999</v>
      </c>
      <c r="H177" s="36">
        <f>SUMIFS(СВЦЭМ!$E$33:$E$776,СВЦЭМ!$A$33:$A$776,$A177,СВЦЭМ!$B$33:$B$776,H$155)+'СЕТ СН'!$F$15</f>
        <v>177.14024979999999</v>
      </c>
      <c r="I177" s="36">
        <f>SUMIFS(СВЦЭМ!$E$33:$E$776,СВЦЭМ!$A$33:$A$776,$A177,СВЦЭМ!$B$33:$B$776,I$155)+'СЕТ СН'!$F$15</f>
        <v>179.00242130000001</v>
      </c>
      <c r="J177" s="36">
        <f>SUMIFS(СВЦЭМ!$E$33:$E$776,СВЦЭМ!$A$33:$A$776,$A177,СВЦЭМ!$B$33:$B$776,J$155)+'СЕТ СН'!$F$15</f>
        <v>171.90353872</v>
      </c>
      <c r="K177" s="36">
        <f>SUMIFS(СВЦЭМ!$E$33:$E$776,СВЦЭМ!$A$33:$A$776,$A177,СВЦЭМ!$B$33:$B$776,K$155)+'СЕТ СН'!$F$15</f>
        <v>164.35191552000001</v>
      </c>
      <c r="L177" s="36">
        <f>SUMIFS(СВЦЭМ!$E$33:$E$776,СВЦЭМ!$A$33:$A$776,$A177,СВЦЭМ!$B$33:$B$776,L$155)+'СЕТ СН'!$F$15</f>
        <v>156.94668379000001</v>
      </c>
      <c r="M177" s="36">
        <f>SUMIFS(СВЦЭМ!$E$33:$E$776,СВЦЭМ!$A$33:$A$776,$A177,СВЦЭМ!$B$33:$B$776,M$155)+'СЕТ СН'!$F$15</f>
        <v>147.9117574</v>
      </c>
      <c r="N177" s="36">
        <f>SUMIFS(СВЦЭМ!$E$33:$E$776,СВЦЭМ!$A$33:$A$776,$A177,СВЦЭМ!$B$33:$B$776,N$155)+'СЕТ СН'!$F$15</f>
        <v>139.71932695000001</v>
      </c>
      <c r="O177" s="36">
        <f>SUMIFS(СВЦЭМ!$E$33:$E$776,СВЦЭМ!$A$33:$A$776,$A177,СВЦЭМ!$B$33:$B$776,O$155)+'СЕТ СН'!$F$15</f>
        <v>133.51501181</v>
      </c>
      <c r="P177" s="36">
        <f>SUMIFS(СВЦЭМ!$E$33:$E$776,СВЦЭМ!$A$33:$A$776,$A177,СВЦЭМ!$B$33:$B$776,P$155)+'СЕТ СН'!$F$15</f>
        <v>134.23810958000001</v>
      </c>
      <c r="Q177" s="36">
        <f>SUMIFS(СВЦЭМ!$E$33:$E$776,СВЦЭМ!$A$33:$A$776,$A177,СВЦЭМ!$B$33:$B$776,Q$155)+'СЕТ СН'!$F$15</f>
        <v>135.03244086999999</v>
      </c>
      <c r="R177" s="36">
        <f>SUMIFS(СВЦЭМ!$E$33:$E$776,СВЦЭМ!$A$33:$A$776,$A177,СВЦЭМ!$B$33:$B$776,R$155)+'СЕТ СН'!$F$15</f>
        <v>135.47025102000001</v>
      </c>
      <c r="S177" s="36">
        <f>SUMIFS(СВЦЭМ!$E$33:$E$776,СВЦЭМ!$A$33:$A$776,$A177,СВЦЭМ!$B$33:$B$776,S$155)+'СЕТ СН'!$F$15</f>
        <v>135.46413530999999</v>
      </c>
      <c r="T177" s="36">
        <f>SUMIFS(СВЦЭМ!$E$33:$E$776,СВЦЭМ!$A$33:$A$776,$A177,СВЦЭМ!$B$33:$B$776,T$155)+'СЕТ СН'!$F$15</f>
        <v>133.13742542</v>
      </c>
      <c r="U177" s="36">
        <f>SUMIFS(СВЦЭМ!$E$33:$E$776,СВЦЭМ!$A$33:$A$776,$A177,СВЦЭМ!$B$33:$B$776,U$155)+'СЕТ СН'!$F$15</f>
        <v>132.02906517</v>
      </c>
      <c r="V177" s="36">
        <f>SUMIFS(СВЦЭМ!$E$33:$E$776,СВЦЭМ!$A$33:$A$776,$A177,СВЦЭМ!$B$33:$B$776,V$155)+'СЕТ СН'!$F$15</f>
        <v>130.75721566000001</v>
      </c>
      <c r="W177" s="36">
        <f>SUMIFS(СВЦЭМ!$E$33:$E$776,СВЦЭМ!$A$33:$A$776,$A177,СВЦЭМ!$B$33:$B$776,W$155)+'СЕТ СН'!$F$15</f>
        <v>131.55749956</v>
      </c>
      <c r="X177" s="36">
        <f>SUMIFS(СВЦЭМ!$E$33:$E$776,СВЦЭМ!$A$33:$A$776,$A177,СВЦЭМ!$B$33:$B$776,X$155)+'СЕТ СН'!$F$15</f>
        <v>134.92427767999999</v>
      </c>
      <c r="Y177" s="36">
        <f>SUMIFS(СВЦЭМ!$E$33:$E$776,СВЦЭМ!$A$33:$A$776,$A177,СВЦЭМ!$B$33:$B$776,Y$155)+'СЕТ СН'!$F$15</f>
        <v>157.32392603</v>
      </c>
    </row>
    <row r="178" spans="1:27" ht="15.75" x14ac:dyDescent="0.2">
      <c r="A178" s="35">
        <f t="shared" si="4"/>
        <v>44066</v>
      </c>
      <c r="B178" s="36">
        <f>SUMIFS(СВЦЭМ!$E$33:$E$776,СВЦЭМ!$A$33:$A$776,$A178,СВЦЭМ!$B$33:$B$776,B$155)+'СЕТ СН'!$F$15</f>
        <v>168.90632117000001</v>
      </c>
      <c r="C178" s="36">
        <f>SUMIFS(СВЦЭМ!$E$33:$E$776,СВЦЭМ!$A$33:$A$776,$A178,СВЦЭМ!$B$33:$B$776,C$155)+'СЕТ СН'!$F$15</f>
        <v>174.14865338999999</v>
      </c>
      <c r="D178" s="36">
        <f>SUMIFS(СВЦЭМ!$E$33:$E$776,СВЦЭМ!$A$33:$A$776,$A178,СВЦЭМ!$B$33:$B$776,D$155)+'СЕТ СН'!$F$15</f>
        <v>179.67500233999999</v>
      </c>
      <c r="E178" s="36">
        <f>SUMIFS(СВЦЭМ!$E$33:$E$776,СВЦЭМ!$A$33:$A$776,$A178,СВЦЭМ!$B$33:$B$776,E$155)+'СЕТ СН'!$F$15</f>
        <v>183.03032934999999</v>
      </c>
      <c r="F178" s="36">
        <f>SUMIFS(СВЦЭМ!$E$33:$E$776,СВЦЭМ!$A$33:$A$776,$A178,СВЦЭМ!$B$33:$B$776,F$155)+'СЕТ СН'!$F$15</f>
        <v>184.02726143000001</v>
      </c>
      <c r="G178" s="36">
        <f>SUMIFS(СВЦЭМ!$E$33:$E$776,СВЦЭМ!$A$33:$A$776,$A178,СВЦЭМ!$B$33:$B$776,G$155)+'СЕТ СН'!$F$15</f>
        <v>184.05047436999999</v>
      </c>
      <c r="H178" s="36">
        <f>SUMIFS(СВЦЭМ!$E$33:$E$776,СВЦЭМ!$A$33:$A$776,$A178,СВЦЭМ!$B$33:$B$776,H$155)+'СЕТ СН'!$F$15</f>
        <v>181.26438216</v>
      </c>
      <c r="I178" s="36">
        <f>SUMIFS(СВЦЭМ!$E$33:$E$776,СВЦЭМ!$A$33:$A$776,$A178,СВЦЭМ!$B$33:$B$776,I$155)+'СЕТ СН'!$F$15</f>
        <v>175.99976512000001</v>
      </c>
      <c r="J178" s="36">
        <f>SUMIFS(СВЦЭМ!$E$33:$E$776,СВЦЭМ!$A$33:$A$776,$A178,СВЦЭМ!$B$33:$B$776,J$155)+'СЕТ СН'!$F$15</f>
        <v>173.53578354000001</v>
      </c>
      <c r="K178" s="36">
        <f>SUMIFS(СВЦЭМ!$E$33:$E$776,СВЦЭМ!$A$33:$A$776,$A178,СВЦЭМ!$B$33:$B$776,K$155)+'СЕТ СН'!$F$15</f>
        <v>168.72908003000001</v>
      </c>
      <c r="L178" s="36">
        <f>SUMIFS(СВЦЭМ!$E$33:$E$776,СВЦЭМ!$A$33:$A$776,$A178,СВЦЭМ!$B$33:$B$776,L$155)+'СЕТ СН'!$F$15</f>
        <v>159.84059235000001</v>
      </c>
      <c r="M178" s="36">
        <f>SUMIFS(СВЦЭМ!$E$33:$E$776,СВЦЭМ!$A$33:$A$776,$A178,СВЦЭМ!$B$33:$B$776,M$155)+'СЕТ СН'!$F$15</f>
        <v>146.17319893999999</v>
      </c>
      <c r="N178" s="36">
        <f>SUMIFS(СВЦЭМ!$E$33:$E$776,СВЦЭМ!$A$33:$A$776,$A178,СВЦЭМ!$B$33:$B$776,N$155)+'СЕТ СН'!$F$15</f>
        <v>133.79067964999999</v>
      </c>
      <c r="O178" s="36">
        <f>SUMIFS(СВЦЭМ!$E$33:$E$776,СВЦЭМ!$A$33:$A$776,$A178,СВЦЭМ!$B$33:$B$776,O$155)+'СЕТ СН'!$F$15</f>
        <v>129.86530503</v>
      </c>
      <c r="P178" s="36">
        <f>SUMIFS(СВЦЭМ!$E$33:$E$776,СВЦЭМ!$A$33:$A$776,$A178,СВЦЭМ!$B$33:$B$776,P$155)+'СЕТ СН'!$F$15</f>
        <v>131.32588226999999</v>
      </c>
      <c r="Q178" s="36">
        <f>SUMIFS(СВЦЭМ!$E$33:$E$776,СВЦЭМ!$A$33:$A$776,$A178,СВЦЭМ!$B$33:$B$776,Q$155)+'СЕТ СН'!$F$15</f>
        <v>130.93958892000001</v>
      </c>
      <c r="R178" s="36">
        <f>SUMIFS(СВЦЭМ!$E$33:$E$776,СВЦЭМ!$A$33:$A$776,$A178,СВЦЭМ!$B$33:$B$776,R$155)+'СЕТ СН'!$F$15</f>
        <v>130.47333814000001</v>
      </c>
      <c r="S178" s="36">
        <f>SUMIFS(СВЦЭМ!$E$33:$E$776,СВЦЭМ!$A$33:$A$776,$A178,СВЦЭМ!$B$33:$B$776,S$155)+'СЕТ СН'!$F$15</f>
        <v>131.26467944999999</v>
      </c>
      <c r="T178" s="36">
        <f>SUMIFS(СВЦЭМ!$E$33:$E$776,СВЦЭМ!$A$33:$A$776,$A178,СВЦЭМ!$B$33:$B$776,T$155)+'СЕТ СН'!$F$15</f>
        <v>131.50703347999999</v>
      </c>
      <c r="U178" s="36">
        <f>SUMIFS(СВЦЭМ!$E$33:$E$776,СВЦЭМ!$A$33:$A$776,$A178,СВЦЭМ!$B$33:$B$776,U$155)+'СЕТ СН'!$F$15</f>
        <v>128.78688904000001</v>
      </c>
      <c r="V178" s="36">
        <f>SUMIFS(СВЦЭМ!$E$33:$E$776,СВЦЭМ!$A$33:$A$776,$A178,СВЦЭМ!$B$33:$B$776,V$155)+'СЕТ СН'!$F$15</f>
        <v>127.02337764000001</v>
      </c>
      <c r="W178" s="36">
        <f>SUMIFS(СВЦЭМ!$E$33:$E$776,СВЦЭМ!$A$33:$A$776,$A178,СВЦЭМ!$B$33:$B$776,W$155)+'СЕТ СН'!$F$15</f>
        <v>127.68597927</v>
      </c>
      <c r="X178" s="36">
        <f>SUMIFS(СВЦЭМ!$E$33:$E$776,СВЦЭМ!$A$33:$A$776,$A178,СВЦЭМ!$B$33:$B$776,X$155)+'СЕТ СН'!$F$15</f>
        <v>134.17984050000001</v>
      </c>
      <c r="Y178" s="36">
        <f>SUMIFS(СВЦЭМ!$E$33:$E$776,СВЦЭМ!$A$33:$A$776,$A178,СВЦЭМ!$B$33:$B$776,Y$155)+'СЕТ СН'!$F$15</f>
        <v>154.48939888999999</v>
      </c>
    </row>
    <row r="179" spans="1:27" ht="15.75" x14ac:dyDescent="0.2">
      <c r="A179" s="35">
        <f t="shared" si="4"/>
        <v>44067</v>
      </c>
      <c r="B179" s="36">
        <f>SUMIFS(СВЦЭМ!$E$33:$E$776,СВЦЭМ!$A$33:$A$776,$A179,СВЦЭМ!$B$33:$B$776,B$155)+'СЕТ СН'!$F$15</f>
        <v>160.90331078</v>
      </c>
      <c r="C179" s="36">
        <f>SUMIFS(СВЦЭМ!$E$33:$E$776,СВЦЭМ!$A$33:$A$776,$A179,СВЦЭМ!$B$33:$B$776,C$155)+'СЕТ СН'!$F$15</f>
        <v>169.46617243</v>
      </c>
      <c r="D179" s="36">
        <f>SUMIFS(СВЦЭМ!$E$33:$E$776,СВЦЭМ!$A$33:$A$776,$A179,СВЦЭМ!$B$33:$B$776,D$155)+'СЕТ СН'!$F$15</f>
        <v>172.88830449</v>
      </c>
      <c r="E179" s="36">
        <f>SUMIFS(СВЦЭМ!$E$33:$E$776,СВЦЭМ!$A$33:$A$776,$A179,СВЦЭМ!$B$33:$B$776,E$155)+'СЕТ СН'!$F$15</f>
        <v>174.26500587999999</v>
      </c>
      <c r="F179" s="36">
        <f>SUMIFS(СВЦЭМ!$E$33:$E$776,СВЦЭМ!$A$33:$A$776,$A179,СВЦЭМ!$B$33:$B$776,F$155)+'СЕТ СН'!$F$15</f>
        <v>174.89457034</v>
      </c>
      <c r="G179" s="36">
        <f>SUMIFS(СВЦЭМ!$E$33:$E$776,СВЦЭМ!$A$33:$A$776,$A179,СВЦЭМ!$B$33:$B$776,G$155)+'СЕТ СН'!$F$15</f>
        <v>172.82568587</v>
      </c>
      <c r="H179" s="36">
        <f>SUMIFS(СВЦЭМ!$E$33:$E$776,СВЦЭМ!$A$33:$A$776,$A179,СВЦЭМ!$B$33:$B$776,H$155)+'СЕТ СН'!$F$15</f>
        <v>171.30441617</v>
      </c>
      <c r="I179" s="36">
        <f>SUMIFS(СВЦЭМ!$E$33:$E$776,СВЦЭМ!$A$33:$A$776,$A179,СВЦЭМ!$B$33:$B$776,I$155)+'СЕТ СН'!$F$15</f>
        <v>187.08769959</v>
      </c>
      <c r="J179" s="36">
        <f>SUMIFS(СВЦЭМ!$E$33:$E$776,СВЦЭМ!$A$33:$A$776,$A179,СВЦЭМ!$B$33:$B$776,J$155)+'СЕТ СН'!$F$15</f>
        <v>176.43909705999999</v>
      </c>
      <c r="K179" s="36">
        <f>SUMIFS(СВЦЭМ!$E$33:$E$776,СВЦЭМ!$A$33:$A$776,$A179,СВЦЭМ!$B$33:$B$776,K$155)+'СЕТ СН'!$F$15</f>
        <v>170.92686108000001</v>
      </c>
      <c r="L179" s="36">
        <f>SUMIFS(СВЦЭМ!$E$33:$E$776,СВЦЭМ!$A$33:$A$776,$A179,СВЦЭМ!$B$33:$B$776,L$155)+'СЕТ СН'!$F$15</f>
        <v>165.53279082</v>
      </c>
      <c r="M179" s="36">
        <f>SUMIFS(СВЦЭМ!$E$33:$E$776,СВЦЭМ!$A$33:$A$776,$A179,СВЦЭМ!$B$33:$B$776,M$155)+'СЕТ СН'!$F$15</f>
        <v>154.20237907000001</v>
      </c>
      <c r="N179" s="36">
        <f>SUMIFS(СВЦЭМ!$E$33:$E$776,СВЦЭМ!$A$33:$A$776,$A179,СВЦЭМ!$B$33:$B$776,N$155)+'СЕТ СН'!$F$15</f>
        <v>145.20352274999999</v>
      </c>
      <c r="O179" s="36">
        <f>SUMIFS(СВЦЭМ!$E$33:$E$776,СВЦЭМ!$A$33:$A$776,$A179,СВЦЭМ!$B$33:$B$776,O$155)+'СЕТ СН'!$F$15</f>
        <v>138.97378104000001</v>
      </c>
      <c r="P179" s="36">
        <f>SUMIFS(СВЦЭМ!$E$33:$E$776,СВЦЭМ!$A$33:$A$776,$A179,СВЦЭМ!$B$33:$B$776,P$155)+'СЕТ СН'!$F$15</f>
        <v>140.14762977000001</v>
      </c>
      <c r="Q179" s="36">
        <f>SUMIFS(СВЦЭМ!$E$33:$E$776,СВЦЭМ!$A$33:$A$776,$A179,СВЦЭМ!$B$33:$B$776,Q$155)+'СЕТ СН'!$F$15</f>
        <v>138.90281612000001</v>
      </c>
      <c r="R179" s="36">
        <f>SUMIFS(СВЦЭМ!$E$33:$E$776,СВЦЭМ!$A$33:$A$776,$A179,СВЦЭМ!$B$33:$B$776,R$155)+'СЕТ СН'!$F$15</f>
        <v>138.95139269000001</v>
      </c>
      <c r="S179" s="36">
        <f>SUMIFS(СВЦЭМ!$E$33:$E$776,СВЦЭМ!$A$33:$A$776,$A179,СВЦЭМ!$B$33:$B$776,S$155)+'СЕТ СН'!$F$15</f>
        <v>139.42243267999999</v>
      </c>
      <c r="T179" s="36">
        <f>SUMIFS(СВЦЭМ!$E$33:$E$776,СВЦЭМ!$A$33:$A$776,$A179,СВЦЭМ!$B$33:$B$776,T$155)+'СЕТ СН'!$F$15</f>
        <v>140.03588679000001</v>
      </c>
      <c r="U179" s="36">
        <f>SUMIFS(СВЦЭМ!$E$33:$E$776,СВЦЭМ!$A$33:$A$776,$A179,СВЦЭМ!$B$33:$B$776,U$155)+'СЕТ СН'!$F$15</f>
        <v>140.12598876000001</v>
      </c>
      <c r="V179" s="36">
        <f>SUMIFS(СВЦЭМ!$E$33:$E$776,СВЦЭМ!$A$33:$A$776,$A179,СВЦЭМ!$B$33:$B$776,V$155)+'СЕТ СН'!$F$15</f>
        <v>138.51206359</v>
      </c>
      <c r="W179" s="36">
        <f>SUMIFS(СВЦЭМ!$E$33:$E$776,СВЦЭМ!$A$33:$A$776,$A179,СВЦЭМ!$B$33:$B$776,W$155)+'СЕТ СН'!$F$15</f>
        <v>136.79245642000001</v>
      </c>
      <c r="X179" s="36">
        <f>SUMIFS(СВЦЭМ!$E$33:$E$776,СВЦЭМ!$A$33:$A$776,$A179,СВЦЭМ!$B$33:$B$776,X$155)+'СЕТ СН'!$F$15</f>
        <v>143.12121930999999</v>
      </c>
      <c r="Y179" s="36">
        <f>SUMIFS(СВЦЭМ!$E$33:$E$776,СВЦЭМ!$A$33:$A$776,$A179,СВЦЭМ!$B$33:$B$776,Y$155)+'СЕТ СН'!$F$15</f>
        <v>166.30573176999999</v>
      </c>
    </row>
    <row r="180" spans="1:27" ht="15.75" x14ac:dyDescent="0.2">
      <c r="A180" s="35">
        <f t="shared" si="4"/>
        <v>44068</v>
      </c>
      <c r="B180" s="36">
        <f>SUMIFS(СВЦЭМ!$E$33:$E$776,СВЦЭМ!$A$33:$A$776,$A180,СВЦЭМ!$B$33:$B$776,B$155)+'СЕТ СН'!$F$15</f>
        <v>162.6440173</v>
      </c>
      <c r="C180" s="36">
        <f>SUMIFS(СВЦЭМ!$E$33:$E$776,СВЦЭМ!$A$33:$A$776,$A180,СВЦЭМ!$B$33:$B$776,C$155)+'СЕТ СН'!$F$15</f>
        <v>170.12489633999999</v>
      </c>
      <c r="D180" s="36">
        <f>SUMIFS(СВЦЭМ!$E$33:$E$776,СВЦЭМ!$A$33:$A$776,$A180,СВЦЭМ!$B$33:$B$776,D$155)+'СЕТ СН'!$F$15</f>
        <v>174.56124912000001</v>
      </c>
      <c r="E180" s="36">
        <f>SUMIFS(СВЦЭМ!$E$33:$E$776,СВЦЭМ!$A$33:$A$776,$A180,СВЦЭМ!$B$33:$B$776,E$155)+'СЕТ СН'!$F$15</f>
        <v>175.44696776000001</v>
      </c>
      <c r="F180" s="36">
        <f>SUMIFS(СВЦЭМ!$E$33:$E$776,СВЦЭМ!$A$33:$A$776,$A180,СВЦЭМ!$B$33:$B$776,F$155)+'СЕТ СН'!$F$15</f>
        <v>176.26381559000001</v>
      </c>
      <c r="G180" s="36">
        <f>SUMIFS(СВЦЭМ!$E$33:$E$776,СВЦЭМ!$A$33:$A$776,$A180,СВЦЭМ!$B$33:$B$776,G$155)+'СЕТ СН'!$F$15</f>
        <v>174.45372537</v>
      </c>
      <c r="H180" s="36">
        <f>SUMIFS(СВЦЭМ!$E$33:$E$776,СВЦЭМ!$A$33:$A$776,$A180,СВЦЭМ!$B$33:$B$776,H$155)+'СЕТ СН'!$F$15</f>
        <v>177.38545937999999</v>
      </c>
      <c r="I180" s="36">
        <f>SUMIFS(СВЦЭМ!$E$33:$E$776,СВЦЭМ!$A$33:$A$776,$A180,СВЦЭМ!$B$33:$B$776,I$155)+'СЕТ СН'!$F$15</f>
        <v>184.01662823000001</v>
      </c>
      <c r="J180" s="36">
        <f>SUMIFS(СВЦЭМ!$E$33:$E$776,СВЦЭМ!$A$33:$A$776,$A180,СВЦЭМ!$B$33:$B$776,J$155)+'СЕТ СН'!$F$15</f>
        <v>180.77951419999999</v>
      </c>
      <c r="K180" s="36">
        <f>SUMIFS(СВЦЭМ!$E$33:$E$776,СВЦЭМ!$A$33:$A$776,$A180,СВЦЭМ!$B$33:$B$776,K$155)+'СЕТ СН'!$F$15</f>
        <v>173.0671151</v>
      </c>
      <c r="L180" s="36">
        <f>SUMIFS(СВЦЭМ!$E$33:$E$776,СВЦЭМ!$A$33:$A$776,$A180,СВЦЭМ!$B$33:$B$776,L$155)+'СЕТ СН'!$F$15</f>
        <v>168.79685512</v>
      </c>
      <c r="M180" s="36">
        <f>SUMIFS(СВЦЭМ!$E$33:$E$776,СВЦЭМ!$A$33:$A$776,$A180,СВЦЭМ!$B$33:$B$776,M$155)+'СЕТ СН'!$F$15</f>
        <v>154.11277748000001</v>
      </c>
      <c r="N180" s="36">
        <f>SUMIFS(СВЦЭМ!$E$33:$E$776,СВЦЭМ!$A$33:$A$776,$A180,СВЦЭМ!$B$33:$B$776,N$155)+'СЕТ СН'!$F$15</f>
        <v>143.67249602000001</v>
      </c>
      <c r="O180" s="36">
        <f>SUMIFS(СВЦЭМ!$E$33:$E$776,СВЦЭМ!$A$33:$A$776,$A180,СВЦЭМ!$B$33:$B$776,O$155)+'СЕТ СН'!$F$15</f>
        <v>138.11943545</v>
      </c>
      <c r="P180" s="36">
        <f>SUMIFS(СВЦЭМ!$E$33:$E$776,СВЦЭМ!$A$33:$A$776,$A180,СВЦЭМ!$B$33:$B$776,P$155)+'СЕТ СН'!$F$15</f>
        <v>139.86478116000001</v>
      </c>
      <c r="Q180" s="36">
        <f>SUMIFS(СВЦЭМ!$E$33:$E$776,СВЦЭМ!$A$33:$A$776,$A180,СВЦЭМ!$B$33:$B$776,Q$155)+'СЕТ СН'!$F$15</f>
        <v>139.20186179000001</v>
      </c>
      <c r="R180" s="36">
        <f>SUMIFS(СВЦЭМ!$E$33:$E$776,СВЦЭМ!$A$33:$A$776,$A180,СВЦЭМ!$B$33:$B$776,R$155)+'СЕТ СН'!$F$15</f>
        <v>138.52545118</v>
      </c>
      <c r="S180" s="36">
        <f>SUMIFS(СВЦЭМ!$E$33:$E$776,СВЦЭМ!$A$33:$A$776,$A180,СВЦЭМ!$B$33:$B$776,S$155)+'СЕТ СН'!$F$15</f>
        <v>139.24834698000001</v>
      </c>
      <c r="T180" s="36">
        <f>SUMIFS(СВЦЭМ!$E$33:$E$776,СВЦЭМ!$A$33:$A$776,$A180,СВЦЭМ!$B$33:$B$776,T$155)+'СЕТ СН'!$F$15</f>
        <v>139.31668915</v>
      </c>
      <c r="U180" s="36">
        <f>SUMIFS(СВЦЭМ!$E$33:$E$776,СВЦЭМ!$A$33:$A$776,$A180,СВЦЭМ!$B$33:$B$776,U$155)+'СЕТ СН'!$F$15</f>
        <v>138.24559636999999</v>
      </c>
      <c r="V180" s="36">
        <f>SUMIFS(СВЦЭМ!$E$33:$E$776,СВЦЭМ!$A$33:$A$776,$A180,СВЦЭМ!$B$33:$B$776,V$155)+'СЕТ СН'!$F$15</f>
        <v>133.87426801999999</v>
      </c>
      <c r="W180" s="36">
        <f>SUMIFS(СВЦЭМ!$E$33:$E$776,СВЦЭМ!$A$33:$A$776,$A180,СВЦЭМ!$B$33:$B$776,W$155)+'СЕТ СН'!$F$15</f>
        <v>129.73445176000001</v>
      </c>
      <c r="X180" s="36">
        <f>SUMIFS(СВЦЭМ!$E$33:$E$776,СВЦЭМ!$A$33:$A$776,$A180,СВЦЭМ!$B$33:$B$776,X$155)+'СЕТ СН'!$F$15</f>
        <v>134.69704010000001</v>
      </c>
      <c r="Y180" s="36">
        <f>SUMIFS(СВЦЭМ!$E$33:$E$776,СВЦЭМ!$A$33:$A$776,$A180,СВЦЭМ!$B$33:$B$776,Y$155)+'СЕТ СН'!$F$15</f>
        <v>156.1843011</v>
      </c>
    </row>
    <row r="181" spans="1:27" ht="15.75" x14ac:dyDescent="0.2">
      <c r="A181" s="35">
        <f t="shared" si="4"/>
        <v>44069</v>
      </c>
      <c r="B181" s="36">
        <f>SUMIFS(СВЦЭМ!$E$33:$E$776,СВЦЭМ!$A$33:$A$776,$A181,СВЦЭМ!$B$33:$B$776,B$155)+'СЕТ СН'!$F$15</f>
        <v>164.73091667</v>
      </c>
      <c r="C181" s="36">
        <f>SUMIFS(СВЦЭМ!$E$33:$E$776,СВЦЭМ!$A$33:$A$776,$A181,СВЦЭМ!$B$33:$B$776,C$155)+'СЕТ СН'!$F$15</f>
        <v>172.53227323999999</v>
      </c>
      <c r="D181" s="36">
        <f>SUMIFS(СВЦЭМ!$E$33:$E$776,СВЦЭМ!$A$33:$A$776,$A181,СВЦЭМ!$B$33:$B$776,D$155)+'СЕТ СН'!$F$15</f>
        <v>176.56344920000001</v>
      </c>
      <c r="E181" s="36">
        <f>SUMIFS(СВЦЭМ!$E$33:$E$776,СВЦЭМ!$A$33:$A$776,$A181,СВЦЭМ!$B$33:$B$776,E$155)+'СЕТ СН'!$F$15</f>
        <v>177.88499558000001</v>
      </c>
      <c r="F181" s="36">
        <f>SUMIFS(СВЦЭМ!$E$33:$E$776,СВЦЭМ!$A$33:$A$776,$A181,СВЦЭМ!$B$33:$B$776,F$155)+'СЕТ СН'!$F$15</f>
        <v>177.44952387999999</v>
      </c>
      <c r="G181" s="36">
        <f>SUMIFS(СВЦЭМ!$E$33:$E$776,СВЦЭМ!$A$33:$A$776,$A181,СВЦЭМ!$B$33:$B$776,G$155)+'СЕТ СН'!$F$15</f>
        <v>177.23686358</v>
      </c>
      <c r="H181" s="36">
        <f>SUMIFS(СВЦЭМ!$E$33:$E$776,СВЦЭМ!$A$33:$A$776,$A181,СВЦЭМ!$B$33:$B$776,H$155)+'СЕТ СН'!$F$15</f>
        <v>178.27978217</v>
      </c>
      <c r="I181" s="36">
        <f>SUMIFS(СВЦЭМ!$E$33:$E$776,СВЦЭМ!$A$33:$A$776,$A181,СВЦЭМ!$B$33:$B$776,I$155)+'СЕТ СН'!$F$15</f>
        <v>183.65973396000001</v>
      </c>
      <c r="J181" s="36">
        <f>SUMIFS(СВЦЭМ!$E$33:$E$776,СВЦЭМ!$A$33:$A$776,$A181,СВЦЭМ!$B$33:$B$776,J$155)+'СЕТ СН'!$F$15</f>
        <v>178.80185839999999</v>
      </c>
      <c r="K181" s="36">
        <f>SUMIFS(СВЦЭМ!$E$33:$E$776,СВЦЭМ!$A$33:$A$776,$A181,СВЦЭМ!$B$33:$B$776,K$155)+'СЕТ СН'!$F$15</f>
        <v>161.18335987</v>
      </c>
      <c r="L181" s="36">
        <f>SUMIFS(СВЦЭМ!$E$33:$E$776,СВЦЭМ!$A$33:$A$776,$A181,СВЦЭМ!$B$33:$B$776,L$155)+'СЕТ СН'!$F$15</f>
        <v>157.08188934</v>
      </c>
      <c r="M181" s="36">
        <f>SUMIFS(СВЦЭМ!$E$33:$E$776,СВЦЭМ!$A$33:$A$776,$A181,СВЦЭМ!$B$33:$B$776,M$155)+'СЕТ СН'!$F$15</f>
        <v>143.70062905</v>
      </c>
      <c r="N181" s="36">
        <f>SUMIFS(СВЦЭМ!$E$33:$E$776,СВЦЭМ!$A$33:$A$776,$A181,СВЦЭМ!$B$33:$B$776,N$155)+'СЕТ СН'!$F$15</f>
        <v>133.59918558999999</v>
      </c>
      <c r="O181" s="36">
        <f>SUMIFS(СВЦЭМ!$E$33:$E$776,СВЦЭМ!$A$33:$A$776,$A181,СВЦЭМ!$B$33:$B$776,O$155)+'СЕТ СН'!$F$15</f>
        <v>128.50296535999999</v>
      </c>
      <c r="P181" s="36">
        <f>SUMIFS(СВЦЭМ!$E$33:$E$776,СВЦЭМ!$A$33:$A$776,$A181,СВЦЭМ!$B$33:$B$776,P$155)+'СЕТ СН'!$F$15</f>
        <v>128.45311197000001</v>
      </c>
      <c r="Q181" s="36">
        <f>SUMIFS(СВЦЭМ!$E$33:$E$776,СВЦЭМ!$A$33:$A$776,$A181,СВЦЭМ!$B$33:$B$776,Q$155)+'СЕТ СН'!$F$15</f>
        <v>127.68928793000001</v>
      </c>
      <c r="R181" s="36">
        <f>SUMIFS(СВЦЭМ!$E$33:$E$776,СВЦЭМ!$A$33:$A$776,$A181,СВЦЭМ!$B$33:$B$776,R$155)+'СЕТ СН'!$F$15</f>
        <v>128.85792866</v>
      </c>
      <c r="S181" s="36">
        <f>SUMIFS(СВЦЭМ!$E$33:$E$776,СВЦЭМ!$A$33:$A$776,$A181,СВЦЭМ!$B$33:$B$776,S$155)+'СЕТ СН'!$F$15</f>
        <v>129.53971705999999</v>
      </c>
      <c r="T181" s="36">
        <f>SUMIFS(СВЦЭМ!$E$33:$E$776,СВЦЭМ!$A$33:$A$776,$A181,СВЦЭМ!$B$33:$B$776,T$155)+'СЕТ СН'!$F$15</f>
        <v>127.82681769</v>
      </c>
      <c r="U181" s="36">
        <f>SUMIFS(СВЦЭМ!$E$33:$E$776,СВЦЭМ!$A$33:$A$776,$A181,СВЦЭМ!$B$33:$B$776,U$155)+'СЕТ СН'!$F$15</f>
        <v>128.55258433</v>
      </c>
      <c r="V181" s="36">
        <f>SUMIFS(СВЦЭМ!$E$33:$E$776,СВЦЭМ!$A$33:$A$776,$A181,СВЦЭМ!$B$33:$B$776,V$155)+'СЕТ СН'!$F$15</f>
        <v>130.06457025</v>
      </c>
      <c r="W181" s="36">
        <f>SUMIFS(СВЦЭМ!$E$33:$E$776,СВЦЭМ!$A$33:$A$776,$A181,СВЦЭМ!$B$33:$B$776,W$155)+'СЕТ СН'!$F$15</f>
        <v>131.50978517999999</v>
      </c>
      <c r="X181" s="36">
        <f>SUMIFS(СВЦЭМ!$E$33:$E$776,СВЦЭМ!$A$33:$A$776,$A181,СВЦЭМ!$B$33:$B$776,X$155)+'СЕТ СН'!$F$15</f>
        <v>136.11320860999999</v>
      </c>
      <c r="Y181" s="36">
        <f>SUMIFS(СВЦЭМ!$E$33:$E$776,СВЦЭМ!$A$33:$A$776,$A181,СВЦЭМ!$B$33:$B$776,Y$155)+'СЕТ СН'!$F$15</f>
        <v>156.41650994</v>
      </c>
    </row>
    <row r="182" spans="1:27" ht="15.75" x14ac:dyDescent="0.2">
      <c r="A182" s="35">
        <f t="shared" si="4"/>
        <v>44070</v>
      </c>
      <c r="B182" s="36">
        <f>SUMIFS(СВЦЭМ!$E$33:$E$776,СВЦЭМ!$A$33:$A$776,$A182,СВЦЭМ!$B$33:$B$776,B$155)+'СЕТ СН'!$F$15</f>
        <v>142.15434891000001</v>
      </c>
      <c r="C182" s="36">
        <f>SUMIFS(СВЦЭМ!$E$33:$E$776,СВЦЭМ!$A$33:$A$776,$A182,СВЦЭМ!$B$33:$B$776,C$155)+'СЕТ СН'!$F$15</f>
        <v>164.30606750000001</v>
      </c>
      <c r="D182" s="36">
        <f>SUMIFS(СВЦЭМ!$E$33:$E$776,СВЦЭМ!$A$33:$A$776,$A182,СВЦЭМ!$B$33:$B$776,D$155)+'СЕТ СН'!$F$15</f>
        <v>184.71056744000001</v>
      </c>
      <c r="E182" s="36">
        <f>SUMIFS(СВЦЭМ!$E$33:$E$776,СВЦЭМ!$A$33:$A$776,$A182,СВЦЭМ!$B$33:$B$776,E$155)+'СЕТ СН'!$F$15</f>
        <v>188.73746571000001</v>
      </c>
      <c r="F182" s="36">
        <f>SUMIFS(СВЦЭМ!$E$33:$E$776,СВЦЭМ!$A$33:$A$776,$A182,СВЦЭМ!$B$33:$B$776,F$155)+'СЕТ СН'!$F$15</f>
        <v>190.26010557999999</v>
      </c>
      <c r="G182" s="36">
        <f>SUMIFS(СВЦЭМ!$E$33:$E$776,СВЦЭМ!$A$33:$A$776,$A182,СВЦЭМ!$B$33:$B$776,G$155)+'СЕТ СН'!$F$15</f>
        <v>188.73117994</v>
      </c>
      <c r="H182" s="36">
        <f>SUMIFS(СВЦЭМ!$E$33:$E$776,СВЦЭМ!$A$33:$A$776,$A182,СВЦЭМ!$B$33:$B$776,H$155)+'СЕТ СН'!$F$15</f>
        <v>179.67667660999999</v>
      </c>
      <c r="I182" s="36">
        <f>SUMIFS(СВЦЭМ!$E$33:$E$776,СВЦЭМ!$A$33:$A$776,$A182,СВЦЭМ!$B$33:$B$776,I$155)+'СЕТ СН'!$F$15</f>
        <v>162.44388837</v>
      </c>
      <c r="J182" s="36">
        <f>SUMIFS(СВЦЭМ!$E$33:$E$776,СВЦЭМ!$A$33:$A$776,$A182,СВЦЭМ!$B$33:$B$776,J$155)+'СЕТ СН'!$F$15</f>
        <v>152.07248372999999</v>
      </c>
      <c r="K182" s="36">
        <f>SUMIFS(СВЦЭМ!$E$33:$E$776,СВЦЭМ!$A$33:$A$776,$A182,СВЦЭМ!$B$33:$B$776,K$155)+'СЕТ СН'!$F$15</f>
        <v>145.49665428</v>
      </c>
      <c r="L182" s="36">
        <f>SUMIFS(СВЦЭМ!$E$33:$E$776,СВЦЭМ!$A$33:$A$776,$A182,СВЦЭМ!$B$33:$B$776,L$155)+'СЕТ СН'!$F$15</f>
        <v>145.12950671999999</v>
      </c>
      <c r="M182" s="36">
        <f>SUMIFS(СВЦЭМ!$E$33:$E$776,СВЦЭМ!$A$33:$A$776,$A182,СВЦЭМ!$B$33:$B$776,M$155)+'СЕТ СН'!$F$15</f>
        <v>145.84524961</v>
      </c>
      <c r="N182" s="36">
        <f>SUMIFS(СВЦЭМ!$E$33:$E$776,СВЦЭМ!$A$33:$A$776,$A182,СВЦЭМ!$B$33:$B$776,N$155)+'СЕТ СН'!$F$15</f>
        <v>144.15513708</v>
      </c>
      <c r="O182" s="36">
        <f>SUMIFS(СВЦЭМ!$E$33:$E$776,СВЦЭМ!$A$33:$A$776,$A182,СВЦЭМ!$B$33:$B$776,O$155)+'СЕТ СН'!$F$15</f>
        <v>143.81093276999999</v>
      </c>
      <c r="P182" s="36">
        <f>SUMIFS(СВЦЭМ!$E$33:$E$776,СВЦЭМ!$A$33:$A$776,$A182,СВЦЭМ!$B$33:$B$776,P$155)+'СЕТ СН'!$F$15</f>
        <v>145.41296101</v>
      </c>
      <c r="Q182" s="36">
        <f>SUMIFS(СВЦЭМ!$E$33:$E$776,СВЦЭМ!$A$33:$A$776,$A182,СВЦЭМ!$B$33:$B$776,Q$155)+'СЕТ СН'!$F$15</f>
        <v>145.53806890999999</v>
      </c>
      <c r="R182" s="36">
        <f>SUMIFS(СВЦЭМ!$E$33:$E$776,СВЦЭМ!$A$33:$A$776,$A182,СВЦЭМ!$B$33:$B$776,R$155)+'СЕТ СН'!$F$15</f>
        <v>143.81403861999999</v>
      </c>
      <c r="S182" s="36">
        <f>SUMIFS(СВЦЭМ!$E$33:$E$776,СВЦЭМ!$A$33:$A$776,$A182,СВЦЭМ!$B$33:$B$776,S$155)+'СЕТ СН'!$F$15</f>
        <v>144.06773957999999</v>
      </c>
      <c r="T182" s="36">
        <f>SUMIFS(СВЦЭМ!$E$33:$E$776,СВЦЭМ!$A$33:$A$776,$A182,СВЦЭМ!$B$33:$B$776,T$155)+'СЕТ СН'!$F$15</f>
        <v>142.90375431000001</v>
      </c>
      <c r="U182" s="36">
        <f>SUMIFS(СВЦЭМ!$E$33:$E$776,СВЦЭМ!$A$33:$A$776,$A182,СВЦЭМ!$B$33:$B$776,U$155)+'СЕТ СН'!$F$15</f>
        <v>144.1047452</v>
      </c>
      <c r="V182" s="36">
        <f>SUMIFS(СВЦЭМ!$E$33:$E$776,СВЦЭМ!$A$33:$A$776,$A182,СВЦЭМ!$B$33:$B$776,V$155)+'СЕТ СН'!$F$15</f>
        <v>146.94357672999999</v>
      </c>
      <c r="W182" s="36">
        <f>SUMIFS(СВЦЭМ!$E$33:$E$776,СВЦЭМ!$A$33:$A$776,$A182,СВЦЭМ!$B$33:$B$776,W$155)+'СЕТ СН'!$F$15</f>
        <v>146.86267838000001</v>
      </c>
      <c r="X182" s="36">
        <f>SUMIFS(СВЦЭМ!$E$33:$E$776,СВЦЭМ!$A$33:$A$776,$A182,СВЦЭМ!$B$33:$B$776,X$155)+'СЕТ СН'!$F$15</f>
        <v>141.11157643000001</v>
      </c>
      <c r="Y182" s="36">
        <f>SUMIFS(СВЦЭМ!$E$33:$E$776,СВЦЭМ!$A$33:$A$776,$A182,СВЦЭМ!$B$33:$B$776,Y$155)+'СЕТ СН'!$F$15</f>
        <v>147.84924885999999</v>
      </c>
    </row>
    <row r="183" spans="1:27" ht="15.75" x14ac:dyDescent="0.2">
      <c r="A183" s="35">
        <f t="shared" si="4"/>
        <v>44071</v>
      </c>
      <c r="B183" s="36">
        <f>SUMIFS(СВЦЭМ!$E$33:$E$776,СВЦЭМ!$A$33:$A$776,$A183,СВЦЭМ!$B$33:$B$776,B$155)+'СЕТ СН'!$F$15</f>
        <v>174.81726773</v>
      </c>
      <c r="C183" s="36">
        <f>SUMIFS(СВЦЭМ!$E$33:$E$776,СВЦЭМ!$A$33:$A$776,$A183,СВЦЭМ!$B$33:$B$776,C$155)+'СЕТ СН'!$F$15</f>
        <v>178.83455344999999</v>
      </c>
      <c r="D183" s="36">
        <f>SUMIFS(СВЦЭМ!$E$33:$E$776,СВЦЭМ!$A$33:$A$776,$A183,СВЦЭМ!$B$33:$B$776,D$155)+'СЕТ СН'!$F$15</f>
        <v>185.53666444000001</v>
      </c>
      <c r="E183" s="36">
        <f>SUMIFS(СВЦЭМ!$E$33:$E$776,СВЦЭМ!$A$33:$A$776,$A183,СВЦЭМ!$B$33:$B$776,E$155)+'СЕТ СН'!$F$15</f>
        <v>188.38112434999999</v>
      </c>
      <c r="F183" s="36">
        <f>SUMIFS(СВЦЭМ!$E$33:$E$776,СВЦЭМ!$A$33:$A$776,$A183,СВЦЭМ!$B$33:$B$776,F$155)+'СЕТ СН'!$F$15</f>
        <v>190.59998737999999</v>
      </c>
      <c r="G183" s="36">
        <f>SUMIFS(СВЦЭМ!$E$33:$E$776,СВЦЭМ!$A$33:$A$776,$A183,СВЦЭМ!$B$33:$B$776,G$155)+'СЕТ СН'!$F$15</f>
        <v>186.10343988</v>
      </c>
      <c r="H183" s="36">
        <f>SUMIFS(СВЦЭМ!$E$33:$E$776,СВЦЭМ!$A$33:$A$776,$A183,СВЦЭМ!$B$33:$B$776,H$155)+'СЕТ СН'!$F$15</f>
        <v>178.47518812000001</v>
      </c>
      <c r="I183" s="36">
        <f>SUMIFS(СВЦЭМ!$E$33:$E$776,СВЦЭМ!$A$33:$A$776,$A183,СВЦЭМ!$B$33:$B$776,I$155)+'СЕТ СН'!$F$15</f>
        <v>166.24613808000001</v>
      </c>
      <c r="J183" s="36">
        <f>SUMIFS(СВЦЭМ!$E$33:$E$776,СВЦЭМ!$A$33:$A$776,$A183,СВЦЭМ!$B$33:$B$776,J$155)+'СЕТ СН'!$F$15</f>
        <v>152.83223666999999</v>
      </c>
      <c r="K183" s="36">
        <f>SUMIFS(СВЦЭМ!$E$33:$E$776,СВЦЭМ!$A$33:$A$776,$A183,СВЦЭМ!$B$33:$B$776,K$155)+'СЕТ СН'!$F$15</f>
        <v>146.78669199000001</v>
      </c>
      <c r="L183" s="36">
        <f>SUMIFS(СВЦЭМ!$E$33:$E$776,СВЦЭМ!$A$33:$A$776,$A183,СВЦЭМ!$B$33:$B$776,L$155)+'СЕТ СН'!$F$15</f>
        <v>145.21135699000001</v>
      </c>
      <c r="M183" s="36">
        <f>SUMIFS(СВЦЭМ!$E$33:$E$776,СВЦЭМ!$A$33:$A$776,$A183,СВЦЭМ!$B$33:$B$776,M$155)+'СЕТ СН'!$F$15</f>
        <v>145.96110461000001</v>
      </c>
      <c r="N183" s="36">
        <f>SUMIFS(СВЦЭМ!$E$33:$E$776,СВЦЭМ!$A$33:$A$776,$A183,СВЦЭМ!$B$33:$B$776,N$155)+'СЕТ СН'!$F$15</f>
        <v>146.09257586999999</v>
      </c>
      <c r="O183" s="36">
        <f>SUMIFS(СВЦЭМ!$E$33:$E$776,СВЦЭМ!$A$33:$A$776,$A183,СВЦЭМ!$B$33:$B$776,O$155)+'СЕТ СН'!$F$15</f>
        <v>144.86302936999999</v>
      </c>
      <c r="P183" s="36">
        <f>SUMIFS(СВЦЭМ!$E$33:$E$776,СВЦЭМ!$A$33:$A$776,$A183,СВЦЭМ!$B$33:$B$776,P$155)+'СЕТ СН'!$F$15</f>
        <v>145.21838675000001</v>
      </c>
      <c r="Q183" s="36">
        <f>SUMIFS(СВЦЭМ!$E$33:$E$776,СВЦЭМ!$A$33:$A$776,$A183,СВЦЭМ!$B$33:$B$776,Q$155)+'СЕТ СН'!$F$15</f>
        <v>147.97778116000001</v>
      </c>
      <c r="R183" s="36">
        <f>SUMIFS(СВЦЭМ!$E$33:$E$776,СВЦЭМ!$A$33:$A$776,$A183,СВЦЭМ!$B$33:$B$776,R$155)+'СЕТ СН'!$F$15</f>
        <v>147.25934279000001</v>
      </c>
      <c r="S183" s="36">
        <f>SUMIFS(СВЦЭМ!$E$33:$E$776,СВЦЭМ!$A$33:$A$776,$A183,СВЦЭМ!$B$33:$B$776,S$155)+'СЕТ СН'!$F$15</f>
        <v>147.74802525999999</v>
      </c>
      <c r="T183" s="36">
        <f>SUMIFS(СВЦЭМ!$E$33:$E$776,СВЦЭМ!$A$33:$A$776,$A183,СВЦЭМ!$B$33:$B$776,T$155)+'СЕТ СН'!$F$15</f>
        <v>146.83793299000001</v>
      </c>
      <c r="U183" s="36">
        <f>SUMIFS(СВЦЭМ!$E$33:$E$776,СВЦЭМ!$A$33:$A$776,$A183,СВЦЭМ!$B$33:$B$776,U$155)+'СЕТ СН'!$F$15</f>
        <v>145.45441807</v>
      </c>
      <c r="V183" s="36">
        <f>SUMIFS(СВЦЭМ!$E$33:$E$776,СВЦЭМ!$A$33:$A$776,$A183,СВЦЭМ!$B$33:$B$776,V$155)+'СЕТ СН'!$F$15</f>
        <v>140.16814531</v>
      </c>
      <c r="W183" s="36">
        <f>SUMIFS(СВЦЭМ!$E$33:$E$776,СВЦЭМ!$A$33:$A$776,$A183,СВЦЭМ!$B$33:$B$776,W$155)+'СЕТ СН'!$F$15</f>
        <v>139.78465811999999</v>
      </c>
      <c r="X183" s="36">
        <f>SUMIFS(СВЦЭМ!$E$33:$E$776,СВЦЭМ!$A$33:$A$776,$A183,СВЦЭМ!$B$33:$B$776,X$155)+'СЕТ СН'!$F$15</f>
        <v>150.67991364</v>
      </c>
      <c r="Y183" s="36">
        <f>SUMIFS(СВЦЭМ!$E$33:$E$776,СВЦЭМ!$A$33:$A$776,$A183,СВЦЭМ!$B$33:$B$776,Y$155)+'СЕТ СН'!$F$15</f>
        <v>161.24375713000001</v>
      </c>
    </row>
    <row r="184" spans="1:27" ht="15.75" x14ac:dyDescent="0.2">
      <c r="A184" s="35">
        <f t="shared" si="4"/>
        <v>44072</v>
      </c>
      <c r="B184" s="36">
        <f>SUMIFS(СВЦЭМ!$E$33:$E$776,СВЦЭМ!$A$33:$A$776,$A184,СВЦЭМ!$B$33:$B$776,B$155)+'СЕТ СН'!$F$15</f>
        <v>174.65973478000001</v>
      </c>
      <c r="C184" s="36">
        <f>SUMIFS(СВЦЭМ!$E$33:$E$776,СВЦЭМ!$A$33:$A$776,$A184,СВЦЭМ!$B$33:$B$776,C$155)+'СЕТ СН'!$F$15</f>
        <v>184.84712056999999</v>
      </c>
      <c r="D184" s="36">
        <f>SUMIFS(СВЦЭМ!$E$33:$E$776,СВЦЭМ!$A$33:$A$776,$A184,СВЦЭМ!$B$33:$B$776,D$155)+'СЕТ СН'!$F$15</f>
        <v>192.9511354</v>
      </c>
      <c r="E184" s="36">
        <f>SUMIFS(СВЦЭМ!$E$33:$E$776,СВЦЭМ!$A$33:$A$776,$A184,СВЦЭМ!$B$33:$B$776,E$155)+'СЕТ СН'!$F$15</f>
        <v>196.27952629000001</v>
      </c>
      <c r="F184" s="36">
        <f>SUMIFS(СВЦЭМ!$E$33:$E$776,СВЦЭМ!$A$33:$A$776,$A184,СВЦЭМ!$B$33:$B$776,F$155)+'СЕТ СН'!$F$15</f>
        <v>198.36862966999999</v>
      </c>
      <c r="G184" s="36">
        <f>SUMIFS(СВЦЭМ!$E$33:$E$776,СВЦЭМ!$A$33:$A$776,$A184,СВЦЭМ!$B$33:$B$776,G$155)+'СЕТ СН'!$F$15</f>
        <v>194.95633792999999</v>
      </c>
      <c r="H184" s="36">
        <f>SUMIFS(СВЦЭМ!$E$33:$E$776,СВЦЭМ!$A$33:$A$776,$A184,СВЦЭМ!$B$33:$B$776,H$155)+'СЕТ СН'!$F$15</f>
        <v>189.21855740999999</v>
      </c>
      <c r="I184" s="36">
        <f>SUMIFS(СВЦЭМ!$E$33:$E$776,СВЦЭМ!$A$33:$A$776,$A184,СВЦЭМ!$B$33:$B$776,I$155)+'СЕТ СН'!$F$15</f>
        <v>179.33147402</v>
      </c>
      <c r="J184" s="36">
        <f>SUMIFS(СВЦЭМ!$E$33:$E$776,СВЦЭМ!$A$33:$A$776,$A184,СВЦЭМ!$B$33:$B$776,J$155)+'СЕТ СН'!$F$15</f>
        <v>163.51397015000001</v>
      </c>
      <c r="K184" s="36">
        <f>SUMIFS(СВЦЭМ!$E$33:$E$776,СВЦЭМ!$A$33:$A$776,$A184,СВЦЭМ!$B$33:$B$776,K$155)+'СЕТ СН'!$F$15</f>
        <v>150.60663124999999</v>
      </c>
      <c r="L184" s="36">
        <f>SUMIFS(СВЦЭМ!$E$33:$E$776,СВЦЭМ!$A$33:$A$776,$A184,СВЦЭМ!$B$33:$B$776,L$155)+'СЕТ СН'!$F$15</f>
        <v>146.235918</v>
      </c>
      <c r="M184" s="36">
        <f>SUMIFS(СВЦЭМ!$E$33:$E$776,СВЦЭМ!$A$33:$A$776,$A184,СВЦЭМ!$B$33:$B$776,M$155)+'СЕТ СН'!$F$15</f>
        <v>146.56590969000001</v>
      </c>
      <c r="N184" s="36">
        <f>SUMIFS(СВЦЭМ!$E$33:$E$776,СВЦЭМ!$A$33:$A$776,$A184,СВЦЭМ!$B$33:$B$776,N$155)+'СЕТ СН'!$F$15</f>
        <v>148.67454813000001</v>
      </c>
      <c r="O184" s="36">
        <f>SUMIFS(СВЦЭМ!$E$33:$E$776,СВЦЭМ!$A$33:$A$776,$A184,СВЦЭМ!$B$33:$B$776,O$155)+'СЕТ СН'!$F$15</f>
        <v>148.07986099999999</v>
      </c>
      <c r="P184" s="36">
        <f>SUMIFS(СВЦЭМ!$E$33:$E$776,СВЦЭМ!$A$33:$A$776,$A184,СВЦЭМ!$B$33:$B$776,P$155)+'СЕТ СН'!$F$15</f>
        <v>149.32466865999999</v>
      </c>
      <c r="Q184" s="36">
        <f>SUMIFS(СВЦЭМ!$E$33:$E$776,СВЦЭМ!$A$33:$A$776,$A184,СВЦЭМ!$B$33:$B$776,Q$155)+'СЕТ СН'!$F$15</f>
        <v>152.55436058000001</v>
      </c>
      <c r="R184" s="36">
        <f>SUMIFS(СВЦЭМ!$E$33:$E$776,СВЦЭМ!$A$33:$A$776,$A184,СВЦЭМ!$B$33:$B$776,R$155)+'СЕТ СН'!$F$15</f>
        <v>154.59481391</v>
      </c>
      <c r="S184" s="36">
        <f>SUMIFS(СВЦЭМ!$E$33:$E$776,СВЦЭМ!$A$33:$A$776,$A184,СВЦЭМ!$B$33:$B$776,S$155)+'СЕТ СН'!$F$15</f>
        <v>152.56958442000001</v>
      </c>
      <c r="T184" s="36">
        <f>SUMIFS(СВЦЭМ!$E$33:$E$776,СВЦЭМ!$A$33:$A$776,$A184,СВЦЭМ!$B$33:$B$776,T$155)+'СЕТ СН'!$F$15</f>
        <v>152.22837744</v>
      </c>
      <c r="U184" s="36">
        <f>SUMIFS(СВЦЭМ!$E$33:$E$776,СВЦЭМ!$A$33:$A$776,$A184,СВЦЭМ!$B$33:$B$776,U$155)+'СЕТ СН'!$F$15</f>
        <v>152.27789324</v>
      </c>
      <c r="V184" s="36">
        <f>SUMIFS(СВЦЭМ!$E$33:$E$776,СВЦЭМ!$A$33:$A$776,$A184,СВЦЭМ!$B$33:$B$776,V$155)+'СЕТ СН'!$F$15</f>
        <v>147.94364526000001</v>
      </c>
      <c r="W184" s="36">
        <f>SUMIFS(СВЦЭМ!$E$33:$E$776,СВЦЭМ!$A$33:$A$776,$A184,СВЦЭМ!$B$33:$B$776,W$155)+'СЕТ СН'!$F$15</f>
        <v>145.64000493</v>
      </c>
      <c r="X184" s="36">
        <f>SUMIFS(СВЦЭМ!$E$33:$E$776,СВЦЭМ!$A$33:$A$776,$A184,СВЦЭМ!$B$33:$B$776,X$155)+'СЕТ СН'!$F$15</f>
        <v>154.78880472</v>
      </c>
      <c r="Y184" s="36">
        <f>SUMIFS(СВЦЭМ!$E$33:$E$776,СВЦЭМ!$A$33:$A$776,$A184,СВЦЭМ!$B$33:$B$776,Y$155)+'СЕТ СН'!$F$15</f>
        <v>163.48221491999999</v>
      </c>
    </row>
    <row r="185" spans="1:27" ht="15.75" x14ac:dyDescent="0.2">
      <c r="A185" s="35">
        <f t="shared" si="4"/>
        <v>44073</v>
      </c>
      <c r="B185" s="36">
        <f>SUMIFS(СВЦЭМ!$E$33:$E$776,СВЦЭМ!$A$33:$A$776,$A185,СВЦЭМ!$B$33:$B$776,B$155)+'СЕТ СН'!$F$15</f>
        <v>170.35084818999999</v>
      </c>
      <c r="C185" s="36">
        <f>SUMIFS(СВЦЭМ!$E$33:$E$776,СВЦЭМ!$A$33:$A$776,$A185,СВЦЭМ!$B$33:$B$776,C$155)+'СЕТ СН'!$F$15</f>
        <v>182.97207886000001</v>
      </c>
      <c r="D185" s="36">
        <f>SUMIFS(СВЦЭМ!$E$33:$E$776,СВЦЭМ!$A$33:$A$776,$A185,СВЦЭМ!$B$33:$B$776,D$155)+'СЕТ СН'!$F$15</f>
        <v>192.42816830000001</v>
      </c>
      <c r="E185" s="36">
        <f>SUMIFS(СВЦЭМ!$E$33:$E$776,СВЦЭМ!$A$33:$A$776,$A185,СВЦЭМ!$B$33:$B$776,E$155)+'СЕТ СН'!$F$15</f>
        <v>192.55826501000001</v>
      </c>
      <c r="F185" s="36">
        <f>SUMIFS(СВЦЭМ!$E$33:$E$776,СВЦЭМ!$A$33:$A$776,$A185,СВЦЭМ!$B$33:$B$776,F$155)+'СЕТ СН'!$F$15</f>
        <v>192.68730556</v>
      </c>
      <c r="G185" s="36">
        <f>SUMIFS(СВЦЭМ!$E$33:$E$776,СВЦЭМ!$A$33:$A$776,$A185,СВЦЭМ!$B$33:$B$776,G$155)+'СЕТ СН'!$F$15</f>
        <v>190.42212201999999</v>
      </c>
      <c r="H185" s="36">
        <f>SUMIFS(СВЦЭМ!$E$33:$E$776,СВЦЭМ!$A$33:$A$776,$A185,СВЦЭМ!$B$33:$B$776,H$155)+'СЕТ СН'!$F$15</f>
        <v>188.66969361</v>
      </c>
      <c r="I185" s="36">
        <f>SUMIFS(СВЦЭМ!$E$33:$E$776,СВЦЭМ!$A$33:$A$776,$A185,СВЦЭМ!$B$33:$B$776,I$155)+'СЕТ СН'!$F$15</f>
        <v>181.86311789000001</v>
      </c>
      <c r="J185" s="36">
        <f>SUMIFS(СВЦЭМ!$E$33:$E$776,СВЦЭМ!$A$33:$A$776,$A185,СВЦЭМ!$B$33:$B$776,J$155)+'СЕТ СН'!$F$15</f>
        <v>165.63295658000001</v>
      </c>
      <c r="K185" s="36">
        <f>SUMIFS(СВЦЭМ!$E$33:$E$776,СВЦЭМ!$A$33:$A$776,$A185,СВЦЭМ!$B$33:$B$776,K$155)+'СЕТ СН'!$F$15</f>
        <v>151.38149860999999</v>
      </c>
      <c r="L185" s="36">
        <f>SUMIFS(СВЦЭМ!$E$33:$E$776,СВЦЭМ!$A$33:$A$776,$A185,СВЦЭМ!$B$33:$B$776,L$155)+'СЕТ СН'!$F$15</f>
        <v>144.56589364999999</v>
      </c>
      <c r="M185" s="36">
        <f>SUMIFS(СВЦЭМ!$E$33:$E$776,СВЦЭМ!$A$33:$A$776,$A185,СВЦЭМ!$B$33:$B$776,M$155)+'СЕТ СН'!$F$15</f>
        <v>143.39495407000001</v>
      </c>
      <c r="N185" s="36">
        <f>SUMIFS(СВЦЭМ!$E$33:$E$776,СВЦЭМ!$A$33:$A$776,$A185,СВЦЭМ!$B$33:$B$776,N$155)+'СЕТ СН'!$F$15</f>
        <v>145.51949766999999</v>
      </c>
      <c r="O185" s="36">
        <f>SUMIFS(СВЦЭМ!$E$33:$E$776,СВЦЭМ!$A$33:$A$776,$A185,СВЦЭМ!$B$33:$B$776,O$155)+'СЕТ СН'!$F$15</f>
        <v>143.90153054999999</v>
      </c>
      <c r="P185" s="36">
        <f>SUMIFS(СВЦЭМ!$E$33:$E$776,СВЦЭМ!$A$33:$A$776,$A185,СВЦЭМ!$B$33:$B$776,P$155)+'СЕТ СН'!$F$15</f>
        <v>144.62435740000001</v>
      </c>
      <c r="Q185" s="36">
        <f>SUMIFS(СВЦЭМ!$E$33:$E$776,СВЦЭМ!$A$33:$A$776,$A185,СВЦЭМ!$B$33:$B$776,Q$155)+'СЕТ СН'!$F$15</f>
        <v>147.55843924000001</v>
      </c>
      <c r="R185" s="36">
        <f>SUMIFS(СВЦЭМ!$E$33:$E$776,СВЦЭМ!$A$33:$A$776,$A185,СВЦЭМ!$B$33:$B$776,R$155)+'СЕТ СН'!$F$15</f>
        <v>148.63542419999999</v>
      </c>
      <c r="S185" s="36">
        <f>SUMIFS(СВЦЭМ!$E$33:$E$776,СВЦЭМ!$A$33:$A$776,$A185,СВЦЭМ!$B$33:$B$776,S$155)+'СЕТ СН'!$F$15</f>
        <v>145.41005111999999</v>
      </c>
      <c r="T185" s="36">
        <f>SUMIFS(СВЦЭМ!$E$33:$E$776,СВЦЭМ!$A$33:$A$776,$A185,СВЦЭМ!$B$33:$B$776,T$155)+'СЕТ СН'!$F$15</f>
        <v>143.24124047000001</v>
      </c>
      <c r="U185" s="36">
        <f>SUMIFS(СВЦЭМ!$E$33:$E$776,СВЦЭМ!$A$33:$A$776,$A185,СВЦЭМ!$B$33:$B$776,U$155)+'СЕТ СН'!$F$15</f>
        <v>142.05049862000001</v>
      </c>
      <c r="V185" s="36">
        <f>SUMIFS(СВЦЭМ!$E$33:$E$776,СВЦЭМ!$A$33:$A$776,$A185,СВЦЭМ!$B$33:$B$776,V$155)+'СЕТ СН'!$F$15</f>
        <v>136.20778569999999</v>
      </c>
      <c r="W185" s="36">
        <f>SUMIFS(СВЦЭМ!$E$33:$E$776,СВЦЭМ!$A$33:$A$776,$A185,СВЦЭМ!$B$33:$B$776,W$155)+'СЕТ СН'!$F$15</f>
        <v>132.43353689</v>
      </c>
      <c r="X185" s="36">
        <f>SUMIFS(СВЦЭМ!$E$33:$E$776,СВЦЭМ!$A$33:$A$776,$A185,СВЦЭМ!$B$33:$B$776,X$155)+'СЕТ СН'!$F$15</f>
        <v>141.56056050999999</v>
      </c>
      <c r="Y185" s="36">
        <f>SUMIFS(СВЦЭМ!$E$33:$E$776,СВЦЭМ!$A$33:$A$776,$A185,СВЦЭМ!$B$33:$B$776,Y$155)+'СЕТ СН'!$F$15</f>
        <v>152.98823657</v>
      </c>
    </row>
    <row r="186" spans="1:27" ht="15.75" x14ac:dyDescent="0.2">
      <c r="A186" s="35">
        <f t="shared" si="4"/>
        <v>44074</v>
      </c>
      <c r="B186" s="36">
        <f>SUMIFS(СВЦЭМ!$E$33:$E$776,СВЦЭМ!$A$33:$A$776,$A186,СВЦЭМ!$B$33:$B$776,B$155)+'СЕТ СН'!$F$15</f>
        <v>163.37975796999999</v>
      </c>
      <c r="C186" s="36">
        <f>SUMIFS(СВЦЭМ!$E$33:$E$776,СВЦЭМ!$A$33:$A$776,$A186,СВЦЭМ!$B$33:$B$776,C$155)+'СЕТ СН'!$F$15</f>
        <v>175.07783925999999</v>
      </c>
      <c r="D186" s="36">
        <f>SUMIFS(СВЦЭМ!$E$33:$E$776,СВЦЭМ!$A$33:$A$776,$A186,СВЦЭМ!$B$33:$B$776,D$155)+'СЕТ СН'!$F$15</f>
        <v>187.25637997999999</v>
      </c>
      <c r="E186" s="36">
        <f>SUMIFS(СВЦЭМ!$E$33:$E$776,СВЦЭМ!$A$33:$A$776,$A186,СВЦЭМ!$B$33:$B$776,E$155)+'СЕТ СН'!$F$15</f>
        <v>189.86616545999999</v>
      </c>
      <c r="F186" s="36">
        <f>SUMIFS(СВЦЭМ!$E$33:$E$776,СВЦЭМ!$A$33:$A$776,$A186,СВЦЭМ!$B$33:$B$776,F$155)+'СЕТ СН'!$F$15</f>
        <v>192.36208321999999</v>
      </c>
      <c r="G186" s="36">
        <f>SUMIFS(СВЦЭМ!$E$33:$E$776,СВЦЭМ!$A$33:$A$776,$A186,СВЦЭМ!$B$33:$B$776,G$155)+'СЕТ СН'!$F$15</f>
        <v>189.42649738</v>
      </c>
      <c r="H186" s="36">
        <f>SUMIFS(СВЦЭМ!$E$33:$E$776,СВЦЭМ!$A$33:$A$776,$A186,СВЦЭМ!$B$33:$B$776,H$155)+'СЕТ СН'!$F$15</f>
        <v>178.27046479000001</v>
      </c>
      <c r="I186" s="36">
        <f>SUMIFS(СВЦЭМ!$E$33:$E$776,СВЦЭМ!$A$33:$A$776,$A186,СВЦЭМ!$B$33:$B$776,I$155)+'СЕТ СН'!$F$15</f>
        <v>164.90457430999999</v>
      </c>
      <c r="J186" s="36">
        <f>SUMIFS(СВЦЭМ!$E$33:$E$776,СВЦЭМ!$A$33:$A$776,$A186,СВЦЭМ!$B$33:$B$776,J$155)+'СЕТ СН'!$F$15</f>
        <v>152.82008741999999</v>
      </c>
      <c r="K186" s="36">
        <f>SUMIFS(СВЦЭМ!$E$33:$E$776,СВЦЭМ!$A$33:$A$776,$A186,СВЦЭМ!$B$33:$B$776,K$155)+'СЕТ СН'!$F$15</f>
        <v>143.63677064999999</v>
      </c>
      <c r="L186" s="36">
        <f>SUMIFS(СВЦЭМ!$E$33:$E$776,СВЦЭМ!$A$33:$A$776,$A186,СВЦЭМ!$B$33:$B$776,L$155)+'СЕТ СН'!$F$15</f>
        <v>147.03720092</v>
      </c>
      <c r="M186" s="36">
        <f>SUMIFS(СВЦЭМ!$E$33:$E$776,СВЦЭМ!$A$33:$A$776,$A186,СВЦЭМ!$B$33:$B$776,M$155)+'СЕТ СН'!$F$15</f>
        <v>147.00633307999999</v>
      </c>
      <c r="N186" s="36">
        <f>SUMIFS(СВЦЭМ!$E$33:$E$776,СВЦЭМ!$A$33:$A$776,$A186,СВЦЭМ!$B$33:$B$776,N$155)+'СЕТ СН'!$F$15</f>
        <v>145.93867895</v>
      </c>
      <c r="O186" s="36">
        <f>SUMIFS(СВЦЭМ!$E$33:$E$776,СВЦЭМ!$A$33:$A$776,$A186,СВЦЭМ!$B$33:$B$776,O$155)+'СЕТ СН'!$F$15</f>
        <v>144.51027751999999</v>
      </c>
      <c r="P186" s="36">
        <f>SUMIFS(СВЦЭМ!$E$33:$E$776,СВЦЭМ!$A$33:$A$776,$A186,СВЦЭМ!$B$33:$B$776,P$155)+'СЕТ СН'!$F$15</f>
        <v>145.40371273</v>
      </c>
      <c r="Q186" s="36">
        <f>SUMIFS(СВЦЭМ!$E$33:$E$776,СВЦЭМ!$A$33:$A$776,$A186,СВЦЭМ!$B$33:$B$776,Q$155)+'СЕТ СН'!$F$15</f>
        <v>145.30256892</v>
      </c>
      <c r="R186" s="36">
        <f>SUMIFS(СВЦЭМ!$E$33:$E$776,СВЦЭМ!$A$33:$A$776,$A186,СВЦЭМ!$B$33:$B$776,R$155)+'СЕТ СН'!$F$15</f>
        <v>144.83242709999999</v>
      </c>
      <c r="S186" s="36">
        <f>SUMIFS(СВЦЭМ!$E$33:$E$776,СВЦЭМ!$A$33:$A$776,$A186,СВЦЭМ!$B$33:$B$776,S$155)+'СЕТ СН'!$F$15</f>
        <v>145.97139278</v>
      </c>
      <c r="T186" s="36">
        <f>SUMIFS(СВЦЭМ!$E$33:$E$776,СВЦЭМ!$A$33:$A$776,$A186,СВЦЭМ!$B$33:$B$776,T$155)+'СЕТ СН'!$F$15</f>
        <v>145.68521286999999</v>
      </c>
      <c r="U186" s="36">
        <f>SUMIFS(СВЦЭМ!$E$33:$E$776,СВЦЭМ!$A$33:$A$776,$A186,СВЦЭМ!$B$33:$B$776,U$155)+'СЕТ СН'!$F$15</f>
        <v>144.15785844000001</v>
      </c>
      <c r="V186" s="36">
        <f>SUMIFS(СВЦЭМ!$E$33:$E$776,СВЦЭМ!$A$33:$A$776,$A186,СВЦЭМ!$B$33:$B$776,V$155)+'СЕТ СН'!$F$15</f>
        <v>144.32731554</v>
      </c>
      <c r="W186" s="36">
        <f>SUMIFS(СВЦЭМ!$E$33:$E$776,СВЦЭМ!$A$33:$A$776,$A186,СВЦЭМ!$B$33:$B$776,W$155)+'СЕТ СН'!$F$15</f>
        <v>143.87057085000001</v>
      </c>
      <c r="X186" s="36">
        <f>SUMIFS(СВЦЭМ!$E$33:$E$776,СВЦЭМ!$A$33:$A$776,$A186,СВЦЭМ!$B$33:$B$776,X$155)+'СЕТ СН'!$F$15</f>
        <v>145.66899169000001</v>
      </c>
      <c r="Y186" s="36">
        <f>SUMIFS(СВЦЭМ!$E$33:$E$776,СВЦЭМ!$A$33:$A$776,$A186,СВЦЭМ!$B$33:$B$776,Y$155)+'СЕТ СН'!$F$15</f>
        <v>156.98608970999999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6"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37"/>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3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01.08.2020</v>
      </c>
      <c r="B191" s="36">
        <f>SUMIFS(СВЦЭМ!$F$33:$F$776,СВЦЭМ!$A$33:$A$776,$A191,СВЦЭМ!$B$33:$B$776,B$190)+'СЕТ СН'!$F$15</f>
        <v>182.10127136</v>
      </c>
      <c r="C191" s="36">
        <f>SUMIFS(СВЦЭМ!$F$33:$F$776,СВЦЭМ!$A$33:$A$776,$A191,СВЦЭМ!$B$33:$B$776,C$190)+'СЕТ СН'!$F$15</f>
        <v>190.45614198000001</v>
      </c>
      <c r="D191" s="36">
        <f>SUMIFS(СВЦЭМ!$F$33:$F$776,СВЦЭМ!$A$33:$A$776,$A191,СВЦЭМ!$B$33:$B$776,D$190)+'СЕТ СН'!$F$15</f>
        <v>198.03966649</v>
      </c>
      <c r="E191" s="36">
        <f>SUMIFS(СВЦЭМ!$F$33:$F$776,СВЦЭМ!$A$33:$A$776,$A191,СВЦЭМ!$B$33:$B$776,E$190)+'СЕТ СН'!$F$15</f>
        <v>198.23587726</v>
      </c>
      <c r="F191" s="36">
        <f>SUMIFS(СВЦЭМ!$F$33:$F$776,СВЦЭМ!$A$33:$A$776,$A191,СВЦЭМ!$B$33:$B$776,F$190)+'СЕТ СН'!$F$15</f>
        <v>197.51568954000001</v>
      </c>
      <c r="G191" s="36">
        <f>SUMIFS(СВЦЭМ!$F$33:$F$776,СВЦЭМ!$A$33:$A$776,$A191,СВЦЭМ!$B$33:$B$776,G$190)+'СЕТ СН'!$F$15</f>
        <v>202.85923457999999</v>
      </c>
      <c r="H191" s="36">
        <f>SUMIFS(СВЦЭМ!$F$33:$F$776,СВЦЭМ!$A$33:$A$776,$A191,СВЦЭМ!$B$33:$B$776,H$190)+'СЕТ СН'!$F$15</f>
        <v>198.32872008000001</v>
      </c>
      <c r="I191" s="36">
        <f>SUMIFS(СВЦЭМ!$F$33:$F$776,СВЦЭМ!$A$33:$A$776,$A191,СВЦЭМ!$B$33:$B$776,I$190)+'СЕТ СН'!$F$15</f>
        <v>202.1656988</v>
      </c>
      <c r="J191" s="36">
        <f>SUMIFS(СВЦЭМ!$F$33:$F$776,СВЦЭМ!$A$33:$A$776,$A191,СВЦЭМ!$B$33:$B$776,J$190)+'СЕТ СН'!$F$15</f>
        <v>192.72889162000001</v>
      </c>
      <c r="K191" s="36">
        <f>SUMIFS(СВЦЭМ!$F$33:$F$776,СВЦЭМ!$A$33:$A$776,$A191,СВЦЭМ!$B$33:$B$776,K$190)+'СЕТ СН'!$F$15</f>
        <v>183.9915574</v>
      </c>
      <c r="L191" s="36">
        <f>SUMIFS(СВЦЭМ!$F$33:$F$776,СВЦЭМ!$A$33:$A$776,$A191,СВЦЭМ!$B$33:$B$776,L$190)+'СЕТ СН'!$F$15</f>
        <v>176.81623981000001</v>
      </c>
      <c r="M191" s="36">
        <f>SUMIFS(СВЦЭМ!$F$33:$F$776,СВЦЭМ!$A$33:$A$776,$A191,СВЦЭМ!$B$33:$B$776,M$190)+'СЕТ СН'!$F$15</f>
        <v>163.71567558000001</v>
      </c>
      <c r="N191" s="36">
        <f>SUMIFS(СВЦЭМ!$F$33:$F$776,СВЦЭМ!$A$33:$A$776,$A191,СВЦЭМ!$B$33:$B$776,N$190)+'СЕТ СН'!$F$15</f>
        <v>156.77999485999999</v>
      </c>
      <c r="O191" s="36">
        <f>SUMIFS(СВЦЭМ!$F$33:$F$776,СВЦЭМ!$A$33:$A$776,$A191,СВЦЭМ!$B$33:$B$776,O$190)+'СЕТ СН'!$F$15</f>
        <v>146.53822797999999</v>
      </c>
      <c r="P191" s="36">
        <f>SUMIFS(СВЦЭМ!$F$33:$F$776,СВЦЭМ!$A$33:$A$776,$A191,СВЦЭМ!$B$33:$B$776,P$190)+'СЕТ СН'!$F$15</f>
        <v>146.90860386</v>
      </c>
      <c r="Q191" s="36">
        <f>SUMIFS(СВЦЭМ!$F$33:$F$776,СВЦЭМ!$A$33:$A$776,$A191,СВЦЭМ!$B$33:$B$776,Q$190)+'СЕТ СН'!$F$15</f>
        <v>147.21205051999999</v>
      </c>
      <c r="R191" s="36">
        <f>SUMIFS(СВЦЭМ!$F$33:$F$776,СВЦЭМ!$A$33:$A$776,$A191,СВЦЭМ!$B$33:$B$776,R$190)+'СЕТ СН'!$F$15</f>
        <v>147.13898083000001</v>
      </c>
      <c r="S191" s="36">
        <f>SUMIFS(СВЦЭМ!$F$33:$F$776,СВЦЭМ!$A$33:$A$776,$A191,СВЦЭМ!$B$33:$B$776,S$190)+'СЕТ СН'!$F$15</f>
        <v>147.20281951999999</v>
      </c>
      <c r="T191" s="36">
        <f>SUMIFS(СВЦЭМ!$F$33:$F$776,СВЦЭМ!$A$33:$A$776,$A191,СВЦЭМ!$B$33:$B$776,T$190)+'СЕТ СН'!$F$15</f>
        <v>147.22368850000001</v>
      </c>
      <c r="U191" s="36">
        <f>SUMIFS(СВЦЭМ!$F$33:$F$776,СВЦЭМ!$A$33:$A$776,$A191,СВЦЭМ!$B$33:$B$776,U$190)+'СЕТ СН'!$F$15</f>
        <v>147.59699968000001</v>
      </c>
      <c r="V191" s="36">
        <f>SUMIFS(СВЦЭМ!$F$33:$F$776,СВЦЭМ!$A$33:$A$776,$A191,СВЦЭМ!$B$33:$B$776,V$190)+'СЕТ СН'!$F$15</f>
        <v>144.77865543999999</v>
      </c>
      <c r="W191" s="36">
        <f>SUMIFS(СВЦЭМ!$F$33:$F$776,СВЦЭМ!$A$33:$A$776,$A191,СВЦЭМ!$B$33:$B$776,W$190)+'СЕТ СН'!$F$15</f>
        <v>141.47494839000001</v>
      </c>
      <c r="X191" s="36">
        <f>SUMIFS(СВЦЭМ!$F$33:$F$776,СВЦЭМ!$A$33:$A$776,$A191,СВЦЭМ!$B$33:$B$776,X$190)+'СЕТ СН'!$F$15</f>
        <v>149.68358759</v>
      </c>
      <c r="Y191" s="36">
        <f>SUMIFS(СВЦЭМ!$F$33:$F$776,СВЦЭМ!$A$33:$A$776,$A191,СВЦЭМ!$B$33:$B$776,Y$190)+'СЕТ СН'!$F$15</f>
        <v>172.81987402999999</v>
      </c>
      <c r="AA191" s="45"/>
    </row>
    <row r="192" spans="1:27" ht="15.75" x14ac:dyDescent="0.2">
      <c r="A192" s="35">
        <f>A191+1</f>
        <v>44045</v>
      </c>
      <c r="B192" s="36">
        <f>SUMIFS(СВЦЭМ!$F$33:$F$776,СВЦЭМ!$A$33:$A$776,$A192,СВЦЭМ!$B$33:$B$776,B$190)+'СЕТ СН'!$F$15</f>
        <v>178.21737045</v>
      </c>
      <c r="C192" s="36">
        <f>SUMIFS(СВЦЭМ!$F$33:$F$776,СВЦЭМ!$A$33:$A$776,$A192,СВЦЭМ!$B$33:$B$776,C$190)+'СЕТ СН'!$F$15</f>
        <v>187.36439333000001</v>
      </c>
      <c r="D192" s="36">
        <f>SUMIFS(СВЦЭМ!$F$33:$F$776,СВЦЭМ!$A$33:$A$776,$A192,СВЦЭМ!$B$33:$B$776,D$190)+'СЕТ СН'!$F$15</f>
        <v>193.7112396</v>
      </c>
      <c r="E192" s="36">
        <f>SUMIFS(СВЦЭМ!$F$33:$F$776,СВЦЭМ!$A$33:$A$776,$A192,СВЦЭМ!$B$33:$B$776,E$190)+'СЕТ СН'!$F$15</f>
        <v>194.7771778</v>
      </c>
      <c r="F192" s="36">
        <f>SUMIFS(СВЦЭМ!$F$33:$F$776,СВЦЭМ!$A$33:$A$776,$A192,СВЦЭМ!$B$33:$B$776,F$190)+'СЕТ СН'!$F$15</f>
        <v>195.36260234</v>
      </c>
      <c r="G192" s="36">
        <f>SUMIFS(СВЦЭМ!$F$33:$F$776,СВЦЭМ!$A$33:$A$776,$A192,СВЦЭМ!$B$33:$B$776,G$190)+'СЕТ СН'!$F$15</f>
        <v>194.81243334000001</v>
      </c>
      <c r="H192" s="36">
        <f>SUMIFS(СВЦЭМ!$F$33:$F$776,СВЦЭМ!$A$33:$A$776,$A192,СВЦЭМ!$B$33:$B$776,H$190)+'СЕТ СН'!$F$15</f>
        <v>189.06815241999999</v>
      </c>
      <c r="I192" s="36">
        <f>SUMIFS(СВЦЭМ!$F$33:$F$776,СВЦЭМ!$A$33:$A$776,$A192,СВЦЭМ!$B$33:$B$776,I$190)+'СЕТ СН'!$F$15</f>
        <v>196.96013440999999</v>
      </c>
      <c r="J192" s="36">
        <f>SUMIFS(СВЦЭМ!$F$33:$F$776,СВЦЭМ!$A$33:$A$776,$A192,СВЦЭМ!$B$33:$B$776,J$190)+'СЕТ СН'!$F$15</f>
        <v>188.04271901999999</v>
      </c>
      <c r="K192" s="36">
        <f>SUMIFS(СВЦЭМ!$F$33:$F$776,СВЦЭМ!$A$33:$A$776,$A192,СВЦЭМ!$B$33:$B$776,K$190)+'СЕТ СН'!$F$15</f>
        <v>174.02413340999999</v>
      </c>
      <c r="L192" s="36">
        <f>SUMIFS(СВЦЭМ!$F$33:$F$776,СВЦЭМ!$A$33:$A$776,$A192,СВЦЭМ!$B$33:$B$776,L$190)+'СЕТ СН'!$F$15</f>
        <v>166.55243614</v>
      </c>
      <c r="M192" s="36">
        <f>SUMIFS(СВЦЭМ!$F$33:$F$776,СВЦЭМ!$A$33:$A$776,$A192,СВЦЭМ!$B$33:$B$776,M$190)+'СЕТ СН'!$F$15</f>
        <v>151.68324281</v>
      </c>
      <c r="N192" s="36">
        <f>SUMIFS(СВЦЭМ!$F$33:$F$776,СВЦЭМ!$A$33:$A$776,$A192,СВЦЭМ!$B$33:$B$776,N$190)+'СЕТ СН'!$F$15</f>
        <v>144.72194447999999</v>
      </c>
      <c r="O192" s="36">
        <f>SUMIFS(СВЦЭМ!$F$33:$F$776,СВЦЭМ!$A$33:$A$776,$A192,СВЦЭМ!$B$33:$B$776,O$190)+'СЕТ СН'!$F$15</f>
        <v>141.55589755</v>
      </c>
      <c r="P192" s="36">
        <f>SUMIFS(СВЦЭМ!$F$33:$F$776,СВЦЭМ!$A$33:$A$776,$A192,СВЦЭМ!$B$33:$B$776,P$190)+'СЕТ СН'!$F$15</f>
        <v>143.41689029</v>
      </c>
      <c r="Q192" s="36">
        <f>SUMIFS(СВЦЭМ!$F$33:$F$776,СВЦЭМ!$A$33:$A$776,$A192,СВЦЭМ!$B$33:$B$776,Q$190)+'СЕТ СН'!$F$15</f>
        <v>145.78447023000001</v>
      </c>
      <c r="R192" s="36">
        <f>SUMIFS(СВЦЭМ!$F$33:$F$776,СВЦЭМ!$A$33:$A$776,$A192,СВЦЭМ!$B$33:$B$776,R$190)+'СЕТ СН'!$F$15</f>
        <v>144.30884437</v>
      </c>
      <c r="S192" s="36">
        <f>SUMIFS(СВЦЭМ!$F$33:$F$776,СВЦЭМ!$A$33:$A$776,$A192,СВЦЭМ!$B$33:$B$776,S$190)+'СЕТ СН'!$F$15</f>
        <v>145.18188178</v>
      </c>
      <c r="T192" s="36">
        <f>SUMIFS(СВЦЭМ!$F$33:$F$776,СВЦЭМ!$A$33:$A$776,$A192,СВЦЭМ!$B$33:$B$776,T$190)+'СЕТ СН'!$F$15</f>
        <v>144.93131962999999</v>
      </c>
      <c r="U192" s="36">
        <f>SUMIFS(СВЦЭМ!$F$33:$F$776,СВЦЭМ!$A$33:$A$776,$A192,СВЦЭМ!$B$33:$B$776,U$190)+'СЕТ СН'!$F$15</f>
        <v>142.08445753000001</v>
      </c>
      <c r="V192" s="36">
        <f>SUMIFS(СВЦЭМ!$F$33:$F$776,СВЦЭМ!$A$33:$A$776,$A192,СВЦЭМ!$B$33:$B$776,V$190)+'СЕТ СН'!$F$15</f>
        <v>136.50124252000001</v>
      </c>
      <c r="W192" s="36">
        <f>SUMIFS(СВЦЭМ!$F$33:$F$776,СВЦЭМ!$A$33:$A$776,$A192,СВЦЭМ!$B$33:$B$776,W$190)+'СЕТ СН'!$F$15</f>
        <v>136.47456731</v>
      </c>
      <c r="X192" s="36">
        <f>SUMIFS(СВЦЭМ!$F$33:$F$776,СВЦЭМ!$A$33:$A$776,$A192,СВЦЭМ!$B$33:$B$776,X$190)+'СЕТ СН'!$F$15</f>
        <v>142.91623422000001</v>
      </c>
      <c r="Y192" s="36">
        <f>SUMIFS(СВЦЭМ!$F$33:$F$776,СВЦЭМ!$A$33:$A$776,$A192,СВЦЭМ!$B$33:$B$776,Y$190)+'СЕТ СН'!$F$15</f>
        <v>161.83289852999999</v>
      </c>
    </row>
    <row r="193" spans="1:25" ht="15.75" x14ac:dyDescent="0.2">
      <c r="A193" s="35">
        <f t="shared" ref="A193:A221" si="5">A192+1</f>
        <v>44046</v>
      </c>
      <c r="B193" s="36">
        <f>SUMIFS(СВЦЭМ!$F$33:$F$776,СВЦЭМ!$A$33:$A$776,$A193,СВЦЭМ!$B$33:$B$776,B$190)+'СЕТ СН'!$F$15</f>
        <v>181.18766970999999</v>
      </c>
      <c r="C193" s="36">
        <f>SUMIFS(СВЦЭМ!$F$33:$F$776,СВЦЭМ!$A$33:$A$776,$A193,СВЦЭМ!$B$33:$B$776,C$190)+'СЕТ СН'!$F$15</f>
        <v>180.30472169999999</v>
      </c>
      <c r="D193" s="36">
        <f>SUMIFS(СВЦЭМ!$F$33:$F$776,СВЦЭМ!$A$33:$A$776,$A193,СВЦЭМ!$B$33:$B$776,D$190)+'СЕТ СН'!$F$15</f>
        <v>183.41758053999999</v>
      </c>
      <c r="E193" s="36">
        <f>SUMIFS(СВЦЭМ!$F$33:$F$776,СВЦЭМ!$A$33:$A$776,$A193,СВЦЭМ!$B$33:$B$776,E$190)+'СЕТ СН'!$F$15</f>
        <v>192.84153216000001</v>
      </c>
      <c r="F193" s="36">
        <f>SUMIFS(СВЦЭМ!$F$33:$F$776,СВЦЭМ!$A$33:$A$776,$A193,СВЦЭМ!$B$33:$B$776,F$190)+'СЕТ СН'!$F$15</f>
        <v>193.23754503000001</v>
      </c>
      <c r="G193" s="36">
        <f>SUMIFS(СВЦЭМ!$F$33:$F$776,СВЦЭМ!$A$33:$A$776,$A193,СВЦЭМ!$B$33:$B$776,G$190)+'СЕТ СН'!$F$15</f>
        <v>198.09638225</v>
      </c>
      <c r="H193" s="36">
        <f>SUMIFS(СВЦЭМ!$F$33:$F$776,СВЦЭМ!$A$33:$A$776,$A193,СВЦЭМ!$B$33:$B$776,H$190)+'СЕТ СН'!$F$15</f>
        <v>195.06764118000001</v>
      </c>
      <c r="I193" s="36">
        <f>SUMIFS(СВЦЭМ!$F$33:$F$776,СВЦЭМ!$A$33:$A$776,$A193,СВЦЭМ!$B$33:$B$776,I$190)+'СЕТ СН'!$F$15</f>
        <v>197.89515312</v>
      </c>
      <c r="J193" s="36">
        <f>SUMIFS(СВЦЭМ!$F$33:$F$776,СВЦЭМ!$A$33:$A$776,$A193,СВЦЭМ!$B$33:$B$776,J$190)+'СЕТ СН'!$F$15</f>
        <v>185.94647082</v>
      </c>
      <c r="K193" s="36">
        <f>SUMIFS(СВЦЭМ!$F$33:$F$776,СВЦЭМ!$A$33:$A$776,$A193,СВЦЭМ!$B$33:$B$776,K$190)+'СЕТ СН'!$F$15</f>
        <v>175.04690277</v>
      </c>
      <c r="L193" s="36">
        <f>SUMIFS(СВЦЭМ!$F$33:$F$776,СВЦЭМ!$A$33:$A$776,$A193,СВЦЭМ!$B$33:$B$776,L$190)+'СЕТ СН'!$F$15</f>
        <v>165.40061320000001</v>
      </c>
      <c r="M193" s="36">
        <f>SUMIFS(СВЦЭМ!$F$33:$F$776,СВЦЭМ!$A$33:$A$776,$A193,СВЦЭМ!$B$33:$B$776,M$190)+'СЕТ СН'!$F$15</f>
        <v>150.39783029</v>
      </c>
      <c r="N193" s="36">
        <f>SUMIFS(СВЦЭМ!$F$33:$F$776,СВЦЭМ!$A$33:$A$776,$A193,СВЦЭМ!$B$33:$B$776,N$190)+'СЕТ СН'!$F$15</f>
        <v>141.71325826</v>
      </c>
      <c r="O193" s="36">
        <f>SUMIFS(СВЦЭМ!$F$33:$F$776,СВЦЭМ!$A$33:$A$776,$A193,СВЦЭМ!$B$33:$B$776,O$190)+'СЕТ СН'!$F$15</f>
        <v>138.10165480000001</v>
      </c>
      <c r="P193" s="36">
        <f>SUMIFS(СВЦЭМ!$F$33:$F$776,СВЦЭМ!$A$33:$A$776,$A193,СВЦЭМ!$B$33:$B$776,P$190)+'СЕТ СН'!$F$15</f>
        <v>138.95836707999999</v>
      </c>
      <c r="Q193" s="36">
        <f>SUMIFS(СВЦЭМ!$F$33:$F$776,СВЦЭМ!$A$33:$A$776,$A193,СВЦЭМ!$B$33:$B$776,Q$190)+'СЕТ СН'!$F$15</f>
        <v>139.81428117999999</v>
      </c>
      <c r="R193" s="36">
        <f>SUMIFS(СВЦЭМ!$F$33:$F$776,СВЦЭМ!$A$33:$A$776,$A193,СВЦЭМ!$B$33:$B$776,R$190)+'СЕТ СН'!$F$15</f>
        <v>141.48218077000001</v>
      </c>
      <c r="S193" s="36">
        <f>SUMIFS(СВЦЭМ!$F$33:$F$776,СВЦЭМ!$A$33:$A$776,$A193,СВЦЭМ!$B$33:$B$776,S$190)+'СЕТ СН'!$F$15</f>
        <v>142.37160600999999</v>
      </c>
      <c r="T193" s="36">
        <f>SUMIFS(СВЦЭМ!$F$33:$F$776,СВЦЭМ!$A$33:$A$776,$A193,СВЦЭМ!$B$33:$B$776,T$190)+'СЕТ СН'!$F$15</f>
        <v>144.18586579999999</v>
      </c>
      <c r="U193" s="36">
        <f>SUMIFS(СВЦЭМ!$F$33:$F$776,СВЦЭМ!$A$33:$A$776,$A193,СВЦЭМ!$B$33:$B$776,U$190)+'СЕТ СН'!$F$15</f>
        <v>143.8110077</v>
      </c>
      <c r="V193" s="36">
        <f>SUMIFS(СВЦЭМ!$F$33:$F$776,СВЦЭМ!$A$33:$A$776,$A193,СВЦЭМ!$B$33:$B$776,V$190)+'СЕТ СН'!$F$15</f>
        <v>142.15978923</v>
      </c>
      <c r="W193" s="36">
        <f>SUMIFS(СВЦЭМ!$F$33:$F$776,СВЦЭМ!$A$33:$A$776,$A193,СВЦЭМ!$B$33:$B$776,W$190)+'СЕТ СН'!$F$15</f>
        <v>139.77241928999999</v>
      </c>
      <c r="X193" s="36">
        <f>SUMIFS(СВЦЭМ!$F$33:$F$776,СВЦЭМ!$A$33:$A$776,$A193,СВЦЭМ!$B$33:$B$776,X$190)+'СЕТ СН'!$F$15</f>
        <v>144.71018083000001</v>
      </c>
      <c r="Y193" s="36">
        <f>SUMIFS(СВЦЭМ!$F$33:$F$776,СВЦЭМ!$A$33:$A$776,$A193,СВЦЭМ!$B$33:$B$776,Y$190)+'СЕТ СН'!$F$15</f>
        <v>163.18355754999999</v>
      </c>
    </row>
    <row r="194" spans="1:25" ht="15.75" x14ac:dyDescent="0.2">
      <c r="A194" s="35">
        <f t="shared" si="5"/>
        <v>44047</v>
      </c>
      <c r="B194" s="36">
        <f>SUMIFS(СВЦЭМ!$F$33:$F$776,СВЦЭМ!$A$33:$A$776,$A194,СВЦЭМ!$B$33:$B$776,B$190)+'СЕТ СН'!$F$15</f>
        <v>176.98408524000001</v>
      </c>
      <c r="C194" s="36">
        <f>SUMIFS(СВЦЭМ!$F$33:$F$776,СВЦЭМ!$A$33:$A$776,$A194,СВЦЭМ!$B$33:$B$776,C$190)+'СЕТ СН'!$F$15</f>
        <v>187.89003819999999</v>
      </c>
      <c r="D194" s="36">
        <f>SUMIFS(СВЦЭМ!$F$33:$F$776,СВЦЭМ!$A$33:$A$776,$A194,СВЦЭМ!$B$33:$B$776,D$190)+'СЕТ СН'!$F$15</f>
        <v>191.94398687</v>
      </c>
      <c r="E194" s="36">
        <f>SUMIFS(СВЦЭМ!$F$33:$F$776,СВЦЭМ!$A$33:$A$776,$A194,СВЦЭМ!$B$33:$B$776,E$190)+'СЕТ СН'!$F$15</f>
        <v>198.46382144</v>
      </c>
      <c r="F194" s="36">
        <f>SUMIFS(СВЦЭМ!$F$33:$F$776,СВЦЭМ!$A$33:$A$776,$A194,СВЦЭМ!$B$33:$B$776,F$190)+'СЕТ СН'!$F$15</f>
        <v>199.92798945999999</v>
      </c>
      <c r="G194" s="36">
        <f>SUMIFS(СВЦЭМ!$F$33:$F$776,СВЦЭМ!$A$33:$A$776,$A194,СВЦЭМ!$B$33:$B$776,G$190)+'СЕТ СН'!$F$15</f>
        <v>198.40481901000001</v>
      </c>
      <c r="H194" s="36">
        <f>SUMIFS(СВЦЭМ!$F$33:$F$776,СВЦЭМ!$A$33:$A$776,$A194,СВЦЭМ!$B$33:$B$776,H$190)+'СЕТ СН'!$F$15</f>
        <v>189.12015461999999</v>
      </c>
      <c r="I194" s="36">
        <f>SUMIFS(СВЦЭМ!$F$33:$F$776,СВЦЭМ!$A$33:$A$776,$A194,СВЦЭМ!$B$33:$B$776,I$190)+'СЕТ СН'!$F$15</f>
        <v>187.76983991</v>
      </c>
      <c r="J194" s="36">
        <f>SUMIFS(СВЦЭМ!$F$33:$F$776,СВЦЭМ!$A$33:$A$776,$A194,СВЦЭМ!$B$33:$B$776,J$190)+'СЕТ СН'!$F$15</f>
        <v>177.97237537999999</v>
      </c>
      <c r="K194" s="36">
        <f>SUMIFS(СВЦЭМ!$F$33:$F$776,СВЦЭМ!$A$33:$A$776,$A194,СВЦЭМ!$B$33:$B$776,K$190)+'СЕТ СН'!$F$15</f>
        <v>171.82916666</v>
      </c>
      <c r="L194" s="36">
        <f>SUMIFS(СВЦЭМ!$F$33:$F$776,СВЦЭМ!$A$33:$A$776,$A194,СВЦЭМ!$B$33:$B$776,L$190)+'СЕТ СН'!$F$15</f>
        <v>170.62087568999999</v>
      </c>
      <c r="M194" s="36">
        <f>SUMIFS(СВЦЭМ!$F$33:$F$776,СВЦЭМ!$A$33:$A$776,$A194,СВЦЭМ!$B$33:$B$776,M$190)+'СЕТ СН'!$F$15</f>
        <v>154.46735855</v>
      </c>
      <c r="N194" s="36">
        <f>SUMIFS(СВЦЭМ!$F$33:$F$776,СВЦЭМ!$A$33:$A$776,$A194,СВЦЭМ!$B$33:$B$776,N$190)+'СЕТ СН'!$F$15</f>
        <v>142.83028540000001</v>
      </c>
      <c r="O194" s="36">
        <f>SUMIFS(СВЦЭМ!$F$33:$F$776,СВЦЭМ!$A$33:$A$776,$A194,СВЦЭМ!$B$33:$B$776,O$190)+'СЕТ СН'!$F$15</f>
        <v>137.89262717</v>
      </c>
      <c r="P194" s="36">
        <f>SUMIFS(СВЦЭМ!$F$33:$F$776,СВЦЭМ!$A$33:$A$776,$A194,СВЦЭМ!$B$33:$B$776,P$190)+'СЕТ СН'!$F$15</f>
        <v>137.00627015000001</v>
      </c>
      <c r="Q194" s="36">
        <f>SUMIFS(СВЦЭМ!$F$33:$F$776,СВЦЭМ!$A$33:$A$776,$A194,СВЦЭМ!$B$33:$B$776,Q$190)+'СЕТ СН'!$F$15</f>
        <v>136.90080205000001</v>
      </c>
      <c r="R194" s="36">
        <f>SUMIFS(СВЦЭМ!$F$33:$F$776,СВЦЭМ!$A$33:$A$776,$A194,СВЦЭМ!$B$33:$B$776,R$190)+'СЕТ СН'!$F$15</f>
        <v>136.38259024000001</v>
      </c>
      <c r="S194" s="36">
        <f>SUMIFS(СВЦЭМ!$F$33:$F$776,СВЦЭМ!$A$33:$A$776,$A194,СВЦЭМ!$B$33:$B$776,S$190)+'СЕТ СН'!$F$15</f>
        <v>140.92378385000001</v>
      </c>
      <c r="T194" s="36">
        <f>SUMIFS(СВЦЭМ!$F$33:$F$776,СВЦЭМ!$A$33:$A$776,$A194,СВЦЭМ!$B$33:$B$776,T$190)+'СЕТ СН'!$F$15</f>
        <v>139.72404406000001</v>
      </c>
      <c r="U194" s="36">
        <f>SUMIFS(СВЦЭМ!$F$33:$F$776,СВЦЭМ!$A$33:$A$776,$A194,СВЦЭМ!$B$33:$B$776,U$190)+'СЕТ СН'!$F$15</f>
        <v>139.78457109999999</v>
      </c>
      <c r="V194" s="36">
        <f>SUMIFS(СВЦЭМ!$F$33:$F$776,СВЦЭМ!$A$33:$A$776,$A194,СВЦЭМ!$B$33:$B$776,V$190)+'СЕТ СН'!$F$15</f>
        <v>139.60127962000001</v>
      </c>
      <c r="W194" s="36">
        <f>SUMIFS(СВЦЭМ!$F$33:$F$776,СВЦЭМ!$A$33:$A$776,$A194,СВЦЭМ!$B$33:$B$776,W$190)+'СЕТ СН'!$F$15</f>
        <v>140.00613423999999</v>
      </c>
      <c r="X194" s="36">
        <f>SUMIFS(СВЦЭМ!$F$33:$F$776,СВЦЭМ!$A$33:$A$776,$A194,СВЦЭМ!$B$33:$B$776,X$190)+'СЕТ СН'!$F$15</f>
        <v>145.24839109999999</v>
      </c>
      <c r="Y194" s="36">
        <f>SUMIFS(СВЦЭМ!$F$33:$F$776,СВЦЭМ!$A$33:$A$776,$A194,СВЦЭМ!$B$33:$B$776,Y$190)+'СЕТ СН'!$F$15</f>
        <v>163.09728419000001</v>
      </c>
    </row>
    <row r="195" spans="1:25" ht="15.75" x14ac:dyDescent="0.2">
      <c r="A195" s="35">
        <f t="shared" si="5"/>
        <v>44048</v>
      </c>
      <c r="B195" s="36">
        <f>SUMIFS(СВЦЭМ!$F$33:$F$776,СВЦЭМ!$A$33:$A$776,$A195,СВЦЭМ!$B$33:$B$776,B$190)+'СЕТ СН'!$F$15</f>
        <v>177.39000300999999</v>
      </c>
      <c r="C195" s="36">
        <f>SUMIFS(СВЦЭМ!$F$33:$F$776,СВЦЭМ!$A$33:$A$776,$A195,СВЦЭМ!$B$33:$B$776,C$190)+'СЕТ СН'!$F$15</f>
        <v>193.10812057000001</v>
      </c>
      <c r="D195" s="36">
        <f>SUMIFS(СВЦЭМ!$F$33:$F$776,СВЦЭМ!$A$33:$A$776,$A195,СВЦЭМ!$B$33:$B$776,D$190)+'СЕТ СН'!$F$15</f>
        <v>196.26121609</v>
      </c>
      <c r="E195" s="36">
        <f>SUMIFS(СВЦЭМ!$F$33:$F$776,СВЦЭМ!$A$33:$A$776,$A195,СВЦЭМ!$B$33:$B$776,E$190)+'СЕТ СН'!$F$15</f>
        <v>198.48232449</v>
      </c>
      <c r="F195" s="36">
        <f>SUMIFS(СВЦЭМ!$F$33:$F$776,СВЦЭМ!$A$33:$A$776,$A195,СВЦЭМ!$B$33:$B$776,F$190)+'СЕТ СН'!$F$15</f>
        <v>198.05047995999999</v>
      </c>
      <c r="G195" s="36">
        <f>SUMIFS(СВЦЭМ!$F$33:$F$776,СВЦЭМ!$A$33:$A$776,$A195,СВЦЭМ!$B$33:$B$776,G$190)+'СЕТ СН'!$F$15</f>
        <v>200.97323043</v>
      </c>
      <c r="H195" s="36">
        <f>SUMIFS(СВЦЭМ!$F$33:$F$776,СВЦЭМ!$A$33:$A$776,$A195,СВЦЭМ!$B$33:$B$776,H$190)+'СЕТ СН'!$F$15</f>
        <v>196.08985046999999</v>
      </c>
      <c r="I195" s="36">
        <f>SUMIFS(СВЦЭМ!$F$33:$F$776,СВЦЭМ!$A$33:$A$776,$A195,СВЦЭМ!$B$33:$B$776,I$190)+'СЕТ СН'!$F$15</f>
        <v>188.79491171000001</v>
      </c>
      <c r="J195" s="36">
        <f>SUMIFS(СВЦЭМ!$F$33:$F$776,СВЦЭМ!$A$33:$A$776,$A195,СВЦЭМ!$B$33:$B$776,J$190)+'СЕТ СН'!$F$15</f>
        <v>177.81904632000001</v>
      </c>
      <c r="K195" s="36">
        <f>SUMIFS(СВЦЭМ!$F$33:$F$776,СВЦЭМ!$A$33:$A$776,$A195,СВЦЭМ!$B$33:$B$776,K$190)+'СЕТ СН'!$F$15</f>
        <v>179.75539853000001</v>
      </c>
      <c r="L195" s="36">
        <f>SUMIFS(СВЦЭМ!$F$33:$F$776,СВЦЭМ!$A$33:$A$776,$A195,СВЦЭМ!$B$33:$B$776,L$190)+'СЕТ СН'!$F$15</f>
        <v>169.06140210999999</v>
      </c>
      <c r="M195" s="36">
        <f>SUMIFS(СВЦЭМ!$F$33:$F$776,СВЦЭМ!$A$33:$A$776,$A195,СВЦЭМ!$B$33:$B$776,M$190)+'СЕТ СН'!$F$15</f>
        <v>154.16904412</v>
      </c>
      <c r="N195" s="36">
        <f>SUMIFS(СВЦЭМ!$F$33:$F$776,СВЦЭМ!$A$33:$A$776,$A195,СВЦЭМ!$B$33:$B$776,N$190)+'СЕТ СН'!$F$15</f>
        <v>143.52827409</v>
      </c>
      <c r="O195" s="36">
        <f>SUMIFS(СВЦЭМ!$F$33:$F$776,СВЦЭМ!$A$33:$A$776,$A195,СВЦЭМ!$B$33:$B$776,O$190)+'СЕТ СН'!$F$15</f>
        <v>136.91647094000001</v>
      </c>
      <c r="P195" s="36">
        <f>SUMIFS(СВЦЭМ!$F$33:$F$776,СВЦЭМ!$A$33:$A$776,$A195,СВЦЭМ!$B$33:$B$776,P$190)+'СЕТ СН'!$F$15</f>
        <v>138.47710547</v>
      </c>
      <c r="Q195" s="36">
        <f>SUMIFS(СВЦЭМ!$F$33:$F$776,СВЦЭМ!$A$33:$A$776,$A195,СВЦЭМ!$B$33:$B$776,Q$190)+'СЕТ СН'!$F$15</f>
        <v>138.58093271000001</v>
      </c>
      <c r="R195" s="36">
        <f>SUMIFS(СВЦЭМ!$F$33:$F$776,СВЦЭМ!$A$33:$A$776,$A195,СВЦЭМ!$B$33:$B$776,R$190)+'СЕТ СН'!$F$15</f>
        <v>137.46088037000001</v>
      </c>
      <c r="S195" s="36">
        <f>SUMIFS(СВЦЭМ!$F$33:$F$776,СВЦЭМ!$A$33:$A$776,$A195,СВЦЭМ!$B$33:$B$776,S$190)+'СЕТ СН'!$F$15</f>
        <v>137.73247597</v>
      </c>
      <c r="T195" s="36">
        <f>SUMIFS(СВЦЭМ!$F$33:$F$776,СВЦЭМ!$A$33:$A$776,$A195,СВЦЭМ!$B$33:$B$776,T$190)+'СЕТ СН'!$F$15</f>
        <v>141.61717182999999</v>
      </c>
      <c r="U195" s="36">
        <f>SUMIFS(СВЦЭМ!$F$33:$F$776,СВЦЭМ!$A$33:$A$776,$A195,СВЦЭМ!$B$33:$B$776,U$190)+'СЕТ СН'!$F$15</f>
        <v>143.04374224</v>
      </c>
      <c r="V195" s="36">
        <f>SUMIFS(СВЦЭМ!$F$33:$F$776,СВЦЭМ!$A$33:$A$776,$A195,СВЦЭМ!$B$33:$B$776,V$190)+'СЕТ СН'!$F$15</f>
        <v>139.09308985000001</v>
      </c>
      <c r="W195" s="36">
        <f>SUMIFS(СВЦЭМ!$F$33:$F$776,СВЦЭМ!$A$33:$A$776,$A195,СВЦЭМ!$B$33:$B$776,W$190)+'СЕТ СН'!$F$15</f>
        <v>138.75949387</v>
      </c>
      <c r="X195" s="36">
        <f>SUMIFS(СВЦЭМ!$F$33:$F$776,СВЦЭМ!$A$33:$A$776,$A195,СВЦЭМ!$B$33:$B$776,X$190)+'СЕТ СН'!$F$15</f>
        <v>142.98754833999999</v>
      </c>
      <c r="Y195" s="36">
        <f>SUMIFS(СВЦЭМ!$F$33:$F$776,СВЦЭМ!$A$33:$A$776,$A195,СВЦЭМ!$B$33:$B$776,Y$190)+'СЕТ СН'!$F$15</f>
        <v>166.07003502000001</v>
      </c>
    </row>
    <row r="196" spans="1:25" ht="15.75" x14ac:dyDescent="0.2">
      <c r="A196" s="35">
        <f t="shared" si="5"/>
        <v>44049</v>
      </c>
      <c r="B196" s="36">
        <f>SUMIFS(СВЦЭМ!$F$33:$F$776,СВЦЭМ!$A$33:$A$776,$A196,СВЦЭМ!$B$33:$B$776,B$190)+'СЕТ СН'!$F$15</f>
        <v>188.51770193999999</v>
      </c>
      <c r="C196" s="36">
        <f>SUMIFS(СВЦЭМ!$F$33:$F$776,СВЦЭМ!$A$33:$A$776,$A196,СВЦЭМ!$B$33:$B$776,C$190)+'СЕТ СН'!$F$15</f>
        <v>199.77742964999999</v>
      </c>
      <c r="D196" s="36">
        <f>SUMIFS(СВЦЭМ!$F$33:$F$776,СВЦЭМ!$A$33:$A$776,$A196,СВЦЭМ!$B$33:$B$776,D$190)+'СЕТ СН'!$F$15</f>
        <v>204.44277521999999</v>
      </c>
      <c r="E196" s="36">
        <f>SUMIFS(СВЦЭМ!$F$33:$F$776,СВЦЭМ!$A$33:$A$776,$A196,СВЦЭМ!$B$33:$B$776,E$190)+'СЕТ СН'!$F$15</f>
        <v>203.26914694999999</v>
      </c>
      <c r="F196" s="36">
        <f>SUMIFS(СВЦЭМ!$F$33:$F$776,СВЦЭМ!$A$33:$A$776,$A196,СВЦЭМ!$B$33:$B$776,F$190)+'СЕТ СН'!$F$15</f>
        <v>201.24554515</v>
      </c>
      <c r="G196" s="36">
        <f>SUMIFS(СВЦЭМ!$F$33:$F$776,СВЦЭМ!$A$33:$A$776,$A196,СВЦЭМ!$B$33:$B$776,G$190)+'СЕТ СН'!$F$15</f>
        <v>203.13592814</v>
      </c>
      <c r="H196" s="36">
        <f>SUMIFS(СВЦЭМ!$F$33:$F$776,СВЦЭМ!$A$33:$A$776,$A196,СВЦЭМ!$B$33:$B$776,H$190)+'СЕТ СН'!$F$15</f>
        <v>202.59563671000001</v>
      </c>
      <c r="I196" s="36">
        <f>SUMIFS(СВЦЭМ!$F$33:$F$776,СВЦЭМ!$A$33:$A$776,$A196,СВЦЭМ!$B$33:$B$776,I$190)+'СЕТ СН'!$F$15</f>
        <v>191.70227542999999</v>
      </c>
      <c r="J196" s="36">
        <f>SUMIFS(СВЦЭМ!$F$33:$F$776,СВЦЭМ!$A$33:$A$776,$A196,СВЦЭМ!$B$33:$B$776,J$190)+'СЕТ СН'!$F$15</f>
        <v>178.8580959</v>
      </c>
      <c r="K196" s="36">
        <f>SUMIFS(СВЦЭМ!$F$33:$F$776,СВЦЭМ!$A$33:$A$776,$A196,СВЦЭМ!$B$33:$B$776,K$190)+'СЕТ СН'!$F$15</f>
        <v>171.49365004000001</v>
      </c>
      <c r="L196" s="36">
        <f>SUMIFS(СВЦЭМ!$F$33:$F$776,СВЦЭМ!$A$33:$A$776,$A196,СВЦЭМ!$B$33:$B$776,L$190)+'СЕТ СН'!$F$15</f>
        <v>168.53517364999999</v>
      </c>
      <c r="M196" s="36">
        <f>SUMIFS(СВЦЭМ!$F$33:$F$776,СВЦЭМ!$A$33:$A$776,$A196,СВЦЭМ!$B$33:$B$776,M$190)+'СЕТ СН'!$F$15</f>
        <v>152.50814668000001</v>
      </c>
      <c r="N196" s="36">
        <f>SUMIFS(СВЦЭМ!$F$33:$F$776,СВЦЭМ!$A$33:$A$776,$A196,СВЦЭМ!$B$33:$B$776,N$190)+'СЕТ СН'!$F$15</f>
        <v>139.46306311000001</v>
      </c>
      <c r="O196" s="36">
        <f>SUMIFS(СВЦЭМ!$F$33:$F$776,СВЦЭМ!$A$33:$A$776,$A196,СВЦЭМ!$B$33:$B$776,O$190)+'СЕТ СН'!$F$15</f>
        <v>133.67425729999999</v>
      </c>
      <c r="P196" s="36">
        <f>SUMIFS(СВЦЭМ!$F$33:$F$776,СВЦЭМ!$A$33:$A$776,$A196,СВЦЭМ!$B$33:$B$776,P$190)+'СЕТ СН'!$F$15</f>
        <v>134.63515423999999</v>
      </c>
      <c r="Q196" s="36">
        <f>SUMIFS(СВЦЭМ!$F$33:$F$776,СВЦЭМ!$A$33:$A$776,$A196,СВЦЭМ!$B$33:$B$776,Q$190)+'СЕТ СН'!$F$15</f>
        <v>135.03494850000001</v>
      </c>
      <c r="R196" s="36">
        <f>SUMIFS(СВЦЭМ!$F$33:$F$776,СВЦЭМ!$A$33:$A$776,$A196,СВЦЭМ!$B$33:$B$776,R$190)+'СЕТ СН'!$F$15</f>
        <v>135.69419055</v>
      </c>
      <c r="S196" s="36">
        <f>SUMIFS(СВЦЭМ!$F$33:$F$776,СВЦЭМ!$A$33:$A$776,$A196,СВЦЭМ!$B$33:$B$776,S$190)+'СЕТ СН'!$F$15</f>
        <v>136.11308951999999</v>
      </c>
      <c r="T196" s="36">
        <f>SUMIFS(СВЦЭМ!$F$33:$F$776,СВЦЭМ!$A$33:$A$776,$A196,СВЦЭМ!$B$33:$B$776,T$190)+'СЕТ СН'!$F$15</f>
        <v>134.86511522999999</v>
      </c>
      <c r="U196" s="36">
        <f>SUMIFS(СВЦЭМ!$F$33:$F$776,СВЦЭМ!$A$33:$A$776,$A196,СВЦЭМ!$B$33:$B$776,U$190)+'СЕТ СН'!$F$15</f>
        <v>134.11880317000001</v>
      </c>
      <c r="V196" s="36">
        <f>SUMIFS(СВЦЭМ!$F$33:$F$776,СВЦЭМ!$A$33:$A$776,$A196,СВЦЭМ!$B$33:$B$776,V$190)+'СЕТ СН'!$F$15</f>
        <v>135.75351334000001</v>
      </c>
      <c r="W196" s="36">
        <f>SUMIFS(СВЦЭМ!$F$33:$F$776,СВЦЭМ!$A$33:$A$776,$A196,СВЦЭМ!$B$33:$B$776,W$190)+'СЕТ СН'!$F$15</f>
        <v>134.21611791000001</v>
      </c>
      <c r="X196" s="36">
        <f>SUMIFS(СВЦЭМ!$F$33:$F$776,СВЦЭМ!$A$33:$A$776,$A196,СВЦЭМ!$B$33:$B$776,X$190)+'СЕТ СН'!$F$15</f>
        <v>143.38341966999999</v>
      </c>
      <c r="Y196" s="36">
        <f>SUMIFS(СВЦЭМ!$F$33:$F$776,СВЦЭМ!$A$33:$A$776,$A196,СВЦЭМ!$B$33:$B$776,Y$190)+'СЕТ СН'!$F$15</f>
        <v>165.26402669999999</v>
      </c>
    </row>
    <row r="197" spans="1:25" ht="15.75" x14ac:dyDescent="0.2">
      <c r="A197" s="35">
        <f t="shared" si="5"/>
        <v>44050</v>
      </c>
      <c r="B197" s="36">
        <f>SUMIFS(СВЦЭМ!$F$33:$F$776,СВЦЭМ!$A$33:$A$776,$A197,СВЦЭМ!$B$33:$B$776,B$190)+'СЕТ СН'!$F$15</f>
        <v>175.66504234000001</v>
      </c>
      <c r="C197" s="36">
        <f>SUMIFS(СВЦЭМ!$F$33:$F$776,СВЦЭМ!$A$33:$A$776,$A197,СВЦЭМ!$B$33:$B$776,C$190)+'СЕТ СН'!$F$15</f>
        <v>185.89170551999999</v>
      </c>
      <c r="D197" s="36">
        <f>SUMIFS(СВЦЭМ!$F$33:$F$776,СВЦЭМ!$A$33:$A$776,$A197,СВЦЭМ!$B$33:$B$776,D$190)+'СЕТ СН'!$F$15</f>
        <v>188.7492895</v>
      </c>
      <c r="E197" s="36">
        <f>SUMIFS(СВЦЭМ!$F$33:$F$776,СВЦЭМ!$A$33:$A$776,$A197,СВЦЭМ!$B$33:$B$776,E$190)+'СЕТ СН'!$F$15</f>
        <v>194.64014491</v>
      </c>
      <c r="F197" s="36">
        <f>SUMIFS(СВЦЭМ!$F$33:$F$776,СВЦЭМ!$A$33:$A$776,$A197,СВЦЭМ!$B$33:$B$776,F$190)+'СЕТ СН'!$F$15</f>
        <v>196.03049695999999</v>
      </c>
      <c r="G197" s="36">
        <f>SUMIFS(СВЦЭМ!$F$33:$F$776,СВЦЭМ!$A$33:$A$776,$A197,СВЦЭМ!$B$33:$B$776,G$190)+'СЕТ СН'!$F$15</f>
        <v>194.05166403000001</v>
      </c>
      <c r="H197" s="36">
        <f>SUMIFS(СВЦЭМ!$F$33:$F$776,СВЦЭМ!$A$33:$A$776,$A197,СВЦЭМ!$B$33:$B$776,H$190)+'СЕТ СН'!$F$15</f>
        <v>187.01955157</v>
      </c>
      <c r="I197" s="36">
        <f>SUMIFS(СВЦЭМ!$F$33:$F$776,СВЦЭМ!$A$33:$A$776,$A197,СВЦЭМ!$B$33:$B$776,I$190)+'СЕТ СН'!$F$15</f>
        <v>181.29036719000001</v>
      </c>
      <c r="J197" s="36">
        <f>SUMIFS(СВЦЭМ!$F$33:$F$776,СВЦЭМ!$A$33:$A$776,$A197,СВЦЭМ!$B$33:$B$776,J$190)+'СЕТ СН'!$F$15</f>
        <v>174.29582049999999</v>
      </c>
      <c r="K197" s="36">
        <f>SUMIFS(СВЦЭМ!$F$33:$F$776,СВЦЭМ!$A$33:$A$776,$A197,СВЦЭМ!$B$33:$B$776,K$190)+'СЕТ СН'!$F$15</f>
        <v>175.19484095000001</v>
      </c>
      <c r="L197" s="36">
        <f>SUMIFS(СВЦЭМ!$F$33:$F$776,СВЦЭМ!$A$33:$A$776,$A197,СВЦЭМ!$B$33:$B$776,L$190)+'СЕТ СН'!$F$15</f>
        <v>169.61898721</v>
      </c>
      <c r="M197" s="36">
        <f>SUMIFS(СВЦЭМ!$F$33:$F$776,СВЦЭМ!$A$33:$A$776,$A197,СВЦЭМ!$B$33:$B$776,M$190)+'СЕТ СН'!$F$15</f>
        <v>162.05719228000001</v>
      </c>
      <c r="N197" s="36">
        <f>SUMIFS(СВЦЭМ!$F$33:$F$776,СВЦЭМ!$A$33:$A$776,$A197,СВЦЭМ!$B$33:$B$776,N$190)+'СЕТ СН'!$F$15</f>
        <v>150.59808143000001</v>
      </c>
      <c r="O197" s="36">
        <f>SUMIFS(СВЦЭМ!$F$33:$F$776,СВЦЭМ!$A$33:$A$776,$A197,СВЦЭМ!$B$33:$B$776,O$190)+'СЕТ СН'!$F$15</f>
        <v>143.76462430000001</v>
      </c>
      <c r="P197" s="36">
        <f>SUMIFS(СВЦЭМ!$F$33:$F$776,СВЦЭМ!$A$33:$A$776,$A197,СВЦЭМ!$B$33:$B$776,P$190)+'СЕТ СН'!$F$15</f>
        <v>144.64115802000001</v>
      </c>
      <c r="Q197" s="36">
        <f>SUMIFS(СВЦЭМ!$F$33:$F$776,СВЦЭМ!$A$33:$A$776,$A197,СВЦЭМ!$B$33:$B$776,Q$190)+'СЕТ СН'!$F$15</f>
        <v>145.14752253</v>
      </c>
      <c r="R197" s="36">
        <f>SUMIFS(СВЦЭМ!$F$33:$F$776,СВЦЭМ!$A$33:$A$776,$A197,СВЦЭМ!$B$33:$B$776,R$190)+'СЕТ СН'!$F$15</f>
        <v>147.26019865000001</v>
      </c>
      <c r="S197" s="36">
        <f>SUMIFS(СВЦЭМ!$F$33:$F$776,СВЦЭМ!$A$33:$A$776,$A197,СВЦЭМ!$B$33:$B$776,S$190)+'СЕТ СН'!$F$15</f>
        <v>147.62804014</v>
      </c>
      <c r="T197" s="36">
        <f>SUMIFS(СВЦЭМ!$F$33:$F$776,СВЦЭМ!$A$33:$A$776,$A197,СВЦЭМ!$B$33:$B$776,T$190)+'СЕТ СН'!$F$15</f>
        <v>144.96773639</v>
      </c>
      <c r="U197" s="36">
        <f>SUMIFS(СВЦЭМ!$F$33:$F$776,СВЦЭМ!$A$33:$A$776,$A197,СВЦЭМ!$B$33:$B$776,U$190)+'СЕТ СН'!$F$15</f>
        <v>147.40308099999999</v>
      </c>
      <c r="V197" s="36">
        <f>SUMIFS(СВЦЭМ!$F$33:$F$776,СВЦЭМ!$A$33:$A$776,$A197,СВЦЭМ!$B$33:$B$776,V$190)+'СЕТ СН'!$F$15</f>
        <v>151.04425656000001</v>
      </c>
      <c r="W197" s="36">
        <f>SUMIFS(СВЦЭМ!$F$33:$F$776,СВЦЭМ!$A$33:$A$776,$A197,СВЦЭМ!$B$33:$B$776,W$190)+'СЕТ СН'!$F$15</f>
        <v>148.32942499000001</v>
      </c>
      <c r="X197" s="36">
        <f>SUMIFS(СВЦЭМ!$F$33:$F$776,СВЦЭМ!$A$33:$A$776,$A197,СВЦЭМ!$B$33:$B$776,X$190)+'СЕТ СН'!$F$15</f>
        <v>155.19853187999999</v>
      </c>
      <c r="Y197" s="36">
        <f>SUMIFS(СВЦЭМ!$F$33:$F$776,СВЦЭМ!$A$33:$A$776,$A197,СВЦЭМ!$B$33:$B$776,Y$190)+'СЕТ СН'!$F$15</f>
        <v>173.69299712</v>
      </c>
    </row>
    <row r="198" spans="1:25" ht="15.75" x14ac:dyDescent="0.2">
      <c r="A198" s="35">
        <f t="shared" si="5"/>
        <v>44051</v>
      </c>
      <c r="B198" s="36">
        <f>SUMIFS(СВЦЭМ!$F$33:$F$776,СВЦЭМ!$A$33:$A$776,$A198,СВЦЭМ!$B$33:$B$776,B$190)+'СЕТ СН'!$F$15</f>
        <v>189.8885324</v>
      </c>
      <c r="C198" s="36">
        <f>SUMIFS(СВЦЭМ!$F$33:$F$776,СВЦЭМ!$A$33:$A$776,$A198,СВЦЭМ!$B$33:$B$776,C$190)+'СЕТ СН'!$F$15</f>
        <v>194.95766305000001</v>
      </c>
      <c r="D198" s="36">
        <f>SUMIFS(СВЦЭМ!$F$33:$F$776,СВЦЭМ!$A$33:$A$776,$A198,СВЦЭМ!$B$33:$B$776,D$190)+'СЕТ СН'!$F$15</f>
        <v>195.48525738000001</v>
      </c>
      <c r="E198" s="36">
        <f>SUMIFS(СВЦЭМ!$F$33:$F$776,СВЦЭМ!$A$33:$A$776,$A198,СВЦЭМ!$B$33:$B$776,E$190)+'СЕТ СН'!$F$15</f>
        <v>199.75956210999999</v>
      </c>
      <c r="F198" s="36">
        <f>SUMIFS(СВЦЭМ!$F$33:$F$776,СВЦЭМ!$A$33:$A$776,$A198,СВЦЭМ!$B$33:$B$776,F$190)+'СЕТ СН'!$F$15</f>
        <v>199.40548473000001</v>
      </c>
      <c r="G198" s="36">
        <f>SUMIFS(СВЦЭМ!$F$33:$F$776,СВЦЭМ!$A$33:$A$776,$A198,СВЦЭМ!$B$33:$B$776,G$190)+'СЕТ СН'!$F$15</f>
        <v>199.34583054999999</v>
      </c>
      <c r="H198" s="36">
        <f>SUMIFS(СВЦЭМ!$F$33:$F$776,СВЦЭМ!$A$33:$A$776,$A198,СВЦЭМ!$B$33:$B$776,H$190)+'СЕТ СН'!$F$15</f>
        <v>196.72974712000001</v>
      </c>
      <c r="I198" s="36">
        <f>SUMIFS(СВЦЭМ!$F$33:$F$776,СВЦЭМ!$A$33:$A$776,$A198,СВЦЭМ!$B$33:$B$776,I$190)+'СЕТ СН'!$F$15</f>
        <v>189.07796998000001</v>
      </c>
      <c r="J198" s="36">
        <f>SUMIFS(СВЦЭМ!$F$33:$F$776,СВЦЭМ!$A$33:$A$776,$A198,СВЦЭМ!$B$33:$B$776,J$190)+'СЕТ СН'!$F$15</f>
        <v>185.22232155</v>
      </c>
      <c r="K198" s="36">
        <f>SUMIFS(СВЦЭМ!$F$33:$F$776,СВЦЭМ!$A$33:$A$776,$A198,СВЦЭМ!$B$33:$B$776,K$190)+'СЕТ СН'!$F$15</f>
        <v>181.12710181</v>
      </c>
      <c r="L198" s="36">
        <f>SUMIFS(СВЦЭМ!$F$33:$F$776,СВЦЭМ!$A$33:$A$776,$A198,СВЦЭМ!$B$33:$B$776,L$190)+'СЕТ СН'!$F$15</f>
        <v>171.62521602999999</v>
      </c>
      <c r="M198" s="36">
        <f>SUMIFS(СВЦЭМ!$F$33:$F$776,СВЦЭМ!$A$33:$A$776,$A198,СВЦЭМ!$B$33:$B$776,M$190)+'СЕТ СН'!$F$15</f>
        <v>151.42055693</v>
      </c>
      <c r="N198" s="36">
        <f>SUMIFS(СВЦЭМ!$F$33:$F$776,СВЦЭМ!$A$33:$A$776,$A198,СВЦЭМ!$B$33:$B$776,N$190)+'СЕТ СН'!$F$15</f>
        <v>141.76505650999999</v>
      </c>
      <c r="O198" s="36">
        <f>SUMIFS(СВЦЭМ!$F$33:$F$776,СВЦЭМ!$A$33:$A$776,$A198,СВЦЭМ!$B$33:$B$776,O$190)+'СЕТ СН'!$F$15</f>
        <v>138.02221925000001</v>
      </c>
      <c r="P198" s="36">
        <f>SUMIFS(СВЦЭМ!$F$33:$F$776,СВЦЭМ!$A$33:$A$776,$A198,СВЦЭМ!$B$33:$B$776,P$190)+'СЕТ СН'!$F$15</f>
        <v>137.78829988999999</v>
      </c>
      <c r="Q198" s="36">
        <f>SUMIFS(СВЦЭМ!$F$33:$F$776,СВЦЭМ!$A$33:$A$776,$A198,СВЦЭМ!$B$33:$B$776,Q$190)+'СЕТ СН'!$F$15</f>
        <v>140.24128364000001</v>
      </c>
      <c r="R198" s="36">
        <f>SUMIFS(СВЦЭМ!$F$33:$F$776,СВЦЭМ!$A$33:$A$776,$A198,СВЦЭМ!$B$33:$B$776,R$190)+'СЕТ СН'!$F$15</f>
        <v>136.53296159000001</v>
      </c>
      <c r="S198" s="36">
        <f>SUMIFS(СВЦЭМ!$F$33:$F$776,СВЦЭМ!$A$33:$A$776,$A198,СВЦЭМ!$B$33:$B$776,S$190)+'СЕТ СН'!$F$15</f>
        <v>138.2745688</v>
      </c>
      <c r="T198" s="36">
        <f>SUMIFS(СВЦЭМ!$F$33:$F$776,СВЦЭМ!$A$33:$A$776,$A198,СВЦЭМ!$B$33:$B$776,T$190)+'СЕТ СН'!$F$15</f>
        <v>141.91849471</v>
      </c>
      <c r="U198" s="36">
        <f>SUMIFS(СВЦЭМ!$F$33:$F$776,СВЦЭМ!$A$33:$A$776,$A198,СВЦЭМ!$B$33:$B$776,U$190)+'СЕТ СН'!$F$15</f>
        <v>143.42479262000001</v>
      </c>
      <c r="V198" s="36">
        <f>SUMIFS(СВЦЭМ!$F$33:$F$776,СВЦЭМ!$A$33:$A$776,$A198,СВЦЭМ!$B$33:$B$776,V$190)+'СЕТ СН'!$F$15</f>
        <v>140.79091546000001</v>
      </c>
      <c r="W198" s="36">
        <f>SUMIFS(СВЦЭМ!$F$33:$F$776,СВЦЭМ!$A$33:$A$776,$A198,СВЦЭМ!$B$33:$B$776,W$190)+'СЕТ СН'!$F$15</f>
        <v>138.2709644</v>
      </c>
      <c r="X198" s="36">
        <f>SUMIFS(СВЦЭМ!$F$33:$F$776,СВЦЭМ!$A$33:$A$776,$A198,СВЦЭМ!$B$33:$B$776,X$190)+'СЕТ СН'!$F$15</f>
        <v>143.59891707</v>
      </c>
      <c r="Y198" s="36">
        <f>SUMIFS(СВЦЭМ!$F$33:$F$776,СВЦЭМ!$A$33:$A$776,$A198,СВЦЭМ!$B$33:$B$776,Y$190)+'СЕТ СН'!$F$15</f>
        <v>164.72285547000001</v>
      </c>
    </row>
    <row r="199" spans="1:25" ht="15.75" x14ac:dyDescent="0.2">
      <c r="A199" s="35">
        <f t="shared" si="5"/>
        <v>44052</v>
      </c>
      <c r="B199" s="36">
        <f>SUMIFS(СВЦЭМ!$F$33:$F$776,СВЦЭМ!$A$33:$A$776,$A199,СВЦЭМ!$B$33:$B$776,B$190)+'СЕТ СН'!$F$15</f>
        <v>183.66717499000001</v>
      </c>
      <c r="C199" s="36">
        <f>SUMIFS(СВЦЭМ!$F$33:$F$776,СВЦЭМ!$A$33:$A$776,$A199,СВЦЭМ!$B$33:$B$776,C$190)+'СЕТ СН'!$F$15</f>
        <v>201.89515245000001</v>
      </c>
      <c r="D199" s="36">
        <f>SUMIFS(СВЦЭМ!$F$33:$F$776,СВЦЭМ!$A$33:$A$776,$A199,СВЦЭМ!$B$33:$B$776,D$190)+'СЕТ СН'!$F$15</f>
        <v>200.44465804000001</v>
      </c>
      <c r="E199" s="36">
        <f>SUMIFS(СВЦЭМ!$F$33:$F$776,СВЦЭМ!$A$33:$A$776,$A199,СВЦЭМ!$B$33:$B$776,E$190)+'СЕТ СН'!$F$15</f>
        <v>199.26887872</v>
      </c>
      <c r="F199" s="36">
        <f>SUMIFS(СВЦЭМ!$F$33:$F$776,СВЦЭМ!$A$33:$A$776,$A199,СВЦЭМ!$B$33:$B$776,F$190)+'СЕТ СН'!$F$15</f>
        <v>197.99080931</v>
      </c>
      <c r="G199" s="36">
        <f>SUMIFS(СВЦЭМ!$F$33:$F$776,СВЦЭМ!$A$33:$A$776,$A199,СВЦЭМ!$B$33:$B$776,G$190)+'СЕТ СН'!$F$15</f>
        <v>199.48605821000001</v>
      </c>
      <c r="H199" s="36">
        <f>SUMIFS(СВЦЭМ!$F$33:$F$776,СВЦЭМ!$A$33:$A$776,$A199,СВЦЭМ!$B$33:$B$776,H$190)+'СЕТ СН'!$F$15</f>
        <v>201.95570887</v>
      </c>
      <c r="I199" s="36">
        <f>SUMIFS(СВЦЭМ!$F$33:$F$776,СВЦЭМ!$A$33:$A$776,$A199,СВЦЭМ!$B$33:$B$776,I$190)+'СЕТ СН'!$F$15</f>
        <v>201.25247354000001</v>
      </c>
      <c r="J199" s="36">
        <f>SUMIFS(СВЦЭМ!$F$33:$F$776,СВЦЭМ!$A$33:$A$776,$A199,СВЦЭМ!$B$33:$B$776,J$190)+'СЕТ СН'!$F$15</f>
        <v>190.25879939000001</v>
      </c>
      <c r="K199" s="36">
        <f>SUMIFS(СВЦЭМ!$F$33:$F$776,СВЦЭМ!$A$33:$A$776,$A199,СВЦЭМ!$B$33:$B$776,K$190)+'СЕТ СН'!$F$15</f>
        <v>181.03070532000001</v>
      </c>
      <c r="L199" s="36">
        <f>SUMIFS(СВЦЭМ!$F$33:$F$776,СВЦЭМ!$A$33:$A$776,$A199,СВЦЭМ!$B$33:$B$776,L$190)+'СЕТ СН'!$F$15</f>
        <v>171.11339522</v>
      </c>
      <c r="M199" s="36">
        <f>SUMIFS(СВЦЭМ!$F$33:$F$776,СВЦЭМ!$A$33:$A$776,$A199,СВЦЭМ!$B$33:$B$776,M$190)+'СЕТ СН'!$F$15</f>
        <v>152.33084887999999</v>
      </c>
      <c r="N199" s="36">
        <f>SUMIFS(СВЦЭМ!$F$33:$F$776,СВЦЭМ!$A$33:$A$776,$A199,СВЦЭМ!$B$33:$B$776,N$190)+'СЕТ СН'!$F$15</f>
        <v>141.0119157</v>
      </c>
      <c r="O199" s="36">
        <f>SUMIFS(СВЦЭМ!$F$33:$F$776,СВЦЭМ!$A$33:$A$776,$A199,СВЦЭМ!$B$33:$B$776,O$190)+'СЕТ СН'!$F$15</f>
        <v>133.96330148999999</v>
      </c>
      <c r="P199" s="36">
        <f>SUMIFS(СВЦЭМ!$F$33:$F$776,СВЦЭМ!$A$33:$A$776,$A199,СВЦЭМ!$B$33:$B$776,P$190)+'СЕТ СН'!$F$15</f>
        <v>134.49180117</v>
      </c>
      <c r="Q199" s="36">
        <f>SUMIFS(СВЦЭМ!$F$33:$F$776,СВЦЭМ!$A$33:$A$776,$A199,СВЦЭМ!$B$33:$B$776,Q$190)+'СЕТ СН'!$F$15</f>
        <v>138.40326468999999</v>
      </c>
      <c r="R199" s="36">
        <f>SUMIFS(СВЦЭМ!$F$33:$F$776,СВЦЭМ!$A$33:$A$776,$A199,СВЦЭМ!$B$33:$B$776,R$190)+'СЕТ СН'!$F$15</f>
        <v>135.52600211000001</v>
      </c>
      <c r="S199" s="36">
        <f>SUMIFS(СВЦЭМ!$F$33:$F$776,СВЦЭМ!$A$33:$A$776,$A199,СВЦЭМ!$B$33:$B$776,S$190)+'СЕТ СН'!$F$15</f>
        <v>136.01405629000001</v>
      </c>
      <c r="T199" s="36">
        <f>SUMIFS(СВЦЭМ!$F$33:$F$776,СВЦЭМ!$A$33:$A$776,$A199,СВЦЭМ!$B$33:$B$776,T$190)+'СЕТ СН'!$F$15</f>
        <v>138.35412941999999</v>
      </c>
      <c r="U199" s="36">
        <f>SUMIFS(СВЦЭМ!$F$33:$F$776,СВЦЭМ!$A$33:$A$776,$A199,СВЦЭМ!$B$33:$B$776,U$190)+'СЕТ СН'!$F$15</f>
        <v>139.41631523000001</v>
      </c>
      <c r="V199" s="36">
        <f>SUMIFS(СВЦЭМ!$F$33:$F$776,СВЦЭМ!$A$33:$A$776,$A199,СВЦЭМ!$B$33:$B$776,V$190)+'СЕТ СН'!$F$15</f>
        <v>139.48725601000001</v>
      </c>
      <c r="W199" s="36">
        <f>SUMIFS(СВЦЭМ!$F$33:$F$776,СВЦЭМ!$A$33:$A$776,$A199,СВЦЭМ!$B$33:$B$776,W$190)+'СЕТ СН'!$F$15</f>
        <v>136.38482504000001</v>
      </c>
      <c r="X199" s="36">
        <f>SUMIFS(СВЦЭМ!$F$33:$F$776,СВЦЭМ!$A$33:$A$776,$A199,СВЦЭМ!$B$33:$B$776,X$190)+'СЕТ СН'!$F$15</f>
        <v>143.13021355999999</v>
      </c>
      <c r="Y199" s="36">
        <f>SUMIFS(СВЦЭМ!$F$33:$F$776,СВЦЭМ!$A$33:$A$776,$A199,СВЦЭМ!$B$33:$B$776,Y$190)+'СЕТ СН'!$F$15</f>
        <v>165.72637942</v>
      </c>
    </row>
    <row r="200" spans="1:25" ht="15.75" x14ac:dyDescent="0.2">
      <c r="A200" s="35">
        <f t="shared" si="5"/>
        <v>44053</v>
      </c>
      <c r="B200" s="36">
        <f>SUMIFS(СВЦЭМ!$F$33:$F$776,СВЦЭМ!$A$33:$A$776,$A200,СВЦЭМ!$B$33:$B$776,B$190)+'СЕТ СН'!$F$15</f>
        <v>184.67042164</v>
      </c>
      <c r="C200" s="36">
        <f>SUMIFS(СВЦЭМ!$F$33:$F$776,СВЦЭМ!$A$33:$A$776,$A200,СВЦЭМ!$B$33:$B$776,C$190)+'СЕТ СН'!$F$15</f>
        <v>196.23944401</v>
      </c>
      <c r="D200" s="36">
        <f>SUMIFS(СВЦЭМ!$F$33:$F$776,СВЦЭМ!$A$33:$A$776,$A200,СВЦЭМ!$B$33:$B$776,D$190)+'СЕТ СН'!$F$15</f>
        <v>192.41100119999999</v>
      </c>
      <c r="E200" s="36">
        <f>SUMIFS(СВЦЭМ!$F$33:$F$776,СВЦЭМ!$A$33:$A$776,$A200,СВЦЭМ!$B$33:$B$776,E$190)+'СЕТ СН'!$F$15</f>
        <v>189.69577330999999</v>
      </c>
      <c r="F200" s="36">
        <f>SUMIFS(СВЦЭМ!$F$33:$F$776,СВЦЭМ!$A$33:$A$776,$A200,СВЦЭМ!$B$33:$B$776,F$190)+'СЕТ СН'!$F$15</f>
        <v>188.15712174999999</v>
      </c>
      <c r="G200" s="36">
        <f>SUMIFS(СВЦЭМ!$F$33:$F$776,СВЦЭМ!$A$33:$A$776,$A200,СВЦЭМ!$B$33:$B$776,G$190)+'СЕТ СН'!$F$15</f>
        <v>190.03781502000001</v>
      </c>
      <c r="H200" s="36">
        <f>SUMIFS(СВЦЭМ!$F$33:$F$776,СВЦЭМ!$A$33:$A$776,$A200,СВЦЭМ!$B$33:$B$776,H$190)+'СЕТ СН'!$F$15</f>
        <v>196.14313250000001</v>
      </c>
      <c r="I200" s="36">
        <f>SUMIFS(СВЦЭМ!$F$33:$F$776,СВЦЭМ!$A$33:$A$776,$A200,СВЦЭМ!$B$33:$B$776,I$190)+'СЕТ СН'!$F$15</f>
        <v>194.92098412999999</v>
      </c>
      <c r="J200" s="36">
        <f>SUMIFS(СВЦЭМ!$F$33:$F$776,СВЦЭМ!$A$33:$A$776,$A200,СВЦЭМ!$B$33:$B$776,J$190)+'СЕТ СН'!$F$15</f>
        <v>183.25636539999999</v>
      </c>
      <c r="K200" s="36">
        <f>SUMIFS(СВЦЭМ!$F$33:$F$776,СВЦЭМ!$A$33:$A$776,$A200,СВЦЭМ!$B$33:$B$776,K$190)+'СЕТ СН'!$F$15</f>
        <v>173.32439210000001</v>
      </c>
      <c r="L200" s="36">
        <f>SUMIFS(СВЦЭМ!$F$33:$F$776,СВЦЭМ!$A$33:$A$776,$A200,СВЦЭМ!$B$33:$B$776,L$190)+'СЕТ СН'!$F$15</f>
        <v>171.42854613</v>
      </c>
      <c r="M200" s="36">
        <f>SUMIFS(СВЦЭМ!$F$33:$F$776,СВЦЭМ!$A$33:$A$776,$A200,СВЦЭМ!$B$33:$B$776,M$190)+'СЕТ СН'!$F$15</f>
        <v>159.92475182999999</v>
      </c>
      <c r="N200" s="36">
        <f>SUMIFS(СВЦЭМ!$F$33:$F$776,СВЦЭМ!$A$33:$A$776,$A200,СВЦЭМ!$B$33:$B$776,N$190)+'СЕТ СН'!$F$15</f>
        <v>146.41727549000001</v>
      </c>
      <c r="O200" s="36">
        <f>SUMIFS(СВЦЭМ!$F$33:$F$776,СВЦЭМ!$A$33:$A$776,$A200,СВЦЭМ!$B$33:$B$776,O$190)+'СЕТ СН'!$F$15</f>
        <v>138.65673713999999</v>
      </c>
      <c r="P200" s="36">
        <f>SUMIFS(СВЦЭМ!$F$33:$F$776,СВЦЭМ!$A$33:$A$776,$A200,СВЦЭМ!$B$33:$B$776,P$190)+'СЕТ СН'!$F$15</f>
        <v>132.81584018000001</v>
      </c>
      <c r="Q200" s="36">
        <f>SUMIFS(СВЦЭМ!$F$33:$F$776,СВЦЭМ!$A$33:$A$776,$A200,СВЦЭМ!$B$33:$B$776,Q$190)+'СЕТ СН'!$F$15</f>
        <v>134.17240466999999</v>
      </c>
      <c r="R200" s="36">
        <f>SUMIFS(СВЦЭМ!$F$33:$F$776,СВЦЭМ!$A$33:$A$776,$A200,СВЦЭМ!$B$33:$B$776,R$190)+'СЕТ СН'!$F$15</f>
        <v>135.20213551000001</v>
      </c>
      <c r="S200" s="36">
        <f>SUMIFS(СВЦЭМ!$F$33:$F$776,СВЦЭМ!$A$33:$A$776,$A200,СВЦЭМ!$B$33:$B$776,S$190)+'СЕТ СН'!$F$15</f>
        <v>135.19228107999999</v>
      </c>
      <c r="T200" s="36">
        <f>SUMIFS(СВЦЭМ!$F$33:$F$776,СВЦЭМ!$A$33:$A$776,$A200,СВЦЭМ!$B$33:$B$776,T$190)+'СЕТ СН'!$F$15</f>
        <v>137.28676279999999</v>
      </c>
      <c r="U200" s="36">
        <f>SUMIFS(СВЦЭМ!$F$33:$F$776,СВЦЭМ!$A$33:$A$776,$A200,СВЦЭМ!$B$33:$B$776,U$190)+'СЕТ СН'!$F$15</f>
        <v>137.51040076999999</v>
      </c>
      <c r="V200" s="36">
        <f>SUMIFS(СВЦЭМ!$F$33:$F$776,СВЦЭМ!$A$33:$A$776,$A200,СВЦЭМ!$B$33:$B$776,V$190)+'СЕТ СН'!$F$15</f>
        <v>135.44193042000001</v>
      </c>
      <c r="W200" s="36">
        <f>SUMIFS(СВЦЭМ!$F$33:$F$776,СВЦЭМ!$A$33:$A$776,$A200,СВЦЭМ!$B$33:$B$776,W$190)+'СЕТ СН'!$F$15</f>
        <v>132.08309008000001</v>
      </c>
      <c r="X200" s="36">
        <f>SUMIFS(СВЦЭМ!$F$33:$F$776,СВЦЭМ!$A$33:$A$776,$A200,СВЦЭМ!$B$33:$B$776,X$190)+'СЕТ СН'!$F$15</f>
        <v>139.16138828999999</v>
      </c>
      <c r="Y200" s="36">
        <f>SUMIFS(СВЦЭМ!$F$33:$F$776,СВЦЭМ!$A$33:$A$776,$A200,СВЦЭМ!$B$33:$B$776,Y$190)+'СЕТ СН'!$F$15</f>
        <v>156.34031998</v>
      </c>
    </row>
    <row r="201" spans="1:25" ht="15.75" x14ac:dyDescent="0.2">
      <c r="A201" s="35">
        <f t="shared" si="5"/>
        <v>44054</v>
      </c>
      <c r="B201" s="36">
        <f>SUMIFS(СВЦЭМ!$F$33:$F$776,СВЦЭМ!$A$33:$A$776,$A201,СВЦЭМ!$B$33:$B$776,B$190)+'СЕТ СН'!$F$15</f>
        <v>176.00695134</v>
      </c>
      <c r="C201" s="36">
        <f>SUMIFS(СВЦЭМ!$F$33:$F$776,СВЦЭМ!$A$33:$A$776,$A201,СВЦЭМ!$B$33:$B$776,C$190)+'СЕТ СН'!$F$15</f>
        <v>185.40223868000001</v>
      </c>
      <c r="D201" s="36">
        <f>SUMIFS(СВЦЭМ!$F$33:$F$776,СВЦЭМ!$A$33:$A$776,$A201,СВЦЭМ!$B$33:$B$776,D$190)+'СЕТ СН'!$F$15</f>
        <v>184.19673587</v>
      </c>
      <c r="E201" s="36">
        <f>SUMIFS(СВЦЭМ!$F$33:$F$776,СВЦЭМ!$A$33:$A$776,$A201,СВЦЭМ!$B$33:$B$776,E$190)+'СЕТ СН'!$F$15</f>
        <v>181.13747774000001</v>
      </c>
      <c r="F201" s="36">
        <f>SUMIFS(СВЦЭМ!$F$33:$F$776,СВЦЭМ!$A$33:$A$776,$A201,СВЦЭМ!$B$33:$B$776,F$190)+'СЕТ СН'!$F$15</f>
        <v>178.16871204</v>
      </c>
      <c r="G201" s="36">
        <f>SUMIFS(СВЦЭМ!$F$33:$F$776,СВЦЭМ!$A$33:$A$776,$A201,СВЦЭМ!$B$33:$B$776,G$190)+'СЕТ СН'!$F$15</f>
        <v>180.80479416</v>
      </c>
      <c r="H201" s="36">
        <f>SUMIFS(СВЦЭМ!$F$33:$F$776,СВЦЭМ!$A$33:$A$776,$A201,СВЦЭМ!$B$33:$B$776,H$190)+'СЕТ СН'!$F$15</f>
        <v>174.06493943999999</v>
      </c>
      <c r="I201" s="36">
        <f>SUMIFS(СВЦЭМ!$F$33:$F$776,СВЦЭМ!$A$33:$A$776,$A201,СВЦЭМ!$B$33:$B$776,I$190)+'СЕТ СН'!$F$15</f>
        <v>170.82900688999999</v>
      </c>
      <c r="J201" s="36">
        <f>SUMIFS(СВЦЭМ!$F$33:$F$776,СВЦЭМ!$A$33:$A$776,$A201,СВЦЭМ!$B$33:$B$776,J$190)+'СЕТ СН'!$F$15</f>
        <v>165.0618091</v>
      </c>
      <c r="K201" s="36">
        <f>SUMIFS(СВЦЭМ!$F$33:$F$776,СВЦЭМ!$A$33:$A$776,$A201,СВЦЭМ!$B$33:$B$776,K$190)+'СЕТ СН'!$F$15</f>
        <v>160.01086963</v>
      </c>
      <c r="L201" s="36">
        <f>SUMIFS(СВЦЭМ!$F$33:$F$776,СВЦЭМ!$A$33:$A$776,$A201,СВЦЭМ!$B$33:$B$776,L$190)+'СЕТ СН'!$F$15</f>
        <v>157.78004471</v>
      </c>
      <c r="M201" s="36">
        <f>SUMIFS(СВЦЭМ!$F$33:$F$776,СВЦЭМ!$A$33:$A$776,$A201,СВЦЭМ!$B$33:$B$776,M$190)+'СЕТ СН'!$F$15</f>
        <v>148.48221114</v>
      </c>
      <c r="N201" s="36">
        <f>SUMIFS(СВЦЭМ!$F$33:$F$776,СВЦЭМ!$A$33:$A$776,$A201,СВЦЭМ!$B$33:$B$776,N$190)+'СЕТ СН'!$F$15</f>
        <v>145.11420448000001</v>
      </c>
      <c r="O201" s="36">
        <f>SUMIFS(СВЦЭМ!$F$33:$F$776,СВЦЭМ!$A$33:$A$776,$A201,СВЦЭМ!$B$33:$B$776,O$190)+'СЕТ СН'!$F$15</f>
        <v>146.12024172</v>
      </c>
      <c r="P201" s="36">
        <f>SUMIFS(СВЦЭМ!$F$33:$F$776,СВЦЭМ!$A$33:$A$776,$A201,СВЦЭМ!$B$33:$B$776,P$190)+'СЕТ СН'!$F$15</f>
        <v>146.03435787999999</v>
      </c>
      <c r="Q201" s="36">
        <f>SUMIFS(СВЦЭМ!$F$33:$F$776,СВЦЭМ!$A$33:$A$776,$A201,СВЦЭМ!$B$33:$B$776,Q$190)+'СЕТ СН'!$F$15</f>
        <v>145.89092067999999</v>
      </c>
      <c r="R201" s="36">
        <f>SUMIFS(СВЦЭМ!$F$33:$F$776,СВЦЭМ!$A$33:$A$776,$A201,СВЦЭМ!$B$33:$B$776,R$190)+'СЕТ СН'!$F$15</f>
        <v>144.70870529000001</v>
      </c>
      <c r="S201" s="36">
        <f>SUMIFS(СВЦЭМ!$F$33:$F$776,СВЦЭМ!$A$33:$A$776,$A201,СВЦЭМ!$B$33:$B$776,S$190)+'СЕТ СН'!$F$15</f>
        <v>145.86020194</v>
      </c>
      <c r="T201" s="36">
        <f>SUMIFS(СВЦЭМ!$F$33:$F$776,СВЦЭМ!$A$33:$A$776,$A201,СВЦЭМ!$B$33:$B$776,T$190)+'СЕТ СН'!$F$15</f>
        <v>145.63616970000001</v>
      </c>
      <c r="U201" s="36">
        <f>SUMIFS(СВЦЭМ!$F$33:$F$776,СВЦЭМ!$A$33:$A$776,$A201,СВЦЭМ!$B$33:$B$776,U$190)+'СЕТ СН'!$F$15</f>
        <v>144.12140120999999</v>
      </c>
      <c r="V201" s="36">
        <f>SUMIFS(СВЦЭМ!$F$33:$F$776,СВЦЭМ!$A$33:$A$776,$A201,СВЦЭМ!$B$33:$B$776,V$190)+'СЕТ СН'!$F$15</f>
        <v>142.96221573</v>
      </c>
      <c r="W201" s="36">
        <f>SUMIFS(СВЦЭМ!$F$33:$F$776,СВЦЭМ!$A$33:$A$776,$A201,СВЦЭМ!$B$33:$B$776,W$190)+'СЕТ СН'!$F$15</f>
        <v>144.51378216000001</v>
      </c>
      <c r="X201" s="36">
        <f>SUMIFS(СВЦЭМ!$F$33:$F$776,СВЦЭМ!$A$33:$A$776,$A201,СВЦЭМ!$B$33:$B$776,X$190)+'СЕТ СН'!$F$15</f>
        <v>144.71761846999999</v>
      </c>
      <c r="Y201" s="36">
        <f>SUMIFS(СВЦЭМ!$F$33:$F$776,СВЦЭМ!$A$33:$A$776,$A201,СВЦЭМ!$B$33:$B$776,Y$190)+'СЕТ СН'!$F$15</f>
        <v>154.17723228</v>
      </c>
    </row>
    <row r="202" spans="1:25" ht="15.75" x14ac:dyDescent="0.2">
      <c r="A202" s="35">
        <f t="shared" si="5"/>
        <v>44055</v>
      </c>
      <c r="B202" s="36">
        <f>SUMIFS(СВЦЭМ!$F$33:$F$776,СВЦЭМ!$A$33:$A$776,$A202,СВЦЭМ!$B$33:$B$776,B$190)+'СЕТ СН'!$F$15</f>
        <v>175.7978482</v>
      </c>
      <c r="C202" s="36">
        <f>SUMIFS(СВЦЭМ!$F$33:$F$776,СВЦЭМ!$A$33:$A$776,$A202,СВЦЭМ!$B$33:$B$776,C$190)+'СЕТ СН'!$F$15</f>
        <v>183.94854763000001</v>
      </c>
      <c r="D202" s="36">
        <f>SUMIFS(СВЦЭМ!$F$33:$F$776,СВЦЭМ!$A$33:$A$776,$A202,СВЦЭМ!$B$33:$B$776,D$190)+'СЕТ СН'!$F$15</f>
        <v>183.69421249000001</v>
      </c>
      <c r="E202" s="36">
        <f>SUMIFS(СВЦЭМ!$F$33:$F$776,СВЦЭМ!$A$33:$A$776,$A202,СВЦЭМ!$B$33:$B$776,E$190)+'СЕТ СН'!$F$15</f>
        <v>184.73719267000001</v>
      </c>
      <c r="F202" s="36">
        <f>SUMIFS(СВЦЭМ!$F$33:$F$776,СВЦЭМ!$A$33:$A$776,$A202,СВЦЭМ!$B$33:$B$776,F$190)+'СЕТ СН'!$F$15</f>
        <v>184.96979469999999</v>
      </c>
      <c r="G202" s="36">
        <f>SUMIFS(СВЦЭМ!$F$33:$F$776,СВЦЭМ!$A$33:$A$776,$A202,СВЦЭМ!$B$33:$B$776,G$190)+'СЕТ СН'!$F$15</f>
        <v>184.29006389</v>
      </c>
      <c r="H202" s="36">
        <f>SUMIFS(СВЦЭМ!$F$33:$F$776,СВЦЭМ!$A$33:$A$776,$A202,СВЦЭМ!$B$33:$B$776,H$190)+'СЕТ СН'!$F$15</f>
        <v>181.59860309000001</v>
      </c>
      <c r="I202" s="36">
        <f>SUMIFS(СВЦЭМ!$F$33:$F$776,СВЦЭМ!$A$33:$A$776,$A202,СВЦЭМ!$B$33:$B$776,I$190)+'СЕТ СН'!$F$15</f>
        <v>178.49376002</v>
      </c>
      <c r="J202" s="36">
        <f>SUMIFS(СВЦЭМ!$F$33:$F$776,СВЦЭМ!$A$33:$A$776,$A202,СВЦЭМ!$B$33:$B$776,J$190)+'СЕТ СН'!$F$15</f>
        <v>166.75664531000001</v>
      </c>
      <c r="K202" s="36">
        <f>SUMIFS(СВЦЭМ!$F$33:$F$776,СВЦЭМ!$A$33:$A$776,$A202,СВЦЭМ!$B$33:$B$776,K$190)+'СЕТ СН'!$F$15</f>
        <v>161.66575455</v>
      </c>
      <c r="L202" s="36">
        <f>SUMIFS(СВЦЭМ!$F$33:$F$776,СВЦЭМ!$A$33:$A$776,$A202,СВЦЭМ!$B$33:$B$776,L$190)+'СЕТ СН'!$F$15</f>
        <v>157.22233514000001</v>
      </c>
      <c r="M202" s="36">
        <f>SUMIFS(СВЦЭМ!$F$33:$F$776,СВЦЭМ!$A$33:$A$776,$A202,СВЦЭМ!$B$33:$B$776,M$190)+'СЕТ СН'!$F$15</f>
        <v>138.19583105999999</v>
      </c>
      <c r="N202" s="36">
        <f>SUMIFS(СВЦЭМ!$F$33:$F$776,СВЦЭМ!$A$33:$A$776,$A202,СВЦЭМ!$B$33:$B$776,N$190)+'СЕТ СН'!$F$15</f>
        <v>131.44461178</v>
      </c>
      <c r="O202" s="36">
        <f>SUMIFS(СВЦЭМ!$F$33:$F$776,СВЦЭМ!$A$33:$A$776,$A202,СВЦЭМ!$B$33:$B$776,O$190)+'СЕТ СН'!$F$15</f>
        <v>128.85683460000001</v>
      </c>
      <c r="P202" s="36">
        <f>SUMIFS(СВЦЭМ!$F$33:$F$776,СВЦЭМ!$A$33:$A$776,$A202,СВЦЭМ!$B$33:$B$776,P$190)+'СЕТ СН'!$F$15</f>
        <v>139.26582372999999</v>
      </c>
      <c r="Q202" s="36">
        <f>SUMIFS(СВЦЭМ!$F$33:$F$776,СВЦЭМ!$A$33:$A$776,$A202,СВЦЭМ!$B$33:$B$776,Q$190)+'СЕТ СН'!$F$15</f>
        <v>140.13282439</v>
      </c>
      <c r="R202" s="36">
        <f>SUMIFS(СВЦЭМ!$F$33:$F$776,СВЦЭМ!$A$33:$A$776,$A202,СВЦЭМ!$B$33:$B$776,R$190)+'СЕТ СН'!$F$15</f>
        <v>140.72836178</v>
      </c>
      <c r="S202" s="36">
        <f>SUMIFS(СВЦЭМ!$F$33:$F$776,СВЦЭМ!$A$33:$A$776,$A202,СВЦЭМ!$B$33:$B$776,S$190)+'СЕТ СН'!$F$15</f>
        <v>140.89940017000001</v>
      </c>
      <c r="T202" s="36">
        <f>SUMIFS(СВЦЭМ!$F$33:$F$776,СВЦЭМ!$A$33:$A$776,$A202,СВЦЭМ!$B$33:$B$776,T$190)+'СЕТ СН'!$F$15</f>
        <v>140.6000196</v>
      </c>
      <c r="U202" s="36">
        <f>SUMIFS(СВЦЭМ!$F$33:$F$776,СВЦЭМ!$A$33:$A$776,$A202,СВЦЭМ!$B$33:$B$776,U$190)+'СЕТ СН'!$F$15</f>
        <v>136.03064191999999</v>
      </c>
      <c r="V202" s="36">
        <f>SUMIFS(СВЦЭМ!$F$33:$F$776,СВЦЭМ!$A$33:$A$776,$A202,СВЦЭМ!$B$33:$B$776,V$190)+'СЕТ СН'!$F$15</f>
        <v>136.39256266000001</v>
      </c>
      <c r="W202" s="36">
        <f>SUMIFS(СВЦЭМ!$F$33:$F$776,СВЦЭМ!$A$33:$A$776,$A202,СВЦЭМ!$B$33:$B$776,W$190)+'СЕТ СН'!$F$15</f>
        <v>136.84411194</v>
      </c>
      <c r="X202" s="36">
        <f>SUMIFS(СВЦЭМ!$F$33:$F$776,СВЦЭМ!$A$33:$A$776,$A202,СВЦЭМ!$B$33:$B$776,X$190)+'СЕТ СН'!$F$15</f>
        <v>140.56488198</v>
      </c>
      <c r="Y202" s="36">
        <f>SUMIFS(СВЦЭМ!$F$33:$F$776,СВЦЭМ!$A$33:$A$776,$A202,СВЦЭМ!$B$33:$B$776,Y$190)+'СЕТ СН'!$F$15</f>
        <v>159.36488528000001</v>
      </c>
    </row>
    <row r="203" spans="1:25" ht="15.75" x14ac:dyDescent="0.2">
      <c r="A203" s="35">
        <f t="shared" si="5"/>
        <v>44056</v>
      </c>
      <c r="B203" s="36">
        <f>SUMIFS(СВЦЭМ!$F$33:$F$776,СВЦЭМ!$A$33:$A$776,$A203,СВЦЭМ!$B$33:$B$776,B$190)+'СЕТ СН'!$F$15</f>
        <v>177.02943404999999</v>
      </c>
      <c r="C203" s="36">
        <f>SUMIFS(СВЦЭМ!$F$33:$F$776,СВЦЭМ!$A$33:$A$776,$A203,СВЦЭМ!$B$33:$B$776,C$190)+'СЕТ СН'!$F$15</f>
        <v>185.66091367999999</v>
      </c>
      <c r="D203" s="36">
        <f>SUMIFS(СВЦЭМ!$F$33:$F$776,СВЦЭМ!$A$33:$A$776,$A203,СВЦЭМ!$B$33:$B$776,D$190)+'СЕТ СН'!$F$15</f>
        <v>191.5890359</v>
      </c>
      <c r="E203" s="36">
        <f>SUMIFS(СВЦЭМ!$F$33:$F$776,СВЦЭМ!$A$33:$A$776,$A203,СВЦЭМ!$B$33:$B$776,E$190)+'СЕТ СН'!$F$15</f>
        <v>194.70326610999999</v>
      </c>
      <c r="F203" s="36">
        <f>SUMIFS(СВЦЭМ!$F$33:$F$776,СВЦЭМ!$A$33:$A$776,$A203,СВЦЭМ!$B$33:$B$776,F$190)+'СЕТ СН'!$F$15</f>
        <v>193.7673365</v>
      </c>
      <c r="G203" s="36">
        <f>SUMIFS(СВЦЭМ!$F$33:$F$776,СВЦЭМ!$A$33:$A$776,$A203,СВЦЭМ!$B$33:$B$776,G$190)+'СЕТ СН'!$F$15</f>
        <v>189.05893839999999</v>
      </c>
      <c r="H203" s="36">
        <f>SUMIFS(СВЦЭМ!$F$33:$F$776,СВЦЭМ!$A$33:$A$776,$A203,СВЦЭМ!$B$33:$B$776,H$190)+'СЕТ СН'!$F$15</f>
        <v>179.88402378999999</v>
      </c>
      <c r="I203" s="36">
        <f>SUMIFS(СВЦЭМ!$F$33:$F$776,СВЦЭМ!$A$33:$A$776,$A203,СВЦЭМ!$B$33:$B$776,I$190)+'СЕТ СН'!$F$15</f>
        <v>166.34087475000001</v>
      </c>
      <c r="J203" s="36">
        <f>SUMIFS(СВЦЭМ!$F$33:$F$776,СВЦЭМ!$A$33:$A$776,$A203,СВЦЭМ!$B$33:$B$776,J$190)+'СЕТ СН'!$F$15</f>
        <v>154.75833969999999</v>
      </c>
      <c r="K203" s="36">
        <f>SUMIFS(СВЦЭМ!$F$33:$F$776,СВЦЭМ!$A$33:$A$776,$A203,СВЦЭМ!$B$33:$B$776,K$190)+'СЕТ СН'!$F$15</f>
        <v>149.49369609999999</v>
      </c>
      <c r="L203" s="36">
        <f>SUMIFS(СВЦЭМ!$F$33:$F$776,СВЦЭМ!$A$33:$A$776,$A203,СВЦЭМ!$B$33:$B$776,L$190)+'СЕТ СН'!$F$15</f>
        <v>148.93149894000001</v>
      </c>
      <c r="M203" s="36">
        <f>SUMIFS(СВЦЭМ!$F$33:$F$776,СВЦЭМ!$A$33:$A$776,$A203,СВЦЭМ!$B$33:$B$776,M$190)+'СЕТ СН'!$F$15</f>
        <v>139.20173459</v>
      </c>
      <c r="N203" s="36">
        <f>SUMIFS(СВЦЭМ!$F$33:$F$776,СВЦЭМ!$A$33:$A$776,$A203,СВЦЭМ!$B$33:$B$776,N$190)+'СЕТ СН'!$F$15</f>
        <v>143.11708116</v>
      </c>
      <c r="O203" s="36">
        <f>SUMIFS(СВЦЭМ!$F$33:$F$776,СВЦЭМ!$A$33:$A$776,$A203,СВЦЭМ!$B$33:$B$776,O$190)+'СЕТ СН'!$F$15</f>
        <v>142.94407489</v>
      </c>
      <c r="P203" s="36">
        <f>SUMIFS(СВЦЭМ!$F$33:$F$776,СВЦЭМ!$A$33:$A$776,$A203,СВЦЭМ!$B$33:$B$776,P$190)+'СЕТ СН'!$F$15</f>
        <v>143.56378131</v>
      </c>
      <c r="Q203" s="36">
        <f>SUMIFS(СВЦЭМ!$F$33:$F$776,СВЦЭМ!$A$33:$A$776,$A203,СВЦЭМ!$B$33:$B$776,Q$190)+'СЕТ СН'!$F$15</f>
        <v>145.72708857999999</v>
      </c>
      <c r="R203" s="36">
        <f>SUMIFS(СВЦЭМ!$F$33:$F$776,СВЦЭМ!$A$33:$A$776,$A203,СВЦЭМ!$B$33:$B$776,R$190)+'СЕТ СН'!$F$15</f>
        <v>144.35793136999999</v>
      </c>
      <c r="S203" s="36">
        <f>SUMIFS(СВЦЭМ!$F$33:$F$776,СВЦЭМ!$A$33:$A$776,$A203,СВЦЭМ!$B$33:$B$776,S$190)+'СЕТ СН'!$F$15</f>
        <v>145.69971329000001</v>
      </c>
      <c r="T203" s="36">
        <f>SUMIFS(СВЦЭМ!$F$33:$F$776,СВЦЭМ!$A$33:$A$776,$A203,СВЦЭМ!$B$33:$B$776,T$190)+'СЕТ СН'!$F$15</f>
        <v>132.48363158000001</v>
      </c>
      <c r="U203" s="36">
        <f>SUMIFS(СВЦЭМ!$F$33:$F$776,СВЦЭМ!$A$33:$A$776,$A203,СВЦЭМ!$B$33:$B$776,U$190)+'СЕТ СН'!$F$15</f>
        <v>118.88045327</v>
      </c>
      <c r="V203" s="36">
        <f>SUMIFS(СВЦЭМ!$F$33:$F$776,СВЦЭМ!$A$33:$A$776,$A203,СВЦЭМ!$B$33:$B$776,V$190)+'СЕТ СН'!$F$15</f>
        <v>119.64613677</v>
      </c>
      <c r="W203" s="36">
        <f>SUMIFS(СВЦЭМ!$F$33:$F$776,СВЦЭМ!$A$33:$A$776,$A203,СВЦЭМ!$B$33:$B$776,W$190)+'СЕТ СН'!$F$15</f>
        <v>122.91385325</v>
      </c>
      <c r="X203" s="36">
        <f>SUMIFS(СВЦЭМ!$F$33:$F$776,СВЦЭМ!$A$33:$A$776,$A203,СВЦЭМ!$B$33:$B$776,X$190)+'СЕТ СН'!$F$15</f>
        <v>124.04546273</v>
      </c>
      <c r="Y203" s="36">
        <f>SUMIFS(СВЦЭМ!$F$33:$F$776,СВЦЭМ!$A$33:$A$776,$A203,СВЦЭМ!$B$33:$B$776,Y$190)+'СЕТ СН'!$F$15</f>
        <v>137.39989524999999</v>
      </c>
    </row>
    <row r="204" spans="1:25" ht="15.75" x14ac:dyDescent="0.2">
      <c r="A204" s="35">
        <f t="shared" si="5"/>
        <v>44057</v>
      </c>
      <c r="B204" s="36">
        <f>SUMIFS(СВЦЭМ!$F$33:$F$776,СВЦЭМ!$A$33:$A$776,$A204,СВЦЭМ!$B$33:$B$776,B$190)+'СЕТ СН'!$F$15</f>
        <v>170.52852802000001</v>
      </c>
      <c r="C204" s="36">
        <f>SUMIFS(СВЦЭМ!$F$33:$F$776,СВЦЭМ!$A$33:$A$776,$A204,СВЦЭМ!$B$33:$B$776,C$190)+'СЕТ СН'!$F$15</f>
        <v>174.96796821000001</v>
      </c>
      <c r="D204" s="36">
        <f>SUMIFS(СВЦЭМ!$F$33:$F$776,СВЦЭМ!$A$33:$A$776,$A204,СВЦЭМ!$B$33:$B$776,D$190)+'СЕТ СН'!$F$15</f>
        <v>180.89118343999999</v>
      </c>
      <c r="E204" s="36">
        <f>SUMIFS(СВЦЭМ!$F$33:$F$776,СВЦЭМ!$A$33:$A$776,$A204,СВЦЭМ!$B$33:$B$776,E$190)+'СЕТ СН'!$F$15</f>
        <v>181.14315016</v>
      </c>
      <c r="F204" s="36">
        <f>SUMIFS(СВЦЭМ!$F$33:$F$776,СВЦЭМ!$A$33:$A$776,$A204,СВЦЭМ!$B$33:$B$776,F$190)+'СЕТ СН'!$F$15</f>
        <v>179.82416492999999</v>
      </c>
      <c r="G204" s="36">
        <f>SUMIFS(СВЦЭМ!$F$33:$F$776,СВЦЭМ!$A$33:$A$776,$A204,СВЦЭМ!$B$33:$B$776,G$190)+'СЕТ СН'!$F$15</f>
        <v>177.16315521000001</v>
      </c>
      <c r="H204" s="36">
        <f>SUMIFS(СВЦЭМ!$F$33:$F$776,СВЦЭМ!$A$33:$A$776,$A204,СВЦЭМ!$B$33:$B$776,H$190)+'СЕТ СН'!$F$15</f>
        <v>172.92891761999999</v>
      </c>
      <c r="I204" s="36">
        <f>SUMIFS(СВЦЭМ!$F$33:$F$776,СВЦЭМ!$A$33:$A$776,$A204,СВЦЭМ!$B$33:$B$776,I$190)+'СЕТ СН'!$F$15</f>
        <v>173.12995939999999</v>
      </c>
      <c r="J204" s="36">
        <f>SUMIFS(СВЦЭМ!$F$33:$F$776,СВЦЭМ!$A$33:$A$776,$A204,СВЦЭМ!$B$33:$B$776,J$190)+'СЕТ СН'!$F$15</f>
        <v>161.87042335999999</v>
      </c>
      <c r="K204" s="36">
        <f>SUMIFS(СВЦЭМ!$F$33:$F$776,СВЦЭМ!$A$33:$A$776,$A204,СВЦЭМ!$B$33:$B$776,K$190)+'СЕТ СН'!$F$15</f>
        <v>157.15820141</v>
      </c>
      <c r="L204" s="36">
        <f>SUMIFS(СВЦЭМ!$F$33:$F$776,СВЦЭМ!$A$33:$A$776,$A204,СВЦЭМ!$B$33:$B$776,L$190)+'СЕТ СН'!$F$15</f>
        <v>153.75286743000001</v>
      </c>
      <c r="M204" s="36">
        <f>SUMIFS(СВЦЭМ!$F$33:$F$776,СВЦЭМ!$A$33:$A$776,$A204,СВЦЭМ!$B$33:$B$776,M$190)+'СЕТ СН'!$F$15</f>
        <v>145.55111206999999</v>
      </c>
      <c r="N204" s="36">
        <f>SUMIFS(СВЦЭМ!$F$33:$F$776,СВЦЭМ!$A$33:$A$776,$A204,СВЦЭМ!$B$33:$B$776,N$190)+'СЕТ СН'!$F$15</f>
        <v>129.57966131000001</v>
      </c>
      <c r="O204" s="36">
        <f>SUMIFS(СВЦЭМ!$F$33:$F$776,СВЦЭМ!$A$33:$A$776,$A204,СВЦЭМ!$B$33:$B$776,O$190)+'СЕТ СН'!$F$15</f>
        <v>125.16123125999999</v>
      </c>
      <c r="P204" s="36">
        <f>SUMIFS(СВЦЭМ!$F$33:$F$776,СВЦЭМ!$A$33:$A$776,$A204,СВЦЭМ!$B$33:$B$776,P$190)+'СЕТ СН'!$F$15</f>
        <v>127.12320151999999</v>
      </c>
      <c r="Q204" s="36">
        <f>SUMIFS(СВЦЭМ!$F$33:$F$776,СВЦЭМ!$A$33:$A$776,$A204,СВЦЭМ!$B$33:$B$776,Q$190)+'СЕТ СН'!$F$15</f>
        <v>129.85737431000001</v>
      </c>
      <c r="R204" s="36">
        <f>SUMIFS(СВЦЭМ!$F$33:$F$776,СВЦЭМ!$A$33:$A$776,$A204,СВЦЭМ!$B$33:$B$776,R$190)+'СЕТ СН'!$F$15</f>
        <v>128.97437241</v>
      </c>
      <c r="S204" s="36">
        <f>SUMIFS(СВЦЭМ!$F$33:$F$776,СВЦЭМ!$A$33:$A$776,$A204,СВЦЭМ!$B$33:$B$776,S$190)+'СЕТ СН'!$F$15</f>
        <v>131.39722904999999</v>
      </c>
      <c r="T204" s="36">
        <f>SUMIFS(СВЦЭМ!$F$33:$F$776,СВЦЭМ!$A$33:$A$776,$A204,СВЦЭМ!$B$33:$B$776,T$190)+'СЕТ СН'!$F$15</f>
        <v>130.92728579999999</v>
      </c>
      <c r="U204" s="36">
        <f>SUMIFS(СВЦЭМ!$F$33:$F$776,СВЦЭМ!$A$33:$A$776,$A204,СВЦЭМ!$B$33:$B$776,U$190)+'СЕТ СН'!$F$15</f>
        <v>133.41971071</v>
      </c>
      <c r="V204" s="36">
        <f>SUMIFS(СВЦЭМ!$F$33:$F$776,СВЦЭМ!$A$33:$A$776,$A204,СВЦЭМ!$B$33:$B$776,V$190)+'СЕТ СН'!$F$15</f>
        <v>130.88516046000001</v>
      </c>
      <c r="W204" s="36">
        <f>SUMIFS(СВЦЭМ!$F$33:$F$776,СВЦЭМ!$A$33:$A$776,$A204,СВЦЭМ!$B$33:$B$776,W$190)+'СЕТ СН'!$F$15</f>
        <v>131.47366475000001</v>
      </c>
      <c r="X204" s="36">
        <f>SUMIFS(СВЦЭМ!$F$33:$F$776,СВЦЭМ!$A$33:$A$776,$A204,СВЦЭМ!$B$33:$B$776,X$190)+'СЕТ СН'!$F$15</f>
        <v>136.00041343000001</v>
      </c>
      <c r="Y204" s="36">
        <f>SUMIFS(СВЦЭМ!$F$33:$F$776,СВЦЭМ!$A$33:$A$776,$A204,СВЦЭМ!$B$33:$B$776,Y$190)+'СЕТ СН'!$F$15</f>
        <v>151.93838473</v>
      </c>
    </row>
    <row r="205" spans="1:25" ht="15.75" x14ac:dyDescent="0.2">
      <c r="A205" s="35">
        <f t="shared" si="5"/>
        <v>44058</v>
      </c>
      <c r="B205" s="36">
        <f>SUMIFS(СВЦЭМ!$F$33:$F$776,СВЦЭМ!$A$33:$A$776,$A205,СВЦЭМ!$B$33:$B$776,B$190)+'СЕТ СН'!$F$15</f>
        <v>157.81407605999999</v>
      </c>
      <c r="C205" s="36">
        <f>SUMIFS(СВЦЭМ!$F$33:$F$776,СВЦЭМ!$A$33:$A$776,$A205,СВЦЭМ!$B$33:$B$776,C$190)+'СЕТ СН'!$F$15</f>
        <v>166.42183685000001</v>
      </c>
      <c r="D205" s="36">
        <f>SUMIFS(СВЦЭМ!$F$33:$F$776,СВЦЭМ!$A$33:$A$776,$A205,СВЦЭМ!$B$33:$B$776,D$190)+'СЕТ СН'!$F$15</f>
        <v>164.40247377</v>
      </c>
      <c r="E205" s="36">
        <f>SUMIFS(СВЦЭМ!$F$33:$F$776,СВЦЭМ!$A$33:$A$776,$A205,СВЦЭМ!$B$33:$B$776,E$190)+'СЕТ СН'!$F$15</f>
        <v>163.63992829</v>
      </c>
      <c r="F205" s="36">
        <f>SUMIFS(СВЦЭМ!$F$33:$F$776,СВЦЭМ!$A$33:$A$776,$A205,СВЦЭМ!$B$33:$B$776,F$190)+'СЕТ СН'!$F$15</f>
        <v>164.30308428000001</v>
      </c>
      <c r="G205" s="36">
        <f>SUMIFS(СВЦЭМ!$F$33:$F$776,СВЦЭМ!$A$33:$A$776,$A205,СВЦЭМ!$B$33:$B$776,G$190)+'СЕТ СН'!$F$15</f>
        <v>164.43442572999999</v>
      </c>
      <c r="H205" s="36">
        <f>SUMIFS(СВЦЭМ!$F$33:$F$776,СВЦЭМ!$A$33:$A$776,$A205,СВЦЭМ!$B$33:$B$776,H$190)+'СЕТ СН'!$F$15</f>
        <v>162.15431433000001</v>
      </c>
      <c r="I205" s="36">
        <f>SUMIFS(СВЦЭМ!$F$33:$F$776,СВЦЭМ!$A$33:$A$776,$A205,СВЦЭМ!$B$33:$B$776,I$190)+'СЕТ СН'!$F$15</f>
        <v>160.91445428</v>
      </c>
      <c r="J205" s="36">
        <f>SUMIFS(СВЦЭМ!$F$33:$F$776,СВЦЭМ!$A$33:$A$776,$A205,СВЦЭМ!$B$33:$B$776,J$190)+'СЕТ СН'!$F$15</f>
        <v>152.28559471</v>
      </c>
      <c r="K205" s="36">
        <f>SUMIFS(СВЦЭМ!$F$33:$F$776,СВЦЭМ!$A$33:$A$776,$A205,СВЦЭМ!$B$33:$B$776,K$190)+'СЕТ СН'!$F$15</f>
        <v>144.31713045999999</v>
      </c>
      <c r="L205" s="36">
        <f>SUMIFS(СВЦЭМ!$F$33:$F$776,СВЦЭМ!$A$33:$A$776,$A205,СВЦЭМ!$B$33:$B$776,L$190)+'СЕТ СН'!$F$15</f>
        <v>143.48093922999999</v>
      </c>
      <c r="M205" s="36">
        <f>SUMIFS(СВЦЭМ!$F$33:$F$776,СВЦЭМ!$A$33:$A$776,$A205,СВЦЭМ!$B$33:$B$776,M$190)+'СЕТ СН'!$F$15</f>
        <v>145.88866042999999</v>
      </c>
      <c r="N205" s="36">
        <f>SUMIFS(СВЦЭМ!$F$33:$F$776,СВЦЭМ!$A$33:$A$776,$A205,СВЦЭМ!$B$33:$B$776,N$190)+'СЕТ СН'!$F$15</f>
        <v>144.77477364999999</v>
      </c>
      <c r="O205" s="36">
        <f>SUMIFS(СВЦЭМ!$F$33:$F$776,СВЦЭМ!$A$33:$A$776,$A205,СВЦЭМ!$B$33:$B$776,O$190)+'СЕТ СН'!$F$15</f>
        <v>139.80987107999999</v>
      </c>
      <c r="P205" s="36">
        <f>SUMIFS(СВЦЭМ!$F$33:$F$776,СВЦЭМ!$A$33:$A$776,$A205,СВЦЭМ!$B$33:$B$776,P$190)+'СЕТ СН'!$F$15</f>
        <v>140.19407526000001</v>
      </c>
      <c r="Q205" s="36">
        <f>SUMIFS(СВЦЭМ!$F$33:$F$776,СВЦЭМ!$A$33:$A$776,$A205,СВЦЭМ!$B$33:$B$776,Q$190)+'СЕТ СН'!$F$15</f>
        <v>141.27901089</v>
      </c>
      <c r="R205" s="36">
        <f>SUMIFS(СВЦЭМ!$F$33:$F$776,СВЦЭМ!$A$33:$A$776,$A205,СВЦЭМ!$B$33:$B$776,R$190)+'СЕТ СН'!$F$15</f>
        <v>142.13931629000001</v>
      </c>
      <c r="S205" s="36">
        <f>SUMIFS(СВЦЭМ!$F$33:$F$776,СВЦЭМ!$A$33:$A$776,$A205,СВЦЭМ!$B$33:$B$776,S$190)+'СЕТ СН'!$F$15</f>
        <v>142.50104773999999</v>
      </c>
      <c r="T205" s="36">
        <f>SUMIFS(СВЦЭМ!$F$33:$F$776,СВЦЭМ!$A$33:$A$776,$A205,СВЦЭМ!$B$33:$B$776,T$190)+'СЕТ СН'!$F$15</f>
        <v>141.89533356999999</v>
      </c>
      <c r="U205" s="36">
        <f>SUMIFS(СВЦЭМ!$F$33:$F$776,СВЦЭМ!$A$33:$A$776,$A205,СВЦЭМ!$B$33:$B$776,U$190)+'СЕТ СН'!$F$15</f>
        <v>142.99208082999999</v>
      </c>
      <c r="V205" s="36">
        <f>SUMIFS(СВЦЭМ!$F$33:$F$776,СВЦЭМ!$A$33:$A$776,$A205,СВЦЭМ!$B$33:$B$776,V$190)+'СЕТ СН'!$F$15</f>
        <v>140.79161907</v>
      </c>
      <c r="W205" s="36">
        <f>SUMIFS(СВЦЭМ!$F$33:$F$776,СВЦЭМ!$A$33:$A$776,$A205,СВЦЭМ!$B$33:$B$776,W$190)+'СЕТ СН'!$F$15</f>
        <v>139.53696513</v>
      </c>
      <c r="X205" s="36">
        <f>SUMIFS(СВЦЭМ!$F$33:$F$776,СВЦЭМ!$A$33:$A$776,$A205,СВЦЭМ!$B$33:$B$776,X$190)+'СЕТ СН'!$F$15</f>
        <v>143.23921937</v>
      </c>
      <c r="Y205" s="36">
        <f>SUMIFS(СВЦЭМ!$F$33:$F$776,СВЦЭМ!$A$33:$A$776,$A205,СВЦЭМ!$B$33:$B$776,Y$190)+'СЕТ СН'!$F$15</f>
        <v>146.45624584000001</v>
      </c>
    </row>
    <row r="206" spans="1:25" ht="15.75" x14ac:dyDescent="0.2">
      <c r="A206" s="35">
        <f t="shared" si="5"/>
        <v>44059</v>
      </c>
      <c r="B206" s="36">
        <f>SUMIFS(СВЦЭМ!$F$33:$F$776,СВЦЭМ!$A$33:$A$776,$A206,СВЦЭМ!$B$33:$B$776,B$190)+'СЕТ СН'!$F$15</f>
        <v>162.49992144000001</v>
      </c>
      <c r="C206" s="36">
        <f>SUMIFS(СВЦЭМ!$F$33:$F$776,СВЦЭМ!$A$33:$A$776,$A206,СВЦЭМ!$B$33:$B$776,C$190)+'СЕТ СН'!$F$15</f>
        <v>166.34495233000001</v>
      </c>
      <c r="D206" s="36">
        <f>SUMIFS(СВЦЭМ!$F$33:$F$776,СВЦЭМ!$A$33:$A$776,$A206,СВЦЭМ!$B$33:$B$776,D$190)+'СЕТ СН'!$F$15</f>
        <v>169.10326282</v>
      </c>
      <c r="E206" s="36">
        <f>SUMIFS(СВЦЭМ!$F$33:$F$776,СВЦЭМ!$A$33:$A$776,$A206,СВЦЭМ!$B$33:$B$776,E$190)+'СЕТ СН'!$F$15</f>
        <v>170.73690819000001</v>
      </c>
      <c r="F206" s="36">
        <f>SUMIFS(СВЦЭМ!$F$33:$F$776,СВЦЭМ!$A$33:$A$776,$A206,СВЦЭМ!$B$33:$B$776,F$190)+'СЕТ СН'!$F$15</f>
        <v>170.07984603</v>
      </c>
      <c r="G206" s="36">
        <f>SUMIFS(СВЦЭМ!$F$33:$F$776,СВЦЭМ!$A$33:$A$776,$A206,СВЦЭМ!$B$33:$B$776,G$190)+'СЕТ СН'!$F$15</f>
        <v>169.19510703</v>
      </c>
      <c r="H206" s="36">
        <f>SUMIFS(СВЦЭМ!$F$33:$F$776,СВЦЭМ!$A$33:$A$776,$A206,СВЦЭМ!$B$33:$B$776,H$190)+'СЕТ СН'!$F$15</f>
        <v>165.81039251000001</v>
      </c>
      <c r="I206" s="36">
        <f>SUMIFS(СВЦЭМ!$F$33:$F$776,СВЦЭМ!$A$33:$A$776,$A206,СВЦЭМ!$B$33:$B$776,I$190)+'СЕТ СН'!$F$15</f>
        <v>155.94853279</v>
      </c>
      <c r="J206" s="36">
        <f>SUMIFS(СВЦЭМ!$F$33:$F$776,СВЦЭМ!$A$33:$A$776,$A206,СВЦЭМ!$B$33:$B$776,J$190)+'СЕТ СН'!$F$15</f>
        <v>150.28474055000001</v>
      </c>
      <c r="K206" s="36">
        <f>SUMIFS(СВЦЭМ!$F$33:$F$776,СВЦЭМ!$A$33:$A$776,$A206,СВЦЭМ!$B$33:$B$776,K$190)+'СЕТ СН'!$F$15</f>
        <v>144.17492741000001</v>
      </c>
      <c r="L206" s="36">
        <f>SUMIFS(СВЦЭМ!$F$33:$F$776,СВЦЭМ!$A$33:$A$776,$A206,СВЦЭМ!$B$33:$B$776,L$190)+'СЕТ СН'!$F$15</f>
        <v>142.38379186</v>
      </c>
      <c r="M206" s="36">
        <f>SUMIFS(СВЦЭМ!$F$33:$F$776,СВЦЭМ!$A$33:$A$776,$A206,СВЦЭМ!$B$33:$B$776,M$190)+'СЕТ СН'!$F$15</f>
        <v>137.22419353000001</v>
      </c>
      <c r="N206" s="36">
        <f>SUMIFS(СВЦЭМ!$F$33:$F$776,СВЦЭМ!$A$33:$A$776,$A206,СВЦЭМ!$B$33:$B$776,N$190)+'СЕТ СН'!$F$15</f>
        <v>135.26308076000001</v>
      </c>
      <c r="O206" s="36">
        <f>SUMIFS(СВЦЭМ!$F$33:$F$776,СВЦЭМ!$A$33:$A$776,$A206,СВЦЭМ!$B$33:$B$776,O$190)+'СЕТ СН'!$F$15</f>
        <v>131.78633780000001</v>
      </c>
      <c r="P206" s="36">
        <f>SUMIFS(СВЦЭМ!$F$33:$F$776,СВЦЭМ!$A$33:$A$776,$A206,СВЦЭМ!$B$33:$B$776,P$190)+'СЕТ СН'!$F$15</f>
        <v>130.91944543</v>
      </c>
      <c r="Q206" s="36">
        <f>SUMIFS(СВЦЭМ!$F$33:$F$776,СВЦЭМ!$A$33:$A$776,$A206,СВЦЭМ!$B$33:$B$776,Q$190)+'СЕТ СН'!$F$15</f>
        <v>134.6330572</v>
      </c>
      <c r="R206" s="36">
        <f>SUMIFS(СВЦЭМ!$F$33:$F$776,СВЦЭМ!$A$33:$A$776,$A206,СВЦЭМ!$B$33:$B$776,R$190)+'СЕТ СН'!$F$15</f>
        <v>137.78994025</v>
      </c>
      <c r="S206" s="36">
        <f>SUMIFS(СВЦЭМ!$F$33:$F$776,СВЦЭМ!$A$33:$A$776,$A206,СВЦЭМ!$B$33:$B$776,S$190)+'СЕТ СН'!$F$15</f>
        <v>139.42024606999999</v>
      </c>
      <c r="T206" s="36">
        <f>SUMIFS(СВЦЭМ!$F$33:$F$776,СВЦЭМ!$A$33:$A$776,$A206,СВЦЭМ!$B$33:$B$776,T$190)+'СЕТ СН'!$F$15</f>
        <v>140.43254039000001</v>
      </c>
      <c r="U206" s="36">
        <f>SUMIFS(СВЦЭМ!$F$33:$F$776,СВЦЭМ!$A$33:$A$776,$A206,СВЦЭМ!$B$33:$B$776,U$190)+'СЕТ СН'!$F$15</f>
        <v>142.7791259</v>
      </c>
      <c r="V206" s="36">
        <f>SUMIFS(СВЦЭМ!$F$33:$F$776,СВЦЭМ!$A$33:$A$776,$A206,СВЦЭМ!$B$33:$B$776,V$190)+'СЕТ СН'!$F$15</f>
        <v>139.62109808</v>
      </c>
      <c r="W206" s="36">
        <f>SUMIFS(СВЦЭМ!$F$33:$F$776,СВЦЭМ!$A$33:$A$776,$A206,СВЦЭМ!$B$33:$B$776,W$190)+'СЕТ СН'!$F$15</f>
        <v>138.92523070999999</v>
      </c>
      <c r="X206" s="36">
        <f>SUMIFS(СВЦЭМ!$F$33:$F$776,СВЦЭМ!$A$33:$A$776,$A206,СВЦЭМ!$B$33:$B$776,X$190)+'СЕТ СН'!$F$15</f>
        <v>142.55491268</v>
      </c>
      <c r="Y206" s="36">
        <f>SUMIFS(СВЦЭМ!$F$33:$F$776,СВЦЭМ!$A$33:$A$776,$A206,СВЦЭМ!$B$33:$B$776,Y$190)+'СЕТ СН'!$F$15</f>
        <v>143.71753265999999</v>
      </c>
    </row>
    <row r="207" spans="1:25" ht="15.75" x14ac:dyDescent="0.2">
      <c r="A207" s="35">
        <f t="shared" si="5"/>
        <v>44060</v>
      </c>
      <c r="B207" s="36">
        <f>SUMIFS(СВЦЭМ!$F$33:$F$776,СВЦЭМ!$A$33:$A$776,$A207,СВЦЭМ!$B$33:$B$776,B$190)+'СЕТ СН'!$F$15</f>
        <v>165.66325122000001</v>
      </c>
      <c r="C207" s="36">
        <f>SUMIFS(СВЦЭМ!$F$33:$F$776,СВЦЭМ!$A$33:$A$776,$A207,СВЦЭМ!$B$33:$B$776,C$190)+'СЕТ СН'!$F$15</f>
        <v>171.54087031</v>
      </c>
      <c r="D207" s="36">
        <f>SUMIFS(СВЦЭМ!$F$33:$F$776,СВЦЭМ!$A$33:$A$776,$A207,СВЦЭМ!$B$33:$B$776,D$190)+'СЕТ СН'!$F$15</f>
        <v>174.46885333</v>
      </c>
      <c r="E207" s="36">
        <f>SUMIFS(СВЦЭМ!$F$33:$F$776,СВЦЭМ!$A$33:$A$776,$A207,СВЦЭМ!$B$33:$B$776,E$190)+'СЕТ СН'!$F$15</f>
        <v>176.47532709000001</v>
      </c>
      <c r="F207" s="36">
        <f>SUMIFS(СВЦЭМ!$F$33:$F$776,СВЦЭМ!$A$33:$A$776,$A207,СВЦЭМ!$B$33:$B$776,F$190)+'СЕТ СН'!$F$15</f>
        <v>175.57995344</v>
      </c>
      <c r="G207" s="36">
        <f>SUMIFS(СВЦЭМ!$F$33:$F$776,СВЦЭМ!$A$33:$A$776,$A207,СВЦЭМ!$B$33:$B$776,G$190)+'СЕТ СН'!$F$15</f>
        <v>176.02442780000001</v>
      </c>
      <c r="H207" s="36">
        <f>SUMIFS(СВЦЭМ!$F$33:$F$776,СВЦЭМ!$A$33:$A$776,$A207,СВЦЭМ!$B$33:$B$776,H$190)+'СЕТ СН'!$F$15</f>
        <v>179.33006019000001</v>
      </c>
      <c r="I207" s="36">
        <f>SUMIFS(СВЦЭМ!$F$33:$F$776,СВЦЭМ!$A$33:$A$776,$A207,СВЦЭМ!$B$33:$B$776,I$190)+'СЕТ СН'!$F$15</f>
        <v>188.82179411000001</v>
      </c>
      <c r="J207" s="36">
        <f>SUMIFS(СВЦЭМ!$F$33:$F$776,СВЦЭМ!$A$33:$A$776,$A207,СВЦЭМ!$B$33:$B$776,J$190)+'СЕТ СН'!$F$15</f>
        <v>179.11782568000001</v>
      </c>
      <c r="K207" s="36">
        <f>SUMIFS(СВЦЭМ!$F$33:$F$776,СВЦЭМ!$A$33:$A$776,$A207,СВЦЭМ!$B$33:$B$776,K$190)+'СЕТ СН'!$F$15</f>
        <v>172.40648751000001</v>
      </c>
      <c r="L207" s="36">
        <f>SUMIFS(СВЦЭМ!$F$33:$F$776,СВЦЭМ!$A$33:$A$776,$A207,СВЦЭМ!$B$33:$B$776,L$190)+'СЕТ СН'!$F$15</f>
        <v>169.55931845000001</v>
      </c>
      <c r="M207" s="36">
        <f>SUMIFS(СВЦЭМ!$F$33:$F$776,СВЦЭМ!$A$33:$A$776,$A207,СВЦЭМ!$B$33:$B$776,M$190)+'СЕТ СН'!$F$15</f>
        <v>156.71103500000001</v>
      </c>
      <c r="N207" s="36">
        <f>SUMIFS(СВЦЭМ!$F$33:$F$776,СВЦЭМ!$A$33:$A$776,$A207,СВЦЭМ!$B$33:$B$776,N$190)+'СЕТ СН'!$F$15</f>
        <v>141.79470036000001</v>
      </c>
      <c r="O207" s="36">
        <f>SUMIFS(СВЦЭМ!$F$33:$F$776,СВЦЭМ!$A$33:$A$776,$A207,СВЦЭМ!$B$33:$B$776,O$190)+'СЕТ СН'!$F$15</f>
        <v>134.39475077</v>
      </c>
      <c r="P207" s="36">
        <f>SUMIFS(СВЦЭМ!$F$33:$F$776,СВЦЭМ!$A$33:$A$776,$A207,СВЦЭМ!$B$33:$B$776,P$190)+'СЕТ СН'!$F$15</f>
        <v>134.37769789999999</v>
      </c>
      <c r="Q207" s="36">
        <f>SUMIFS(СВЦЭМ!$F$33:$F$776,СВЦЭМ!$A$33:$A$776,$A207,СВЦЭМ!$B$33:$B$776,Q$190)+'СЕТ СН'!$F$15</f>
        <v>135.75941551</v>
      </c>
      <c r="R207" s="36">
        <f>SUMIFS(СВЦЭМ!$F$33:$F$776,СВЦЭМ!$A$33:$A$776,$A207,СВЦЭМ!$B$33:$B$776,R$190)+'СЕТ СН'!$F$15</f>
        <v>135.12732403000001</v>
      </c>
      <c r="S207" s="36">
        <f>SUMIFS(СВЦЭМ!$F$33:$F$776,СВЦЭМ!$A$33:$A$776,$A207,СВЦЭМ!$B$33:$B$776,S$190)+'СЕТ СН'!$F$15</f>
        <v>135.85004373000001</v>
      </c>
      <c r="T207" s="36">
        <f>SUMIFS(СВЦЭМ!$F$33:$F$776,СВЦЭМ!$A$33:$A$776,$A207,СВЦЭМ!$B$33:$B$776,T$190)+'СЕТ СН'!$F$15</f>
        <v>135.22343853000001</v>
      </c>
      <c r="U207" s="36">
        <f>SUMIFS(СВЦЭМ!$F$33:$F$776,СВЦЭМ!$A$33:$A$776,$A207,СВЦЭМ!$B$33:$B$776,U$190)+'СЕТ СН'!$F$15</f>
        <v>136.00370967999999</v>
      </c>
      <c r="V207" s="36">
        <f>SUMIFS(СВЦЭМ!$F$33:$F$776,СВЦЭМ!$A$33:$A$776,$A207,СВЦЭМ!$B$33:$B$776,V$190)+'СЕТ СН'!$F$15</f>
        <v>135.7264879</v>
      </c>
      <c r="W207" s="36">
        <f>SUMIFS(СВЦЭМ!$F$33:$F$776,СВЦЭМ!$A$33:$A$776,$A207,СВЦЭМ!$B$33:$B$776,W$190)+'СЕТ СН'!$F$15</f>
        <v>135.25093561</v>
      </c>
      <c r="X207" s="36">
        <f>SUMIFS(СВЦЭМ!$F$33:$F$776,СВЦЭМ!$A$33:$A$776,$A207,СВЦЭМ!$B$33:$B$776,X$190)+'СЕТ СН'!$F$15</f>
        <v>135.69502850999999</v>
      </c>
      <c r="Y207" s="36">
        <f>SUMIFS(СВЦЭМ!$F$33:$F$776,СВЦЭМ!$A$33:$A$776,$A207,СВЦЭМ!$B$33:$B$776,Y$190)+'СЕТ СН'!$F$15</f>
        <v>149.16438386999999</v>
      </c>
    </row>
    <row r="208" spans="1:25" ht="15.75" x14ac:dyDescent="0.2">
      <c r="A208" s="35">
        <f t="shared" si="5"/>
        <v>44061</v>
      </c>
      <c r="B208" s="36">
        <f>SUMIFS(СВЦЭМ!$F$33:$F$776,СВЦЭМ!$A$33:$A$776,$A208,СВЦЭМ!$B$33:$B$776,B$190)+'СЕТ СН'!$F$15</f>
        <v>166.09092695999999</v>
      </c>
      <c r="C208" s="36">
        <f>SUMIFS(СВЦЭМ!$F$33:$F$776,СВЦЭМ!$A$33:$A$776,$A208,СВЦЭМ!$B$33:$B$776,C$190)+'СЕТ СН'!$F$15</f>
        <v>174.09347536000001</v>
      </c>
      <c r="D208" s="36">
        <f>SUMIFS(СВЦЭМ!$F$33:$F$776,СВЦЭМ!$A$33:$A$776,$A208,СВЦЭМ!$B$33:$B$776,D$190)+'СЕТ СН'!$F$15</f>
        <v>178.12503373999999</v>
      </c>
      <c r="E208" s="36">
        <f>SUMIFS(СВЦЭМ!$F$33:$F$776,СВЦЭМ!$A$33:$A$776,$A208,СВЦЭМ!$B$33:$B$776,E$190)+'СЕТ СН'!$F$15</f>
        <v>178.11087764000001</v>
      </c>
      <c r="F208" s="36">
        <f>SUMIFS(СВЦЭМ!$F$33:$F$776,СВЦЭМ!$A$33:$A$776,$A208,СВЦЭМ!$B$33:$B$776,F$190)+'СЕТ СН'!$F$15</f>
        <v>180.44891709000001</v>
      </c>
      <c r="G208" s="36">
        <f>SUMIFS(СВЦЭМ!$F$33:$F$776,СВЦЭМ!$A$33:$A$776,$A208,СВЦЭМ!$B$33:$B$776,G$190)+'СЕТ СН'!$F$15</f>
        <v>179.14722358</v>
      </c>
      <c r="H208" s="36">
        <f>SUMIFS(СВЦЭМ!$F$33:$F$776,СВЦЭМ!$A$33:$A$776,$A208,СВЦЭМ!$B$33:$B$776,H$190)+'СЕТ СН'!$F$15</f>
        <v>179.79036275999999</v>
      </c>
      <c r="I208" s="36">
        <f>SUMIFS(СВЦЭМ!$F$33:$F$776,СВЦЭМ!$A$33:$A$776,$A208,СВЦЭМ!$B$33:$B$776,I$190)+'СЕТ СН'!$F$15</f>
        <v>180.41717507000001</v>
      </c>
      <c r="J208" s="36">
        <f>SUMIFS(СВЦЭМ!$F$33:$F$776,СВЦЭМ!$A$33:$A$776,$A208,СВЦЭМ!$B$33:$B$776,J$190)+'СЕТ СН'!$F$15</f>
        <v>168.77944398</v>
      </c>
      <c r="K208" s="36">
        <f>SUMIFS(СВЦЭМ!$F$33:$F$776,СВЦЭМ!$A$33:$A$776,$A208,СВЦЭМ!$B$33:$B$776,K$190)+'СЕТ СН'!$F$15</f>
        <v>165.23782821</v>
      </c>
      <c r="L208" s="36">
        <f>SUMIFS(СВЦЭМ!$F$33:$F$776,СВЦЭМ!$A$33:$A$776,$A208,СВЦЭМ!$B$33:$B$776,L$190)+'СЕТ СН'!$F$15</f>
        <v>164.79846463999999</v>
      </c>
      <c r="M208" s="36">
        <f>SUMIFS(СВЦЭМ!$F$33:$F$776,СВЦЭМ!$A$33:$A$776,$A208,СВЦЭМ!$B$33:$B$776,M$190)+'СЕТ СН'!$F$15</f>
        <v>155.25041668</v>
      </c>
      <c r="N208" s="36">
        <f>SUMIFS(СВЦЭМ!$F$33:$F$776,СВЦЭМ!$A$33:$A$776,$A208,СВЦЭМ!$B$33:$B$776,N$190)+'СЕТ СН'!$F$15</f>
        <v>139.09276697999999</v>
      </c>
      <c r="O208" s="36">
        <f>SUMIFS(СВЦЭМ!$F$33:$F$776,СВЦЭМ!$A$33:$A$776,$A208,СВЦЭМ!$B$33:$B$776,O$190)+'СЕТ СН'!$F$15</f>
        <v>134.50639491999999</v>
      </c>
      <c r="P208" s="36">
        <f>SUMIFS(СВЦЭМ!$F$33:$F$776,СВЦЭМ!$A$33:$A$776,$A208,СВЦЭМ!$B$33:$B$776,P$190)+'СЕТ СН'!$F$15</f>
        <v>134.34727506999999</v>
      </c>
      <c r="Q208" s="36">
        <f>SUMIFS(СВЦЭМ!$F$33:$F$776,СВЦЭМ!$A$33:$A$776,$A208,СВЦЭМ!$B$33:$B$776,Q$190)+'СЕТ СН'!$F$15</f>
        <v>134.48192191999999</v>
      </c>
      <c r="R208" s="36">
        <f>SUMIFS(СВЦЭМ!$F$33:$F$776,СВЦЭМ!$A$33:$A$776,$A208,СВЦЭМ!$B$33:$B$776,R$190)+'СЕТ СН'!$F$15</f>
        <v>132.10028333</v>
      </c>
      <c r="S208" s="36">
        <f>SUMIFS(СВЦЭМ!$F$33:$F$776,СВЦЭМ!$A$33:$A$776,$A208,СВЦЭМ!$B$33:$B$776,S$190)+'СЕТ СН'!$F$15</f>
        <v>132.89308341</v>
      </c>
      <c r="T208" s="36">
        <f>SUMIFS(СВЦЭМ!$F$33:$F$776,СВЦЭМ!$A$33:$A$776,$A208,СВЦЭМ!$B$33:$B$776,T$190)+'СЕТ СН'!$F$15</f>
        <v>132.90200048</v>
      </c>
      <c r="U208" s="36">
        <f>SUMIFS(СВЦЭМ!$F$33:$F$776,СВЦЭМ!$A$33:$A$776,$A208,СВЦЭМ!$B$33:$B$776,U$190)+'СЕТ СН'!$F$15</f>
        <v>132.61570591</v>
      </c>
      <c r="V208" s="36">
        <f>SUMIFS(СВЦЭМ!$F$33:$F$776,СВЦЭМ!$A$33:$A$776,$A208,СВЦЭМ!$B$33:$B$776,V$190)+'СЕТ СН'!$F$15</f>
        <v>131.81856447000001</v>
      </c>
      <c r="W208" s="36">
        <f>SUMIFS(СВЦЭМ!$F$33:$F$776,СВЦЭМ!$A$33:$A$776,$A208,СВЦЭМ!$B$33:$B$776,W$190)+'СЕТ СН'!$F$15</f>
        <v>135.48370940999999</v>
      </c>
      <c r="X208" s="36">
        <f>SUMIFS(СВЦЭМ!$F$33:$F$776,СВЦЭМ!$A$33:$A$776,$A208,СВЦЭМ!$B$33:$B$776,X$190)+'СЕТ СН'!$F$15</f>
        <v>135.62822933999999</v>
      </c>
      <c r="Y208" s="36">
        <f>SUMIFS(СВЦЭМ!$F$33:$F$776,СВЦЭМ!$A$33:$A$776,$A208,СВЦЭМ!$B$33:$B$776,Y$190)+'СЕТ СН'!$F$15</f>
        <v>151.12782634000001</v>
      </c>
    </row>
    <row r="209" spans="1:25" ht="15.75" x14ac:dyDescent="0.2">
      <c r="A209" s="35">
        <f t="shared" si="5"/>
        <v>44062</v>
      </c>
      <c r="B209" s="36">
        <f>SUMIFS(СВЦЭМ!$F$33:$F$776,СВЦЭМ!$A$33:$A$776,$A209,СВЦЭМ!$B$33:$B$776,B$190)+'СЕТ СН'!$F$15</f>
        <v>152.63695792999999</v>
      </c>
      <c r="C209" s="36">
        <f>SUMIFS(СВЦЭМ!$F$33:$F$776,СВЦЭМ!$A$33:$A$776,$A209,СВЦЭМ!$B$33:$B$776,C$190)+'СЕТ СН'!$F$15</f>
        <v>161.44332893000001</v>
      </c>
      <c r="D209" s="36">
        <f>SUMIFS(СВЦЭМ!$F$33:$F$776,СВЦЭМ!$A$33:$A$776,$A209,СВЦЭМ!$B$33:$B$776,D$190)+'СЕТ СН'!$F$15</f>
        <v>163.06136698</v>
      </c>
      <c r="E209" s="36">
        <f>SUMIFS(СВЦЭМ!$F$33:$F$776,СВЦЭМ!$A$33:$A$776,$A209,СВЦЭМ!$B$33:$B$776,E$190)+'СЕТ СН'!$F$15</f>
        <v>166.50949180999999</v>
      </c>
      <c r="F209" s="36">
        <f>SUMIFS(СВЦЭМ!$F$33:$F$776,СВЦЭМ!$A$33:$A$776,$A209,СВЦЭМ!$B$33:$B$776,F$190)+'СЕТ СН'!$F$15</f>
        <v>168.41760581</v>
      </c>
      <c r="G209" s="36">
        <f>SUMIFS(СВЦЭМ!$F$33:$F$776,СВЦЭМ!$A$33:$A$776,$A209,СВЦЭМ!$B$33:$B$776,G$190)+'СЕТ СН'!$F$15</f>
        <v>164.73301717999999</v>
      </c>
      <c r="H209" s="36">
        <f>SUMIFS(СВЦЭМ!$F$33:$F$776,СВЦЭМ!$A$33:$A$776,$A209,СВЦЭМ!$B$33:$B$776,H$190)+'СЕТ СН'!$F$15</f>
        <v>164.36060313999999</v>
      </c>
      <c r="I209" s="36">
        <f>SUMIFS(СВЦЭМ!$F$33:$F$776,СВЦЭМ!$A$33:$A$776,$A209,СВЦЭМ!$B$33:$B$776,I$190)+'СЕТ СН'!$F$15</f>
        <v>169.96098796999999</v>
      </c>
      <c r="J209" s="36">
        <f>SUMIFS(СВЦЭМ!$F$33:$F$776,СВЦЭМ!$A$33:$A$776,$A209,СВЦЭМ!$B$33:$B$776,J$190)+'СЕТ СН'!$F$15</f>
        <v>164.76863825000001</v>
      </c>
      <c r="K209" s="36">
        <f>SUMIFS(СВЦЭМ!$F$33:$F$776,СВЦЭМ!$A$33:$A$776,$A209,СВЦЭМ!$B$33:$B$776,K$190)+'СЕТ СН'!$F$15</f>
        <v>157.88394740000001</v>
      </c>
      <c r="L209" s="36">
        <f>SUMIFS(СВЦЭМ!$F$33:$F$776,СВЦЭМ!$A$33:$A$776,$A209,СВЦЭМ!$B$33:$B$776,L$190)+'СЕТ СН'!$F$15</f>
        <v>148.98029248</v>
      </c>
      <c r="M209" s="36">
        <f>SUMIFS(СВЦЭМ!$F$33:$F$776,СВЦЭМ!$A$33:$A$776,$A209,СВЦЭМ!$B$33:$B$776,M$190)+'СЕТ СН'!$F$15</f>
        <v>140.41065671000001</v>
      </c>
      <c r="N209" s="36">
        <f>SUMIFS(СВЦЭМ!$F$33:$F$776,СВЦЭМ!$A$33:$A$776,$A209,СВЦЭМ!$B$33:$B$776,N$190)+'СЕТ СН'!$F$15</f>
        <v>132.44148074</v>
      </c>
      <c r="O209" s="36">
        <f>SUMIFS(СВЦЭМ!$F$33:$F$776,СВЦЭМ!$A$33:$A$776,$A209,СВЦЭМ!$B$33:$B$776,O$190)+'СЕТ СН'!$F$15</f>
        <v>129.89183838</v>
      </c>
      <c r="P209" s="36">
        <f>SUMIFS(СВЦЭМ!$F$33:$F$776,СВЦЭМ!$A$33:$A$776,$A209,СВЦЭМ!$B$33:$B$776,P$190)+'СЕТ СН'!$F$15</f>
        <v>129.62097473</v>
      </c>
      <c r="Q209" s="36">
        <f>SUMIFS(СВЦЭМ!$F$33:$F$776,СВЦЭМ!$A$33:$A$776,$A209,СВЦЭМ!$B$33:$B$776,Q$190)+'СЕТ СН'!$F$15</f>
        <v>129.798948</v>
      </c>
      <c r="R209" s="36">
        <f>SUMIFS(СВЦЭМ!$F$33:$F$776,СВЦЭМ!$A$33:$A$776,$A209,СВЦЭМ!$B$33:$B$776,R$190)+'СЕТ СН'!$F$15</f>
        <v>128.92597556000001</v>
      </c>
      <c r="S209" s="36">
        <f>SUMIFS(СВЦЭМ!$F$33:$F$776,СВЦЭМ!$A$33:$A$776,$A209,СВЦЭМ!$B$33:$B$776,S$190)+'СЕТ СН'!$F$15</f>
        <v>129.18637914000001</v>
      </c>
      <c r="T209" s="36">
        <f>SUMIFS(СВЦЭМ!$F$33:$F$776,СВЦЭМ!$A$33:$A$776,$A209,СВЦЭМ!$B$33:$B$776,T$190)+'СЕТ СН'!$F$15</f>
        <v>128.34351669</v>
      </c>
      <c r="U209" s="36">
        <f>SUMIFS(СВЦЭМ!$F$33:$F$776,СВЦЭМ!$A$33:$A$776,$A209,СВЦЭМ!$B$33:$B$776,U$190)+'СЕТ СН'!$F$15</f>
        <v>127.24790324</v>
      </c>
      <c r="V209" s="36">
        <f>SUMIFS(СВЦЭМ!$F$33:$F$776,СВЦЭМ!$A$33:$A$776,$A209,СВЦЭМ!$B$33:$B$776,V$190)+'СЕТ СН'!$F$15</f>
        <v>125.69230113</v>
      </c>
      <c r="W209" s="36">
        <f>SUMIFS(СВЦЭМ!$F$33:$F$776,СВЦЭМ!$A$33:$A$776,$A209,СВЦЭМ!$B$33:$B$776,W$190)+'СЕТ СН'!$F$15</f>
        <v>126.55836485</v>
      </c>
      <c r="X209" s="36">
        <f>SUMIFS(СВЦЭМ!$F$33:$F$776,СВЦЭМ!$A$33:$A$776,$A209,СВЦЭМ!$B$33:$B$776,X$190)+'СЕТ СН'!$F$15</f>
        <v>128.98052756000001</v>
      </c>
      <c r="Y209" s="36">
        <f>SUMIFS(СВЦЭМ!$F$33:$F$776,СВЦЭМ!$A$33:$A$776,$A209,СВЦЭМ!$B$33:$B$776,Y$190)+'СЕТ СН'!$F$15</f>
        <v>152.49439172999999</v>
      </c>
    </row>
    <row r="210" spans="1:25" ht="15.75" x14ac:dyDescent="0.2">
      <c r="A210" s="35">
        <f t="shared" si="5"/>
        <v>44063</v>
      </c>
      <c r="B210" s="36">
        <f>SUMIFS(СВЦЭМ!$F$33:$F$776,СВЦЭМ!$A$33:$A$776,$A210,СВЦЭМ!$B$33:$B$776,B$190)+'СЕТ СН'!$F$15</f>
        <v>165.85084429</v>
      </c>
      <c r="C210" s="36">
        <f>SUMIFS(СВЦЭМ!$F$33:$F$776,СВЦЭМ!$A$33:$A$776,$A210,СВЦЭМ!$B$33:$B$776,C$190)+'СЕТ СН'!$F$15</f>
        <v>174.28594096</v>
      </c>
      <c r="D210" s="36">
        <f>SUMIFS(СВЦЭМ!$F$33:$F$776,СВЦЭМ!$A$33:$A$776,$A210,СВЦЭМ!$B$33:$B$776,D$190)+'СЕТ СН'!$F$15</f>
        <v>180.16117904999999</v>
      </c>
      <c r="E210" s="36">
        <f>SUMIFS(СВЦЭМ!$F$33:$F$776,СВЦЭМ!$A$33:$A$776,$A210,СВЦЭМ!$B$33:$B$776,E$190)+'СЕТ СН'!$F$15</f>
        <v>183.28042538</v>
      </c>
      <c r="F210" s="36">
        <f>SUMIFS(СВЦЭМ!$F$33:$F$776,СВЦЭМ!$A$33:$A$776,$A210,СВЦЭМ!$B$33:$B$776,F$190)+'СЕТ СН'!$F$15</f>
        <v>183.01447966000001</v>
      </c>
      <c r="G210" s="36">
        <f>SUMIFS(СВЦЭМ!$F$33:$F$776,СВЦЭМ!$A$33:$A$776,$A210,СВЦЭМ!$B$33:$B$776,G$190)+'СЕТ СН'!$F$15</f>
        <v>179.09286653999999</v>
      </c>
      <c r="H210" s="36">
        <f>SUMIFS(СВЦЭМ!$F$33:$F$776,СВЦЭМ!$A$33:$A$776,$A210,СВЦЭМ!$B$33:$B$776,H$190)+'СЕТ СН'!$F$15</f>
        <v>172.91056338000001</v>
      </c>
      <c r="I210" s="36">
        <f>SUMIFS(СВЦЭМ!$F$33:$F$776,СВЦЭМ!$A$33:$A$776,$A210,СВЦЭМ!$B$33:$B$776,I$190)+'СЕТ СН'!$F$15</f>
        <v>180.65442659000001</v>
      </c>
      <c r="J210" s="36">
        <f>SUMIFS(СВЦЭМ!$F$33:$F$776,СВЦЭМ!$A$33:$A$776,$A210,СВЦЭМ!$B$33:$B$776,J$190)+'СЕТ СН'!$F$15</f>
        <v>174.32110312</v>
      </c>
      <c r="K210" s="36">
        <f>SUMIFS(СВЦЭМ!$F$33:$F$776,СВЦЭМ!$A$33:$A$776,$A210,СВЦЭМ!$B$33:$B$776,K$190)+'СЕТ СН'!$F$15</f>
        <v>166.78968408</v>
      </c>
      <c r="L210" s="36">
        <f>SUMIFS(СВЦЭМ!$F$33:$F$776,СВЦЭМ!$A$33:$A$776,$A210,СВЦЭМ!$B$33:$B$776,L$190)+'СЕТ СН'!$F$15</f>
        <v>158.18731793000001</v>
      </c>
      <c r="M210" s="36">
        <f>SUMIFS(СВЦЭМ!$F$33:$F$776,СВЦЭМ!$A$33:$A$776,$A210,СВЦЭМ!$B$33:$B$776,M$190)+'СЕТ СН'!$F$15</f>
        <v>146.92684242000001</v>
      </c>
      <c r="N210" s="36">
        <f>SUMIFS(СВЦЭМ!$F$33:$F$776,СВЦЭМ!$A$33:$A$776,$A210,СВЦЭМ!$B$33:$B$776,N$190)+'СЕТ СН'!$F$15</f>
        <v>134.56038240999999</v>
      </c>
      <c r="O210" s="36">
        <f>SUMIFS(СВЦЭМ!$F$33:$F$776,СВЦЭМ!$A$33:$A$776,$A210,СВЦЭМ!$B$33:$B$776,O$190)+'СЕТ СН'!$F$15</f>
        <v>129.88588762000001</v>
      </c>
      <c r="P210" s="36">
        <f>SUMIFS(СВЦЭМ!$F$33:$F$776,СВЦЭМ!$A$33:$A$776,$A210,СВЦЭМ!$B$33:$B$776,P$190)+'СЕТ СН'!$F$15</f>
        <v>129.62592608</v>
      </c>
      <c r="Q210" s="36">
        <f>SUMIFS(СВЦЭМ!$F$33:$F$776,СВЦЭМ!$A$33:$A$776,$A210,СВЦЭМ!$B$33:$B$776,Q$190)+'СЕТ СН'!$F$15</f>
        <v>130.0888641</v>
      </c>
      <c r="R210" s="36">
        <f>SUMIFS(СВЦЭМ!$F$33:$F$776,СВЦЭМ!$A$33:$A$776,$A210,СВЦЭМ!$B$33:$B$776,R$190)+'СЕТ СН'!$F$15</f>
        <v>130.36013009000001</v>
      </c>
      <c r="S210" s="36">
        <f>SUMIFS(СВЦЭМ!$F$33:$F$776,СВЦЭМ!$A$33:$A$776,$A210,СВЦЭМ!$B$33:$B$776,S$190)+'СЕТ СН'!$F$15</f>
        <v>131.88771933000001</v>
      </c>
      <c r="T210" s="36">
        <f>SUMIFS(СВЦЭМ!$F$33:$F$776,СВЦЭМ!$A$33:$A$776,$A210,СВЦЭМ!$B$33:$B$776,T$190)+'СЕТ СН'!$F$15</f>
        <v>132.10610893</v>
      </c>
      <c r="U210" s="36">
        <f>SUMIFS(СВЦЭМ!$F$33:$F$776,СВЦЭМ!$A$33:$A$776,$A210,СВЦЭМ!$B$33:$B$776,U$190)+'СЕТ СН'!$F$15</f>
        <v>131.94104497000001</v>
      </c>
      <c r="V210" s="36">
        <f>SUMIFS(СВЦЭМ!$F$33:$F$776,СВЦЭМ!$A$33:$A$776,$A210,СВЦЭМ!$B$33:$B$776,V$190)+'СЕТ СН'!$F$15</f>
        <v>132.45306123</v>
      </c>
      <c r="W210" s="36">
        <f>SUMIFS(СВЦЭМ!$F$33:$F$776,СВЦЭМ!$A$33:$A$776,$A210,СВЦЭМ!$B$33:$B$776,W$190)+'СЕТ СН'!$F$15</f>
        <v>131.68365084999999</v>
      </c>
      <c r="X210" s="36">
        <f>SUMIFS(СВЦЭМ!$F$33:$F$776,СВЦЭМ!$A$33:$A$776,$A210,СВЦЭМ!$B$33:$B$776,X$190)+'СЕТ СН'!$F$15</f>
        <v>132.85673155999999</v>
      </c>
      <c r="Y210" s="36">
        <f>SUMIFS(СВЦЭМ!$F$33:$F$776,СВЦЭМ!$A$33:$A$776,$A210,СВЦЭМ!$B$33:$B$776,Y$190)+'СЕТ СН'!$F$15</f>
        <v>157.14317199999999</v>
      </c>
    </row>
    <row r="211" spans="1:25" ht="15.75" x14ac:dyDescent="0.2">
      <c r="A211" s="35">
        <f t="shared" si="5"/>
        <v>44064</v>
      </c>
      <c r="B211" s="36">
        <f>SUMIFS(СВЦЭМ!$F$33:$F$776,СВЦЭМ!$A$33:$A$776,$A211,СВЦЭМ!$B$33:$B$776,B$190)+'СЕТ СН'!$F$15</f>
        <v>169.31321104</v>
      </c>
      <c r="C211" s="36">
        <f>SUMIFS(СВЦЭМ!$F$33:$F$776,СВЦЭМ!$A$33:$A$776,$A211,СВЦЭМ!$B$33:$B$776,C$190)+'СЕТ СН'!$F$15</f>
        <v>173.08969066</v>
      </c>
      <c r="D211" s="36">
        <f>SUMIFS(СВЦЭМ!$F$33:$F$776,СВЦЭМ!$A$33:$A$776,$A211,СВЦЭМ!$B$33:$B$776,D$190)+'СЕТ СН'!$F$15</f>
        <v>181.25194791999999</v>
      </c>
      <c r="E211" s="36">
        <f>SUMIFS(СВЦЭМ!$F$33:$F$776,СВЦЭМ!$A$33:$A$776,$A211,СВЦЭМ!$B$33:$B$776,E$190)+'СЕТ СН'!$F$15</f>
        <v>180.13872383</v>
      </c>
      <c r="F211" s="36">
        <f>SUMIFS(СВЦЭМ!$F$33:$F$776,СВЦЭМ!$A$33:$A$776,$A211,СВЦЭМ!$B$33:$B$776,F$190)+'СЕТ СН'!$F$15</f>
        <v>179.37079643000001</v>
      </c>
      <c r="G211" s="36">
        <f>SUMIFS(СВЦЭМ!$F$33:$F$776,СВЦЭМ!$A$33:$A$776,$A211,СВЦЭМ!$B$33:$B$776,G$190)+'СЕТ СН'!$F$15</f>
        <v>182.05222549999999</v>
      </c>
      <c r="H211" s="36">
        <f>SUMIFS(СВЦЭМ!$F$33:$F$776,СВЦЭМ!$A$33:$A$776,$A211,СВЦЭМ!$B$33:$B$776,H$190)+'СЕТ СН'!$F$15</f>
        <v>181.30465971000001</v>
      </c>
      <c r="I211" s="36">
        <f>SUMIFS(СВЦЭМ!$F$33:$F$776,СВЦЭМ!$A$33:$A$776,$A211,СВЦЭМ!$B$33:$B$776,I$190)+'СЕТ СН'!$F$15</f>
        <v>187.02072891</v>
      </c>
      <c r="J211" s="36">
        <f>SUMIFS(СВЦЭМ!$F$33:$F$776,СВЦЭМ!$A$33:$A$776,$A211,СВЦЭМ!$B$33:$B$776,J$190)+'СЕТ СН'!$F$15</f>
        <v>180.98149960999999</v>
      </c>
      <c r="K211" s="36">
        <f>SUMIFS(СВЦЭМ!$F$33:$F$776,СВЦЭМ!$A$33:$A$776,$A211,СВЦЭМ!$B$33:$B$776,K$190)+'СЕТ СН'!$F$15</f>
        <v>170.76407276</v>
      </c>
      <c r="L211" s="36">
        <f>SUMIFS(СВЦЭМ!$F$33:$F$776,СВЦЭМ!$A$33:$A$776,$A211,СВЦЭМ!$B$33:$B$776,L$190)+'СЕТ СН'!$F$15</f>
        <v>162.50768651000001</v>
      </c>
      <c r="M211" s="36">
        <f>SUMIFS(СВЦЭМ!$F$33:$F$776,СВЦЭМ!$A$33:$A$776,$A211,СВЦЭМ!$B$33:$B$776,M$190)+'СЕТ СН'!$F$15</f>
        <v>152.77430322999999</v>
      </c>
      <c r="N211" s="36">
        <f>SUMIFS(СВЦЭМ!$F$33:$F$776,СВЦЭМ!$A$33:$A$776,$A211,СВЦЭМ!$B$33:$B$776,N$190)+'СЕТ СН'!$F$15</f>
        <v>140.1195759</v>
      </c>
      <c r="O211" s="36">
        <f>SUMIFS(СВЦЭМ!$F$33:$F$776,СВЦЭМ!$A$33:$A$776,$A211,СВЦЭМ!$B$33:$B$776,O$190)+'СЕТ СН'!$F$15</f>
        <v>136.46047461000001</v>
      </c>
      <c r="P211" s="36">
        <f>SUMIFS(СВЦЭМ!$F$33:$F$776,СВЦЭМ!$A$33:$A$776,$A211,СВЦЭМ!$B$33:$B$776,P$190)+'СЕТ СН'!$F$15</f>
        <v>135.73074056999999</v>
      </c>
      <c r="Q211" s="36">
        <f>SUMIFS(СВЦЭМ!$F$33:$F$776,СВЦЭМ!$A$33:$A$776,$A211,СВЦЭМ!$B$33:$B$776,Q$190)+'СЕТ СН'!$F$15</f>
        <v>135.58169823</v>
      </c>
      <c r="R211" s="36">
        <f>SUMIFS(СВЦЭМ!$F$33:$F$776,СВЦЭМ!$A$33:$A$776,$A211,СВЦЭМ!$B$33:$B$776,R$190)+'СЕТ СН'!$F$15</f>
        <v>134.04697679</v>
      </c>
      <c r="S211" s="36">
        <f>SUMIFS(СВЦЭМ!$F$33:$F$776,СВЦЭМ!$A$33:$A$776,$A211,СВЦЭМ!$B$33:$B$776,S$190)+'СЕТ СН'!$F$15</f>
        <v>134.27493225000001</v>
      </c>
      <c r="T211" s="36">
        <f>SUMIFS(СВЦЭМ!$F$33:$F$776,СВЦЭМ!$A$33:$A$776,$A211,СВЦЭМ!$B$33:$B$776,T$190)+'СЕТ СН'!$F$15</f>
        <v>134.45639973999999</v>
      </c>
      <c r="U211" s="36">
        <f>SUMIFS(СВЦЭМ!$F$33:$F$776,СВЦЭМ!$A$33:$A$776,$A211,СВЦЭМ!$B$33:$B$776,U$190)+'СЕТ СН'!$F$15</f>
        <v>136.20177742000001</v>
      </c>
      <c r="V211" s="36">
        <f>SUMIFS(СВЦЭМ!$F$33:$F$776,СВЦЭМ!$A$33:$A$776,$A211,СВЦЭМ!$B$33:$B$776,V$190)+'СЕТ СН'!$F$15</f>
        <v>136.98770672000001</v>
      </c>
      <c r="W211" s="36">
        <f>SUMIFS(СВЦЭМ!$F$33:$F$776,СВЦЭМ!$A$33:$A$776,$A211,СВЦЭМ!$B$33:$B$776,W$190)+'СЕТ СН'!$F$15</f>
        <v>136.43047475</v>
      </c>
      <c r="X211" s="36">
        <f>SUMIFS(СВЦЭМ!$F$33:$F$776,СВЦЭМ!$A$33:$A$776,$A211,СВЦЭМ!$B$33:$B$776,X$190)+'СЕТ СН'!$F$15</f>
        <v>138.19066996999999</v>
      </c>
      <c r="Y211" s="36">
        <f>SUMIFS(СВЦЭМ!$F$33:$F$776,СВЦЭМ!$A$33:$A$776,$A211,СВЦЭМ!$B$33:$B$776,Y$190)+'СЕТ СН'!$F$15</f>
        <v>158.81005651000001</v>
      </c>
    </row>
    <row r="212" spans="1:25" ht="15.75" x14ac:dyDescent="0.2">
      <c r="A212" s="35">
        <f t="shared" si="5"/>
        <v>44065</v>
      </c>
      <c r="B212" s="36">
        <f>SUMIFS(СВЦЭМ!$F$33:$F$776,СВЦЭМ!$A$33:$A$776,$A212,СВЦЭМ!$B$33:$B$776,B$190)+'СЕТ СН'!$F$15</f>
        <v>166.52000475</v>
      </c>
      <c r="C212" s="36">
        <f>SUMIFS(СВЦЭМ!$F$33:$F$776,СВЦЭМ!$A$33:$A$776,$A212,СВЦЭМ!$B$33:$B$776,C$190)+'СЕТ СН'!$F$15</f>
        <v>177.31553108</v>
      </c>
      <c r="D212" s="36">
        <f>SUMIFS(СВЦЭМ!$F$33:$F$776,СВЦЭМ!$A$33:$A$776,$A212,СВЦЭМ!$B$33:$B$776,D$190)+'СЕТ СН'!$F$15</f>
        <v>180.73613947999999</v>
      </c>
      <c r="E212" s="36">
        <f>SUMIFS(СВЦЭМ!$F$33:$F$776,СВЦЭМ!$A$33:$A$776,$A212,СВЦЭМ!$B$33:$B$776,E$190)+'СЕТ СН'!$F$15</f>
        <v>183.89930190000001</v>
      </c>
      <c r="F212" s="36">
        <f>SUMIFS(СВЦЭМ!$F$33:$F$776,СВЦЭМ!$A$33:$A$776,$A212,СВЦЭМ!$B$33:$B$776,F$190)+'СЕТ СН'!$F$15</f>
        <v>184.51857243000001</v>
      </c>
      <c r="G212" s="36">
        <f>SUMIFS(СВЦЭМ!$F$33:$F$776,СВЦЭМ!$A$33:$A$776,$A212,СВЦЭМ!$B$33:$B$776,G$190)+'СЕТ СН'!$F$15</f>
        <v>182.82260801999999</v>
      </c>
      <c r="H212" s="36">
        <f>SUMIFS(СВЦЭМ!$F$33:$F$776,СВЦЭМ!$A$33:$A$776,$A212,СВЦЭМ!$B$33:$B$776,H$190)+'СЕТ СН'!$F$15</f>
        <v>177.14024979999999</v>
      </c>
      <c r="I212" s="36">
        <f>SUMIFS(СВЦЭМ!$F$33:$F$776,СВЦЭМ!$A$33:$A$776,$A212,СВЦЭМ!$B$33:$B$776,I$190)+'СЕТ СН'!$F$15</f>
        <v>179.00242130000001</v>
      </c>
      <c r="J212" s="36">
        <f>SUMIFS(СВЦЭМ!$F$33:$F$776,СВЦЭМ!$A$33:$A$776,$A212,СВЦЭМ!$B$33:$B$776,J$190)+'СЕТ СН'!$F$15</f>
        <v>171.90353872</v>
      </c>
      <c r="K212" s="36">
        <f>SUMIFS(СВЦЭМ!$F$33:$F$776,СВЦЭМ!$A$33:$A$776,$A212,СВЦЭМ!$B$33:$B$776,K$190)+'СЕТ СН'!$F$15</f>
        <v>164.35191552000001</v>
      </c>
      <c r="L212" s="36">
        <f>SUMIFS(СВЦЭМ!$F$33:$F$776,СВЦЭМ!$A$33:$A$776,$A212,СВЦЭМ!$B$33:$B$776,L$190)+'СЕТ СН'!$F$15</f>
        <v>156.94668379000001</v>
      </c>
      <c r="M212" s="36">
        <f>SUMIFS(СВЦЭМ!$F$33:$F$776,СВЦЭМ!$A$33:$A$776,$A212,СВЦЭМ!$B$33:$B$776,M$190)+'СЕТ СН'!$F$15</f>
        <v>147.9117574</v>
      </c>
      <c r="N212" s="36">
        <f>SUMIFS(СВЦЭМ!$F$33:$F$776,СВЦЭМ!$A$33:$A$776,$A212,СВЦЭМ!$B$33:$B$776,N$190)+'СЕТ СН'!$F$15</f>
        <v>139.71932695000001</v>
      </c>
      <c r="O212" s="36">
        <f>SUMIFS(СВЦЭМ!$F$33:$F$776,СВЦЭМ!$A$33:$A$776,$A212,СВЦЭМ!$B$33:$B$776,O$190)+'СЕТ СН'!$F$15</f>
        <v>133.51501181</v>
      </c>
      <c r="P212" s="36">
        <f>SUMIFS(СВЦЭМ!$F$33:$F$776,СВЦЭМ!$A$33:$A$776,$A212,СВЦЭМ!$B$33:$B$776,P$190)+'СЕТ СН'!$F$15</f>
        <v>134.23810958000001</v>
      </c>
      <c r="Q212" s="36">
        <f>SUMIFS(СВЦЭМ!$F$33:$F$776,СВЦЭМ!$A$33:$A$776,$A212,СВЦЭМ!$B$33:$B$776,Q$190)+'СЕТ СН'!$F$15</f>
        <v>135.03244086999999</v>
      </c>
      <c r="R212" s="36">
        <f>SUMIFS(СВЦЭМ!$F$33:$F$776,СВЦЭМ!$A$33:$A$776,$A212,СВЦЭМ!$B$33:$B$776,R$190)+'СЕТ СН'!$F$15</f>
        <v>135.47025102000001</v>
      </c>
      <c r="S212" s="36">
        <f>SUMIFS(СВЦЭМ!$F$33:$F$776,СВЦЭМ!$A$33:$A$776,$A212,СВЦЭМ!$B$33:$B$776,S$190)+'СЕТ СН'!$F$15</f>
        <v>135.46413530999999</v>
      </c>
      <c r="T212" s="36">
        <f>SUMIFS(СВЦЭМ!$F$33:$F$776,СВЦЭМ!$A$33:$A$776,$A212,СВЦЭМ!$B$33:$B$776,T$190)+'СЕТ СН'!$F$15</f>
        <v>133.13742542</v>
      </c>
      <c r="U212" s="36">
        <f>SUMIFS(СВЦЭМ!$F$33:$F$776,СВЦЭМ!$A$33:$A$776,$A212,СВЦЭМ!$B$33:$B$776,U$190)+'СЕТ СН'!$F$15</f>
        <v>132.02906517</v>
      </c>
      <c r="V212" s="36">
        <f>SUMIFS(СВЦЭМ!$F$33:$F$776,СВЦЭМ!$A$33:$A$776,$A212,СВЦЭМ!$B$33:$B$776,V$190)+'СЕТ СН'!$F$15</f>
        <v>130.75721566000001</v>
      </c>
      <c r="W212" s="36">
        <f>SUMIFS(СВЦЭМ!$F$33:$F$776,СВЦЭМ!$A$33:$A$776,$A212,СВЦЭМ!$B$33:$B$776,W$190)+'СЕТ СН'!$F$15</f>
        <v>131.55749956</v>
      </c>
      <c r="X212" s="36">
        <f>SUMIFS(СВЦЭМ!$F$33:$F$776,СВЦЭМ!$A$33:$A$776,$A212,СВЦЭМ!$B$33:$B$776,X$190)+'СЕТ СН'!$F$15</f>
        <v>134.92427767999999</v>
      </c>
      <c r="Y212" s="36">
        <f>SUMIFS(СВЦЭМ!$F$33:$F$776,СВЦЭМ!$A$33:$A$776,$A212,СВЦЭМ!$B$33:$B$776,Y$190)+'СЕТ СН'!$F$15</f>
        <v>157.32392603</v>
      </c>
    </row>
    <row r="213" spans="1:25" ht="15.75" x14ac:dyDescent="0.2">
      <c r="A213" s="35">
        <f t="shared" si="5"/>
        <v>44066</v>
      </c>
      <c r="B213" s="36">
        <f>SUMIFS(СВЦЭМ!$F$33:$F$776,СВЦЭМ!$A$33:$A$776,$A213,СВЦЭМ!$B$33:$B$776,B$190)+'СЕТ СН'!$F$15</f>
        <v>168.90632117000001</v>
      </c>
      <c r="C213" s="36">
        <f>SUMIFS(СВЦЭМ!$F$33:$F$776,СВЦЭМ!$A$33:$A$776,$A213,СВЦЭМ!$B$33:$B$776,C$190)+'СЕТ СН'!$F$15</f>
        <v>174.14865338999999</v>
      </c>
      <c r="D213" s="36">
        <f>SUMIFS(СВЦЭМ!$F$33:$F$776,СВЦЭМ!$A$33:$A$776,$A213,СВЦЭМ!$B$33:$B$776,D$190)+'СЕТ СН'!$F$15</f>
        <v>179.67500233999999</v>
      </c>
      <c r="E213" s="36">
        <f>SUMIFS(СВЦЭМ!$F$33:$F$776,СВЦЭМ!$A$33:$A$776,$A213,СВЦЭМ!$B$33:$B$776,E$190)+'СЕТ СН'!$F$15</f>
        <v>183.03032934999999</v>
      </c>
      <c r="F213" s="36">
        <f>SUMIFS(СВЦЭМ!$F$33:$F$776,СВЦЭМ!$A$33:$A$776,$A213,СВЦЭМ!$B$33:$B$776,F$190)+'СЕТ СН'!$F$15</f>
        <v>184.02726143000001</v>
      </c>
      <c r="G213" s="36">
        <f>SUMIFS(СВЦЭМ!$F$33:$F$776,СВЦЭМ!$A$33:$A$776,$A213,СВЦЭМ!$B$33:$B$776,G$190)+'СЕТ СН'!$F$15</f>
        <v>184.05047436999999</v>
      </c>
      <c r="H213" s="36">
        <f>SUMIFS(СВЦЭМ!$F$33:$F$776,СВЦЭМ!$A$33:$A$776,$A213,СВЦЭМ!$B$33:$B$776,H$190)+'СЕТ СН'!$F$15</f>
        <v>181.26438216</v>
      </c>
      <c r="I213" s="36">
        <f>SUMIFS(СВЦЭМ!$F$33:$F$776,СВЦЭМ!$A$33:$A$776,$A213,СВЦЭМ!$B$33:$B$776,I$190)+'СЕТ СН'!$F$15</f>
        <v>175.99976512000001</v>
      </c>
      <c r="J213" s="36">
        <f>SUMIFS(СВЦЭМ!$F$33:$F$776,СВЦЭМ!$A$33:$A$776,$A213,СВЦЭМ!$B$33:$B$776,J$190)+'СЕТ СН'!$F$15</f>
        <v>173.53578354000001</v>
      </c>
      <c r="K213" s="36">
        <f>SUMIFS(СВЦЭМ!$F$33:$F$776,СВЦЭМ!$A$33:$A$776,$A213,СВЦЭМ!$B$33:$B$776,K$190)+'СЕТ СН'!$F$15</f>
        <v>168.72908003000001</v>
      </c>
      <c r="L213" s="36">
        <f>SUMIFS(СВЦЭМ!$F$33:$F$776,СВЦЭМ!$A$33:$A$776,$A213,СВЦЭМ!$B$33:$B$776,L$190)+'СЕТ СН'!$F$15</f>
        <v>159.84059235000001</v>
      </c>
      <c r="M213" s="36">
        <f>SUMIFS(СВЦЭМ!$F$33:$F$776,СВЦЭМ!$A$33:$A$776,$A213,СВЦЭМ!$B$33:$B$776,M$190)+'СЕТ СН'!$F$15</f>
        <v>146.17319893999999</v>
      </c>
      <c r="N213" s="36">
        <f>SUMIFS(СВЦЭМ!$F$33:$F$776,СВЦЭМ!$A$33:$A$776,$A213,СВЦЭМ!$B$33:$B$776,N$190)+'СЕТ СН'!$F$15</f>
        <v>133.79067964999999</v>
      </c>
      <c r="O213" s="36">
        <f>SUMIFS(СВЦЭМ!$F$33:$F$776,СВЦЭМ!$A$33:$A$776,$A213,СВЦЭМ!$B$33:$B$776,O$190)+'СЕТ СН'!$F$15</f>
        <v>129.86530503</v>
      </c>
      <c r="P213" s="36">
        <f>SUMIFS(СВЦЭМ!$F$33:$F$776,СВЦЭМ!$A$33:$A$776,$A213,СВЦЭМ!$B$33:$B$776,P$190)+'СЕТ СН'!$F$15</f>
        <v>131.32588226999999</v>
      </c>
      <c r="Q213" s="36">
        <f>SUMIFS(СВЦЭМ!$F$33:$F$776,СВЦЭМ!$A$33:$A$776,$A213,СВЦЭМ!$B$33:$B$776,Q$190)+'СЕТ СН'!$F$15</f>
        <v>130.93958892000001</v>
      </c>
      <c r="R213" s="36">
        <f>SUMIFS(СВЦЭМ!$F$33:$F$776,СВЦЭМ!$A$33:$A$776,$A213,СВЦЭМ!$B$33:$B$776,R$190)+'СЕТ СН'!$F$15</f>
        <v>130.47333814000001</v>
      </c>
      <c r="S213" s="36">
        <f>SUMIFS(СВЦЭМ!$F$33:$F$776,СВЦЭМ!$A$33:$A$776,$A213,СВЦЭМ!$B$33:$B$776,S$190)+'СЕТ СН'!$F$15</f>
        <v>131.26467944999999</v>
      </c>
      <c r="T213" s="36">
        <f>SUMIFS(СВЦЭМ!$F$33:$F$776,СВЦЭМ!$A$33:$A$776,$A213,СВЦЭМ!$B$33:$B$776,T$190)+'СЕТ СН'!$F$15</f>
        <v>131.50703347999999</v>
      </c>
      <c r="U213" s="36">
        <f>SUMIFS(СВЦЭМ!$F$33:$F$776,СВЦЭМ!$A$33:$A$776,$A213,СВЦЭМ!$B$33:$B$776,U$190)+'СЕТ СН'!$F$15</f>
        <v>128.78688904000001</v>
      </c>
      <c r="V213" s="36">
        <f>SUMIFS(СВЦЭМ!$F$33:$F$776,СВЦЭМ!$A$33:$A$776,$A213,СВЦЭМ!$B$33:$B$776,V$190)+'СЕТ СН'!$F$15</f>
        <v>127.02337764000001</v>
      </c>
      <c r="W213" s="36">
        <f>SUMIFS(СВЦЭМ!$F$33:$F$776,СВЦЭМ!$A$33:$A$776,$A213,СВЦЭМ!$B$33:$B$776,W$190)+'СЕТ СН'!$F$15</f>
        <v>127.68597927</v>
      </c>
      <c r="X213" s="36">
        <f>SUMIFS(СВЦЭМ!$F$33:$F$776,СВЦЭМ!$A$33:$A$776,$A213,СВЦЭМ!$B$33:$B$776,X$190)+'СЕТ СН'!$F$15</f>
        <v>134.17984050000001</v>
      </c>
      <c r="Y213" s="36">
        <f>SUMIFS(СВЦЭМ!$F$33:$F$776,СВЦЭМ!$A$33:$A$776,$A213,СВЦЭМ!$B$33:$B$776,Y$190)+'СЕТ СН'!$F$15</f>
        <v>154.48939888999999</v>
      </c>
    </row>
    <row r="214" spans="1:25" ht="15.75" x14ac:dyDescent="0.2">
      <c r="A214" s="35">
        <f t="shared" si="5"/>
        <v>44067</v>
      </c>
      <c r="B214" s="36">
        <f>SUMIFS(СВЦЭМ!$F$33:$F$776,СВЦЭМ!$A$33:$A$776,$A214,СВЦЭМ!$B$33:$B$776,B$190)+'СЕТ СН'!$F$15</f>
        <v>160.90331078</v>
      </c>
      <c r="C214" s="36">
        <f>SUMIFS(СВЦЭМ!$F$33:$F$776,СВЦЭМ!$A$33:$A$776,$A214,СВЦЭМ!$B$33:$B$776,C$190)+'СЕТ СН'!$F$15</f>
        <v>169.46617243</v>
      </c>
      <c r="D214" s="36">
        <f>SUMIFS(СВЦЭМ!$F$33:$F$776,СВЦЭМ!$A$33:$A$776,$A214,СВЦЭМ!$B$33:$B$776,D$190)+'СЕТ СН'!$F$15</f>
        <v>172.88830449</v>
      </c>
      <c r="E214" s="36">
        <f>SUMIFS(СВЦЭМ!$F$33:$F$776,СВЦЭМ!$A$33:$A$776,$A214,СВЦЭМ!$B$33:$B$776,E$190)+'СЕТ СН'!$F$15</f>
        <v>174.26500587999999</v>
      </c>
      <c r="F214" s="36">
        <f>SUMIFS(СВЦЭМ!$F$33:$F$776,СВЦЭМ!$A$33:$A$776,$A214,СВЦЭМ!$B$33:$B$776,F$190)+'СЕТ СН'!$F$15</f>
        <v>174.89457034</v>
      </c>
      <c r="G214" s="36">
        <f>SUMIFS(СВЦЭМ!$F$33:$F$776,СВЦЭМ!$A$33:$A$776,$A214,СВЦЭМ!$B$33:$B$776,G$190)+'СЕТ СН'!$F$15</f>
        <v>172.82568587</v>
      </c>
      <c r="H214" s="36">
        <f>SUMIFS(СВЦЭМ!$F$33:$F$776,СВЦЭМ!$A$33:$A$776,$A214,СВЦЭМ!$B$33:$B$776,H$190)+'СЕТ СН'!$F$15</f>
        <v>171.30441617</v>
      </c>
      <c r="I214" s="36">
        <f>SUMIFS(СВЦЭМ!$F$33:$F$776,СВЦЭМ!$A$33:$A$776,$A214,СВЦЭМ!$B$33:$B$776,I$190)+'СЕТ СН'!$F$15</f>
        <v>187.08769959</v>
      </c>
      <c r="J214" s="36">
        <f>SUMIFS(СВЦЭМ!$F$33:$F$776,СВЦЭМ!$A$33:$A$776,$A214,СВЦЭМ!$B$33:$B$776,J$190)+'СЕТ СН'!$F$15</f>
        <v>176.43909705999999</v>
      </c>
      <c r="K214" s="36">
        <f>SUMIFS(СВЦЭМ!$F$33:$F$776,СВЦЭМ!$A$33:$A$776,$A214,СВЦЭМ!$B$33:$B$776,K$190)+'СЕТ СН'!$F$15</f>
        <v>170.92686108000001</v>
      </c>
      <c r="L214" s="36">
        <f>SUMIFS(СВЦЭМ!$F$33:$F$776,СВЦЭМ!$A$33:$A$776,$A214,СВЦЭМ!$B$33:$B$776,L$190)+'СЕТ СН'!$F$15</f>
        <v>165.53279082</v>
      </c>
      <c r="M214" s="36">
        <f>SUMIFS(СВЦЭМ!$F$33:$F$776,СВЦЭМ!$A$33:$A$776,$A214,СВЦЭМ!$B$33:$B$776,M$190)+'СЕТ СН'!$F$15</f>
        <v>154.20237907000001</v>
      </c>
      <c r="N214" s="36">
        <f>SUMIFS(СВЦЭМ!$F$33:$F$776,СВЦЭМ!$A$33:$A$776,$A214,СВЦЭМ!$B$33:$B$776,N$190)+'СЕТ СН'!$F$15</f>
        <v>145.20352274999999</v>
      </c>
      <c r="O214" s="36">
        <f>SUMIFS(СВЦЭМ!$F$33:$F$776,СВЦЭМ!$A$33:$A$776,$A214,СВЦЭМ!$B$33:$B$776,O$190)+'СЕТ СН'!$F$15</f>
        <v>138.97378104000001</v>
      </c>
      <c r="P214" s="36">
        <f>SUMIFS(СВЦЭМ!$F$33:$F$776,СВЦЭМ!$A$33:$A$776,$A214,СВЦЭМ!$B$33:$B$776,P$190)+'СЕТ СН'!$F$15</f>
        <v>140.14762977000001</v>
      </c>
      <c r="Q214" s="36">
        <f>SUMIFS(СВЦЭМ!$F$33:$F$776,СВЦЭМ!$A$33:$A$776,$A214,СВЦЭМ!$B$33:$B$776,Q$190)+'СЕТ СН'!$F$15</f>
        <v>138.90281612000001</v>
      </c>
      <c r="R214" s="36">
        <f>SUMIFS(СВЦЭМ!$F$33:$F$776,СВЦЭМ!$A$33:$A$776,$A214,СВЦЭМ!$B$33:$B$776,R$190)+'СЕТ СН'!$F$15</f>
        <v>138.95139269000001</v>
      </c>
      <c r="S214" s="36">
        <f>SUMIFS(СВЦЭМ!$F$33:$F$776,СВЦЭМ!$A$33:$A$776,$A214,СВЦЭМ!$B$33:$B$776,S$190)+'СЕТ СН'!$F$15</f>
        <v>139.42243267999999</v>
      </c>
      <c r="T214" s="36">
        <f>SUMIFS(СВЦЭМ!$F$33:$F$776,СВЦЭМ!$A$33:$A$776,$A214,СВЦЭМ!$B$33:$B$776,T$190)+'СЕТ СН'!$F$15</f>
        <v>140.03588679000001</v>
      </c>
      <c r="U214" s="36">
        <f>SUMIFS(СВЦЭМ!$F$33:$F$776,СВЦЭМ!$A$33:$A$776,$A214,СВЦЭМ!$B$33:$B$776,U$190)+'СЕТ СН'!$F$15</f>
        <v>140.12598876000001</v>
      </c>
      <c r="V214" s="36">
        <f>SUMIFS(СВЦЭМ!$F$33:$F$776,СВЦЭМ!$A$33:$A$776,$A214,СВЦЭМ!$B$33:$B$776,V$190)+'СЕТ СН'!$F$15</f>
        <v>138.51206359</v>
      </c>
      <c r="W214" s="36">
        <f>SUMIFS(СВЦЭМ!$F$33:$F$776,СВЦЭМ!$A$33:$A$776,$A214,СВЦЭМ!$B$33:$B$776,W$190)+'СЕТ СН'!$F$15</f>
        <v>136.79245642000001</v>
      </c>
      <c r="X214" s="36">
        <f>SUMIFS(СВЦЭМ!$F$33:$F$776,СВЦЭМ!$A$33:$A$776,$A214,СВЦЭМ!$B$33:$B$776,X$190)+'СЕТ СН'!$F$15</f>
        <v>143.12121930999999</v>
      </c>
      <c r="Y214" s="36">
        <f>SUMIFS(СВЦЭМ!$F$33:$F$776,СВЦЭМ!$A$33:$A$776,$A214,СВЦЭМ!$B$33:$B$776,Y$190)+'СЕТ СН'!$F$15</f>
        <v>166.30573176999999</v>
      </c>
    </row>
    <row r="215" spans="1:25" ht="15.75" x14ac:dyDescent="0.2">
      <c r="A215" s="35">
        <f t="shared" si="5"/>
        <v>44068</v>
      </c>
      <c r="B215" s="36">
        <f>SUMIFS(СВЦЭМ!$F$33:$F$776,СВЦЭМ!$A$33:$A$776,$A215,СВЦЭМ!$B$33:$B$776,B$190)+'СЕТ СН'!$F$15</f>
        <v>162.6440173</v>
      </c>
      <c r="C215" s="36">
        <f>SUMIFS(СВЦЭМ!$F$33:$F$776,СВЦЭМ!$A$33:$A$776,$A215,СВЦЭМ!$B$33:$B$776,C$190)+'СЕТ СН'!$F$15</f>
        <v>170.12489633999999</v>
      </c>
      <c r="D215" s="36">
        <f>SUMIFS(СВЦЭМ!$F$33:$F$776,СВЦЭМ!$A$33:$A$776,$A215,СВЦЭМ!$B$33:$B$776,D$190)+'СЕТ СН'!$F$15</f>
        <v>174.56124912000001</v>
      </c>
      <c r="E215" s="36">
        <f>SUMIFS(СВЦЭМ!$F$33:$F$776,СВЦЭМ!$A$33:$A$776,$A215,СВЦЭМ!$B$33:$B$776,E$190)+'СЕТ СН'!$F$15</f>
        <v>175.44696776000001</v>
      </c>
      <c r="F215" s="36">
        <f>SUMIFS(СВЦЭМ!$F$33:$F$776,СВЦЭМ!$A$33:$A$776,$A215,СВЦЭМ!$B$33:$B$776,F$190)+'СЕТ СН'!$F$15</f>
        <v>176.26381559000001</v>
      </c>
      <c r="G215" s="36">
        <f>SUMIFS(СВЦЭМ!$F$33:$F$776,СВЦЭМ!$A$33:$A$776,$A215,СВЦЭМ!$B$33:$B$776,G$190)+'СЕТ СН'!$F$15</f>
        <v>174.45372537</v>
      </c>
      <c r="H215" s="36">
        <f>SUMIFS(СВЦЭМ!$F$33:$F$776,СВЦЭМ!$A$33:$A$776,$A215,СВЦЭМ!$B$33:$B$776,H$190)+'СЕТ СН'!$F$15</f>
        <v>177.38545937999999</v>
      </c>
      <c r="I215" s="36">
        <f>SUMIFS(СВЦЭМ!$F$33:$F$776,СВЦЭМ!$A$33:$A$776,$A215,СВЦЭМ!$B$33:$B$776,I$190)+'СЕТ СН'!$F$15</f>
        <v>184.01662823000001</v>
      </c>
      <c r="J215" s="36">
        <f>SUMIFS(СВЦЭМ!$F$33:$F$776,СВЦЭМ!$A$33:$A$776,$A215,СВЦЭМ!$B$33:$B$776,J$190)+'СЕТ СН'!$F$15</f>
        <v>180.77951419999999</v>
      </c>
      <c r="K215" s="36">
        <f>SUMIFS(СВЦЭМ!$F$33:$F$776,СВЦЭМ!$A$33:$A$776,$A215,СВЦЭМ!$B$33:$B$776,K$190)+'СЕТ СН'!$F$15</f>
        <v>173.0671151</v>
      </c>
      <c r="L215" s="36">
        <f>SUMIFS(СВЦЭМ!$F$33:$F$776,СВЦЭМ!$A$33:$A$776,$A215,СВЦЭМ!$B$33:$B$776,L$190)+'СЕТ СН'!$F$15</f>
        <v>168.79685512</v>
      </c>
      <c r="M215" s="36">
        <f>SUMIFS(СВЦЭМ!$F$33:$F$776,СВЦЭМ!$A$33:$A$776,$A215,СВЦЭМ!$B$33:$B$776,M$190)+'СЕТ СН'!$F$15</f>
        <v>154.11277748000001</v>
      </c>
      <c r="N215" s="36">
        <f>SUMIFS(СВЦЭМ!$F$33:$F$776,СВЦЭМ!$A$33:$A$776,$A215,СВЦЭМ!$B$33:$B$776,N$190)+'СЕТ СН'!$F$15</f>
        <v>143.67249602000001</v>
      </c>
      <c r="O215" s="36">
        <f>SUMIFS(СВЦЭМ!$F$33:$F$776,СВЦЭМ!$A$33:$A$776,$A215,СВЦЭМ!$B$33:$B$776,O$190)+'СЕТ СН'!$F$15</f>
        <v>138.11943545</v>
      </c>
      <c r="P215" s="36">
        <f>SUMIFS(СВЦЭМ!$F$33:$F$776,СВЦЭМ!$A$33:$A$776,$A215,СВЦЭМ!$B$33:$B$776,P$190)+'СЕТ СН'!$F$15</f>
        <v>139.86478116000001</v>
      </c>
      <c r="Q215" s="36">
        <f>SUMIFS(СВЦЭМ!$F$33:$F$776,СВЦЭМ!$A$33:$A$776,$A215,СВЦЭМ!$B$33:$B$776,Q$190)+'СЕТ СН'!$F$15</f>
        <v>139.20186179000001</v>
      </c>
      <c r="R215" s="36">
        <f>SUMIFS(СВЦЭМ!$F$33:$F$776,СВЦЭМ!$A$33:$A$776,$A215,СВЦЭМ!$B$33:$B$776,R$190)+'СЕТ СН'!$F$15</f>
        <v>138.52545118</v>
      </c>
      <c r="S215" s="36">
        <f>SUMIFS(СВЦЭМ!$F$33:$F$776,СВЦЭМ!$A$33:$A$776,$A215,СВЦЭМ!$B$33:$B$776,S$190)+'СЕТ СН'!$F$15</f>
        <v>139.24834698000001</v>
      </c>
      <c r="T215" s="36">
        <f>SUMIFS(СВЦЭМ!$F$33:$F$776,СВЦЭМ!$A$33:$A$776,$A215,СВЦЭМ!$B$33:$B$776,T$190)+'СЕТ СН'!$F$15</f>
        <v>139.31668915</v>
      </c>
      <c r="U215" s="36">
        <f>SUMIFS(СВЦЭМ!$F$33:$F$776,СВЦЭМ!$A$33:$A$776,$A215,СВЦЭМ!$B$33:$B$776,U$190)+'СЕТ СН'!$F$15</f>
        <v>138.24559636999999</v>
      </c>
      <c r="V215" s="36">
        <f>SUMIFS(СВЦЭМ!$F$33:$F$776,СВЦЭМ!$A$33:$A$776,$A215,СВЦЭМ!$B$33:$B$776,V$190)+'СЕТ СН'!$F$15</f>
        <v>133.87426801999999</v>
      </c>
      <c r="W215" s="36">
        <f>SUMIFS(СВЦЭМ!$F$33:$F$776,СВЦЭМ!$A$33:$A$776,$A215,СВЦЭМ!$B$33:$B$776,W$190)+'СЕТ СН'!$F$15</f>
        <v>129.73445176000001</v>
      </c>
      <c r="X215" s="36">
        <f>SUMIFS(СВЦЭМ!$F$33:$F$776,СВЦЭМ!$A$33:$A$776,$A215,СВЦЭМ!$B$33:$B$776,X$190)+'СЕТ СН'!$F$15</f>
        <v>134.69704010000001</v>
      </c>
      <c r="Y215" s="36">
        <f>SUMIFS(СВЦЭМ!$F$33:$F$776,СВЦЭМ!$A$33:$A$776,$A215,СВЦЭМ!$B$33:$B$776,Y$190)+'СЕТ СН'!$F$15</f>
        <v>156.1843011</v>
      </c>
    </row>
    <row r="216" spans="1:25" ht="15.75" x14ac:dyDescent="0.2">
      <c r="A216" s="35">
        <f t="shared" si="5"/>
        <v>44069</v>
      </c>
      <c r="B216" s="36">
        <f>SUMIFS(СВЦЭМ!$F$33:$F$776,СВЦЭМ!$A$33:$A$776,$A216,СВЦЭМ!$B$33:$B$776,B$190)+'СЕТ СН'!$F$15</f>
        <v>164.73091667</v>
      </c>
      <c r="C216" s="36">
        <f>SUMIFS(СВЦЭМ!$F$33:$F$776,СВЦЭМ!$A$33:$A$776,$A216,СВЦЭМ!$B$33:$B$776,C$190)+'СЕТ СН'!$F$15</f>
        <v>172.53227323999999</v>
      </c>
      <c r="D216" s="36">
        <f>SUMIFS(СВЦЭМ!$F$33:$F$776,СВЦЭМ!$A$33:$A$776,$A216,СВЦЭМ!$B$33:$B$776,D$190)+'СЕТ СН'!$F$15</f>
        <v>176.56344920000001</v>
      </c>
      <c r="E216" s="36">
        <f>SUMIFS(СВЦЭМ!$F$33:$F$776,СВЦЭМ!$A$33:$A$776,$A216,СВЦЭМ!$B$33:$B$776,E$190)+'СЕТ СН'!$F$15</f>
        <v>177.88499558000001</v>
      </c>
      <c r="F216" s="36">
        <f>SUMIFS(СВЦЭМ!$F$33:$F$776,СВЦЭМ!$A$33:$A$776,$A216,СВЦЭМ!$B$33:$B$776,F$190)+'СЕТ СН'!$F$15</f>
        <v>177.44952387999999</v>
      </c>
      <c r="G216" s="36">
        <f>SUMIFS(СВЦЭМ!$F$33:$F$776,СВЦЭМ!$A$33:$A$776,$A216,СВЦЭМ!$B$33:$B$776,G$190)+'СЕТ СН'!$F$15</f>
        <v>177.23686358</v>
      </c>
      <c r="H216" s="36">
        <f>SUMIFS(СВЦЭМ!$F$33:$F$776,СВЦЭМ!$A$33:$A$776,$A216,СВЦЭМ!$B$33:$B$776,H$190)+'СЕТ СН'!$F$15</f>
        <v>178.27978217</v>
      </c>
      <c r="I216" s="36">
        <f>SUMIFS(СВЦЭМ!$F$33:$F$776,СВЦЭМ!$A$33:$A$776,$A216,СВЦЭМ!$B$33:$B$776,I$190)+'СЕТ СН'!$F$15</f>
        <v>183.65973396000001</v>
      </c>
      <c r="J216" s="36">
        <f>SUMIFS(СВЦЭМ!$F$33:$F$776,СВЦЭМ!$A$33:$A$776,$A216,СВЦЭМ!$B$33:$B$776,J$190)+'СЕТ СН'!$F$15</f>
        <v>178.80185839999999</v>
      </c>
      <c r="K216" s="36">
        <f>SUMIFS(СВЦЭМ!$F$33:$F$776,СВЦЭМ!$A$33:$A$776,$A216,СВЦЭМ!$B$33:$B$776,K$190)+'СЕТ СН'!$F$15</f>
        <v>161.18335987</v>
      </c>
      <c r="L216" s="36">
        <f>SUMIFS(СВЦЭМ!$F$33:$F$776,СВЦЭМ!$A$33:$A$776,$A216,СВЦЭМ!$B$33:$B$776,L$190)+'СЕТ СН'!$F$15</f>
        <v>157.08188934</v>
      </c>
      <c r="M216" s="36">
        <f>SUMIFS(СВЦЭМ!$F$33:$F$776,СВЦЭМ!$A$33:$A$776,$A216,СВЦЭМ!$B$33:$B$776,M$190)+'СЕТ СН'!$F$15</f>
        <v>143.70062905</v>
      </c>
      <c r="N216" s="36">
        <f>SUMIFS(СВЦЭМ!$F$33:$F$776,СВЦЭМ!$A$33:$A$776,$A216,СВЦЭМ!$B$33:$B$776,N$190)+'СЕТ СН'!$F$15</f>
        <v>133.59918558999999</v>
      </c>
      <c r="O216" s="36">
        <f>SUMIFS(СВЦЭМ!$F$33:$F$776,СВЦЭМ!$A$33:$A$776,$A216,СВЦЭМ!$B$33:$B$776,O$190)+'СЕТ СН'!$F$15</f>
        <v>128.50296535999999</v>
      </c>
      <c r="P216" s="36">
        <f>SUMIFS(СВЦЭМ!$F$33:$F$776,СВЦЭМ!$A$33:$A$776,$A216,СВЦЭМ!$B$33:$B$776,P$190)+'СЕТ СН'!$F$15</f>
        <v>128.45311197000001</v>
      </c>
      <c r="Q216" s="36">
        <f>SUMIFS(СВЦЭМ!$F$33:$F$776,СВЦЭМ!$A$33:$A$776,$A216,СВЦЭМ!$B$33:$B$776,Q$190)+'СЕТ СН'!$F$15</f>
        <v>127.68928793000001</v>
      </c>
      <c r="R216" s="36">
        <f>SUMIFS(СВЦЭМ!$F$33:$F$776,СВЦЭМ!$A$33:$A$776,$A216,СВЦЭМ!$B$33:$B$776,R$190)+'СЕТ СН'!$F$15</f>
        <v>128.85792866</v>
      </c>
      <c r="S216" s="36">
        <f>SUMIFS(СВЦЭМ!$F$33:$F$776,СВЦЭМ!$A$33:$A$776,$A216,СВЦЭМ!$B$33:$B$776,S$190)+'СЕТ СН'!$F$15</f>
        <v>129.53971705999999</v>
      </c>
      <c r="T216" s="36">
        <f>SUMIFS(СВЦЭМ!$F$33:$F$776,СВЦЭМ!$A$33:$A$776,$A216,СВЦЭМ!$B$33:$B$776,T$190)+'СЕТ СН'!$F$15</f>
        <v>127.82681769</v>
      </c>
      <c r="U216" s="36">
        <f>SUMIFS(СВЦЭМ!$F$33:$F$776,СВЦЭМ!$A$33:$A$776,$A216,СВЦЭМ!$B$33:$B$776,U$190)+'СЕТ СН'!$F$15</f>
        <v>128.55258433</v>
      </c>
      <c r="V216" s="36">
        <f>SUMIFS(СВЦЭМ!$F$33:$F$776,СВЦЭМ!$A$33:$A$776,$A216,СВЦЭМ!$B$33:$B$776,V$190)+'СЕТ СН'!$F$15</f>
        <v>130.06457025</v>
      </c>
      <c r="W216" s="36">
        <f>SUMIFS(СВЦЭМ!$F$33:$F$776,СВЦЭМ!$A$33:$A$776,$A216,СВЦЭМ!$B$33:$B$776,W$190)+'СЕТ СН'!$F$15</f>
        <v>131.50978517999999</v>
      </c>
      <c r="X216" s="36">
        <f>SUMIFS(СВЦЭМ!$F$33:$F$776,СВЦЭМ!$A$33:$A$776,$A216,СВЦЭМ!$B$33:$B$776,X$190)+'СЕТ СН'!$F$15</f>
        <v>136.11320860999999</v>
      </c>
      <c r="Y216" s="36">
        <f>SUMIFS(СВЦЭМ!$F$33:$F$776,СВЦЭМ!$A$33:$A$776,$A216,СВЦЭМ!$B$33:$B$776,Y$190)+'СЕТ СН'!$F$15</f>
        <v>156.41650994</v>
      </c>
    </row>
    <row r="217" spans="1:25" ht="15.75" x14ac:dyDescent="0.2">
      <c r="A217" s="35">
        <f t="shared" si="5"/>
        <v>44070</v>
      </c>
      <c r="B217" s="36">
        <f>SUMIFS(СВЦЭМ!$F$33:$F$776,СВЦЭМ!$A$33:$A$776,$A217,СВЦЭМ!$B$33:$B$776,B$190)+'СЕТ СН'!$F$15</f>
        <v>142.15434891000001</v>
      </c>
      <c r="C217" s="36">
        <f>SUMIFS(СВЦЭМ!$F$33:$F$776,СВЦЭМ!$A$33:$A$776,$A217,СВЦЭМ!$B$33:$B$776,C$190)+'СЕТ СН'!$F$15</f>
        <v>164.30606750000001</v>
      </c>
      <c r="D217" s="36">
        <f>SUMIFS(СВЦЭМ!$F$33:$F$776,СВЦЭМ!$A$33:$A$776,$A217,СВЦЭМ!$B$33:$B$776,D$190)+'СЕТ СН'!$F$15</f>
        <v>184.71056744000001</v>
      </c>
      <c r="E217" s="36">
        <f>SUMIFS(СВЦЭМ!$F$33:$F$776,СВЦЭМ!$A$33:$A$776,$A217,СВЦЭМ!$B$33:$B$776,E$190)+'СЕТ СН'!$F$15</f>
        <v>188.73746571000001</v>
      </c>
      <c r="F217" s="36">
        <f>SUMIFS(СВЦЭМ!$F$33:$F$776,СВЦЭМ!$A$33:$A$776,$A217,СВЦЭМ!$B$33:$B$776,F$190)+'СЕТ СН'!$F$15</f>
        <v>190.26010557999999</v>
      </c>
      <c r="G217" s="36">
        <f>SUMIFS(СВЦЭМ!$F$33:$F$776,СВЦЭМ!$A$33:$A$776,$A217,СВЦЭМ!$B$33:$B$776,G$190)+'СЕТ СН'!$F$15</f>
        <v>188.73117994</v>
      </c>
      <c r="H217" s="36">
        <f>SUMIFS(СВЦЭМ!$F$33:$F$776,СВЦЭМ!$A$33:$A$776,$A217,СВЦЭМ!$B$33:$B$776,H$190)+'СЕТ СН'!$F$15</f>
        <v>179.67667660999999</v>
      </c>
      <c r="I217" s="36">
        <f>SUMIFS(СВЦЭМ!$F$33:$F$776,СВЦЭМ!$A$33:$A$776,$A217,СВЦЭМ!$B$33:$B$776,I$190)+'СЕТ СН'!$F$15</f>
        <v>162.44388837</v>
      </c>
      <c r="J217" s="36">
        <f>SUMIFS(СВЦЭМ!$F$33:$F$776,СВЦЭМ!$A$33:$A$776,$A217,СВЦЭМ!$B$33:$B$776,J$190)+'СЕТ СН'!$F$15</f>
        <v>152.07248372999999</v>
      </c>
      <c r="K217" s="36">
        <f>SUMIFS(СВЦЭМ!$F$33:$F$776,СВЦЭМ!$A$33:$A$776,$A217,СВЦЭМ!$B$33:$B$776,K$190)+'СЕТ СН'!$F$15</f>
        <v>145.49665428</v>
      </c>
      <c r="L217" s="36">
        <f>SUMIFS(СВЦЭМ!$F$33:$F$776,СВЦЭМ!$A$33:$A$776,$A217,СВЦЭМ!$B$33:$B$776,L$190)+'СЕТ СН'!$F$15</f>
        <v>145.12950671999999</v>
      </c>
      <c r="M217" s="36">
        <f>SUMIFS(СВЦЭМ!$F$33:$F$776,СВЦЭМ!$A$33:$A$776,$A217,СВЦЭМ!$B$33:$B$776,M$190)+'СЕТ СН'!$F$15</f>
        <v>145.84524961</v>
      </c>
      <c r="N217" s="36">
        <f>SUMIFS(СВЦЭМ!$F$33:$F$776,СВЦЭМ!$A$33:$A$776,$A217,СВЦЭМ!$B$33:$B$776,N$190)+'СЕТ СН'!$F$15</f>
        <v>144.15513708</v>
      </c>
      <c r="O217" s="36">
        <f>SUMIFS(СВЦЭМ!$F$33:$F$776,СВЦЭМ!$A$33:$A$776,$A217,СВЦЭМ!$B$33:$B$776,O$190)+'СЕТ СН'!$F$15</f>
        <v>143.81093276999999</v>
      </c>
      <c r="P217" s="36">
        <f>SUMIFS(СВЦЭМ!$F$33:$F$776,СВЦЭМ!$A$33:$A$776,$A217,СВЦЭМ!$B$33:$B$776,P$190)+'СЕТ СН'!$F$15</f>
        <v>145.41296101</v>
      </c>
      <c r="Q217" s="36">
        <f>SUMIFS(СВЦЭМ!$F$33:$F$776,СВЦЭМ!$A$33:$A$776,$A217,СВЦЭМ!$B$33:$B$776,Q$190)+'СЕТ СН'!$F$15</f>
        <v>145.53806890999999</v>
      </c>
      <c r="R217" s="36">
        <f>SUMIFS(СВЦЭМ!$F$33:$F$776,СВЦЭМ!$A$33:$A$776,$A217,СВЦЭМ!$B$33:$B$776,R$190)+'СЕТ СН'!$F$15</f>
        <v>143.81403861999999</v>
      </c>
      <c r="S217" s="36">
        <f>SUMIFS(СВЦЭМ!$F$33:$F$776,СВЦЭМ!$A$33:$A$776,$A217,СВЦЭМ!$B$33:$B$776,S$190)+'СЕТ СН'!$F$15</f>
        <v>144.06773957999999</v>
      </c>
      <c r="T217" s="36">
        <f>SUMIFS(СВЦЭМ!$F$33:$F$776,СВЦЭМ!$A$33:$A$776,$A217,СВЦЭМ!$B$33:$B$776,T$190)+'СЕТ СН'!$F$15</f>
        <v>142.90375431000001</v>
      </c>
      <c r="U217" s="36">
        <f>SUMIFS(СВЦЭМ!$F$33:$F$776,СВЦЭМ!$A$33:$A$776,$A217,СВЦЭМ!$B$33:$B$776,U$190)+'СЕТ СН'!$F$15</f>
        <v>144.1047452</v>
      </c>
      <c r="V217" s="36">
        <f>SUMIFS(СВЦЭМ!$F$33:$F$776,СВЦЭМ!$A$33:$A$776,$A217,СВЦЭМ!$B$33:$B$776,V$190)+'СЕТ СН'!$F$15</f>
        <v>146.94357672999999</v>
      </c>
      <c r="W217" s="36">
        <f>SUMIFS(СВЦЭМ!$F$33:$F$776,СВЦЭМ!$A$33:$A$776,$A217,СВЦЭМ!$B$33:$B$776,W$190)+'СЕТ СН'!$F$15</f>
        <v>146.86267838000001</v>
      </c>
      <c r="X217" s="36">
        <f>SUMIFS(СВЦЭМ!$F$33:$F$776,СВЦЭМ!$A$33:$A$776,$A217,СВЦЭМ!$B$33:$B$776,X$190)+'СЕТ СН'!$F$15</f>
        <v>141.11157643000001</v>
      </c>
      <c r="Y217" s="36">
        <f>SUMIFS(СВЦЭМ!$F$33:$F$776,СВЦЭМ!$A$33:$A$776,$A217,СВЦЭМ!$B$33:$B$776,Y$190)+'СЕТ СН'!$F$15</f>
        <v>147.84924885999999</v>
      </c>
    </row>
    <row r="218" spans="1:25" ht="15.75" x14ac:dyDescent="0.2">
      <c r="A218" s="35">
        <f t="shared" si="5"/>
        <v>44071</v>
      </c>
      <c r="B218" s="36">
        <f>SUMIFS(СВЦЭМ!$F$33:$F$776,СВЦЭМ!$A$33:$A$776,$A218,СВЦЭМ!$B$33:$B$776,B$190)+'СЕТ СН'!$F$15</f>
        <v>174.81726773</v>
      </c>
      <c r="C218" s="36">
        <f>SUMIFS(СВЦЭМ!$F$33:$F$776,СВЦЭМ!$A$33:$A$776,$A218,СВЦЭМ!$B$33:$B$776,C$190)+'СЕТ СН'!$F$15</f>
        <v>178.83455344999999</v>
      </c>
      <c r="D218" s="36">
        <f>SUMIFS(СВЦЭМ!$F$33:$F$776,СВЦЭМ!$A$33:$A$776,$A218,СВЦЭМ!$B$33:$B$776,D$190)+'СЕТ СН'!$F$15</f>
        <v>185.53666444000001</v>
      </c>
      <c r="E218" s="36">
        <f>SUMIFS(СВЦЭМ!$F$33:$F$776,СВЦЭМ!$A$33:$A$776,$A218,СВЦЭМ!$B$33:$B$776,E$190)+'СЕТ СН'!$F$15</f>
        <v>188.38112434999999</v>
      </c>
      <c r="F218" s="36">
        <f>SUMIFS(СВЦЭМ!$F$33:$F$776,СВЦЭМ!$A$33:$A$776,$A218,СВЦЭМ!$B$33:$B$776,F$190)+'СЕТ СН'!$F$15</f>
        <v>190.59998737999999</v>
      </c>
      <c r="G218" s="36">
        <f>SUMIFS(СВЦЭМ!$F$33:$F$776,СВЦЭМ!$A$33:$A$776,$A218,СВЦЭМ!$B$33:$B$776,G$190)+'СЕТ СН'!$F$15</f>
        <v>186.10343988</v>
      </c>
      <c r="H218" s="36">
        <f>SUMIFS(СВЦЭМ!$F$33:$F$776,СВЦЭМ!$A$33:$A$776,$A218,СВЦЭМ!$B$33:$B$776,H$190)+'СЕТ СН'!$F$15</f>
        <v>178.47518812000001</v>
      </c>
      <c r="I218" s="36">
        <f>SUMIFS(СВЦЭМ!$F$33:$F$776,СВЦЭМ!$A$33:$A$776,$A218,СВЦЭМ!$B$33:$B$776,I$190)+'СЕТ СН'!$F$15</f>
        <v>166.24613808000001</v>
      </c>
      <c r="J218" s="36">
        <f>SUMIFS(СВЦЭМ!$F$33:$F$776,СВЦЭМ!$A$33:$A$776,$A218,СВЦЭМ!$B$33:$B$776,J$190)+'СЕТ СН'!$F$15</f>
        <v>152.83223666999999</v>
      </c>
      <c r="K218" s="36">
        <f>SUMIFS(СВЦЭМ!$F$33:$F$776,СВЦЭМ!$A$33:$A$776,$A218,СВЦЭМ!$B$33:$B$776,K$190)+'СЕТ СН'!$F$15</f>
        <v>146.78669199000001</v>
      </c>
      <c r="L218" s="36">
        <f>SUMIFS(СВЦЭМ!$F$33:$F$776,СВЦЭМ!$A$33:$A$776,$A218,СВЦЭМ!$B$33:$B$776,L$190)+'СЕТ СН'!$F$15</f>
        <v>145.21135699000001</v>
      </c>
      <c r="M218" s="36">
        <f>SUMIFS(СВЦЭМ!$F$33:$F$776,СВЦЭМ!$A$33:$A$776,$A218,СВЦЭМ!$B$33:$B$776,M$190)+'СЕТ СН'!$F$15</f>
        <v>145.96110461000001</v>
      </c>
      <c r="N218" s="36">
        <f>SUMIFS(СВЦЭМ!$F$33:$F$776,СВЦЭМ!$A$33:$A$776,$A218,СВЦЭМ!$B$33:$B$776,N$190)+'СЕТ СН'!$F$15</f>
        <v>146.09257586999999</v>
      </c>
      <c r="O218" s="36">
        <f>SUMIFS(СВЦЭМ!$F$33:$F$776,СВЦЭМ!$A$33:$A$776,$A218,СВЦЭМ!$B$33:$B$776,O$190)+'СЕТ СН'!$F$15</f>
        <v>144.86302936999999</v>
      </c>
      <c r="P218" s="36">
        <f>SUMIFS(СВЦЭМ!$F$33:$F$776,СВЦЭМ!$A$33:$A$776,$A218,СВЦЭМ!$B$33:$B$776,P$190)+'СЕТ СН'!$F$15</f>
        <v>145.21838675000001</v>
      </c>
      <c r="Q218" s="36">
        <f>SUMIFS(СВЦЭМ!$F$33:$F$776,СВЦЭМ!$A$33:$A$776,$A218,СВЦЭМ!$B$33:$B$776,Q$190)+'СЕТ СН'!$F$15</f>
        <v>147.97778116000001</v>
      </c>
      <c r="R218" s="36">
        <f>SUMIFS(СВЦЭМ!$F$33:$F$776,СВЦЭМ!$A$33:$A$776,$A218,СВЦЭМ!$B$33:$B$776,R$190)+'СЕТ СН'!$F$15</f>
        <v>147.25934279000001</v>
      </c>
      <c r="S218" s="36">
        <f>SUMIFS(СВЦЭМ!$F$33:$F$776,СВЦЭМ!$A$33:$A$776,$A218,СВЦЭМ!$B$33:$B$776,S$190)+'СЕТ СН'!$F$15</f>
        <v>147.74802525999999</v>
      </c>
      <c r="T218" s="36">
        <f>SUMIFS(СВЦЭМ!$F$33:$F$776,СВЦЭМ!$A$33:$A$776,$A218,СВЦЭМ!$B$33:$B$776,T$190)+'СЕТ СН'!$F$15</f>
        <v>146.83793299000001</v>
      </c>
      <c r="U218" s="36">
        <f>SUMIFS(СВЦЭМ!$F$33:$F$776,СВЦЭМ!$A$33:$A$776,$A218,СВЦЭМ!$B$33:$B$776,U$190)+'СЕТ СН'!$F$15</f>
        <v>145.45441807</v>
      </c>
      <c r="V218" s="36">
        <f>SUMIFS(СВЦЭМ!$F$33:$F$776,СВЦЭМ!$A$33:$A$776,$A218,СВЦЭМ!$B$33:$B$776,V$190)+'СЕТ СН'!$F$15</f>
        <v>140.16814531</v>
      </c>
      <c r="W218" s="36">
        <f>SUMIFS(СВЦЭМ!$F$33:$F$776,СВЦЭМ!$A$33:$A$776,$A218,СВЦЭМ!$B$33:$B$776,W$190)+'СЕТ СН'!$F$15</f>
        <v>139.78465811999999</v>
      </c>
      <c r="X218" s="36">
        <f>SUMIFS(СВЦЭМ!$F$33:$F$776,СВЦЭМ!$A$33:$A$776,$A218,СВЦЭМ!$B$33:$B$776,X$190)+'СЕТ СН'!$F$15</f>
        <v>150.67991364</v>
      </c>
      <c r="Y218" s="36">
        <f>SUMIFS(СВЦЭМ!$F$33:$F$776,СВЦЭМ!$A$33:$A$776,$A218,СВЦЭМ!$B$33:$B$776,Y$190)+'СЕТ СН'!$F$15</f>
        <v>161.24375713000001</v>
      </c>
    </row>
    <row r="219" spans="1:25" ht="15.75" x14ac:dyDescent="0.2">
      <c r="A219" s="35">
        <f t="shared" si="5"/>
        <v>44072</v>
      </c>
      <c r="B219" s="36">
        <f>SUMIFS(СВЦЭМ!$F$33:$F$776,СВЦЭМ!$A$33:$A$776,$A219,СВЦЭМ!$B$33:$B$776,B$190)+'СЕТ СН'!$F$15</f>
        <v>174.65973478000001</v>
      </c>
      <c r="C219" s="36">
        <f>SUMIFS(СВЦЭМ!$F$33:$F$776,СВЦЭМ!$A$33:$A$776,$A219,СВЦЭМ!$B$33:$B$776,C$190)+'СЕТ СН'!$F$15</f>
        <v>184.84712056999999</v>
      </c>
      <c r="D219" s="36">
        <f>SUMIFS(СВЦЭМ!$F$33:$F$776,СВЦЭМ!$A$33:$A$776,$A219,СВЦЭМ!$B$33:$B$776,D$190)+'СЕТ СН'!$F$15</f>
        <v>192.9511354</v>
      </c>
      <c r="E219" s="36">
        <f>SUMIFS(СВЦЭМ!$F$33:$F$776,СВЦЭМ!$A$33:$A$776,$A219,СВЦЭМ!$B$33:$B$776,E$190)+'СЕТ СН'!$F$15</f>
        <v>196.27952629000001</v>
      </c>
      <c r="F219" s="36">
        <f>SUMIFS(СВЦЭМ!$F$33:$F$776,СВЦЭМ!$A$33:$A$776,$A219,СВЦЭМ!$B$33:$B$776,F$190)+'СЕТ СН'!$F$15</f>
        <v>198.36862966999999</v>
      </c>
      <c r="G219" s="36">
        <f>SUMIFS(СВЦЭМ!$F$33:$F$776,СВЦЭМ!$A$33:$A$776,$A219,СВЦЭМ!$B$33:$B$776,G$190)+'СЕТ СН'!$F$15</f>
        <v>194.95633792999999</v>
      </c>
      <c r="H219" s="36">
        <f>SUMIFS(СВЦЭМ!$F$33:$F$776,СВЦЭМ!$A$33:$A$776,$A219,СВЦЭМ!$B$33:$B$776,H$190)+'СЕТ СН'!$F$15</f>
        <v>189.21855740999999</v>
      </c>
      <c r="I219" s="36">
        <f>SUMIFS(СВЦЭМ!$F$33:$F$776,СВЦЭМ!$A$33:$A$776,$A219,СВЦЭМ!$B$33:$B$776,I$190)+'СЕТ СН'!$F$15</f>
        <v>179.33147402</v>
      </c>
      <c r="J219" s="36">
        <f>SUMIFS(СВЦЭМ!$F$33:$F$776,СВЦЭМ!$A$33:$A$776,$A219,СВЦЭМ!$B$33:$B$776,J$190)+'СЕТ СН'!$F$15</f>
        <v>163.51397015000001</v>
      </c>
      <c r="K219" s="36">
        <f>SUMIFS(СВЦЭМ!$F$33:$F$776,СВЦЭМ!$A$33:$A$776,$A219,СВЦЭМ!$B$33:$B$776,K$190)+'СЕТ СН'!$F$15</f>
        <v>150.60663124999999</v>
      </c>
      <c r="L219" s="36">
        <f>SUMIFS(СВЦЭМ!$F$33:$F$776,СВЦЭМ!$A$33:$A$776,$A219,СВЦЭМ!$B$33:$B$776,L$190)+'СЕТ СН'!$F$15</f>
        <v>146.235918</v>
      </c>
      <c r="M219" s="36">
        <f>SUMIFS(СВЦЭМ!$F$33:$F$776,СВЦЭМ!$A$33:$A$776,$A219,СВЦЭМ!$B$33:$B$776,M$190)+'СЕТ СН'!$F$15</f>
        <v>146.56590969000001</v>
      </c>
      <c r="N219" s="36">
        <f>SUMIFS(СВЦЭМ!$F$33:$F$776,СВЦЭМ!$A$33:$A$776,$A219,СВЦЭМ!$B$33:$B$776,N$190)+'СЕТ СН'!$F$15</f>
        <v>148.67454813000001</v>
      </c>
      <c r="O219" s="36">
        <f>SUMIFS(СВЦЭМ!$F$33:$F$776,СВЦЭМ!$A$33:$A$776,$A219,СВЦЭМ!$B$33:$B$776,O$190)+'СЕТ СН'!$F$15</f>
        <v>148.07986099999999</v>
      </c>
      <c r="P219" s="36">
        <f>SUMIFS(СВЦЭМ!$F$33:$F$776,СВЦЭМ!$A$33:$A$776,$A219,СВЦЭМ!$B$33:$B$776,P$190)+'СЕТ СН'!$F$15</f>
        <v>149.32466865999999</v>
      </c>
      <c r="Q219" s="36">
        <f>SUMIFS(СВЦЭМ!$F$33:$F$776,СВЦЭМ!$A$33:$A$776,$A219,СВЦЭМ!$B$33:$B$776,Q$190)+'СЕТ СН'!$F$15</f>
        <v>152.55436058000001</v>
      </c>
      <c r="R219" s="36">
        <f>SUMIFS(СВЦЭМ!$F$33:$F$776,СВЦЭМ!$A$33:$A$776,$A219,СВЦЭМ!$B$33:$B$776,R$190)+'СЕТ СН'!$F$15</f>
        <v>154.59481391</v>
      </c>
      <c r="S219" s="36">
        <f>SUMIFS(СВЦЭМ!$F$33:$F$776,СВЦЭМ!$A$33:$A$776,$A219,СВЦЭМ!$B$33:$B$776,S$190)+'СЕТ СН'!$F$15</f>
        <v>152.56958442000001</v>
      </c>
      <c r="T219" s="36">
        <f>SUMIFS(СВЦЭМ!$F$33:$F$776,СВЦЭМ!$A$33:$A$776,$A219,СВЦЭМ!$B$33:$B$776,T$190)+'СЕТ СН'!$F$15</f>
        <v>152.22837744</v>
      </c>
      <c r="U219" s="36">
        <f>SUMIFS(СВЦЭМ!$F$33:$F$776,СВЦЭМ!$A$33:$A$776,$A219,СВЦЭМ!$B$33:$B$776,U$190)+'СЕТ СН'!$F$15</f>
        <v>152.27789324</v>
      </c>
      <c r="V219" s="36">
        <f>SUMIFS(СВЦЭМ!$F$33:$F$776,СВЦЭМ!$A$33:$A$776,$A219,СВЦЭМ!$B$33:$B$776,V$190)+'СЕТ СН'!$F$15</f>
        <v>147.94364526000001</v>
      </c>
      <c r="W219" s="36">
        <f>SUMIFS(СВЦЭМ!$F$33:$F$776,СВЦЭМ!$A$33:$A$776,$A219,СВЦЭМ!$B$33:$B$776,W$190)+'СЕТ СН'!$F$15</f>
        <v>145.64000493</v>
      </c>
      <c r="X219" s="36">
        <f>SUMIFS(СВЦЭМ!$F$33:$F$776,СВЦЭМ!$A$33:$A$776,$A219,СВЦЭМ!$B$33:$B$776,X$190)+'СЕТ СН'!$F$15</f>
        <v>154.78880472</v>
      </c>
      <c r="Y219" s="36">
        <f>SUMIFS(СВЦЭМ!$F$33:$F$776,СВЦЭМ!$A$33:$A$776,$A219,СВЦЭМ!$B$33:$B$776,Y$190)+'СЕТ СН'!$F$15</f>
        <v>163.48221491999999</v>
      </c>
    </row>
    <row r="220" spans="1:25" ht="15.75" x14ac:dyDescent="0.2">
      <c r="A220" s="35">
        <f t="shared" si="5"/>
        <v>44073</v>
      </c>
      <c r="B220" s="36">
        <f>SUMIFS(СВЦЭМ!$F$33:$F$776,СВЦЭМ!$A$33:$A$776,$A220,СВЦЭМ!$B$33:$B$776,B$190)+'СЕТ СН'!$F$15</f>
        <v>170.35084818999999</v>
      </c>
      <c r="C220" s="36">
        <f>SUMIFS(СВЦЭМ!$F$33:$F$776,СВЦЭМ!$A$33:$A$776,$A220,СВЦЭМ!$B$33:$B$776,C$190)+'СЕТ СН'!$F$15</f>
        <v>182.97207886000001</v>
      </c>
      <c r="D220" s="36">
        <f>SUMIFS(СВЦЭМ!$F$33:$F$776,СВЦЭМ!$A$33:$A$776,$A220,СВЦЭМ!$B$33:$B$776,D$190)+'СЕТ СН'!$F$15</f>
        <v>192.42816830000001</v>
      </c>
      <c r="E220" s="36">
        <f>SUMIFS(СВЦЭМ!$F$33:$F$776,СВЦЭМ!$A$33:$A$776,$A220,СВЦЭМ!$B$33:$B$776,E$190)+'СЕТ СН'!$F$15</f>
        <v>192.55826501000001</v>
      </c>
      <c r="F220" s="36">
        <f>SUMIFS(СВЦЭМ!$F$33:$F$776,СВЦЭМ!$A$33:$A$776,$A220,СВЦЭМ!$B$33:$B$776,F$190)+'СЕТ СН'!$F$15</f>
        <v>192.68730556</v>
      </c>
      <c r="G220" s="36">
        <f>SUMIFS(СВЦЭМ!$F$33:$F$776,СВЦЭМ!$A$33:$A$776,$A220,СВЦЭМ!$B$33:$B$776,G$190)+'СЕТ СН'!$F$15</f>
        <v>190.42212201999999</v>
      </c>
      <c r="H220" s="36">
        <f>SUMIFS(СВЦЭМ!$F$33:$F$776,СВЦЭМ!$A$33:$A$776,$A220,СВЦЭМ!$B$33:$B$776,H$190)+'СЕТ СН'!$F$15</f>
        <v>188.66969361</v>
      </c>
      <c r="I220" s="36">
        <f>SUMIFS(СВЦЭМ!$F$33:$F$776,СВЦЭМ!$A$33:$A$776,$A220,СВЦЭМ!$B$33:$B$776,I$190)+'СЕТ СН'!$F$15</f>
        <v>181.86311789000001</v>
      </c>
      <c r="J220" s="36">
        <f>SUMIFS(СВЦЭМ!$F$33:$F$776,СВЦЭМ!$A$33:$A$776,$A220,СВЦЭМ!$B$33:$B$776,J$190)+'СЕТ СН'!$F$15</f>
        <v>165.63295658000001</v>
      </c>
      <c r="K220" s="36">
        <f>SUMIFS(СВЦЭМ!$F$33:$F$776,СВЦЭМ!$A$33:$A$776,$A220,СВЦЭМ!$B$33:$B$776,K$190)+'СЕТ СН'!$F$15</f>
        <v>151.38149860999999</v>
      </c>
      <c r="L220" s="36">
        <f>SUMIFS(СВЦЭМ!$F$33:$F$776,СВЦЭМ!$A$33:$A$776,$A220,СВЦЭМ!$B$33:$B$776,L$190)+'СЕТ СН'!$F$15</f>
        <v>144.56589364999999</v>
      </c>
      <c r="M220" s="36">
        <f>SUMIFS(СВЦЭМ!$F$33:$F$776,СВЦЭМ!$A$33:$A$776,$A220,СВЦЭМ!$B$33:$B$776,M$190)+'СЕТ СН'!$F$15</f>
        <v>143.39495407000001</v>
      </c>
      <c r="N220" s="36">
        <f>SUMIFS(СВЦЭМ!$F$33:$F$776,СВЦЭМ!$A$33:$A$776,$A220,СВЦЭМ!$B$33:$B$776,N$190)+'СЕТ СН'!$F$15</f>
        <v>145.51949766999999</v>
      </c>
      <c r="O220" s="36">
        <f>SUMIFS(СВЦЭМ!$F$33:$F$776,СВЦЭМ!$A$33:$A$776,$A220,СВЦЭМ!$B$33:$B$776,O$190)+'СЕТ СН'!$F$15</f>
        <v>143.90153054999999</v>
      </c>
      <c r="P220" s="36">
        <f>SUMIFS(СВЦЭМ!$F$33:$F$776,СВЦЭМ!$A$33:$A$776,$A220,СВЦЭМ!$B$33:$B$776,P$190)+'СЕТ СН'!$F$15</f>
        <v>144.62435740000001</v>
      </c>
      <c r="Q220" s="36">
        <f>SUMIFS(СВЦЭМ!$F$33:$F$776,СВЦЭМ!$A$33:$A$776,$A220,СВЦЭМ!$B$33:$B$776,Q$190)+'СЕТ СН'!$F$15</f>
        <v>147.55843924000001</v>
      </c>
      <c r="R220" s="36">
        <f>SUMIFS(СВЦЭМ!$F$33:$F$776,СВЦЭМ!$A$33:$A$776,$A220,СВЦЭМ!$B$33:$B$776,R$190)+'СЕТ СН'!$F$15</f>
        <v>148.63542419999999</v>
      </c>
      <c r="S220" s="36">
        <f>SUMIFS(СВЦЭМ!$F$33:$F$776,СВЦЭМ!$A$33:$A$776,$A220,СВЦЭМ!$B$33:$B$776,S$190)+'СЕТ СН'!$F$15</f>
        <v>145.41005111999999</v>
      </c>
      <c r="T220" s="36">
        <f>SUMIFS(СВЦЭМ!$F$33:$F$776,СВЦЭМ!$A$33:$A$776,$A220,СВЦЭМ!$B$33:$B$776,T$190)+'СЕТ СН'!$F$15</f>
        <v>143.24124047000001</v>
      </c>
      <c r="U220" s="36">
        <f>SUMIFS(СВЦЭМ!$F$33:$F$776,СВЦЭМ!$A$33:$A$776,$A220,СВЦЭМ!$B$33:$B$776,U$190)+'СЕТ СН'!$F$15</f>
        <v>142.05049862000001</v>
      </c>
      <c r="V220" s="36">
        <f>SUMIFS(СВЦЭМ!$F$33:$F$776,СВЦЭМ!$A$33:$A$776,$A220,СВЦЭМ!$B$33:$B$776,V$190)+'СЕТ СН'!$F$15</f>
        <v>136.20778569999999</v>
      </c>
      <c r="W220" s="36">
        <f>SUMIFS(СВЦЭМ!$F$33:$F$776,СВЦЭМ!$A$33:$A$776,$A220,СВЦЭМ!$B$33:$B$776,W$190)+'СЕТ СН'!$F$15</f>
        <v>132.43353689</v>
      </c>
      <c r="X220" s="36">
        <f>SUMIFS(СВЦЭМ!$F$33:$F$776,СВЦЭМ!$A$33:$A$776,$A220,СВЦЭМ!$B$33:$B$776,X$190)+'СЕТ СН'!$F$15</f>
        <v>141.56056050999999</v>
      </c>
      <c r="Y220" s="36">
        <f>SUMIFS(СВЦЭМ!$F$33:$F$776,СВЦЭМ!$A$33:$A$776,$A220,СВЦЭМ!$B$33:$B$776,Y$190)+'СЕТ СН'!$F$15</f>
        <v>152.98823657</v>
      </c>
    </row>
    <row r="221" spans="1:25" ht="15.75" x14ac:dyDescent="0.2">
      <c r="A221" s="35">
        <f t="shared" si="5"/>
        <v>44074</v>
      </c>
      <c r="B221" s="36">
        <f>SUMIFS(СВЦЭМ!$F$33:$F$776,СВЦЭМ!$A$33:$A$776,$A221,СВЦЭМ!$B$33:$B$776,B$190)+'СЕТ СН'!$F$15</f>
        <v>163.37975796999999</v>
      </c>
      <c r="C221" s="36">
        <f>SUMIFS(СВЦЭМ!$F$33:$F$776,СВЦЭМ!$A$33:$A$776,$A221,СВЦЭМ!$B$33:$B$776,C$190)+'СЕТ СН'!$F$15</f>
        <v>175.07783925999999</v>
      </c>
      <c r="D221" s="36">
        <f>SUMIFS(СВЦЭМ!$F$33:$F$776,СВЦЭМ!$A$33:$A$776,$A221,СВЦЭМ!$B$33:$B$776,D$190)+'СЕТ СН'!$F$15</f>
        <v>187.25637997999999</v>
      </c>
      <c r="E221" s="36">
        <f>SUMIFS(СВЦЭМ!$F$33:$F$776,СВЦЭМ!$A$33:$A$776,$A221,СВЦЭМ!$B$33:$B$776,E$190)+'СЕТ СН'!$F$15</f>
        <v>189.86616545999999</v>
      </c>
      <c r="F221" s="36">
        <f>SUMIFS(СВЦЭМ!$F$33:$F$776,СВЦЭМ!$A$33:$A$776,$A221,СВЦЭМ!$B$33:$B$776,F$190)+'СЕТ СН'!$F$15</f>
        <v>192.36208321999999</v>
      </c>
      <c r="G221" s="36">
        <f>SUMIFS(СВЦЭМ!$F$33:$F$776,СВЦЭМ!$A$33:$A$776,$A221,СВЦЭМ!$B$33:$B$776,G$190)+'СЕТ СН'!$F$15</f>
        <v>189.42649738</v>
      </c>
      <c r="H221" s="36">
        <f>SUMIFS(СВЦЭМ!$F$33:$F$776,СВЦЭМ!$A$33:$A$776,$A221,СВЦЭМ!$B$33:$B$776,H$190)+'СЕТ СН'!$F$15</f>
        <v>178.27046479000001</v>
      </c>
      <c r="I221" s="36">
        <f>SUMIFS(СВЦЭМ!$F$33:$F$776,СВЦЭМ!$A$33:$A$776,$A221,СВЦЭМ!$B$33:$B$776,I$190)+'СЕТ СН'!$F$15</f>
        <v>164.90457430999999</v>
      </c>
      <c r="J221" s="36">
        <f>SUMIFS(СВЦЭМ!$F$33:$F$776,СВЦЭМ!$A$33:$A$776,$A221,СВЦЭМ!$B$33:$B$776,J$190)+'СЕТ СН'!$F$15</f>
        <v>152.82008741999999</v>
      </c>
      <c r="K221" s="36">
        <f>SUMIFS(СВЦЭМ!$F$33:$F$776,СВЦЭМ!$A$33:$A$776,$A221,СВЦЭМ!$B$33:$B$776,K$190)+'СЕТ СН'!$F$15</f>
        <v>143.63677064999999</v>
      </c>
      <c r="L221" s="36">
        <f>SUMIFS(СВЦЭМ!$F$33:$F$776,СВЦЭМ!$A$33:$A$776,$A221,СВЦЭМ!$B$33:$B$776,L$190)+'СЕТ СН'!$F$15</f>
        <v>147.03720092</v>
      </c>
      <c r="M221" s="36">
        <f>SUMIFS(СВЦЭМ!$F$33:$F$776,СВЦЭМ!$A$33:$A$776,$A221,СВЦЭМ!$B$33:$B$776,M$190)+'СЕТ СН'!$F$15</f>
        <v>147.00633307999999</v>
      </c>
      <c r="N221" s="36">
        <f>SUMIFS(СВЦЭМ!$F$33:$F$776,СВЦЭМ!$A$33:$A$776,$A221,СВЦЭМ!$B$33:$B$776,N$190)+'СЕТ СН'!$F$15</f>
        <v>145.93867895</v>
      </c>
      <c r="O221" s="36">
        <f>SUMIFS(СВЦЭМ!$F$33:$F$776,СВЦЭМ!$A$33:$A$776,$A221,СВЦЭМ!$B$33:$B$776,O$190)+'СЕТ СН'!$F$15</f>
        <v>144.51027751999999</v>
      </c>
      <c r="P221" s="36">
        <f>SUMIFS(СВЦЭМ!$F$33:$F$776,СВЦЭМ!$A$33:$A$776,$A221,СВЦЭМ!$B$33:$B$776,P$190)+'СЕТ СН'!$F$15</f>
        <v>145.40371273</v>
      </c>
      <c r="Q221" s="36">
        <f>SUMIFS(СВЦЭМ!$F$33:$F$776,СВЦЭМ!$A$33:$A$776,$A221,СВЦЭМ!$B$33:$B$776,Q$190)+'СЕТ СН'!$F$15</f>
        <v>145.30256892</v>
      </c>
      <c r="R221" s="36">
        <f>SUMIFS(СВЦЭМ!$F$33:$F$776,СВЦЭМ!$A$33:$A$776,$A221,СВЦЭМ!$B$33:$B$776,R$190)+'СЕТ СН'!$F$15</f>
        <v>144.83242709999999</v>
      </c>
      <c r="S221" s="36">
        <f>SUMIFS(СВЦЭМ!$F$33:$F$776,СВЦЭМ!$A$33:$A$776,$A221,СВЦЭМ!$B$33:$B$776,S$190)+'СЕТ СН'!$F$15</f>
        <v>145.97139278</v>
      </c>
      <c r="T221" s="36">
        <f>SUMIFS(СВЦЭМ!$F$33:$F$776,СВЦЭМ!$A$33:$A$776,$A221,СВЦЭМ!$B$33:$B$776,T$190)+'СЕТ СН'!$F$15</f>
        <v>145.68521286999999</v>
      </c>
      <c r="U221" s="36">
        <f>SUMIFS(СВЦЭМ!$F$33:$F$776,СВЦЭМ!$A$33:$A$776,$A221,СВЦЭМ!$B$33:$B$776,U$190)+'СЕТ СН'!$F$15</f>
        <v>144.15785844000001</v>
      </c>
      <c r="V221" s="36">
        <f>SUMIFS(СВЦЭМ!$F$33:$F$776,СВЦЭМ!$A$33:$A$776,$A221,СВЦЭМ!$B$33:$B$776,V$190)+'СЕТ СН'!$F$15</f>
        <v>144.32731554</v>
      </c>
      <c r="W221" s="36">
        <f>SUMIFS(СВЦЭМ!$F$33:$F$776,СВЦЭМ!$A$33:$A$776,$A221,СВЦЭМ!$B$33:$B$776,W$190)+'СЕТ СН'!$F$15</f>
        <v>143.87057085000001</v>
      </c>
      <c r="X221" s="36">
        <f>SUMIFS(СВЦЭМ!$F$33:$F$776,СВЦЭМ!$A$33:$A$776,$A221,СВЦЭМ!$B$33:$B$776,X$190)+'СЕТ СН'!$F$15</f>
        <v>145.66899169000001</v>
      </c>
      <c r="Y221" s="36">
        <f>SUMIFS(СВЦЭМ!$F$33:$F$776,СВЦЭМ!$A$33:$A$776,$A221,СВЦЭМ!$B$33:$B$776,Y$190)+'СЕТ СН'!$F$15</f>
        <v>156.98608970999999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6"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37"/>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3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01.08.2020</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44045</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44046</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44047</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44048</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44049</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44050</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44051</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44052</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44053</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44054</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44055</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44056</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44057</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44058</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44059</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44060</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44061</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44062</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44063</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44064</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44065</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44066</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44067</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44068</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44069</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44070</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44071</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44072</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44073</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44074</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6"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37"/>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3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01.08.2020</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44045</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44046</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44047</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44048</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44049</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44050</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44051</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44052</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44053</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44054</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44055</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44056</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44057</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44058</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44059</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44060</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44061</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44062</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44063</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44064</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44065</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44066</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44067</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44068</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44069</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44070</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44071</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44072</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44073</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44074</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01.08.2020</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44045</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44046</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44047</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44048</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44049</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44050</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44051</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44052</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44053</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44054</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44055</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44056</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44057</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44058</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44059</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44060</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44061</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44062</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44063</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44064</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44065</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44066</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44067</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44068</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44069</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44070</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44071</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44072</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44073</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44074</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6"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37"/>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3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01.08.2020</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44045</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44046</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44047</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44048</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44049</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44050</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44051</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44052</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44053</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44054</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44055</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44056</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44057</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44058</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44059</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44060</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44061</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44062</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44063</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44064</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44065</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44066</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44067</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44068</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44069</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44070</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44071</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44072</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44073</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44074</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6"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37"/>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3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01.08.2020</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44045</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44046</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44047</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44048</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44049</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44050</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44051</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44052</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44053</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44054</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44055</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44056</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44057</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44058</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44059</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44060</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44061</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44062</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44063</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44064</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44065</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44066</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44067</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44068</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44069</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44070</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44071</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44072</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44073</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44074</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6"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37"/>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3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01.08.2020</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44045</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44046</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44047</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44048</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44049</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44050</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44051</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44052</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44053</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44054</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44055</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44056</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44057</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44058</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44059</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44060</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44061</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44062</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44063</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44064</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44065</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44066</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44067</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44068</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44069</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44070</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44071</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44072</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44073</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44074</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16.680580240000001</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5" t="s">
        <v>74</v>
      </c>
      <c r="B437" s="125"/>
      <c r="C437" s="125"/>
      <c r="D437" s="125"/>
      <c r="E437" s="125"/>
      <c r="F437" s="125"/>
      <c r="G437" s="125"/>
      <c r="H437" s="125"/>
      <c r="I437" s="125"/>
      <c r="J437" s="125"/>
      <c r="K437" s="125"/>
      <c r="L437" s="125"/>
      <c r="M437" s="125"/>
      <c r="N437" s="126" t="s">
        <v>29</v>
      </c>
      <c r="O437" s="126"/>
      <c r="P437" s="126"/>
      <c r="Q437" s="126"/>
      <c r="R437" s="126"/>
      <c r="S437" s="126"/>
      <c r="T437" s="126"/>
      <c r="U437" s="126"/>
      <c r="V437" s="47"/>
      <c r="W437" s="47"/>
      <c r="X437" s="47"/>
      <c r="Y437" s="47"/>
    </row>
    <row r="438" spans="1:26" ht="15.75" x14ac:dyDescent="0.25">
      <c r="A438" s="125"/>
      <c r="B438" s="125"/>
      <c r="C438" s="125"/>
      <c r="D438" s="125"/>
      <c r="E438" s="125"/>
      <c r="F438" s="125"/>
      <c r="G438" s="125"/>
      <c r="H438" s="125"/>
      <c r="I438" s="125"/>
      <c r="J438" s="125"/>
      <c r="K438" s="125"/>
      <c r="L438" s="125"/>
      <c r="M438" s="125"/>
      <c r="N438" s="127" t="s">
        <v>0</v>
      </c>
      <c r="O438" s="127"/>
      <c r="P438" s="127" t="s">
        <v>1</v>
      </c>
      <c r="Q438" s="127"/>
      <c r="R438" s="127" t="s">
        <v>2</v>
      </c>
      <c r="S438" s="127"/>
      <c r="T438" s="127" t="s">
        <v>3</v>
      </c>
      <c r="U438" s="127"/>
    </row>
    <row r="439" spans="1:26" ht="15.75" x14ac:dyDescent="0.25">
      <c r="A439" s="125"/>
      <c r="B439" s="125"/>
      <c r="C439" s="125"/>
      <c r="D439" s="125"/>
      <c r="E439" s="125"/>
      <c r="F439" s="125"/>
      <c r="G439" s="125"/>
      <c r="H439" s="125"/>
      <c r="I439" s="125"/>
      <c r="J439" s="125"/>
      <c r="K439" s="125"/>
      <c r="L439" s="125"/>
      <c r="M439" s="125"/>
      <c r="N439" s="128">
        <f>СВЦЭМ!$D$12+'СЕТ СН'!$F$13-'СЕТ СН'!$F$25</f>
        <v>605836.71221864957</v>
      </c>
      <c r="O439" s="129"/>
      <c r="P439" s="128">
        <f>СВЦЭМ!$D$12+'СЕТ СН'!$F$13-'СЕТ СН'!$G$25</f>
        <v>605836.71221864957</v>
      </c>
      <c r="Q439" s="129"/>
      <c r="R439" s="128">
        <f>СВЦЭМ!$D$12+'СЕТ СН'!$F$13-'СЕТ СН'!$H$25</f>
        <v>605836.71221864957</v>
      </c>
      <c r="S439" s="129"/>
      <c r="T439" s="128">
        <f>СВЦЭМ!$D$12+'СЕТ СН'!$F$13-'СЕТ СН'!$I$25</f>
        <v>605836.71221864957</v>
      </c>
      <c r="U439" s="12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ht="32.25" customHeight="1" x14ac:dyDescent="0.2">
      <c r="A4" s="142" t="s">
        <v>81</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6" t="s">
        <v>7</v>
      </c>
      <c r="B9" s="130" t="s">
        <v>137</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01.08.2020</v>
      </c>
      <c r="B12" s="36">
        <f>SUMIFS(СВЦЭМ!$D$33:$D$776,СВЦЭМ!$A$33:$A$776,$A12,СВЦЭМ!$B$33:$B$776,B$11)+'СЕТ СН'!$F$14+СВЦЭМ!$D$10+'СЕТ СН'!$F$8*'СЕТ СН'!$F$9-'СЕТ СН'!$F$26</f>
        <v>1010.5125470900001</v>
      </c>
      <c r="C12" s="36">
        <f>SUMIFS(СВЦЭМ!$D$33:$D$776,СВЦЭМ!$A$33:$A$776,$A12,СВЦЭМ!$B$33:$B$776,C$11)+'СЕТ СН'!$F$14+СВЦЭМ!$D$10+'СЕТ СН'!$F$8*'СЕТ СН'!$F$9-'СЕТ СН'!$F$26</f>
        <v>1049.9471265300001</v>
      </c>
      <c r="D12" s="36">
        <f>SUMIFS(СВЦЭМ!$D$33:$D$776,СВЦЭМ!$A$33:$A$776,$A12,СВЦЭМ!$B$33:$B$776,D$11)+'СЕТ СН'!$F$14+СВЦЭМ!$D$10+'СЕТ СН'!$F$8*'СЕТ СН'!$F$9-'СЕТ СН'!$F$26</f>
        <v>1085.7409901399999</v>
      </c>
      <c r="E12" s="36">
        <f>SUMIFS(СВЦЭМ!$D$33:$D$776,СВЦЭМ!$A$33:$A$776,$A12,СВЦЭМ!$B$33:$B$776,E$11)+'СЕТ СН'!$F$14+СВЦЭМ!$D$10+'СЕТ СН'!$F$8*'СЕТ СН'!$F$9-'СЕТ СН'!$F$26</f>
        <v>1086.66709532</v>
      </c>
      <c r="F12" s="36">
        <f>SUMIFS(СВЦЭМ!$D$33:$D$776,СВЦЭМ!$A$33:$A$776,$A12,СВЦЭМ!$B$33:$B$776,F$11)+'СЕТ СН'!$F$14+СВЦЭМ!$D$10+'СЕТ СН'!$F$8*'СЕТ СН'!$F$9-'СЕТ СН'!$F$26</f>
        <v>1083.2678446299999</v>
      </c>
      <c r="G12" s="36">
        <f>SUMIFS(СВЦЭМ!$D$33:$D$776,СВЦЭМ!$A$33:$A$776,$A12,СВЦЭМ!$B$33:$B$776,G$11)+'СЕТ СН'!$F$14+СВЦЭМ!$D$10+'СЕТ СН'!$F$8*'СЕТ СН'!$F$9-'СЕТ СН'!$F$26</f>
        <v>1108.4891150200001</v>
      </c>
      <c r="H12" s="36">
        <f>SUMIFS(СВЦЭМ!$D$33:$D$776,СВЦЭМ!$A$33:$A$776,$A12,СВЦЭМ!$B$33:$B$776,H$11)+'СЕТ СН'!$F$14+СВЦЭМ!$D$10+'СЕТ СН'!$F$8*'СЕТ СН'!$F$9-'СЕТ СН'!$F$26</f>
        <v>1087.1053088900001</v>
      </c>
      <c r="I12" s="36">
        <f>SUMIFS(СВЦЭМ!$D$33:$D$776,СВЦЭМ!$A$33:$A$776,$A12,СВЦЭМ!$B$33:$B$776,I$11)+'СЕТ СН'!$F$14+СВЦЭМ!$D$10+'СЕТ СН'!$F$8*'СЕТ СН'!$F$9-'СЕТ СН'!$F$26</f>
        <v>1105.2156601700001</v>
      </c>
      <c r="J12" s="36">
        <f>SUMIFS(СВЦЭМ!$D$33:$D$776,СВЦЭМ!$A$33:$A$776,$A12,СВЦЭМ!$B$33:$B$776,J$11)+'СЕТ СН'!$F$14+СВЦЭМ!$D$10+'СЕТ СН'!$F$8*'СЕТ СН'!$F$9-'СЕТ СН'!$F$26</f>
        <v>1060.6743933099999</v>
      </c>
      <c r="K12" s="36">
        <f>SUMIFS(СВЦЭМ!$D$33:$D$776,СВЦЭМ!$A$33:$A$776,$A12,СВЦЭМ!$B$33:$B$776,K$11)+'СЕТ СН'!$F$14+СВЦЭМ!$D$10+'СЕТ СН'!$F$8*'СЕТ СН'!$F$9-'СЕТ СН'!$F$26</f>
        <v>1019.4346045000001</v>
      </c>
      <c r="L12" s="36">
        <f>SUMIFS(СВЦЭМ!$D$33:$D$776,СВЦЭМ!$A$33:$A$776,$A12,СВЦЭМ!$B$33:$B$776,L$11)+'СЕТ СН'!$F$14+СВЦЭМ!$D$10+'СЕТ СН'!$F$8*'СЕТ СН'!$F$9-'СЕТ СН'!$F$26</f>
        <v>985.56745751000005</v>
      </c>
      <c r="M12" s="36">
        <f>SUMIFS(СВЦЭМ!$D$33:$D$776,СВЦЭМ!$A$33:$A$776,$A12,СВЦЭМ!$B$33:$B$776,M$11)+'СЕТ СН'!$F$14+СВЦЭМ!$D$10+'СЕТ СН'!$F$8*'СЕТ СН'!$F$9-'СЕТ СН'!$F$26</f>
        <v>923.73343713000008</v>
      </c>
      <c r="N12" s="36">
        <f>SUMIFS(СВЦЭМ!$D$33:$D$776,СВЦЭМ!$A$33:$A$776,$A12,СВЦЭМ!$B$33:$B$776,N$11)+'СЕТ СН'!$F$14+СВЦЭМ!$D$10+'СЕТ СН'!$F$8*'СЕТ СН'!$F$9-'СЕТ СН'!$F$26</f>
        <v>890.99736439000003</v>
      </c>
      <c r="O12" s="36">
        <f>SUMIFS(СВЦЭМ!$D$33:$D$776,СВЦЭМ!$A$33:$A$776,$A12,СВЦЭМ!$B$33:$B$776,O$11)+'СЕТ СН'!$F$14+СВЦЭМ!$D$10+'СЕТ СН'!$F$8*'СЕТ СН'!$F$9-'СЕТ СН'!$F$26</f>
        <v>842.65672725000002</v>
      </c>
      <c r="P12" s="36">
        <f>SUMIFS(СВЦЭМ!$D$33:$D$776,СВЦЭМ!$A$33:$A$776,$A12,СВЦЭМ!$B$33:$B$776,P$11)+'СЕТ СН'!$F$14+СВЦЭМ!$D$10+'СЕТ СН'!$F$8*'СЕТ СН'!$F$9-'СЕТ СН'!$F$26</f>
        <v>844.4048832200001</v>
      </c>
      <c r="Q12" s="36">
        <f>SUMIFS(СВЦЭМ!$D$33:$D$776,СВЦЭМ!$A$33:$A$776,$A12,СВЦЭМ!$B$33:$B$776,Q$11)+'СЕТ СН'!$F$14+СВЦЭМ!$D$10+'СЕТ СН'!$F$8*'СЕТ СН'!$F$9-'СЕТ СН'!$F$26</f>
        <v>845.83713655000008</v>
      </c>
      <c r="R12" s="36">
        <f>SUMIFS(СВЦЭМ!$D$33:$D$776,СВЦЭМ!$A$33:$A$776,$A12,СВЦЭМ!$B$33:$B$776,R$11)+'СЕТ СН'!$F$14+СВЦЭМ!$D$10+'СЕТ СН'!$F$8*'СЕТ СН'!$F$9-'СЕТ СН'!$F$26</f>
        <v>845.49225120000006</v>
      </c>
      <c r="S12" s="36">
        <f>SUMIFS(СВЦЭМ!$D$33:$D$776,СВЦЭМ!$A$33:$A$776,$A12,СВЦЭМ!$B$33:$B$776,S$11)+'СЕТ СН'!$F$14+СВЦЭМ!$D$10+'СЕТ СН'!$F$8*'СЕТ СН'!$F$9-'СЕТ СН'!$F$26</f>
        <v>845.79356672000006</v>
      </c>
      <c r="T12" s="36">
        <f>SUMIFS(СВЦЭМ!$D$33:$D$776,СВЦЭМ!$A$33:$A$776,$A12,СВЦЭМ!$B$33:$B$776,T$11)+'СЕТ СН'!$F$14+СВЦЭМ!$D$10+'СЕТ СН'!$F$8*'СЕТ СН'!$F$9-'СЕТ СН'!$F$26</f>
        <v>845.8920672700001</v>
      </c>
      <c r="U12" s="36">
        <f>SUMIFS(СВЦЭМ!$D$33:$D$776,СВЦЭМ!$A$33:$A$776,$A12,СВЦЭМ!$B$33:$B$776,U$11)+'СЕТ СН'!$F$14+СВЦЭМ!$D$10+'СЕТ СН'!$F$8*'СЕТ СН'!$F$9-'СЕТ СН'!$F$26</f>
        <v>847.65407770000002</v>
      </c>
      <c r="V12" s="36">
        <f>SUMIFS(СВЦЭМ!$D$33:$D$776,СВЦЭМ!$A$33:$A$776,$A12,СВЦЭМ!$B$33:$B$776,V$11)+'СЕТ СН'!$F$14+СВЦЭМ!$D$10+'СЕТ СН'!$F$8*'СЕТ СН'!$F$9-'СЕТ СН'!$F$26</f>
        <v>834.35163119000003</v>
      </c>
      <c r="W12" s="36">
        <f>SUMIFS(СВЦЭМ!$D$33:$D$776,СВЦЭМ!$A$33:$A$776,$A12,СВЦЭМ!$B$33:$B$776,W$11)+'СЕТ СН'!$F$14+СВЦЭМ!$D$10+'СЕТ СН'!$F$8*'СЕТ СН'!$F$9-'СЕТ СН'!$F$26</f>
        <v>818.75829600000009</v>
      </c>
      <c r="X12" s="36">
        <f>SUMIFS(СВЦЭМ!$D$33:$D$776,СВЦЭМ!$A$33:$A$776,$A12,СВЦЭМ!$B$33:$B$776,X$11)+'СЕТ СН'!$F$14+СВЦЭМ!$D$10+'СЕТ СН'!$F$8*'СЕТ СН'!$F$9-'СЕТ СН'!$F$26</f>
        <v>857.50267029000008</v>
      </c>
      <c r="Y12" s="36">
        <f>SUMIFS(СВЦЭМ!$D$33:$D$776,СВЦЭМ!$A$33:$A$776,$A12,СВЦЭМ!$B$33:$B$776,Y$11)+'СЕТ СН'!$F$14+СВЦЭМ!$D$10+'СЕТ СН'!$F$8*'СЕТ СН'!$F$9-'СЕТ СН'!$F$26</f>
        <v>966.70480708000002</v>
      </c>
    </row>
    <row r="13" spans="1:25" ht="15.75" x14ac:dyDescent="0.2">
      <c r="A13" s="35">
        <f>A12+1</f>
        <v>44045</v>
      </c>
      <c r="B13" s="36">
        <f>SUMIFS(СВЦЭМ!$D$33:$D$776,СВЦЭМ!$A$33:$A$776,$A13,СВЦЭМ!$B$33:$B$776,B$11)+'СЕТ СН'!$F$14+СВЦЭМ!$D$10+'СЕТ СН'!$F$8*'СЕТ СН'!$F$9-'СЕТ СН'!$F$26</f>
        <v>992.18072536000011</v>
      </c>
      <c r="C13" s="36">
        <f>SUMIFS(СВЦЭМ!$D$33:$D$776,СВЦЭМ!$A$33:$A$776,$A13,СВЦЭМ!$B$33:$B$776,C$11)+'СЕТ СН'!$F$14+СВЦЭМ!$D$10+'СЕТ СН'!$F$8*'СЕТ СН'!$F$9-'СЕТ СН'!$F$26</f>
        <v>1035.35422457</v>
      </c>
      <c r="D13" s="36">
        <f>SUMIFS(СВЦЭМ!$D$33:$D$776,СВЦЭМ!$A$33:$A$776,$A13,СВЦЭМ!$B$33:$B$776,D$11)+'СЕТ СН'!$F$14+СВЦЭМ!$D$10+'СЕТ СН'!$F$8*'СЕТ СН'!$F$9-'СЕТ СН'!$F$26</f>
        <v>1065.3110275900001</v>
      </c>
      <c r="E13" s="36">
        <f>SUMIFS(СВЦЭМ!$D$33:$D$776,СВЦЭМ!$A$33:$A$776,$A13,СВЦЭМ!$B$33:$B$776,E$11)+'СЕТ СН'!$F$14+СВЦЭМ!$D$10+'СЕТ СН'!$F$8*'СЕТ СН'!$F$9-'СЕТ СН'!$F$26</f>
        <v>1070.34220357</v>
      </c>
      <c r="F13" s="36">
        <f>SUMIFS(СВЦЭМ!$D$33:$D$776,СВЦЭМ!$A$33:$A$776,$A13,СВЦЭМ!$B$33:$B$776,F$11)+'СЕТ СН'!$F$14+СВЦЭМ!$D$10+'СЕТ СН'!$F$8*'СЕТ СН'!$F$9-'СЕТ СН'!$F$26</f>
        <v>1073.1053786699999</v>
      </c>
      <c r="G13" s="36">
        <f>SUMIFS(СВЦЭМ!$D$33:$D$776,СВЦЭМ!$A$33:$A$776,$A13,СВЦЭМ!$B$33:$B$776,G$11)+'СЕТ СН'!$F$14+СВЦЭМ!$D$10+'СЕТ СН'!$F$8*'СЕТ СН'!$F$9-'СЕТ СН'!$F$26</f>
        <v>1070.5086079800001</v>
      </c>
      <c r="H13" s="36">
        <f>SUMIFS(СВЦЭМ!$D$33:$D$776,СВЦЭМ!$A$33:$A$776,$A13,СВЦЭМ!$B$33:$B$776,H$11)+'СЕТ СН'!$F$14+СВЦЭМ!$D$10+'СЕТ СН'!$F$8*'СЕТ СН'!$F$9-'СЕТ СН'!$F$26</f>
        <v>1043.3958838999999</v>
      </c>
      <c r="I13" s="36">
        <f>SUMIFS(СВЦЭМ!$D$33:$D$776,СВЦЭМ!$A$33:$A$776,$A13,СВЦЭМ!$B$33:$B$776,I$11)+'СЕТ СН'!$F$14+СВЦЭМ!$D$10+'СЕТ СН'!$F$8*'СЕТ СН'!$F$9-'СЕТ СН'!$F$26</f>
        <v>1080.64565167</v>
      </c>
      <c r="J13" s="36">
        <f>SUMIFS(СВЦЭМ!$D$33:$D$776,СВЦЭМ!$A$33:$A$776,$A13,СВЦЭМ!$B$33:$B$776,J$11)+'СЕТ СН'!$F$14+СВЦЭМ!$D$10+'СЕТ СН'!$F$8*'СЕТ СН'!$F$9-'СЕТ СН'!$F$26</f>
        <v>1038.55588855</v>
      </c>
      <c r="K13" s="36">
        <f>SUMIFS(СВЦЭМ!$D$33:$D$776,СВЦЭМ!$A$33:$A$776,$A13,СВЦЭМ!$B$33:$B$776,K$11)+'СЕТ СН'!$F$14+СВЦЭМ!$D$10+'СЕТ СН'!$F$8*'СЕТ СН'!$F$9-'СЕТ СН'!$F$26</f>
        <v>972.38885228000004</v>
      </c>
      <c r="L13" s="36">
        <f>SUMIFS(СВЦЭМ!$D$33:$D$776,СВЦЭМ!$A$33:$A$776,$A13,СВЦЭМ!$B$33:$B$776,L$11)+'СЕТ СН'!$F$14+СВЦЭМ!$D$10+'СЕТ СН'!$F$8*'СЕТ СН'!$F$9-'СЕТ СН'!$F$26</f>
        <v>937.12280776</v>
      </c>
      <c r="M13" s="36">
        <f>SUMIFS(СВЦЭМ!$D$33:$D$776,СВЦЭМ!$A$33:$A$776,$A13,СВЦЭМ!$B$33:$B$776,M$11)+'СЕТ СН'!$F$14+СВЦЭМ!$D$10+'СЕТ СН'!$F$8*'СЕТ СН'!$F$9-'СЕТ СН'!$F$26</f>
        <v>866.94094481000002</v>
      </c>
      <c r="N13" s="36">
        <f>SUMIFS(СВЦЭМ!$D$33:$D$776,СВЦЭМ!$A$33:$A$776,$A13,СВЦЭМ!$B$33:$B$776,N$11)+'СЕТ СН'!$F$14+СВЦЭМ!$D$10+'СЕТ СН'!$F$8*'СЕТ СН'!$F$9-'СЕТ СН'!$F$26</f>
        <v>834.08395825000002</v>
      </c>
      <c r="O13" s="36">
        <f>SUMIFS(СВЦЭМ!$D$33:$D$776,СВЦЭМ!$A$33:$A$776,$A13,СВЦЭМ!$B$33:$B$776,O$11)+'СЕТ СН'!$F$14+СВЦЭМ!$D$10+'СЕТ СН'!$F$8*'СЕТ СН'!$F$9-'СЕТ СН'!$F$26</f>
        <v>819.1403720400001</v>
      </c>
      <c r="P13" s="36">
        <f>SUMIFS(СВЦЭМ!$D$33:$D$776,СВЦЭМ!$A$33:$A$776,$A13,СВЦЭМ!$B$33:$B$776,P$11)+'СЕТ СН'!$F$14+СВЦЭМ!$D$10+'СЕТ СН'!$F$8*'СЕТ СН'!$F$9-'СЕТ СН'!$F$26</f>
        <v>827.92416650000007</v>
      </c>
      <c r="Q13" s="36">
        <f>SUMIFS(СВЦЭМ!$D$33:$D$776,СВЦЭМ!$A$33:$A$776,$A13,СВЦЭМ!$B$33:$B$776,Q$11)+'СЕТ СН'!$F$14+СВЦЭМ!$D$10+'СЕТ СН'!$F$8*'СЕТ СН'!$F$9-'СЕТ СН'!$F$26</f>
        <v>839.09902766000005</v>
      </c>
      <c r="R13" s="36">
        <f>SUMIFS(СВЦЭМ!$D$33:$D$776,СВЦЭМ!$A$33:$A$776,$A13,СВЦЭМ!$B$33:$B$776,R$11)+'СЕТ СН'!$F$14+СВЦЭМ!$D$10+'СЕТ СН'!$F$8*'СЕТ СН'!$F$9-'СЕТ СН'!$F$26</f>
        <v>832.13414596000007</v>
      </c>
      <c r="S13" s="36">
        <f>SUMIFS(СВЦЭМ!$D$33:$D$776,СВЦЭМ!$A$33:$A$776,$A13,СВЦЭМ!$B$33:$B$776,S$11)+'СЕТ СН'!$F$14+СВЦЭМ!$D$10+'СЕТ СН'!$F$8*'СЕТ СН'!$F$9-'СЕТ СН'!$F$26</f>
        <v>836.25483972000006</v>
      </c>
      <c r="T13" s="36">
        <f>SUMIFS(СВЦЭМ!$D$33:$D$776,СВЦЭМ!$A$33:$A$776,$A13,СВЦЭМ!$B$33:$B$776,T$11)+'СЕТ СН'!$F$14+СВЦЭМ!$D$10+'СЕТ СН'!$F$8*'СЕТ СН'!$F$9-'СЕТ СН'!$F$26</f>
        <v>835.07219867000003</v>
      </c>
      <c r="U13" s="36">
        <f>SUMIFS(СВЦЭМ!$D$33:$D$776,СВЦЭМ!$A$33:$A$776,$A13,СВЦЭМ!$B$33:$B$776,U$11)+'СЕТ СН'!$F$14+СВЦЭМ!$D$10+'СЕТ СН'!$F$8*'СЕТ СН'!$F$9-'СЕТ СН'!$F$26</f>
        <v>821.63514923000002</v>
      </c>
      <c r="V13" s="36">
        <f>SUMIFS(СВЦЭМ!$D$33:$D$776,СВЦЭМ!$A$33:$A$776,$A13,СВЦЭМ!$B$33:$B$776,V$11)+'СЕТ СН'!$F$14+СВЦЭМ!$D$10+'СЕТ СН'!$F$8*'СЕТ СН'!$F$9-'СЕТ СН'!$F$26</f>
        <v>795.28264834000004</v>
      </c>
      <c r="W13" s="36">
        <f>SUMIFS(СВЦЭМ!$D$33:$D$776,СВЦЭМ!$A$33:$A$776,$A13,СВЦЭМ!$B$33:$B$776,W$11)+'СЕТ СН'!$F$14+СВЦЭМ!$D$10+'СЕТ СН'!$F$8*'СЕТ СН'!$F$9-'СЕТ СН'!$F$26</f>
        <v>795.15674263000005</v>
      </c>
      <c r="X13" s="36">
        <f>SUMIFS(СВЦЭМ!$D$33:$D$776,СВЦЭМ!$A$33:$A$776,$A13,СВЦЭМ!$B$33:$B$776,X$11)+'СЕТ СН'!$F$14+СВЦЭМ!$D$10+'СЕТ СН'!$F$8*'СЕТ СН'!$F$9-'СЕТ СН'!$F$26</f>
        <v>825.56109442000002</v>
      </c>
      <c r="Y13" s="36">
        <f>SUMIFS(СВЦЭМ!$D$33:$D$776,СВЦЭМ!$A$33:$A$776,$A13,СВЦЭМ!$B$33:$B$776,Y$11)+'СЕТ СН'!$F$14+СВЦЭМ!$D$10+'СЕТ СН'!$F$8*'СЕТ СН'!$F$9-'СЕТ СН'!$F$26</f>
        <v>914.84682183000007</v>
      </c>
    </row>
    <row r="14" spans="1:25" ht="15.75" x14ac:dyDescent="0.2">
      <c r="A14" s="35">
        <f t="shared" ref="A14:A42" si="0">A13+1</f>
        <v>44046</v>
      </c>
      <c r="B14" s="36">
        <f>SUMIFS(СВЦЭМ!$D$33:$D$776,СВЦЭМ!$A$33:$A$776,$A14,СВЦЭМ!$B$33:$B$776,B$11)+'СЕТ СН'!$F$14+СВЦЭМ!$D$10+'СЕТ СН'!$F$8*'СЕТ СН'!$F$9-'СЕТ СН'!$F$26</f>
        <v>1006.2003921300001</v>
      </c>
      <c r="C14" s="36">
        <f>SUMIFS(СВЦЭМ!$D$33:$D$776,СВЦЭМ!$A$33:$A$776,$A14,СВЦЭМ!$B$33:$B$776,C$11)+'СЕТ СН'!$F$14+СВЦЭМ!$D$10+'СЕТ СН'!$F$8*'СЕТ СН'!$F$9-'СЕТ СН'!$F$26</f>
        <v>1002.03292088</v>
      </c>
      <c r="D14" s="36">
        <f>SUMIFS(СВЦЭМ!$D$33:$D$776,СВЦЭМ!$A$33:$A$776,$A14,СВЦЭМ!$B$33:$B$776,D$11)+'СЕТ СН'!$F$14+СВЦЭМ!$D$10+'СЕТ СН'!$F$8*'СЕТ СН'!$F$9-'СЕТ СН'!$F$26</f>
        <v>1016.72546188</v>
      </c>
      <c r="E14" s="36">
        <f>SUMIFS(СВЦЭМ!$D$33:$D$776,СВЦЭМ!$A$33:$A$776,$A14,СВЦЭМ!$B$33:$B$776,E$11)+'СЕТ СН'!$F$14+СВЦЭМ!$D$10+'СЕТ СН'!$F$8*'СЕТ СН'!$F$9-'СЕТ СН'!$F$26</f>
        <v>1061.2060511100001</v>
      </c>
      <c r="F14" s="36">
        <f>SUMIFS(СВЦЭМ!$D$33:$D$776,СВЦЭМ!$A$33:$A$776,$A14,СВЦЭМ!$B$33:$B$776,F$11)+'СЕТ СН'!$F$14+СВЦЭМ!$D$10+'СЕТ СН'!$F$8*'СЕТ СН'!$F$9-'СЕТ СН'!$F$26</f>
        <v>1063.0752124400001</v>
      </c>
      <c r="G14" s="36">
        <f>SUMIFS(СВЦЭМ!$D$33:$D$776,СВЦЭМ!$A$33:$A$776,$A14,СВЦЭМ!$B$33:$B$776,G$11)+'СЕТ СН'!$F$14+СВЦЭМ!$D$10+'СЕТ СН'!$F$8*'СЕТ СН'!$F$9-'СЕТ СН'!$F$26</f>
        <v>1086.0086857199999</v>
      </c>
      <c r="H14" s="36">
        <f>SUMIFS(СВЦЭМ!$D$33:$D$776,СВЦЭМ!$A$33:$A$776,$A14,СВЦЭМ!$B$33:$B$776,H$11)+'СЕТ СН'!$F$14+СВЦЭМ!$D$10+'СЕТ СН'!$F$8*'СЕТ СН'!$F$9-'СЕТ СН'!$F$26</f>
        <v>1071.7131764999999</v>
      </c>
      <c r="I14" s="36">
        <f>SUMIFS(СВЦЭМ!$D$33:$D$776,СВЦЭМ!$A$33:$A$776,$A14,СВЦЭМ!$B$33:$B$776,I$11)+'СЕТ СН'!$F$14+СВЦЭМ!$D$10+'СЕТ СН'!$F$8*'СЕТ СН'!$F$9-'СЕТ СН'!$F$26</f>
        <v>1085.0588941200001</v>
      </c>
      <c r="J14" s="36">
        <f>SUMIFS(СВЦЭМ!$D$33:$D$776,СВЦЭМ!$A$33:$A$776,$A14,СВЦЭМ!$B$33:$B$776,J$11)+'СЕТ СН'!$F$14+СВЦЭМ!$D$10+'СЕТ СН'!$F$8*'СЕТ СН'!$F$9-'СЕТ СН'!$F$26</f>
        <v>1028.66169992</v>
      </c>
      <c r="K14" s="36">
        <f>SUMIFS(СВЦЭМ!$D$33:$D$776,СВЦЭМ!$A$33:$A$776,$A14,СВЦЭМ!$B$33:$B$776,K$11)+'СЕТ СН'!$F$14+СВЦЭМ!$D$10+'СЕТ СН'!$F$8*'СЕТ СН'!$F$9-'СЕТ СН'!$F$26</f>
        <v>977.21627350000006</v>
      </c>
      <c r="L14" s="36">
        <f>SUMIFS(СВЦЭМ!$D$33:$D$776,СВЦЭМ!$A$33:$A$776,$A14,СВЦЭМ!$B$33:$B$776,L$11)+'СЕТ СН'!$F$14+СВЦЭМ!$D$10+'СЕТ СН'!$F$8*'СЕТ СН'!$F$9-'СЕТ СН'!$F$26</f>
        <v>931.68626001000007</v>
      </c>
      <c r="M14" s="36">
        <f>SUMIFS(СВЦЭМ!$D$33:$D$776,СВЦЭМ!$A$33:$A$776,$A14,СВЦЭМ!$B$33:$B$776,M$11)+'СЕТ СН'!$F$14+СВЦЭМ!$D$10+'СЕТ СН'!$F$8*'СЕТ СН'!$F$9-'СЕТ СН'!$F$26</f>
        <v>860.87386075000006</v>
      </c>
      <c r="N14" s="36">
        <f>SUMIFS(СВЦЭМ!$D$33:$D$776,СВЦЭМ!$A$33:$A$776,$A14,СВЦЭМ!$B$33:$B$776,N$11)+'СЕТ СН'!$F$14+СВЦЭМ!$D$10+'СЕТ СН'!$F$8*'СЕТ СН'!$F$9-'СЕТ СН'!$F$26</f>
        <v>819.88310689000002</v>
      </c>
      <c r="O14" s="36">
        <f>SUMIFS(СВЦЭМ!$D$33:$D$776,СВЦЭМ!$A$33:$A$776,$A14,СВЦЭМ!$B$33:$B$776,O$11)+'СЕТ СН'!$F$14+СВЦЭМ!$D$10+'СЕТ СН'!$F$8*'СЕТ СН'!$F$9-'СЕТ СН'!$F$26</f>
        <v>802.83651578000001</v>
      </c>
      <c r="P14" s="36">
        <f>SUMIFS(СВЦЭМ!$D$33:$D$776,СВЦЭМ!$A$33:$A$776,$A14,СВЦЭМ!$B$33:$B$776,P$11)+'СЕТ СН'!$F$14+СВЦЭМ!$D$10+'СЕТ СН'!$F$8*'СЕТ СН'!$F$9-'СЕТ СН'!$F$26</f>
        <v>806.88015567000002</v>
      </c>
      <c r="Q14" s="36">
        <f>SUMIFS(СВЦЭМ!$D$33:$D$776,СВЦЭМ!$A$33:$A$776,$A14,СВЦЭМ!$B$33:$B$776,Q$11)+'СЕТ СН'!$F$14+СВЦЭМ!$D$10+'СЕТ СН'!$F$8*'СЕТ СН'!$F$9-'СЕТ СН'!$F$26</f>
        <v>810.92002824000008</v>
      </c>
      <c r="R14" s="36">
        <f>SUMIFS(СВЦЭМ!$D$33:$D$776,СВЦЭМ!$A$33:$A$776,$A14,СВЦЭМ!$B$33:$B$776,R$11)+'СЕТ СН'!$F$14+СВЦЭМ!$D$10+'СЕТ СН'!$F$8*'СЕТ СН'!$F$9-'СЕТ СН'!$F$26</f>
        <v>818.79243249000001</v>
      </c>
      <c r="S14" s="36">
        <f>SUMIFS(СВЦЭМ!$D$33:$D$776,СВЦЭМ!$A$33:$A$776,$A14,СВЦЭМ!$B$33:$B$776,S$11)+'СЕТ СН'!$F$14+СВЦЭМ!$D$10+'СЕТ СН'!$F$8*'СЕТ СН'!$F$9-'СЕТ СН'!$F$26</f>
        <v>822.99047595000002</v>
      </c>
      <c r="T14" s="36">
        <f>SUMIFS(СВЦЭМ!$D$33:$D$776,СВЦЭМ!$A$33:$A$776,$A14,СВЦЭМ!$B$33:$B$776,T$11)+'СЕТ СН'!$F$14+СВЦЭМ!$D$10+'СЕТ СН'!$F$8*'СЕТ СН'!$F$9-'СЕТ СН'!$F$26</f>
        <v>831.55369315000007</v>
      </c>
      <c r="U14" s="36">
        <f>SUMIFS(СВЦЭМ!$D$33:$D$776,СВЦЭМ!$A$33:$A$776,$A14,СВЦЭМ!$B$33:$B$776,U$11)+'СЕТ СН'!$F$14+СВЦЭМ!$D$10+'СЕТ СН'!$F$8*'СЕТ СН'!$F$9-'СЕТ СН'!$F$26</f>
        <v>829.78438131000007</v>
      </c>
      <c r="V14" s="36">
        <f>SUMIFS(СВЦЭМ!$D$33:$D$776,СВЦЭМ!$A$33:$A$776,$A14,СВЦЭМ!$B$33:$B$776,V$11)+'СЕТ СН'!$F$14+СВЦЭМ!$D$10+'СЕТ СН'!$F$8*'СЕТ СН'!$F$9-'СЕТ СН'!$F$26</f>
        <v>821.99071118000006</v>
      </c>
      <c r="W14" s="36">
        <f>SUMIFS(СВЦЭМ!$D$33:$D$776,СВЦЭМ!$A$33:$A$776,$A14,СВЦЭМ!$B$33:$B$776,W$11)+'СЕТ СН'!$F$14+СВЦЭМ!$D$10+'СЕТ СН'!$F$8*'СЕТ СН'!$F$9-'СЕТ СН'!$F$26</f>
        <v>810.72244216000001</v>
      </c>
      <c r="X14" s="36">
        <f>SUMIFS(СВЦЭМ!$D$33:$D$776,СВЦЭМ!$A$33:$A$776,$A14,СВЦЭМ!$B$33:$B$776,X$11)+'СЕТ СН'!$F$14+СВЦЭМ!$D$10+'СЕТ СН'!$F$8*'СЕТ СН'!$F$9-'СЕТ СН'!$F$26</f>
        <v>834.02843439000003</v>
      </c>
      <c r="Y14" s="36">
        <f>SUMIFS(СВЦЭМ!$D$33:$D$776,СВЦЭМ!$A$33:$A$776,$A14,СВЦЭМ!$B$33:$B$776,Y$11)+'СЕТ СН'!$F$14+СВЦЭМ!$D$10+'СЕТ СН'!$F$8*'СЕТ СН'!$F$9-'СЕТ СН'!$F$26</f>
        <v>921.22186611000006</v>
      </c>
    </row>
    <row r="15" spans="1:25" ht="15.75" x14ac:dyDescent="0.2">
      <c r="A15" s="35">
        <f t="shared" si="0"/>
        <v>44047</v>
      </c>
      <c r="B15" s="36">
        <f>SUMIFS(СВЦЭМ!$D$33:$D$776,СВЦЭМ!$A$33:$A$776,$A15,СВЦЭМ!$B$33:$B$776,B$11)+'СЕТ СН'!$F$14+СВЦЭМ!$D$10+'СЕТ СН'!$F$8*'СЕТ СН'!$F$9-'СЕТ СН'!$F$26</f>
        <v>986.35967971000002</v>
      </c>
      <c r="C15" s="36">
        <f>SUMIFS(СВЦЭМ!$D$33:$D$776,СВЦЭМ!$A$33:$A$776,$A15,СВЦЭМ!$B$33:$B$776,C$11)+'СЕТ СН'!$F$14+СВЦЭМ!$D$10+'СЕТ СН'!$F$8*'СЕТ СН'!$F$9-'СЕТ СН'!$F$26</f>
        <v>1037.8352425799999</v>
      </c>
      <c r="D15" s="36">
        <f>SUMIFS(СВЦЭМ!$D$33:$D$776,СВЦЭМ!$A$33:$A$776,$A15,СВЦЭМ!$B$33:$B$776,D$11)+'СЕТ СН'!$F$14+СВЦЭМ!$D$10+'СЕТ СН'!$F$8*'СЕТ СН'!$F$9-'СЕТ СН'!$F$26</f>
        <v>1056.96968139</v>
      </c>
      <c r="E15" s="36">
        <f>SUMIFS(СВЦЭМ!$D$33:$D$776,СВЦЭМ!$A$33:$A$776,$A15,СВЦЭМ!$B$33:$B$776,E$11)+'СЕТ СН'!$F$14+СВЦЭМ!$D$10+'СЕТ СН'!$F$8*'СЕТ СН'!$F$9-'СЕТ СН'!$F$26</f>
        <v>1087.7429806800001</v>
      </c>
      <c r="F15" s="36">
        <f>SUMIFS(СВЦЭМ!$D$33:$D$776,СВЦЭМ!$A$33:$A$776,$A15,СВЦЭМ!$B$33:$B$776,F$11)+'СЕТ СН'!$F$14+СВЦЭМ!$D$10+'СЕТ СН'!$F$8*'СЕТ СН'!$F$9-'СЕТ СН'!$F$26</f>
        <v>1094.6537818700001</v>
      </c>
      <c r="G15" s="36">
        <f>SUMIFS(СВЦЭМ!$D$33:$D$776,СВЦЭМ!$A$33:$A$776,$A15,СВЦЭМ!$B$33:$B$776,G$11)+'СЕТ СН'!$F$14+СВЦЭМ!$D$10+'СЕТ СН'!$F$8*'СЕТ СН'!$F$9-'СЕТ СН'!$F$26</f>
        <v>1087.46449209</v>
      </c>
      <c r="H15" s="36">
        <f>SUMIFS(СВЦЭМ!$D$33:$D$776,СВЦЭМ!$A$33:$A$776,$A15,СВЦЭМ!$B$33:$B$776,H$11)+'СЕТ СН'!$F$14+СВЦЭМ!$D$10+'СЕТ СН'!$F$8*'СЕТ СН'!$F$9-'СЕТ СН'!$F$26</f>
        <v>1043.6413317199999</v>
      </c>
      <c r="I15" s="36">
        <f>SUMIFS(СВЦЭМ!$D$33:$D$776,СВЦЭМ!$A$33:$A$776,$A15,СВЦЭМ!$B$33:$B$776,I$11)+'СЕТ СН'!$F$14+СВЦЭМ!$D$10+'СЕТ СН'!$F$8*'СЕТ СН'!$F$9-'СЕТ СН'!$F$26</f>
        <v>1037.2679125300001</v>
      </c>
      <c r="J15" s="36">
        <f>SUMIFS(СВЦЭМ!$D$33:$D$776,СВЦЭМ!$A$33:$A$776,$A15,СВЦЭМ!$B$33:$B$776,J$11)+'СЕТ СН'!$F$14+СВЦЭМ!$D$10+'СЕТ СН'!$F$8*'СЕТ СН'!$F$9-'СЕТ СН'!$F$26</f>
        <v>991.02436068000009</v>
      </c>
      <c r="K15" s="36">
        <f>SUMIFS(СВЦЭМ!$D$33:$D$776,СВЦЭМ!$A$33:$A$776,$A15,СВЦЭМ!$B$33:$B$776,K$11)+'СЕТ СН'!$F$14+СВЦЭМ!$D$10+'СЕТ СН'!$F$8*'СЕТ СН'!$F$9-'СЕТ СН'!$F$26</f>
        <v>962.02871692000008</v>
      </c>
      <c r="L15" s="36">
        <f>SUMIFS(СВЦЭМ!$D$33:$D$776,СВЦЭМ!$A$33:$A$776,$A15,СВЦЭМ!$B$33:$B$776,L$11)+'СЕТ СН'!$F$14+СВЦЭМ!$D$10+'СЕТ СН'!$F$8*'СЕТ СН'!$F$9-'СЕТ СН'!$F$26</f>
        <v>956.32564283000011</v>
      </c>
      <c r="M15" s="36">
        <f>SUMIFS(СВЦЭМ!$D$33:$D$776,СВЦЭМ!$A$33:$A$776,$A15,СВЦЭМ!$B$33:$B$776,M$11)+'СЕТ СН'!$F$14+СВЦЭМ!$D$10+'СЕТ СН'!$F$8*'СЕТ СН'!$F$9-'СЕТ СН'!$F$26</f>
        <v>880.08183451000002</v>
      </c>
      <c r="N15" s="36">
        <f>SUMIFS(СВЦЭМ!$D$33:$D$776,СВЦЭМ!$A$33:$A$776,$A15,СВЦЭМ!$B$33:$B$776,N$11)+'СЕТ СН'!$F$14+СВЦЭМ!$D$10+'СЕТ СН'!$F$8*'СЕТ СН'!$F$9-'СЕТ СН'!$F$26</f>
        <v>825.15542018000008</v>
      </c>
      <c r="O15" s="36">
        <f>SUMIFS(СВЦЭМ!$D$33:$D$776,СВЦЭМ!$A$33:$A$776,$A15,СВЦЭМ!$B$33:$B$776,O$11)+'СЕТ СН'!$F$14+СВЦЭМ!$D$10+'СЕТ СН'!$F$8*'СЕТ СН'!$F$9-'СЕТ СН'!$F$26</f>
        <v>801.84991559000002</v>
      </c>
      <c r="P15" s="36">
        <f>SUMIFS(СВЦЭМ!$D$33:$D$776,СВЦЭМ!$A$33:$A$776,$A15,СВЦЭМ!$B$33:$B$776,P$11)+'СЕТ СН'!$F$14+СВЦЭМ!$D$10+'СЕТ СН'!$F$8*'СЕТ СН'!$F$9-'СЕТ СН'!$F$26</f>
        <v>797.66635395000003</v>
      </c>
      <c r="Q15" s="36">
        <f>SUMIFS(СВЦЭМ!$D$33:$D$776,СВЦЭМ!$A$33:$A$776,$A15,СВЦЭМ!$B$33:$B$776,Q$11)+'СЕТ СН'!$F$14+СВЦЭМ!$D$10+'СЕТ СН'!$F$8*'СЕТ СН'!$F$9-'СЕТ СН'!$F$26</f>
        <v>797.1685497200001</v>
      </c>
      <c r="R15" s="36">
        <f>SUMIFS(СВЦЭМ!$D$33:$D$776,СВЦЭМ!$A$33:$A$776,$A15,СВЦЭМ!$B$33:$B$776,R$11)+'СЕТ СН'!$F$14+СВЦЭМ!$D$10+'СЕТ СН'!$F$8*'СЕТ СН'!$F$9-'СЕТ СН'!$F$26</f>
        <v>794.72261536000008</v>
      </c>
      <c r="S15" s="36">
        <f>SUMIFS(СВЦЭМ!$D$33:$D$776,СВЦЭМ!$A$33:$A$776,$A15,СВЦЭМ!$B$33:$B$776,S$11)+'СЕТ СН'!$F$14+СВЦЭМ!$D$10+'СЕТ СН'!$F$8*'СЕТ СН'!$F$9-'СЕТ СН'!$F$26</f>
        <v>816.15682642000002</v>
      </c>
      <c r="T15" s="36">
        <f>SUMIFS(СВЦЭМ!$D$33:$D$776,СВЦЭМ!$A$33:$A$776,$A15,СВЦЭМ!$B$33:$B$776,T$11)+'СЕТ СН'!$F$14+СВЦЭМ!$D$10+'СЕТ СН'!$F$8*'СЕТ СН'!$F$9-'СЕТ СН'!$F$26</f>
        <v>810.49411346000011</v>
      </c>
      <c r="U15" s="36">
        <f>SUMIFS(СВЦЭМ!$D$33:$D$776,СВЦЭМ!$A$33:$A$776,$A15,СВЦЭМ!$B$33:$B$776,U$11)+'СЕТ СН'!$F$14+СВЦЭМ!$D$10+'СЕТ СН'!$F$8*'СЕТ СН'!$F$9-'СЕТ СН'!$F$26</f>
        <v>810.77979813000002</v>
      </c>
      <c r="V15" s="36">
        <f>SUMIFS(СВЦЭМ!$D$33:$D$776,СВЦЭМ!$A$33:$A$776,$A15,СВЦЭМ!$B$33:$B$776,V$11)+'СЕТ СН'!$F$14+СВЦЭМ!$D$10+'СЕТ СН'!$F$8*'СЕТ СН'!$F$9-'СЕТ СН'!$F$26</f>
        <v>809.91467132000002</v>
      </c>
      <c r="W15" s="36">
        <f>SUMIFS(СВЦЭМ!$D$33:$D$776,СВЦЭМ!$A$33:$A$776,$A15,СВЦЭМ!$B$33:$B$776,W$11)+'СЕТ СН'!$F$14+СВЦЭМ!$D$10+'СЕТ СН'!$F$8*'СЕТ СН'!$F$9-'СЕТ СН'!$F$26</f>
        <v>811.8255652900001</v>
      </c>
      <c r="X15" s="36">
        <f>SUMIFS(СВЦЭМ!$D$33:$D$776,СВЦЭМ!$A$33:$A$776,$A15,СВЦЭМ!$B$33:$B$776,X$11)+'СЕТ СН'!$F$14+СВЦЭМ!$D$10+'СЕТ СН'!$F$8*'СЕТ СН'!$F$9-'СЕТ СН'!$F$26</f>
        <v>836.56876044000001</v>
      </c>
      <c r="Y15" s="36">
        <f>SUMIFS(СВЦЭМ!$D$33:$D$776,СВЦЭМ!$A$33:$A$776,$A15,СВЦЭМ!$B$33:$B$776,Y$11)+'СЕТ СН'!$F$14+СВЦЭМ!$D$10+'СЕТ СН'!$F$8*'СЕТ СН'!$F$9-'СЕТ СН'!$F$26</f>
        <v>920.81466010000008</v>
      </c>
    </row>
    <row r="16" spans="1:25" ht="15.75" x14ac:dyDescent="0.2">
      <c r="A16" s="35">
        <f t="shared" si="0"/>
        <v>44048</v>
      </c>
      <c r="B16" s="36">
        <f>SUMIFS(СВЦЭМ!$D$33:$D$776,СВЦЭМ!$A$33:$A$776,$A16,СВЦЭМ!$B$33:$B$776,B$11)+'СЕТ СН'!$F$14+СВЦЭМ!$D$10+'СЕТ СН'!$F$8*'СЕТ СН'!$F$9-'СЕТ СН'!$F$26</f>
        <v>988.27559168000005</v>
      </c>
      <c r="C16" s="36">
        <f>SUMIFS(СВЦЭМ!$D$33:$D$776,СВЦЭМ!$A$33:$A$776,$A16,СВЦЭМ!$B$33:$B$776,C$11)+'СЕТ СН'!$F$14+СВЦЭМ!$D$10+'СЕТ СН'!$F$8*'СЕТ СН'!$F$9-'СЕТ СН'!$F$26</f>
        <v>1062.4643353399999</v>
      </c>
      <c r="D16" s="36">
        <f>SUMIFS(СВЦЭМ!$D$33:$D$776,СВЦЭМ!$A$33:$A$776,$A16,СВЦЭМ!$B$33:$B$776,D$11)+'СЕТ СН'!$F$14+СВЦЭМ!$D$10+'СЕТ СН'!$F$8*'СЕТ СН'!$F$9-'СЕТ СН'!$F$26</f>
        <v>1077.34679147</v>
      </c>
      <c r="E16" s="36">
        <f>SUMIFS(СВЦЭМ!$D$33:$D$776,СВЦЭМ!$A$33:$A$776,$A16,СВЦЭМ!$B$33:$B$776,E$11)+'СЕТ СН'!$F$14+СВЦЭМ!$D$10+'СЕТ СН'!$F$8*'СЕТ СН'!$F$9-'СЕТ СН'!$F$26</f>
        <v>1087.83031418</v>
      </c>
      <c r="F16" s="36">
        <f>SUMIFS(СВЦЭМ!$D$33:$D$776,СВЦЭМ!$A$33:$A$776,$A16,СВЦЭМ!$B$33:$B$776,F$11)+'СЕТ СН'!$F$14+СВЦЭМ!$D$10+'СЕТ СН'!$F$8*'СЕТ СН'!$F$9-'СЕТ СН'!$F$26</f>
        <v>1085.7920291800001</v>
      </c>
      <c r="G16" s="36">
        <f>SUMIFS(СВЦЭМ!$D$33:$D$776,СВЦЭМ!$A$33:$A$776,$A16,СВЦЭМ!$B$33:$B$776,G$11)+'СЕТ СН'!$F$14+СВЦЭМ!$D$10+'СЕТ СН'!$F$8*'СЕТ СН'!$F$9-'СЕТ СН'!$F$26</f>
        <v>1099.5872679900001</v>
      </c>
      <c r="H16" s="36">
        <f>SUMIFS(СВЦЭМ!$D$33:$D$776,СВЦЭМ!$A$33:$A$776,$A16,СВЦЭМ!$B$33:$B$776,H$11)+'СЕТ СН'!$F$14+СВЦЭМ!$D$10+'СЕТ СН'!$F$8*'СЕТ СН'!$F$9-'СЕТ СН'!$F$26</f>
        <v>1076.5379541899999</v>
      </c>
      <c r="I16" s="36">
        <f>SUMIFS(СВЦЭМ!$D$33:$D$776,СВЦЭМ!$A$33:$A$776,$A16,СВЦЭМ!$B$33:$B$776,I$11)+'СЕТ СН'!$F$14+СВЦЭМ!$D$10+'СЕТ СН'!$F$8*'СЕТ СН'!$F$9-'СЕТ СН'!$F$26</f>
        <v>1042.1062011700001</v>
      </c>
      <c r="J16" s="36">
        <f>SUMIFS(СВЦЭМ!$D$33:$D$776,СВЦЭМ!$A$33:$A$776,$A16,СВЦЭМ!$B$33:$B$776,J$11)+'СЕТ СН'!$F$14+СВЦЭМ!$D$10+'СЕТ СН'!$F$8*'СЕТ СН'!$F$9-'СЕТ СН'!$F$26</f>
        <v>990.30065501000001</v>
      </c>
      <c r="K16" s="36">
        <f>SUMIFS(СВЦЭМ!$D$33:$D$776,СВЦЭМ!$A$33:$A$776,$A16,СВЦЭМ!$B$33:$B$776,K$11)+'СЕТ СН'!$F$14+СВЦЭМ!$D$10+'СЕТ СН'!$F$8*'СЕТ СН'!$F$9-'СЕТ СН'!$F$26</f>
        <v>999.44014246000006</v>
      </c>
      <c r="L16" s="36">
        <f>SUMIFS(СВЦЭМ!$D$33:$D$776,СВЦЭМ!$A$33:$A$776,$A16,СВЦЭМ!$B$33:$B$776,L$11)+'СЕТ СН'!$F$14+СВЦЭМ!$D$10+'СЕТ СН'!$F$8*'СЕТ СН'!$F$9-'СЕТ СН'!$F$26</f>
        <v>948.96500405000006</v>
      </c>
      <c r="M16" s="36">
        <f>SUMIFS(СВЦЭМ!$D$33:$D$776,СВЦЭМ!$A$33:$A$776,$A16,СВЦЭМ!$B$33:$B$776,M$11)+'СЕТ СН'!$F$14+СВЦЭМ!$D$10+'СЕТ СН'!$F$8*'СЕТ СН'!$F$9-'СЕТ СН'!$F$26</f>
        <v>878.67380500000002</v>
      </c>
      <c r="N16" s="36">
        <f>SUMIFS(СВЦЭМ!$D$33:$D$776,СВЦЭМ!$A$33:$A$776,$A16,СВЦЭМ!$B$33:$B$776,N$11)+'СЕТ СН'!$F$14+СВЦЭМ!$D$10+'СЕТ СН'!$F$8*'СЕТ СН'!$F$9-'СЕТ СН'!$F$26</f>
        <v>828.44989256000008</v>
      </c>
      <c r="O16" s="36">
        <f>SUMIFS(СВЦЭМ!$D$33:$D$776,СВЦЭМ!$A$33:$A$776,$A16,СВЦЭМ!$B$33:$B$776,O$11)+'СЕТ СН'!$F$14+СВЦЭМ!$D$10+'СЕТ СН'!$F$8*'СЕТ СН'!$F$9-'СЕТ СН'!$F$26</f>
        <v>797.24250610000001</v>
      </c>
      <c r="P16" s="36">
        <f>SUMIFS(СВЦЭМ!$D$33:$D$776,СВЦЭМ!$A$33:$A$776,$A16,СВЦЭМ!$B$33:$B$776,P$11)+'СЕТ СН'!$F$14+СВЦЭМ!$D$10+'СЕТ СН'!$F$8*'СЕТ СН'!$F$9-'СЕТ СН'!$F$26</f>
        <v>804.60862448</v>
      </c>
      <c r="Q16" s="36">
        <f>SUMIFS(СВЦЭМ!$D$33:$D$776,СВЦЭМ!$A$33:$A$776,$A16,СВЦЭМ!$B$33:$B$776,Q$11)+'СЕТ СН'!$F$14+СВЦЭМ!$D$10+'СЕТ СН'!$F$8*'СЕТ СН'!$F$9-'СЕТ СН'!$F$26</f>
        <v>805.09868400000005</v>
      </c>
      <c r="R16" s="36">
        <f>SUMIFS(СВЦЭМ!$D$33:$D$776,СВЦЭМ!$A$33:$A$776,$A16,СВЦЭМ!$B$33:$B$776,R$11)+'СЕТ СН'!$F$14+СВЦЭМ!$D$10+'СЕТ СН'!$F$8*'СЕТ СН'!$F$9-'СЕТ СН'!$F$26</f>
        <v>799.81209187000002</v>
      </c>
      <c r="S16" s="36">
        <f>SUMIFS(СВЦЭМ!$D$33:$D$776,СВЦЭМ!$A$33:$A$776,$A16,СВЦЭМ!$B$33:$B$776,S$11)+'СЕТ СН'!$F$14+СВЦЭМ!$D$10+'СЕТ СН'!$F$8*'СЕТ СН'!$F$9-'СЕТ СН'!$F$26</f>
        <v>801.0940098100001</v>
      </c>
      <c r="T16" s="36">
        <f>SUMIFS(СВЦЭМ!$D$33:$D$776,СВЦЭМ!$A$33:$A$776,$A16,СВЦЭМ!$B$33:$B$776,T$11)+'СЕТ СН'!$F$14+СВЦЭМ!$D$10+'СЕТ СН'!$F$8*'СЕТ СН'!$F$9-'СЕТ СН'!$F$26</f>
        <v>819.42958364000003</v>
      </c>
      <c r="U16" s="36">
        <f>SUMIFS(СВЦЭМ!$D$33:$D$776,СВЦЭМ!$A$33:$A$776,$A16,СВЦЭМ!$B$33:$B$776,U$11)+'СЕТ СН'!$F$14+СВЦЭМ!$D$10+'СЕТ СН'!$F$8*'СЕТ СН'!$F$9-'СЕТ СН'!$F$26</f>
        <v>826.16292600000008</v>
      </c>
      <c r="V16" s="36">
        <f>SUMIFS(СВЦЭМ!$D$33:$D$776,СВЦЭМ!$A$33:$A$776,$A16,СВЦЭМ!$B$33:$B$776,V$11)+'СЕТ СН'!$F$14+СВЦЭМ!$D$10+'СЕТ СН'!$F$8*'СЕТ СН'!$F$9-'СЕТ СН'!$F$26</f>
        <v>807.51604057000009</v>
      </c>
      <c r="W16" s="36">
        <f>SUMIFS(СВЦЭМ!$D$33:$D$776,СВЦЭМ!$A$33:$A$776,$A16,СВЦЭМ!$B$33:$B$776,W$11)+'СЕТ СН'!$F$14+СВЦЭМ!$D$10+'СЕТ СН'!$F$8*'СЕТ СН'!$F$9-'СЕТ СН'!$F$26</f>
        <v>805.94148389000009</v>
      </c>
      <c r="X16" s="36">
        <f>SUMIFS(СВЦЭМ!$D$33:$D$776,СВЦЭМ!$A$33:$A$776,$A16,СВЦЭМ!$B$33:$B$776,X$11)+'СЕТ СН'!$F$14+СВЦЭМ!$D$10+'СЕТ СН'!$F$8*'СЕТ СН'!$F$9-'СЕТ СН'!$F$26</f>
        <v>825.89769353000008</v>
      </c>
      <c r="Y16" s="36">
        <f>SUMIFS(СВЦЭМ!$D$33:$D$776,СВЦЭМ!$A$33:$A$776,$A16,СВЦЭМ!$B$33:$B$776,Y$11)+'СЕТ СН'!$F$14+СВЦЭМ!$D$10+'СЕТ СН'!$F$8*'СЕТ СН'!$F$9-'СЕТ СН'!$F$26</f>
        <v>934.84589817000005</v>
      </c>
    </row>
    <row r="17" spans="1:25" ht="15.75" x14ac:dyDescent="0.2">
      <c r="A17" s="35">
        <f t="shared" si="0"/>
        <v>44049</v>
      </c>
      <c r="B17" s="36">
        <f>SUMIFS(СВЦЭМ!$D$33:$D$776,СВЦЭМ!$A$33:$A$776,$A17,СВЦЭМ!$B$33:$B$776,B$11)+'СЕТ СН'!$F$14+СВЦЭМ!$D$10+'СЕТ СН'!$F$8*'СЕТ СН'!$F$9-'СЕТ СН'!$F$26</f>
        <v>1040.7977846399999</v>
      </c>
      <c r="C17" s="36">
        <f>SUMIFS(СВЦЭМ!$D$33:$D$776,СВЦЭМ!$A$33:$A$776,$A17,СВЦЭМ!$B$33:$B$776,C$11)+'СЕТ СН'!$F$14+СВЦЭМ!$D$10+'СЕТ СН'!$F$8*'СЕТ СН'!$F$9-'СЕТ СН'!$F$26</f>
        <v>1093.94314695</v>
      </c>
      <c r="D17" s="36">
        <f>SUMIFS(СВЦЭМ!$D$33:$D$776,СВЦЭМ!$A$33:$A$776,$A17,СВЦЭМ!$B$33:$B$776,D$11)+'СЕТ СН'!$F$14+СВЦЭМ!$D$10+'СЕТ СН'!$F$8*'СЕТ СН'!$F$9-'СЕТ СН'!$F$26</f>
        <v>1115.9633491699999</v>
      </c>
      <c r="E17" s="36">
        <f>SUMIFS(СВЦЭМ!$D$33:$D$776,СВЦЭМ!$A$33:$A$776,$A17,СВЦЭМ!$B$33:$B$776,E$11)+'СЕТ СН'!$F$14+СВЦЭМ!$D$10+'СЕТ СН'!$F$8*'СЕТ СН'!$F$9-'СЕТ СН'!$F$26</f>
        <v>1110.4238813100001</v>
      </c>
      <c r="F17" s="36">
        <f>SUMIFS(СВЦЭМ!$D$33:$D$776,СВЦЭМ!$A$33:$A$776,$A17,СВЦЭМ!$B$33:$B$776,F$11)+'СЕТ СН'!$F$14+СВЦЭМ!$D$10+'СЕТ СН'!$F$8*'СЕТ СН'!$F$9-'СЕТ СН'!$F$26</f>
        <v>1100.8725801000001</v>
      </c>
      <c r="G17" s="36">
        <f>SUMIFS(СВЦЭМ!$D$33:$D$776,СВЦЭМ!$A$33:$A$776,$A17,СВЦЭМ!$B$33:$B$776,G$11)+'СЕТ СН'!$F$14+СВЦЭМ!$D$10+'СЕТ СН'!$F$8*'СЕТ СН'!$F$9-'СЕТ СН'!$F$26</f>
        <v>1109.7950950500001</v>
      </c>
      <c r="H17" s="36">
        <f>SUMIFS(СВЦЭМ!$D$33:$D$776,СВЦЭМ!$A$33:$A$776,$A17,СВЦЭМ!$B$33:$B$776,H$11)+'СЕТ СН'!$F$14+СВЦЭМ!$D$10+'СЕТ СН'!$F$8*'СЕТ СН'!$F$9-'СЕТ СН'!$F$26</f>
        <v>1107.244946</v>
      </c>
      <c r="I17" s="36">
        <f>SUMIFS(СВЦЭМ!$D$33:$D$776,СВЦЭМ!$A$33:$A$776,$A17,СВЦЭМ!$B$33:$B$776,I$11)+'СЕТ СН'!$F$14+СВЦЭМ!$D$10+'СЕТ СН'!$F$8*'СЕТ СН'!$F$9-'СЕТ СН'!$F$26</f>
        <v>1055.8288152600001</v>
      </c>
      <c r="J17" s="36">
        <f>SUMIFS(СВЦЭМ!$D$33:$D$776,СВЦЭМ!$A$33:$A$776,$A17,СВЦЭМ!$B$33:$B$776,J$11)+'СЕТ СН'!$F$14+СВЦЭМ!$D$10+'СЕТ СН'!$F$8*'СЕТ СН'!$F$9-'СЕТ СН'!$F$26</f>
        <v>995.20491805000006</v>
      </c>
      <c r="K17" s="36">
        <f>SUMIFS(СВЦЭМ!$D$33:$D$776,СВЦЭМ!$A$33:$A$776,$A17,СВЦЭМ!$B$33:$B$776,K$11)+'СЕТ СН'!$F$14+СВЦЭМ!$D$10+'СЕТ СН'!$F$8*'СЕТ СН'!$F$9-'СЕТ СН'!$F$26</f>
        <v>960.44509496000001</v>
      </c>
      <c r="L17" s="36">
        <f>SUMIFS(СВЦЭМ!$D$33:$D$776,СВЦЭМ!$A$33:$A$776,$A17,СВЦЭМ!$B$33:$B$776,L$11)+'СЕТ СН'!$F$14+СВЦЭМ!$D$10+'СЕТ СН'!$F$8*'СЕТ СН'!$F$9-'СЕТ СН'!$F$26</f>
        <v>946.48123153000006</v>
      </c>
      <c r="M17" s="36">
        <f>SUMIFS(СВЦЭМ!$D$33:$D$776,СВЦЭМ!$A$33:$A$776,$A17,СВЦЭМ!$B$33:$B$776,M$11)+'СЕТ СН'!$F$14+СВЦЭМ!$D$10+'СЕТ СН'!$F$8*'СЕТ СН'!$F$9-'СЕТ СН'!$F$26</f>
        <v>870.83445060000008</v>
      </c>
      <c r="N17" s="36">
        <f>SUMIFS(СВЦЭМ!$D$33:$D$776,СВЦЭМ!$A$33:$A$776,$A17,СВЦЭМ!$B$33:$B$776,N$11)+'СЕТ СН'!$F$14+СВЦЭМ!$D$10+'СЕТ СН'!$F$8*'СЕТ СН'!$F$9-'СЕТ СН'!$F$26</f>
        <v>809.26229619000003</v>
      </c>
      <c r="O17" s="36">
        <f>SUMIFS(СВЦЭМ!$D$33:$D$776,СВЦЭМ!$A$33:$A$776,$A17,СВЦЭМ!$B$33:$B$776,O$11)+'СЕТ СН'!$F$14+СВЦЭМ!$D$10+'СЕТ СН'!$F$8*'СЕТ СН'!$F$9-'СЕТ СН'!$F$26</f>
        <v>781.9394168</v>
      </c>
      <c r="P17" s="36">
        <f>SUMIFS(СВЦЭМ!$D$33:$D$776,СВЦЭМ!$A$33:$A$776,$A17,СВЦЭМ!$B$33:$B$776,P$11)+'СЕТ СН'!$F$14+СВЦЭМ!$D$10+'СЕТ СН'!$F$8*'СЕТ СН'!$F$9-'СЕТ СН'!$F$26</f>
        <v>786.47480322000001</v>
      </c>
      <c r="Q17" s="36">
        <f>SUMIFS(СВЦЭМ!$D$33:$D$776,СВЦЭМ!$A$33:$A$776,$A17,СВЦЭМ!$B$33:$B$776,Q$11)+'СЕТ СН'!$F$14+СВЦЭМ!$D$10+'СЕТ СН'!$F$8*'СЕТ СН'!$F$9-'СЕТ СН'!$F$26</f>
        <v>788.36181248000003</v>
      </c>
      <c r="R17" s="36">
        <f>SUMIFS(СВЦЭМ!$D$33:$D$776,СВЦЭМ!$A$33:$A$776,$A17,СВЦЭМ!$B$33:$B$776,R$11)+'СЕТ СН'!$F$14+СВЦЭМ!$D$10+'СЕТ СН'!$F$8*'СЕТ СН'!$F$9-'СЕТ СН'!$F$26</f>
        <v>791.47340263000001</v>
      </c>
      <c r="S17" s="36">
        <f>SUMIFS(СВЦЭМ!$D$33:$D$776,СВЦЭМ!$A$33:$A$776,$A17,СВЦЭМ!$B$33:$B$776,S$11)+'СЕТ СН'!$F$14+СВЦЭМ!$D$10+'СЕТ СН'!$F$8*'СЕТ СН'!$F$9-'СЕТ СН'!$F$26</f>
        <v>793.4505852100001</v>
      </c>
      <c r="T17" s="36">
        <f>SUMIFS(СВЦЭМ!$D$33:$D$776,СВЦЭМ!$A$33:$A$776,$A17,СВЦЭМ!$B$33:$B$776,T$11)+'СЕТ СН'!$F$14+СВЦЭМ!$D$10+'СЕТ СН'!$F$8*'СЕТ СН'!$F$9-'СЕТ СН'!$F$26</f>
        <v>787.56020781000007</v>
      </c>
      <c r="U17" s="36">
        <f>SUMIFS(СВЦЭМ!$D$33:$D$776,СВЦЭМ!$A$33:$A$776,$A17,СВЦЭМ!$B$33:$B$776,U$11)+'СЕТ СН'!$F$14+СВЦЭМ!$D$10+'СЕТ СН'!$F$8*'СЕТ СН'!$F$9-'СЕТ СН'!$F$26</f>
        <v>784.03765148000002</v>
      </c>
      <c r="V17" s="36">
        <f>SUMIFS(СВЦЭМ!$D$33:$D$776,СВЦЭМ!$A$33:$A$776,$A17,СВЦЭМ!$B$33:$B$776,V$11)+'СЕТ СН'!$F$14+СВЦЭМ!$D$10+'СЕТ СН'!$F$8*'СЕТ СН'!$F$9-'СЕТ СН'!$F$26</f>
        <v>791.75340329000005</v>
      </c>
      <c r="W17" s="36">
        <f>SUMIFS(СВЦЭМ!$D$33:$D$776,СВЦЭМ!$A$33:$A$776,$A17,СВЦЭМ!$B$33:$B$776,W$11)+'СЕТ СН'!$F$14+СВЦЭМ!$D$10+'СЕТ СН'!$F$8*'СЕТ СН'!$F$9-'СЕТ СН'!$F$26</f>
        <v>784.49697229000003</v>
      </c>
      <c r="X17" s="36">
        <f>SUMIFS(СВЦЭМ!$D$33:$D$776,СВЦЭМ!$A$33:$A$776,$A17,СВЦЭМ!$B$33:$B$776,X$11)+'СЕТ СН'!$F$14+СВЦЭМ!$D$10+'СЕТ СН'!$F$8*'СЕТ СН'!$F$9-'СЕТ СН'!$F$26</f>
        <v>827.76618678000011</v>
      </c>
      <c r="Y17" s="36">
        <f>SUMIFS(СВЦЭМ!$D$33:$D$776,СВЦЭМ!$A$33:$A$776,$A17,СВЦЭМ!$B$33:$B$776,Y$11)+'СЕТ СН'!$F$14+СВЦЭМ!$D$10+'СЕТ СН'!$F$8*'СЕТ СН'!$F$9-'СЕТ СН'!$F$26</f>
        <v>931.04157842000006</v>
      </c>
    </row>
    <row r="18" spans="1:25" ht="15.75" x14ac:dyDescent="0.2">
      <c r="A18" s="35">
        <f t="shared" si="0"/>
        <v>44050</v>
      </c>
      <c r="B18" s="36">
        <f>SUMIFS(СВЦЭМ!$D$33:$D$776,СВЦЭМ!$A$33:$A$776,$A18,СВЦЭМ!$B$33:$B$776,B$11)+'СЕТ СН'!$F$14+СВЦЭМ!$D$10+'СЕТ СН'!$F$8*'СЕТ СН'!$F$9-'СЕТ СН'!$F$26</f>
        <v>980.13386193000008</v>
      </c>
      <c r="C18" s="36">
        <f>SUMIFS(СВЦЭМ!$D$33:$D$776,СВЦЭМ!$A$33:$A$776,$A18,СВЦЭМ!$B$33:$B$776,C$11)+'СЕТ СН'!$F$14+СВЦЭМ!$D$10+'СЕТ СН'!$F$8*'СЕТ СН'!$F$9-'СЕТ СН'!$F$26</f>
        <v>1028.40321036</v>
      </c>
      <c r="D18" s="36">
        <f>SUMIFS(СВЦЭМ!$D$33:$D$776,СВЦЭМ!$A$33:$A$776,$A18,СВЦЭМ!$B$33:$B$776,D$11)+'СЕТ СН'!$F$14+СВЦЭМ!$D$10+'СЕТ СН'!$F$8*'СЕТ СН'!$F$9-'СЕТ СН'!$F$26</f>
        <v>1041.8908665700001</v>
      </c>
      <c r="E18" s="36">
        <f>SUMIFS(СВЦЭМ!$D$33:$D$776,СВЦЭМ!$A$33:$A$776,$A18,СВЦЭМ!$B$33:$B$776,E$11)+'СЕТ СН'!$F$14+СВЦЭМ!$D$10+'СЕТ СН'!$F$8*'СЕТ СН'!$F$9-'СЕТ СН'!$F$26</f>
        <v>1069.6954150399999</v>
      </c>
      <c r="F18" s="36">
        <f>SUMIFS(СВЦЭМ!$D$33:$D$776,СВЦЭМ!$A$33:$A$776,$A18,СВЦЭМ!$B$33:$B$776,F$11)+'СЕТ СН'!$F$14+СВЦЭМ!$D$10+'СЕТ СН'!$F$8*'СЕТ СН'!$F$9-'СЕТ СН'!$F$26</f>
        <v>1076.25780852</v>
      </c>
      <c r="G18" s="36">
        <f>SUMIFS(СВЦЭМ!$D$33:$D$776,СВЦЭМ!$A$33:$A$776,$A18,СВЦЭМ!$B$33:$B$776,G$11)+'СЕТ СН'!$F$14+СВЦЭМ!$D$10+'СЕТ СН'!$F$8*'СЕТ СН'!$F$9-'СЕТ СН'!$F$26</f>
        <v>1066.9178141800001</v>
      </c>
      <c r="H18" s="36">
        <f>SUMIFS(СВЦЭМ!$D$33:$D$776,СВЦЭМ!$A$33:$A$776,$A18,СВЦЭМ!$B$33:$B$776,H$11)+'СЕТ СН'!$F$14+СВЦЭМ!$D$10+'СЕТ СН'!$F$8*'СЕТ СН'!$F$9-'СЕТ СН'!$F$26</f>
        <v>1033.72658841</v>
      </c>
      <c r="I18" s="36">
        <f>SUMIFS(СВЦЭМ!$D$33:$D$776,СВЦЭМ!$A$33:$A$776,$A18,СВЦЭМ!$B$33:$B$776,I$11)+'СЕТ СН'!$F$14+СВЦЭМ!$D$10+'СЕТ СН'!$F$8*'СЕТ СН'!$F$9-'СЕТ СН'!$F$26</f>
        <v>1006.6851192300001</v>
      </c>
      <c r="J18" s="36">
        <f>SUMIFS(СВЦЭМ!$D$33:$D$776,СВЦЭМ!$A$33:$A$776,$A18,СВЦЭМ!$B$33:$B$776,J$11)+'СЕТ СН'!$F$14+СВЦЭМ!$D$10+'СЕТ СН'!$F$8*'СЕТ СН'!$F$9-'СЕТ СН'!$F$26</f>
        <v>973.67120201</v>
      </c>
      <c r="K18" s="36">
        <f>SUMIFS(СВЦЭМ!$D$33:$D$776,СВЦЭМ!$A$33:$A$776,$A18,СВЦЭМ!$B$33:$B$776,K$11)+'СЕТ СН'!$F$14+СВЦЭМ!$D$10+'СЕТ СН'!$F$8*'СЕТ СН'!$F$9-'СЕТ СН'!$F$26</f>
        <v>977.91453442000011</v>
      </c>
      <c r="L18" s="36">
        <f>SUMIFS(СВЦЭМ!$D$33:$D$776,СВЦЭМ!$A$33:$A$776,$A18,СВЦЭМ!$B$33:$B$776,L$11)+'СЕТ СН'!$F$14+СВЦЭМ!$D$10+'СЕТ СН'!$F$8*'СЕТ СН'!$F$9-'СЕТ СН'!$F$26</f>
        <v>951.59677837000004</v>
      </c>
      <c r="M18" s="36">
        <f>SUMIFS(СВЦЭМ!$D$33:$D$776,СВЦЭМ!$A$33:$A$776,$A18,СВЦЭМ!$B$33:$B$776,M$11)+'СЕТ СН'!$F$14+СВЦЭМ!$D$10+'СЕТ СН'!$F$8*'СЕТ СН'!$F$9-'СЕТ СН'!$F$26</f>
        <v>915.90547729000002</v>
      </c>
      <c r="N18" s="36">
        <f>SUMIFS(СВЦЭМ!$D$33:$D$776,СВЦЭМ!$A$33:$A$776,$A18,СВЦЭМ!$B$33:$B$776,N$11)+'СЕТ СН'!$F$14+СВЦЭМ!$D$10+'СЕТ СН'!$F$8*'СЕТ СН'!$F$9-'СЕТ СН'!$F$26</f>
        <v>861.81903634000003</v>
      </c>
      <c r="O18" s="36">
        <f>SUMIFS(СВЦЭМ!$D$33:$D$776,СВЦЭМ!$A$33:$A$776,$A18,СВЦЭМ!$B$33:$B$776,O$11)+'СЕТ СН'!$F$14+СВЦЭМ!$D$10+'СЕТ СН'!$F$8*'СЕТ СН'!$F$9-'СЕТ СН'!$F$26</f>
        <v>829.5654539300001</v>
      </c>
      <c r="P18" s="36">
        <f>SUMIFS(СВЦЭМ!$D$33:$D$776,СВЦЭМ!$A$33:$A$776,$A18,СВЦЭМ!$B$33:$B$776,P$11)+'СЕТ СН'!$F$14+СВЦЭМ!$D$10+'СЕТ СН'!$F$8*'СЕТ СН'!$F$9-'СЕТ СН'!$F$26</f>
        <v>833.70265012000004</v>
      </c>
      <c r="Q18" s="36">
        <f>SUMIFS(СВЦЭМ!$D$33:$D$776,СВЦЭМ!$A$33:$A$776,$A18,СВЦЭМ!$B$33:$B$776,Q$11)+'СЕТ СН'!$F$14+СВЦЭМ!$D$10+'СЕТ СН'!$F$8*'СЕТ СН'!$F$9-'СЕТ СН'!$F$26</f>
        <v>836.09266577000005</v>
      </c>
      <c r="R18" s="36">
        <f>SUMIFS(СВЦЭМ!$D$33:$D$776,СВЦЭМ!$A$33:$A$776,$A18,СВЦЭМ!$B$33:$B$776,R$11)+'СЕТ СН'!$F$14+СВЦЭМ!$D$10+'СЕТ СН'!$F$8*'СЕТ СН'!$F$9-'СЕТ СН'!$F$26</f>
        <v>846.06439337000006</v>
      </c>
      <c r="S18" s="36">
        <f>SUMIFS(СВЦЭМ!$D$33:$D$776,СВЦЭМ!$A$33:$A$776,$A18,СВЦЭМ!$B$33:$B$776,S$11)+'СЕТ СН'!$F$14+СВЦЭМ!$D$10+'СЕТ СН'!$F$8*'СЕТ СН'!$F$9-'СЕТ СН'!$F$26</f>
        <v>847.80058714000006</v>
      </c>
      <c r="T18" s="36">
        <f>SUMIFS(СВЦЭМ!$D$33:$D$776,СВЦЭМ!$A$33:$A$776,$A18,СВЦЭМ!$B$33:$B$776,T$11)+'СЕТ СН'!$F$14+СВЦЭМ!$D$10+'СЕТ СН'!$F$8*'СЕТ СН'!$F$9-'СЕТ СН'!$F$26</f>
        <v>835.24408399000004</v>
      </c>
      <c r="U18" s="36">
        <f>SUMIFS(СВЦЭМ!$D$33:$D$776,СВЦЭМ!$A$33:$A$776,$A18,СВЦЭМ!$B$33:$B$776,U$11)+'СЕТ СН'!$F$14+СВЦЭМ!$D$10+'СЕТ СН'!$F$8*'СЕТ СН'!$F$9-'СЕТ СН'!$F$26</f>
        <v>846.73879105000003</v>
      </c>
      <c r="V18" s="36">
        <f>SUMIFS(СВЦЭМ!$D$33:$D$776,СВЦЭМ!$A$33:$A$776,$A18,СВЦЭМ!$B$33:$B$776,V$11)+'СЕТ СН'!$F$14+СВЦЭМ!$D$10+'СЕТ СН'!$F$8*'СЕТ СН'!$F$9-'СЕТ СН'!$F$26</f>
        <v>863.92496103000008</v>
      </c>
      <c r="W18" s="36">
        <f>SUMIFS(СВЦЭМ!$D$33:$D$776,СВЦЭМ!$A$33:$A$776,$A18,СВЦЭМ!$B$33:$B$776,W$11)+'СЕТ СН'!$F$14+СВЦЭМ!$D$10+'СЕТ СН'!$F$8*'СЕТ СН'!$F$9-'СЕТ СН'!$F$26</f>
        <v>851.11108922000005</v>
      </c>
      <c r="X18" s="36">
        <f>SUMIFS(СВЦЭМ!$D$33:$D$776,СВЦЭМ!$A$33:$A$776,$A18,СВЦЭМ!$B$33:$B$776,X$11)+'СЕТ СН'!$F$14+СВЦЭМ!$D$10+'СЕТ СН'!$F$8*'СЕТ СН'!$F$9-'СЕТ СН'!$F$26</f>
        <v>883.53293673000007</v>
      </c>
      <c r="Y18" s="36">
        <f>SUMIFS(СВЦЭМ!$D$33:$D$776,СВЦЭМ!$A$33:$A$776,$A18,СВЦЭМ!$B$33:$B$776,Y$11)+'СЕТ СН'!$F$14+СВЦЭМ!$D$10+'СЕТ СН'!$F$8*'СЕТ СН'!$F$9-'СЕТ СН'!$F$26</f>
        <v>970.82590526000001</v>
      </c>
    </row>
    <row r="19" spans="1:25" ht="15.75" x14ac:dyDescent="0.2">
      <c r="A19" s="35">
        <f t="shared" si="0"/>
        <v>44051</v>
      </c>
      <c r="B19" s="36">
        <f>SUMIFS(СВЦЭМ!$D$33:$D$776,СВЦЭМ!$A$33:$A$776,$A19,СВЦЭМ!$B$33:$B$776,B$11)+'СЕТ СН'!$F$14+СВЦЭМ!$D$10+'СЕТ СН'!$F$8*'СЕТ СН'!$F$9-'СЕТ СН'!$F$26</f>
        <v>1047.2680371500001</v>
      </c>
      <c r="C19" s="36">
        <f>SUMIFS(СВЦЭМ!$D$33:$D$776,СВЦЭМ!$A$33:$A$776,$A19,СВЦЭМ!$B$33:$B$776,C$11)+'СЕТ СН'!$F$14+СВЦЭМ!$D$10+'СЕТ СН'!$F$8*'СЕТ СН'!$F$9-'СЕТ СН'!$F$26</f>
        <v>1071.19408509</v>
      </c>
      <c r="D19" s="36">
        <f>SUMIFS(СВЦЭМ!$D$33:$D$776,СВЦЭМ!$A$33:$A$776,$A19,СВЦЭМ!$B$33:$B$776,D$11)+'СЕТ СН'!$F$14+СВЦЭМ!$D$10+'СЕТ СН'!$F$8*'СЕТ СН'!$F$9-'СЕТ СН'!$F$26</f>
        <v>1073.6843044499999</v>
      </c>
      <c r="E19" s="36">
        <f>SUMIFS(СВЦЭМ!$D$33:$D$776,СВЦЭМ!$A$33:$A$776,$A19,СВЦЭМ!$B$33:$B$776,E$11)+'СЕТ СН'!$F$14+СВЦЭМ!$D$10+'СЕТ СН'!$F$8*'СЕТ СН'!$F$9-'СЕТ СН'!$F$26</f>
        <v>1093.8588130600001</v>
      </c>
      <c r="F19" s="36">
        <f>SUMIFS(СВЦЭМ!$D$33:$D$776,СВЦЭМ!$A$33:$A$776,$A19,СВЦЭМ!$B$33:$B$776,F$11)+'СЕТ СН'!$F$14+СВЦЭМ!$D$10+'СЕТ СН'!$F$8*'СЕТ СН'!$F$9-'СЕТ СН'!$F$26</f>
        <v>1092.1875852200001</v>
      </c>
      <c r="G19" s="36">
        <f>SUMIFS(СВЦЭМ!$D$33:$D$776,СВЦЭМ!$A$33:$A$776,$A19,СВЦЭМ!$B$33:$B$776,G$11)+'СЕТ СН'!$F$14+СВЦЭМ!$D$10+'СЕТ СН'!$F$8*'СЕТ СН'!$F$9-'СЕТ СН'!$F$26</f>
        <v>1091.9060204</v>
      </c>
      <c r="H19" s="36">
        <f>SUMIFS(СВЦЭМ!$D$33:$D$776,СВЦЭМ!$A$33:$A$776,$A19,СВЦЭМ!$B$33:$B$776,H$11)+'СЕТ СН'!$F$14+СВЦЭМ!$D$10+'СЕТ СН'!$F$8*'СЕТ СН'!$F$9-'СЕТ СН'!$F$26</f>
        <v>1079.55823498</v>
      </c>
      <c r="I19" s="36">
        <f>SUMIFS(СВЦЭМ!$D$33:$D$776,СВЦЭМ!$A$33:$A$776,$A19,СВЦЭМ!$B$33:$B$776,I$11)+'СЕТ СН'!$F$14+СВЦЭМ!$D$10+'СЕТ СН'!$F$8*'СЕТ СН'!$F$9-'СЕТ СН'!$F$26</f>
        <v>1043.44222231</v>
      </c>
      <c r="J19" s="36">
        <f>SUMIFS(СВЦЭМ!$D$33:$D$776,СВЦЭМ!$A$33:$A$776,$A19,СВЦЭМ!$B$33:$B$776,J$11)+'СЕТ СН'!$F$14+СВЦЭМ!$D$10+'СЕТ СН'!$F$8*'СЕТ СН'!$F$9-'СЕТ СН'!$F$26</f>
        <v>1025.2437508600001</v>
      </c>
      <c r="K19" s="36">
        <f>SUMIFS(СВЦЭМ!$D$33:$D$776,СВЦЭМ!$A$33:$A$776,$A19,СВЦЭМ!$B$33:$B$776,K$11)+'СЕТ СН'!$F$14+СВЦЭМ!$D$10+'СЕТ СН'!$F$8*'СЕТ СН'!$F$9-'СЕТ СН'!$F$26</f>
        <v>1005.9145146200001</v>
      </c>
      <c r="L19" s="36">
        <f>SUMIFS(СВЦЭМ!$D$33:$D$776,СВЦЭМ!$A$33:$A$776,$A19,СВЦЭМ!$B$33:$B$776,L$11)+'СЕТ СН'!$F$14+СВЦЭМ!$D$10+'СЕТ СН'!$F$8*'СЕТ СН'!$F$9-'СЕТ СН'!$F$26</f>
        <v>961.06607994000001</v>
      </c>
      <c r="M19" s="36">
        <f>SUMIFS(СВЦЭМ!$D$33:$D$776,СВЦЭМ!$A$33:$A$776,$A19,СВЦЭМ!$B$33:$B$776,M$11)+'СЕТ СН'!$F$14+СВЦЭМ!$D$10+'СЕТ СН'!$F$8*'СЕТ СН'!$F$9-'СЕТ СН'!$F$26</f>
        <v>865.70108031000007</v>
      </c>
      <c r="N19" s="36">
        <f>SUMIFS(СВЦЭМ!$D$33:$D$776,СВЦЭМ!$A$33:$A$776,$A19,СВЦЭМ!$B$33:$B$776,N$11)+'СЕТ СН'!$F$14+СВЦЭМ!$D$10+'СЕТ СН'!$F$8*'СЕТ СН'!$F$9-'СЕТ СН'!$F$26</f>
        <v>820.12759207000011</v>
      </c>
      <c r="O19" s="36">
        <f>SUMIFS(СВЦЭМ!$D$33:$D$776,СВЦЭМ!$A$33:$A$776,$A19,СВЦЭМ!$B$33:$B$776,O$11)+'СЕТ СН'!$F$14+СВЦЭМ!$D$10+'СЕТ СН'!$F$8*'СЕТ СН'!$F$9-'СЕТ СН'!$F$26</f>
        <v>802.46158387000003</v>
      </c>
      <c r="P19" s="36">
        <f>SUMIFS(СВЦЭМ!$D$33:$D$776,СВЦЭМ!$A$33:$A$776,$A19,СВЦЭМ!$B$33:$B$776,P$11)+'СЕТ СН'!$F$14+СВЦЭМ!$D$10+'СЕТ СН'!$F$8*'СЕТ СН'!$F$9-'СЕТ СН'!$F$26</f>
        <v>801.35749596000005</v>
      </c>
      <c r="Q19" s="36">
        <f>SUMIFS(СВЦЭМ!$D$33:$D$776,СВЦЭМ!$A$33:$A$776,$A19,СВЦЭМ!$B$33:$B$776,Q$11)+'СЕТ СН'!$F$14+СВЦЭМ!$D$10+'СЕТ СН'!$F$8*'СЕТ СН'!$F$9-'СЕТ СН'!$F$26</f>
        <v>812.93545889000006</v>
      </c>
      <c r="R19" s="36">
        <f>SUMIFS(СВЦЭМ!$D$33:$D$776,СВЦЭМ!$A$33:$A$776,$A19,СВЦЭМ!$B$33:$B$776,R$11)+'СЕТ СН'!$F$14+СВЦЭМ!$D$10+'СЕТ СН'!$F$8*'СЕТ СН'!$F$9-'СЕТ СН'!$F$26</f>
        <v>795.43236079000008</v>
      </c>
      <c r="S19" s="36">
        <f>SUMIFS(СВЦЭМ!$D$33:$D$776,СВЦЭМ!$A$33:$A$776,$A19,СВЦЭМ!$B$33:$B$776,S$11)+'СЕТ СН'!$F$14+СВЦЭМ!$D$10+'СЕТ СН'!$F$8*'СЕТ СН'!$F$9-'СЕТ СН'!$F$26</f>
        <v>803.65266135000002</v>
      </c>
      <c r="T19" s="36">
        <f>SUMIFS(СВЦЭМ!$D$33:$D$776,СВЦЭМ!$A$33:$A$776,$A19,СВЦЭМ!$B$33:$B$776,T$11)+'СЕТ СН'!$F$14+СВЦЭМ!$D$10+'СЕТ СН'!$F$8*'СЕТ СН'!$F$9-'СЕТ СН'!$F$26</f>
        <v>820.85181287</v>
      </c>
      <c r="U19" s="36">
        <f>SUMIFS(СВЦЭМ!$D$33:$D$776,СВЦЭМ!$A$33:$A$776,$A19,СВЦЭМ!$B$33:$B$776,U$11)+'СЕТ СН'!$F$14+СВЦЭМ!$D$10+'СЕТ СН'!$F$8*'СЕТ СН'!$F$9-'СЕТ СН'!$F$26</f>
        <v>827.96146509000005</v>
      </c>
      <c r="V19" s="36">
        <f>SUMIFS(СВЦЭМ!$D$33:$D$776,СВЦЭМ!$A$33:$A$776,$A19,СВЦЭМ!$B$33:$B$776,V$11)+'СЕТ СН'!$F$14+СВЦЭМ!$D$10+'СЕТ СН'!$F$8*'СЕТ СН'!$F$9-'СЕТ СН'!$F$26</f>
        <v>815.52969415000007</v>
      </c>
      <c r="W19" s="36">
        <f>SUMIFS(СВЦЭМ!$D$33:$D$776,СВЦЭМ!$A$33:$A$776,$A19,СВЦЭМ!$B$33:$B$776,W$11)+'СЕТ СН'!$F$14+СВЦЭМ!$D$10+'СЕТ СН'!$F$8*'СЕТ СН'!$F$9-'СЕТ СН'!$F$26</f>
        <v>803.6356487700001</v>
      </c>
      <c r="X19" s="36">
        <f>SUMIFS(СВЦЭМ!$D$33:$D$776,СВЦЭМ!$A$33:$A$776,$A19,СВЦЭМ!$B$33:$B$776,X$11)+'СЕТ СН'!$F$14+СВЦЭМ!$D$10+'СЕТ СН'!$F$8*'СЕТ СН'!$F$9-'СЕТ СН'!$F$26</f>
        <v>828.78332395000007</v>
      </c>
      <c r="Y19" s="36">
        <f>SUMIFS(СВЦЭМ!$D$33:$D$776,СВЦЭМ!$A$33:$A$776,$A19,СВЦЭМ!$B$33:$B$776,Y$11)+'СЕТ СН'!$F$14+СВЦЭМ!$D$10+'СЕТ СН'!$F$8*'СЕТ СН'!$F$9-'СЕТ СН'!$F$26</f>
        <v>928.48727678</v>
      </c>
    </row>
    <row r="20" spans="1:25" ht="15.75" x14ac:dyDescent="0.2">
      <c r="A20" s="35">
        <f t="shared" si="0"/>
        <v>44052</v>
      </c>
      <c r="B20" s="36">
        <f>SUMIFS(СВЦЭМ!$D$33:$D$776,СВЦЭМ!$A$33:$A$776,$A20,СВЦЭМ!$B$33:$B$776,B$11)+'СЕТ СН'!$F$14+СВЦЭМ!$D$10+'СЕТ СН'!$F$8*'СЕТ СН'!$F$9-'СЕТ СН'!$F$26</f>
        <v>1017.90353543</v>
      </c>
      <c r="C20" s="36">
        <f>SUMIFS(СВЦЭМ!$D$33:$D$776,СВЦЭМ!$A$33:$A$776,$A20,СВЦЭМ!$B$33:$B$776,C$11)+'СЕТ СН'!$F$14+СВЦЭМ!$D$10+'СЕТ СН'!$F$8*'СЕТ СН'!$F$9-'СЕТ СН'!$F$26</f>
        <v>1103.93869468</v>
      </c>
      <c r="D20" s="36">
        <f>SUMIFS(СВЦЭМ!$D$33:$D$776,СВЦЭМ!$A$33:$A$776,$A20,СВЦЭМ!$B$33:$B$776,D$11)+'СЕТ СН'!$F$14+СВЦЭМ!$D$10+'СЕТ СН'!$F$8*'СЕТ СН'!$F$9-'СЕТ СН'!$F$26</f>
        <v>1097.09243225</v>
      </c>
      <c r="E20" s="36">
        <f>SUMIFS(СВЦЭМ!$D$33:$D$776,СВЦЭМ!$A$33:$A$776,$A20,СВЦЭМ!$B$33:$B$776,E$11)+'СЕТ СН'!$F$14+СВЦЭМ!$D$10+'СЕТ СН'!$F$8*'СЕТ СН'!$F$9-'СЕТ СН'!$F$26</f>
        <v>1091.5428115499999</v>
      </c>
      <c r="F20" s="36">
        <f>SUMIFS(СВЦЭМ!$D$33:$D$776,СВЦЭМ!$A$33:$A$776,$A20,СВЦЭМ!$B$33:$B$776,F$11)+'СЕТ СН'!$F$14+СВЦЭМ!$D$10+'СЕТ СН'!$F$8*'СЕТ СН'!$F$9-'СЕТ СН'!$F$26</f>
        <v>1085.5103866500001</v>
      </c>
      <c r="G20" s="36">
        <f>SUMIFS(СВЦЭМ!$D$33:$D$776,СВЦЭМ!$A$33:$A$776,$A20,СВЦЭМ!$B$33:$B$776,G$11)+'СЕТ СН'!$F$14+СВЦЭМ!$D$10+'СЕТ СН'!$F$8*'СЕТ СН'!$F$9-'СЕТ СН'!$F$26</f>
        <v>1092.5678880600001</v>
      </c>
      <c r="H20" s="36">
        <f>SUMIFS(СВЦЭМ!$D$33:$D$776,СВЦЭМ!$A$33:$A$776,$A20,СВЦЭМ!$B$33:$B$776,H$11)+'СЕТ СН'!$F$14+СВЦЭМ!$D$10+'СЕТ СН'!$F$8*'СЕТ СН'!$F$9-'СЕТ СН'!$F$26</f>
        <v>1104.224518</v>
      </c>
      <c r="I20" s="36">
        <f>SUMIFS(СВЦЭМ!$D$33:$D$776,СВЦЭМ!$A$33:$A$776,$A20,СВЦЭМ!$B$33:$B$776,I$11)+'СЕТ СН'!$F$14+СВЦЭМ!$D$10+'СЕТ СН'!$F$8*'СЕТ СН'!$F$9-'СЕТ СН'!$F$26</f>
        <v>1100.90528178</v>
      </c>
      <c r="J20" s="36">
        <f>SUMIFS(СВЦЭМ!$D$33:$D$776,СВЦЭМ!$A$33:$A$776,$A20,СВЦЭМ!$B$33:$B$776,J$11)+'СЕТ СН'!$F$14+СВЦЭМ!$D$10+'СЕТ СН'!$F$8*'СЕТ СН'!$F$9-'СЕТ СН'!$F$26</f>
        <v>1049.01567916</v>
      </c>
      <c r="K20" s="36">
        <f>SUMIFS(СВЦЭМ!$D$33:$D$776,СВЦЭМ!$A$33:$A$776,$A20,СВЦЭМ!$B$33:$B$776,K$11)+'СЕТ СН'!$F$14+СВЦЭМ!$D$10+'СЕТ СН'!$F$8*'СЕТ СН'!$F$9-'СЕТ СН'!$F$26</f>
        <v>1005.45952792</v>
      </c>
      <c r="L20" s="36">
        <f>SUMIFS(СВЦЭМ!$D$33:$D$776,СВЦЭМ!$A$33:$A$776,$A20,СВЦЭМ!$B$33:$B$776,L$11)+'СЕТ СН'!$F$14+СВЦЭМ!$D$10+'СЕТ СН'!$F$8*'СЕТ СН'!$F$9-'СЕТ СН'!$F$26</f>
        <v>958.6503108500001</v>
      </c>
      <c r="M20" s="36">
        <f>SUMIFS(СВЦЭМ!$D$33:$D$776,СВЦЭМ!$A$33:$A$776,$A20,СВЦЭМ!$B$33:$B$776,M$11)+'СЕТ СН'!$F$14+СВЦЭМ!$D$10+'СЕТ СН'!$F$8*'СЕТ СН'!$F$9-'СЕТ СН'!$F$26</f>
        <v>869.99761366000007</v>
      </c>
      <c r="N20" s="36">
        <f>SUMIFS(СВЦЭМ!$D$33:$D$776,СВЦЭМ!$A$33:$A$776,$A20,СВЦЭМ!$B$33:$B$776,N$11)+'СЕТ СН'!$F$14+СВЦЭМ!$D$10+'СЕТ СН'!$F$8*'СЕТ СН'!$F$9-'СЕТ СН'!$F$26</f>
        <v>816.57280444000003</v>
      </c>
      <c r="O20" s="36">
        <f>SUMIFS(СВЦЭМ!$D$33:$D$776,СВЦЭМ!$A$33:$A$776,$A20,СВЦЭМ!$B$33:$B$776,O$11)+'СЕТ СН'!$F$14+СВЦЭМ!$D$10+'СЕТ СН'!$F$8*'СЕТ СН'!$F$9-'СЕТ СН'!$F$26</f>
        <v>783.3036911800001</v>
      </c>
      <c r="P20" s="36">
        <f>SUMIFS(СВЦЭМ!$D$33:$D$776,СВЦЭМ!$A$33:$A$776,$A20,СВЦЭМ!$B$33:$B$776,P$11)+'СЕТ СН'!$F$14+СВЦЭМ!$D$10+'СЕТ СН'!$F$8*'СЕТ СН'!$F$9-'СЕТ СН'!$F$26</f>
        <v>785.79818374000001</v>
      </c>
      <c r="Q20" s="36">
        <f>SUMIFS(СВЦЭМ!$D$33:$D$776,СВЦЭМ!$A$33:$A$776,$A20,СВЦЭМ!$B$33:$B$776,Q$11)+'СЕТ СН'!$F$14+СВЦЭМ!$D$10+'СЕТ СН'!$F$8*'СЕТ СН'!$F$9-'СЕТ СН'!$F$26</f>
        <v>804.26009964000002</v>
      </c>
      <c r="R20" s="36">
        <f>SUMIFS(СВЦЭМ!$D$33:$D$776,СВЦЭМ!$A$33:$A$776,$A20,СВЦЭМ!$B$33:$B$776,R$11)+'СЕТ СН'!$F$14+СВЦЭМ!$D$10+'СЕТ СН'!$F$8*'СЕТ СН'!$F$9-'СЕТ СН'!$F$26</f>
        <v>790.67956143000004</v>
      </c>
      <c r="S20" s="36">
        <f>SUMIFS(СВЦЭМ!$D$33:$D$776,СВЦЭМ!$A$33:$A$776,$A20,СВЦЭМ!$B$33:$B$776,S$11)+'СЕТ СН'!$F$14+СВЦЭМ!$D$10+'СЕТ СН'!$F$8*'СЕТ СН'!$F$9-'СЕТ СН'!$F$26</f>
        <v>792.98315323000008</v>
      </c>
      <c r="T20" s="36">
        <f>SUMIFS(СВЦЭМ!$D$33:$D$776,СВЦЭМ!$A$33:$A$776,$A20,СВЦЭМ!$B$33:$B$776,T$11)+'СЕТ СН'!$F$14+СВЦЭМ!$D$10+'СЕТ СН'!$F$8*'СЕТ СН'!$F$9-'СЕТ СН'!$F$26</f>
        <v>804.02818359000003</v>
      </c>
      <c r="U20" s="36">
        <f>SUMIFS(СВЦЭМ!$D$33:$D$776,СВЦЭМ!$A$33:$A$776,$A20,СВЦЭМ!$B$33:$B$776,U$11)+'СЕТ СН'!$F$14+СВЦЭМ!$D$10+'СЕТ СН'!$F$8*'СЕТ СН'!$F$9-'СЕТ СН'!$F$26</f>
        <v>809.04164850000006</v>
      </c>
      <c r="V20" s="36">
        <f>SUMIFS(СВЦЭМ!$D$33:$D$776,СВЦЭМ!$A$33:$A$776,$A20,СВЦЭМ!$B$33:$B$776,V$11)+'СЕТ СН'!$F$14+СВЦЭМ!$D$10+'СЕТ СН'!$F$8*'СЕТ СН'!$F$9-'СЕТ СН'!$F$26</f>
        <v>809.37648547000003</v>
      </c>
      <c r="W20" s="36">
        <f>SUMIFS(СВЦЭМ!$D$33:$D$776,СВЦЭМ!$A$33:$A$776,$A20,СВЦЭМ!$B$33:$B$776,W$11)+'СЕТ СН'!$F$14+СВЦЭМ!$D$10+'СЕТ СН'!$F$8*'СЕТ СН'!$F$9-'СЕТ СН'!$F$26</f>
        <v>794.73316354000008</v>
      </c>
      <c r="X20" s="36">
        <f>SUMIFS(СВЦЭМ!$D$33:$D$776,СВЦЭМ!$A$33:$A$776,$A20,СВЦЭМ!$B$33:$B$776,X$11)+'СЕТ СН'!$F$14+СВЦЭМ!$D$10+'СЕТ СН'!$F$8*'СЕТ СН'!$F$9-'СЕТ СН'!$F$26</f>
        <v>826.57106637000004</v>
      </c>
      <c r="Y20" s="36">
        <f>SUMIFS(СВЦЭМ!$D$33:$D$776,СВЦЭМ!$A$33:$A$776,$A20,СВЦЭМ!$B$33:$B$776,Y$11)+'СЕТ СН'!$F$14+СВЦЭМ!$D$10+'СЕТ СН'!$F$8*'СЕТ СН'!$F$9-'СЕТ СН'!$F$26</f>
        <v>933.22386058000006</v>
      </c>
    </row>
    <row r="21" spans="1:25" ht="15.75" x14ac:dyDescent="0.2">
      <c r="A21" s="35">
        <f t="shared" si="0"/>
        <v>44053</v>
      </c>
      <c r="B21" s="36">
        <f>SUMIFS(СВЦЭМ!$D$33:$D$776,СВЦЭМ!$A$33:$A$776,$A21,СВЦЭМ!$B$33:$B$776,B$11)+'СЕТ СН'!$F$14+СВЦЭМ!$D$10+'СЕТ СН'!$F$8*'СЕТ СН'!$F$9-'СЕТ СН'!$F$26</f>
        <v>1022.6388103800001</v>
      </c>
      <c r="C21" s="36">
        <f>SUMIFS(СВЦЭМ!$D$33:$D$776,СВЦЭМ!$A$33:$A$776,$A21,СВЦЭМ!$B$33:$B$776,C$11)+'СЕТ СН'!$F$14+СВЦЭМ!$D$10+'СЕТ СН'!$F$8*'СЕТ СН'!$F$9-'СЕТ СН'!$F$26</f>
        <v>1077.2440283200001</v>
      </c>
      <c r="D21" s="36">
        <f>SUMIFS(СВЦЭМ!$D$33:$D$776,СВЦЭМ!$A$33:$A$776,$A21,СВЦЭМ!$B$33:$B$776,D$11)+'СЕТ СН'!$F$14+СВЦЭМ!$D$10+'СЕТ СН'!$F$8*'СЕТ СН'!$F$9-'СЕТ СН'!$F$26</f>
        <v>1059.1739661399999</v>
      </c>
      <c r="E21" s="36">
        <f>SUMIFS(СВЦЭМ!$D$33:$D$776,СВЦЭМ!$A$33:$A$776,$A21,СВЦЭМ!$B$33:$B$776,E$11)+'СЕТ СН'!$F$14+СВЦЭМ!$D$10+'СЕТ СН'!$F$8*'СЕТ СН'!$F$9-'СЕТ СН'!$F$26</f>
        <v>1046.3582237000001</v>
      </c>
      <c r="F21" s="36">
        <f>SUMIFS(СВЦЭМ!$D$33:$D$776,СВЦЭМ!$A$33:$A$776,$A21,СВЦЭМ!$B$33:$B$776,F$11)+'СЕТ СН'!$F$14+СВЦЭМ!$D$10+'СЕТ СН'!$F$8*'СЕТ СН'!$F$9-'СЕТ СН'!$F$26</f>
        <v>1039.09586382</v>
      </c>
      <c r="G21" s="36">
        <f>SUMIFS(СВЦЭМ!$D$33:$D$776,СВЦЭМ!$A$33:$A$776,$A21,СВЦЭМ!$B$33:$B$776,G$11)+'СЕТ СН'!$F$14+СВЦЭМ!$D$10+'СЕТ СН'!$F$8*'СЕТ СН'!$F$9-'СЕТ СН'!$F$26</f>
        <v>1047.9726437899999</v>
      </c>
      <c r="H21" s="36">
        <f>SUMIFS(СВЦЭМ!$D$33:$D$776,СВЦЭМ!$A$33:$A$776,$A21,СВЦЭМ!$B$33:$B$776,H$11)+'СЕТ СН'!$F$14+СВЦЭМ!$D$10+'СЕТ СН'!$F$8*'СЕТ СН'!$F$9-'СЕТ СН'!$F$26</f>
        <v>1076.7894427599999</v>
      </c>
      <c r="I21" s="36">
        <f>SUMIFS(СВЦЭМ!$D$33:$D$776,СВЦЭМ!$A$33:$A$776,$A21,СВЦЭМ!$B$33:$B$776,I$11)+'СЕТ СН'!$F$14+СВЦЭМ!$D$10+'СЕТ СН'!$F$8*'СЕТ СН'!$F$9-'СЕТ СН'!$F$26</f>
        <v>1071.0209624199999</v>
      </c>
      <c r="J21" s="36">
        <f>SUMIFS(СВЦЭМ!$D$33:$D$776,СВЦЭМ!$A$33:$A$776,$A21,СВЦЭМ!$B$33:$B$776,J$11)+'СЕТ СН'!$F$14+СВЦЭМ!$D$10+'СЕТ СН'!$F$8*'СЕТ СН'!$F$9-'СЕТ СН'!$F$26</f>
        <v>1015.9645343200001</v>
      </c>
      <c r="K21" s="36">
        <f>SUMIFS(СВЦЭМ!$D$33:$D$776,СВЦЭМ!$A$33:$A$776,$A21,СВЦЭМ!$B$33:$B$776,K$11)+'СЕТ СН'!$F$14+СВЦЭМ!$D$10+'СЕТ СН'!$F$8*'СЕТ СН'!$F$9-'СЕТ СН'!$F$26</f>
        <v>969.08610764000002</v>
      </c>
      <c r="L21" s="36">
        <f>SUMIFS(СВЦЭМ!$D$33:$D$776,СВЦЭМ!$A$33:$A$776,$A21,СВЦЭМ!$B$33:$B$776,L$11)+'СЕТ СН'!$F$14+СВЦЭМ!$D$10+'СЕТ СН'!$F$8*'СЕТ СН'!$F$9-'СЕТ СН'!$F$26</f>
        <v>960.13780770000005</v>
      </c>
      <c r="M21" s="36">
        <f>SUMIFS(СВЦЭМ!$D$33:$D$776,СВЦЭМ!$A$33:$A$776,$A21,СВЦЭМ!$B$33:$B$776,M$11)+'СЕТ СН'!$F$14+СВЦЭМ!$D$10+'СЕТ СН'!$F$8*'СЕТ СН'!$F$9-'СЕТ СН'!$F$26</f>
        <v>905.84046303000002</v>
      </c>
      <c r="N21" s="36">
        <f>SUMIFS(СВЦЭМ!$D$33:$D$776,СВЦЭМ!$A$33:$A$776,$A21,СВЦЭМ!$B$33:$B$776,N$11)+'СЕТ СН'!$F$14+СВЦЭМ!$D$10+'СЕТ СН'!$F$8*'СЕТ СН'!$F$9-'СЕТ СН'!$F$26</f>
        <v>842.08583744000009</v>
      </c>
      <c r="O21" s="36">
        <f>SUMIFS(СВЦЭМ!$D$33:$D$776,СВЦЭМ!$A$33:$A$776,$A21,СВЦЭМ!$B$33:$B$776,O$11)+'СЕТ СН'!$F$14+СВЦЭМ!$D$10+'СЕТ СН'!$F$8*'СЕТ СН'!$F$9-'СЕТ СН'!$F$26</f>
        <v>805.45647717000008</v>
      </c>
      <c r="P21" s="36">
        <f>SUMIFS(СВЦЭМ!$D$33:$D$776,СВЦЭМ!$A$33:$A$776,$A21,СВЦЭМ!$B$33:$B$776,P$11)+'СЕТ СН'!$F$14+СВЦЭМ!$D$10+'СЕТ СН'!$F$8*'СЕТ СН'!$F$9-'СЕТ СН'!$F$26</f>
        <v>777.88773011000001</v>
      </c>
      <c r="Q21" s="36">
        <f>SUMIFS(СВЦЭМ!$D$33:$D$776,СВЦЭМ!$A$33:$A$776,$A21,СВЦЭМ!$B$33:$B$776,Q$11)+'СЕТ СН'!$F$14+СВЦЭМ!$D$10+'СЕТ СН'!$F$8*'СЕТ СН'!$F$9-'СЕТ СН'!$F$26</f>
        <v>784.29064795000011</v>
      </c>
      <c r="R21" s="36">
        <f>SUMIFS(СВЦЭМ!$D$33:$D$776,СВЦЭМ!$A$33:$A$776,$A21,СВЦЭМ!$B$33:$B$776,R$11)+'СЕТ СН'!$F$14+СВЦЭМ!$D$10+'СЕТ СН'!$F$8*'СЕТ СН'!$F$9-'СЕТ СН'!$F$26</f>
        <v>789.15092698000001</v>
      </c>
      <c r="S21" s="36">
        <f>SUMIFS(СВЦЭМ!$D$33:$D$776,СВЦЭМ!$A$33:$A$776,$A21,СВЦЭМ!$B$33:$B$776,S$11)+'СЕТ СН'!$F$14+СВЦЭМ!$D$10+'СЕТ СН'!$F$8*'СЕТ СН'!$F$9-'СЕТ СН'!$F$26</f>
        <v>789.10441456000001</v>
      </c>
      <c r="T21" s="36">
        <f>SUMIFS(СВЦЭМ!$D$33:$D$776,СВЦЭМ!$A$33:$A$776,$A21,СВЦЭМ!$B$33:$B$776,T$11)+'СЕТ СН'!$F$14+СВЦЭМ!$D$10+'СЕТ СН'!$F$8*'СЕТ СН'!$F$9-'СЕТ СН'!$F$26</f>
        <v>798.99026551000009</v>
      </c>
      <c r="U21" s="36">
        <f>SUMIFS(СВЦЭМ!$D$33:$D$776,СВЦЭМ!$A$33:$A$776,$A21,СВЦЭМ!$B$33:$B$776,U$11)+'СЕТ СН'!$F$14+СВЦЭМ!$D$10+'СЕТ СН'!$F$8*'СЕТ СН'!$F$9-'СЕТ СН'!$F$26</f>
        <v>800.04582577000008</v>
      </c>
      <c r="V21" s="36">
        <f>SUMIFS(СВЦЭМ!$D$33:$D$776,СВЦЭМ!$A$33:$A$776,$A21,СВЦЭМ!$B$33:$B$776,V$11)+'СЕТ СН'!$F$14+СВЦЭМ!$D$10+'СЕТ СН'!$F$8*'СЕТ СН'!$F$9-'СЕТ СН'!$F$26</f>
        <v>790.28274718</v>
      </c>
      <c r="W21" s="36">
        <f>SUMIFS(СВЦЭМ!$D$33:$D$776,СВЦЭМ!$A$33:$A$776,$A21,СВЦЭМ!$B$33:$B$776,W$11)+'СЕТ СН'!$F$14+СВЦЭМ!$D$10+'СЕТ СН'!$F$8*'СЕТ СН'!$F$9-'СЕТ СН'!$F$26</f>
        <v>774.42918557000007</v>
      </c>
      <c r="X21" s="36">
        <f>SUMIFS(СВЦЭМ!$D$33:$D$776,СВЦЭМ!$A$33:$A$776,$A21,СВЦЭМ!$B$33:$B$776,X$11)+'СЕТ СН'!$F$14+СВЦЭМ!$D$10+'СЕТ СН'!$F$8*'СЕТ СН'!$F$9-'СЕТ СН'!$F$26</f>
        <v>807.83840585000007</v>
      </c>
      <c r="Y21" s="36">
        <f>SUMIFS(СВЦЭМ!$D$33:$D$776,СВЦЭМ!$A$33:$A$776,$A21,СВЦЭМ!$B$33:$B$776,Y$11)+'СЕТ СН'!$F$14+СВЦЭМ!$D$10+'СЕТ СН'!$F$8*'СЕТ СН'!$F$9-'СЕТ СН'!$F$26</f>
        <v>888.92212053000003</v>
      </c>
    </row>
    <row r="22" spans="1:25" ht="15.75" x14ac:dyDescent="0.2">
      <c r="A22" s="35">
        <f t="shared" si="0"/>
        <v>44054</v>
      </c>
      <c r="B22" s="36">
        <f>SUMIFS(СВЦЭМ!$D$33:$D$776,СВЦЭМ!$A$33:$A$776,$A22,СВЦЭМ!$B$33:$B$776,B$11)+'СЕТ СН'!$F$14+СВЦЭМ!$D$10+'СЕТ СН'!$F$8*'СЕТ СН'!$F$9-'СЕТ СН'!$F$26</f>
        <v>981.74765561000004</v>
      </c>
      <c r="C22" s="36">
        <f>SUMIFS(СВЦЭМ!$D$33:$D$776,СВЦЭМ!$A$33:$A$776,$A22,СВЦЭМ!$B$33:$B$776,C$11)+'СЕТ СН'!$F$14+СВЦЭМ!$D$10+'СЕТ СН'!$F$8*'СЕТ СН'!$F$9-'СЕТ СН'!$F$26</f>
        <v>1026.0929509</v>
      </c>
      <c r="D22" s="36">
        <f>SUMIFS(СВЦЭМ!$D$33:$D$776,СВЦЭМ!$A$33:$A$776,$A22,СВЦЭМ!$B$33:$B$776,D$11)+'СЕТ СН'!$F$14+СВЦЭМ!$D$10+'СЕТ СН'!$F$8*'СЕТ СН'!$F$9-'СЕТ СН'!$F$26</f>
        <v>1020.4030368000001</v>
      </c>
      <c r="E22" s="36">
        <f>SUMIFS(СВЦЭМ!$D$33:$D$776,СВЦЭМ!$A$33:$A$776,$A22,СВЦЭМ!$B$33:$B$776,E$11)+'СЕТ СН'!$F$14+СВЦЭМ!$D$10+'СЕТ СН'!$F$8*'СЕТ СН'!$F$9-'СЕТ СН'!$F$26</f>
        <v>1005.9634885300001</v>
      </c>
      <c r="F22" s="36">
        <f>SUMIFS(СВЦЭМ!$D$33:$D$776,СВЦЭМ!$A$33:$A$776,$A22,СВЦЭМ!$B$33:$B$776,F$11)+'СЕТ СН'!$F$14+СВЦЭМ!$D$10+'СЕТ СН'!$F$8*'СЕТ СН'!$F$9-'СЕТ СН'!$F$26</f>
        <v>991.95106006000003</v>
      </c>
      <c r="G22" s="36">
        <f>SUMIFS(СВЦЭМ!$D$33:$D$776,СВЦЭМ!$A$33:$A$776,$A22,СВЦЭМ!$B$33:$B$776,G$11)+'СЕТ СН'!$F$14+СВЦЭМ!$D$10+'СЕТ СН'!$F$8*'СЕТ СН'!$F$9-'СЕТ СН'!$F$26</f>
        <v>1004.39323834</v>
      </c>
      <c r="H22" s="36">
        <f>SUMIFS(СВЦЭМ!$D$33:$D$776,СВЦЭМ!$A$33:$A$776,$A22,СВЦЭМ!$B$33:$B$776,H$11)+'СЕТ СН'!$F$14+СВЦЭМ!$D$10+'СЕТ СН'!$F$8*'СЕТ СН'!$F$9-'СЕТ СН'!$F$26</f>
        <v>972.58145475000003</v>
      </c>
      <c r="I22" s="36">
        <f>SUMIFS(СВЦЭМ!$D$33:$D$776,СВЦЭМ!$A$33:$A$776,$A22,СВЦЭМ!$B$33:$B$776,I$11)+'СЕТ СН'!$F$14+СВЦЭМ!$D$10+'СЕТ СН'!$F$8*'СЕТ СН'!$F$9-'СЕТ СН'!$F$26</f>
        <v>957.30801188000009</v>
      </c>
      <c r="J22" s="36">
        <f>SUMIFS(СВЦЭМ!$D$33:$D$776,СВЦЭМ!$A$33:$A$776,$A22,СВЦЭМ!$B$33:$B$776,J$11)+'СЕТ СН'!$F$14+СВЦЭМ!$D$10+'СЕТ СН'!$F$8*'СЕТ СН'!$F$9-'СЕТ СН'!$F$26</f>
        <v>930.08712126</v>
      </c>
      <c r="K22" s="36">
        <f>SUMIFS(СВЦЭМ!$D$33:$D$776,СВЦЭМ!$A$33:$A$776,$A22,СВЦЭМ!$B$33:$B$776,K$11)+'СЕТ СН'!$F$14+СВЦЭМ!$D$10+'СЕТ СН'!$F$8*'СЕТ СН'!$F$9-'СЕТ СН'!$F$26</f>
        <v>906.24693480000008</v>
      </c>
      <c r="L22" s="36">
        <f>SUMIFS(СВЦЭМ!$D$33:$D$776,СВЦЭМ!$A$33:$A$776,$A22,СВЦЭМ!$B$33:$B$776,L$11)+'СЕТ СН'!$F$14+СВЦЭМ!$D$10+'СЕТ СН'!$F$8*'СЕТ СН'!$F$9-'СЕТ СН'!$F$26</f>
        <v>895.71755065000002</v>
      </c>
      <c r="M22" s="36">
        <f>SUMIFS(СВЦЭМ!$D$33:$D$776,СВЦЭМ!$A$33:$A$776,$A22,СВЦЭМ!$B$33:$B$776,M$11)+'СЕТ СН'!$F$14+СВЦЭМ!$D$10+'СЕТ СН'!$F$8*'СЕТ СН'!$F$9-'СЕТ СН'!$F$26</f>
        <v>851.83223239000006</v>
      </c>
      <c r="N22" s="36">
        <f>SUMIFS(СВЦЭМ!$D$33:$D$776,СВЦЭМ!$A$33:$A$776,$A22,СВЦЭМ!$B$33:$B$776,N$11)+'СЕТ СН'!$F$14+СВЦЭМ!$D$10+'СЕТ СН'!$F$8*'СЕТ СН'!$F$9-'СЕТ СН'!$F$26</f>
        <v>835.9354062000001</v>
      </c>
      <c r="O22" s="36">
        <f>SUMIFS(СВЦЭМ!$D$33:$D$776,СВЦЭМ!$A$33:$A$776,$A22,СВЦЭМ!$B$33:$B$776,O$11)+'СЕТ СН'!$F$14+СВЦЭМ!$D$10+'СЕТ СН'!$F$8*'СЕТ СН'!$F$9-'СЕТ СН'!$F$26</f>
        <v>840.68385262000004</v>
      </c>
      <c r="P22" s="36">
        <f>SUMIFS(СВЦЭМ!$D$33:$D$776,СВЦЭМ!$A$33:$A$776,$A22,СВЦЭМ!$B$33:$B$776,P$11)+'СЕТ СН'!$F$14+СВЦЭМ!$D$10+'СЕТ СН'!$F$8*'СЕТ СН'!$F$9-'СЕТ СН'!$F$26</f>
        <v>840.27848508000011</v>
      </c>
      <c r="Q22" s="36">
        <f>SUMIFS(СВЦЭМ!$D$33:$D$776,СВЦЭМ!$A$33:$A$776,$A22,СВЦЭМ!$B$33:$B$776,Q$11)+'СЕТ СН'!$F$14+СВЦЭМ!$D$10+'СЕТ СН'!$F$8*'СЕТ СН'!$F$9-'СЕТ СН'!$F$26</f>
        <v>839.60146853000003</v>
      </c>
      <c r="R22" s="36">
        <f>SUMIFS(СВЦЭМ!$D$33:$D$776,СВЦЭМ!$A$33:$A$776,$A22,СВЦЭМ!$B$33:$B$776,R$11)+'СЕТ СН'!$F$14+СВЦЭМ!$D$10+'СЕТ СН'!$F$8*'СЕТ СН'!$F$9-'СЕТ СН'!$F$26</f>
        <v>834.02146990000006</v>
      </c>
      <c r="S22" s="36">
        <f>SUMIFS(СВЦЭМ!$D$33:$D$776,СВЦЭМ!$A$33:$A$776,$A22,СВЦЭМ!$B$33:$B$776,S$11)+'СЕТ СН'!$F$14+СВЦЭМ!$D$10+'СЕТ СН'!$F$8*'СЕТ СН'!$F$9-'СЕТ СН'!$F$26</f>
        <v>839.45647760000008</v>
      </c>
      <c r="T22" s="36">
        <f>SUMIFS(СВЦЭМ!$D$33:$D$776,СВЦЭМ!$A$33:$A$776,$A22,СВЦЭМ!$B$33:$B$776,T$11)+'СЕТ СН'!$F$14+СВЦЭМ!$D$10+'СЕТ СН'!$F$8*'СЕТ СН'!$F$9-'СЕТ СН'!$F$26</f>
        <v>838.39905642000008</v>
      </c>
      <c r="U22" s="36">
        <f>SUMIFS(СВЦЭМ!$D$33:$D$776,СВЦЭМ!$A$33:$A$776,$A22,СВЦЭМ!$B$33:$B$776,U$11)+'СЕТ СН'!$F$14+СВЦЭМ!$D$10+'СЕТ СН'!$F$8*'СЕТ СН'!$F$9-'СЕТ СН'!$F$26</f>
        <v>831.24942348000002</v>
      </c>
      <c r="V22" s="36">
        <f>SUMIFS(СВЦЭМ!$D$33:$D$776,СВЦЭМ!$A$33:$A$776,$A22,СВЦЭМ!$B$33:$B$776,V$11)+'СЕТ СН'!$F$14+СВЦЭМ!$D$10+'СЕТ СН'!$F$8*'СЕТ СН'!$F$9-'СЕТ СН'!$F$26</f>
        <v>825.77812489000007</v>
      </c>
      <c r="W22" s="36">
        <f>SUMIFS(СВЦЭМ!$D$33:$D$776,СВЦЭМ!$A$33:$A$776,$A22,СВЦЭМ!$B$33:$B$776,W$11)+'СЕТ СН'!$F$14+СВЦЭМ!$D$10+'СЕТ СН'!$F$8*'СЕТ СН'!$F$9-'СЕТ СН'!$F$26</f>
        <v>833.10144230000003</v>
      </c>
      <c r="X22" s="36">
        <f>SUMIFS(СВЦЭМ!$D$33:$D$776,СВЦЭМ!$A$33:$A$776,$A22,СВЦЭМ!$B$33:$B$776,X$11)+'СЕТ СН'!$F$14+СВЦЭМ!$D$10+'СЕТ СН'!$F$8*'СЕТ СН'!$F$9-'СЕТ СН'!$F$26</f>
        <v>834.06353969000008</v>
      </c>
      <c r="Y22" s="36">
        <f>SUMIFS(СВЦЭМ!$D$33:$D$776,СВЦЭМ!$A$33:$A$776,$A22,СВЦЭМ!$B$33:$B$776,Y$11)+'СЕТ СН'!$F$14+СВЦЭМ!$D$10+'СЕТ СН'!$F$8*'СЕТ СН'!$F$9-'СЕТ СН'!$F$26</f>
        <v>878.7124527200001</v>
      </c>
    </row>
    <row r="23" spans="1:25" ht="15.75" x14ac:dyDescent="0.2">
      <c r="A23" s="35">
        <f t="shared" si="0"/>
        <v>44055</v>
      </c>
      <c r="B23" s="36">
        <f>SUMIFS(СВЦЭМ!$D$33:$D$776,СВЦЭМ!$A$33:$A$776,$A23,СВЦЭМ!$B$33:$B$776,B$11)+'СЕТ СН'!$F$14+СВЦЭМ!$D$10+'СЕТ СН'!$F$8*'СЕТ СН'!$F$9-'СЕТ СН'!$F$26</f>
        <v>980.7606990700001</v>
      </c>
      <c r="C23" s="36">
        <f>SUMIFS(СВЦЭМ!$D$33:$D$776,СВЦЭМ!$A$33:$A$776,$A23,СВЦЭМ!$B$33:$B$776,C$11)+'СЕТ СН'!$F$14+СВЦЭМ!$D$10+'СЕТ СН'!$F$8*'СЕТ СН'!$F$9-'СЕТ СН'!$F$26</f>
        <v>1019.2316004500001</v>
      </c>
      <c r="D23" s="36">
        <f>SUMIFS(СВЦЭМ!$D$33:$D$776,СВЦЭМ!$A$33:$A$776,$A23,СВЦЭМ!$B$33:$B$776,D$11)+'СЕТ СН'!$F$14+СВЦЭМ!$D$10+'СЕТ СН'!$F$8*'СЕТ СН'!$F$9-'СЕТ СН'!$F$26</f>
        <v>1018.0311510700001</v>
      </c>
      <c r="E23" s="36">
        <f>SUMIFS(СВЦЭМ!$D$33:$D$776,СВЦЭМ!$A$33:$A$776,$A23,СВЦЭМ!$B$33:$B$776,E$11)+'СЕТ СН'!$F$14+СВЦЭМ!$D$10+'СЕТ СН'!$F$8*'СЕТ СН'!$F$9-'СЕТ СН'!$F$26</f>
        <v>1022.9539663700001</v>
      </c>
      <c r="F23" s="36">
        <f>SUMIFS(СВЦЭМ!$D$33:$D$776,СВЦЭМ!$A$33:$A$776,$A23,СВЦЭМ!$B$33:$B$776,F$11)+'СЕТ СН'!$F$14+СВЦЭМ!$D$10+'СЕТ СН'!$F$8*'СЕТ СН'!$F$9-'СЕТ СН'!$F$26</f>
        <v>1024.0518365200001</v>
      </c>
      <c r="G23" s="36">
        <f>SUMIFS(СВЦЭМ!$D$33:$D$776,СВЦЭМ!$A$33:$A$776,$A23,СВЦЭМ!$B$33:$B$776,G$11)+'СЕТ СН'!$F$14+СВЦЭМ!$D$10+'СЕТ СН'!$F$8*'СЕТ СН'!$F$9-'СЕТ СН'!$F$26</f>
        <v>1020.8435404400001</v>
      </c>
      <c r="H23" s="36">
        <f>SUMIFS(СВЦЭМ!$D$33:$D$776,СВЦЭМ!$A$33:$A$776,$A23,СВЦЭМ!$B$33:$B$776,H$11)+'СЕТ СН'!$F$14+СВЦЭМ!$D$10+'СЕТ СН'!$F$8*'СЕТ СН'!$F$9-'СЕТ СН'!$F$26</f>
        <v>1008.13997756</v>
      </c>
      <c r="I23" s="36">
        <f>SUMIFS(СВЦЭМ!$D$33:$D$776,СВЦЭМ!$A$33:$A$776,$A23,СВЦЭМ!$B$33:$B$776,I$11)+'СЕТ СН'!$F$14+СВЦЭМ!$D$10+'СЕТ СН'!$F$8*'СЕТ СН'!$F$9-'СЕТ СН'!$F$26</f>
        <v>993.48527058000002</v>
      </c>
      <c r="J23" s="36">
        <f>SUMIFS(СВЦЭМ!$D$33:$D$776,СВЦЭМ!$A$33:$A$776,$A23,СВЦЭМ!$B$33:$B$776,J$11)+'СЕТ СН'!$F$14+СВЦЭМ!$D$10+'СЕТ СН'!$F$8*'СЕТ СН'!$F$9-'СЕТ СН'!$F$26</f>
        <v>938.08666504000007</v>
      </c>
      <c r="K23" s="36">
        <f>SUMIFS(СВЦЭМ!$D$33:$D$776,СВЦЭМ!$A$33:$A$776,$A23,СВЦЭМ!$B$33:$B$776,K$11)+'СЕТ СН'!$F$14+СВЦЭМ!$D$10+'СЕТ СН'!$F$8*'СЕТ СН'!$F$9-'СЕТ СН'!$F$26</f>
        <v>914.05791044</v>
      </c>
      <c r="L23" s="36">
        <f>SUMIFS(СВЦЭМ!$D$33:$D$776,СВЦЭМ!$A$33:$A$776,$A23,СВЦЭМ!$B$33:$B$776,L$11)+'СЕТ СН'!$F$14+СВЦЭМ!$D$10+'СЕТ СН'!$F$8*'СЕТ СН'!$F$9-'СЕТ СН'!$F$26</f>
        <v>893.08518880000008</v>
      </c>
      <c r="M23" s="36">
        <f>SUMIFS(СВЦЭМ!$D$33:$D$776,СВЦЭМ!$A$33:$A$776,$A23,СВЦЭМ!$B$33:$B$776,M$11)+'СЕТ СН'!$F$14+СВЦЭМ!$D$10+'СЕТ СН'!$F$8*'СЕТ СН'!$F$9-'СЕТ СН'!$F$26</f>
        <v>803.28102309000008</v>
      </c>
      <c r="N23" s="36">
        <f>SUMIFS(СВЦЭМ!$D$33:$D$776,СВЦЭМ!$A$33:$A$776,$A23,СВЦЭМ!$B$33:$B$776,N$11)+'СЕТ СН'!$F$14+СВЦЭМ!$D$10+'СЕТ СН'!$F$8*'СЕТ СН'!$F$9-'СЕТ СН'!$F$26</f>
        <v>771.41559935000009</v>
      </c>
      <c r="O23" s="36">
        <f>SUMIFS(СВЦЭМ!$D$33:$D$776,СВЦЭМ!$A$33:$A$776,$A23,СВЦЭМ!$B$33:$B$776,O$11)+'СЕТ СН'!$F$14+СВЦЭМ!$D$10+'СЕТ СН'!$F$8*'СЕТ СН'!$F$9-'СЕТ СН'!$F$26</f>
        <v>759.2014179900001</v>
      </c>
      <c r="P23" s="36">
        <f>SUMIFS(СВЦЭМ!$D$33:$D$776,СВЦЭМ!$A$33:$A$776,$A23,СВЦЭМ!$B$33:$B$776,P$11)+'СЕТ СН'!$F$14+СВЦЭМ!$D$10+'СЕТ СН'!$F$8*'СЕТ СН'!$F$9-'СЕТ СН'!$F$26</f>
        <v>808.33133601000009</v>
      </c>
      <c r="Q23" s="36">
        <f>SUMIFS(СВЦЭМ!$D$33:$D$776,СВЦЭМ!$A$33:$A$776,$A23,СВЦЭМ!$B$33:$B$776,Q$11)+'СЕТ СН'!$F$14+СВЦЭМ!$D$10+'СЕТ СН'!$F$8*'СЕТ СН'!$F$9-'СЕТ СН'!$F$26</f>
        <v>812.42353657000001</v>
      </c>
      <c r="R23" s="36">
        <f>SUMIFS(СВЦЭМ!$D$33:$D$776,СВЦЭМ!$A$33:$A$776,$A23,СВЦЭМ!$B$33:$B$776,R$11)+'СЕТ СН'!$F$14+СВЦЭМ!$D$10+'СЕТ СН'!$F$8*'СЕТ СН'!$F$9-'СЕТ СН'!$F$26</f>
        <v>815.23444382000002</v>
      </c>
      <c r="S23" s="36">
        <f>SUMIFS(СВЦЭМ!$D$33:$D$776,СВЦЭМ!$A$33:$A$776,$A23,СВЦЭМ!$B$33:$B$776,S$11)+'СЕТ СН'!$F$14+СВЦЭМ!$D$10+'СЕТ СН'!$F$8*'СЕТ СН'!$F$9-'СЕТ СН'!$F$26</f>
        <v>816.04173665000008</v>
      </c>
      <c r="T23" s="36">
        <f>SUMIFS(СВЦЭМ!$D$33:$D$776,СВЦЭМ!$A$33:$A$776,$A23,СВЦЭМ!$B$33:$B$776,T$11)+'СЕТ СН'!$F$14+СВЦЭМ!$D$10+'СЕТ СН'!$F$8*'СЕТ СН'!$F$9-'СЕТ СН'!$F$26</f>
        <v>814.62867504000008</v>
      </c>
      <c r="U23" s="36">
        <f>SUMIFS(СВЦЭМ!$D$33:$D$776,СВЦЭМ!$A$33:$A$776,$A23,СВЦЭМ!$B$33:$B$776,U$11)+'СЕТ СН'!$F$14+СВЦЭМ!$D$10+'СЕТ СН'!$F$8*'СЕТ СН'!$F$9-'СЕТ СН'!$F$26</f>
        <v>793.06143656000006</v>
      </c>
      <c r="V23" s="36">
        <f>SUMIFS(СВЦЭМ!$D$33:$D$776,СВЦЭМ!$A$33:$A$776,$A23,СВЦЭМ!$B$33:$B$776,V$11)+'СЕТ СН'!$F$14+СВЦЭМ!$D$10+'СЕТ СН'!$F$8*'СЕТ СН'!$F$9-'СЕТ СН'!$F$26</f>
        <v>794.7696847200001</v>
      </c>
      <c r="W23" s="36">
        <f>SUMIFS(СВЦЭМ!$D$33:$D$776,СВЦЭМ!$A$33:$A$776,$A23,СВЦЭМ!$B$33:$B$776,W$11)+'СЕТ СН'!$F$14+СВЦЭМ!$D$10+'СЕТ СН'!$F$8*'СЕТ СН'!$F$9-'СЕТ СН'!$F$26</f>
        <v>796.90097516000003</v>
      </c>
      <c r="X23" s="36">
        <f>SUMIFS(СВЦЭМ!$D$33:$D$776,СВЦЭМ!$A$33:$A$776,$A23,СВЦЭМ!$B$33:$B$776,X$11)+'СЕТ СН'!$F$14+СВЦЭМ!$D$10+'СЕТ СН'!$F$8*'СЕТ СН'!$F$9-'СЕТ СН'!$F$26</f>
        <v>814.4628271900001</v>
      </c>
      <c r="Y23" s="36">
        <f>SUMIFS(СВЦЭМ!$D$33:$D$776,СВЦЭМ!$A$33:$A$776,$A23,СВЦЭМ!$B$33:$B$776,Y$11)+'СЕТ СН'!$F$14+СВЦЭМ!$D$10+'СЕТ СН'!$F$8*'СЕТ СН'!$F$9-'СЕТ СН'!$F$26</f>
        <v>903.19792036000001</v>
      </c>
    </row>
    <row r="24" spans="1:25" ht="15.75" x14ac:dyDescent="0.2">
      <c r="A24" s="35">
        <f t="shared" si="0"/>
        <v>44056</v>
      </c>
      <c r="B24" s="36">
        <f>SUMIFS(СВЦЭМ!$D$33:$D$776,СВЦЭМ!$A$33:$A$776,$A24,СВЦЭМ!$B$33:$B$776,B$11)+'СЕТ СН'!$F$14+СВЦЭМ!$D$10+'СЕТ СН'!$F$8*'СЕТ СН'!$F$9-'СЕТ СН'!$F$26</f>
        <v>986.57372385000008</v>
      </c>
      <c r="C24" s="36">
        <f>SUMIFS(СВЦЭМ!$D$33:$D$776,СВЦЭМ!$A$33:$A$776,$A24,СВЦЭМ!$B$33:$B$776,C$11)+'СЕТ СН'!$F$14+СВЦЭМ!$D$10+'СЕТ СН'!$F$8*'СЕТ СН'!$F$9-'СЕТ СН'!$F$26</f>
        <v>1027.31388421</v>
      </c>
      <c r="D24" s="36">
        <f>SUMIFS(СВЦЭМ!$D$33:$D$776,СВЦЭМ!$A$33:$A$776,$A24,СВЦЭМ!$B$33:$B$776,D$11)+'СЕТ СН'!$F$14+СВЦЭМ!$D$10+'СЕТ СН'!$F$8*'СЕТ СН'!$F$9-'СЕТ СН'!$F$26</f>
        <v>1055.29433021</v>
      </c>
      <c r="E24" s="36">
        <f>SUMIFS(СВЦЭМ!$D$33:$D$776,СВЦЭМ!$A$33:$A$776,$A24,СВЦЭМ!$B$33:$B$776,E$11)+'СЕТ СН'!$F$14+СВЦЭМ!$D$10+'СЕТ СН'!$F$8*'СЕТ СН'!$F$9-'СЕТ СН'!$F$26</f>
        <v>1069.9933440100001</v>
      </c>
      <c r="F24" s="36">
        <f>SUMIFS(СВЦЭМ!$D$33:$D$776,СВЦЭМ!$A$33:$A$776,$A24,СВЦЭМ!$B$33:$B$776,F$11)+'СЕТ СН'!$F$14+СВЦЭМ!$D$10+'СЕТ СН'!$F$8*'СЕТ СН'!$F$9-'СЕТ СН'!$F$26</f>
        <v>1065.5758022099999</v>
      </c>
      <c r="G24" s="36">
        <f>SUMIFS(СВЦЭМ!$D$33:$D$776,СВЦЭМ!$A$33:$A$776,$A24,СВЦЭМ!$B$33:$B$776,G$11)+'СЕТ СН'!$F$14+СВЦЭМ!$D$10+'СЕТ СН'!$F$8*'СЕТ СН'!$F$9-'СЕТ СН'!$F$26</f>
        <v>1043.35239415</v>
      </c>
      <c r="H24" s="36">
        <f>SUMIFS(СВЦЭМ!$D$33:$D$776,СВЦЭМ!$A$33:$A$776,$A24,СВЦЭМ!$B$33:$B$776,H$11)+'СЕТ СН'!$F$14+СВЦЭМ!$D$10+'СЕТ СН'!$F$8*'СЕТ СН'!$F$9-'СЕТ СН'!$F$26</f>
        <v>1000.04724735</v>
      </c>
      <c r="I24" s="36">
        <f>SUMIFS(СВЦЭМ!$D$33:$D$776,СВЦЭМ!$A$33:$A$776,$A24,СВЦЭМ!$B$33:$B$776,I$11)+'СЕТ СН'!$F$14+СВЦЭМ!$D$10+'СЕТ СН'!$F$8*'СЕТ СН'!$F$9-'СЕТ СН'!$F$26</f>
        <v>936.12424841000006</v>
      </c>
      <c r="J24" s="36">
        <f>SUMIFS(СВЦЭМ!$D$33:$D$776,СВЦЭМ!$A$33:$A$776,$A24,СВЦЭМ!$B$33:$B$776,J$11)+'СЕТ СН'!$F$14+СВЦЭМ!$D$10+'СЕТ СН'!$F$8*'СЕТ СН'!$F$9-'СЕТ СН'!$F$26</f>
        <v>881.45525122000004</v>
      </c>
      <c r="K24" s="36">
        <f>SUMIFS(СВЦЭМ!$D$33:$D$776,СВЦЭМ!$A$33:$A$776,$A24,СВЦЭМ!$B$33:$B$776,K$11)+'СЕТ СН'!$F$14+СВЦЭМ!$D$10+'СЕТ СН'!$F$8*'СЕТ СН'!$F$9-'СЕТ СН'!$F$26</f>
        <v>856.60639177000007</v>
      </c>
      <c r="L24" s="36">
        <f>SUMIFS(СВЦЭМ!$D$33:$D$776,СВЦЭМ!$A$33:$A$776,$A24,СВЦЭМ!$B$33:$B$776,L$11)+'СЕТ СН'!$F$14+СВЦЭМ!$D$10+'СЕТ СН'!$F$8*'СЕТ СН'!$F$9-'СЕТ СН'!$F$26</f>
        <v>853.95284874000004</v>
      </c>
      <c r="M24" s="36">
        <f>SUMIFS(СВЦЭМ!$D$33:$D$776,СВЦЭМ!$A$33:$A$776,$A24,СВЦЭМ!$B$33:$B$776,M$11)+'СЕТ СН'!$F$14+СВЦЭМ!$D$10+'СЕТ СН'!$F$8*'СЕТ СН'!$F$9-'СЕТ СН'!$F$26</f>
        <v>808.02883840000004</v>
      </c>
      <c r="N24" s="36">
        <f>SUMIFS(СВЦЭМ!$D$33:$D$776,СВЦЭМ!$A$33:$A$776,$A24,СВЦЭМ!$B$33:$B$776,N$11)+'СЕТ СН'!$F$14+СВЦЭМ!$D$10+'СЕТ СН'!$F$8*'СЕТ СН'!$F$9-'СЕТ СН'!$F$26</f>
        <v>826.50908211000001</v>
      </c>
      <c r="O24" s="36">
        <f>SUMIFS(СВЦЭМ!$D$33:$D$776,СВЦЭМ!$A$33:$A$776,$A24,СВЦЭМ!$B$33:$B$776,O$11)+'СЕТ СН'!$F$14+СВЦЭМ!$D$10+'СЕТ СН'!$F$8*'СЕТ СН'!$F$9-'СЕТ СН'!$F$26</f>
        <v>825.69250100000011</v>
      </c>
      <c r="P24" s="36">
        <f>SUMIFS(СВЦЭМ!$D$33:$D$776,СВЦЭМ!$A$33:$A$776,$A24,СВЦЭМ!$B$33:$B$776,P$11)+'СЕТ СН'!$F$14+СВЦЭМ!$D$10+'СЕТ СН'!$F$8*'СЕТ СН'!$F$9-'СЕТ СН'!$F$26</f>
        <v>828.61748490000002</v>
      </c>
      <c r="Q24" s="36">
        <f>SUMIFS(СВЦЭМ!$D$33:$D$776,СВЦЭМ!$A$33:$A$776,$A24,СВЦЭМ!$B$33:$B$776,Q$11)+'СЕТ СН'!$F$14+СВЦЭМ!$D$10+'СЕТ СН'!$F$8*'СЕТ СН'!$F$9-'СЕТ СН'!$F$26</f>
        <v>838.82818907000001</v>
      </c>
      <c r="R24" s="36">
        <f>SUMIFS(СВЦЭМ!$D$33:$D$776,СВЦЭМ!$A$33:$A$776,$A24,СВЦЭМ!$B$33:$B$776,R$11)+'СЕТ СН'!$F$14+СВЦЭМ!$D$10+'СЕТ СН'!$F$8*'СЕТ СН'!$F$9-'СЕТ СН'!$F$26</f>
        <v>832.36583420000011</v>
      </c>
      <c r="S24" s="36">
        <f>SUMIFS(СВЦЭМ!$D$33:$D$776,СВЦЭМ!$A$33:$A$776,$A24,СВЦЭМ!$B$33:$B$776,S$11)+'СЕТ СН'!$F$14+СВЦЭМ!$D$10+'СЕТ СН'!$F$8*'СЕТ СН'!$F$9-'СЕТ СН'!$F$26</f>
        <v>838.69897906000006</v>
      </c>
      <c r="T24" s="36">
        <f>SUMIFS(СВЦЭМ!$D$33:$D$776,СВЦЭМ!$A$33:$A$776,$A24,СВЦЭМ!$B$33:$B$776,T$11)+'СЕТ СН'!$F$14+СВЦЭМ!$D$10+'СЕТ СН'!$F$8*'СЕТ СН'!$F$9-'СЕТ СН'!$F$26</f>
        <v>776.31972181000003</v>
      </c>
      <c r="U24" s="36">
        <f>SUMIFS(СВЦЭМ!$D$33:$D$776,СВЦЭМ!$A$33:$A$776,$A24,СВЦЭМ!$B$33:$B$776,U$11)+'СЕТ СН'!$F$14+СВЦЭМ!$D$10+'СЕТ СН'!$F$8*'СЕТ СН'!$F$9-'СЕТ СН'!$F$26</f>
        <v>712.11338762000003</v>
      </c>
      <c r="V24" s="36">
        <f>SUMIFS(СВЦЭМ!$D$33:$D$776,СВЦЭМ!$A$33:$A$776,$A24,СВЦЭМ!$B$33:$B$776,V$11)+'СЕТ СН'!$F$14+СВЦЭМ!$D$10+'СЕТ СН'!$F$8*'СЕТ СН'!$F$9-'СЕТ СН'!$F$26</f>
        <v>715.72737615000005</v>
      </c>
      <c r="W24" s="36">
        <f>SUMIFS(СВЦЭМ!$D$33:$D$776,СВЦЭМ!$A$33:$A$776,$A24,СВЦЭМ!$B$33:$B$776,W$11)+'СЕТ СН'!$F$14+СВЦЭМ!$D$10+'СЕТ СН'!$F$8*'СЕТ СН'!$F$9-'СЕТ СН'!$F$26</f>
        <v>731.15083764000008</v>
      </c>
      <c r="X24" s="36">
        <f>SUMIFS(СВЦЭМ!$D$33:$D$776,СВЦЭМ!$A$33:$A$776,$A24,СВЦЭМ!$B$33:$B$776,X$11)+'СЕТ СН'!$F$14+СВЦЭМ!$D$10+'СЕТ СН'!$F$8*'СЕТ СН'!$F$9-'СЕТ СН'!$F$26</f>
        <v>736.49197885000001</v>
      </c>
      <c r="Y24" s="36">
        <f>SUMIFS(СВЦЭМ!$D$33:$D$776,СВЦЭМ!$A$33:$A$776,$A24,СВЦЭМ!$B$33:$B$776,Y$11)+'СЕТ СН'!$F$14+СВЦЭМ!$D$10+'СЕТ СН'!$F$8*'СЕТ СН'!$F$9-'СЕТ СН'!$F$26</f>
        <v>799.52424513000005</v>
      </c>
    </row>
    <row r="25" spans="1:25" ht="15.75" x14ac:dyDescent="0.2">
      <c r="A25" s="35">
        <f t="shared" si="0"/>
        <v>44057</v>
      </c>
      <c r="B25" s="36">
        <f>SUMIFS(СВЦЭМ!$D$33:$D$776,СВЦЭМ!$A$33:$A$776,$A25,СВЦЭМ!$B$33:$B$776,B$11)+'СЕТ СН'!$F$14+СВЦЭМ!$D$10+'СЕТ СН'!$F$8*'СЕТ СН'!$F$9-'СЕТ СН'!$F$26</f>
        <v>955.88976638000008</v>
      </c>
      <c r="C25" s="36">
        <f>SUMIFS(СВЦЭМ!$D$33:$D$776,СВЦЭМ!$A$33:$A$776,$A25,СВЦЭМ!$B$33:$B$776,C$11)+'СЕТ СН'!$F$14+СВЦЭМ!$D$10+'СЕТ СН'!$F$8*'СЕТ СН'!$F$9-'СЕТ СН'!$F$26</f>
        <v>976.84370625000008</v>
      </c>
      <c r="D25" s="36">
        <f>SUMIFS(СВЦЭМ!$D$33:$D$776,СВЦЭМ!$A$33:$A$776,$A25,СВЦЭМ!$B$33:$B$776,D$11)+'СЕТ СН'!$F$14+СВЦЭМ!$D$10+'СЕТ СН'!$F$8*'СЕТ СН'!$F$9-'СЕТ СН'!$F$26</f>
        <v>1004.80099152</v>
      </c>
      <c r="E25" s="36">
        <f>SUMIFS(СВЦЭМ!$D$33:$D$776,СВЦЭМ!$A$33:$A$776,$A25,СВЦЭМ!$B$33:$B$776,E$11)+'СЕТ СН'!$F$14+СВЦЭМ!$D$10+'СЕТ СН'!$F$8*'СЕТ СН'!$F$9-'СЕТ СН'!$F$26</f>
        <v>1005.9902620600001</v>
      </c>
      <c r="F25" s="36">
        <f>SUMIFS(СВЦЭМ!$D$33:$D$776,СВЦЭМ!$A$33:$A$776,$A25,СВЦЭМ!$B$33:$B$776,F$11)+'СЕТ СН'!$F$14+СВЦЭМ!$D$10+'СЕТ СН'!$F$8*'СЕТ СН'!$F$9-'СЕТ СН'!$F$26</f>
        <v>999.76471649000007</v>
      </c>
      <c r="G25" s="36">
        <f>SUMIFS(СВЦЭМ!$D$33:$D$776,СВЦЭМ!$A$33:$A$776,$A25,СВЦЭМ!$B$33:$B$776,G$11)+'СЕТ СН'!$F$14+СВЦЭМ!$D$10+'СЕТ СН'!$F$8*'СЕТ СН'!$F$9-'СЕТ СН'!$F$26</f>
        <v>987.20488117000002</v>
      </c>
      <c r="H25" s="36">
        <f>SUMIFS(СВЦЭМ!$D$33:$D$776,СВЦЭМ!$A$33:$A$776,$A25,СВЦЭМ!$B$33:$B$776,H$11)+'СЕТ СН'!$F$14+СВЦЭМ!$D$10+'СЕТ СН'!$F$8*'СЕТ СН'!$F$9-'СЕТ СН'!$F$26</f>
        <v>967.21948748000011</v>
      </c>
      <c r="I25" s="36">
        <f>SUMIFS(СВЦЭМ!$D$33:$D$776,СВЦЭМ!$A$33:$A$776,$A25,СВЦЭМ!$B$33:$B$776,I$11)+'СЕТ СН'!$F$14+СВЦЭМ!$D$10+'СЕТ СН'!$F$8*'СЕТ СН'!$F$9-'СЕТ СН'!$F$26</f>
        <v>968.16839484000002</v>
      </c>
      <c r="J25" s="36">
        <f>SUMIFS(СВЦЭМ!$D$33:$D$776,СВЦЭМ!$A$33:$A$776,$A25,СВЦЭМ!$B$33:$B$776,J$11)+'СЕТ СН'!$F$14+СВЦЭМ!$D$10+'СЕТ СН'!$F$8*'СЕТ СН'!$F$9-'СЕТ СН'!$F$26</f>
        <v>915.02393717000007</v>
      </c>
      <c r="K25" s="36">
        <f>SUMIFS(СВЦЭМ!$D$33:$D$776,СВЦЭМ!$A$33:$A$776,$A25,СВЦЭМ!$B$33:$B$776,K$11)+'СЕТ СН'!$F$14+СВЦЭМ!$D$10+'СЕТ СН'!$F$8*'СЕТ СН'!$F$9-'СЕТ СН'!$F$26</f>
        <v>892.78248077000001</v>
      </c>
      <c r="L25" s="36">
        <f>SUMIFS(СВЦЭМ!$D$33:$D$776,СВЦЭМ!$A$33:$A$776,$A25,СВЦЭМ!$B$33:$B$776,L$11)+'СЕТ СН'!$F$14+СВЦЭМ!$D$10+'СЕТ СН'!$F$8*'СЕТ СН'!$F$9-'СЕТ СН'!$F$26</f>
        <v>876.70947147000004</v>
      </c>
      <c r="M25" s="36">
        <f>SUMIFS(СВЦЭМ!$D$33:$D$776,СВЦЭМ!$A$33:$A$776,$A25,СВЦЭМ!$B$33:$B$776,M$11)+'СЕТ СН'!$F$14+СВЦЭМ!$D$10+'СЕТ СН'!$F$8*'СЕТ СН'!$F$9-'СЕТ СН'!$F$26</f>
        <v>837.99758855000005</v>
      </c>
      <c r="N25" s="36">
        <f>SUMIFS(СВЦЭМ!$D$33:$D$776,СВЦЭМ!$A$33:$A$776,$A25,СВЦЭМ!$B$33:$B$776,N$11)+'СЕТ СН'!$F$14+СВЦЭМ!$D$10+'СЕТ СН'!$F$8*'СЕТ СН'!$F$9-'СЕТ СН'!$F$26</f>
        <v>762.61312462000001</v>
      </c>
      <c r="O25" s="36">
        <f>SUMIFS(СВЦЭМ!$D$33:$D$776,СВЦЭМ!$A$33:$A$776,$A25,СВЦЭМ!$B$33:$B$776,O$11)+'СЕТ СН'!$F$14+СВЦЭМ!$D$10+'СЕТ СН'!$F$8*'СЕТ СН'!$F$9-'СЕТ СН'!$F$26</f>
        <v>741.75835155000004</v>
      </c>
      <c r="P25" s="36">
        <f>SUMIFS(СВЦЭМ!$D$33:$D$776,СВЦЭМ!$A$33:$A$776,$A25,СВЦЭМ!$B$33:$B$776,P$11)+'СЕТ СН'!$F$14+СВЦЭМ!$D$10+'СЕТ СН'!$F$8*'СЕТ СН'!$F$9-'СЕТ СН'!$F$26</f>
        <v>751.01875492000011</v>
      </c>
      <c r="Q25" s="36">
        <f>SUMIFS(СВЦЭМ!$D$33:$D$776,СВЦЭМ!$A$33:$A$776,$A25,СВЦЭМ!$B$33:$B$776,Q$11)+'СЕТ СН'!$F$14+СВЦЭМ!$D$10+'СЕТ СН'!$F$8*'СЕТ СН'!$F$9-'СЕТ СН'!$F$26</f>
        <v>763.92391633000011</v>
      </c>
      <c r="R25" s="36">
        <f>SUMIFS(СВЦЭМ!$D$33:$D$776,СВЦЭМ!$A$33:$A$776,$A25,СВЦЭМ!$B$33:$B$776,R$11)+'СЕТ СН'!$F$14+СВЦЭМ!$D$10+'СЕТ СН'!$F$8*'СЕТ СН'!$F$9-'СЕТ СН'!$F$26</f>
        <v>759.75619070000005</v>
      </c>
      <c r="S25" s="36">
        <f>SUMIFS(СВЦЭМ!$D$33:$D$776,СВЦЭМ!$A$33:$A$776,$A25,СВЦЭМ!$B$33:$B$776,S$11)+'СЕТ СН'!$F$14+СВЦЭМ!$D$10+'СЕТ СН'!$F$8*'СЕТ СН'!$F$9-'СЕТ СН'!$F$26</f>
        <v>771.19195519000004</v>
      </c>
      <c r="T25" s="36">
        <f>SUMIFS(СВЦЭМ!$D$33:$D$776,СВЦЭМ!$A$33:$A$776,$A25,СВЦЭМ!$B$33:$B$776,T$11)+'СЕТ СН'!$F$14+СВЦЭМ!$D$10+'СЕТ СН'!$F$8*'СЕТ СН'!$F$9-'СЕТ СН'!$F$26</f>
        <v>768.97384611000007</v>
      </c>
      <c r="U25" s="36">
        <f>SUMIFS(СВЦЭМ!$D$33:$D$776,СВЦЭМ!$A$33:$A$776,$A25,СВЦЭМ!$B$33:$B$776,U$11)+'СЕТ СН'!$F$14+СВЦЭМ!$D$10+'СЕТ СН'!$F$8*'СЕТ СН'!$F$9-'СЕТ СН'!$F$26</f>
        <v>780.73796935000007</v>
      </c>
      <c r="V25" s="36">
        <f>SUMIFS(СВЦЭМ!$D$33:$D$776,СВЦЭМ!$A$33:$A$776,$A25,СВЦЭМ!$B$33:$B$776,V$11)+'СЕТ СН'!$F$14+СВЦЭМ!$D$10+'СЕТ СН'!$F$8*'СЕТ СН'!$F$9-'СЕТ СН'!$F$26</f>
        <v>768.77501653000002</v>
      </c>
      <c r="W25" s="36">
        <f>SUMIFS(СВЦЭМ!$D$33:$D$776,СВЦЭМ!$A$33:$A$776,$A25,СВЦЭМ!$B$33:$B$776,W$11)+'СЕТ СН'!$F$14+СВЦЭМ!$D$10+'СЕТ СН'!$F$8*'СЕТ СН'!$F$9-'СЕТ СН'!$F$26</f>
        <v>771.55272792000005</v>
      </c>
      <c r="X25" s="36">
        <f>SUMIFS(СВЦЭМ!$D$33:$D$776,СВЦЭМ!$A$33:$A$776,$A25,СВЦЭМ!$B$33:$B$776,X$11)+'СЕТ СН'!$F$14+СВЦЭМ!$D$10+'СЕТ СН'!$F$8*'СЕТ СН'!$F$9-'СЕТ СН'!$F$26</f>
        <v>792.91875960000004</v>
      </c>
      <c r="Y25" s="36">
        <f>SUMIFS(СВЦЭМ!$D$33:$D$776,СВЦЭМ!$A$33:$A$776,$A25,СВЦЭМ!$B$33:$B$776,Y$11)+'СЕТ СН'!$F$14+СВЦЭМ!$D$10+'СЕТ СН'!$F$8*'СЕТ СН'!$F$9-'СЕТ СН'!$F$26</f>
        <v>868.14520212000002</v>
      </c>
    </row>
    <row r="26" spans="1:25" ht="15.75" x14ac:dyDescent="0.2">
      <c r="A26" s="35">
        <f t="shared" si="0"/>
        <v>44058</v>
      </c>
      <c r="B26" s="36">
        <f>SUMIFS(СВЦЭМ!$D$33:$D$776,СВЦЭМ!$A$33:$A$776,$A26,СВЦЭМ!$B$33:$B$776,B$11)+'СЕТ СН'!$F$14+СВЦЭМ!$D$10+'СЕТ СН'!$F$8*'СЕТ СН'!$F$9-'СЕТ СН'!$F$26</f>
        <v>895.87817691000009</v>
      </c>
      <c r="C26" s="36">
        <f>SUMIFS(СВЦЭМ!$D$33:$D$776,СВЦЭМ!$A$33:$A$776,$A26,СВЦЭМ!$B$33:$B$776,C$11)+'СЕТ СН'!$F$14+СВЦЭМ!$D$10+'СЕТ СН'!$F$8*'СЕТ СН'!$F$9-'СЕТ СН'!$F$26</f>
        <v>936.50638554000011</v>
      </c>
      <c r="D26" s="36">
        <f>SUMIFS(СВЦЭМ!$D$33:$D$776,СВЦЭМ!$A$33:$A$776,$A26,СВЦЭМ!$B$33:$B$776,D$11)+'СЕТ СН'!$F$14+СВЦЭМ!$D$10+'СЕТ СН'!$F$8*'СЕТ СН'!$F$9-'СЕТ СН'!$F$26</f>
        <v>926.97509088000004</v>
      </c>
      <c r="E26" s="36">
        <f>SUMIFS(СВЦЭМ!$D$33:$D$776,СВЦЭМ!$A$33:$A$776,$A26,СВЦЭМ!$B$33:$B$776,E$11)+'СЕТ СН'!$F$14+СВЦЭМ!$D$10+'СЕТ СН'!$F$8*'СЕТ СН'!$F$9-'СЕТ СН'!$F$26</f>
        <v>923.3759136000001</v>
      </c>
      <c r="F26" s="36">
        <f>SUMIFS(СВЦЭМ!$D$33:$D$776,СВЦЭМ!$A$33:$A$776,$A26,СВЦЭМ!$B$33:$B$776,F$11)+'СЕТ СН'!$F$14+СВЦЭМ!$D$10+'СЕТ СН'!$F$8*'СЕТ СН'!$F$9-'СЕТ СН'!$F$26</f>
        <v>926.5059773700001</v>
      </c>
      <c r="G26" s="36">
        <f>SUMIFS(СВЦЭМ!$D$33:$D$776,СВЦЭМ!$A$33:$A$776,$A26,СВЦЭМ!$B$33:$B$776,G$11)+'СЕТ СН'!$F$14+СВЦЭМ!$D$10+'СЕТ СН'!$F$8*'СЕТ СН'!$F$9-'СЕТ СН'!$F$26</f>
        <v>927.12590257000011</v>
      </c>
      <c r="H26" s="36">
        <f>SUMIFS(СВЦЭМ!$D$33:$D$776,СВЦЭМ!$A$33:$A$776,$A26,СВЦЭМ!$B$33:$B$776,H$11)+'СЕТ СН'!$F$14+СВЦЭМ!$D$10+'СЕТ СН'!$F$8*'СЕТ СН'!$F$9-'СЕТ СН'!$F$26</f>
        <v>916.36388861</v>
      </c>
      <c r="I26" s="36">
        <f>SUMIFS(СВЦЭМ!$D$33:$D$776,СВЦЭМ!$A$33:$A$776,$A26,СВЦЭМ!$B$33:$B$776,I$11)+'СЕТ СН'!$F$14+СВЦЭМ!$D$10+'СЕТ СН'!$F$8*'СЕТ СН'!$F$9-'СЕТ СН'!$F$26</f>
        <v>910.51181003000011</v>
      </c>
      <c r="J26" s="36">
        <f>SUMIFS(СВЦЭМ!$D$33:$D$776,СВЦЭМ!$A$33:$A$776,$A26,СВЦЭМ!$B$33:$B$776,J$11)+'СЕТ СН'!$F$14+СВЦЭМ!$D$10+'СЕТ СН'!$F$8*'СЕТ СН'!$F$9-'СЕТ СН'!$F$26</f>
        <v>869.78401620000011</v>
      </c>
      <c r="K26" s="36">
        <f>SUMIFS(СВЦЭМ!$D$33:$D$776,СВЦЭМ!$A$33:$A$776,$A26,СВЦЭМ!$B$33:$B$776,K$11)+'СЕТ СН'!$F$14+СВЦЭМ!$D$10+'СЕТ СН'!$F$8*'СЕТ СН'!$F$9-'СЕТ СН'!$F$26</f>
        <v>832.1732559400001</v>
      </c>
      <c r="L26" s="36">
        <f>SUMIFS(СВЦЭМ!$D$33:$D$776,СВЦЭМ!$A$33:$A$776,$A26,СВЦЭМ!$B$33:$B$776,L$11)+'СЕТ СН'!$F$14+СВЦЭМ!$D$10+'СЕТ СН'!$F$8*'СЕТ СН'!$F$9-'СЕТ СН'!$F$26</f>
        <v>828.22647436000011</v>
      </c>
      <c r="M26" s="36">
        <f>SUMIFS(СВЦЭМ!$D$33:$D$776,СВЦЭМ!$A$33:$A$776,$A26,СВЦЭМ!$B$33:$B$776,M$11)+'СЕТ СН'!$F$14+СВЦЭМ!$D$10+'СЕТ СН'!$F$8*'СЕТ СН'!$F$9-'СЕТ СН'!$F$26</f>
        <v>839.59080025000003</v>
      </c>
      <c r="N26" s="36">
        <f>SUMIFS(СВЦЭМ!$D$33:$D$776,СВЦЭМ!$A$33:$A$776,$A26,СВЦЭМ!$B$33:$B$776,N$11)+'СЕТ СН'!$F$14+СВЦЭМ!$D$10+'СЕТ СН'!$F$8*'СЕТ СН'!$F$9-'СЕТ СН'!$F$26</f>
        <v>834.33330930000011</v>
      </c>
      <c r="O26" s="36">
        <f>SUMIFS(СВЦЭМ!$D$33:$D$776,СВЦЭМ!$A$33:$A$776,$A26,СВЦЭМ!$B$33:$B$776,O$11)+'СЕТ СН'!$F$14+СВЦЭМ!$D$10+'СЕТ СН'!$F$8*'СЕТ СН'!$F$9-'СЕТ СН'!$F$26</f>
        <v>810.8992128000001</v>
      </c>
      <c r="P26" s="36">
        <f>SUMIFS(СВЦЭМ!$D$33:$D$776,СВЦЭМ!$A$33:$A$776,$A26,СВЦЭМ!$B$33:$B$776,P$11)+'СЕТ СН'!$F$14+СВЦЭМ!$D$10+'СЕТ СН'!$F$8*'СЕТ СН'!$F$9-'СЕТ СН'!$F$26</f>
        <v>812.71263768000006</v>
      </c>
      <c r="Q26" s="36">
        <f>SUMIFS(СВЦЭМ!$D$33:$D$776,СВЦЭМ!$A$33:$A$776,$A26,СВЦЭМ!$B$33:$B$776,Q$11)+'СЕТ СН'!$F$14+СВЦЭМ!$D$10+'СЕТ СН'!$F$8*'СЕТ СН'!$F$9-'СЕТ СН'!$F$26</f>
        <v>817.83348060000003</v>
      </c>
      <c r="R26" s="36">
        <f>SUMIFS(СВЦЭМ!$D$33:$D$776,СВЦЭМ!$A$33:$A$776,$A26,СВЦЭМ!$B$33:$B$776,R$11)+'СЕТ СН'!$F$14+СВЦЭМ!$D$10+'СЕТ СН'!$F$8*'СЕТ СН'!$F$9-'СЕТ СН'!$F$26</f>
        <v>821.89407988000005</v>
      </c>
      <c r="S26" s="36">
        <f>SUMIFS(СВЦЭМ!$D$33:$D$776,СВЦЭМ!$A$33:$A$776,$A26,СВЦЭМ!$B$33:$B$776,S$11)+'СЕТ СН'!$F$14+СВЦЭМ!$D$10+'СЕТ СН'!$F$8*'СЕТ СН'!$F$9-'СЕТ СН'!$F$26</f>
        <v>823.60143457000004</v>
      </c>
      <c r="T26" s="36">
        <f>SUMIFS(СВЦЭМ!$D$33:$D$776,СВЦЭМ!$A$33:$A$776,$A26,СВЦЭМ!$B$33:$B$776,T$11)+'СЕТ СН'!$F$14+СВЦЭМ!$D$10+'СЕТ СН'!$F$8*'СЕТ СН'!$F$9-'СЕТ СН'!$F$26</f>
        <v>820.74249344000009</v>
      </c>
      <c r="U26" s="36">
        <f>SUMIFS(СВЦЭМ!$D$33:$D$776,СВЦЭМ!$A$33:$A$776,$A26,СВЦЭМ!$B$33:$B$776,U$11)+'СЕТ СН'!$F$14+СВЦЭМ!$D$10+'СЕТ СН'!$F$8*'СЕТ СН'!$F$9-'СЕТ СН'!$F$26</f>
        <v>825.91908667000007</v>
      </c>
      <c r="V26" s="36">
        <f>SUMIFS(СВЦЭМ!$D$33:$D$776,СВЦЭМ!$A$33:$A$776,$A26,СВЦЭМ!$B$33:$B$776,V$11)+'СЕТ СН'!$F$14+СВЦЭМ!$D$10+'СЕТ СН'!$F$8*'СЕТ СН'!$F$9-'СЕТ СН'!$F$26</f>
        <v>815.5330151500001</v>
      </c>
      <c r="W26" s="36">
        <f>SUMIFS(СВЦЭМ!$D$33:$D$776,СВЦЭМ!$A$33:$A$776,$A26,СВЦЭМ!$B$33:$B$776,W$11)+'СЕТ СН'!$F$14+СВЦЭМ!$D$10+'СЕТ СН'!$F$8*'СЕТ СН'!$F$9-'СЕТ СН'!$F$26</f>
        <v>809.61111008</v>
      </c>
      <c r="X26" s="36">
        <f>SUMIFS(СВЦЭМ!$D$33:$D$776,СВЦЭМ!$A$33:$A$776,$A26,СВЦЭМ!$B$33:$B$776,X$11)+'СЕТ СН'!$F$14+СВЦЭМ!$D$10+'СЕТ СН'!$F$8*'СЕТ СН'!$F$9-'СЕТ СН'!$F$26</f>
        <v>827.08556847</v>
      </c>
      <c r="Y26" s="36">
        <f>SUMIFS(СВЦЭМ!$D$33:$D$776,СВЦЭМ!$A$33:$A$776,$A26,СВЦЭМ!$B$33:$B$776,Y$11)+'СЕТ СН'!$F$14+СВЦЭМ!$D$10+'СЕТ СН'!$F$8*'СЕТ СН'!$F$9-'СЕТ СН'!$F$26</f>
        <v>842.26977557000009</v>
      </c>
    </row>
    <row r="27" spans="1:25" ht="15.75" x14ac:dyDescent="0.2">
      <c r="A27" s="35">
        <f t="shared" si="0"/>
        <v>44059</v>
      </c>
      <c r="B27" s="36">
        <f>SUMIFS(СВЦЭМ!$D$33:$D$776,СВЦЭМ!$A$33:$A$776,$A27,СВЦЭМ!$B$33:$B$776,B$11)+'СЕТ СН'!$F$14+СВЦЭМ!$D$10+'СЕТ СН'!$F$8*'СЕТ СН'!$F$9-'СЕТ СН'!$F$26</f>
        <v>917.99513720000004</v>
      </c>
      <c r="C27" s="36">
        <f>SUMIFS(СВЦЭМ!$D$33:$D$776,СВЦЭМ!$A$33:$A$776,$A27,СВЦЭМ!$B$33:$B$776,C$11)+'СЕТ СН'!$F$14+СВЦЭМ!$D$10+'СЕТ СН'!$F$8*'СЕТ СН'!$F$9-'СЕТ СН'!$F$26</f>
        <v>936.14349435000008</v>
      </c>
      <c r="D27" s="36">
        <f>SUMIFS(СВЦЭМ!$D$33:$D$776,СВЦЭМ!$A$33:$A$776,$A27,СВЦЭМ!$B$33:$B$776,D$11)+'СЕТ СН'!$F$14+СВЦЭМ!$D$10+'СЕТ СН'!$F$8*'СЕТ СН'!$F$9-'СЕТ СН'!$F$26</f>
        <v>949.16258454000001</v>
      </c>
      <c r="E27" s="36">
        <f>SUMIFS(СВЦЭМ!$D$33:$D$776,СВЦЭМ!$A$33:$A$776,$A27,СВЦЭМ!$B$33:$B$776,E$11)+'СЕТ СН'!$F$14+СВЦЭМ!$D$10+'СЕТ СН'!$F$8*'СЕТ СН'!$F$9-'СЕТ СН'!$F$26</f>
        <v>956.87331055000004</v>
      </c>
      <c r="F27" s="36">
        <f>SUMIFS(СВЦЭМ!$D$33:$D$776,СВЦЭМ!$A$33:$A$776,$A27,СВЦЭМ!$B$33:$B$776,F$11)+'СЕТ СН'!$F$14+СВЦЭМ!$D$10+'СЕТ СН'!$F$8*'СЕТ СН'!$F$9-'СЕТ СН'!$F$26</f>
        <v>953.77200936000008</v>
      </c>
      <c r="G27" s="36">
        <f>SUMIFS(СВЦЭМ!$D$33:$D$776,СВЦЭМ!$A$33:$A$776,$A27,СВЦЭМ!$B$33:$B$776,G$11)+'СЕТ СН'!$F$14+СВЦЭМ!$D$10+'СЕТ СН'!$F$8*'СЕТ СН'!$F$9-'СЕТ СН'!$F$26</f>
        <v>949.59608472000002</v>
      </c>
      <c r="H27" s="36">
        <f>SUMIFS(СВЦЭМ!$D$33:$D$776,СВЦЭМ!$A$33:$A$776,$A27,СВЦЭМ!$B$33:$B$776,H$11)+'СЕТ СН'!$F$14+СВЦЭМ!$D$10+'СЕТ СН'!$F$8*'СЕТ СН'!$F$9-'СЕТ СН'!$F$26</f>
        <v>933.62039822000008</v>
      </c>
      <c r="I27" s="36">
        <f>SUMIFS(СВЦЭМ!$D$33:$D$776,СВЦЭМ!$A$33:$A$776,$A27,СВЦЭМ!$B$33:$B$776,I$11)+'СЕТ СН'!$F$14+СВЦЭМ!$D$10+'СЕТ СН'!$F$8*'СЕТ СН'!$F$9-'СЕТ СН'!$F$26</f>
        <v>887.07290425000008</v>
      </c>
      <c r="J27" s="36">
        <f>SUMIFS(СВЦЭМ!$D$33:$D$776,СВЦЭМ!$A$33:$A$776,$A27,СВЦЭМ!$B$33:$B$776,J$11)+'СЕТ СН'!$F$14+СВЦЭМ!$D$10+'СЕТ СН'!$F$8*'СЕТ СН'!$F$9-'СЕТ СН'!$F$26</f>
        <v>860.34008273000006</v>
      </c>
      <c r="K27" s="36">
        <f>SUMIFS(СВЦЭМ!$D$33:$D$776,СВЦЭМ!$A$33:$A$776,$A27,СВЦЭМ!$B$33:$B$776,K$11)+'СЕТ СН'!$F$14+СВЦЭМ!$D$10+'СЕТ СН'!$F$8*'СЕТ СН'!$F$9-'СЕТ СН'!$F$26</f>
        <v>831.50206452000009</v>
      </c>
      <c r="L27" s="36">
        <f>SUMIFS(СВЦЭМ!$D$33:$D$776,СВЦЭМ!$A$33:$A$776,$A27,СВЦЭМ!$B$33:$B$776,L$11)+'СЕТ СН'!$F$14+СВЦЭМ!$D$10+'СЕТ СН'!$F$8*'СЕТ СН'!$F$9-'СЕТ СН'!$F$26</f>
        <v>823.04799257000002</v>
      </c>
      <c r="M27" s="36">
        <f>SUMIFS(СВЦЭМ!$D$33:$D$776,СВЦЭМ!$A$33:$A$776,$A27,СВЦЭМ!$B$33:$B$776,M$11)+'СЕТ СН'!$F$14+СВЦЭМ!$D$10+'СЕТ СН'!$F$8*'СЕТ СН'!$F$9-'СЕТ СН'!$F$26</f>
        <v>798.69494163000002</v>
      </c>
      <c r="N27" s="36">
        <f>SUMIFS(СВЦЭМ!$D$33:$D$776,СВЦЭМ!$A$33:$A$776,$A27,СВЦЭМ!$B$33:$B$776,N$11)+'СЕТ СН'!$F$14+СВЦЭМ!$D$10+'СЕТ СН'!$F$8*'СЕТ СН'!$F$9-'СЕТ СН'!$F$26</f>
        <v>789.43858558000011</v>
      </c>
      <c r="O27" s="36">
        <f>SUMIFS(СВЦЭМ!$D$33:$D$776,СВЦЭМ!$A$33:$A$776,$A27,СВЦЭМ!$B$33:$B$776,O$11)+'СЕТ СН'!$F$14+СВЦЭМ!$D$10+'СЕТ СН'!$F$8*'СЕТ СН'!$F$9-'СЕТ СН'!$F$26</f>
        <v>773.02852937</v>
      </c>
      <c r="P27" s="36">
        <f>SUMIFS(СВЦЭМ!$D$33:$D$776,СВЦЭМ!$A$33:$A$776,$A27,СВЦЭМ!$B$33:$B$776,P$11)+'СЕТ СН'!$F$14+СВЦЭМ!$D$10+'СЕТ СН'!$F$8*'СЕТ СН'!$F$9-'СЕТ СН'!$F$26</f>
        <v>768.93683994000003</v>
      </c>
      <c r="Q27" s="36">
        <f>SUMIFS(СВЦЭМ!$D$33:$D$776,СВЦЭМ!$A$33:$A$776,$A27,СВЦЭМ!$B$33:$B$776,Q$11)+'СЕТ СН'!$F$14+СВЦЭМ!$D$10+'СЕТ СН'!$F$8*'СЕТ СН'!$F$9-'СЕТ СН'!$F$26</f>
        <v>786.46490527000003</v>
      </c>
      <c r="R27" s="36">
        <f>SUMIFS(СВЦЭМ!$D$33:$D$776,СВЦЭМ!$A$33:$A$776,$A27,СВЦЭМ!$B$33:$B$776,R$11)+'СЕТ СН'!$F$14+СВЦЭМ!$D$10+'СЕТ СН'!$F$8*'СЕТ СН'!$F$9-'СЕТ СН'!$F$26</f>
        <v>801.36523838000005</v>
      </c>
      <c r="S27" s="36">
        <f>SUMIFS(СВЦЭМ!$D$33:$D$776,СВЦЭМ!$A$33:$A$776,$A27,СВЦЭМ!$B$33:$B$776,S$11)+'СЕТ СН'!$F$14+СВЦЭМ!$D$10+'СЕТ СН'!$F$8*'СЕТ СН'!$F$9-'СЕТ СН'!$F$26</f>
        <v>809.06020186000001</v>
      </c>
      <c r="T27" s="36">
        <f>SUMIFS(СВЦЭМ!$D$33:$D$776,СВЦЭМ!$A$33:$A$776,$A27,СВЦЭМ!$B$33:$B$776,T$11)+'СЕТ СН'!$F$14+СВЦЭМ!$D$10+'СЕТ СН'!$F$8*'СЕТ СН'!$F$9-'СЕТ СН'!$F$26</f>
        <v>813.83818136000002</v>
      </c>
      <c r="U27" s="36">
        <f>SUMIFS(СВЦЭМ!$D$33:$D$776,СВЦЭМ!$A$33:$A$776,$A27,СВЦЭМ!$B$33:$B$776,U$11)+'СЕТ СН'!$F$14+СВЦЭМ!$D$10+'СЕТ СН'!$F$8*'СЕТ СН'!$F$9-'СЕТ СН'!$F$26</f>
        <v>824.91394987000001</v>
      </c>
      <c r="V27" s="36">
        <f>SUMIFS(СВЦЭМ!$D$33:$D$776,СВЦЭМ!$A$33:$A$776,$A27,СВЦЭМ!$B$33:$B$776,V$11)+'СЕТ СН'!$F$14+СВЦЭМ!$D$10+'СЕТ СН'!$F$8*'СЕТ СН'!$F$9-'СЕТ СН'!$F$26</f>
        <v>810.00821349</v>
      </c>
      <c r="W27" s="36">
        <f>SUMIFS(СВЦЭМ!$D$33:$D$776,СВЦЭМ!$A$33:$A$776,$A27,СВЦЭМ!$B$33:$B$776,W$11)+'СЕТ СН'!$F$14+СВЦЭМ!$D$10+'СЕТ СН'!$F$8*'СЕТ СН'!$F$9-'СЕТ СН'!$F$26</f>
        <v>806.72375366000006</v>
      </c>
      <c r="X27" s="36">
        <f>SUMIFS(СВЦЭМ!$D$33:$D$776,СВЦЭМ!$A$33:$A$776,$A27,СВЦЭМ!$B$33:$B$776,X$11)+'СЕТ СН'!$F$14+СВЦЭМ!$D$10+'СЕТ СН'!$F$8*'СЕТ СН'!$F$9-'СЕТ СН'!$F$26</f>
        <v>823.85567448000006</v>
      </c>
      <c r="Y27" s="36">
        <f>SUMIFS(СВЦЭМ!$D$33:$D$776,СВЦЭМ!$A$33:$A$776,$A27,СВЦЭМ!$B$33:$B$776,Y$11)+'СЕТ СН'!$F$14+СВЦЭМ!$D$10+'СЕТ СН'!$F$8*'СЕТ СН'!$F$9-'СЕТ СН'!$F$26</f>
        <v>829.34318370000005</v>
      </c>
    </row>
    <row r="28" spans="1:25" ht="15.75" x14ac:dyDescent="0.2">
      <c r="A28" s="35">
        <f t="shared" si="0"/>
        <v>44060</v>
      </c>
      <c r="B28" s="36">
        <f>SUMIFS(СВЦЭМ!$D$33:$D$776,СВЦЭМ!$A$33:$A$776,$A28,СВЦЭМ!$B$33:$B$776,B$11)+'СЕТ СН'!$F$14+СВЦЭМ!$D$10+'СЕТ СН'!$F$8*'СЕТ СН'!$F$9-'СЕТ СН'!$F$26</f>
        <v>932.92589857000007</v>
      </c>
      <c r="C28" s="36">
        <f>SUMIFS(СВЦЭМ!$D$33:$D$776,СВЦЭМ!$A$33:$A$776,$A28,СВЦЭМ!$B$33:$B$776,C$11)+'СЕТ СН'!$F$14+СВЦЭМ!$D$10+'СЕТ СН'!$F$8*'СЕТ СН'!$F$9-'СЕТ СН'!$F$26</f>
        <v>960.6679723100001</v>
      </c>
      <c r="D28" s="36">
        <f>SUMIFS(СВЦЭМ!$D$33:$D$776,СВЦЭМ!$A$33:$A$776,$A28,СВЦЭМ!$B$33:$B$776,D$11)+'СЕТ СН'!$F$14+СВЦЭМ!$D$10+'СЕТ СН'!$F$8*'СЕТ СН'!$F$9-'СЕТ СН'!$F$26</f>
        <v>974.48790849000011</v>
      </c>
      <c r="E28" s="36">
        <f>SUMIFS(СВЦЭМ!$D$33:$D$776,СВЦЭМ!$A$33:$A$776,$A28,СВЦЭМ!$B$33:$B$776,E$11)+'СЕТ СН'!$F$14+СВЦЭМ!$D$10+'СЕТ СН'!$F$8*'СЕТ СН'!$F$9-'СЕТ СН'!$F$26</f>
        <v>983.9583662</v>
      </c>
      <c r="F28" s="36">
        <f>SUMIFS(СВЦЭМ!$D$33:$D$776,СВЦЭМ!$A$33:$A$776,$A28,СВЦЭМ!$B$33:$B$776,F$11)+'СЕТ СН'!$F$14+СВЦЭМ!$D$10+'СЕТ СН'!$F$8*'СЕТ СН'!$F$9-'СЕТ СН'!$F$26</f>
        <v>979.73224648000007</v>
      </c>
      <c r="G28" s="36">
        <f>SUMIFS(СВЦЭМ!$D$33:$D$776,СВЦЭМ!$A$33:$A$776,$A28,СВЦЭМ!$B$33:$B$776,G$11)+'СЕТ СН'!$F$14+СВЦЭМ!$D$10+'СЕТ СН'!$F$8*'СЕТ СН'!$F$9-'СЕТ СН'!$F$26</f>
        <v>981.83014366000009</v>
      </c>
      <c r="H28" s="36">
        <f>SUMIFS(СВЦЭМ!$D$33:$D$776,СВЦЭМ!$A$33:$A$776,$A28,СВЦЭМ!$B$33:$B$776,H$11)+'СЕТ СН'!$F$14+СВЦЭМ!$D$10+'СЕТ СН'!$F$8*'СЕТ СН'!$F$9-'СЕТ СН'!$F$26</f>
        <v>997.43256634000011</v>
      </c>
      <c r="I28" s="36">
        <f>SUMIFS(СВЦЭМ!$D$33:$D$776,СВЦЭМ!$A$33:$A$776,$A28,СВЦЭМ!$B$33:$B$776,I$11)+'СЕТ СН'!$F$14+СВЦЭМ!$D$10+'СЕТ СН'!$F$8*'СЕТ СН'!$F$9-'СЕТ СН'!$F$26</f>
        <v>1042.2330847600001</v>
      </c>
      <c r="J28" s="36">
        <f>SUMIFS(СВЦЭМ!$D$33:$D$776,СВЦЭМ!$A$33:$A$776,$A28,СВЦЭМ!$B$33:$B$776,J$11)+'СЕТ СН'!$F$14+СВЦЭМ!$D$10+'СЕТ СН'!$F$8*'СЕТ СН'!$F$9-'СЕТ СН'!$F$26</f>
        <v>996.43082988000003</v>
      </c>
      <c r="K28" s="36">
        <f>SUMIFS(СВЦЭМ!$D$33:$D$776,СВЦЭМ!$A$33:$A$776,$A28,СВЦЭМ!$B$33:$B$776,K$11)+'СЕТ СН'!$F$14+СВЦЭМ!$D$10+'СЕТ СН'!$F$8*'СЕТ СН'!$F$9-'СЕТ СН'!$F$26</f>
        <v>964.75364301000002</v>
      </c>
      <c r="L28" s="36">
        <f>SUMIFS(СВЦЭМ!$D$33:$D$776,СВЦЭМ!$A$33:$A$776,$A28,СВЦЭМ!$B$33:$B$776,L$11)+'СЕТ СН'!$F$14+СВЦЭМ!$D$10+'СЕТ СН'!$F$8*'СЕТ СН'!$F$9-'СЕТ СН'!$F$26</f>
        <v>951.31514473000004</v>
      </c>
      <c r="M28" s="36">
        <f>SUMIFS(СВЦЭМ!$D$33:$D$776,СВЦЭМ!$A$33:$A$776,$A28,СВЦЭМ!$B$33:$B$776,M$11)+'СЕТ СН'!$F$14+СВЦЭМ!$D$10+'СЕТ СН'!$F$8*'СЕТ СН'!$F$9-'СЕТ СН'!$F$26</f>
        <v>890.67187725000008</v>
      </c>
      <c r="N28" s="36">
        <f>SUMIFS(СВЦЭМ!$D$33:$D$776,СВЦЭМ!$A$33:$A$776,$A28,СВЦЭМ!$B$33:$B$776,N$11)+'СЕТ СН'!$F$14+СВЦЭМ!$D$10+'СЕТ СН'!$F$8*'СЕТ СН'!$F$9-'СЕТ СН'!$F$26</f>
        <v>820.26750959000003</v>
      </c>
      <c r="O28" s="36">
        <f>SUMIFS(СВЦЭМ!$D$33:$D$776,СВЦЭМ!$A$33:$A$776,$A28,СВЦЭМ!$B$33:$B$776,O$11)+'СЕТ СН'!$F$14+СВЦЭМ!$D$10+'СЕТ СН'!$F$8*'СЕТ СН'!$F$9-'СЕТ СН'!$F$26</f>
        <v>785.34011062000002</v>
      </c>
      <c r="P28" s="36">
        <f>SUMIFS(СВЦЭМ!$D$33:$D$776,СВЦЭМ!$A$33:$A$776,$A28,СВЦЭМ!$B$33:$B$776,P$11)+'СЕТ СН'!$F$14+СВЦЭМ!$D$10+'СЕТ СН'!$F$8*'СЕТ СН'!$F$9-'СЕТ СН'!$F$26</f>
        <v>785.25962189000006</v>
      </c>
      <c r="Q28" s="36">
        <f>SUMIFS(СВЦЭМ!$D$33:$D$776,СВЦЭМ!$A$33:$A$776,$A28,СВЦЭМ!$B$33:$B$776,Q$11)+'СЕТ СН'!$F$14+СВЦЭМ!$D$10+'СЕТ СН'!$F$8*'СЕТ СН'!$F$9-'СЕТ СН'!$F$26</f>
        <v>791.78126121000003</v>
      </c>
      <c r="R28" s="36">
        <f>SUMIFS(СВЦЭМ!$D$33:$D$776,СВЦЭМ!$A$33:$A$776,$A28,СВЦЭМ!$B$33:$B$776,R$11)+'СЕТ СН'!$F$14+СВЦЭМ!$D$10+'СЕТ СН'!$F$8*'СЕТ СН'!$F$9-'СЕТ СН'!$F$26</f>
        <v>788.79782046000003</v>
      </c>
      <c r="S28" s="36">
        <f>SUMIFS(СВЦЭМ!$D$33:$D$776,СВЦЭМ!$A$33:$A$776,$A28,СВЦЭМ!$B$33:$B$776,S$11)+'СЕТ СН'!$F$14+СВЦЭМ!$D$10+'СЕТ СН'!$F$8*'СЕТ СН'!$F$9-'СЕТ СН'!$F$26</f>
        <v>792.20902199000011</v>
      </c>
      <c r="T28" s="36">
        <f>SUMIFS(СВЦЭМ!$D$33:$D$776,СВЦЭМ!$A$33:$A$776,$A28,СВЦЭМ!$B$33:$B$776,T$11)+'СЕТ СН'!$F$14+СВЦЭМ!$D$10+'СЕТ СН'!$F$8*'СЕТ СН'!$F$9-'СЕТ СН'!$F$26</f>
        <v>789.25147620000007</v>
      </c>
      <c r="U28" s="36">
        <f>SUMIFS(СВЦЭМ!$D$33:$D$776,СВЦЭМ!$A$33:$A$776,$A28,СВЦЭМ!$B$33:$B$776,U$11)+'СЕТ СН'!$F$14+СВЦЭМ!$D$10+'СЕТ СН'!$F$8*'СЕТ СН'!$F$9-'СЕТ СН'!$F$26</f>
        <v>792.93431771000007</v>
      </c>
      <c r="V28" s="36">
        <f>SUMIFS(СВЦЭМ!$D$33:$D$776,СВЦЭМ!$A$33:$A$776,$A28,СВЦЭМ!$B$33:$B$776,V$11)+'СЕТ СН'!$F$14+СВЦЭМ!$D$10+'СЕТ СН'!$F$8*'СЕТ СН'!$F$9-'СЕТ СН'!$F$26</f>
        <v>791.62584455000001</v>
      </c>
      <c r="W28" s="36">
        <f>SUMIFS(СВЦЭМ!$D$33:$D$776,СВЦЭМ!$A$33:$A$776,$A28,СВЦЭМ!$B$33:$B$776,W$11)+'СЕТ СН'!$F$14+СВЦЭМ!$D$10+'СЕТ СН'!$F$8*'СЕТ СН'!$F$9-'СЕТ СН'!$F$26</f>
        <v>789.38126103000002</v>
      </c>
      <c r="X28" s="36">
        <f>SUMIFS(СВЦЭМ!$D$33:$D$776,СВЦЭМ!$A$33:$A$776,$A28,СВЦЭМ!$B$33:$B$776,X$11)+'СЕТ СН'!$F$14+СВЦЭМ!$D$10+'СЕТ СН'!$F$8*'СЕТ СН'!$F$9-'СЕТ СН'!$F$26</f>
        <v>791.47735774</v>
      </c>
      <c r="Y28" s="36">
        <f>SUMIFS(СВЦЭМ!$D$33:$D$776,СВЦЭМ!$A$33:$A$776,$A28,СВЦЭМ!$B$33:$B$776,Y$11)+'СЕТ СН'!$F$14+СВЦЭМ!$D$10+'СЕТ СН'!$F$8*'СЕТ СН'!$F$9-'СЕТ СН'!$F$26</f>
        <v>855.05205418000003</v>
      </c>
    </row>
    <row r="29" spans="1:25" ht="15.75" x14ac:dyDescent="0.2">
      <c r="A29" s="35">
        <f t="shared" si="0"/>
        <v>44061</v>
      </c>
      <c r="B29" s="36">
        <f>SUMIFS(СВЦЭМ!$D$33:$D$776,СВЦЭМ!$A$33:$A$776,$A29,СВЦЭМ!$B$33:$B$776,B$11)+'СЕТ СН'!$F$14+СВЦЭМ!$D$10+'СЕТ СН'!$F$8*'СЕТ СН'!$F$9-'СЕТ СН'!$F$26</f>
        <v>934.94450708000011</v>
      </c>
      <c r="C29" s="36">
        <f>SUMIFS(СВЦЭМ!$D$33:$D$776,СВЦЭМ!$A$33:$A$776,$A29,СВЦЭМ!$B$33:$B$776,C$11)+'СЕТ СН'!$F$14+СВЦЭМ!$D$10+'СЕТ СН'!$F$8*'СЕТ СН'!$F$9-'СЕТ СН'!$F$26</f>
        <v>972.71614291000003</v>
      </c>
      <c r="D29" s="36">
        <f>SUMIFS(СВЦЭМ!$D$33:$D$776,СВЦЭМ!$A$33:$A$776,$A29,СВЦЭМ!$B$33:$B$776,D$11)+'СЕТ СН'!$F$14+СВЦЭМ!$D$10+'СЕТ СН'!$F$8*'СЕТ СН'!$F$9-'СЕТ СН'!$F$26</f>
        <v>991.74490062000007</v>
      </c>
      <c r="E29" s="36">
        <f>SUMIFS(СВЦЭМ!$D$33:$D$776,СВЦЭМ!$A$33:$A$776,$A29,СВЦЭМ!$B$33:$B$776,E$11)+'СЕТ СН'!$F$14+СВЦЭМ!$D$10+'СЕТ СН'!$F$8*'СЕТ СН'!$F$9-'СЕТ СН'!$F$26</f>
        <v>991.67808453000009</v>
      </c>
      <c r="F29" s="36">
        <f>SUMIFS(СВЦЭМ!$D$33:$D$776,СВЦЭМ!$A$33:$A$776,$A29,СВЦЭМ!$B$33:$B$776,F$11)+'СЕТ СН'!$F$14+СВЦЭМ!$D$10+'СЕТ СН'!$F$8*'СЕТ СН'!$F$9-'СЕТ СН'!$F$26</f>
        <v>1002.7135160300001</v>
      </c>
      <c r="G29" s="36">
        <f>SUMIFS(СВЦЭМ!$D$33:$D$776,СВЦЭМ!$A$33:$A$776,$A29,СВЦЭМ!$B$33:$B$776,G$11)+'СЕТ СН'!$F$14+СВЦЭМ!$D$10+'СЕТ СН'!$F$8*'СЕТ СН'!$F$9-'СЕТ СН'!$F$26</f>
        <v>996.56958651000002</v>
      </c>
      <c r="H29" s="36">
        <f>SUMIFS(СВЦЭМ!$D$33:$D$776,СВЦЭМ!$A$33:$A$776,$A29,СВЦЭМ!$B$33:$B$776,H$11)+'СЕТ СН'!$F$14+СВЦЭМ!$D$10+'СЕТ СН'!$F$8*'СЕТ СН'!$F$9-'СЕТ СН'!$F$26</f>
        <v>999.60517189000007</v>
      </c>
      <c r="I29" s="36">
        <f>SUMIFS(СВЦЭМ!$D$33:$D$776,СВЦЭМ!$A$33:$A$776,$A29,СВЦЭМ!$B$33:$B$776,I$11)+'СЕТ СН'!$F$14+СВЦЭМ!$D$10+'СЕТ СН'!$F$8*'СЕТ СН'!$F$9-'СЕТ СН'!$F$26</f>
        <v>1002.56369526</v>
      </c>
      <c r="J29" s="36">
        <f>SUMIFS(СВЦЭМ!$D$33:$D$776,СВЦЭМ!$A$33:$A$776,$A29,СВЦЭМ!$B$33:$B$776,J$11)+'СЕТ СН'!$F$14+СВЦЭМ!$D$10+'СЕТ СН'!$F$8*'СЕТ СН'!$F$9-'СЕТ СН'!$F$26</f>
        <v>947.63417551000009</v>
      </c>
      <c r="K29" s="36">
        <f>SUMIFS(СВЦЭМ!$D$33:$D$776,СВЦЭМ!$A$33:$A$776,$A29,СВЦЭМ!$B$33:$B$776,K$11)+'СЕТ СН'!$F$14+СВЦЭМ!$D$10+'СЕТ СН'!$F$8*'СЕТ СН'!$F$9-'СЕТ СН'!$F$26</f>
        <v>930.91792286000009</v>
      </c>
      <c r="L29" s="36">
        <f>SUMIFS(СВЦЭМ!$D$33:$D$776,СВЦЭМ!$A$33:$A$776,$A29,СВЦЭМ!$B$33:$B$776,L$11)+'СЕТ СН'!$F$14+СВЦЭМ!$D$10+'СЕТ СН'!$F$8*'СЕТ СН'!$F$9-'СЕТ СН'!$F$26</f>
        <v>928.84414836000008</v>
      </c>
      <c r="M29" s="36">
        <f>SUMIFS(СВЦЭМ!$D$33:$D$776,СВЦЭМ!$A$33:$A$776,$A29,СВЦЭМ!$B$33:$B$776,M$11)+'СЕТ СН'!$F$14+СВЦЭМ!$D$10+'СЕТ СН'!$F$8*'СЕТ СН'!$F$9-'СЕТ СН'!$F$26</f>
        <v>883.77783045000001</v>
      </c>
      <c r="N29" s="36">
        <f>SUMIFS(СВЦЭМ!$D$33:$D$776,СВЦЭМ!$A$33:$A$776,$A29,СВЦЭМ!$B$33:$B$776,N$11)+'СЕТ СН'!$F$14+СВЦЭМ!$D$10+'СЕТ СН'!$F$8*'СЕТ СН'!$F$9-'СЕТ СН'!$F$26</f>
        <v>807.51451663</v>
      </c>
      <c r="O29" s="36">
        <f>SUMIFS(СВЦЭМ!$D$33:$D$776,СВЦЭМ!$A$33:$A$776,$A29,СВЦЭМ!$B$33:$B$776,O$11)+'СЕТ СН'!$F$14+СВЦЭМ!$D$10+'СЕТ СН'!$F$8*'СЕТ СН'!$F$9-'СЕТ СН'!$F$26</f>
        <v>785.86706554</v>
      </c>
      <c r="P29" s="36">
        <f>SUMIFS(СВЦЭМ!$D$33:$D$776,СВЦЭМ!$A$33:$A$776,$A29,СВЦЭМ!$B$33:$B$776,P$11)+'СЕТ СН'!$F$14+СВЦЭМ!$D$10+'СЕТ СН'!$F$8*'СЕТ СН'!$F$9-'СЕТ СН'!$F$26</f>
        <v>785.1160276600001</v>
      </c>
      <c r="Q29" s="36">
        <f>SUMIFS(СВЦЭМ!$D$33:$D$776,СВЦЭМ!$A$33:$A$776,$A29,СВЦЭМ!$B$33:$B$776,Q$11)+'СЕТ СН'!$F$14+СВЦЭМ!$D$10+'СЕТ СН'!$F$8*'СЕТ СН'!$F$9-'СЕТ СН'!$F$26</f>
        <v>785.75155416000007</v>
      </c>
      <c r="R29" s="36">
        <f>SUMIFS(СВЦЭМ!$D$33:$D$776,СВЦЭМ!$A$33:$A$776,$A29,СВЦЭМ!$B$33:$B$776,R$11)+'СЕТ СН'!$F$14+СВЦЭМ!$D$10+'СЕТ СН'!$F$8*'СЕТ СН'!$F$9-'СЕТ СН'!$F$26</f>
        <v>774.51033688000007</v>
      </c>
      <c r="S29" s="36">
        <f>SUMIFS(СВЦЭМ!$D$33:$D$776,СВЦЭМ!$A$33:$A$776,$A29,СВЦЭМ!$B$33:$B$776,S$11)+'СЕТ СН'!$F$14+СВЦЭМ!$D$10+'СЕТ СН'!$F$8*'СЕТ СН'!$F$9-'СЕТ СН'!$F$26</f>
        <v>778.25231437000002</v>
      </c>
      <c r="T29" s="36">
        <f>SUMIFS(СВЦЭМ!$D$33:$D$776,СВЦЭМ!$A$33:$A$776,$A29,СВЦЭМ!$B$33:$B$776,T$11)+'СЕТ СН'!$F$14+СВЦЭМ!$D$10+'СЕТ СН'!$F$8*'СЕТ СН'!$F$9-'СЕТ СН'!$F$26</f>
        <v>778.29440251000005</v>
      </c>
      <c r="U29" s="36">
        <f>SUMIFS(СВЦЭМ!$D$33:$D$776,СВЦЭМ!$A$33:$A$776,$A29,СВЦЭМ!$B$33:$B$776,U$11)+'СЕТ СН'!$F$14+СВЦЭМ!$D$10+'СЕТ СН'!$F$8*'СЕТ СН'!$F$9-'СЕТ СН'!$F$26</f>
        <v>776.94310618000009</v>
      </c>
      <c r="V29" s="36">
        <f>SUMIFS(СВЦЭМ!$D$33:$D$776,СВЦЭМ!$A$33:$A$776,$A29,СВЦЭМ!$B$33:$B$776,V$11)+'СЕТ СН'!$F$14+СВЦЭМ!$D$10+'СЕТ СН'!$F$8*'СЕТ СН'!$F$9-'СЕТ СН'!$F$26</f>
        <v>773.18063769000003</v>
      </c>
      <c r="W29" s="36">
        <f>SUMIFS(СВЦЭМ!$D$33:$D$776,СВЦЭМ!$A$33:$A$776,$A29,СВЦЭМ!$B$33:$B$776,W$11)+'СЕТ СН'!$F$14+СВЦЭМ!$D$10+'СЕТ СН'!$F$8*'СЕТ СН'!$F$9-'СЕТ СН'!$F$26</f>
        <v>790.47994196000002</v>
      </c>
      <c r="X29" s="36">
        <f>SUMIFS(СВЦЭМ!$D$33:$D$776,СВЦЭМ!$A$33:$A$776,$A29,СВЦЭМ!$B$33:$B$776,X$11)+'СЕТ СН'!$F$14+СВЦЭМ!$D$10+'СЕТ СН'!$F$8*'СЕТ СН'!$F$9-'СЕТ СН'!$F$26</f>
        <v>791.16206894000004</v>
      </c>
      <c r="Y29" s="36">
        <f>SUMIFS(СВЦЭМ!$D$33:$D$776,СВЦЭМ!$A$33:$A$776,$A29,СВЦЭМ!$B$33:$B$776,Y$11)+'СЕТ СН'!$F$14+СВЦЭМ!$D$10+'СЕТ СН'!$F$8*'СЕТ СН'!$F$9-'СЕТ СН'!$F$26</f>
        <v>864.31940631000009</v>
      </c>
    </row>
    <row r="30" spans="1:25" ht="15.75" x14ac:dyDescent="0.2">
      <c r="A30" s="35">
        <f t="shared" si="0"/>
        <v>44062</v>
      </c>
      <c r="B30" s="36">
        <f>SUMIFS(СВЦЭМ!$D$33:$D$776,СВЦЭМ!$A$33:$A$776,$A30,СВЦЭМ!$B$33:$B$776,B$11)+'СЕТ СН'!$F$14+СВЦЭМ!$D$10+'СЕТ СН'!$F$8*'СЕТ СН'!$F$9-'СЕТ СН'!$F$26</f>
        <v>871.4424333500001</v>
      </c>
      <c r="C30" s="36">
        <f>SUMIFS(СВЦЭМ!$D$33:$D$776,СВЦЭМ!$A$33:$A$776,$A30,СВЦЭМ!$B$33:$B$776,C$11)+'СЕТ СН'!$F$14+СВЦЭМ!$D$10+'СЕТ СН'!$F$8*'СЕТ СН'!$F$9-'СЕТ СН'!$F$26</f>
        <v>913.00807241000007</v>
      </c>
      <c r="D30" s="36">
        <f>SUMIFS(СВЦЭМ!$D$33:$D$776,СВЦЭМ!$A$33:$A$776,$A30,СВЦЭМ!$B$33:$B$776,D$11)+'СЕТ СН'!$F$14+СВЦЭМ!$D$10+'СЕТ СН'!$F$8*'СЕТ СН'!$F$9-'СЕТ СН'!$F$26</f>
        <v>920.64513262000003</v>
      </c>
      <c r="E30" s="36">
        <f>SUMIFS(СВЦЭМ!$D$33:$D$776,СВЦЭМ!$A$33:$A$776,$A30,СВЦЭМ!$B$33:$B$776,E$11)+'СЕТ СН'!$F$14+СВЦЭМ!$D$10+'СЕТ СН'!$F$8*'СЕТ СН'!$F$9-'СЕТ СН'!$F$26</f>
        <v>936.92011263000006</v>
      </c>
      <c r="F30" s="36">
        <f>SUMIFS(СВЦЭМ!$D$33:$D$776,СВЦЭМ!$A$33:$A$776,$A30,СВЦЭМ!$B$33:$B$776,F$11)+'СЕТ СН'!$F$14+СВЦЭМ!$D$10+'СЕТ СН'!$F$8*'СЕТ СН'!$F$9-'СЕТ СН'!$F$26</f>
        <v>945.92631710000001</v>
      </c>
      <c r="G30" s="36">
        <f>SUMIFS(СВЦЭМ!$D$33:$D$776,СВЦЭМ!$A$33:$A$776,$A30,СВЦЭМ!$B$33:$B$776,G$11)+'СЕТ СН'!$F$14+СВЦЭМ!$D$10+'СЕТ СН'!$F$8*'СЕТ СН'!$F$9-'СЕТ СН'!$F$26</f>
        <v>928.53523955000003</v>
      </c>
      <c r="H30" s="36">
        <f>SUMIFS(СВЦЭМ!$D$33:$D$776,СВЦЭМ!$A$33:$A$776,$A30,СВЦЭМ!$B$33:$B$776,H$11)+'СЕТ СН'!$F$14+СВЦЭМ!$D$10+'СЕТ СН'!$F$8*'СЕТ СН'!$F$9-'СЕТ СН'!$F$26</f>
        <v>926.77746355000011</v>
      </c>
      <c r="I30" s="36">
        <f>SUMIFS(СВЦЭМ!$D$33:$D$776,СВЦЭМ!$A$33:$A$776,$A30,СВЦЭМ!$B$33:$B$776,I$11)+'СЕТ СН'!$F$14+СВЦЭМ!$D$10+'СЕТ СН'!$F$8*'СЕТ СН'!$F$9-'СЕТ СН'!$F$26</f>
        <v>953.21100519000004</v>
      </c>
      <c r="J30" s="36">
        <f>SUMIFS(СВЦЭМ!$D$33:$D$776,СВЦЭМ!$A$33:$A$776,$A30,СВЦЭМ!$B$33:$B$776,J$11)+'СЕТ СН'!$F$14+СВЦЭМ!$D$10+'СЕТ СН'!$F$8*'СЕТ СН'!$F$9-'СЕТ СН'!$F$26</f>
        <v>928.70336925000004</v>
      </c>
      <c r="K30" s="36">
        <f>SUMIFS(СВЦЭМ!$D$33:$D$776,СВЦЭМ!$A$33:$A$776,$A30,СВЦЭМ!$B$33:$B$776,K$11)+'СЕТ СН'!$F$14+СВЦЭМ!$D$10+'СЕТ СН'!$F$8*'СЕТ СН'!$F$9-'СЕТ СН'!$F$26</f>
        <v>896.20796624000002</v>
      </c>
      <c r="L30" s="36">
        <f>SUMIFS(СВЦЭМ!$D$33:$D$776,СВЦЭМ!$A$33:$A$776,$A30,СВЦЭМ!$B$33:$B$776,L$11)+'СЕТ СН'!$F$14+СВЦЭМ!$D$10+'СЕТ СН'!$F$8*'СЕТ СН'!$F$9-'СЕТ СН'!$F$26</f>
        <v>854.18315184000005</v>
      </c>
      <c r="M30" s="36">
        <f>SUMIFS(СВЦЭМ!$D$33:$D$776,СВЦЭМ!$A$33:$A$776,$A30,СВЦЭМ!$B$33:$B$776,M$11)+'СЕТ СН'!$F$14+СВЦЭМ!$D$10+'СЕТ СН'!$F$8*'СЕТ СН'!$F$9-'СЕТ СН'!$F$26</f>
        <v>813.73489151000001</v>
      </c>
      <c r="N30" s="36">
        <f>SUMIFS(СВЦЭМ!$D$33:$D$776,СВЦЭМ!$A$33:$A$776,$A30,СВЦЭМ!$B$33:$B$776,N$11)+'СЕТ СН'!$F$14+СВЦЭМ!$D$10+'СЕТ СН'!$F$8*'СЕТ СН'!$F$9-'СЕТ СН'!$F$26</f>
        <v>776.12077191000003</v>
      </c>
      <c r="O30" s="36">
        <f>SUMIFS(СВЦЭМ!$D$33:$D$776,СВЦЭМ!$A$33:$A$776,$A30,СВЦЭМ!$B$33:$B$776,O$11)+'СЕТ СН'!$F$14+СВЦЭМ!$D$10+'СЕТ СН'!$F$8*'СЕТ СН'!$F$9-'СЕТ СН'!$F$26</f>
        <v>764.08658507000007</v>
      </c>
      <c r="P30" s="36">
        <f>SUMIFS(СВЦЭМ!$D$33:$D$776,СВЦЭМ!$A$33:$A$776,$A30,СВЦЭМ!$B$33:$B$776,P$11)+'СЕТ СН'!$F$14+СВЦЭМ!$D$10+'СЕТ СН'!$F$8*'СЕТ СН'!$F$9-'СЕТ СН'!$F$26</f>
        <v>762.80812191000007</v>
      </c>
      <c r="Q30" s="36">
        <f>SUMIFS(СВЦЭМ!$D$33:$D$776,СВЦЭМ!$A$33:$A$776,$A30,СВЦЭМ!$B$33:$B$776,Q$11)+'СЕТ СН'!$F$14+СВЦЭМ!$D$10+'СЕТ СН'!$F$8*'СЕТ СН'!$F$9-'СЕТ СН'!$F$26</f>
        <v>763.64814703000002</v>
      </c>
      <c r="R30" s="36">
        <f>SUMIFS(СВЦЭМ!$D$33:$D$776,СВЦЭМ!$A$33:$A$776,$A30,СВЦЭМ!$B$33:$B$776,R$11)+'СЕТ СН'!$F$14+СВЦЭМ!$D$10+'СЕТ СН'!$F$8*'СЕТ СН'!$F$9-'СЕТ СН'!$F$26</f>
        <v>759.52775995000002</v>
      </c>
      <c r="S30" s="36">
        <f>SUMIFS(СВЦЭМ!$D$33:$D$776,СВЦЭМ!$A$33:$A$776,$A30,СВЦЭМ!$B$33:$B$776,S$11)+'СЕТ СН'!$F$14+СВЦЭМ!$D$10+'СЕТ СН'!$F$8*'СЕТ СН'!$F$9-'СЕТ СН'!$F$26</f>
        <v>760.75685206000003</v>
      </c>
      <c r="T30" s="36">
        <f>SUMIFS(СВЦЭМ!$D$33:$D$776,СВЦЭМ!$A$33:$A$776,$A30,СВЦЭМ!$B$33:$B$776,T$11)+'СЕТ СН'!$F$14+СВЦЭМ!$D$10+'СЕТ СН'!$F$8*'СЕТ СН'!$F$9-'СЕТ СН'!$F$26</f>
        <v>756.7785826600001</v>
      </c>
      <c r="U30" s="36">
        <f>SUMIFS(СВЦЭМ!$D$33:$D$776,СВЦЭМ!$A$33:$A$776,$A30,СВЦЭМ!$B$33:$B$776,U$11)+'СЕТ СН'!$F$14+СВЦЭМ!$D$10+'СЕТ СН'!$F$8*'СЕТ СН'!$F$9-'СЕТ СН'!$F$26</f>
        <v>751.60734093000008</v>
      </c>
      <c r="V30" s="36">
        <f>SUMIFS(СВЦЭМ!$D$33:$D$776,СВЦЭМ!$A$33:$A$776,$A30,СВЦЭМ!$B$33:$B$776,V$11)+'СЕТ СН'!$F$14+СВЦЭМ!$D$10+'СЕТ СН'!$F$8*'СЕТ СН'!$F$9-'СЕТ СН'!$F$26</f>
        <v>744.26497529000005</v>
      </c>
      <c r="W30" s="36">
        <f>SUMIFS(СВЦЭМ!$D$33:$D$776,СВЦЭМ!$A$33:$A$776,$A30,СВЦЭМ!$B$33:$B$776,W$11)+'СЕТ СН'!$F$14+СВЦЭМ!$D$10+'СЕТ СН'!$F$8*'СЕТ СН'!$F$9-'СЕТ СН'!$F$26</f>
        <v>748.35275358000001</v>
      </c>
      <c r="X30" s="36">
        <f>SUMIFS(СВЦЭМ!$D$33:$D$776,СВЦЭМ!$A$33:$A$776,$A30,СВЦЭМ!$B$33:$B$776,X$11)+'СЕТ СН'!$F$14+СВЦЭМ!$D$10+'СЕТ СН'!$F$8*'СЕТ СН'!$F$9-'СЕТ СН'!$F$26</f>
        <v>759.78524269000002</v>
      </c>
      <c r="Y30" s="36">
        <f>SUMIFS(СВЦЭМ!$D$33:$D$776,СВЦЭМ!$A$33:$A$776,$A30,СВЦЭМ!$B$33:$B$776,Y$11)+'СЕТ СН'!$F$14+СВЦЭМ!$D$10+'СЕТ СН'!$F$8*'СЕТ СН'!$F$9-'СЕТ СН'!$F$26</f>
        <v>870.76952791000008</v>
      </c>
    </row>
    <row r="31" spans="1:25" ht="15.75" x14ac:dyDescent="0.2">
      <c r="A31" s="35">
        <f t="shared" si="0"/>
        <v>44063</v>
      </c>
      <c r="B31" s="36">
        <f>SUMIFS(СВЦЭМ!$D$33:$D$776,СВЦЭМ!$A$33:$A$776,$A31,СВЦЭМ!$B$33:$B$776,B$11)+'СЕТ СН'!$F$14+СВЦЭМ!$D$10+'СЕТ СН'!$F$8*'СЕТ СН'!$F$9-'СЕТ СН'!$F$26</f>
        <v>933.81132866000007</v>
      </c>
      <c r="C31" s="36">
        <f>SUMIFS(СВЦЭМ!$D$33:$D$776,СВЦЭМ!$A$33:$A$776,$A31,СВЦЭМ!$B$33:$B$776,C$11)+'СЕТ СН'!$F$14+СВЦЭМ!$D$10+'СЕТ СН'!$F$8*'СЕТ СН'!$F$9-'СЕТ СН'!$F$26</f>
        <v>973.62457108000001</v>
      </c>
      <c r="D31" s="36">
        <f>SUMIFS(СВЦЭМ!$D$33:$D$776,СВЦЭМ!$A$33:$A$776,$A31,СВЦЭМ!$B$33:$B$776,D$11)+'СЕТ СН'!$F$14+СВЦЭМ!$D$10+'СЕТ СН'!$F$8*'СЕТ СН'!$F$9-'СЕТ СН'!$F$26</f>
        <v>1001.35540658</v>
      </c>
      <c r="E31" s="36">
        <f>SUMIFS(СВЦЭМ!$D$33:$D$776,СВЦЭМ!$A$33:$A$776,$A31,СВЦЭМ!$B$33:$B$776,E$11)+'СЕТ СН'!$F$14+СВЦЭМ!$D$10+'СЕТ СН'!$F$8*'СЕТ СН'!$F$9-'СЕТ СН'!$F$26</f>
        <v>1016.07809625</v>
      </c>
      <c r="F31" s="36">
        <f>SUMIFS(СВЦЭМ!$D$33:$D$776,СВЦЭМ!$A$33:$A$776,$A31,СВЦЭМ!$B$33:$B$776,F$11)+'СЕТ СН'!$F$14+СВЦЭМ!$D$10+'СЕТ СН'!$F$8*'СЕТ СН'!$F$9-'СЕТ СН'!$F$26</f>
        <v>1014.8228455000001</v>
      </c>
      <c r="G31" s="36">
        <f>SUMIFS(СВЦЭМ!$D$33:$D$776,СВЦЭМ!$A$33:$A$776,$A31,СВЦЭМ!$B$33:$B$776,G$11)+'СЕТ СН'!$F$14+СВЦЭМ!$D$10+'СЕТ СН'!$F$8*'СЕТ СН'!$F$9-'СЕТ СН'!$F$26</f>
        <v>996.31302397000002</v>
      </c>
      <c r="H31" s="36">
        <f>SUMIFS(СВЦЭМ!$D$33:$D$776,СВЦЭМ!$A$33:$A$776,$A31,СВЦЭМ!$B$33:$B$776,H$11)+'СЕТ СН'!$F$14+СВЦЭМ!$D$10+'СЕТ СН'!$F$8*'СЕТ СН'!$F$9-'СЕТ СН'!$F$26</f>
        <v>967.13285640000004</v>
      </c>
      <c r="I31" s="36">
        <f>SUMIFS(СВЦЭМ!$D$33:$D$776,СВЦЭМ!$A$33:$A$776,$A31,СВЦЭМ!$B$33:$B$776,I$11)+'СЕТ СН'!$F$14+СВЦЭМ!$D$10+'СЕТ СН'!$F$8*'СЕТ СН'!$F$9-'СЕТ СН'!$F$26</f>
        <v>1003.68351079</v>
      </c>
      <c r="J31" s="36">
        <f>SUMIFS(СВЦЭМ!$D$33:$D$776,СВЦЭМ!$A$33:$A$776,$A31,СВЦЭМ!$B$33:$B$776,J$11)+'СЕТ СН'!$F$14+СВЦЭМ!$D$10+'СЕТ СН'!$F$8*'СЕТ СН'!$F$9-'СЕТ СН'!$F$26</f>
        <v>973.79053474000011</v>
      </c>
      <c r="K31" s="36">
        <f>SUMIFS(СВЦЭМ!$D$33:$D$776,СВЦЭМ!$A$33:$A$776,$A31,СВЦЭМ!$B$33:$B$776,K$11)+'СЕТ СН'!$F$14+СВЦЭМ!$D$10+'СЕТ СН'!$F$8*'СЕТ СН'!$F$9-'СЕТ СН'!$F$26</f>
        <v>938.24260639000011</v>
      </c>
      <c r="L31" s="36">
        <f>SUMIFS(СВЦЭМ!$D$33:$D$776,СВЦЭМ!$A$33:$A$776,$A31,СВЦЭМ!$B$33:$B$776,L$11)+'СЕТ СН'!$F$14+СВЦЭМ!$D$10+'СЕТ СН'!$F$8*'СЕТ СН'!$F$9-'СЕТ СН'!$F$26</f>
        <v>897.63986024000008</v>
      </c>
      <c r="M31" s="36">
        <f>SUMIFS(СВЦЭМ!$D$33:$D$776,СВЦЭМ!$A$33:$A$776,$A31,СВЦЭМ!$B$33:$B$776,M$11)+'СЕТ СН'!$F$14+СВЦЭМ!$D$10+'СЕТ СН'!$F$8*'СЕТ СН'!$F$9-'СЕТ СН'!$F$26</f>
        <v>844.4909683300001</v>
      </c>
      <c r="N31" s="36">
        <f>SUMIFS(СВЦЭМ!$D$33:$D$776,СВЦЭМ!$A$33:$A$776,$A31,СВЦЭМ!$B$33:$B$776,N$11)+'СЕТ СН'!$F$14+СВЦЭМ!$D$10+'СЕТ СН'!$F$8*'СЕТ СН'!$F$9-'СЕТ СН'!$F$26</f>
        <v>786.12188385000002</v>
      </c>
      <c r="O31" s="36">
        <f>SUMIFS(СВЦЭМ!$D$33:$D$776,СВЦЭМ!$A$33:$A$776,$A31,СВЦЭМ!$B$33:$B$776,O$11)+'СЕТ СН'!$F$14+СВЦЭМ!$D$10+'СЕТ СН'!$F$8*'СЕТ СН'!$F$9-'СЕТ СН'!$F$26</f>
        <v>764.05849776000002</v>
      </c>
      <c r="P31" s="36">
        <f>SUMIFS(СВЦЭМ!$D$33:$D$776,СВЦЭМ!$A$33:$A$776,$A31,СВЦЭМ!$B$33:$B$776,P$11)+'СЕТ СН'!$F$14+СВЦЭМ!$D$10+'СЕТ СН'!$F$8*'СЕТ СН'!$F$9-'СЕТ СН'!$F$26</f>
        <v>762.83149208000009</v>
      </c>
      <c r="Q31" s="36">
        <f>SUMIFS(СВЦЭМ!$D$33:$D$776,СВЦЭМ!$A$33:$A$776,$A31,СВЦЭМ!$B$33:$B$776,Q$11)+'СЕТ СН'!$F$14+СВЦЭМ!$D$10+'СЕТ СН'!$F$8*'СЕТ СН'!$F$9-'СЕТ СН'!$F$26</f>
        <v>765.01653680000004</v>
      </c>
      <c r="R31" s="36">
        <f>SUMIFS(СВЦЭМ!$D$33:$D$776,СВЦЭМ!$A$33:$A$776,$A31,СВЦЭМ!$B$33:$B$776,R$11)+'СЕТ СН'!$F$14+СВЦЭМ!$D$10+'СЕТ СН'!$F$8*'СЕТ СН'!$F$9-'СЕТ СН'!$F$26</f>
        <v>766.29689898000004</v>
      </c>
      <c r="S31" s="36">
        <f>SUMIFS(СВЦЭМ!$D$33:$D$776,СВЦЭМ!$A$33:$A$776,$A31,СВЦЭМ!$B$33:$B$776,S$11)+'СЕТ СН'!$F$14+СВЦЭМ!$D$10+'СЕТ СН'!$F$8*'СЕТ СН'!$F$9-'СЕТ СН'!$F$26</f>
        <v>773.50704522000001</v>
      </c>
      <c r="T31" s="36">
        <f>SUMIFS(СВЦЭМ!$D$33:$D$776,СВЦЭМ!$A$33:$A$776,$A31,СВЦЭМ!$B$33:$B$776,T$11)+'СЕТ СН'!$F$14+СВЦЭМ!$D$10+'СЕТ СН'!$F$8*'СЕТ СН'!$F$9-'СЕТ СН'!$F$26</f>
        <v>774.53783341000008</v>
      </c>
      <c r="U31" s="36">
        <f>SUMIFS(СВЦЭМ!$D$33:$D$776,СВЦЭМ!$A$33:$A$776,$A31,СВЦЭМ!$B$33:$B$776,U$11)+'СЕТ СН'!$F$14+СВЦЭМ!$D$10+'СЕТ СН'!$F$8*'СЕТ СН'!$F$9-'СЕТ СН'!$F$26</f>
        <v>773.75873965000005</v>
      </c>
      <c r="V31" s="36">
        <f>SUMIFS(СВЦЭМ!$D$33:$D$776,СВЦЭМ!$A$33:$A$776,$A31,СВЦЭМ!$B$33:$B$776,V$11)+'СЕТ СН'!$F$14+СВЦЭМ!$D$10+'СЕТ СН'!$F$8*'СЕТ СН'!$F$9-'СЕТ СН'!$F$26</f>
        <v>776.17543124000008</v>
      </c>
      <c r="W31" s="36">
        <f>SUMIFS(СВЦЭМ!$D$33:$D$776,СВЦЭМ!$A$33:$A$776,$A31,СВЦЭМ!$B$33:$B$776,W$11)+'СЕТ СН'!$F$14+СВЦЭМ!$D$10+'СЕТ СН'!$F$8*'СЕТ СН'!$F$9-'СЕТ СН'!$F$26</f>
        <v>772.54385203000004</v>
      </c>
      <c r="X31" s="36">
        <f>SUMIFS(СВЦЭМ!$D$33:$D$776,СВЦЭМ!$A$33:$A$776,$A31,СВЦЭМ!$B$33:$B$776,X$11)+'СЕТ СН'!$F$14+СВЦЭМ!$D$10+'СЕТ СН'!$F$8*'СЕТ СН'!$F$9-'СЕТ СН'!$F$26</f>
        <v>778.08073539000009</v>
      </c>
      <c r="Y31" s="36">
        <f>SUMIFS(СВЦЭМ!$D$33:$D$776,СВЦЭМ!$A$33:$A$776,$A31,СВЦЭМ!$B$33:$B$776,Y$11)+'СЕТ СН'!$F$14+СВЦЭМ!$D$10+'СЕТ СН'!$F$8*'СЕТ СН'!$F$9-'СЕТ СН'!$F$26</f>
        <v>892.7115426900001</v>
      </c>
    </row>
    <row r="32" spans="1:25" ht="15.75" x14ac:dyDescent="0.2">
      <c r="A32" s="35">
        <f t="shared" si="0"/>
        <v>44064</v>
      </c>
      <c r="B32" s="36">
        <f>SUMIFS(СВЦЭМ!$D$33:$D$776,СВЦЭМ!$A$33:$A$776,$A32,СВЦЭМ!$B$33:$B$776,B$11)+'СЕТ СН'!$F$14+СВЦЭМ!$D$10+'СЕТ СН'!$F$8*'СЕТ СН'!$F$9-'СЕТ СН'!$F$26</f>
        <v>950.15352982000002</v>
      </c>
      <c r="C32" s="36">
        <f>SUMIFS(СВЦЭМ!$D$33:$D$776,СВЦЭМ!$A$33:$A$776,$A32,СВЦЭМ!$B$33:$B$776,C$11)+'СЕТ СН'!$F$14+СВЦЭМ!$D$10+'СЕТ СН'!$F$8*'СЕТ СН'!$F$9-'СЕТ СН'!$F$26</f>
        <v>967.97832838000011</v>
      </c>
      <c r="D32" s="36">
        <f>SUMIFS(СВЦЭМ!$D$33:$D$776,СВЦЭМ!$A$33:$A$776,$A32,СВЦЭМ!$B$33:$B$776,D$11)+'СЕТ СН'!$F$14+СВЦЭМ!$D$10+'СЕТ СН'!$F$8*'СЕТ СН'!$F$9-'СЕТ СН'!$F$26</f>
        <v>1006.50378217</v>
      </c>
      <c r="E32" s="36">
        <f>SUMIFS(СВЦЭМ!$D$33:$D$776,СВЦЭМ!$A$33:$A$776,$A32,СВЦЭМ!$B$33:$B$776,E$11)+'СЕТ СН'!$F$14+СВЦЭМ!$D$10+'СЕТ СН'!$F$8*'СЕТ СН'!$F$9-'СЕТ СН'!$F$26</f>
        <v>1001.2494190800001</v>
      </c>
      <c r="F32" s="36">
        <f>SUMIFS(СВЦЭМ!$D$33:$D$776,СВЦЭМ!$A$33:$A$776,$A32,СВЦЭМ!$B$33:$B$776,F$11)+'СЕТ СН'!$F$14+СВЦЭМ!$D$10+'СЕТ СН'!$F$8*'СЕТ СН'!$F$9-'СЕТ СН'!$F$26</f>
        <v>997.62483941000005</v>
      </c>
      <c r="G32" s="36">
        <f>SUMIFS(СВЦЭМ!$D$33:$D$776,СВЦЭМ!$A$33:$A$776,$A32,СВЦЭМ!$B$33:$B$776,G$11)+'СЕТ СН'!$F$14+СВЦЭМ!$D$10+'СЕТ СН'!$F$8*'СЕТ СН'!$F$9-'СЕТ СН'!$F$26</f>
        <v>1010.2810530500001</v>
      </c>
      <c r="H32" s="36">
        <f>SUMIFS(СВЦЭМ!$D$33:$D$776,СВЦЭМ!$A$33:$A$776,$A32,СВЦЭМ!$B$33:$B$776,H$11)+'СЕТ СН'!$F$14+СВЦЭМ!$D$10+'СЕТ СН'!$F$8*'СЕТ СН'!$F$9-'СЕТ СН'!$F$26</f>
        <v>1006.7525792</v>
      </c>
      <c r="I32" s="36">
        <f>SUMIFS(СВЦЭМ!$D$33:$D$776,СВЦЭМ!$A$33:$A$776,$A32,СВЦЭМ!$B$33:$B$776,I$11)+'СЕТ СН'!$F$14+СВЦЭМ!$D$10+'СЕТ СН'!$F$8*'СЕТ СН'!$F$9-'СЕТ СН'!$F$26</f>
        <v>1033.7321454</v>
      </c>
      <c r="J32" s="36">
        <f>SUMIFS(СВЦЭМ!$D$33:$D$776,СВЦЭМ!$A$33:$A$776,$A32,СВЦЭМ!$B$33:$B$776,J$11)+'СЕТ СН'!$F$14+СВЦЭМ!$D$10+'СЕТ СН'!$F$8*'СЕТ СН'!$F$9-'СЕТ СН'!$F$26</f>
        <v>1005.22727939</v>
      </c>
      <c r="K32" s="36">
        <f>SUMIFS(СВЦЭМ!$D$33:$D$776,СВЦЭМ!$A$33:$A$776,$A32,СВЦЭМ!$B$33:$B$776,K$11)+'СЕТ СН'!$F$14+СВЦЭМ!$D$10+'СЕТ СН'!$F$8*'СЕТ СН'!$F$9-'СЕТ СН'!$F$26</f>
        <v>957.0015259700001</v>
      </c>
      <c r="L32" s="36">
        <f>SUMIFS(СВЦЭМ!$D$33:$D$776,СВЦЭМ!$A$33:$A$776,$A32,СВЦЭМ!$B$33:$B$776,L$11)+'СЕТ СН'!$F$14+СВЦЭМ!$D$10+'СЕТ СН'!$F$8*'СЕТ СН'!$F$9-'СЕТ СН'!$F$26</f>
        <v>918.03178799000011</v>
      </c>
      <c r="M32" s="36">
        <f>SUMIFS(СВЦЭМ!$D$33:$D$776,СВЦЭМ!$A$33:$A$776,$A32,СВЦЭМ!$B$33:$B$776,M$11)+'СЕТ СН'!$F$14+СВЦЭМ!$D$10+'СЕТ СН'!$F$8*'СЕТ СН'!$F$9-'СЕТ СН'!$F$26</f>
        <v>872.09069646</v>
      </c>
      <c r="N32" s="36">
        <f>SUMIFS(СВЦЭМ!$D$33:$D$776,СВЦЭМ!$A$33:$A$776,$A32,СВЦЭМ!$B$33:$B$776,N$11)+'СЕТ СН'!$F$14+СВЦЭМ!$D$10+'СЕТ СН'!$F$8*'СЕТ СН'!$F$9-'СЕТ СН'!$F$26</f>
        <v>812.36100436000004</v>
      </c>
      <c r="O32" s="36">
        <f>SUMIFS(СВЦЭМ!$D$33:$D$776,СВЦЭМ!$A$33:$A$776,$A32,СВЦЭМ!$B$33:$B$776,O$11)+'СЕТ СН'!$F$14+СВЦЭМ!$D$10+'СЕТ СН'!$F$8*'СЕТ СН'!$F$9-'СЕТ СН'!$F$26</f>
        <v>795.09022577000007</v>
      </c>
      <c r="P32" s="36">
        <f>SUMIFS(СВЦЭМ!$D$33:$D$776,СВЦЭМ!$A$33:$A$776,$A32,СВЦЭМ!$B$33:$B$776,P$11)+'СЕТ СН'!$F$14+СВЦЭМ!$D$10+'СЕТ СН'!$F$8*'СЕТ СН'!$F$9-'СЕТ СН'!$F$26</f>
        <v>791.6459169100001</v>
      </c>
      <c r="Q32" s="36">
        <f>SUMIFS(СВЦЭМ!$D$33:$D$776,СВЦЭМ!$A$33:$A$776,$A32,СВЦЭМ!$B$33:$B$776,Q$11)+'СЕТ СН'!$F$14+СВЦЭМ!$D$10+'СЕТ СН'!$F$8*'СЕТ СН'!$F$9-'СЕТ СН'!$F$26</f>
        <v>790.9424443800001</v>
      </c>
      <c r="R32" s="36">
        <f>SUMIFS(СВЦЭМ!$D$33:$D$776,СВЦЭМ!$A$33:$A$776,$A32,СВЦЭМ!$B$33:$B$776,R$11)+'СЕТ СН'!$F$14+СВЦЭМ!$D$10+'СЕТ СН'!$F$8*'СЕТ СН'!$F$9-'СЕТ СН'!$F$26</f>
        <v>783.69863448000001</v>
      </c>
      <c r="S32" s="36">
        <f>SUMIFS(СВЦЭМ!$D$33:$D$776,СВЦЭМ!$A$33:$A$776,$A32,СВЦЭМ!$B$33:$B$776,S$11)+'СЕТ СН'!$F$14+СВЦЭМ!$D$10+'СЕТ СН'!$F$8*'СЕТ СН'!$F$9-'СЕТ СН'!$F$26</f>
        <v>784.77457306000008</v>
      </c>
      <c r="T32" s="36">
        <f>SUMIFS(СВЦЭМ!$D$33:$D$776,СВЦЭМ!$A$33:$A$776,$A32,СВЦЭМ!$B$33:$B$776,T$11)+'СЕТ СН'!$F$14+СВЦЭМ!$D$10+'СЕТ СН'!$F$8*'СЕТ СН'!$F$9-'СЕТ СН'!$F$26</f>
        <v>785.63109075</v>
      </c>
      <c r="U32" s="36">
        <f>SUMIFS(СВЦЭМ!$D$33:$D$776,СВЦЭМ!$A$33:$A$776,$A32,СВЦЭМ!$B$33:$B$776,U$11)+'СЕТ СН'!$F$14+СВЦЭМ!$D$10+'СЕТ СН'!$F$8*'СЕТ СН'!$F$9-'СЕТ СН'!$F$26</f>
        <v>793.86918773000002</v>
      </c>
      <c r="V32" s="36">
        <f>SUMIFS(СВЦЭМ!$D$33:$D$776,СВЦЭМ!$A$33:$A$776,$A32,СВЦЭМ!$B$33:$B$776,V$11)+'СЕТ СН'!$F$14+СВЦЭМ!$D$10+'СЕТ СН'!$F$8*'СЕТ СН'!$F$9-'СЕТ СН'!$F$26</f>
        <v>797.57873550000011</v>
      </c>
      <c r="W32" s="36">
        <f>SUMIFS(СВЦЭМ!$D$33:$D$776,СВЦЭМ!$A$33:$A$776,$A32,СВЦЭМ!$B$33:$B$776,W$11)+'СЕТ СН'!$F$14+СВЦЭМ!$D$10+'СЕТ СН'!$F$8*'СЕТ СН'!$F$9-'СЕТ СН'!$F$26</f>
        <v>794.94862794000005</v>
      </c>
      <c r="X32" s="36">
        <f>SUMIFS(СВЦЭМ!$D$33:$D$776,СВЦЭМ!$A$33:$A$776,$A32,СВЦЭМ!$B$33:$B$776,X$11)+'СЕТ СН'!$F$14+СВЦЭМ!$D$10+'СЕТ СН'!$F$8*'СЕТ СН'!$F$9-'СЕТ СН'!$F$26</f>
        <v>803.25666299000011</v>
      </c>
      <c r="Y32" s="36">
        <f>SUMIFS(СВЦЭМ!$D$33:$D$776,СВЦЭМ!$A$33:$A$776,$A32,СВЦЭМ!$B$33:$B$776,Y$11)+'СЕТ СН'!$F$14+СВЦЭМ!$D$10+'СЕТ СН'!$F$8*'СЕТ СН'!$F$9-'СЕТ СН'!$F$26</f>
        <v>900.57915578000006</v>
      </c>
    </row>
    <row r="33" spans="1:27" ht="15.75" x14ac:dyDescent="0.2">
      <c r="A33" s="35">
        <f t="shared" si="0"/>
        <v>44065</v>
      </c>
      <c r="B33" s="36">
        <f>SUMIFS(СВЦЭМ!$D$33:$D$776,СВЦЭМ!$A$33:$A$776,$A33,СВЦЭМ!$B$33:$B$776,B$11)+'СЕТ СН'!$F$14+СВЦЭМ!$D$10+'СЕТ СН'!$F$8*'СЕТ СН'!$F$9-'СЕТ СН'!$F$26</f>
        <v>936.96973319000006</v>
      </c>
      <c r="C33" s="36">
        <f>SUMIFS(СВЦЭМ!$D$33:$D$776,СВЦЭМ!$A$33:$A$776,$A33,СВЦЭМ!$B$33:$B$776,C$11)+'СЕТ СН'!$F$14+СВЦЭМ!$D$10+'СЕТ СН'!$F$8*'СЕТ СН'!$F$9-'СЕТ СН'!$F$26</f>
        <v>987.92408781000006</v>
      </c>
      <c r="D33" s="36">
        <f>SUMIFS(СВЦЭМ!$D$33:$D$776,СВЦЭМ!$A$33:$A$776,$A33,СВЦЭМ!$B$33:$B$776,D$11)+'СЕТ СН'!$F$14+СВЦЭМ!$D$10+'СЕТ СН'!$F$8*'СЕТ СН'!$F$9-'СЕТ СН'!$F$26</f>
        <v>1004.0691916100001</v>
      </c>
      <c r="E33" s="36">
        <f>SUMIFS(СВЦЭМ!$D$33:$D$776,СВЦЭМ!$A$33:$A$776,$A33,СВЦЭМ!$B$33:$B$776,E$11)+'СЕТ СН'!$F$14+СВЦЭМ!$D$10+'СЕТ СН'!$F$8*'СЕТ СН'!$F$9-'СЕТ СН'!$F$26</f>
        <v>1018.99916306</v>
      </c>
      <c r="F33" s="36">
        <f>SUMIFS(СВЦЭМ!$D$33:$D$776,СВЦЭМ!$A$33:$A$776,$A33,СВЦЭМ!$B$33:$B$776,F$11)+'СЕТ СН'!$F$14+СВЦЭМ!$D$10+'СЕТ СН'!$F$8*'СЕТ СН'!$F$9-'СЕТ СН'!$F$26</f>
        <v>1021.92208958</v>
      </c>
      <c r="G33" s="36">
        <f>SUMIFS(СВЦЭМ!$D$33:$D$776,СВЦЭМ!$A$33:$A$776,$A33,СВЦЭМ!$B$33:$B$776,G$11)+'СЕТ СН'!$F$14+СВЦЭМ!$D$10+'СЕТ СН'!$F$8*'СЕТ СН'!$F$9-'СЕТ СН'!$F$26</f>
        <v>1013.9172207700001</v>
      </c>
      <c r="H33" s="36">
        <f>SUMIFS(СВЦЭМ!$D$33:$D$776,СВЦЭМ!$A$33:$A$776,$A33,СВЦЭМ!$B$33:$B$776,H$11)+'СЕТ СН'!$F$14+СВЦЭМ!$D$10+'СЕТ СН'!$F$8*'СЕТ СН'!$F$9-'СЕТ СН'!$F$26</f>
        <v>987.09676874000002</v>
      </c>
      <c r="I33" s="36">
        <f>SUMIFS(СВЦЭМ!$D$33:$D$776,СВЦЭМ!$A$33:$A$776,$A33,СВЦЭМ!$B$33:$B$776,I$11)+'СЕТ СН'!$F$14+СВЦЭМ!$D$10+'СЕТ СН'!$F$8*'СЕТ СН'!$F$9-'СЕТ СН'!$F$26</f>
        <v>995.88612689000001</v>
      </c>
      <c r="J33" s="36">
        <f>SUMIFS(СВЦЭМ!$D$33:$D$776,СВЦЭМ!$A$33:$A$776,$A33,СВЦЭМ!$B$33:$B$776,J$11)+'СЕТ СН'!$F$14+СВЦЭМ!$D$10+'СЕТ СН'!$F$8*'СЕТ СН'!$F$9-'СЕТ СН'!$F$26</f>
        <v>962.37974941000004</v>
      </c>
      <c r="K33" s="36">
        <f>SUMIFS(СВЦЭМ!$D$33:$D$776,СВЦЭМ!$A$33:$A$776,$A33,СВЦЭМ!$B$33:$B$776,K$11)+'СЕТ СН'!$F$14+СВЦЭМ!$D$10+'СЕТ СН'!$F$8*'СЕТ СН'!$F$9-'СЕТ СН'!$F$26</f>
        <v>926.73645840000006</v>
      </c>
      <c r="L33" s="36">
        <f>SUMIFS(СВЦЭМ!$D$33:$D$776,СВЦЭМ!$A$33:$A$776,$A33,СВЦЭМ!$B$33:$B$776,L$11)+'СЕТ СН'!$F$14+СВЦЭМ!$D$10+'СЕТ СН'!$F$8*'СЕТ СН'!$F$9-'СЕТ СН'!$F$26</f>
        <v>891.7841279700001</v>
      </c>
      <c r="M33" s="36">
        <f>SUMIFS(СВЦЭМ!$D$33:$D$776,СВЦЭМ!$A$33:$A$776,$A33,СВЦЭМ!$B$33:$B$776,M$11)+'СЕТ СН'!$F$14+СВЦЭМ!$D$10+'СЕТ СН'!$F$8*'СЕТ СН'!$F$9-'СЕТ СН'!$F$26</f>
        <v>849.13971871000001</v>
      </c>
      <c r="N33" s="36">
        <f>SUMIFS(СВЦЭМ!$D$33:$D$776,СВЦЭМ!$A$33:$A$776,$A33,СВЦЭМ!$B$33:$B$776,N$11)+'СЕТ СН'!$F$14+СВЦЭМ!$D$10+'СЕТ СН'!$F$8*'СЕТ СН'!$F$9-'СЕТ СН'!$F$26</f>
        <v>810.47184895000009</v>
      </c>
      <c r="O33" s="36">
        <f>SUMIFS(СВЦЭМ!$D$33:$D$776,СВЦЭМ!$A$33:$A$776,$A33,СВЦЭМ!$B$33:$B$776,O$11)+'СЕТ СН'!$F$14+СВЦЭМ!$D$10+'СЕТ СН'!$F$8*'СЕТ СН'!$F$9-'СЕТ СН'!$F$26</f>
        <v>781.18778590000011</v>
      </c>
      <c r="P33" s="36">
        <f>SUMIFS(СВЦЭМ!$D$33:$D$776,СВЦЭМ!$A$33:$A$776,$A33,СВЦЭМ!$B$33:$B$776,P$11)+'СЕТ СН'!$F$14+СВЦЭМ!$D$10+'СЕТ СН'!$F$8*'СЕТ СН'!$F$9-'СЕТ СН'!$F$26</f>
        <v>784.60077190000004</v>
      </c>
      <c r="Q33" s="36">
        <f>SUMIFS(СВЦЭМ!$D$33:$D$776,СВЦЭМ!$A$33:$A$776,$A33,СВЦЭМ!$B$33:$B$776,Q$11)+'СЕТ СН'!$F$14+СВЦЭМ!$D$10+'СЕТ СН'!$F$8*'СЕТ СН'!$F$9-'СЕТ СН'!$F$26</f>
        <v>788.34997661</v>
      </c>
      <c r="R33" s="36">
        <f>SUMIFS(СВЦЭМ!$D$33:$D$776,СВЦЭМ!$A$33:$A$776,$A33,СВЦЭМ!$B$33:$B$776,R$11)+'СЕТ СН'!$F$14+СВЦЭМ!$D$10+'СЕТ СН'!$F$8*'СЕТ СН'!$F$9-'СЕТ СН'!$F$26</f>
        <v>790.41641901000003</v>
      </c>
      <c r="S33" s="36">
        <f>SUMIFS(СВЦЭМ!$D$33:$D$776,СВЦЭМ!$A$33:$A$776,$A33,СВЦЭМ!$B$33:$B$776,S$11)+'СЕТ СН'!$F$14+СВЦЭМ!$D$10+'СЕТ СН'!$F$8*'СЕТ СН'!$F$9-'СЕТ СН'!$F$26</f>
        <v>790.38755320000007</v>
      </c>
      <c r="T33" s="36">
        <f>SUMIFS(СВЦЭМ!$D$33:$D$776,СВЦЭМ!$A$33:$A$776,$A33,СВЦЭМ!$B$33:$B$776,T$11)+'СЕТ СН'!$F$14+СВЦЭМ!$D$10+'СЕТ СН'!$F$8*'СЕТ СН'!$F$9-'СЕТ СН'!$F$26</f>
        <v>779.40559665000001</v>
      </c>
      <c r="U33" s="36">
        <f>SUMIFS(СВЦЭМ!$D$33:$D$776,СВЦЭМ!$A$33:$A$776,$A33,СВЦЭМ!$B$33:$B$776,U$11)+'СЕТ СН'!$F$14+СВЦЭМ!$D$10+'СЕТ СН'!$F$8*'СЕТ СН'!$F$9-'СЕТ СН'!$F$26</f>
        <v>774.17419066000002</v>
      </c>
      <c r="V33" s="36">
        <f>SUMIFS(СВЦЭМ!$D$33:$D$776,СВЦЭМ!$A$33:$A$776,$A33,СВЦЭМ!$B$33:$B$776,V$11)+'СЕТ СН'!$F$14+СВЦЭМ!$D$10+'СЕТ СН'!$F$8*'СЕТ СН'!$F$9-'СЕТ СН'!$F$26</f>
        <v>768.17112337000003</v>
      </c>
      <c r="W33" s="36">
        <f>SUMIFS(СВЦЭМ!$D$33:$D$776,СВЦЭМ!$A$33:$A$776,$A33,СВЦЭМ!$B$33:$B$776,W$11)+'СЕТ СН'!$F$14+СВЦЭМ!$D$10+'СЕТ СН'!$F$8*'СЕТ СН'!$F$9-'СЕТ СН'!$F$26</f>
        <v>771.94842409</v>
      </c>
      <c r="X33" s="36">
        <f>SUMIFS(СВЦЭМ!$D$33:$D$776,СВЦЭМ!$A$33:$A$776,$A33,СВЦЭМ!$B$33:$B$776,X$11)+'СЕТ СН'!$F$14+СВЦЭМ!$D$10+'СЕТ СН'!$F$8*'СЕТ СН'!$F$9-'СЕТ СН'!$F$26</f>
        <v>787.8394516300001</v>
      </c>
      <c r="Y33" s="36">
        <f>SUMIFS(СВЦЭМ!$D$33:$D$776,СВЦЭМ!$A$33:$A$776,$A33,СВЦЭМ!$B$33:$B$776,Y$11)+'СЕТ СН'!$F$14+СВЦЭМ!$D$10+'СЕТ СН'!$F$8*'СЕТ СН'!$F$9-'СЕТ СН'!$F$26</f>
        <v>893.56469284000002</v>
      </c>
    </row>
    <row r="34" spans="1:27" ht="15.75" x14ac:dyDescent="0.2">
      <c r="A34" s="35">
        <f t="shared" si="0"/>
        <v>44066</v>
      </c>
      <c r="B34" s="36">
        <f>SUMIFS(СВЦЭМ!$D$33:$D$776,СВЦЭМ!$A$33:$A$776,$A34,СВЦЭМ!$B$33:$B$776,B$11)+'СЕТ СН'!$F$14+СВЦЭМ!$D$10+'СЕТ СН'!$F$8*'СЕТ СН'!$F$9-'СЕТ СН'!$F$26</f>
        <v>948.23302963000003</v>
      </c>
      <c r="C34" s="36">
        <f>SUMIFS(СВЦЭМ!$D$33:$D$776,СВЦЭМ!$A$33:$A$776,$A34,СВЦЭМ!$B$33:$B$776,C$11)+'СЕТ СН'!$F$14+СВЦЭМ!$D$10+'СЕТ СН'!$F$8*'СЕТ СН'!$F$9-'СЕТ СН'!$F$26</f>
        <v>972.97658048000005</v>
      </c>
      <c r="D34" s="36">
        <f>SUMIFS(СВЦЭМ!$D$33:$D$776,СВЦЭМ!$A$33:$A$776,$A34,СВЦЭМ!$B$33:$B$776,D$11)+'СЕТ СН'!$F$14+СВЦЭМ!$D$10+'СЕТ СН'!$F$8*'СЕТ СН'!$F$9-'СЕТ СН'!$F$26</f>
        <v>999.06067640000003</v>
      </c>
      <c r="E34" s="36">
        <f>SUMIFS(СВЦЭМ!$D$33:$D$776,СВЦЭМ!$A$33:$A$776,$A34,СВЦЭМ!$B$33:$B$776,E$11)+'СЕТ СН'!$F$14+СВЦЭМ!$D$10+'СЕТ СН'!$F$8*'СЕТ СН'!$F$9-'СЕТ СН'!$F$26</f>
        <v>1014.8976552600001</v>
      </c>
      <c r="F34" s="36">
        <f>SUMIFS(СВЦЭМ!$D$33:$D$776,СВЦЭМ!$A$33:$A$776,$A34,СВЦЭМ!$B$33:$B$776,F$11)+'СЕТ СН'!$F$14+СВЦЭМ!$D$10+'СЕТ СН'!$F$8*'СЕТ СН'!$F$9-'СЕТ СН'!$F$26</f>
        <v>1019.60312575</v>
      </c>
      <c r="G34" s="36">
        <f>SUMIFS(СВЦЭМ!$D$33:$D$776,СВЦЭМ!$A$33:$A$776,$A34,СВЦЭМ!$B$33:$B$776,G$11)+'СЕТ СН'!$F$14+СВЦЭМ!$D$10+'СЕТ СН'!$F$8*'СЕТ СН'!$F$9-'СЕТ СН'!$F$26</f>
        <v>1019.71268967</v>
      </c>
      <c r="H34" s="36">
        <f>SUMIFS(СВЦЭМ!$D$33:$D$776,СВЦЭМ!$A$33:$A$776,$A34,СВЦЭМ!$B$33:$B$776,H$11)+'СЕТ СН'!$F$14+СВЦЭМ!$D$10+'СЕТ СН'!$F$8*'СЕТ СН'!$F$9-'СЕТ СН'!$F$26</f>
        <v>1006.5624711600001</v>
      </c>
      <c r="I34" s="36">
        <f>SUMIFS(СВЦЭМ!$D$33:$D$776,СВЦЭМ!$A$33:$A$776,$A34,СВЦЭМ!$B$33:$B$776,I$11)+'СЕТ СН'!$F$14+СВЦЭМ!$D$10+'СЕТ СН'!$F$8*'СЕТ СН'!$F$9-'СЕТ СН'!$F$26</f>
        <v>981.71373703000006</v>
      </c>
      <c r="J34" s="36">
        <f>SUMIFS(СВЦЭМ!$D$33:$D$776,СВЦЭМ!$A$33:$A$776,$A34,СВЦЭМ!$B$33:$B$776,J$11)+'СЕТ СН'!$F$14+СВЦЭМ!$D$10+'СЕТ СН'!$F$8*'СЕТ СН'!$F$9-'СЕТ СН'!$F$26</f>
        <v>970.08386486000006</v>
      </c>
      <c r="K34" s="36">
        <f>SUMIFS(СВЦЭМ!$D$33:$D$776,СВЦЭМ!$A$33:$A$776,$A34,СВЦЭМ!$B$33:$B$776,K$11)+'СЕТ СН'!$F$14+СВЦЭМ!$D$10+'СЕТ СН'!$F$8*'СЕТ СН'!$F$9-'СЕТ СН'!$F$26</f>
        <v>947.39646012000003</v>
      </c>
      <c r="L34" s="36">
        <f>SUMIFS(СВЦЭМ!$D$33:$D$776,СВЦЭМ!$A$33:$A$776,$A34,СВЦЭМ!$B$33:$B$776,L$11)+'СЕТ СН'!$F$14+СВЦЭМ!$D$10+'СЕТ СН'!$F$8*'СЕТ СН'!$F$9-'СЕТ СН'!$F$26</f>
        <v>905.44323438000004</v>
      </c>
      <c r="M34" s="36">
        <f>SUMIFS(СВЦЭМ!$D$33:$D$776,СВЦЭМ!$A$33:$A$776,$A34,СВЦЭМ!$B$33:$B$776,M$11)+'СЕТ СН'!$F$14+СВЦЭМ!$D$10+'СЕТ СН'!$F$8*'СЕТ СН'!$F$9-'СЕТ СН'!$F$26</f>
        <v>840.93380807000005</v>
      </c>
      <c r="N34" s="36">
        <f>SUMIFS(СВЦЭМ!$D$33:$D$776,СВЦЭМ!$A$33:$A$776,$A34,СВЦЭМ!$B$33:$B$776,N$11)+'СЕТ СН'!$F$14+СВЦЭМ!$D$10+'СЕТ СН'!$F$8*'СЕТ СН'!$F$9-'СЕТ СН'!$F$26</f>
        <v>782.48892457000011</v>
      </c>
      <c r="O34" s="36">
        <f>SUMIFS(СВЦЭМ!$D$33:$D$776,СВЦЭМ!$A$33:$A$776,$A34,СВЦЭМ!$B$33:$B$776,O$11)+'СЕТ СН'!$F$14+СВЦЭМ!$D$10+'СЕТ СН'!$F$8*'СЕТ СН'!$F$9-'СЕТ СН'!$F$26</f>
        <v>763.96134898000003</v>
      </c>
      <c r="P34" s="36">
        <f>SUMIFS(СВЦЭМ!$D$33:$D$776,СВЦЭМ!$A$33:$A$776,$A34,СВЦЭМ!$B$33:$B$776,P$11)+'СЕТ СН'!$F$14+СВЦЭМ!$D$10+'СЕТ СН'!$F$8*'СЕТ СН'!$F$9-'СЕТ СН'!$F$26</f>
        <v>770.85520186000008</v>
      </c>
      <c r="Q34" s="36">
        <f>SUMIFS(СВЦЭМ!$D$33:$D$776,СВЦЭМ!$A$33:$A$776,$A34,СВЦЭМ!$B$33:$B$776,Q$11)+'СЕТ СН'!$F$14+СВЦЭМ!$D$10+'СЕТ СН'!$F$8*'СЕТ СН'!$F$9-'СЕТ СН'!$F$26</f>
        <v>769.03191623000009</v>
      </c>
      <c r="R34" s="36">
        <f>SUMIFS(СВЦЭМ!$D$33:$D$776,СВЦЭМ!$A$33:$A$776,$A34,СВЦЭМ!$B$33:$B$776,R$11)+'СЕТ СН'!$F$14+СВЦЭМ!$D$10+'СЕТ СН'!$F$8*'СЕТ СН'!$F$9-'СЕТ СН'!$F$26</f>
        <v>766.83123540000008</v>
      </c>
      <c r="S34" s="36">
        <f>SUMIFS(СВЦЭМ!$D$33:$D$776,СВЦЭМ!$A$33:$A$776,$A34,СВЦЭМ!$B$33:$B$776,S$11)+'СЕТ СН'!$F$14+СВЦЭМ!$D$10+'СЕТ СН'!$F$8*'СЕТ СН'!$F$9-'СЕТ СН'!$F$26</f>
        <v>770.5663275600001</v>
      </c>
      <c r="T34" s="36">
        <f>SUMIFS(СВЦЭМ!$D$33:$D$776,СВЦЭМ!$A$33:$A$776,$A34,СВЦЭМ!$B$33:$B$776,T$11)+'СЕТ СН'!$F$14+СВЦЭМ!$D$10+'СЕТ СН'!$F$8*'СЕТ СН'!$F$9-'СЕТ СН'!$F$26</f>
        <v>771.71022667000011</v>
      </c>
      <c r="U34" s="36">
        <f>SUMIFS(СВЦЭМ!$D$33:$D$776,СВЦЭМ!$A$33:$A$776,$A34,СВЦЭМ!$B$33:$B$776,U$11)+'СЕТ СН'!$F$14+СВЦЭМ!$D$10+'СЕТ СН'!$F$8*'СЕТ СН'!$F$9-'СЕТ СН'!$F$26</f>
        <v>758.87127838000004</v>
      </c>
      <c r="V34" s="36">
        <f>SUMIFS(СВЦЭМ!$D$33:$D$776,СВЦЭМ!$A$33:$A$776,$A34,СВЦЭМ!$B$33:$B$776,V$11)+'СЕТ СН'!$F$14+СВЦЭМ!$D$10+'СЕТ СН'!$F$8*'СЕТ СН'!$F$9-'СЕТ СН'!$F$26</f>
        <v>750.54759112000011</v>
      </c>
      <c r="W34" s="36">
        <f>SUMIFS(СВЦЭМ!$D$33:$D$776,СВЦЭМ!$A$33:$A$776,$A34,СВЦЭМ!$B$33:$B$776,W$11)+'СЕТ СН'!$F$14+СВЦЭМ!$D$10+'СЕТ СН'!$F$8*'СЕТ СН'!$F$9-'СЕТ СН'!$F$26</f>
        <v>753.6750383000001</v>
      </c>
      <c r="X34" s="36">
        <f>SUMIFS(СВЦЭМ!$D$33:$D$776,СВЦЭМ!$A$33:$A$776,$A34,СВЦЭМ!$B$33:$B$776,X$11)+'СЕТ СН'!$F$14+СВЦЭМ!$D$10+'СЕТ СН'!$F$8*'СЕТ СН'!$F$9-'СЕТ СН'!$F$26</f>
        <v>784.32574471000009</v>
      </c>
      <c r="Y34" s="36">
        <f>SUMIFS(СВЦЭМ!$D$33:$D$776,СВЦЭМ!$A$33:$A$776,$A34,СВЦЭМ!$B$33:$B$776,Y$11)+'СЕТ СН'!$F$14+СВЦЭМ!$D$10+'СЕТ СН'!$F$8*'СЕТ СН'!$F$9-'СЕТ СН'!$F$26</f>
        <v>880.18586381</v>
      </c>
    </row>
    <row r="35" spans="1:27" ht="15.75" x14ac:dyDescent="0.2">
      <c r="A35" s="35">
        <f t="shared" si="0"/>
        <v>44067</v>
      </c>
      <c r="B35" s="36">
        <f>SUMIFS(СВЦЭМ!$D$33:$D$776,СВЦЭМ!$A$33:$A$776,$A35,СВЦЭМ!$B$33:$B$776,B$11)+'СЕТ СН'!$F$14+СВЦЭМ!$D$10+'СЕТ СН'!$F$8*'СЕТ СН'!$F$9-'СЕТ СН'!$F$26</f>
        <v>910.45921325000006</v>
      </c>
      <c r="C35" s="36">
        <f>SUMIFS(СВЦЭМ!$D$33:$D$776,СВЦЭМ!$A$33:$A$776,$A35,СВЦЭМ!$B$33:$B$776,C$11)+'СЕТ СН'!$F$14+СВЦЭМ!$D$10+'СЕТ СН'!$F$8*'СЕТ СН'!$F$9-'СЕТ СН'!$F$26</f>
        <v>950.87550010000007</v>
      </c>
      <c r="D35" s="36">
        <f>SUMIFS(СВЦЭМ!$D$33:$D$776,СВЦЭМ!$A$33:$A$776,$A35,СВЦЭМ!$B$33:$B$776,D$11)+'СЕТ СН'!$F$14+СВЦЭМ!$D$10+'СЕТ СН'!$F$8*'СЕТ СН'!$F$9-'СЕТ СН'!$F$26</f>
        <v>967.02779551000003</v>
      </c>
      <c r="E35" s="36">
        <f>SUMIFS(СВЦЭМ!$D$33:$D$776,СВЦЭМ!$A$33:$A$776,$A35,СВЦЭМ!$B$33:$B$776,E$11)+'СЕТ СН'!$F$14+СВЦЭМ!$D$10+'СЕТ СН'!$F$8*'СЕТ СН'!$F$9-'СЕТ СН'!$F$26</f>
        <v>973.52575851000006</v>
      </c>
      <c r="F35" s="36">
        <f>SUMIFS(СВЦЭМ!$D$33:$D$776,СВЦЭМ!$A$33:$A$776,$A35,СВЦЭМ!$B$33:$B$776,F$11)+'СЕТ СН'!$F$14+СВЦЭМ!$D$10+'СЕТ СН'!$F$8*'СЕТ СН'!$F$9-'СЕТ СН'!$F$26</f>
        <v>976.49727189000009</v>
      </c>
      <c r="G35" s="36">
        <f>SUMIFS(СВЦЭМ!$D$33:$D$776,СВЦЭМ!$A$33:$A$776,$A35,СВЦЭМ!$B$33:$B$776,G$11)+'СЕТ СН'!$F$14+СВЦЭМ!$D$10+'СЕТ СН'!$F$8*'СЕТ СН'!$F$9-'СЕТ СН'!$F$26</f>
        <v>966.73223872000005</v>
      </c>
      <c r="H35" s="36">
        <f>SUMIFS(СВЦЭМ!$D$33:$D$776,СВЦЭМ!$A$33:$A$776,$A35,СВЦЭМ!$B$33:$B$776,H$11)+'СЕТ СН'!$F$14+СВЦЭМ!$D$10+'СЕТ СН'!$F$8*'СЕТ СН'!$F$9-'СЕТ СН'!$F$26</f>
        <v>959.55192034000004</v>
      </c>
      <c r="I35" s="36">
        <f>SUMIFS(СВЦЭМ!$D$33:$D$776,СВЦЭМ!$A$33:$A$776,$A35,СВЦЭМ!$B$33:$B$776,I$11)+'СЕТ СН'!$F$14+СВЦЭМ!$D$10+'СЕТ СН'!$F$8*'СЕТ СН'!$F$9-'СЕТ СН'!$F$26</f>
        <v>1034.04824371</v>
      </c>
      <c r="J35" s="36">
        <f>SUMIFS(СВЦЭМ!$D$33:$D$776,СВЦЭМ!$A$33:$A$776,$A35,СВЦЭМ!$B$33:$B$776,J$11)+'СЕТ СН'!$F$14+СВЦЭМ!$D$10+'СЕТ СН'!$F$8*'СЕТ СН'!$F$9-'СЕТ СН'!$F$26</f>
        <v>983.78736222000009</v>
      </c>
      <c r="K35" s="36">
        <f>SUMIFS(СВЦЭМ!$D$33:$D$776,СВЦЭМ!$A$33:$A$776,$A35,СВЦЭМ!$B$33:$B$776,K$11)+'СЕТ СН'!$F$14+СВЦЭМ!$D$10+'СЕТ СН'!$F$8*'СЕТ СН'!$F$9-'СЕТ СН'!$F$26</f>
        <v>957.76987887000007</v>
      </c>
      <c r="L35" s="36">
        <f>SUMIFS(СВЦЭМ!$D$33:$D$776,СВЦЭМ!$A$33:$A$776,$A35,СВЦЭМ!$B$33:$B$776,L$11)+'СЕТ СН'!$F$14+СВЦЭМ!$D$10+'СЕТ СН'!$F$8*'СЕТ СН'!$F$9-'СЕТ СН'!$F$26</f>
        <v>932.3101319000001</v>
      </c>
      <c r="M35" s="36">
        <f>SUMIFS(СВЦЭМ!$D$33:$D$776,СВЦЭМ!$A$33:$A$776,$A35,СВЦЭМ!$B$33:$B$776,M$11)+'СЕТ СН'!$F$14+СВЦЭМ!$D$10+'СЕТ СН'!$F$8*'СЕТ СН'!$F$9-'СЕТ СН'!$F$26</f>
        <v>878.83114434000004</v>
      </c>
      <c r="N35" s="36">
        <f>SUMIFS(СВЦЭМ!$D$33:$D$776,СВЦЭМ!$A$33:$A$776,$A35,СВЦЭМ!$B$33:$B$776,N$11)+'СЕТ СН'!$F$14+СВЦЭМ!$D$10+'СЕТ СН'!$F$8*'СЕТ СН'!$F$9-'СЕТ СН'!$F$26</f>
        <v>836.35698403000004</v>
      </c>
      <c r="O35" s="36">
        <f>SUMIFS(СВЦЭМ!$D$33:$D$776,СВЦЭМ!$A$33:$A$776,$A35,СВЦЭМ!$B$33:$B$776,O$11)+'СЕТ СН'!$F$14+СВЦЭМ!$D$10+'СЕТ СН'!$F$8*'СЕТ СН'!$F$9-'СЕТ СН'!$F$26</f>
        <v>806.95290884000008</v>
      </c>
      <c r="P35" s="36">
        <f>SUMIFS(СВЦЭМ!$D$33:$D$776,СВЦЭМ!$A$33:$A$776,$A35,СВЦЭМ!$B$33:$B$776,P$11)+'СЕТ СН'!$F$14+СВЦЭМ!$D$10+'СЕТ СН'!$F$8*'СЕТ СН'!$F$9-'СЕТ СН'!$F$26</f>
        <v>812.49341722000008</v>
      </c>
      <c r="Q35" s="36">
        <f>SUMIFS(СВЦЭМ!$D$33:$D$776,СВЦЭМ!$A$33:$A$776,$A35,СВЦЭМ!$B$33:$B$776,Q$11)+'СЕТ СН'!$F$14+СВЦЭМ!$D$10+'СЕТ СН'!$F$8*'СЕТ СН'!$F$9-'СЕТ СН'!$F$26</f>
        <v>806.61795789000007</v>
      </c>
      <c r="R35" s="36">
        <f>SUMIFS(СВЦЭМ!$D$33:$D$776,СВЦЭМ!$A$33:$A$776,$A35,СВЦЭМ!$B$33:$B$776,R$11)+'СЕТ СН'!$F$14+СВЦЭМ!$D$10+'СЕТ СН'!$F$8*'СЕТ СН'!$F$9-'СЕТ СН'!$F$26</f>
        <v>806.84723691000011</v>
      </c>
      <c r="S35" s="36">
        <f>SUMIFS(СВЦЭМ!$D$33:$D$776,СВЦЭМ!$A$33:$A$776,$A35,СВЦЭМ!$B$33:$B$776,S$11)+'СЕТ СН'!$F$14+СВЦЭМ!$D$10+'СЕТ СН'!$F$8*'СЕТ СН'!$F$9-'СЕТ СН'!$F$26</f>
        <v>809.07052253000006</v>
      </c>
      <c r="T35" s="36">
        <f>SUMIFS(СВЦЭМ!$D$33:$D$776,СВЦЭМ!$A$33:$A$776,$A35,СВЦЭМ!$B$33:$B$776,T$11)+'СЕТ СН'!$F$14+СВЦЭМ!$D$10+'СЕТ СН'!$F$8*'СЕТ СН'!$F$9-'СЕТ СН'!$F$26</f>
        <v>811.96599583000011</v>
      </c>
      <c r="U35" s="36">
        <f>SUMIFS(СВЦЭМ!$D$33:$D$776,СВЦЭМ!$A$33:$A$776,$A35,СВЦЭМ!$B$33:$B$776,U$11)+'СЕТ СН'!$F$14+СВЦЭМ!$D$10+'СЕТ СН'!$F$8*'СЕТ СН'!$F$9-'СЕТ СН'!$F$26</f>
        <v>812.39127274000009</v>
      </c>
      <c r="V35" s="36">
        <f>SUMIFS(СВЦЭМ!$D$33:$D$776,СВЦЭМ!$A$33:$A$776,$A35,СВЦЭМ!$B$33:$B$776,V$11)+'СЕТ СН'!$F$14+СВЦЭМ!$D$10+'СЕТ СН'!$F$8*'СЕТ СН'!$F$9-'СЕТ СН'!$F$26</f>
        <v>804.77362513000003</v>
      </c>
      <c r="W35" s="36">
        <f>SUMIFS(СВЦЭМ!$D$33:$D$776,СВЦЭМ!$A$33:$A$776,$A35,СВЦЭМ!$B$33:$B$776,W$11)+'СЕТ СН'!$F$14+СВЦЭМ!$D$10+'СЕТ СН'!$F$8*'СЕТ СН'!$F$9-'СЕТ СН'!$F$26</f>
        <v>796.65716365000003</v>
      </c>
      <c r="X35" s="36">
        <f>SUMIFS(СВЦЭМ!$D$33:$D$776,СВЦЭМ!$A$33:$A$776,$A35,СВЦЭМ!$B$33:$B$776,X$11)+'СЕТ СН'!$F$14+СВЦЭМ!$D$10+'СЕТ СН'!$F$8*'СЕТ СН'!$F$9-'СЕТ СН'!$F$26</f>
        <v>826.52861396000003</v>
      </c>
      <c r="Y35" s="36">
        <f>SUMIFS(СВЦЭМ!$D$33:$D$776,СВЦЭМ!$A$33:$A$776,$A35,СВЦЭМ!$B$33:$B$776,Y$11)+'СЕТ СН'!$F$14+СВЦЭМ!$D$10+'СЕТ СН'!$F$8*'СЕТ СН'!$F$9-'СЕТ СН'!$F$26</f>
        <v>935.95837525000002</v>
      </c>
    </row>
    <row r="36" spans="1:27" ht="15.75" x14ac:dyDescent="0.2">
      <c r="A36" s="35">
        <f t="shared" si="0"/>
        <v>44068</v>
      </c>
      <c r="B36" s="36">
        <f>SUMIFS(СВЦЭМ!$D$33:$D$776,СВЦЭМ!$A$33:$A$776,$A36,СВЦЭМ!$B$33:$B$776,B$11)+'СЕТ СН'!$F$14+СВЦЭМ!$D$10+'СЕТ СН'!$F$8*'СЕТ СН'!$F$9-'СЕТ СН'!$F$26</f>
        <v>918.67526261</v>
      </c>
      <c r="C36" s="36">
        <f>SUMIFS(СВЦЭМ!$D$33:$D$776,СВЦЭМ!$A$33:$A$776,$A36,СВЦЭМ!$B$33:$B$776,C$11)+'СЕТ СН'!$F$14+СВЦЭМ!$D$10+'СЕТ СН'!$F$8*'СЕТ СН'!$F$9-'СЕТ СН'!$F$26</f>
        <v>953.98464465000006</v>
      </c>
      <c r="D36" s="36">
        <f>SUMIFS(СВЦЭМ!$D$33:$D$776,СВЦЭМ!$A$33:$A$776,$A36,СВЦЭМ!$B$33:$B$776,D$11)+'СЕТ СН'!$F$14+СВЦЭМ!$D$10+'СЕТ СН'!$F$8*'СЕТ СН'!$F$9-'СЕТ СН'!$F$26</f>
        <v>974.92401209000002</v>
      </c>
      <c r="E36" s="36">
        <f>SUMIFS(СВЦЭМ!$D$33:$D$776,СВЦЭМ!$A$33:$A$776,$A36,СВЦЭМ!$B$33:$B$776,E$11)+'СЕТ СН'!$F$14+СВЦЭМ!$D$10+'СЕТ СН'!$F$8*'СЕТ СН'!$F$9-'СЕТ СН'!$F$26</f>
        <v>979.10456060000001</v>
      </c>
      <c r="F36" s="36">
        <f>SUMIFS(СВЦЭМ!$D$33:$D$776,СВЦЭМ!$A$33:$A$776,$A36,СВЦЭМ!$B$33:$B$776,F$11)+'СЕТ СН'!$F$14+СВЦЭМ!$D$10+'СЕТ СН'!$F$8*'СЕТ СН'!$F$9-'СЕТ СН'!$F$26</f>
        <v>982.96004230000005</v>
      </c>
      <c r="G36" s="36">
        <f>SUMIFS(СВЦЭМ!$D$33:$D$776,СВЦЭМ!$A$33:$A$776,$A36,СВЦЭМ!$B$33:$B$776,G$11)+'СЕТ СН'!$F$14+СВЦЭМ!$D$10+'СЕТ СН'!$F$8*'СЕТ СН'!$F$9-'СЕТ СН'!$F$26</f>
        <v>974.41650527000002</v>
      </c>
      <c r="H36" s="36">
        <f>SUMIFS(СВЦЭМ!$D$33:$D$776,СВЦЭМ!$A$33:$A$776,$A36,СВЦЭМ!$B$33:$B$776,H$11)+'СЕТ СН'!$F$14+СВЦЭМ!$D$10+'СЕТ СН'!$F$8*'СЕТ СН'!$F$9-'СЕТ СН'!$F$26</f>
        <v>988.25414594000006</v>
      </c>
      <c r="I36" s="36">
        <f>SUMIFS(СВЦЭМ!$D$33:$D$776,СВЦЭМ!$A$33:$A$776,$A36,СВЦЭМ!$B$33:$B$776,I$11)+'СЕТ СН'!$F$14+СВЦЭМ!$D$10+'СЕТ СН'!$F$8*'СЕТ СН'!$F$9-'СЕТ СН'!$F$26</f>
        <v>1019.55293758</v>
      </c>
      <c r="J36" s="36">
        <f>SUMIFS(СВЦЭМ!$D$33:$D$776,СВЦЭМ!$A$33:$A$776,$A36,СВЦЭМ!$B$33:$B$776,J$11)+'СЕТ СН'!$F$14+СВЦЭМ!$D$10+'СЕТ СН'!$F$8*'СЕТ СН'!$F$9-'СЕТ СН'!$F$26</f>
        <v>1004.2739181600001</v>
      </c>
      <c r="K36" s="36">
        <f>SUMIFS(СВЦЭМ!$D$33:$D$776,СВЦЭМ!$A$33:$A$776,$A36,СВЦЭМ!$B$33:$B$776,K$11)+'СЕТ СН'!$F$14+СВЦЭМ!$D$10+'СЕТ СН'!$F$8*'СЕТ СН'!$F$9-'СЕТ СН'!$F$26</f>
        <v>967.87177281000004</v>
      </c>
      <c r="L36" s="36">
        <f>SUMIFS(СВЦЭМ!$D$33:$D$776,СВЦЭМ!$A$33:$A$776,$A36,СВЦЭМ!$B$33:$B$776,L$11)+'СЕТ СН'!$F$14+СВЦЭМ!$D$10+'СЕТ СН'!$F$8*'СЕТ СН'!$F$9-'СЕТ СН'!$F$26</f>
        <v>947.71635523000009</v>
      </c>
      <c r="M36" s="36">
        <f>SUMIFS(СВЦЭМ!$D$33:$D$776,СВЦЭМ!$A$33:$A$776,$A36,СВЦЭМ!$B$33:$B$776,M$11)+'СЕТ СН'!$F$14+СВЦЭМ!$D$10+'СЕТ СН'!$F$8*'СЕТ СН'!$F$9-'СЕТ СН'!$F$26</f>
        <v>878.40822923000007</v>
      </c>
      <c r="N36" s="36">
        <f>SUMIFS(СВЦЭМ!$D$33:$D$776,СВЦЭМ!$A$33:$A$776,$A36,СВЦЭМ!$B$33:$B$776,N$11)+'СЕТ СН'!$F$14+СВЦЭМ!$D$10+'СЕТ СН'!$F$8*'СЕТ СН'!$F$9-'СЕТ СН'!$F$26</f>
        <v>829.13061297000002</v>
      </c>
      <c r="O36" s="36">
        <f>SUMIFS(СВЦЭМ!$D$33:$D$776,СВЦЭМ!$A$33:$A$776,$A36,СВЦЭМ!$B$33:$B$776,O$11)+'СЕТ СН'!$F$14+СВЦЭМ!$D$10+'СЕТ СН'!$F$8*'СЕТ СН'!$F$9-'СЕТ СН'!$F$26</f>
        <v>802.92043954000007</v>
      </c>
      <c r="P36" s="36">
        <f>SUMIFS(СВЦЭМ!$D$33:$D$776,СВЦЭМ!$A$33:$A$776,$A36,СВЦЭМ!$B$33:$B$776,P$11)+'СЕТ СН'!$F$14+СВЦЭМ!$D$10+'СЕТ СН'!$F$8*'СЕТ СН'!$F$9-'СЕТ СН'!$F$26</f>
        <v>811.15838566000002</v>
      </c>
      <c r="Q36" s="36">
        <f>SUMIFS(СВЦЭМ!$D$33:$D$776,СВЦЭМ!$A$33:$A$776,$A36,СВЦЭМ!$B$33:$B$776,Q$11)+'СЕТ СН'!$F$14+СВЦЭМ!$D$10+'СЕТ СН'!$F$8*'СЕТ СН'!$F$9-'СЕТ СН'!$F$26</f>
        <v>808.02943877000007</v>
      </c>
      <c r="R36" s="36">
        <f>SUMIFS(СВЦЭМ!$D$33:$D$776,СВЦЭМ!$A$33:$A$776,$A36,СВЦЭМ!$B$33:$B$776,R$11)+'СЕТ СН'!$F$14+СВЦЭМ!$D$10+'СЕТ СН'!$F$8*'СЕТ СН'!$F$9-'СЕТ СН'!$F$26</f>
        <v>804.83681387000001</v>
      </c>
      <c r="S36" s="36">
        <f>SUMIFS(СВЦЭМ!$D$33:$D$776,СВЦЭМ!$A$33:$A$776,$A36,СВЦЭМ!$B$33:$B$776,S$11)+'СЕТ СН'!$F$14+СВЦЭМ!$D$10+'СЕТ СН'!$F$8*'СЕТ СН'!$F$9-'СЕТ СН'!$F$26</f>
        <v>808.24884657000007</v>
      </c>
      <c r="T36" s="36">
        <f>SUMIFS(СВЦЭМ!$D$33:$D$776,СВЦЭМ!$A$33:$A$776,$A36,СВЦЭМ!$B$33:$B$776,T$11)+'СЕТ СН'!$F$14+СВЦЭМ!$D$10+'СЕТ СН'!$F$8*'СЕТ СН'!$F$9-'СЕТ СН'!$F$26</f>
        <v>808.57141826000009</v>
      </c>
      <c r="U36" s="36">
        <f>SUMIFS(СВЦЭМ!$D$33:$D$776,СВЦЭМ!$A$33:$A$776,$A36,СВЦЭМ!$B$33:$B$776,U$11)+'СЕТ СН'!$F$14+СВЦЭМ!$D$10+'СЕТ СН'!$F$8*'СЕТ СН'!$F$9-'СЕТ СН'!$F$26</f>
        <v>803.5159128900001</v>
      </c>
      <c r="V36" s="36">
        <f>SUMIFS(СВЦЭМ!$D$33:$D$776,СВЦЭМ!$A$33:$A$776,$A36,СВЦЭМ!$B$33:$B$776,V$11)+'СЕТ СН'!$F$14+СВЦЭМ!$D$10+'СЕТ СН'!$F$8*'СЕТ СН'!$F$9-'СЕТ СН'!$F$26</f>
        <v>782.88345756000001</v>
      </c>
      <c r="W36" s="36">
        <f>SUMIFS(СВЦЭМ!$D$33:$D$776,СВЦЭМ!$A$33:$A$776,$A36,СВЦЭМ!$B$33:$B$776,W$11)+'СЕТ СН'!$F$14+СВЦЭМ!$D$10+'СЕТ СН'!$F$8*'СЕТ СН'!$F$9-'СЕТ СН'!$F$26</f>
        <v>763.34372794000001</v>
      </c>
      <c r="X36" s="36">
        <f>SUMIFS(СВЦЭМ!$D$33:$D$776,СВЦЭМ!$A$33:$A$776,$A36,СВЦЭМ!$B$33:$B$776,X$11)+'СЕТ СН'!$F$14+СВЦЭМ!$D$10+'СЕТ СН'!$F$8*'СЕТ СН'!$F$9-'СЕТ СН'!$F$26</f>
        <v>786.76690144000008</v>
      </c>
      <c r="Y36" s="36">
        <f>SUMIFS(СВЦЭМ!$D$33:$D$776,СВЦЭМ!$A$33:$A$776,$A36,СВЦЭМ!$B$33:$B$776,Y$11)+'СЕТ СН'!$F$14+СВЦЭМ!$D$10+'СЕТ СН'!$F$8*'СЕТ СН'!$F$9-'СЕТ СН'!$F$26</f>
        <v>888.18571909000002</v>
      </c>
    </row>
    <row r="37" spans="1:27" ht="15.75" x14ac:dyDescent="0.2">
      <c r="A37" s="35">
        <f t="shared" si="0"/>
        <v>44069</v>
      </c>
      <c r="B37" s="36">
        <f>SUMIFS(СВЦЭМ!$D$33:$D$776,СВЦЭМ!$A$33:$A$776,$A37,СВЦЭМ!$B$33:$B$776,B$11)+'СЕТ СН'!$F$14+СВЦЭМ!$D$10+'СЕТ СН'!$F$8*'СЕТ СН'!$F$9-'СЕТ СН'!$F$26</f>
        <v>928.52532525000004</v>
      </c>
      <c r="C37" s="36">
        <f>SUMIFS(СВЦЭМ!$D$33:$D$776,СВЦЭМ!$A$33:$A$776,$A37,СВЦЭМ!$B$33:$B$776,C$11)+'СЕТ СН'!$F$14+СВЦЭМ!$D$10+'СЕТ СН'!$F$8*'СЕТ СН'!$F$9-'СЕТ СН'!$F$26</f>
        <v>965.34734549000007</v>
      </c>
      <c r="D37" s="36">
        <f>SUMIFS(СВЦЭМ!$D$33:$D$776,СВЦЭМ!$A$33:$A$776,$A37,СВЦЭМ!$B$33:$B$776,D$11)+'СЕТ СН'!$F$14+СВЦЭМ!$D$10+'СЕТ СН'!$F$8*'СЕТ СН'!$F$9-'СЕТ СН'!$F$26</f>
        <v>984.37429825000004</v>
      </c>
      <c r="E37" s="36">
        <f>SUMIFS(СВЦЭМ!$D$33:$D$776,СВЦЭМ!$A$33:$A$776,$A37,СВЦЭМ!$B$33:$B$776,E$11)+'СЕТ СН'!$F$14+СВЦЭМ!$D$10+'СЕТ СН'!$F$8*'СЕТ СН'!$F$9-'СЕТ СН'!$F$26</f>
        <v>990.61193231000004</v>
      </c>
      <c r="F37" s="36">
        <f>SUMIFS(СВЦЭМ!$D$33:$D$776,СВЦЭМ!$A$33:$A$776,$A37,СВЦЭМ!$B$33:$B$776,F$11)+'СЕТ СН'!$F$14+СВЦЭМ!$D$10+'СЕТ СН'!$F$8*'СЕТ СН'!$F$9-'СЕТ СН'!$F$26</f>
        <v>988.55652726000005</v>
      </c>
      <c r="G37" s="36">
        <f>SUMIFS(СВЦЭМ!$D$33:$D$776,СВЦЭМ!$A$33:$A$776,$A37,СВЦЭМ!$B$33:$B$776,G$11)+'СЕТ СН'!$F$14+СВЦЭМ!$D$10+'СЕТ СН'!$F$8*'СЕТ СН'!$F$9-'СЕТ СН'!$F$26</f>
        <v>987.55278104000001</v>
      </c>
      <c r="H37" s="36">
        <f>SUMIFS(СВЦЭМ!$D$33:$D$776,СВЦЭМ!$A$33:$A$776,$A37,СВЦЭМ!$B$33:$B$776,H$11)+'СЕТ СН'!$F$14+СВЦЭМ!$D$10+'СЕТ СН'!$F$8*'СЕТ СН'!$F$9-'СЕТ СН'!$F$26</f>
        <v>992.4753056400001</v>
      </c>
      <c r="I37" s="36">
        <f>SUMIFS(СВЦЭМ!$D$33:$D$776,СВЦЭМ!$A$33:$A$776,$A37,СВЦЭМ!$B$33:$B$776,I$11)+'СЕТ СН'!$F$14+СВЦЭМ!$D$10+'СЕТ СН'!$F$8*'СЕТ СН'!$F$9-'СЕТ СН'!$F$26</f>
        <v>1017.86841413</v>
      </c>
      <c r="J37" s="36">
        <f>SUMIFS(СВЦЭМ!$D$33:$D$776,СВЦЭМ!$A$33:$A$776,$A37,СВЦЭМ!$B$33:$B$776,J$11)+'СЕТ СН'!$F$14+СВЦЭМ!$D$10+'СЕТ СН'!$F$8*'СЕТ СН'!$F$9-'СЕТ СН'!$F$26</f>
        <v>994.93947982000009</v>
      </c>
      <c r="K37" s="36">
        <f>SUMIFS(СВЦЭМ!$D$33:$D$776,СВЦЭМ!$A$33:$A$776,$A37,СВЦЭМ!$B$33:$B$776,K$11)+'СЕТ СН'!$F$14+СВЦЭМ!$D$10+'СЕТ СН'!$F$8*'СЕТ СН'!$F$9-'СЕТ СН'!$F$26</f>
        <v>911.78103120000003</v>
      </c>
      <c r="L37" s="36">
        <f>SUMIFS(СВЦЭМ!$D$33:$D$776,СВЦЭМ!$A$33:$A$776,$A37,СВЦЭМ!$B$33:$B$776,L$11)+'СЕТ СН'!$F$14+СВЦЭМ!$D$10+'СЕТ СН'!$F$8*'СЕТ СН'!$F$9-'СЕТ СН'!$F$26</f>
        <v>892.42229156000008</v>
      </c>
      <c r="M37" s="36">
        <f>SUMIFS(СВЦЭМ!$D$33:$D$776,СВЦЭМ!$A$33:$A$776,$A37,СВЦЭМ!$B$33:$B$776,M$11)+'СЕТ СН'!$F$14+СВЦЭМ!$D$10+'СЕТ СН'!$F$8*'СЕТ СН'!$F$9-'СЕТ СН'!$F$26</f>
        <v>829.26339952000001</v>
      </c>
      <c r="N37" s="36">
        <f>SUMIFS(СВЦЭМ!$D$33:$D$776,СВЦЭМ!$A$33:$A$776,$A37,СВЦЭМ!$B$33:$B$776,N$11)+'СЕТ СН'!$F$14+СВЦЭМ!$D$10+'СЕТ СН'!$F$8*'СЕТ СН'!$F$9-'СЕТ СН'!$F$26</f>
        <v>781.58508200000006</v>
      </c>
      <c r="O37" s="36">
        <f>SUMIFS(СВЦЭМ!$D$33:$D$776,СВЦЭМ!$A$33:$A$776,$A37,СВЦЭМ!$B$33:$B$776,O$11)+'СЕТ СН'!$F$14+СВЦЭМ!$D$10+'СЕТ СН'!$F$8*'СЕТ СН'!$F$9-'СЕТ СН'!$F$26</f>
        <v>757.53117255000006</v>
      </c>
      <c r="P37" s="36">
        <f>SUMIFS(СВЦЭМ!$D$33:$D$776,СВЦЭМ!$A$33:$A$776,$A37,СВЦЭМ!$B$33:$B$776,P$11)+'СЕТ СН'!$F$14+СВЦЭМ!$D$10+'СЕТ СН'!$F$8*'СЕТ СН'!$F$9-'СЕТ СН'!$F$26</f>
        <v>757.29586698000003</v>
      </c>
      <c r="Q37" s="36">
        <f>SUMIFS(СВЦЭМ!$D$33:$D$776,СВЦЭМ!$A$33:$A$776,$A37,СВЦЭМ!$B$33:$B$776,Q$11)+'СЕТ СН'!$F$14+СВЦЭМ!$D$10+'СЕТ СН'!$F$8*'СЕТ СН'!$F$9-'СЕТ СН'!$F$26</f>
        <v>753.6906549900001</v>
      </c>
      <c r="R37" s="36">
        <f>SUMIFS(СВЦЭМ!$D$33:$D$776,СВЦЭМ!$A$33:$A$776,$A37,СВЦЭМ!$B$33:$B$776,R$11)+'СЕТ СН'!$F$14+СВЦЭМ!$D$10+'СЕТ СН'!$F$8*'СЕТ СН'!$F$9-'СЕТ СН'!$F$26</f>
        <v>759.20658194000009</v>
      </c>
      <c r="S37" s="36">
        <f>SUMIFS(СВЦЭМ!$D$33:$D$776,СВЦЭМ!$A$33:$A$776,$A37,СВЦЭМ!$B$33:$B$776,S$11)+'СЕТ СН'!$F$14+СВЦЭМ!$D$10+'СЕТ СН'!$F$8*'СЕТ СН'!$F$9-'СЕТ СН'!$F$26</f>
        <v>762.42458971000008</v>
      </c>
      <c r="T37" s="36">
        <f>SUMIFS(СВЦЭМ!$D$33:$D$776,СВЦЭМ!$A$33:$A$776,$A37,СВЦЭМ!$B$33:$B$776,T$11)+'СЕТ СН'!$F$14+СВЦЭМ!$D$10+'СЕТ СН'!$F$8*'СЕТ СН'!$F$9-'СЕТ СН'!$F$26</f>
        <v>754.33978873000001</v>
      </c>
      <c r="U37" s="36">
        <f>SUMIFS(СВЦЭМ!$D$33:$D$776,СВЦЭМ!$A$33:$A$776,$A37,СВЦЭМ!$B$33:$B$776,U$11)+'СЕТ СН'!$F$14+СВЦЭМ!$D$10+'СЕТ СН'!$F$8*'СЕТ СН'!$F$9-'СЕТ СН'!$F$26</f>
        <v>757.76537168000004</v>
      </c>
      <c r="V37" s="36">
        <f>SUMIFS(СВЦЭМ!$D$33:$D$776,СВЦЭМ!$A$33:$A$776,$A37,СВЦЭМ!$B$33:$B$776,V$11)+'СЕТ СН'!$F$14+СВЦЭМ!$D$10+'СЕТ СН'!$F$8*'СЕТ СН'!$F$9-'СЕТ СН'!$F$26</f>
        <v>764.90187103000005</v>
      </c>
      <c r="W37" s="36">
        <f>SUMIFS(СВЦЭМ!$D$33:$D$776,СВЦЭМ!$A$33:$A$776,$A37,СВЦЭМ!$B$33:$B$776,W$11)+'СЕТ СН'!$F$14+СВЦЭМ!$D$10+'СЕТ СН'!$F$8*'СЕТ СН'!$F$9-'СЕТ СН'!$F$26</f>
        <v>771.7232145800001</v>
      </c>
      <c r="X37" s="36">
        <f>SUMIFS(СВЦЭМ!$D$33:$D$776,СВЦЭМ!$A$33:$A$776,$A37,СВЦЭМ!$B$33:$B$776,X$11)+'СЕТ СН'!$F$14+СВЦЭМ!$D$10+'СЕТ СН'!$F$8*'СЕТ СН'!$F$9-'СЕТ СН'!$F$26</f>
        <v>793.45114733000003</v>
      </c>
      <c r="Y37" s="36">
        <f>SUMIFS(СВЦЭМ!$D$33:$D$776,СВЦЭМ!$A$33:$A$776,$A37,СВЦЭМ!$B$33:$B$776,Y$11)+'СЕТ СН'!$F$14+СВЦЭМ!$D$10+'СЕТ СН'!$F$8*'СЕТ СН'!$F$9-'СЕТ СН'!$F$26</f>
        <v>889.28173343000003</v>
      </c>
    </row>
    <row r="38" spans="1:27" ht="15.75" x14ac:dyDescent="0.2">
      <c r="A38" s="35">
        <f t="shared" si="0"/>
        <v>44070</v>
      </c>
      <c r="B38" s="36">
        <f>SUMIFS(СВЦЭМ!$D$33:$D$776,СВЦЭМ!$A$33:$A$776,$A38,СВЦЭМ!$B$33:$B$776,B$11)+'СЕТ СН'!$F$14+СВЦЭМ!$D$10+'СЕТ СН'!$F$8*'СЕТ СН'!$F$9-'СЕТ СН'!$F$26</f>
        <v>821.96503313000005</v>
      </c>
      <c r="C38" s="36">
        <f>SUMIFS(СВЦЭМ!$D$33:$D$776,СВЦЭМ!$A$33:$A$776,$A38,СВЦЭМ!$B$33:$B$776,C$11)+'СЕТ СН'!$F$14+СВЦЭМ!$D$10+'СЕТ СН'!$F$8*'СЕТ СН'!$F$9-'СЕТ СН'!$F$26</f>
        <v>926.52005801000007</v>
      </c>
      <c r="D38" s="36">
        <f>SUMIFS(СВЦЭМ!$D$33:$D$776,СВЦЭМ!$A$33:$A$776,$A38,СВЦЭМ!$B$33:$B$776,D$11)+'СЕТ СН'!$F$14+СВЦЭМ!$D$10+'СЕТ СН'!$F$8*'СЕТ СН'!$F$9-'СЕТ СН'!$F$26</f>
        <v>1022.82829657</v>
      </c>
      <c r="E38" s="36">
        <f>SUMIFS(СВЦЭМ!$D$33:$D$776,СВЦЭМ!$A$33:$A$776,$A38,СВЦЭМ!$B$33:$B$776,E$11)+'СЕТ СН'!$F$14+СВЦЭМ!$D$10+'СЕТ СН'!$F$8*'СЕТ СН'!$F$9-'СЕТ СН'!$F$26</f>
        <v>1041.83505885</v>
      </c>
      <c r="F38" s="36">
        <f>SUMIFS(СВЦЭМ!$D$33:$D$776,СВЦЭМ!$A$33:$A$776,$A38,СВЦЭМ!$B$33:$B$776,F$11)+'СЕТ СН'!$F$14+СВЦЭМ!$D$10+'СЕТ СН'!$F$8*'СЕТ СН'!$F$9-'СЕТ СН'!$F$26</f>
        <v>1049.0218443399999</v>
      </c>
      <c r="G38" s="36">
        <f>SUMIFS(СВЦЭМ!$D$33:$D$776,СВЦЭМ!$A$33:$A$776,$A38,СВЦЭМ!$B$33:$B$776,G$11)+'СЕТ СН'!$F$14+СВЦЭМ!$D$10+'СЕТ СН'!$F$8*'СЕТ СН'!$F$9-'СЕТ СН'!$F$26</f>
        <v>1041.80539034</v>
      </c>
      <c r="H38" s="36">
        <f>SUMIFS(СВЦЭМ!$D$33:$D$776,СВЦЭМ!$A$33:$A$776,$A38,СВЦЭМ!$B$33:$B$776,H$11)+'СЕТ СН'!$F$14+СВЦЭМ!$D$10+'СЕТ СН'!$F$8*'СЕТ СН'!$F$9-'СЕТ СН'!$F$26</f>
        <v>999.06857885000011</v>
      </c>
      <c r="I38" s="36">
        <f>SUMIFS(СВЦЭМ!$D$33:$D$776,СВЦЭМ!$A$33:$A$776,$A38,СВЦЭМ!$B$33:$B$776,I$11)+'СЕТ СН'!$F$14+СВЦЭМ!$D$10+'СЕТ СН'!$F$8*'СЕТ СН'!$F$9-'СЕТ СН'!$F$26</f>
        <v>917.73066390000008</v>
      </c>
      <c r="J38" s="36">
        <f>SUMIFS(СВЦЭМ!$D$33:$D$776,СВЦЭМ!$A$33:$A$776,$A38,СВЦЭМ!$B$33:$B$776,J$11)+'СЕТ СН'!$F$14+СВЦЭМ!$D$10+'СЕТ СН'!$F$8*'СЕТ СН'!$F$9-'СЕТ СН'!$F$26</f>
        <v>868.77814285000011</v>
      </c>
      <c r="K38" s="36">
        <f>SUMIFS(СВЦЭМ!$D$33:$D$776,СВЦЭМ!$A$33:$A$776,$A38,СВЦЭМ!$B$33:$B$776,K$11)+'СЕТ СН'!$F$14+СВЦЭМ!$D$10+'СЕТ СН'!$F$8*'СЕТ СН'!$F$9-'СЕТ СН'!$F$26</f>
        <v>837.74055050000004</v>
      </c>
      <c r="L38" s="36">
        <f>SUMIFS(СВЦЭМ!$D$33:$D$776,СВЦЭМ!$A$33:$A$776,$A38,СВЦЭМ!$B$33:$B$776,L$11)+'СЕТ СН'!$F$14+СВЦЭМ!$D$10+'СЕТ СН'!$F$8*'СЕТ СН'!$F$9-'СЕТ СН'!$F$26</f>
        <v>836.00763203000008</v>
      </c>
      <c r="M38" s="36">
        <f>SUMIFS(СВЦЭМ!$D$33:$D$776,СВЦЭМ!$A$33:$A$776,$A38,СВЦЭМ!$B$33:$B$776,M$11)+'СЕТ СН'!$F$14+СВЦЭМ!$D$10+'СЕТ СН'!$F$8*'СЕТ СН'!$F$9-'СЕТ СН'!$F$26</f>
        <v>839.38590335000004</v>
      </c>
      <c r="N38" s="36">
        <f>SUMIFS(СВЦЭМ!$D$33:$D$776,СВЦЭМ!$A$33:$A$776,$A38,СВЦЭМ!$B$33:$B$776,N$11)+'СЕТ СН'!$F$14+СВЦЭМ!$D$10+'СЕТ СН'!$F$8*'СЕТ СН'!$F$9-'СЕТ СН'!$F$26</f>
        <v>831.40865513000006</v>
      </c>
      <c r="O38" s="36">
        <f>SUMIFS(СВЦЭМ!$D$33:$D$776,СВЦЭМ!$A$33:$A$776,$A38,СВЦЭМ!$B$33:$B$776,O$11)+'СЕТ СН'!$F$14+СВЦЭМ!$D$10+'СЕТ СН'!$F$8*'СЕТ СН'!$F$9-'СЕТ СН'!$F$26</f>
        <v>829.78402764000009</v>
      </c>
      <c r="P38" s="36">
        <f>SUMIFS(СВЦЭМ!$D$33:$D$776,СВЦЭМ!$A$33:$A$776,$A38,СВЦЭМ!$B$33:$B$776,P$11)+'СЕТ СН'!$F$14+СВЦЭМ!$D$10+'СЕТ СН'!$F$8*'СЕТ СН'!$F$9-'СЕТ СН'!$F$26</f>
        <v>837.34552237000003</v>
      </c>
      <c r="Q38" s="36">
        <f>SUMIFS(СВЦЭМ!$D$33:$D$776,СВЦЭМ!$A$33:$A$776,$A38,СВЦЭМ!$B$33:$B$776,Q$11)+'СЕТ СН'!$F$14+СВЦЭМ!$D$10+'СЕТ СН'!$F$8*'СЕТ СН'!$F$9-'СЕТ СН'!$F$26</f>
        <v>837.93602550000003</v>
      </c>
      <c r="R38" s="36">
        <f>SUMIFS(СВЦЭМ!$D$33:$D$776,СВЦЭМ!$A$33:$A$776,$A38,СВЦЭМ!$B$33:$B$776,R$11)+'СЕТ СН'!$F$14+СВЦЭМ!$D$10+'СЕТ СН'!$F$8*'СЕТ СН'!$F$9-'СЕТ СН'!$F$26</f>
        <v>829.79868711000006</v>
      </c>
      <c r="S38" s="36">
        <f>SUMIFS(СВЦЭМ!$D$33:$D$776,СВЦЭМ!$A$33:$A$776,$A38,СВЦЭМ!$B$33:$B$776,S$11)+'СЕТ СН'!$F$14+СВЦЭМ!$D$10+'СЕТ СН'!$F$8*'СЕТ СН'!$F$9-'СЕТ СН'!$F$26</f>
        <v>830.99614322000002</v>
      </c>
      <c r="T38" s="36">
        <f>SUMIFS(СВЦЭМ!$D$33:$D$776,СВЦЭМ!$A$33:$A$776,$A38,СВЦЭМ!$B$33:$B$776,T$11)+'СЕТ СН'!$F$14+СВЦЭМ!$D$10+'СЕТ СН'!$F$8*'СЕТ СН'!$F$9-'СЕТ СН'!$F$26</f>
        <v>825.50218983000002</v>
      </c>
      <c r="U38" s="36">
        <f>SUMIFS(СВЦЭМ!$D$33:$D$776,СВЦЭМ!$A$33:$A$776,$A38,СВЦЭМ!$B$33:$B$776,U$11)+'СЕТ СН'!$F$14+СВЦЭМ!$D$10+'СЕТ СН'!$F$8*'СЕТ СН'!$F$9-'СЕТ СН'!$F$26</f>
        <v>831.17080792000002</v>
      </c>
      <c r="V38" s="36">
        <f>SUMIFS(СВЦЭМ!$D$33:$D$776,СВЦЭМ!$A$33:$A$776,$A38,СВЦЭМ!$B$33:$B$776,V$11)+'СЕТ СН'!$F$14+СВЦЭМ!$D$10+'СЕТ СН'!$F$8*'СЕТ СН'!$F$9-'СЕТ СН'!$F$26</f>
        <v>844.56995344000006</v>
      </c>
      <c r="W38" s="36">
        <f>SUMIFS(СВЦЭМ!$D$33:$D$776,СВЦЭМ!$A$33:$A$776,$A38,СВЦЭМ!$B$33:$B$776,W$11)+'СЕТ СН'!$F$14+СВЦЭМ!$D$10+'СЕТ СН'!$F$8*'СЕТ СН'!$F$9-'СЕТ СН'!$F$26</f>
        <v>844.18811722000009</v>
      </c>
      <c r="X38" s="36">
        <f>SUMIFS(СВЦЭМ!$D$33:$D$776,СВЦЭМ!$A$33:$A$776,$A38,СВЦЭМ!$B$33:$B$776,X$11)+'СЕТ СН'!$F$14+СВЦЭМ!$D$10+'СЕТ СН'!$F$8*'СЕТ СН'!$F$9-'СЕТ СН'!$F$26</f>
        <v>817.0431981800001</v>
      </c>
      <c r="Y38" s="36">
        <f>SUMIFS(СВЦЭМ!$D$33:$D$776,СВЦЭМ!$A$33:$A$776,$A38,СВЦЭМ!$B$33:$B$776,Y$11)+'СЕТ СН'!$F$14+СВЦЭМ!$D$10+'СЕТ СН'!$F$8*'СЕТ СН'!$F$9-'СЕТ СН'!$F$26</f>
        <v>848.84468147000007</v>
      </c>
    </row>
    <row r="39" spans="1:27" ht="15.75" x14ac:dyDescent="0.2">
      <c r="A39" s="35">
        <f t="shared" si="0"/>
        <v>44071</v>
      </c>
      <c r="B39" s="36">
        <f>SUMIFS(СВЦЭМ!$D$33:$D$776,СВЦЭМ!$A$33:$A$776,$A39,СВЦЭМ!$B$33:$B$776,B$11)+'СЕТ СН'!$F$14+СВЦЭМ!$D$10+'СЕТ СН'!$F$8*'СЕТ СН'!$F$9-'СЕТ СН'!$F$26</f>
        <v>976.13240737000001</v>
      </c>
      <c r="C39" s="36">
        <f>SUMIFS(СВЦЭМ!$D$33:$D$776,СВЦЭМ!$A$33:$A$776,$A39,СВЦЭМ!$B$33:$B$776,C$11)+'СЕТ СН'!$F$14+СВЦЭМ!$D$10+'СЕТ СН'!$F$8*'СЕТ СН'!$F$9-'СЕТ СН'!$F$26</f>
        <v>995.09379884000009</v>
      </c>
      <c r="D39" s="36">
        <f>SUMIFS(СВЦЭМ!$D$33:$D$776,СВЦЭМ!$A$33:$A$776,$A39,СВЦЭМ!$B$33:$B$776,D$11)+'СЕТ СН'!$F$14+СВЦЭМ!$D$10+'СЕТ СН'!$F$8*'СЕТ СН'!$F$9-'СЕТ СН'!$F$26</f>
        <v>1026.72743388</v>
      </c>
      <c r="E39" s="36">
        <f>SUMIFS(СВЦЭМ!$D$33:$D$776,СВЦЭМ!$A$33:$A$776,$A39,СВЦЭМ!$B$33:$B$776,E$11)+'СЕТ СН'!$F$14+СВЦЭМ!$D$10+'СЕТ СН'!$F$8*'СЕТ СН'!$F$9-'СЕТ СН'!$F$26</f>
        <v>1040.15314513</v>
      </c>
      <c r="F39" s="36">
        <f>SUMIFS(СВЦЭМ!$D$33:$D$776,СВЦЭМ!$A$33:$A$776,$A39,СВЦЭМ!$B$33:$B$776,F$11)+'СЕТ СН'!$F$14+СВЦЭМ!$D$10+'СЕТ СН'!$F$8*'СЕТ СН'!$F$9-'СЕТ СН'!$F$26</f>
        <v>1050.62606974</v>
      </c>
      <c r="G39" s="36">
        <f>SUMIFS(СВЦЭМ!$D$33:$D$776,СВЦЭМ!$A$33:$A$776,$A39,СВЦЭМ!$B$33:$B$776,G$11)+'СЕТ СН'!$F$14+СВЦЭМ!$D$10+'СЕТ СН'!$F$8*'СЕТ СН'!$F$9-'СЕТ СН'!$F$26</f>
        <v>1029.4025861499999</v>
      </c>
      <c r="H39" s="36">
        <f>SUMIFS(СВЦЭМ!$D$33:$D$776,СВЦЭМ!$A$33:$A$776,$A39,СВЦЭМ!$B$33:$B$776,H$11)+'СЕТ СН'!$F$14+СВЦЭМ!$D$10+'СЕТ СН'!$F$8*'СЕТ СН'!$F$9-'СЕТ СН'!$F$26</f>
        <v>993.39761211000007</v>
      </c>
      <c r="I39" s="36">
        <f>SUMIFS(СВЦЭМ!$D$33:$D$776,СВЦЭМ!$A$33:$A$776,$A39,СВЦЭМ!$B$33:$B$776,I$11)+'СЕТ СН'!$F$14+СВЦЭМ!$D$10+'СЕТ СН'!$F$8*'СЕТ СН'!$F$9-'СЕТ СН'!$F$26</f>
        <v>935.67709594000007</v>
      </c>
      <c r="J39" s="36">
        <f>SUMIFS(СВЦЭМ!$D$33:$D$776,СВЦЭМ!$A$33:$A$776,$A39,СВЦЭМ!$B$33:$B$776,J$11)+'СЕТ СН'!$F$14+СВЦЭМ!$D$10+'СЕТ СН'!$F$8*'СЕТ СН'!$F$9-'СЕТ СН'!$F$26</f>
        <v>872.36413945000004</v>
      </c>
      <c r="K39" s="36">
        <f>SUMIFS(СВЦЭМ!$D$33:$D$776,СВЦЭМ!$A$33:$A$776,$A39,СВЦЭМ!$B$33:$B$776,K$11)+'СЕТ СН'!$F$14+СВЦЭМ!$D$10+'СЕТ СН'!$F$8*'СЕТ СН'!$F$9-'СЕТ СН'!$F$26</f>
        <v>843.82946519000006</v>
      </c>
      <c r="L39" s="36">
        <f>SUMIFS(СВЦЭМ!$D$33:$D$776,СВЦЭМ!$A$33:$A$776,$A39,СВЦЭМ!$B$33:$B$776,L$11)+'СЕТ СН'!$F$14+СВЦЭМ!$D$10+'СЕТ СН'!$F$8*'СЕТ СН'!$F$9-'СЕТ СН'!$F$26</f>
        <v>836.3939612800001</v>
      </c>
      <c r="M39" s="36">
        <f>SUMIFS(СВЦЭМ!$D$33:$D$776,СВЦЭМ!$A$33:$A$776,$A39,СВЦЭМ!$B$33:$B$776,M$11)+'СЕТ СН'!$F$14+СВЦЭМ!$D$10+'СЕТ СН'!$F$8*'СЕТ СН'!$F$9-'СЕТ СН'!$F$26</f>
        <v>839.93273323000005</v>
      </c>
      <c r="N39" s="36">
        <f>SUMIFS(СВЦЭМ!$D$33:$D$776,СВЦЭМ!$A$33:$A$776,$A39,СВЦЭМ!$B$33:$B$776,N$11)+'СЕТ СН'!$F$14+СВЦЭМ!$D$10+'СЕТ СН'!$F$8*'СЕТ СН'!$F$9-'СЕТ СН'!$F$26</f>
        <v>840.5532711300001</v>
      </c>
      <c r="O39" s="36">
        <f>SUMIFS(СВЦЭМ!$D$33:$D$776,СВЦЭМ!$A$33:$A$776,$A39,СВЦЭМ!$B$33:$B$776,O$11)+'СЕТ СН'!$F$14+СВЦЭМ!$D$10+'СЕТ СН'!$F$8*'СЕТ СН'!$F$9-'СЕТ СН'!$F$26</f>
        <v>834.74987198000008</v>
      </c>
      <c r="P39" s="36">
        <f>SUMIFS(СВЦЭМ!$D$33:$D$776,СВЦЭМ!$A$33:$A$776,$A39,СВЦЭМ!$B$33:$B$776,P$11)+'СЕТ СН'!$F$14+СВЦЭМ!$D$10+'СЕТ СН'!$F$8*'СЕТ СН'!$F$9-'СЕТ СН'!$F$26</f>
        <v>836.4271414000001</v>
      </c>
      <c r="Q39" s="36">
        <f>SUMIFS(СВЦЭМ!$D$33:$D$776,СВЦЭМ!$A$33:$A$776,$A39,СВЦЭМ!$B$33:$B$776,Q$11)+'СЕТ СН'!$F$14+СВЦЭМ!$D$10+'СЕТ СН'!$F$8*'СЕТ СН'!$F$9-'СЕТ СН'!$F$26</f>
        <v>849.45134760000008</v>
      </c>
      <c r="R39" s="36">
        <f>SUMIFS(СВЦЭМ!$D$33:$D$776,СВЦЭМ!$A$33:$A$776,$A39,СВЦЭМ!$B$33:$B$776,R$11)+'СЕТ СН'!$F$14+СВЦЭМ!$D$10+'СЕТ СН'!$F$8*'СЕТ СН'!$F$9-'СЕТ СН'!$F$26</f>
        <v>846.0603537400001</v>
      </c>
      <c r="S39" s="36">
        <f>SUMIFS(СВЦЭМ!$D$33:$D$776,СВЦЭМ!$A$33:$A$776,$A39,СВЦЭМ!$B$33:$B$776,S$11)+'СЕТ СН'!$F$14+СВЦЭМ!$D$10+'СЕТ СН'!$F$8*'СЕТ СН'!$F$9-'СЕТ СН'!$F$26</f>
        <v>848.36691106000001</v>
      </c>
      <c r="T39" s="36">
        <f>SUMIFS(СВЦЭМ!$D$33:$D$776,СВЦЭМ!$A$33:$A$776,$A39,СВЦЭМ!$B$33:$B$776,T$11)+'СЕТ СН'!$F$14+СВЦЭМ!$D$10+'СЕТ СН'!$F$8*'СЕТ СН'!$F$9-'СЕТ СН'!$F$26</f>
        <v>844.07132018000004</v>
      </c>
      <c r="U39" s="36">
        <f>SUMIFS(СВЦЭМ!$D$33:$D$776,СВЦЭМ!$A$33:$A$776,$A39,СВЦЭМ!$B$33:$B$776,U$11)+'СЕТ СН'!$F$14+СВЦЭМ!$D$10+'СЕТ СН'!$F$8*'СЕТ СН'!$F$9-'СЕТ СН'!$F$26</f>
        <v>837.54119766000008</v>
      </c>
      <c r="V39" s="36">
        <f>SUMIFS(СВЦЭМ!$D$33:$D$776,СВЦЭМ!$A$33:$A$776,$A39,СВЦЭМ!$B$33:$B$776,V$11)+'СЕТ СН'!$F$14+СВЦЭМ!$D$10+'СЕТ СН'!$F$8*'СЕТ СН'!$F$9-'СЕТ СН'!$F$26</f>
        <v>812.59024958000009</v>
      </c>
      <c r="W39" s="36">
        <f>SUMIFS(СВЦЭМ!$D$33:$D$776,СВЦЭМ!$A$33:$A$776,$A39,СВЦЭМ!$B$33:$B$776,W$11)+'СЕТ СН'!$F$14+СВЦЭМ!$D$10+'СЕТ СН'!$F$8*'СЕТ СН'!$F$9-'СЕТ СН'!$F$26</f>
        <v>810.78020887000002</v>
      </c>
      <c r="X39" s="36">
        <f>SUMIFS(СВЦЭМ!$D$33:$D$776,СВЦЭМ!$A$33:$A$776,$A39,СВЦЭМ!$B$33:$B$776,X$11)+'СЕТ СН'!$F$14+СВЦЭМ!$D$10+'СЕТ СН'!$F$8*'СЕТ СН'!$F$9-'СЕТ СН'!$F$26</f>
        <v>862.20528033000005</v>
      </c>
      <c r="Y39" s="36">
        <f>SUMIFS(СВЦЭМ!$D$33:$D$776,СВЦЭМ!$A$33:$A$776,$A39,СВЦЭМ!$B$33:$B$776,Y$11)+'СЕТ СН'!$F$14+СВЦЭМ!$D$10+'СЕТ СН'!$F$8*'СЕТ СН'!$F$9-'СЕТ СН'!$F$26</f>
        <v>912.06610329</v>
      </c>
    </row>
    <row r="40" spans="1:27" ht="15.75" x14ac:dyDescent="0.2">
      <c r="A40" s="35">
        <f t="shared" si="0"/>
        <v>44072</v>
      </c>
      <c r="B40" s="36">
        <f>SUMIFS(СВЦЭМ!$D$33:$D$776,СВЦЭМ!$A$33:$A$776,$A40,СВЦЭМ!$B$33:$B$776,B$11)+'СЕТ СН'!$F$14+СВЦЭМ!$D$10+'СЕТ СН'!$F$8*'СЕТ СН'!$F$9-'СЕТ СН'!$F$26</f>
        <v>975.38885957000002</v>
      </c>
      <c r="C40" s="36">
        <f>SUMIFS(СВЦЭМ!$D$33:$D$776,СВЦЭМ!$A$33:$A$776,$A40,СВЦЭМ!$B$33:$B$776,C$11)+'СЕТ СН'!$F$14+СВЦЭМ!$D$10+'СЕТ СН'!$F$8*'СЕТ СН'!$F$9-'СЕТ СН'!$F$26</f>
        <v>1023.47282064</v>
      </c>
      <c r="D40" s="36">
        <f>SUMIFS(СВЦЭМ!$D$33:$D$776,СВЦЭМ!$A$33:$A$776,$A40,СВЦЭМ!$B$33:$B$776,D$11)+'СЕТ СН'!$F$14+СВЦЭМ!$D$10+'СЕТ СН'!$F$8*'СЕТ СН'!$F$9-'СЕТ СН'!$F$26</f>
        <v>1061.7233730299999</v>
      </c>
      <c r="E40" s="36">
        <f>SUMIFS(СВЦЭМ!$D$33:$D$776,СВЦЭМ!$A$33:$A$776,$A40,СВЦЭМ!$B$33:$B$776,E$11)+'СЕТ СН'!$F$14+СВЦЭМ!$D$10+'СЕТ СН'!$F$8*'СЕТ СН'!$F$9-'СЕТ СН'!$F$26</f>
        <v>1077.4332147499999</v>
      </c>
      <c r="F40" s="36">
        <f>SUMIFS(СВЦЭМ!$D$33:$D$776,СВЦЭМ!$A$33:$A$776,$A40,СВЦЭМ!$B$33:$B$776,F$11)+'СЕТ СН'!$F$14+СВЦЭМ!$D$10+'СЕТ СН'!$F$8*'СЕТ СН'!$F$9-'СЕТ СН'!$F$26</f>
        <v>1087.2936801799999</v>
      </c>
      <c r="G40" s="36">
        <f>SUMIFS(СВЦЭМ!$D$33:$D$776,СВЦЭМ!$A$33:$A$776,$A40,СВЦЭМ!$B$33:$B$776,G$11)+'СЕТ СН'!$F$14+СВЦЭМ!$D$10+'СЕТ СН'!$F$8*'СЕТ СН'!$F$9-'СЕТ СН'!$F$26</f>
        <v>1071.1878305800001</v>
      </c>
      <c r="H40" s="36">
        <f>SUMIFS(СВЦЭМ!$D$33:$D$776,СВЦЭМ!$A$33:$A$776,$A40,СВЦЭМ!$B$33:$B$776,H$11)+'СЕТ СН'!$F$14+СВЦЭМ!$D$10+'СЕТ СН'!$F$8*'СЕТ СН'!$F$9-'СЕТ СН'!$F$26</f>
        <v>1044.10578807</v>
      </c>
      <c r="I40" s="36">
        <f>SUMIFS(СВЦЭМ!$D$33:$D$776,СВЦЭМ!$A$33:$A$776,$A40,СВЦЭМ!$B$33:$B$776,I$11)+'СЕТ СН'!$F$14+СВЦЭМ!$D$10+'СЕТ СН'!$F$8*'СЕТ СН'!$F$9-'СЕТ СН'!$F$26</f>
        <v>997.43923958000005</v>
      </c>
      <c r="J40" s="36">
        <f>SUMIFS(СВЦЭМ!$D$33:$D$776,СВЦЭМ!$A$33:$A$776,$A40,СВЦЭМ!$B$33:$B$776,J$11)+'СЕТ СН'!$F$14+СВЦЭМ!$D$10+'СЕТ СН'!$F$8*'СЕТ СН'!$F$9-'СЕТ СН'!$F$26</f>
        <v>922.78139736000003</v>
      </c>
      <c r="K40" s="36">
        <f>SUMIFS(СВЦЭМ!$D$33:$D$776,СВЦЭМ!$A$33:$A$776,$A40,СВЦЭМ!$B$33:$B$776,K$11)+'СЕТ СН'!$F$14+СВЦЭМ!$D$10+'СЕТ СН'!$F$8*'СЕТ СН'!$F$9-'СЕТ СН'!$F$26</f>
        <v>861.85939107000002</v>
      </c>
      <c r="L40" s="36">
        <f>SUMIFS(СВЦЭМ!$D$33:$D$776,СВЦЭМ!$A$33:$A$776,$A40,СВЦЭМ!$B$33:$B$776,L$11)+'СЕТ СН'!$F$14+СВЦЭМ!$D$10+'СЕТ СН'!$F$8*'СЕТ СН'!$F$9-'СЕТ СН'!$F$26</f>
        <v>841.22983897000006</v>
      </c>
      <c r="M40" s="36">
        <f>SUMIFS(СВЦЭМ!$D$33:$D$776,СВЦЭМ!$A$33:$A$776,$A40,СВЦЭМ!$B$33:$B$776,M$11)+'СЕТ СН'!$F$14+СВЦЭМ!$D$10+'СЕТ СН'!$F$8*'СЕТ СН'!$F$9-'СЕТ СН'!$F$26</f>
        <v>842.78738355000007</v>
      </c>
      <c r="N40" s="36">
        <f>SUMIFS(СВЦЭМ!$D$33:$D$776,СВЦЭМ!$A$33:$A$776,$A40,СВЦЭМ!$B$33:$B$776,N$11)+'СЕТ СН'!$F$14+СВЦЭМ!$D$10+'СЕТ СН'!$F$8*'СЕТ СН'!$F$9-'СЕТ СН'!$F$26</f>
        <v>852.74005352000006</v>
      </c>
      <c r="O40" s="36">
        <f>SUMIFS(СВЦЭМ!$D$33:$D$776,СВЦЭМ!$A$33:$A$776,$A40,СВЦЭМ!$B$33:$B$776,O$11)+'СЕТ СН'!$F$14+СВЦЭМ!$D$10+'СЕТ СН'!$F$8*'СЕТ СН'!$F$9-'СЕТ СН'!$F$26</f>
        <v>849.93315943000005</v>
      </c>
      <c r="P40" s="36">
        <f>SUMIFS(СВЦЭМ!$D$33:$D$776,СВЦЭМ!$A$33:$A$776,$A40,СВЦЭМ!$B$33:$B$776,P$11)+'СЕТ СН'!$F$14+СВЦЭМ!$D$10+'СЕТ СН'!$F$8*'СЕТ СН'!$F$9-'СЕТ СН'!$F$26</f>
        <v>855.80859054000007</v>
      </c>
      <c r="Q40" s="36">
        <f>SUMIFS(СВЦЭМ!$D$33:$D$776,СВЦЭМ!$A$33:$A$776,$A40,СВЦЭМ!$B$33:$B$776,Q$11)+'СЕТ СН'!$F$14+СВЦЭМ!$D$10+'СЕТ СН'!$F$8*'СЕТ СН'!$F$9-'СЕТ СН'!$F$26</f>
        <v>871.05257791000008</v>
      </c>
      <c r="R40" s="36">
        <f>SUMIFS(СВЦЭМ!$D$33:$D$776,СВЦЭМ!$A$33:$A$776,$A40,СВЦЭМ!$B$33:$B$776,R$11)+'СЕТ СН'!$F$14+СВЦЭМ!$D$10+'СЕТ СН'!$F$8*'СЕТ СН'!$F$9-'СЕТ СН'!$F$26</f>
        <v>880.68341754000005</v>
      </c>
      <c r="S40" s="36">
        <f>SUMIFS(СВЦЭМ!$D$33:$D$776,СВЦЭМ!$A$33:$A$776,$A40,СВЦЭМ!$B$33:$B$776,S$11)+'СЕТ СН'!$F$14+СВЦЭМ!$D$10+'СЕТ СН'!$F$8*'СЕТ СН'!$F$9-'СЕТ СН'!$F$26</f>
        <v>871.12443372000007</v>
      </c>
      <c r="T40" s="36">
        <f>SUMIFS(СВЦЭМ!$D$33:$D$776,СВЦЭМ!$A$33:$A$776,$A40,СВЦЭМ!$B$33:$B$776,T$11)+'СЕТ СН'!$F$14+СВЦЭМ!$D$10+'СЕТ СН'!$F$8*'СЕТ СН'!$F$9-'СЕТ СН'!$F$26</f>
        <v>869.51395349000006</v>
      </c>
      <c r="U40" s="36">
        <f>SUMIFS(СВЦЭМ!$D$33:$D$776,СВЦЭМ!$A$33:$A$776,$A40,СВЦЭМ!$B$33:$B$776,U$11)+'СЕТ СН'!$F$14+СВЦЭМ!$D$10+'СЕТ СН'!$F$8*'СЕТ СН'!$F$9-'СЕТ СН'!$F$26</f>
        <v>869.74766565000004</v>
      </c>
      <c r="V40" s="36">
        <f>SUMIFS(СВЦЭМ!$D$33:$D$776,СВЦЭМ!$A$33:$A$776,$A40,СВЦЭМ!$B$33:$B$776,V$11)+'СЕТ СН'!$F$14+СВЦЭМ!$D$10+'СЕТ СН'!$F$8*'СЕТ СН'!$F$9-'СЕТ СН'!$F$26</f>
        <v>849.29022783000005</v>
      </c>
      <c r="W40" s="36">
        <f>SUMIFS(СВЦЭМ!$D$33:$D$776,СВЦЭМ!$A$33:$A$776,$A40,СВЦЭМ!$B$33:$B$776,W$11)+'СЕТ СН'!$F$14+СВЦЭМ!$D$10+'СЕТ СН'!$F$8*'СЕТ СН'!$F$9-'СЕТ СН'!$F$26</f>
        <v>838.41715851000004</v>
      </c>
      <c r="X40" s="36">
        <f>SUMIFS(СВЦЭМ!$D$33:$D$776,СВЦЭМ!$A$33:$A$776,$A40,СВЦЭМ!$B$33:$B$776,X$11)+'СЕТ СН'!$F$14+СВЦЭМ!$D$10+'СЕТ СН'!$F$8*'СЕТ СН'!$F$9-'СЕТ СН'!$F$26</f>
        <v>881.59904463000009</v>
      </c>
      <c r="Y40" s="36">
        <f>SUMIFS(СВЦЭМ!$D$33:$D$776,СВЦЭМ!$A$33:$A$776,$A40,СВЦЭМ!$B$33:$B$776,Y$11)+'СЕТ СН'!$F$14+СВЦЭМ!$D$10+'СЕТ СН'!$F$8*'СЕТ СН'!$F$9-'СЕТ СН'!$F$26</f>
        <v>922.63151427000003</v>
      </c>
    </row>
    <row r="41" spans="1:27" ht="15.75" x14ac:dyDescent="0.2">
      <c r="A41" s="35">
        <f t="shared" si="0"/>
        <v>44073</v>
      </c>
      <c r="B41" s="36">
        <f>SUMIFS(СВЦЭМ!$D$33:$D$776,СВЦЭМ!$A$33:$A$776,$A41,СВЦЭМ!$B$33:$B$776,B$11)+'СЕТ СН'!$F$14+СВЦЭМ!$D$10+'СЕТ СН'!$F$8*'СЕТ СН'!$F$9-'СЕТ СН'!$F$26</f>
        <v>955.05112626000005</v>
      </c>
      <c r="C41" s="36">
        <f>SUMIFS(СВЦЭМ!$D$33:$D$776,СВЦЭМ!$A$33:$A$776,$A41,СВЦЭМ!$B$33:$B$776,C$11)+'СЕТ СН'!$F$14+СВЦЭМ!$D$10+'СЕТ СН'!$F$8*'СЕТ СН'!$F$9-'СЕТ СН'!$F$26</f>
        <v>1014.62271577</v>
      </c>
      <c r="D41" s="36">
        <f>SUMIFS(СВЦЭМ!$D$33:$D$776,СВЦЭМ!$A$33:$A$776,$A41,СВЦЭМ!$B$33:$B$776,D$11)+'СЕТ СН'!$F$14+СВЦЭМ!$D$10+'СЕТ СН'!$F$8*'СЕТ СН'!$F$9-'СЕТ СН'!$F$26</f>
        <v>1059.2549939800001</v>
      </c>
      <c r="E41" s="36">
        <f>SUMIFS(СВЦЭМ!$D$33:$D$776,СВЦЭМ!$A$33:$A$776,$A41,СВЦЭМ!$B$33:$B$776,E$11)+'СЕТ СН'!$F$14+СВЦЭМ!$D$10+'СЕТ СН'!$F$8*'СЕТ СН'!$F$9-'СЕТ СН'!$F$26</f>
        <v>1059.8690440800001</v>
      </c>
      <c r="F41" s="36">
        <f>SUMIFS(СВЦЭМ!$D$33:$D$776,СВЦЭМ!$A$33:$A$776,$A41,СВЦЭМ!$B$33:$B$776,F$11)+'СЕТ СН'!$F$14+СВЦЭМ!$D$10+'СЕТ СН'!$F$8*'СЕТ СН'!$F$9-'СЕТ СН'!$F$26</f>
        <v>1060.47810914</v>
      </c>
      <c r="G41" s="36">
        <f>SUMIFS(СВЦЭМ!$D$33:$D$776,СВЦЭМ!$A$33:$A$776,$A41,СВЦЭМ!$B$33:$B$776,G$11)+'СЕТ СН'!$F$14+СВЦЭМ!$D$10+'СЕТ СН'!$F$8*'СЕТ СН'!$F$9-'СЕТ СН'!$F$26</f>
        <v>1049.7865539699999</v>
      </c>
      <c r="H41" s="36">
        <f>SUMIFS(СВЦЭМ!$D$33:$D$776,СВЦЭМ!$A$33:$A$776,$A41,СВЦЭМ!$B$33:$B$776,H$11)+'СЕТ СН'!$F$14+СВЦЭМ!$D$10+'СЕТ СН'!$F$8*'СЕТ СН'!$F$9-'СЕТ СН'!$F$26</f>
        <v>1041.51517786</v>
      </c>
      <c r="I41" s="36">
        <f>SUMIFS(СВЦЭМ!$D$33:$D$776,СВЦЭМ!$A$33:$A$776,$A41,СВЦЭМ!$B$33:$B$776,I$11)+'СЕТ СН'!$F$14+СВЦЭМ!$D$10+'СЕТ СН'!$F$8*'СЕТ СН'!$F$9-'СЕТ СН'!$F$26</f>
        <v>1009.3884744200001</v>
      </c>
      <c r="J41" s="36">
        <f>SUMIFS(СВЦЭМ!$D$33:$D$776,СВЦЭМ!$A$33:$A$776,$A41,СВЦЭМ!$B$33:$B$776,J$11)+'СЕТ СН'!$F$14+СВЦЭМ!$D$10+'СЕТ СН'!$F$8*'СЕТ СН'!$F$9-'СЕТ СН'!$F$26</f>
        <v>932.78290937000008</v>
      </c>
      <c r="K41" s="36">
        <f>SUMIFS(СВЦЭМ!$D$33:$D$776,СВЦЭМ!$A$33:$A$776,$A41,СВЦЭМ!$B$33:$B$776,K$11)+'СЕТ СН'!$F$14+СВЦЭМ!$D$10+'СЕТ СН'!$F$8*'СЕТ СН'!$F$9-'СЕТ СН'!$F$26</f>
        <v>865.51672697000004</v>
      </c>
      <c r="L41" s="36">
        <f>SUMIFS(СВЦЭМ!$D$33:$D$776,СВЦЭМ!$A$33:$A$776,$A41,СВЦЭМ!$B$33:$B$776,L$11)+'СЕТ СН'!$F$14+СВЦЭМ!$D$10+'СЕТ СН'!$F$8*'СЕТ СН'!$F$9-'СЕТ СН'!$F$26</f>
        <v>833.34740598000008</v>
      </c>
      <c r="M41" s="36">
        <f>SUMIFS(СВЦЭМ!$D$33:$D$776,СВЦЭМ!$A$33:$A$776,$A41,СВЦЭМ!$B$33:$B$776,M$11)+'СЕТ СН'!$F$14+СВЦЭМ!$D$10+'СЕТ СН'!$F$8*'СЕТ СН'!$F$9-'СЕТ СН'!$F$26</f>
        <v>827.82062861000009</v>
      </c>
      <c r="N41" s="36">
        <f>SUMIFS(СВЦЭМ!$D$33:$D$776,СВЦЭМ!$A$33:$A$776,$A41,СВЦЭМ!$B$33:$B$776,N$11)+'СЕТ СН'!$F$14+СВЦЭМ!$D$10+'СЕТ СН'!$F$8*'СЕТ СН'!$F$9-'СЕТ СН'!$F$26</f>
        <v>837.84837017000007</v>
      </c>
      <c r="O41" s="36">
        <f>SUMIFS(СВЦЭМ!$D$33:$D$776,СВЦЭМ!$A$33:$A$776,$A41,СВЦЭМ!$B$33:$B$776,O$11)+'СЕТ СН'!$F$14+СВЦЭМ!$D$10+'СЕТ СН'!$F$8*'СЕТ СН'!$F$9-'СЕТ СН'!$F$26</f>
        <v>830.2116447300001</v>
      </c>
      <c r="P41" s="36">
        <f>SUMIFS(СВЦЭМ!$D$33:$D$776,СВЦЭМ!$A$33:$A$776,$A41,СВЦЭМ!$B$33:$B$776,P$11)+'СЕТ СН'!$F$14+СВЦЭМ!$D$10+'СЕТ СН'!$F$8*'СЕТ СН'!$F$9-'СЕТ СН'!$F$26</f>
        <v>833.62335198000005</v>
      </c>
      <c r="Q41" s="36">
        <f>SUMIFS(СВЦЭМ!$D$33:$D$776,СВЦЭМ!$A$33:$A$776,$A41,СВЦЭМ!$B$33:$B$776,Q$11)+'СЕТ СН'!$F$14+СВЦЭМ!$D$10+'СЕТ СН'!$F$8*'СЕТ СН'!$F$9-'СЕТ СН'!$F$26</f>
        <v>847.47207434000006</v>
      </c>
      <c r="R41" s="36">
        <f>SUMIFS(СВЦЭМ!$D$33:$D$776,СВЦЭМ!$A$33:$A$776,$A41,СВЦЭМ!$B$33:$B$776,R$11)+'СЕТ СН'!$F$14+СВЦЭМ!$D$10+'СЕТ СН'!$F$8*'СЕТ СН'!$F$9-'СЕТ СН'!$F$26</f>
        <v>852.55539050000004</v>
      </c>
      <c r="S41" s="36">
        <f>SUMIFS(СВЦЭМ!$D$33:$D$776,СВЦЭМ!$A$33:$A$776,$A41,СВЦЭМ!$B$33:$B$776,S$11)+'СЕТ СН'!$F$14+СВЦЭМ!$D$10+'СЕТ СН'!$F$8*'СЕТ СН'!$F$9-'СЕТ СН'!$F$26</f>
        <v>837.33178779000002</v>
      </c>
      <c r="T41" s="36">
        <f>SUMIFS(СВЦЭМ!$D$33:$D$776,СВЦЭМ!$A$33:$A$776,$A41,СВЦЭМ!$B$33:$B$776,T$11)+'СЕТ СН'!$F$14+СВЦЭМ!$D$10+'СЕТ СН'!$F$8*'СЕТ СН'!$F$9-'СЕТ СН'!$F$26</f>
        <v>827.09510794000005</v>
      </c>
      <c r="U41" s="36">
        <f>SUMIFS(СВЦЭМ!$D$33:$D$776,СВЦЭМ!$A$33:$A$776,$A41,СВЦЭМ!$B$33:$B$776,U$11)+'СЕТ СН'!$F$14+СВЦЭМ!$D$10+'СЕТ СН'!$F$8*'СЕТ СН'!$F$9-'СЕТ СН'!$F$26</f>
        <v>821.47486486000003</v>
      </c>
      <c r="V41" s="36">
        <f>SUMIFS(СВЦЭМ!$D$33:$D$776,СВЦЭМ!$A$33:$A$776,$A41,СВЦЭМ!$B$33:$B$776,V$11)+'СЕТ СН'!$F$14+СВЦЭМ!$D$10+'СЕТ СН'!$F$8*'СЕТ СН'!$F$9-'СЕТ СН'!$F$26</f>
        <v>793.89754654000001</v>
      </c>
      <c r="W41" s="36">
        <f>SUMIFS(СВЦЭМ!$D$33:$D$776,СВЦЭМ!$A$33:$A$776,$A41,СВЦЭМ!$B$33:$B$776,W$11)+'СЕТ СН'!$F$14+СВЦЭМ!$D$10+'СЕТ СН'!$F$8*'СЕТ СН'!$F$9-'СЕТ СН'!$F$26</f>
        <v>776.08327735</v>
      </c>
      <c r="X41" s="36">
        <f>SUMIFS(СВЦЭМ!$D$33:$D$776,СВЦЭМ!$A$33:$A$776,$A41,СВЦЭМ!$B$33:$B$776,X$11)+'СЕТ СН'!$F$14+СВЦЭМ!$D$10+'СЕТ СН'!$F$8*'СЕТ СН'!$F$9-'СЕТ СН'!$F$26</f>
        <v>819.1623810000001</v>
      </c>
      <c r="Y41" s="36">
        <f>SUMIFS(СВЦЭМ!$D$33:$D$776,СВЦЭМ!$A$33:$A$776,$A41,СВЦЭМ!$B$33:$B$776,Y$11)+'СЕТ СН'!$F$14+СВЦЭМ!$D$10+'СЕТ СН'!$F$8*'СЕТ СН'!$F$9-'СЕТ СН'!$F$26</f>
        <v>873.10045132000005</v>
      </c>
    </row>
    <row r="42" spans="1:27" ht="15.75" x14ac:dyDescent="0.2">
      <c r="A42" s="35">
        <f t="shared" si="0"/>
        <v>44074</v>
      </c>
      <c r="B42" s="36">
        <f>SUMIFS(СВЦЭМ!$D$33:$D$776,СВЦЭМ!$A$33:$A$776,$A42,СВЦЭМ!$B$33:$B$776,B$11)+'СЕТ СН'!$F$14+СВЦЭМ!$D$10+'СЕТ СН'!$F$8*'СЕТ СН'!$F$9-'СЕТ СН'!$F$26</f>
        <v>922.14792249000004</v>
      </c>
      <c r="C42" s="36">
        <f>SUMIFS(СВЦЭМ!$D$33:$D$776,СВЦЭМ!$A$33:$A$776,$A42,СВЦЭМ!$B$33:$B$776,C$11)+'СЕТ СН'!$F$14+СВЦЭМ!$D$10+'СЕТ СН'!$F$8*'СЕТ СН'!$F$9-'СЕТ СН'!$F$26</f>
        <v>977.36229220000007</v>
      </c>
      <c r="D42" s="36">
        <f>SUMIFS(СВЦЭМ!$D$33:$D$776,СВЦЭМ!$A$33:$A$776,$A42,СВЦЭМ!$B$33:$B$776,D$11)+'СЕТ СН'!$F$14+СВЦЭМ!$D$10+'СЕТ СН'!$F$8*'СЕТ СН'!$F$9-'СЕТ СН'!$F$26</f>
        <v>1034.8444068700001</v>
      </c>
      <c r="E42" s="36">
        <f>SUMIFS(СВЦЭМ!$D$33:$D$776,СВЦЭМ!$A$33:$A$776,$A42,СВЦЭМ!$B$33:$B$776,E$11)+'СЕТ СН'!$F$14+СВЦЭМ!$D$10+'СЕТ СН'!$F$8*'СЕТ СН'!$F$9-'СЕТ СН'!$F$26</f>
        <v>1047.16246628</v>
      </c>
      <c r="F42" s="36">
        <f>SUMIFS(СВЦЭМ!$D$33:$D$776,СВЦЭМ!$A$33:$A$776,$A42,СВЦЭМ!$B$33:$B$776,F$11)+'СЕТ СН'!$F$14+СВЦЭМ!$D$10+'СЕТ СН'!$F$8*'СЕТ СН'!$F$9-'СЕТ СН'!$F$26</f>
        <v>1058.9430756300001</v>
      </c>
      <c r="G42" s="36">
        <f>SUMIFS(СВЦЭМ!$D$33:$D$776,СВЦЭМ!$A$33:$A$776,$A42,СВЦЭМ!$B$33:$B$776,G$11)+'СЕТ СН'!$F$14+СВЦЭМ!$D$10+'СЕТ СН'!$F$8*'СЕТ СН'!$F$9-'СЕТ СН'!$F$26</f>
        <v>1045.0872545100001</v>
      </c>
      <c r="H42" s="36">
        <f>SUMIFS(СВЦЭМ!$D$33:$D$776,СВЦЭМ!$A$33:$A$776,$A42,СВЦЭМ!$B$33:$B$776,H$11)+'СЕТ СН'!$F$14+СВЦЭМ!$D$10+'СЕТ СН'!$F$8*'СЕТ СН'!$F$9-'СЕТ СН'!$F$26</f>
        <v>992.43132806000006</v>
      </c>
      <c r="I42" s="36">
        <f>SUMIFS(СВЦЭМ!$D$33:$D$776,СВЦЭМ!$A$33:$A$776,$A42,СВЦЭМ!$B$33:$B$776,I$11)+'СЕТ СН'!$F$14+СВЦЭМ!$D$10+'СЕТ СН'!$F$8*'СЕТ СН'!$F$9-'СЕТ СН'!$F$26</f>
        <v>929.34498077000001</v>
      </c>
      <c r="J42" s="36">
        <f>SUMIFS(СВЦЭМ!$D$33:$D$776,СВЦЭМ!$A$33:$A$776,$A42,СВЦЭМ!$B$33:$B$776,J$11)+'СЕТ СН'!$F$14+СВЦЭМ!$D$10+'СЕТ СН'!$F$8*'СЕТ СН'!$F$9-'СЕТ СН'!$F$26</f>
        <v>872.3067956000001</v>
      </c>
      <c r="K42" s="36">
        <f>SUMIFS(СВЦЭМ!$D$33:$D$776,СВЦЭМ!$A$33:$A$776,$A42,СВЦЭМ!$B$33:$B$776,K$11)+'СЕТ СН'!$F$14+СВЦЭМ!$D$10+'СЕТ СН'!$F$8*'СЕТ СН'!$F$9-'СЕТ СН'!$F$26</f>
        <v>828.96199101000002</v>
      </c>
      <c r="L42" s="36">
        <f>SUMIFS(СВЦЭМ!$D$33:$D$776,СВЦЭМ!$A$33:$A$776,$A42,СВЦЭМ!$B$33:$B$776,L$11)+'СЕТ СН'!$F$14+СВЦЭМ!$D$10+'СЕТ СН'!$F$8*'СЕТ СН'!$F$9-'СЕТ СН'!$F$26</f>
        <v>845.01185501000009</v>
      </c>
      <c r="M42" s="36">
        <f>SUMIFS(СВЦЭМ!$D$33:$D$776,СВЦЭМ!$A$33:$A$776,$A42,СВЦЭМ!$B$33:$B$776,M$11)+'СЕТ СН'!$F$14+СВЦЭМ!$D$10+'СЕТ СН'!$F$8*'СЕТ СН'!$F$9-'СЕТ СН'!$F$26</f>
        <v>844.86616033000007</v>
      </c>
      <c r="N42" s="36">
        <f>SUMIFS(СВЦЭМ!$D$33:$D$776,СВЦЭМ!$A$33:$A$776,$A42,СВЦЭМ!$B$33:$B$776,N$11)+'СЕТ СН'!$F$14+СВЦЭМ!$D$10+'СЕТ СН'!$F$8*'СЕТ СН'!$F$9-'СЕТ СН'!$F$26</f>
        <v>839.82688523000002</v>
      </c>
      <c r="O42" s="36">
        <f>SUMIFS(СВЦЭМ!$D$33:$D$776,СВЦЭМ!$A$33:$A$776,$A42,СВЦЭМ!$B$33:$B$776,O$11)+'СЕТ СН'!$F$14+СВЦЭМ!$D$10+'СЕТ СН'!$F$8*'СЕТ СН'!$F$9-'СЕТ СН'!$F$26</f>
        <v>833.08490058000007</v>
      </c>
      <c r="P42" s="36">
        <f>SUMIFS(СВЦЭМ!$D$33:$D$776,СВЦЭМ!$A$33:$A$776,$A42,СВЦЭМ!$B$33:$B$776,P$11)+'СЕТ СН'!$F$14+СВЦЭМ!$D$10+'СЕТ СН'!$F$8*'СЕТ СН'!$F$9-'СЕТ СН'!$F$26</f>
        <v>837.30187091000005</v>
      </c>
      <c r="Q42" s="36">
        <f>SUMIFS(СВЦЭМ!$D$33:$D$776,СВЦЭМ!$A$33:$A$776,$A42,СВЦЭМ!$B$33:$B$776,Q$11)+'СЕТ СН'!$F$14+СВЦЭМ!$D$10+'СЕТ СН'!$F$8*'СЕТ СН'!$F$9-'СЕТ СН'!$F$26</f>
        <v>836.82447711000009</v>
      </c>
      <c r="R42" s="36">
        <f>SUMIFS(СВЦЭМ!$D$33:$D$776,СВЦЭМ!$A$33:$A$776,$A42,СВЦЭМ!$B$33:$B$776,R$11)+'СЕТ СН'!$F$14+СВЦЭМ!$D$10+'СЕТ СН'!$F$8*'СЕТ СН'!$F$9-'СЕТ СН'!$F$26</f>
        <v>834.60543078000001</v>
      </c>
      <c r="S42" s="36">
        <f>SUMIFS(СВЦЭМ!$D$33:$D$776,СВЦЭМ!$A$33:$A$776,$A42,СВЦЭМ!$B$33:$B$776,S$11)+'СЕТ СН'!$F$14+СВЦЭМ!$D$10+'СЕТ СН'!$F$8*'СЕТ СН'!$F$9-'СЕТ СН'!$F$26</f>
        <v>839.98129291000009</v>
      </c>
      <c r="T42" s="36">
        <f>SUMIFS(СВЦЭМ!$D$33:$D$776,СВЦЭМ!$A$33:$A$776,$A42,СВЦЭМ!$B$33:$B$776,T$11)+'СЕТ СН'!$F$14+СВЦЭМ!$D$10+'СЕТ СН'!$F$8*'СЕТ СН'!$F$9-'СЕТ СН'!$F$26</f>
        <v>838.63053777000005</v>
      </c>
      <c r="U42" s="36">
        <f>SUMIFS(СВЦЭМ!$D$33:$D$776,СВЦЭМ!$A$33:$A$776,$A42,СВЦЭМ!$B$33:$B$776,U$11)+'СЕТ СН'!$F$14+СВЦЭМ!$D$10+'СЕТ СН'!$F$8*'СЕТ СН'!$F$9-'СЕТ СН'!$F$26</f>
        <v>831.42149980000011</v>
      </c>
      <c r="V42" s="36">
        <f>SUMIFS(СВЦЭМ!$D$33:$D$776,СВЦЭМ!$A$33:$A$776,$A42,СВЦЭМ!$B$33:$B$776,V$11)+'СЕТ СН'!$F$14+СВЦЭМ!$D$10+'СЕТ СН'!$F$8*'СЕТ СН'!$F$9-'СЕТ СН'!$F$26</f>
        <v>832.2213290200001</v>
      </c>
      <c r="W42" s="36">
        <f>SUMIFS(СВЦЭМ!$D$33:$D$776,СВЦЭМ!$A$33:$A$776,$A42,СВЦЭМ!$B$33:$B$776,W$11)+'СЕТ СН'!$F$14+СВЦЭМ!$D$10+'СЕТ СН'!$F$8*'СЕТ СН'!$F$9-'СЕТ СН'!$F$26</f>
        <v>830.06551648000004</v>
      </c>
      <c r="X42" s="36">
        <f>SUMIFS(СВЦЭМ!$D$33:$D$776,СВЦЭМ!$A$33:$A$776,$A42,СВЦЭМ!$B$33:$B$776,X$11)+'СЕТ СН'!$F$14+СВЦЭМ!$D$10+'СЕТ СН'!$F$8*'СЕТ СН'!$F$9-'СЕТ СН'!$F$26</f>
        <v>838.55397460000006</v>
      </c>
      <c r="Y42" s="36">
        <f>SUMIFS(СВЦЭМ!$D$33:$D$776,СВЦЭМ!$A$33:$A$776,$A42,СВЦЭМ!$B$33:$B$776,Y$11)+'СЕТ СН'!$F$14+СВЦЭМ!$D$10+'СЕТ СН'!$F$8*'СЕТ СН'!$F$9-'СЕТ СН'!$F$26</f>
        <v>891.97012197000004</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6"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01.08.2020</v>
      </c>
      <c r="B48" s="36">
        <f>SUMIFS(СВЦЭМ!$D$33:$D$776,СВЦЭМ!$A$33:$A$776,$A48,СВЦЭМ!$B$33:$B$776,B$47)+'СЕТ СН'!$F$14+СВЦЭМ!$D$10+'СЕТ СН'!$F$6-'СЕТ СН'!$F$26</f>
        <v>966.31261309000001</v>
      </c>
      <c r="C48" s="36">
        <f>SUMIFS(СВЦЭМ!$D$33:$D$776,СВЦЭМ!$A$33:$A$776,$A48,СВЦЭМ!$B$33:$B$776,C$47)+'СЕТ СН'!$F$14+СВЦЭМ!$D$10+'СЕТ СН'!$F$6-'СЕТ СН'!$F$26</f>
        <v>1005.7471925300001</v>
      </c>
      <c r="D48" s="36">
        <f>SUMIFS(СВЦЭМ!$D$33:$D$776,СВЦЭМ!$A$33:$A$776,$A48,СВЦЭМ!$B$33:$B$776,D$47)+'СЕТ СН'!$F$14+СВЦЭМ!$D$10+'СЕТ СН'!$F$6-'СЕТ СН'!$F$26</f>
        <v>1041.5410561399999</v>
      </c>
      <c r="E48" s="36">
        <f>SUMIFS(СВЦЭМ!$D$33:$D$776,СВЦЭМ!$A$33:$A$776,$A48,СВЦЭМ!$B$33:$B$776,E$47)+'СЕТ СН'!$F$14+СВЦЭМ!$D$10+'СЕТ СН'!$F$6-'СЕТ СН'!$F$26</f>
        <v>1042.4671613200001</v>
      </c>
      <c r="F48" s="36">
        <f>SUMIFS(СВЦЭМ!$D$33:$D$776,СВЦЭМ!$A$33:$A$776,$A48,СВЦЭМ!$B$33:$B$776,F$47)+'СЕТ СН'!$F$14+СВЦЭМ!$D$10+'СЕТ СН'!$F$6-'СЕТ СН'!$F$26</f>
        <v>1039.0679106299999</v>
      </c>
      <c r="G48" s="36">
        <f>SUMIFS(СВЦЭМ!$D$33:$D$776,СВЦЭМ!$A$33:$A$776,$A48,СВЦЭМ!$B$33:$B$776,G$47)+'СЕТ СН'!$F$14+СВЦЭМ!$D$10+'СЕТ СН'!$F$6-'СЕТ СН'!$F$26</f>
        <v>1064.2891810200001</v>
      </c>
      <c r="H48" s="36">
        <f>SUMIFS(СВЦЭМ!$D$33:$D$776,СВЦЭМ!$A$33:$A$776,$A48,СВЦЭМ!$B$33:$B$776,H$47)+'СЕТ СН'!$F$14+СВЦЭМ!$D$10+'СЕТ СН'!$F$6-'СЕТ СН'!$F$26</f>
        <v>1042.9053748900001</v>
      </c>
      <c r="I48" s="36">
        <f>SUMIFS(СВЦЭМ!$D$33:$D$776,СВЦЭМ!$A$33:$A$776,$A48,СВЦЭМ!$B$33:$B$776,I$47)+'СЕТ СН'!$F$14+СВЦЭМ!$D$10+'СЕТ СН'!$F$6-'СЕТ СН'!$F$26</f>
        <v>1061.0157261700001</v>
      </c>
      <c r="J48" s="36">
        <f>SUMIFS(СВЦЭМ!$D$33:$D$776,СВЦЭМ!$A$33:$A$776,$A48,СВЦЭМ!$B$33:$B$776,J$47)+'СЕТ СН'!$F$14+СВЦЭМ!$D$10+'СЕТ СН'!$F$6-'СЕТ СН'!$F$26</f>
        <v>1016.4744593099999</v>
      </c>
      <c r="K48" s="36">
        <f>SUMIFS(СВЦЭМ!$D$33:$D$776,СВЦЭМ!$A$33:$A$776,$A48,СВЦЭМ!$B$33:$B$776,K$47)+'СЕТ СН'!$F$14+СВЦЭМ!$D$10+'СЕТ СН'!$F$6-'СЕТ СН'!$F$26</f>
        <v>975.23467049999999</v>
      </c>
      <c r="L48" s="36">
        <f>SUMIFS(СВЦЭМ!$D$33:$D$776,СВЦЭМ!$A$33:$A$776,$A48,СВЦЭМ!$B$33:$B$776,L$47)+'СЕТ СН'!$F$14+СВЦЭМ!$D$10+'СЕТ СН'!$F$6-'СЕТ СН'!$F$26</f>
        <v>941.36752350999996</v>
      </c>
      <c r="M48" s="36">
        <f>SUMIFS(СВЦЭМ!$D$33:$D$776,СВЦЭМ!$A$33:$A$776,$A48,СВЦЭМ!$B$33:$B$776,M$47)+'СЕТ СН'!$F$14+СВЦЭМ!$D$10+'СЕТ СН'!$F$6-'СЕТ СН'!$F$26</f>
        <v>879.5335031300001</v>
      </c>
      <c r="N48" s="36">
        <f>SUMIFS(СВЦЭМ!$D$33:$D$776,СВЦЭМ!$A$33:$A$776,$A48,СВЦЭМ!$B$33:$B$776,N$47)+'СЕТ СН'!$F$14+СВЦЭМ!$D$10+'СЕТ СН'!$F$6-'СЕТ СН'!$F$26</f>
        <v>846.79743039000005</v>
      </c>
      <c r="O48" s="36">
        <f>SUMIFS(СВЦЭМ!$D$33:$D$776,СВЦЭМ!$A$33:$A$776,$A48,СВЦЭМ!$B$33:$B$776,O$47)+'СЕТ СН'!$F$14+СВЦЭМ!$D$10+'СЕТ СН'!$F$6-'СЕТ СН'!$F$26</f>
        <v>798.45679324999992</v>
      </c>
      <c r="P48" s="36">
        <f>SUMIFS(СВЦЭМ!$D$33:$D$776,СВЦЭМ!$A$33:$A$776,$A48,СВЦЭМ!$B$33:$B$776,P$47)+'СЕТ СН'!$F$14+СВЦЭМ!$D$10+'СЕТ СН'!$F$6-'СЕТ СН'!$F$26</f>
        <v>800.20494922000012</v>
      </c>
      <c r="Q48" s="36">
        <f>SUMIFS(СВЦЭМ!$D$33:$D$776,СВЦЭМ!$A$33:$A$776,$A48,СВЦЭМ!$B$33:$B$776,Q$47)+'СЕТ СН'!$F$14+СВЦЭМ!$D$10+'СЕТ СН'!$F$6-'СЕТ СН'!$F$26</f>
        <v>801.63720254999998</v>
      </c>
      <c r="R48" s="36">
        <f>SUMIFS(СВЦЭМ!$D$33:$D$776,СВЦЭМ!$A$33:$A$776,$A48,СВЦЭМ!$B$33:$B$776,R$47)+'СЕТ СН'!$F$14+СВЦЭМ!$D$10+'СЕТ СН'!$F$6-'СЕТ СН'!$F$26</f>
        <v>801.29231720000007</v>
      </c>
      <c r="S48" s="36">
        <f>SUMIFS(СВЦЭМ!$D$33:$D$776,СВЦЭМ!$A$33:$A$776,$A48,СВЦЭМ!$B$33:$B$776,S$47)+'СЕТ СН'!$F$14+СВЦЭМ!$D$10+'СЕТ СН'!$F$6-'СЕТ СН'!$F$26</f>
        <v>801.59363271999996</v>
      </c>
      <c r="T48" s="36">
        <f>SUMIFS(СВЦЭМ!$D$33:$D$776,СВЦЭМ!$A$33:$A$776,$A48,СВЦЭМ!$B$33:$B$776,T$47)+'СЕТ СН'!$F$14+СВЦЭМ!$D$10+'СЕТ СН'!$F$6-'СЕТ СН'!$F$26</f>
        <v>801.69213327000011</v>
      </c>
      <c r="U48" s="36">
        <f>SUMIFS(СВЦЭМ!$D$33:$D$776,СВЦЭМ!$A$33:$A$776,$A48,СВЦЭМ!$B$33:$B$776,U$47)+'СЕТ СН'!$F$14+СВЦЭМ!$D$10+'СЕТ СН'!$F$6-'СЕТ СН'!$F$26</f>
        <v>803.45414370000003</v>
      </c>
      <c r="V48" s="36">
        <f>SUMIFS(СВЦЭМ!$D$33:$D$776,СВЦЭМ!$A$33:$A$776,$A48,СВЦЭМ!$B$33:$B$776,V$47)+'СЕТ СН'!$F$14+СВЦЭМ!$D$10+'СЕТ СН'!$F$6-'СЕТ СН'!$F$26</f>
        <v>790.15169719000005</v>
      </c>
      <c r="W48" s="36">
        <f>SUMIFS(СВЦЭМ!$D$33:$D$776,СВЦЭМ!$A$33:$A$776,$A48,СВЦЭМ!$B$33:$B$776,W$47)+'СЕТ СН'!$F$14+СВЦЭМ!$D$10+'СЕТ СН'!$F$6-'СЕТ СН'!$F$26</f>
        <v>774.55836199999999</v>
      </c>
      <c r="X48" s="36">
        <f>SUMIFS(СВЦЭМ!$D$33:$D$776,СВЦЭМ!$A$33:$A$776,$A48,СВЦЭМ!$B$33:$B$776,X$47)+'СЕТ СН'!$F$14+СВЦЭМ!$D$10+'СЕТ СН'!$F$6-'СЕТ СН'!$F$26</f>
        <v>813.30273628999998</v>
      </c>
      <c r="Y48" s="36">
        <f>SUMIFS(СВЦЭМ!$D$33:$D$776,СВЦЭМ!$A$33:$A$776,$A48,СВЦЭМ!$B$33:$B$776,Y$47)+'СЕТ СН'!$F$14+СВЦЭМ!$D$10+'СЕТ СН'!$F$6-'СЕТ СН'!$F$26</f>
        <v>922.50487307999992</v>
      </c>
      <c r="AA48" s="45"/>
    </row>
    <row r="49" spans="1:25" ht="15.75" x14ac:dyDescent="0.2">
      <c r="A49" s="35">
        <f>A48+1</f>
        <v>44045</v>
      </c>
      <c r="B49" s="36">
        <f>SUMIFS(СВЦЭМ!$D$33:$D$776,СВЦЭМ!$A$33:$A$776,$A49,СВЦЭМ!$B$33:$B$776,B$47)+'СЕТ СН'!$F$14+СВЦЭМ!$D$10+'СЕТ СН'!$F$6-'СЕТ СН'!$F$26</f>
        <v>947.98079136000001</v>
      </c>
      <c r="C49" s="36">
        <f>SUMIFS(СВЦЭМ!$D$33:$D$776,СВЦЭМ!$A$33:$A$776,$A49,СВЦЭМ!$B$33:$B$776,C$47)+'СЕТ СН'!$F$14+СВЦЭМ!$D$10+'СЕТ СН'!$F$6-'СЕТ СН'!$F$26</f>
        <v>991.15429057000006</v>
      </c>
      <c r="D49" s="36">
        <f>SUMIFS(СВЦЭМ!$D$33:$D$776,СВЦЭМ!$A$33:$A$776,$A49,СВЦЭМ!$B$33:$B$776,D$47)+'СЕТ СН'!$F$14+СВЦЭМ!$D$10+'СЕТ СН'!$F$6-'СЕТ СН'!$F$26</f>
        <v>1021.1110935900001</v>
      </c>
      <c r="E49" s="36">
        <f>SUMIFS(СВЦЭМ!$D$33:$D$776,СВЦЭМ!$A$33:$A$776,$A49,СВЦЭМ!$B$33:$B$776,E$47)+'СЕТ СН'!$F$14+СВЦЭМ!$D$10+'СЕТ СН'!$F$6-'СЕТ СН'!$F$26</f>
        <v>1026.1422695700001</v>
      </c>
      <c r="F49" s="36">
        <f>SUMIFS(СВЦЭМ!$D$33:$D$776,СВЦЭМ!$A$33:$A$776,$A49,СВЦЭМ!$B$33:$B$776,F$47)+'СЕТ СН'!$F$14+СВЦЭМ!$D$10+'СЕТ СН'!$F$6-'СЕТ СН'!$F$26</f>
        <v>1028.90544467</v>
      </c>
      <c r="G49" s="36">
        <f>SUMIFS(СВЦЭМ!$D$33:$D$776,СВЦЭМ!$A$33:$A$776,$A49,СВЦЭМ!$B$33:$B$776,G$47)+'СЕТ СН'!$F$14+СВЦЭМ!$D$10+'СЕТ СН'!$F$6-'СЕТ СН'!$F$26</f>
        <v>1026.3086739800001</v>
      </c>
      <c r="H49" s="36">
        <f>SUMIFS(СВЦЭМ!$D$33:$D$776,СВЦЭМ!$A$33:$A$776,$A49,СВЦЭМ!$B$33:$B$776,H$47)+'СЕТ СН'!$F$14+СВЦЭМ!$D$10+'СЕТ СН'!$F$6-'СЕТ СН'!$F$26</f>
        <v>999.19594989999996</v>
      </c>
      <c r="I49" s="36">
        <f>SUMIFS(СВЦЭМ!$D$33:$D$776,СВЦЭМ!$A$33:$A$776,$A49,СВЦЭМ!$B$33:$B$776,I$47)+'СЕТ СН'!$F$14+СВЦЭМ!$D$10+'СЕТ СН'!$F$6-'СЕТ СН'!$F$26</f>
        <v>1036.44571767</v>
      </c>
      <c r="J49" s="36">
        <f>SUMIFS(СВЦЭМ!$D$33:$D$776,СВЦЭМ!$A$33:$A$776,$A49,СВЦЭМ!$B$33:$B$776,J$47)+'СЕТ СН'!$F$14+СВЦЭМ!$D$10+'СЕТ СН'!$F$6-'СЕТ СН'!$F$26</f>
        <v>994.35595454999998</v>
      </c>
      <c r="K49" s="36">
        <f>SUMIFS(СВЦЭМ!$D$33:$D$776,СВЦЭМ!$A$33:$A$776,$A49,СВЦЭМ!$B$33:$B$776,K$47)+'СЕТ СН'!$F$14+СВЦЭМ!$D$10+'СЕТ СН'!$F$6-'СЕТ СН'!$F$26</f>
        <v>928.18891828000005</v>
      </c>
      <c r="L49" s="36">
        <f>SUMIFS(СВЦЭМ!$D$33:$D$776,СВЦЭМ!$A$33:$A$776,$A49,СВЦЭМ!$B$33:$B$776,L$47)+'СЕТ СН'!$F$14+СВЦЭМ!$D$10+'СЕТ СН'!$F$6-'СЕТ СН'!$F$26</f>
        <v>892.9228737599999</v>
      </c>
      <c r="M49" s="36">
        <f>SUMIFS(СВЦЭМ!$D$33:$D$776,СВЦЭМ!$A$33:$A$776,$A49,СВЦЭМ!$B$33:$B$776,M$47)+'СЕТ СН'!$F$14+СВЦЭМ!$D$10+'СЕТ СН'!$F$6-'СЕТ СН'!$F$26</f>
        <v>822.74101081000003</v>
      </c>
      <c r="N49" s="36">
        <f>SUMIFS(СВЦЭМ!$D$33:$D$776,СВЦЭМ!$A$33:$A$776,$A49,СВЦЭМ!$B$33:$B$776,N$47)+'СЕТ СН'!$F$14+СВЦЭМ!$D$10+'СЕТ СН'!$F$6-'СЕТ СН'!$F$26</f>
        <v>789.88402425000004</v>
      </c>
      <c r="O49" s="36">
        <f>SUMIFS(СВЦЭМ!$D$33:$D$776,СВЦЭМ!$A$33:$A$776,$A49,СВЦЭМ!$B$33:$B$776,O$47)+'СЕТ СН'!$F$14+СВЦЭМ!$D$10+'СЕТ СН'!$F$6-'СЕТ СН'!$F$26</f>
        <v>774.94043804000012</v>
      </c>
      <c r="P49" s="36">
        <f>SUMIFS(СВЦЭМ!$D$33:$D$776,СВЦЭМ!$A$33:$A$776,$A49,СВЦЭМ!$B$33:$B$776,P$47)+'СЕТ СН'!$F$14+СВЦЭМ!$D$10+'СЕТ СН'!$F$6-'СЕТ СН'!$F$26</f>
        <v>783.72423249999997</v>
      </c>
      <c r="Q49" s="36">
        <f>SUMIFS(СВЦЭМ!$D$33:$D$776,СВЦЭМ!$A$33:$A$776,$A49,СВЦЭМ!$B$33:$B$776,Q$47)+'СЕТ СН'!$F$14+СВЦЭМ!$D$10+'СЕТ СН'!$F$6-'СЕТ СН'!$F$26</f>
        <v>794.89909366000006</v>
      </c>
      <c r="R49" s="36">
        <f>SUMIFS(СВЦЭМ!$D$33:$D$776,СВЦЭМ!$A$33:$A$776,$A49,СВЦЭМ!$B$33:$B$776,R$47)+'СЕТ СН'!$F$14+СВЦЭМ!$D$10+'СЕТ СН'!$F$6-'СЕТ СН'!$F$26</f>
        <v>787.93421196000008</v>
      </c>
      <c r="S49" s="36">
        <f>SUMIFS(СВЦЭМ!$D$33:$D$776,СВЦЭМ!$A$33:$A$776,$A49,СВЦЭМ!$B$33:$B$776,S$47)+'СЕТ СН'!$F$14+СВЦЭМ!$D$10+'СЕТ СН'!$F$6-'СЕТ СН'!$F$26</f>
        <v>792.05490572000008</v>
      </c>
      <c r="T49" s="36">
        <f>SUMIFS(СВЦЭМ!$D$33:$D$776,СВЦЭМ!$A$33:$A$776,$A49,СВЦЭМ!$B$33:$B$776,T$47)+'СЕТ СН'!$F$14+СВЦЭМ!$D$10+'СЕТ СН'!$F$6-'СЕТ СН'!$F$26</f>
        <v>790.87226467000005</v>
      </c>
      <c r="U49" s="36">
        <f>SUMIFS(СВЦЭМ!$D$33:$D$776,СВЦЭМ!$A$33:$A$776,$A49,СВЦЭМ!$B$33:$B$776,U$47)+'СЕТ СН'!$F$14+СВЦЭМ!$D$10+'СЕТ СН'!$F$6-'СЕТ СН'!$F$26</f>
        <v>777.43521523000004</v>
      </c>
      <c r="V49" s="36">
        <f>SUMIFS(СВЦЭМ!$D$33:$D$776,СВЦЭМ!$A$33:$A$776,$A49,СВЦЭМ!$B$33:$B$776,V$47)+'СЕТ СН'!$F$14+СВЦЭМ!$D$10+'СЕТ СН'!$F$6-'СЕТ СН'!$F$26</f>
        <v>751.08271433999994</v>
      </c>
      <c r="W49" s="36">
        <f>SUMIFS(СВЦЭМ!$D$33:$D$776,СВЦЭМ!$A$33:$A$776,$A49,СВЦЭМ!$B$33:$B$776,W$47)+'СЕТ СН'!$F$14+СВЦЭМ!$D$10+'СЕТ СН'!$F$6-'СЕТ СН'!$F$26</f>
        <v>750.95680863000007</v>
      </c>
      <c r="X49" s="36">
        <f>SUMIFS(СВЦЭМ!$D$33:$D$776,СВЦЭМ!$A$33:$A$776,$A49,СВЦЭМ!$B$33:$B$776,X$47)+'СЕТ СН'!$F$14+СВЦЭМ!$D$10+'СЕТ СН'!$F$6-'СЕТ СН'!$F$26</f>
        <v>781.36116042000003</v>
      </c>
      <c r="Y49" s="36">
        <f>SUMIFS(СВЦЭМ!$D$33:$D$776,СВЦЭМ!$A$33:$A$776,$A49,СВЦЭМ!$B$33:$B$776,Y$47)+'СЕТ СН'!$F$14+СВЦЭМ!$D$10+'СЕТ СН'!$F$6-'СЕТ СН'!$F$26</f>
        <v>870.64688782999997</v>
      </c>
    </row>
    <row r="50" spans="1:25" ht="15.75" x14ac:dyDescent="0.2">
      <c r="A50" s="35">
        <f t="shared" ref="A50:A78" si="1">A49+1</f>
        <v>44046</v>
      </c>
      <c r="B50" s="36">
        <f>SUMIFS(СВЦЭМ!$D$33:$D$776,СВЦЭМ!$A$33:$A$776,$A50,СВЦЭМ!$B$33:$B$776,B$47)+'СЕТ СН'!$F$14+СВЦЭМ!$D$10+'СЕТ СН'!$F$6-'СЕТ СН'!$F$26</f>
        <v>962.00045812999997</v>
      </c>
      <c r="C50" s="36">
        <f>SUMIFS(СВЦЭМ!$D$33:$D$776,СВЦЭМ!$A$33:$A$776,$A50,СВЦЭМ!$B$33:$B$776,C$47)+'СЕТ СН'!$F$14+СВЦЭМ!$D$10+'СЕТ СН'!$F$6-'СЕТ СН'!$F$26</f>
        <v>957.83298687999991</v>
      </c>
      <c r="D50" s="36">
        <f>SUMIFS(СВЦЭМ!$D$33:$D$776,СВЦЭМ!$A$33:$A$776,$A50,СВЦЭМ!$B$33:$B$776,D$47)+'СЕТ СН'!$F$14+СВЦЭМ!$D$10+'СЕТ СН'!$F$6-'СЕТ СН'!$F$26</f>
        <v>972.52552788000003</v>
      </c>
      <c r="E50" s="36">
        <f>SUMIFS(СВЦЭМ!$D$33:$D$776,СВЦЭМ!$A$33:$A$776,$A50,СВЦЭМ!$B$33:$B$776,E$47)+'СЕТ СН'!$F$14+СВЦЭМ!$D$10+'СЕТ СН'!$F$6-'СЕТ СН'!$F$26</f>
        <v>1017.0061171100001</v>
      </c>
      <c r="F50" s="36">
        <f>SUMIFS(СВЦЭМ!$D$33:$D$776,СВЦЭМ!$A$33:$A$776,$A50,СВЦЭМ!$B$33:$B$776,F$47)+'СЕТ СН'!$F$14+СВЦЭМ!$D$10+'СЕТ СН'!$F$6-'СЕТ СН'!$F$26</f>
        <v>1018.8752784400001</v>
      </c>
      <c r="G50" s="36">
        <f>SUMIFS(СВЦЭМ!$D$33:$D$776,СВЦЭМ!$A$33:$A$776,$A50,СВЦЭМ!$B$33:$B$776,G$47)+'СЕТ СН'!$F$14+СВЦЭМ!$D$10+'СЕТ СН'!$F$6-'СЕТ СН'!$F$26</f>
        <v>1041.8087517199999</v>
      </c>
      <c r="H50" s="36">
        <f>SUMIFS(СВЦЭМ!$D$33:$D$776,СВЦЭМ!$A$33:$A$776,$A50,СВЦЭМ!$B$33:$B$776,H$47)+'СЕТ СН'!$F$14+СВЦЭМ!$D$10+'СЕТ СН'!$F$6-'СЕТ СН'!$F$26</f>
        <v>1027.5132424999999</v>
      </c>
      <c r="I50" s="36">
        <f>SUMIFS(СВЦЭМ!$D$33:$D$776,СВЦЭМ!$A$33:$A$776,$A50,СВЦЭМ!$B$33:$B$776,I$47)+'СЕТ СН'!$F$14+СВЦЭМ!$D$10+'СЕТ СН'!$F$6-'СЕТ СН'!$F$26</f>
        <v>1040.8589601200001</v>
      </c>
      <c r="J50" s="36">
        <f>SUMIFS(СВЦЭМ!$D$33:$D$776,СВЦЭМ!$A$33:$A$776,$A50,СВЦЭМ!$B$33:$B$776,J$47)+'СЕТ СН'!$F$14+СВЦЭМ!$D$10+'СЕТ СН'!$F$6-'СЕТ СН'!$F$26</f>
        <v>984.46176592000006</v>
      </c>
      <c r="K50" s="36">
        <f>SUMIFS(СВЦЭМ!$D$33:$D$776,СВЦЭМ!$A$33:$A$776,$A50,СВЦЭМ!$B$33:$B$776,K$47)+'СЕТ СН'!$F$14+СВЦЭМ!$D$10+'СЕТ СН'!$F$6-'СЕТ СН'!$F$26</f>
        <v>933.01633949999996</v>
      </c>
      <c r="L50" s="36">
        <f>SUMIFS(СВЦЭМ!$D$33:$D$776,СВЦЭМ!$A$33:$A$776,$A50,СВЦЭМ!$B$33:$B$776,L$47)+'СЕТ СН'!$F$14+СВЦЭМ!$D$10+'СЕТ СН'!$F$6-'СЕТ СН'!$F$26</f>
        <v>887.48632601000008</v>
      </c>
      <c r="M50" s="36">
        <f>SUMIFS(СВЦЭМ!$D$33:$D$776,СВЦЭМ!$A$33:$A$776,$A50,СВЦЭМ!$B$33:$B$776,M$47)+'СЕТ СН'!$F$14+СВЦЭМ!$D$10+'СЕТ СН'!$F$6-'СЕТ СН'!$F$26</f>
        <v>816.67392674999996</v>
      </c>
      <c r="N50" s="36">
        <f>SUMIFS(СВЦЭМ!$D$33:$D$776,СВЦЭМ!$A$33:$A$776,$A50,СВЦЭМ!$B$33:$B$776,N$47)+'СЕТ СН'!$F$14+СВЦЭМ!$D$10+'СЕТ СН'!$F$6-'СЕТ СН'!$F$26</f>
        <v>775.68317288999992</v>
      </c>
      <c r="O50" s="36">
        <f>SUMIFS(СВЦЭМ!$D$33:$D$776,СВЦЭМ!$A$33:$A$776,$A50,СВЦЭМ!$B$33:$B$776,O$47)+'СЕТ СН'!$F$14+СВЦЭМ!$D$10+'СЕТ СН'!$F$6-'СЕТ СН'!$F$26</f>
        <v>758.63658177999991</v>
      </c>
      <c r="P50" s="36">
        <f>SUMIFS(СВЦЭМ!$D$33:$D$776,СВЦЭМ!$A$33:$A$776,$A50,СВЦЭМ!$B$33:$B$776,P$47)+'СЕТ СН'!$F$14+СВЦЭМ!$D$10+'СЕТ СН'!$F$6-'СЕТ СН'!$F$26</f>
        <v>762.68022167000004</v>
      </c>
      <c r="Q50" s="36">
        <f>SUMIFS(СВЦЭМ!$D$33:$D$776,СВЦЭМ!$A$33:$A$776,$A50,СВЦЭМ!$B$33:$B$776,Q$47)+'СЕТ СН'!$F$14+СВЦЭМ!$D$10+'СЕТ СН'!$F$6-'СЕТ СН'!$F$26</f>
        <v>766.72009423999998</v>
      </c>
      <c r="R50" s="36">
        <f>SUMIFS(СВЦЭМ!$D$33:$D$776,СВЦЭМ!$A$33:$A$776,$A50,СВЦЭМ!$B$33:$B$776,R$47)+'СЕТ СН'!$F$14+СВЦЭМ!$D$10+'СЕТ СН'!$F$6-'СЕТ СН'!$F$26</f>
        <v>774.59249849000003</v>
      </c>
      <c r="S50" s="36">
        <f>SUMIFS(СВЦЭМ!$D$33:$D$776,СВЦЭМ!$A$33:$A$776,$A50,СВЦЭМ!$B$33:$B$776,S$47)+'СЕТ СН'!$F$14+СВЦЭМ!$D$10+'СЕТ СН'!$F$6-'СЕТ СН'!$F$26</f>
        <v>778.79054195000003</v>
      </c>
      <c r="T50" s="36">
        <f>SUMIFS(СВЦЭМ!$D$33:$D$776,СВЦЭМ!$A$33:$A$776,$A50,СВЦЭМ!$B$33:$B$776,T$47)+'СЕТ СН'!$F$14+СВЦЭМ!$D$10+'СЕТ СН'!$F$6-'СЕТ СН'!$F$26</f>
        <v>787.35375915000009</v>
      </c>
      <c r="U50" s="36">
        <f>SUMIFS(СВЦЭМ!$D$33:$D$776,СВЦЭМ!$A$33:$A$776,$A50,СВЦЭМ!$B$33:$B$776,U$47)+'СЕТ СН'!$F$14+СВЦЭМ!$D$10+'СЕТ СН'!$F$6-'СЕТ СН'!$F$26</f>
        <v>785.58444731000009</v>
      </c>
      <c r="V50" s="36">
        <f>SUMIFS(СВЦЭМ!$D$33:$D$776,СВЦЭМ!$A$33:$A$776,$A50,СВЦЭМ!$B$33:$B$776,V$47)+'СЕТ СН'!$F$14+СВЦЭМ!$D$10+'СЕТ СН'!$F$6-'СЕТ СН'!$F$26</f>
        <v>777.79077718000008</v>
      </c>
      <c r="W50" s="36">
        <f>SUMIFS(СВЦЭМ!$D$33:$D$776,СВЦЭМ!$A$33:$A$776,$A50,СВЦЭМ!$B$33:$B$776,W$47)+'СЕТ СН'!$F$14+СВЦЭМ!$D$10+'СЕТ СН'!$F$6-'СЕТ СН'!$F$26</f>
        <v>766.52250815999992</v>
      </c>
      <c r="X50" s="36">
        <f>SUMIFS(СВЦЭМ!$D$33:$D$776,СВЦЭМ!$A$33:$A$776,$A50,СВЦЭМ!$B$33:$B$776,X$47)+'СЕТ СН'!$F$14+СВЦЭМ!$D$10+'СЕТ СН'!$F$6-'СЕТ СН'!$F$26</f>
        <v>789.82850039000004</v>
      </c>
      <c r="Y50" s="36">
        <f>SUMIFS(СВЦЭМ!$D$33:$D$776,СВЦЭМ!$A$33:$A$776,$A50,СВЦЭМ!$B$33:$B$776,Y$47)+'СЕТ СН'!$F$14+СВЦЭМ!$D$10+'СЕТ СН'!$F$6-'СЕТ СН'!$F$26</f>
        <v>877.02193211000008</v>
      </c>
    </row>
    <row r="51" spans="1:25" ht="15.75" x14ac:dyDescent="0.2">
      <c r="A51" s="35">
        <f t="shared" si="1"/>
        <v>44047</v>
      </c>
      <c r="B51" s="36">
        <f>SUMIFS(СВЦЭМ!$D$33:$D$776,СВЦЭМ!$A$33:$A$776,$A51,СВЦЭМ!$B$33:$B$776,B$47)+'СЕТ СН'!$F$14+СВЦЭМ!$D$10+'СЕТ СН'!$F$6-'СЕТ СН'!$F$26</f>
        <v>942.15974570999992</v>
      </c>
      <c r="C51" s="36">
        <f>SUMIFS(СВЦЭМ!$D$33:$D$776,СВЦЭМ!$A$33:$A$776,$A51,СВЦЭМ!$B$33:$B$776,C$47)+'СЕТ СН'!$F$14+СВЦЭМ!$D$10+'СЕТ СН'!$F$6-'СЕТ СН'!$F$26</f>
        <v>993.6353085799999</v>
      </c>
      <c r="D51" s="36">
        <f>SUMIFS(СВЦЭМ!$D$33:$D$776,СВЦЭМ!$A$33:$A$776,$A51,СВЦЭМ!$B$33:$B$776,D$47)+'СЕТ СН'!$F$14+СВЦЭМ!$D$10+'СЕТ СН'!$F$6-'СЕТ СН'!$F$26</f>
        <v>1012.76974739</v>
      </c>
      <c r="E51" s="36">
        <f>SUMIFS(СВЦЭМ!$D$33:$D$776,СВЦЭМ!$A$33:$A$776,$A51,СВЦЭМ!$B$33:$B$776,E$47)+'СЕТ СН'!$F$14+СВЦЭМ!$D$10+'СЕТ СН'!$F$6-'СЕТ СН'!$F$26</f>
        <v>1043.5430466800001</v>
      </c>
      <c r="F51" s="36">
        <f>SUMIFS(СВЦЭМ!$D$33:$D$776,СВЦЭМ!$A$33:$A$776,$A51,СВЦЭМ!$B$33:$B$776,F$47)+'СЕТ СН'!$F$14+СВЦЭМ!$D$10+'СЕТ СН'!$F$6-'СЕТ СН'!$F$26</f>
        <v>1050.4538478700001</v>
      </c>
      <c r="G51" s="36">
        <f>SUMIFS(СВЦЭМ!$D$33:$D$776,СВЦЭМ!$A$33:$A$776,$A51,СВЦЭМ!$B$33:$B$776,G$47)+'СЕТ СН'!$F$14+СВЦЭМ!$D$10+'СЕТ СН'!$F$6-'СЕТ СН'!$F$26</f>
        <v>1043.26455809</v>
      </c>
      <c r="H51" s="36">
        <f>SUMIFS(СВЦЭМ!$D$33:$D$776,СВЦЭМ!$A$33:$A$776,$A51,СВЦЭМ!$B$33:$B$776,H$47)+'СЕТ СН'!$F$14+СВЦЭМ!$D$10+'СЕТ СН'!$F$6-'СЕТ СН'!$F$26</f>
        <v>999.44139771999994</v>
      </c>
      <c r="I51" s="36">
        <f>SUMIFS(СВЦЭМ!$D$33:$D$776,СВЦЭМ!$A$33:$A$776,$A51,СВЦЭМ!$B$33:$B$776,I$47)+'СЕТ СН'!$F$14+СВЦЭМ!$D$10+'СЕТ СН'!$F$6-'СЕТ СН'!$F$26</f>
        <v>993.06797853000012</v>
      </c>
      <c r="J51" s="36">
        <f>SUMIFS(СВЦЭМ!$D$33:$D$776,СВЦЭМ!$A$33:$A$776,$A51,СВЦЭМ!$B$33:$B$776,J$47)+'СЕТ СН'!$F$14+СВЦЭМ!$D$10+'СЕТ СН'!$F$6-'СЕТ СН'!$F$26</f>
        <v>946.82442667999999</v>
      </c>
      <c r="K51" s="36">
        <f>SUMIFS(СВЦЭМ!$D$33:$D$776,СВЦЭМ!$A$33:$A$776,$A51,СВЦЭМ!$B$33:$B$776,K$47)+'СЕТ СН'!$F$14+СВЦЭМ!$D$10+'СЕТ СН'!$F$6-'СЕТ СН'!$F$26</f>
        <v>917.82878292000009</v>
      </c>
      <c r="L51" s="36">
        <f>SUMIFS(СВЦЭМ!$D$33:$D$776,СВЦЭМ!$A$33:$A$776,$A51,СВЦЭМ!$B$33:$B$776,L$47)+'СЕТ СН'!$F$14+СВЦЭМ!$D$10+'СЕТ СН'!$F$6-'СЕТ СН'!$F$26</f>
        <v>912.12570883000012</v>
      </c>
      <c r="M51" s="36">
        <f>SUMIFS(СВЦЭМ!$D$33:$D$776,СВЦЭМ!$A$33:$A$776,$A51,СВЦЭМ!$B$33:$B$776,M$47)+'СЕТ СН'!$F$14+СВЦЭМ!$D$10+'СЕТ СН'!$F$6-'СЕТ СН'!$F$26</f>
        <v>835.88190050999992</v>
      </c>
      <c r="N51" s="36">
        <f>SUMIFS(СВЦЭМ!$D$33:$D$776,СВЦЭМ!$A$33:$A$776,$A51,СВЦЭМ!$B$33:$B$776,N$47)+'СЕТ СН'!$F$14+СВЦЭМ!$D$10+'СЕТ СН'!$F$6-'СЕТ СН'!$F$26</f>
        <v>780.95548617999998</v>
      </c>
      <c r="O51" s="36">
        <f>SUMIFS(СВЦЭМ!$D$33:$D$776,СВЦЭМ!$A$33:$A$776,$A51,СВЦЭМ!$B$33:$B$776,O$47)+'СЕТ СН'!$F$14+СВЦЭМ!$D$10+'СЕТ СН'!$F$6-'СЕТ СН'!$F$26</f>
        <v>757.64998158999992</v>
      </c>
      <c r="P51" s="36">
        <f>SUMIFS(СВЦЭМ!$D$33:$D$776,СВЦЭМ!$A$33:$A$776,$A51,СВЦЭМ!$B$33:$B$776,P$47)+'СЕТ СН'!$F$14+СВЦЭМ!$D$10+'СЕТ СН'!$F$6-'СЕТ СН'!$F$26</f>
        <v>753.46641995000004</v>
      </c>
      <c r="Q51" s="36">
        <f>SUMIFS(СВЦЭМ!$D$33:$D$776,СВЦЭМ!$A$33:$A$776,$A51,СВЦЭМ!$B$33:$B$776,Q$47)+'СЕТ СН'!$F$14+СВЦЭМ!$D$10+'СЕТ СН'!$F$6-'СЕТ СН'!$F$26</f>
        <v>752.96861572000012</v>
      </c>
      <c r="R51" s="36">
        <f>SUMIFS(СВЦЭМ!$D$33:$D$776,СВЦЭМ!$A$33:$A$776,$A51,СВЦЭМ!$B$33:$B$776,R$47)+'СЕТ СН'!$F$14+СВЦЭМ!$D$10+'СЕТ СН'!$F$6-'СЕТ СН'!$F$26</f>
        <v>750.52268135999998</v>
      </c>
      <c r="S51" s="36">
        <f>SUMIFS(СВЦЭМ!$D$33:$D$776,СВЦЭМ!$A$33:$A$776,$A51,СВЦЭМ!$B$33:$B$776,S$47)+'СЕТ СН'!$F$14+СВЦЭМ!$D$10+'СЕТ СН'!$F$6-'СЕТ СН'!$F$26</f>
        <v>771.95689242000003</v>
      </c>
      <c r="T51" s="36">
        <f>SUMIFS(СВЦЭМ!$D$33:$D$776,СВЦЭМ!$A$33:$A$776,$A51,СВЦЭМ!$B$33:$B$776,T$47)+'СЕТ СН'!$F$14+СВЦЭМ!$D$10+'СЕТ СН'!$F$6-'СЕТ СН'!$F$26</f>
        <v>766.29417946000012</v>
      </c>
      <c r="U51" s="36">
        <f>SUMIFS(СВЦЭМ!$D$33:$D$776,СВЦЭМ!$A$33:$A$776,$A51,СВЦЭМ!$B$33:$B$776,U$47)+'СЕТ СН'!$F$14+СВЦЭМ!$D$10+'СЕТ СН'!$F$6-'СЕТ СН'!$F$26</f>
        <v>766.57986413000003</v>
      </c>
      <c r="V51" s="36">
        <f>SUMIFS(СВЦЭМ!$D$33:$D$776,СВЦЭМ!$A$33:$A$776,$A51,СВЦЭМ!$B$33:$B$776,V$47)+'СЕТ СН'!$F$14+СВЦЭМ!$D$10+'СЕТ СН'!$F$6-'СЕТ СН'!$F$26</f>
        <v>765.71473732000004</v>
      </c>
      <c r="W51" s="36">
        <f>SUMIFS(СВЦЭМ!$D$33:$D$776,СВЦЭМ!$A$33:$A$776,$A51,СВЦЭМ!$B$33:$B$776,W$47)+'СЕТ СН'!$F$14+СВЦЭМ!$D$10+'СЕТ СН'!$F$6-'СЕТ СН'!$F$26</f>
        <v>767.62563129</v>
      </c>
      <c r="X51" s="36">
        <f>SUMIFS(СВЦЭМ!$D$33:$D$776,СВЦЭМ!$A$33:$A$776,$A51,СВЦЭМ!$B$33:$B$776,X$47)+'СЕТ СН'!$F$14+СВЦЭМ!$D$10+'СЕТ СН'!$F$6-'СЕТ СН'!$F$26</f>
        <v>792.36882644000002</v>
      </c>
      <c r="Y51" s="36">
        <f>SUMIFS(СВЦЭМ!$D$33:$D$776,СВЦЭМ!$A$33:$A$776,$A51,СВЦЭМ!$B$33:$B$776,Y$47)+'СЕТ СН'!$F$14+СВЦЭМ!$D$10+'СЕТ СН'!$F$6-'СЕТ СН'!$F$26</f>
        <v>876.6147261000001</v>
      </c>
    </row>
    <row r="52" spans="1:25" ht="15.75" x14ac:dyDescent="0.2">
      <c r="A52" s="35">
        <f t="shared" si="1"/>
        <v>44048</v>
      </c>
      <c r="B52" s="36">
        <f>SUMIFS(СВЦЭМ!$D$33:$D$776,СВЦЭМ!$A$33:$A$776,$A52,СВЦЭМ!$B$33:$B$776,B$47)+'СЕТ СН'!$F$14+СВЦЭМ!$D$10+'СЕТ СН'!$F$6-'СЕТ СН'!$F$26</f>
        <v>944.07565767999995</v>
      </c>
      <c r="C52" s="36">
        <f>SUMIFS(СВЦЭМ!$D$33:$D$776,СВЦЭМ!$A$33:$A$776,$A52,СВЦЭМ!$B$33:$B$776,C$47)+'СЕТ СН'!$F$14+СВЦЭМ!$D$10+'СЕТ СН'!$F$6-'СЕТ СН'!$F$26</f>
        <v>1018.2644013399999</v>
      </c>
      <c r="D52" s="36">
        <f>SUMIFS(СВЦЭМ!$D$33:$D$776,СВЦЭМ!$A$33:$A$776,$A52,СВЦЭМ!$B$33:$B$776,D$47)+'СЕТ СН'!$F$14+СВЦЭМ!$D$10+'СЕТ СН'!$F$6-'СЕТ СН'!$F$26</f>
        <v>1033.14685747</v>
      </c>
      <c r="E52" s="36">
        <f>SUMIFS(СВЦЭМ!$D$33:$D$776,СВЦЭМ!$A$33:$A$776,$A52,СВЦЭМ!$B$33:$B$776,E$47)+'СЕТ СН'!$F$14+СВЦЭМ!$D$10+'СЕТ СН'!$F$6-'СЕТ СН'!$F$26</f>
        <v>1043.63038018</v>
      </c>
      <c r="F52" s="36">
        <f>SUMIFS(СВЦЭМ!$D$33:$D$776,СВЦЭМ!$A$33:$A$776,$A52,СВЦЭМ!$B$33:$B$776,F$47)+'СЕТ СН'!$F$14+СВЦЭМ!$D$10+'СЕТ СН'!$F$6-'СЕТ СН'!$F$26</f>
        <v>1041.5920951800001</v>
      </c>
      <c r="G52" s="36">
        <f>SUMIFS(СВЦЭМ!$D$33:$D$776,СВЦЭМ!$A$33:$A$776,$A52,СВЦЭМ!$B$33:$B$776,G$47)+'СЕТ СН'!$F$14+СВЦЭМ!$D$10+'СЕТ СН'!$F$6-'СЕТ СН'!$F$26</f>
        <v>1055.3873339900001</v>
      </c>
      <c r="H52" s="36">
        <f>SUMIFS(СВЦЭМ!$D$33:$D$776,СВЦЭМ!$A$33:$A$776,$A52,СВЦЭМ!$B$33:$B$776,H$47)+'СЕТ СН'!$F$14+СВЦЭМ!$D$10+'СЕТ СН'!$F$6-'СЕТ СН'!$F$26</f>
        <v>1032.33802019</v>
      </c>
      <c r="I52" s="36">
        <f>SUMIFS(СВЦЭМ!$D$33:$D$776,СВЦЭМ!$A$33:$A$776,$A52,СВЦЭМ!$B$33:$B$776,I$47)+'СЕТ СН'!$F$14+СВЦЭМ!$D$10+'СЕТ СН'!$F$6-'СЕТ СН'!$F$26</f>
        <v>997.90626717000009</v>
      </c>
      <c r="J52" s="36">
        <f>SUMIFS(СВЦЭМ!$D$33:$D$776,СВЦЭМ!$A$33:$A$776,$A52,СВЦЭМ!$B$33:$B$776,J$47)+'СЕТ СН'!$F$14+СВЦЭМ!$D$10+'СЕТ СН'!$F$6-'СЕТ СН'!$F$26</f>
        <v>946.10072100999992</v>
      </c>
      <c r="K52" s="36">
        <f>SUMIFS(СВЦЭМ!$D$33:$D$776,СВЦЭМ!$A$33:$A$776,$A52,СВЦЭМ!$B$33:$B$776,K$47)+'СЕТ СН'!$F$14+СВЦЭМ!$D$10+'СЕТ СН'!$F$6-'СЕТ СН'!$F$26</f>
        <v>955.24020846000008</v>
      </c>
      <c r="L52" s="36">
        <f>SUMIFS(СВЦЭМ!$D$33:$D$776,СВЦЭМ!$A$33:$A$776,$A52,СВЦЭМ!$B$33:$B$776,L$47)+'СЕТ СН'!$F$14+СВЦЭМ!$D$10+'СЕТ СН'!$F$6-'СЕТ СН'!$F$26</f>
        <v>904.76507005000008</v>
      </c>
      <c r="M52" s="36">
        <f>SUMIFS(СВЦЭМ!$D$33:$D$776,СВЦЭМ!$A$33:$A$776,$A52,СВЦЭМ!$B$33:$B$776,M$47)+'СЕТ СН'!$F$14+СВЦЭМ!$D$10+'СЕТ СН'!$F$6-'СЕТ СН'!$F$26</f>
        <v>834.47387099999992</v>
      </c>
      <c r="N52" s="36">
        <f>SUMIFS(СВЦЭМ!$D$33:$D$776,СВЦЭМ!$A$33:$A$776,$A52,СВЦЭМ!$B$33:$B$776,N$47)+'СЕТ СН'!$F$14+СВЦЭМ!$D$10+'СЕТ СН'!$F$6-'СЕТ СН'!$F$26</f>
        <v>784.2499585600001</v>
      </c>
      <c r="O52" s="36">
        <f>SUMIFS(СВЦЭМ!$D$33:$D$776,СВЦЭМ!$A$33:$A$776,$A52,СВЦЭМ!$B$33:$B$776,O$47)+'СЕТ СН'!$F$14+СВЦЭМ!$D$10+'СЕТ СН'!$F$6-'СЕТ СН'!$F$26</f>
        <v>753.04257209999992</v>
      </c>
      <c r="P52" s="36">
        <f>SUMIFS(СВЦЭМ!$D$33:$D$776,СВЦЭМ!$A$33:$A$776,$A52,СВЦЭМ!$B$33:$B$776,P$47)+'СЕТ СН'!$F$14+СВЦЭМ!$D$10+'СЕТ СН'!$F$6-'СЕТ СН'!$F$26</f>
        <v>760.4086904799999</v>
      </c>
      <c r="Q52" s="36">
        <f>SUMIFS(СВЦЭМ!$D$33:$D$776,СВЦЭМ!$A$33:$A$776,$A52,СВЦЭМ!$B$33:$B$776,Q$47)+'СЕТ СН'!$F$14+СВЦЭМ!$D$10+'СЕТ СН'!$F$6-'СЕТ СН'!$F$26</f>
        <v>760.89875000000006</v>
      </c>
      <c r="R52" s="36">
        <f>SUMIFS(СВЦЭМ!$D$33:$D$776,СВЦЭМ!$A$33:$A$776,$A52,СВЦЭМ!$B$33:$B$776,R$47)+'СЕТ СН'!$F$14+СВЦЭМ!$D$10+'СЕТ СН'!$F$6-'СЕТ СН'!$F$26</f>
        <v>755.61215786999992</v>
      </c>
      <c r="S52" s="36">
        <f>SUMIFS(СВЦЭМ!$D$33:$D$776,СВЦЭМ!$A$33:$A$776,$A52,СВЦЭМ!$B$33:$B$776,S$47)+'СЕТ СН'!$F$14+СВЦЭМ!$D$10+'СЕТ СН'!$F$6-'СЕТ СН'!$F$26</f>
        <v>756.89407581</v>
      </c>
      <c r="T52" s="36">
        <f>SUMIFS(СВЦЭМ!$D$33:$D$776,СВЦЭМ!$A$33:$A$776,$A52,СВЦЭМ!$B$33:$B$776,T$47)+'СЕТ СН'!$F$14+СВЦЭМ!$D$10+'СЕТ СН'!$F$6-'СЕТ СН'!$F$26</f>
        <v>775.22964963999993</v>
      </c>
      <c r="U52" s="36">
        <f>SUMIFS(СВЦЭМ!$D$33:$D$776,СВЦЭМ!$A$33:$A$776,$A52,СВЦЭМ!$B$33:$B$776,U$47)+'СЕТ СН'!$F$14+СВЦЭМ!$D$10+'СЕТ СН'!$F$6-'СЕТ СН'!$F$26</f>
        <v>781.96299199999999</v>
      </c>
      <c r="V52" s="36">
        <f>SUMIFS(СВЦЭМ!$D$33:$D$776,СВЦЭМ!$A$33:$A$776,$A52,СВЦЭМ!$B$33:$B$776,V$47)+'СЕТ СН'!$F$14+СВЦЭМ!$D$10+'СЕТ СН'!$F$6-'СЕТ СН'!$F$26</f>
        <v>763.3161065700001</v>
      </c>
      <c r="W52" s="36">
        <f>SUMIFS(СВЦЭМ!$D$33:$D$776,СВЦЭМ!$A$33:$A$776,$A52,СВЦЭМ!$B$33:$B$776,W$47)+'СЕТ СН'!$F$14+СВЦЭМ!$D$10+'СЕТ СН'!$F$6-'СЕТ СН'!$F$26</f>
        <v>761.74154988999999</v>
      </c>
      <c r="X52" s="36">
        <f>SUMIFS(СВЦЭМ!$D$33:$D$776,СВЦЭМ!$A$33:$A$776,$A52,СВЦЭМ!$B$33:$B$776,X$47)+'СЕТ СН'!$F$14+СВЦЭМ!$D$10+'СЕТ СН'!$F$6-'СЕТ СН'!$F$26</f>
        <v>781.69775952999998</v>
      </c>
      <c r="Y52" s="36">
        <f>SUMIFS(СВЦЭМ!$D$33:$D$776,СВЦЭМ!$A$33:$A$776,$A52,СВЦЭМ!$B$33:$B$776,Y$47)+'СЕТ СН'!$F$14+СВЦЭМ!$D$10+'СЕТ СН'!$F$6-'СЕТ СН'!$F$26</f>
        <v>890.64596417000007</v>
      </c>
    </row>
    <row r="53" spans="1:25" ht="15.75" x14ac:dyDescent="0.2">
      <c r="A53" s="35">
        <f t="shared" si="1"/>
        <v>44049</v>
      </c>
      <c r="B53" s="36">
        <f>SUMIFS(СВЦЭМ!$D$33:$D$776,СВЦЭМ!$A$33:$A$776,$A53,СВЦЭМ!$B$33:$B$776,B$47)+'СЕТ СН'!$F$14+СВЦЭМ!$D$10+'СЕТ СН'!$F$6-'СЕТ СН'!$F$26</f>
        <v>996.59785063999993</v>
      </c>
      <c r="C53" s="36">
        <f>SUMIFS(СВЦЭМ!$D$33:$D$776,СВЦЭМ!$A$33:$A$776,$A53,СВЦЭМ!$B$33:$B$776,C$47)+'СЕТ СН'!$F$14+СВЦЭМ!$D$10+'СЕТ СН'!$F$6-'СЕТ СН'!$F$26</f>
        <v>1049.74321295</v>
      </c>
      <c r="D53" s="36">
        <f>SUMIFS(СВЦЭМ!$D$33:$D$776,СВЦЭМ!$A$33:$A$776,$A53,СВЦЭМ!$B$33:$B$776,D$47)+'СЕТ СН'!$F$14+СВЦЭМ!$D$10+'СЕТ СН'!$F$6-'СЕТ СН'!$F$26</f>
        <v>1071.7634151699999</v>
      </c>
      <c r="E53" s="36">
        <f>SUMIFS(СВЦЭМ!$D$33:$D$776,СВЦЭМ!$A$33:$A$776,$A53,СВЦЭМ!$B$33:$B$776,E$47)+'СЕТ СН'!$F$14+СВЦЭМ!$D$10+'СЕТ СН'!$F$6-'СЕТ СН'!$F$26</f>
        <v>1066.2239473100001</v>
      </c>
      <c r="F53" s="36">
        <f>SUMIFS(СВЦЭМ!$D$33:$D$776,СВЦЭМ!$A$33:$A$776,$A53,СВЦЭМ!$B$33:$B$776,F$47)+'СЕТ СН'!$F$14+СВЦЭМ!$D$10+'СЕТ СН'!$F$6-'СЕТ СН'!$F$26</f>
        <v>1056.6726461000001</v>
      </c>
      <c r="G53" s="36">
        <f>SUMIFS(СВЦЭМ!$D$33:$D$776,СВЦЭМ!$A$33:$A$776,$A53,СВЦЭМ!$B$33:$B$776,G$47)+'СЕТ СН'!$F$14+СВЦЭМ!$D$10+'СЕТ СН'!$F$6-'СЕТ СН'!$F$26</f>
        <v>1065.5951610500001</v>
      </c>
      <c r="H53" s="36">
        <f>SUMIFS(СВЦЭМ!$D$33:$D$776,СВЦЭМ!$A$33:$A$776,$A53,СВЦЭМ!$B$33:$B$776,H$47)+'СЕТ СН'!$F$14+СВЦЭМ!$D$10+'СЕТ СН'!$F$6-'СЕТ СН'!$F$26</f>
        <v>1063.045012</v>
      </c>
      <c r="I53" s="36">
        <f>SUMIFS(СВЦЭМ!$D$33:$D$776,СВЦЭМ!$A$33:$A$776,$A53,СВЦЭМ!$B$33:$B$776,I$47)+'СЕТ СН'!$F$14+СВЦЭМ!$D$10+'СЕТ СН'!$F$6-'СЕТ СН'!$F$26</f>
        <v>1011.6288812600001</v>
      </c>
      <c r="J53" s="36">
        <f>SUMIFS(СВЦЭМ!$D$33:$D$776,СВЦЭМ!$A$33:$A$776,$A53,СВЦЭМ!$B$33:$B$776,J$47)+'СЕТ СН'!$F$14+СВЦЭМ!$D$10+'СЕТ СН'!$F$6-'СЕТ СН'!$F$26</f>
        <v>951.00498405000008</v>
      </c>
      <c r="K53" s="36">
        <f>SUMIFS(СВЦЭМ!$D$33:$D$776,СВЦЭМ!$A$33:$A$776,$A53,СВЦЭМ!$B$33:$B$776,K$47)+'СЕТ СН'!$F$14+СВЦЭМ!$D$10+'СЕТ СН'!$F$6-'СЕТ СН'!$F$26</f>
        <v>916.24516096000002</v>
      </c>
      <c r="L53" s="36">
        <f>SUMIFS(СВЦЭМ!$D$33:$D$776,СВЦЭМ!$A$33:$A$776,$A53,СВЦЭМ!$B$33:$B$776,L$47)+'СЕТ СН'!$F$14+СВЦЭМ!$D$10+'СЕТ СН'!$F$6-'СЕТ СН'!$F$26</f>
        <v>902.28129753000007</v>
      </c>
      <c r="M53" s="36">
        <f>SUMIFS(СВЦЭМ!$D$33:$D$776,СВЦЭМ!$A$33:$A$776,$A53,СВЦЭМ!$B$33:$B$776,M$47)+'СЕТ СН'!$F$14+СВЦЭМ!$D$10+'СЕТ СН'!$F$6-'СЕТ СН'!$F$26</f>
        <v>826.6345166000001</v>
      </c>
      <c r="N53" s="36">
        <f>SUMIFS(СВЦЭМ!$D$33:$D$776,СВЦЭМ!$A$33:$A$776,$A53,СВЦЭМ!$B$33:$B$776,N$47)+'СЕТ СН'!$F$14+СВЦЭМ!$D$10+'СЕТ СН'!$F$6-'СЕТ СН'!$F$26</f>
        <v>765.06236218999993</v>
      </c>
      <c r="O53" s="36">
        <f>SUMIFS(СВЦЭМ!$D$33:$D$776,СВЦЭМ!$A$33:$A$776,$A53,СВЦЭМ!$B$33:$B$776,O$47)+'СЕТ СН'!$F$14+СВЦЭМ!$D$10+'СЕТ СН'!$F$6-'СЕТ СН'!$F$26</f>
        <v>737.73948279999991</v>
      </c>
      <c r="P53" s="36">
        <f>SUMIFS(СВЦЭМ!$D$33:$D$776,СВЦЭМ!$A$33:$A$776,$A53,СВЦЭМ!$B$33:$B$776,P$47)+'СЕТ СН'!$F$14+СВЦЭМ!$D$10+'СЕТ СН'!$F$6-'СЕТ СН'!$F$26</f>
        <v>742.27486922000003</v>
      </c>
      <c r="Q53" s="36">
        <f>SUMIFS(СВЦЭМ!$D$33:$D$776,СВЦЭМ!$A$33:$A$776,$A53,СВЦЭМ!$B$33:$B$776,Q$47)+'СЕТ СН'!$F$14+СВЦЭМ!$D$10+'СЕТ СН'!$F$6-'СЕТ СН'!$F$26</f>
        <v>744.16187848000004</v>
      </c>
      <c r="R53" s="36">
        <f>SUMIFS(СВЦЭМ!$D$33:$D$776,СВЦЭМ!$A$33:$A$776,$A53,СВЦЭМ!$B$33:$B$776,R$47)+'СЕТ СН'!$F$14+СВЦЭМ!$D$10+'СЕТ СН'!$F$6-'СЕТ СН'!$F$26</f>
        <v>747.27346863000002</v>
      </c>
      <c r="S53" s="36">
        <f>SUMIFS(СВЦЭМ!$D$33:$D$776,СВЦЭМ!$A$33:$A$776,$A53,СВЦЭМ!$B$33:$B$776,S$47)+'СЕТ СН'!$F$14+СВЦЭМ!$D$10+'СЕТ СН'!$F$6-'СЕТ СН'!$F$26</f>
        <v>749.25065121000011</v>
      </c>
      <c r="T53" s="36">
        <f>SUMIFS(СВЦЭМ!$D$33:$D$776,СВЦЭМ!$A$33:$A$776,$A53,СВЦЭМ!$B$33:$B$776,T$47)+'СЕТ СН'!$F$14+СВЦЭМ!$D$10+'СЕТ СН'!$F$6-'СЕТ СН'!$F$26</f>
        <v>743.36027381000008</v>
      </c>
      <c r="U53" s="36">
        <f>SUMIFS(СВЦЭМ!$D$33:$D$776,СВЦЭМ!$A$33:$A$776,$A53,СВЦЭМ!$B$33:$B$776,U$47)+'СЕТ СН'!$F$14+СВЦЭМ!$D$10+'СЕТ СН'!$F$6-'СЕТ СН'!$F$26</f>
        <v>739.83771748000004</v>
      </c>
      <c r="V53" s="36">
        <f>SUMIFS(СВЦЭМ!$D$33:$D$776,СВЦЭМ!$A$33:$A$776,$A53,СВЦЭМ!$B$33:$B$776,V$47)+'СЕТ СН'!$F$14+СВЦЭМ!$D$10+'СЕТ СН'!$F$6-'СЕТ СН'!$F$26</f>
        <v>747.55346929000007</v>
      </c>
      <c r="W53" s="36">
        <f>SUMIFS(СВЦЭМ!$D$33:$D$776,СВЦЭМ!$A$33:$A$776,$A53,СВЦЭМ!$B$33:$B$776,W$47)+'СЕТ СН'!$F$14+СВЦЭМ!$D$10+'СЕТ СН'!$F$6-'СЕТ СН'!$F$26</f>
        <v>740.29703829000005</v>
      </c>
      <c r="X53" s="36">
        <f>SUMIFS(СВЦЭМ!$D$33:$D$776,СВЦЭМ!$A$33:$A$776,$A53,СВЦЭМ!$B$33:$B$776,X$47)+'СЕТ СН'!$F$14+СВЦЭМ!$D$10+'СЕТ СН'!$F$6-'СЕТ СН'!$F$26</f>
        <v>783.56625278000001</v>
      </c>
      <c r="Y53" s="36">
        <f>SUMIFS(СВЦЭМ!$D$33:$D$776,СВЦЭМ!$A$33:$A$776,$A53,СВЦЭМ!$B$33:$B$776,Y$47)+'СЕТ СН'!$F$14+СВЦЭМ!$D$10+'СЕТ СН'!$F$6-'СЕТ СН'!$F$26</f>
        <v>886.84164441999997</v>
      </c>
    </row>
    <row r="54" spans="1:25" ht="15.75" x14ac:dyDescent="0.2">
      <c r="A54" s="35">
        <f t="shared" si="1"/>
        <v>44050</v>
      </c>
      <c r="B54" s="36">
        <f>SUMIFS(СВЦЭМ!$D$33:$D$776,СВЦЭМ!$A$33:$A$776,$A54,СВЦЭМ!$B$33:$B$776,B$47)+'СЕТ СН'!$F$14+СВЦЭМ!$D$10+'СЕТ СН'!$F$6-'СЕТ СН'!$F$26</f>
        <v>935.93392792999998</v>
      </c>
      <c r="C54" s="36">
        <f>SUMIFS(СВЦЭМ!$D$33:$D$776,СВЦЭМ!$A$33:$A$776,$A54,СВЦЭМ!$B$33:$B$776,C$47)+'СЕТ СН'!$F$14+СВЦЭМ!$D$10+'СЕТ СН'!$F$6-'СЕТ СН'!$F$26</f>
        <v>984.20327636000002</v>
      </c>
      <c r="D54" s="36">
        <f>SUMIFS(СВЦЭМ!$D$33:$D$776,СВЦЭМ!$A$33:$A$776,$A54,СВЦЭМ!$B$33:$B$776,D$47)+'СЕТ СН'!$F$14+СВЦЭМ!$D$10+'СЕТ СН'!$F$6-'СЕТ СН'!$F$26</f>
        <v>997.69093257000009</v>
      </c>
      <c r="E54" s="36">
        <f>SUMIFS(СВЦЭМ!$D$33:$D$776,СВЦЭМ!$A$33:$A$776,$A54,СВЦЭМ!$B$33:$B$776,E$47)+'СЕТ СН'!$F$14+СВЦЭМ!$D$10+'СЕТ СН'!$F$6-'СЕТ СН'!$F$26</f>
        <v>1025.49548104</v>
      </c>
      <c r="F54" s="36">
        <f>SUMIFS(СВЦЭМ!$D$33:$D$776,СВЦЭМ!$A$33:$A$776,$A54,СВЦЭМ!$B$33:$B$776,F$47)+'СЕТ СН'!$F$14+СВЦЭМ!$D$10+'СЕТ СН'!$F$6-'СЕТ СН'!$F$26</f>
        <v>1032.05787452</v>
      </c>
      <c r="G54" s="36">
        <f>SUMIFS(СВЦЭМ!$D$33:$D$776,СВЦЭМ!$A$33:$A$776,$A54,СВЦЭМ!$B$33:$B$776,G$47)+'СЕТ СН'!$F$14+СВЦЭМ!$D$10+'СЕТ СН'!$F$6-'СЕТ СН'!$F$26</f>
        <v>1022.7178801800001</v>
      </c>
      <c r="H54" s="36">
        <f>SUMIFS(СВЦЭМ!$D$33:$D$776,СВЦЭМ!$A$33:$A$776,$A54,СВЦЭМ!$B$33:$B$776,H$47)+'СЕТ СН'!$F$14+СВЦЭМ!$D$10+'СЕТ СН'!$F$6-'СЕТ СН'!$F$26</f>
        <v>989.52665440999999</v>
      </c>
      <c r="I54" s="36">
        <f>SUMIFS(СВЦЭМ!$D$33:$D$776,СВЦЭМ!$A$33:$A$776,$A54,СВЦЭМ!$B$33:$B$776,I$47)+'СЕТ СН'!$F$14+СВЦЭМ!$D$10+'СЕТ СН'!$F$6-'СЕТ СН'!$F$26</f>
        <v>962.48518523000007</v>
      </c>
      <c r="J54" s="36">
        <f>SUMIFS(СВЦЭМ!$D$33:$D$776,СВЦЭМ!$A$33:$A$776,$A54,СВЦЭМ!$B$33:$B$776,J$47)+'СЕТ СН'!$F$14+СВЦЭМ!$D$10+'СЕТ СН'!$F$6-'СЕТ СН'!$F$26</f>
        <v>929.4712680099999</v>
      </c>
      <c r="K54" s="36">
        <f>SUMIFS(СВЦЭМ!$D$33:$D$776,СВЦЭМ!$A$33:$A$776,$A54,СВЦЭМ!$B$33:$B$776,K$47)+'СЕТ СН'!$F$14+СВЦЭМ!$D$10+'СЕТ СН'!$F$6-'СЕТ СН'!$F$26</f>
        <v>933.71460042000012</v>
      </c>
      <c r="L54" s="36">
        <f>SUMIFS(СВЦЭМ!$D$33:$D$776,СВЦЭМ!$A$33:$A$776,$A54,СВЦЭМ!$B$33:$B$776,L$47)+'СЕТ СН'!$F$14+СВЦЭМ!$D$10+'СЕТ СН'!$F$6-'СЕТ СН'!$F$26</f>
        <v>907.39684437000005</v>
      </c>
      <c r="M54" s="36">
        <f>SUMIFS(СВЦЭМ!$D$33:$D$776,СВЦЭМ!$A$33:$A$776,$A54,СВЦЭМ!$B$33:$B$776,M$47)+'СЕТ СН'!$F$14+СВЦЭМ!$D$10+'СЕТ СН'!$F$6-'СЕТ СН'!$F$26</f>
        <v>871.70554328999992</v>
      </c>
      <c r="N54" s="36">
        <f>SUMIFS(СВЦЭМ!$D$33:$D$776,СВЦЭМ!$A$33:$A$776,$A54,СВЦЭМ!$B$33:$B$776,N$47)+'СЕТ СН'!$F$14+СВЦЭМ!$D$10+'СЕТ СН'!$F$6-'СЕТ СН'!$F$26</f>
        <v>817.61910233999993</v>
      </c>
      <c r="O54" s="36">
        <f>SUMIFS(СВЦЭМ!$D$33:$D$776,СВЦЭМ!$A$33:$A$776,$A54,СВЦЭМ!$B$33:$B$776,O$47)+'СЕТ СН'!$F$14+СВЦЭМ!$D$10+'СЕТ СН'!$F$6-'СЕТ СН'!$F$26</f>
        <v>785.36551993000012</v>
      </c>
      <c r="P54" s="36">
        <f>SUMIFS(СВЦЭМ!$D$33:$D$776,СВЦЭМ!$A$33:$A$776,$A54,СВЦЭМ!$B$33:$B$776,P$47)+'СЕТ СН'!$F$14+СВЦЭМ!$D$10+'СЕТ СН'!$F$6-'СЕТ СН'!$F$26</f>
        <v>789.50271612000006</v>
      </c>
      <c r="Q54" s="36">
        <f>SUMIFS(СВЦЭМ!$D$33:$D$776,СВЦЭМ!$A$33:$A$776,$A54,СВЦЭМ!$B$33:$B$776,Q$47)+'СЕТ СН'!$F$14+СВЦЭМ!$D$10+'СЕТ СН'!$F$6-'СЕТ СН'!$F$26</f>
        <v>791.89273176999995</v>
      </c>
      <c r="R54" s="36">
        <f>SUMIFS(СВЦЭМ!$D$33:$D$776,СВЦЭМ!$A$33:$A$776,$A54,СВЦЭМ!$B$33:$B$776,R$47)+'СЕТ СН'!$F$14+СВЦЭМ!$D$10+'СЕТ СН'!$F$6-'СЕТ СН'!$F$26</f>
        <v>801.86445937000008</v>
      </c>
      <c r="S54" s="36">
        <f>SUMIFS(СВЦЭМ!$D$33:$D$776,СВЦЭМ!$A$33:$A$776,$A54,СВЦЭМ!$B$33:$B$776,S$47)+'СЕТ СН'!$F$14+СВЦЭМ!$D$10+'СЕТ СН'!$F$6-'СЕТ СН'!$F$26</f>
        <v>803.60065314000008</v>
      </c>
      <c r="T54" s="36">
        <f>SUMIFS(СВЦЭМ!$D$33:$D$776,СВЦЭМ!$A$33:$A$776,$A54,СВЦЭМ!$B$33:$B$776,T$47)+'СЕТ СН'!$F$14+СВЦЭМ!$D$10+'СЕТ СН'!$F$6-'СЕТ СН'!$F$26</f>
        <v>791.04414999000005</v>
      </c>
      <c r="U54" s="36">
        <f>SUMIFS(СВЦЭМ!$D$33:$D$776,СВЦЭМ!$A$33:$A$776,$A54,СВЦЭМ!$B$33:$B$776,U$47)+'СЕТ СН'!$F$14+СВЦЭМ!$D$10+'СЕТ СН'!$F$6-'СЕТ СН'!$F$26</f>
        <v>802.53885704999993</v>
      </c>
      <c r="V54" s="36">
        <f>SUMIFS(СВЦЭМ!$D$33:$D$776,СВЦЭМ!$A$33:$A$776,$A54,СВЦЭМ!$B$33:$B$776,V$47)+'СЕТ СН'!$F$14+СВЦЭМ!$D$10+'СЕТ СН'!$F$6-'СЕТ СН'!$F$26</f>
        <v>819.72502703000009</v>
      </c>
      <c r="W54" s="36">
        <f>SUMIFS(СВЦЭМ!$D$33:$D$776,СВЦЭМ!$A$33:$A$776,$A54,СВЦЭМ!$B$33:$B$776,W$47)+'СЕТ СН'!$F$14+СВЦЭМ!$D$10+'СЕТ СН'!$F$6-'СЕТ СН'!$F$26</f>
        <v>806.91115521999996</v>
      </c>
      <c r="X54" s="36">
        <f>SUMIFS(СВЦЭМ!$D$33:$D$776,СВЦЭМ!$A$33:$A$776,$A54,СВЦЭМ!$B$33:$B$776,X$47)+'СЕТ СН'!$F$14+СВЦЭМ!$D$10+'СЕТ СН'!$F$6-'СЕТ СН'!$F$26</f>
        <v>839.33300273000009</v>
      </c>
      <c r="Y54" s="36">
        <f>SUMIFS(СВЦЭМ!$D$33:$D$776,СВЦЭМ!$A$33:$A$776,$A54,СВЦЭМ!$B$33:$B$776,Y$47)+'СЕТ СН'!$F$14+СВЦЭМ!$D$10+'СЕТ СН'!$F$6-'СЕТ СН'!$F$26</f>
        <v>926.62597125999991</v>
      </c>
    </row>
    <row r="55" spans="1:25" ht="15.75" x14ac:dyDescent="0.2">
      <c r="A55" s="35">
        <f t="shared" si="1"/>
        <v>44051</v>
      </c>
      <c r="B55" s="36">
        <f>SUMIFS(СВЦЭМ!$D$33:$D$776,СВЦЭМ!$A$33:$A$776,$A55,СВЦЭМ!$B$33:$B$776,B$47)+'СЕТ СН'!$F$14+СВЦЭМ!$D$10+'СЕТ СН'!$F$6-'СЕТ СН'!$F$26</f>
        <v>1003.0681031500001</v>
      </c>
      <c r="C55" s="36">
        <f>SUMIFS(СВЦЭМ!$D$33:$D$776,СВЦЭМ!$A$33:$A$776,$A55,СВЦЭМ!$B$33:$B$776,C$47)+'СЕТ СН'!$F$14+СВЦЭМ!$D$10+'СЕТ СН'!$F$6-'СЕТ СН'!$F$26</f>
        <v>1026.9941510900001</v>
      </c>
      <c r="D55" s="36">
        <f>SUMIFS(СВЦЭМ!$D$33:$D$776,СВЦЭМ!$A$33:$A$776,$A55,СВЦЭМ!$B$33:$B$776,D$47)+'СЕТ СН'!$F$14+СВЦЭМ!$D$10+'СЕТ СН'!$F$6-'СЕТ СН'!$F$26</f>
        <v>1029.4843704499999</v>
      </c>
      <c r="E55" s="36">
        <f>SUMIFS(СВЦЭМ!$D$33:$D$776,СВЦЭМ!$A$33:$A$776,$A55,СВЦЭМ!$B$33:$B$776,E$47)+'СЕТ СН'!$F$14+СВЦЭМ!$D$10+'СЕТ СН'!$F$6-'СЕТ СН'!$F$26</f>
        <v>1049.6588790600001</v>
      </c>
      <c r="F55" s="36">
        <f>SUMIFS(СВЦЭМ!$D$33:$D$776,СВЦЭМ!$A$33:$A$776,$A55,СВЦЭМ!$B$33:$B$776,F$47)+'СЕТ СН'!$F$14+СВЦЭМ!$D$10+'СЕТ СН'!$F$6-'СЕТ СН'!$F$26</f>
        <v>1047.9876512200001</v>
      </c>
      <c r="G55" s="36">
        <f>SUMIFS(СВЦЭМ!$D$33:$D$776,СВЦЭМ!$A$33:$A$776,$A55,СВЦЭМ!$B$33:$B$776,G$47)+'СЕТ СН'!$F$14+СВЦЭМ!$D$10+'СЕТ СН'!$F$6-'СЕТ СН'!$F$26</f>
        <v>1047.7060864</v>
      </c>
      <c r="H55" s="36">
        <f>SUMIFS(СВЦЭМ!$D$33:$D$776,СВЦЭМ!$A$33:$A$776,$A55,СВЦЭМ!$B$33:$B$776,H$47)+'СЕТ СН'!$F$14+СВЦЭМ!$D$10+'СЕТ СН'!$F$6-'СЕТ СН'!$F$26</f>
        <v>1035.35830098</v>
      </c>
      <c r="I55" s="36">
        <f>SUMIFS(СВЦЭМ!$D$33:$D$776,СВЦЭМ!$A$33:$A$776,$A55,СВЦЭМ!$B$33:$B$776,I$47)+'СЕТ СН'!$F$14+СВЦЭМ!$D$10+'СЕТ СН'!$F$6-'СЕТ СН'!$F$26</f>
        <v>999.24228831000005</v>
      </c>
      <c r="J55" s="36">
        <f>SUMIFS(СВЦЭМ!$D$33:$D$776,СВЦЭМ!$A$33:$A$776,$A55,СВЦЭМ!$B$33:$B$776,J$47)+'СЕТ СН'!$F$14+СВЦЭМ!$D$10+'СЕТ СН'!$F$6-'СЕТ СН'!$F$26</f>
        <v>981.04381686000011</v>
      </c>
      <c r="K55" s="36">
        <f>SUMIFS(СВЦЭМ!$D$33:$D$776,СВЦЭМ!$A$33:$A$776,$A55,СВЦЭМ!$B$33:$B$776,K$47)+'СЕТ СН'!$F$14+СВЦЭМ!$D$10+'СЕТ СН'!$F$6-'СЕТ СН'!$F$26</f>
        <v>961.71458062000011</v>
      </c>
      <c r="L55" s="36">
        <f>SUMIFS(СВЦЭМ!$D$33:$D$776,СВЦЭМ!$A$33:$A$776,$A55,СВЦЭМ!$B$33:$B$776,L$47)+'СЕТ СН'!$F$14+СВЦЭМ!$D$10+'СЕТ СН'!$F$6-'СЕТ СН'!$F$26</f>
        <v>916.86614594000002</v>
      </c>
      <c r="M55" s="36">
        <f>SUMIFS(СВЦЭМ!$D$33:$D$776,СВЦЭМ!$A$33:$A$776,$A55,СВЦЭМ!$B$33:$B$776,M$47)+'СЕТ СН'!$F$14+СВЦЭМ!$D$10+'СЕТ СН'!$F$6-'СЕТ СН'!$F$26</f>
        <v>821.50114630999997</v>
      </c>
      <c r="N55" s="36">
        <f>SUMIFS(СВЦЭМ!$D$33:$D$776,СВЦЭМ!$A$33:$A$776,$A55,СВЦЭМ!$B$33:$B$776,N$47)+'СЕТ СН'!$F$14+СВЦЭМ!$D$10+'СЕТ СН'!$F$6-'СЕТ СН'!$F$26</f>
        <v>775.92765807000001</v>
      </c>
      <c r="O55" s="36">
        <f>SUMIFS(СВЦЭМ!$D$33:$D$776,СВЦЭМ!$A$33:$A$776,$A55,СВЦЭМ!$B$33:$B$776,O$47)+'СЕТ СН'!$F$14+СВЦЭМ!$D$10+'СЕТ СН'!$F$6-'СЕТ СН'!$F$26</f>
        <v>758.26164986999993</v>
      </c>
      <c r="P55" s="36">
        <f>SUMIFS(СВЦЭМ!$D$33:$D$776,СВЦЭМ!$A$33:$A$776,$A55,СВЦЭМ!$B$33:$B$776,P$47)+'СЕТ СН'!$F$14+СВЦЭМ!$D$10+'СЕТ СН'!$F$6-'СЕТ СН'!$F$26</f>
        <v>757.15756196000007</v>
      </c>
      <c r="Q55" s="36">
        <f>SUMIFS(СВЦЭМ!$D$33:$D$776,СВЦЭМ!$A$33:$A$776,$A55,СВЦЭМ!$B$33:$B$776,Q$47)+'СЕТ СН'!$F$14+СВЦЭМ!$D$10+'СЕТ СН'!$F$6-'СЕТ СН'!$F$26</f>
        <v>768.73552489000008</v>
      </c>
      <c r="R55" s="36">
        <f>SUMIFS(СВЦЭМ!$D$33:$D$776,СВЦЭМ!$A$33:$A$776,$A55,СВЦЭМ!$B$33:$B$776,R$47)+'СЕТ СН'!$F$14+СВЦЭМ!$D$10+'СЕТ СН'!$F$6-'СЕТ СН'!$F$26</f>
        <v>751.23242679000009</v>
      </c>
      <c r="S55" s="36">
        <f>SUMIFS(СВЦЭМ!$D$33:$D$776,СВЦЭМ!$A$33:$A$776,$A55,СВЦЭМ!$B$33:$B$776,S$47)+'СЕТ СН'!$F$14+СВЦЭМ!$D$10+'СЕТ СН'!$F$6-'СЕТ СН'!$F$26</f>
        <v>759.45272735000003</v>
      </c>
      <c r="T55" s="36">
        <f>SUMIFS(СВЦЭМ!$D$33:$D$776,СВЦЭМ!$A$33:$A$776,$A55,СВЦЭМ!$B$33:$B$776,T$47)+'СЕТ СН'!$F$14+СВЦЭМ!$D$10+'СЕТ СН'!$F$6-'СЕТ СН'!$F$26</f>
        <v>776.65187887000002</v>
      </c>
      <c r="U55" s="36">
        <f>SUMIFS(СВЦЭМ!$D$33:$D$776,СВЦЭМ!$A$33:$A$776,$A55,СВЦЭМ!$B$33:$B$776,U$47)+'СЕТ СН'!$F$14+СВЦЭМ!$D$10+'СЕТ СН'!$F$6-'СЕТ СН'!$F$26</f>
        <v>783.76153109000006</v>
      </c>
      <c r="V55" s="36">
        <f>SUMIFS(СВЦЭМ!$D$33:$D$776,СВЦЭМ!$A$33:$A$776,$A55,СВЦЭМ!$B$33:$B$776,V$47)+'СЕТ СН'!$F$14+СВЦЭМ!$D$10+'СЕТ СН'!$F$6-'СЕТ СН'!$F$26</f>
        <v>771.32976015000008</v>
      </c>
      <c r="W55" s="36">
        <f>SUMIFS(СВЦЭМ!$D$33:$D$776,СВЦЭМ!$A$33:$A$776,$A55,СВЦЭМ!$B$33:$B$776,W$47)+'СЕТ СН'!$F$14+СВЦЭМ!$D$10+'СЕТ СН'!$F$6-'СЕТ СН'!$F$26</f>
        <v>759.43571477</v>
      </c>
      <c r="X55" s="36">
        <f>SUMIFS(СВЦЭМ!$D$33:$D$776,СВЦЭМ!$A$33:$A$776,$A55,СВЦЭМ!$B$33:$B$776,X$47)+'СЕТ СН'!$F$14+СВЦЭМ!$D$10+'СЕТ СН'!$F$6-'СЕТ СН'!$F$26</f>
        <v>784.58338995000008</v>
      </c>
      <c r="Y55" s="36">
        <f>SUMIFS(СВЦЭМ!$D$33:$D$776,СВЦЭМ!$A$33:$A$776,$A55,СВЦЭМ!$B$33:$B$776,Y$47)+'СЕТ СН'!$F$14+СВЦЭМ!$D$10+'СЕТ СН'!$F$6-'СЕТ СН'!$F$26</f>
        <v>884.28734278000002</v>
      </c>
    </row>
    <row r="56" spans="1:25" ht="15.75" x14ac:dyDescent="0.2">
      <c r="A56" s="35">
        <f t="shared" si="1"/>
        <v>44052</v>
      </c>
      <c r="B56" s="36">
        <f>SUMIFS(СВЦЭМ!$D$33:$D$776,СВЦЭМ!$A$33:$A$776,$A56,СВЦЭМ!$B$33:$B$776,B$47)+'СЕТ СН'!$F$14+СВЦЭМ!$D$10+'СЕТ СН'!$F$6-'СЕТ СН'!$F$26</f>
        <v>973.70360142999994</v>
      </c>
      <c r="C56" s="36">
        <f>SUMIFS(СВЦЭМ!$D$33:$D$776,СВЦЭМ!$A$33:$A$776,$A56,СВЦЭМ!$B$33:$B$776,C$47)+'СЕТ СН'!$F$14+СВЦЭМ!$D$10+'СЕТ СН'!$F$6-'СЕТ СН'!$F$26</f>
        <v>1059.73876068</v>
      </c>
      <c r="D56" s="36">
        <f>SUMIFS(СВЦЭМ!$D$33:$D$776,СВЦЭМ!$A$33:$A$776,$A56,СВЦЭМ!$B$33:$B$776,D$47)+'СЕТ СН'!$F$14+СВЦЭМ!$D$10+'СЕТ СН'!$F$6-'СЕТ СН'!$F$26</f>
        <v>1052.89249825</v>
      </c>
      <c r="E56" s="36">
        <f>SUMIFS(СВЦЭМ!$D$33:$D$776,СВЦЭМ!$A$33:$A$776,$A56,СВЦЭМ!$B$33:$B$776,E$47)+'СЕТ СН'!$F$14+СВЦЭМ!$D$10+'СЕТ СН'!$F$6-'СЕТ СН'!$F$26</f>
        <v>1047.3428775499999</v>
      </c>
      <c r="F56" s="36">
        <f>SUMIFS(СВЦЭМ!$D$33:$D$776,СВЦЭМ!$A$33:$A$776,$A56,СВЦЭМ!$B$33:$B$776,F$47)+'СЕТ СН'!$F$14+СВЦЭМ!$D$10+'СЕТ СН'!$F$6-'СЕТ СН'!$F$26</f>
        <v>1041.3104526500001</v>
      </c>
      <c r="G56" s="36">
        <f>SUMIFS(СВЦЭМ!$D$33:$D$776,СВЦЭМ!$A$33:$A$776,$A56,СВЦЭМ!$B$33:$B$776,G$47)+'СЕТ СН'!$F$14+СВЦЭМ!$D$10+'СЕТ СН'!$F$6-'СЕТ СН'!$F$26</f>
        <v>1048.3679540600001</v>
      </c>
      <c r="H56" s="36">
        <f>SUMIFS(СВЦЭМ!$D$33:$D$776,СВЦЭМ!$A$33:$A$776,$A56,СВЦЭМ!$B$33:$B$776,H$47)+'СЕТ СН'!$F$14+СВЦЭМ!$D$10+'СЕТ СН'!$F$6-'СЕТ СН'!$F$26</f>
        <v>1060.024584</v>
      </c>
      <c r="I56" s="36">
        <f>SUMIFS(СВЦЭМ!$D$33:$D$776,СВЦЭМ!$A$33:$A$776,$A56,СВЦЭМ!$B$33:$B$776,I$47)+'СЕТ СН'!$F$14+СВЦЭМ!$D$10+'СЕТ СН'!$F$6-'СЕТ СН'!$F$26</f>
        <v>1056.70534778</v>
      </c>
      <c r="J56" s="36">
        <f>SUMIFS(СВЦЭМ!$D$33:$D$776,СВЦЭМ!$A$33:$A$776,$A56,СВЦЭМ!$B$33:$B$776,J$47)+'СЕТ СН'!$F$14+СВЦЭМ!$D$10+'СЕТ СН'!$F$6-'СЕТ СН'!$F$26</f>
        <v>1004.81574516</v>
      </c>
      <c r="K56" s="36">
        <f>SUMIFS(СВЦЭМ!$D$33:$D$776,СВЦЭМ!$A$33:$A$776,$A56,СВЦЭМ!$B$33:$B$776,K$47)+'СЕТ СН'!$F$14+СВЦЭМ!$D$10+'СЕТ СН'!$F$6-'СЕТ СН'!$F$26</f>
        <v>961.25959392000004</v>
      </c>
      <c r="L56" s="36">
        <f>SUMIFS(СВЦЭМ!$D$33:$D$776,СВЦЭМ!$A$33:$A$776,$A56,СВЦЭМ!$B$33:$B$776,L$47)+'СЕТ СН'!$F$14+СВЦЭМ!$D$10+'СЕТ СН'!$F$6-'СЕТ СН'!$F$26</f>
        <v>914.45037685000011</v>
      </c>
      <c r="M56" s="36">
        <f>SUMIFS(СВЦЭМ!$D$33:$D$776,СВЦЭМ!$A$33:$A$776,$A56,СВЦЭМ!$B$33:$B$776,M$47)+'СЕТ СН'!$F$14+СВЦЭМ!$D$10+'СЕТ СН'!$F$6-'СЕТ СН'!$F$26</f>
        <v>825.79767966000009</v>
      </c>
      <c r="N56" s="36">
        <f>SUMIFS(СВЦЭМ!$D$33:$D$776,СВЦЭМ!$A$33:$A$776,$A56,СВЦЭМ!$B$33:$B$776,N$47)+'СЕТ СН'!$F$14+СВЦЭМ!$D$10+'СЕТ СН'!$F$6-'СЕТ СН'!$F$26</f>
        <v>772.37287044000004</v>
      </c>
      <c r="O56" s="36">
        <f>SUMIFS(СВЦЭМ!$D$33:$D$776,СВЦЭМ!$A$33:$A$776,$A56,СВЦЭМ!$B$33:$B$776,O$47)+'СЕТ СН'!$F$14+СВЦЭМ!$D$10+'СЕТ СН'!$F$6-'СЕТ СН'!$F$26</f>
        <v>739.10375718</v>
      </c>
      <c r="P56" s="36">
        <f>SUMIFS(СВЦЭМ!$D$33:$D$776,СВЦЭМ!$A$33:$A$776,$A56,СВЦЭМ!$B$33:$B$776,P$47)+'СЕТ СН'!$F$14+СВЦЭМ!$D$10+'СЕТ СН'!$F$6-'СЕТ СН'!$F$26</f>
        <v>741.59824974000003</v>
      </c>
      <c r="Q56" s="36">
        <f>SUMIFS(СВЦЭМ!$D$33:$D$776,СВЦЭМ!$A$33:$A$776,$A56,СВЦЭМ!$B$33:$B$776,Q$47)+'СЕТ СН'!$F$14+СВЦЭМ!$D$10+'СЕТ СН'!$F$6-'СЕТ СН'!$F$26</f>
        <v>760.06016563999992</v>
      </c>
      <c r="R56" s="36">
        <f>SUMIFS(СВЦЭМ!$D$33:$D$776,СВЦЭМ!$A$33:$A$776,$A56,СВЦЭМ!$B$33:$B$776,R$47)+'СЕТ СН'!$F$14+СВЦЭМ!$D$10+'СЕТ СН'!$F$6-'СЕТ СН'!$F$26</f>
        <v>746.47962742999994</v>
      </c>
      <c r="S56" s="36">
        <f>SUMIFS(СВЦЭМ!$D$33:$D$776,СВЦЭМ!$A$33:$A$776,$A56,СВЦЭМ!$B$33:$B$776,S$47)+'СЕТ СН'!$F$14+СВЦЭМ!$D$10+'СЕТ СН'!$F$6-'СЕТ СН'!$F$26</f>
        <v>748.78321922999999</v>
      </c>
      <c r="T56" s="36">
        <f>SUMIFS(СВЦЭМ!$D$33:$D$776,СВЦЭМ!$A$33:$A$776,$A56,СВЦЭМ!$B$33:$B$776,T$47)+'СЕТ СН'!$F$14+СВЦЭМ!$D$10+'СЕТ СН'!$F$6-'СЕТ СН'!$F$26</f>
        <v>759.82824959000004</v>
      </c>
      <c r="U56" s="36">
        <f>SUMIFS(СВЦЭМ!$D$33:$D$776,СВЦЭМ!$A$33:$A$776,$A56,СВЦЭМ!$B$33:$B$776,U$47)+'СЕТ СН'!$F$14+СВЦЭМ!$D$10+'СЕТ СН'!$F$6-'СЕТ СН'!$F$26</f>
        <v>764.84171450000008</v>
      </c>
      <c r="V56" s="36">
        <f>SUMIFS(СВЦЭМ!$D$33:$D$776,СВЦЭМ!$A$33:$A$776,$A56,СВЦЭМ!$B$33:$B$776,V$47)+'СЕТ СН'!$F$14+СВЦЭМ!$D$10+'СЕТ СН'!$F$6-'СЕТ СН'!$F$26</f>
        <v>765.17655147000005</v>
      </c>
      <c r="W56" s="36">
        <f>SUMIFS(СВЦЭМ!$D$33:$D$776,СВЦЭМ!$A$33:$A$776,$A56,СВЦЭМ!$B$33:$B$776,W$47)+'СЕТ СН'!$F$14+СВЦЭМ!$D$10+'СЕТ СН'!$F$6-'СЕТ СН'!$F$26</f>
        <v>750.53322954000009</v>
      </c>
      <c r="X56" s="36">
        <f>SUMIFS(СВЦЭМ!$D$33:$D$776,СВЦЭМ!$A$33:$A$776,$A56,СВЦЭМ!$B$33:$B$776,X$47)+'СЕТ СН'!$F$14+СВЦЭМ!$D$10+'СЕТ СН'!$F$6-'СЕТ СН'!$F$26</f>
        <v>782.37113236999994</v>
      </c>
      <c r="Y56" s="36">
        <f>SUMIFS(СВЦЭМ!$D$33:$D$776,СВЦЭМ!$A$33:$A$776,$A56,СВЦЭМ!$B$33:$B$776,Y$47)+'СЕТ СН'!$F$14+СВЦЭМ!$D$10+'СЕТ СН'!$F$6-'СЕТ СН'!$F$26</f>
        <v>889.02392658000008</v>
      </c>
    </row>
    <row r="57" spans="1:25" ht="15.75" x14ac:dyDescent="0.2">
      <c r="A57" s="35">
        <f t="shared" si="1"/>
        <v>44053</v>
      </c>
      <c r="B57" s="36">
        <f>SUMIFS(СВЦЭМ!$D$33:$D$776,СВЦЭМ!$A$33:$A$776,$A57,СВЦЭМ!$B$33:$B$776,B$47)+'СЕТ СН'!$F$14+СВЦЭМ!$D$10+'СЕТ СН'!$F$6-'СЕТ СН'!$F$26</f>
        <v>978.43887638000001</v>
      </c>
      <c r="C57" s="36">
        <f>SUMIFS(СВЦЭМ!$D$33:$D$776,СВЦЭМ!$A$33:$A$776,$A57,СВЦЭМ!$B$33:$B$776,C$47)+'СЕТ СН'!$F$14+СВЦЭМ!$D$10+'СЕТ СН'!$F$6-'СЕТ СН'!$F$26</f>
        <v>1033.0440943200001</v>
      </c>
      <c r="D57" s="36">
        <f>SUMIFS(СВЦЭМ!$D$33:$D$776,СВЦЭМ!$A$33:$A$776,$A57,СВЦЭМ!$B$33:$B$776,D$47)+'СЕТ СН'!$F$14+СВЦЭМ!$D$10+'СЕТ СН'!$F$6-'СЕТ СН'!$F$26</f>
        <v>1014.97403214</v>
      </c>
      <c r="E57" s="36">
        <f>SUMIFS(СВЦЭМ!$D$33:$D$776,СВЦЭМ!$A$33:$A$776,$A57,СВЦЭМ!$B$33:$B$776,E$47)+'СЕТ СН'!$F$14+СВЦЭМ!$D$10+'СЕТ СН'!$F$6-'СЕТ СН'!$F$26</f>
        <v>1002.1582897000001</v>
      </c>
      <c r="F57" s="36">
        <f>SUMIFS(СВЦЭМ!$D$33:$D$776,СВЦЭМ!$A$33:$A$776,$A57,СВЦЭМ!$B$33:$B$776,F$47)+'СЕТ СН'!$F$14+СВЦЭМ!$D$10+'СЕТ СН'!$F$6-'СЕТ СН'!$F$26</f>
        <v>994.89592981999999</v>
      </c>
      <c r="G57" s="36">
        <f>SUMIFS(СВЦЭМ!$D$33:$D$776,СВЦЭМ!$A$33:$A$776,$A57,СВЦЭМ!$B$33:$B$776,G$47)+'СЕТ СН'!$F$14+СВЦЭМ!$D$10+'СЕТ СН'!$F$6-'СЕТ СН'!$F$26</f>
        <v>1003.7727097899999</v>
      </c>
      <c r="H57" s="36">
        <f>SUMIFS(СВЦЭМ!$D$33:$D$776,СВЦЭМ!$A$33:$A$776,$A57,СВЦЭМ!$B$33:$B$776,H$47)+'СЕТ СН'!$F$14+СВЦЭМ!$D$10+'СЕТ СН'!$F$6-'СЕТ СН'!$F$26</f>
        <v>1032.5895087599999</v>
      </c>
      <c r="I57" s="36">
        <f>SUMIFS(СВЦЭМ!$D$33:$D$776,СВЦЭМ!$A$33:$A$776,$A57,СВЦЭМ!$B$33:$B$776,I$47)+'СЕТ СН'!$F$14+СВЦЭМ!$D$10+'СЕТ СН'!$F$6-'СЕТ СН'!$F$26</f>
        <v>1026.8210284199999</v>
      </c>
      <c r="J57" s="36">
        <f>SUMIFS(СВЦЭМ!$D$33:$D$776,СВЦЭМ!$A$33:$A$776,$A57,СВЦЭМ!$B$33:$B$776,J$47)+'СЕТ СН'!$F$14+СВЦЭМ!$D$10+'СЕТ СН'!$F$6-'СЕТ СН'!$F$26</f>
        <v>971.76460032</v>
      </c>
      <c r="K57" s="36">
        <f>SUMIFS(СВЦЭМ!$D$33:$D$776,СВЦЭМ!$A$33:$A$776,$A57,СВЦЭМ!$B$33:$B$776,K$47)+'СЕТ СН'!$F$14+СВЦЭМ!$D$10+'СЕТ СН'!$F$6-'СЕТ СН'!$F$26</f>
        <v>924.88617363999992</v>
      </c>
      <c r="L57" s="36">
        <f>SUMIFS(СВЦЭМ!$D$33:$D$776,СВЦЭМ!$A$33:$A$776,$A57,СВЦЭМ!$B$33:$B$776,L$47)+'СЕТ СН'!$F$14+СВЦЭМ!$D$10+'СЕТ СН'!$F$6-'СЕТ СН'!$F$26</f>
        <v>915.93787369999995</v>
      </c>
      <c r="M57" s="36">
        <f>SUMIFS(СВЦЭМ!$D$33:$D$776,СВЦЭМ!$A$33:$A$776,$A57,СВЦЭМ!$B$33:$B$776,M$47)+'СЕТ СН'!$F$14+СВЦЭМ!$D$10+'СЕТ СН'!$F$6-'СЕТ СН'!$F$26</f>
        <v>861.64052902999993</v>
      </c>
      <c r="N57" s="36">
        <f>SUMIFS(СВЦЭМ!$D$33:$D$776,СВЦЭМ!$A$33:$A$776,$A57,СВЦЭМ!$B$33:$B$776,N$47)+'СЕТ СН'!$F$14+СВЦЭМ!$D$10+'СЕТ СН'!$F$6-'СЕТ СН'!$F$26</f>
        <v>797.88590343999999</v>
      </c>
      <c r="O57" s="36">
        <f>SUMIFS(СВЦЭМ!$D$33:$D$776,СВЦЭМ!$A$33:$A$776,$A57,СВЦЭМ!$B$33:$B$776,O$47)+'СЕТ СН'!$F$14+СВЦЭМ!$D$10+'СЕТ СН'!$F$6-'СЕТ СН'!$F$26</f>
        <v>761.25654316999999</v>
      </c>
      <c r="P57" s="36">
        <f>SUMIFS(СВЦЭМ!$D$33:$D$776,СВЦЭМ!$A$33:$A$776,$A57,СВЦЭМ!$B$33:$B$776,P$47)+'СЕТ СН'!$F$14+СВЦЭМ!$D$10+'СЕТ СН'!$F$6-'СЕТ СН'!$F$26</f>
        <v>733.68779610999991</v>
      </c>
      <c r="Q57" s="36">
        <f>SUMIFS(СВЦЭМ!$D$33:$D$776,СВЦЭМ!$A$33:$A$776,$A57,СВЦЭМ!$B$33:$B$776,Q$47)+'СЕТ СН'!$F$14+СВЦЭМ!$D$10+'СЕТ СН'!$F$6-'СЕТ СН'!$F$26</f>
        <v>740.09071395000001</v>
      </c>
      <c r="R57" s="36">
        <f>SUMIFS(СВЦЭМ!$D$33:$D$776,СВЦЭМ!$A$33:$A$776,$A57,СВЦЭМ!$B$33:$B$776,R$47)+'СЕТ СН'!$F$14+СВЦЭМ!$D$10+'СЕТ СН'!$F$6-'СЕТ СН'!$F$26</f>
        <v>744.95099297999991</v>
      </c>
      <c r="S57" s="36">
        <f>SUMIFS(СВЦЭМ!$D$33:$D$776,СВЦЭМ!$A$33:$A$776,$A57,СВЦЭМ!$B$33:$B$776,S$47)+'СЕТ СН'!$F$14+СВЦЭМ!$D$10+'СЕТ СН'!$F$6-'СЕТ СН'!$F$26</f>
        <v>744.90448055999991</v>
      </c>
      <c r="T57" s="36">
        <f>SUMIFS(СВЦЭМ!$D$33:$D$776,СВЦЭМ!$A$33:$A$776,$A57,СВЦЭМ!$B$33:$B$776,T$47)+'СЕТ СН'!$F$14+СВЦЭМ!$D$10+'СЕТ СН'!$F$6-'СЕТ СН'!$F$26</f>
        <v>754.79033150999999</v>
      </c>
      <c r="U57" s="36">
        <f>SUMIFS(СВЦЭМ!$D$33:$D$776,СВЦЭМ!$A$33:$A$776,$A57,СВЦЭМ!$B$33:$B$776,U$47)+'СЕТ СН'!$F$14+СВЦЭМ!$D$10+'СЕТ СН'!$F$6-'СЕТ СН'!$F$26</f>
        <v>755.84589176999998</v>
      </c>
      <c r="V57" s="36">
        <f>SUMIFS(СВЦЭМ!$D$33:$D$776,СВЦЭМ!$A$33:$A$776,$A57,СВЦЭМ!$B$33:$B$776,V$47)+'СЕТ СН'!$F$14+СВЦЭМ!$D$10+'СЕТ СН'!$F$6-'СЕТ СН'!$F$26</f>
        <v>746.0828131799999</v>
      </c>
      <c r="W57" s="36">
        <f>SUMIFS(СВЦЭМ!$D$33:$D$776,СВЦЭМ!$A$33:$A$776,$A57,СВЦЭМ!$B$33:$B$776,W$47)+'СЕТ СН'!$F$14+СВЦЭМ!$D$10+'СЕТ СН'!$F$6-'СЕТ СН'!$F$26</f>
        <v>730.22925157000009</v>
      </c>
      <c r="X57" s="36">
        <f>SUMIFS(СВЦЭМ!$D$33:$D$776,СВЦЭМ!$A$33:$A$776,$A57,СВЦЭМ!$B$33:$B$776,X$47)+'СЕТ СН'!$F$14+СВЦЭМ!$D$10+'СЕТ СН'!$F$6-'СЕТ СН'!$F$26</f>
        <v>763.63847185000009</v>
      </c>
      <c r="Y57" s="36">
        <f>SUMIFS(СВЦЭМ!$D$33:$D$776,СВЦЭМ!$A$33:$A$776,$A57,СВЦЭМ!$B$33:$B$776,Y$47)+'СЕТ СН'!$F$14+СВЦЭМ!$D$10+'СЕТ СН'!$F$6-'СЕТ СН'!$F$26</f>
        <v>844.72218653000004</v>
      </c>
    </row>
    <row r="58" spans="1:25" ht="15.75" x14ac:dyDescent="0.2">
      <c r="A58" s="35">
        <f t="shared" si="1"/>
        <v>44054</v>
      </c>
      <c r="B58" s="36">
        <f>SUMIFS(СВЦЭМ!$D$33:$D$776,СВЦЭМ!$A$33:$A$776,$A58,СВЦЭМ!$B$33:$B$776,B$47)+'СЕТ СН'!$F$14+СВЦЭМ!$D$10+'СЕТ СН'!$F$6-'СЕТ СН'!$F$26</f>
        <v>937.54772161000005</v>
      </c>
      <c r="C58" s="36">
        <f>SUMIFS(СВЦЭМ!$D$33:$D$776,СВЦЭМ!$A$33:$A$776,$A58,СВЦЭМ!$B$33:$B$776,C$47)+'СЕТ СН'!$F$14+СВЦЭМ!$D$10+'СЕТ СН'!$F$6-'СЕТ СН'!$F$26</f>
        <v>981.89301690000002</v>
      </c>
      <c r="D58" s="36">
        <f>SUMIFS(СВЦЭМ!$D$33:$D$776,СВЦЭМ!$A$33:$A$776,$A58,СВЦЭМ!$B$33:$B$776,D$47)+'СЕТ СН'!$F$14+СВЦЭМ!$D$10+'СЕТ СН'!$F$6-'СЕТ СН'!$F$26</f>
        <v>976.20310280000012</v>
      </c>
      <c r="E58" s="36">
        <f>SUMIFS(СВЦЭМ!$D$33:$D$776,СВЦЭМ!$A$33:$A$776,$A58,СВЦЭМ!$B$33:$B$776,E$47)+'СЕТ СН'!$F$14+СВЦЭМ!$D$10+'СЕТ СН'!$F$6-'СЕТ СН'!$F$26</f>
        <v>961.76355452999996</v>
      </c>
      <c r="F58" s="36">
        <f>SUMIFS(СВЦЭМ!$D$33:$D$776,СВЦЭМ!$A$33:$A$776,$A58,СВЦЭМ!$B$33:$B$776,F$47)+'СЕТ СН'!$F$14+СВЦЭМ!$D$10+'СЕТ СН'!$F$6-'СЕТ СН'!$F$26</f>
        <v>947.75112605999993</v>
      </c>
      <c r="G58" s="36">
        <f>SUMIFS(СВЦЭМ!$D$33:$D$776,СВЦЭМ!$A$33:$A$776,$A58,СВЦЭМ!$B$33:$B$776,G$47)+'СЕТ СН'!$F$14+СВЦЭМ!$D$10+'СЕТ СН'!$F$6-'СЕТ СН'!$F$26</f>
        <v>960.19330433999994</v>
      </c>
      <c r="H58" s="36">
        <f>SUMIFS(СВЦЭМ!$D$33:$D$776,СВЦЭМ!$A$33:$A$776,$A58,СВЦЭМ!$B$33:$B$776,H$47)+'СЕТ СН'!$F$14+СВЦЭМ!$D$10+'СЕТ СН'!$F$6-'СЕТ СН'!$F$26</f>
        <v>928.38152074999994</v>
      </c>
      <c r="I58" s="36">
        <f>SUMIFS(СВЦЭМ!$D$33:$D$776,СВЦЭМ!$A$33:$A$776,$A58,СВЦЭМ!$B$33:$B$776,I$47)+'СЕТ СН'!$F$14+СВЦЭМ!$D$10+'СЕТ СН'!$F$6-'СЕТ СН'!$F$26</f>
        <v>913.10807788000011</v>
      </c>
      <c r="J58" s="36">
        <f>SUMIFS(СВЦЭМ!$D$33:$D$776,СВЦЭМ!$A$33:$A$776,$A58,СВЦЭМ!$B$33:$B$776,J$47)+'СЕТ СН'!$F$14+СВЦЭМ!$D$10+'СЕТ СН'!$F$6-'СЕТ СН'!$F$26</f>
        <v>885.88718726000002</v>
      </c>
      <c r="K58" s="36">
        <f>SUMIFS(СВЦЭМ!$D$33:$D$776,СВЦЭМ!$A$33:$A$776,$A58,СВЦЭМ!$B$33:$B$776,K$47)+'СЕТ СН'!$F$14+СВЦЭМ!$D$10+'СЕТ СН'!$F$6-'СЕТ СН'!$F$26</f>
        <v>862.04700079999998</v>
      </c>
      <c r="L58" s="36">
        <f>SUMIFS(СВЦЭМ!$D$33:$D$776,СВЦЭМ!$A$33:$A$776,$A58,СВЦЭМ!$B$33:$B$776,L$47)+'СЕТ СН'!$F$14+СВЦЭМ!$D$10+'СЕТ СН'!$F$6-'СЕТ СН'!$F$26</f>
        <v>851.51761665000004</v>
      </c>
      <c r="M58" s="36">
        <f>SUMIFS(СВЦЭМ!$D$33:$D$776,СВЦЭМ!$A$33:$A$776,$A58,СВЦЭМ!$B$33:$B$776,M$47)+'СЕТ СН'!$F$14+СВЦЭМ!$D$10+'СЕТ СН'!$F$6-'СЕТ СН'!$F$26</f>
        <v>807.63229838999996</v>
      </c>
      <c r="N58" s="36">
        <f>SUMIFS(СВЦЭМ!$D$33:$D$776,СВЦЭМ!$A$33:$A$776,$A58,СВЦЭМ!$B$33:$B$776,N$47)+'СЕТ СН'!$F$14+СВЦЭМ!$D$10+'СЕТ СН'!$F$6-'СЕТ СН'!$F$26</f>
        <v>791.7354722</v>
      </c>
      <c r="O58" s="36">
        <f>SUMIFS(СВЦЭМ!$D$33:$D$776,СВЦЭМ!$A$33:$A$776,$A58,СВЦЭМ!$B$33:$B$776,O$47)+'СЕТ СН'!$F$14+СВЦЭМ!$D$10+'СЕТ СН'!$F$6-'СЕТ СН'!$F$26</f>
        <v>796.48391861999994</v>
      </c>
      <c r="P58" s="36">
        <f>SUMIFS(СВЦЭМ!$D$33:$D$776,СВЦЭМ!$A$33:$A$776,$A58,СВЦЭМ!$B$33:$B$776,P$47)+'СЕТ СН'!$F$14+СВЦЭМ!$D$10+'СЕТ СН'!$F$6-'СЕТ СН'!$F$26</f>
        <v>796.07855108000012</v>
      </c>
      <c r="Q58" s="36">
        <f>SUMIFS(СВЦЭМ!$D$33:$D$776,СВЦЭМ!$A$33:$A$776,$A58,СВЦЭМ!$B$33:$B$776,Q$47)+'СЕТ СН'!$F$14+СВЦЭМ!$D$10+'СЕТ СН'!$F$6-'СЕТ СН'!$F$26</f>
        <v>795.40153452999994</v>
      </c>
      <c r="R58" s="36">
        <f>SUMIFS(СВЦЭМ!$D$33:$D$776,СВЦЭМ!$A$33:$A$776,$A58,СВЦЭМ!$B$33:$B$776,R$47)+'СЕТ СН'!$F$14+СВЦЭМ!$D$10+'СЕТ СН'!$F$6-'СЕТ СН'!$F$26</f>
        <v>789.82153590000007</v>
      </c>
      <c r="S58" s="36">
        <f>SUMIFS(СВЦЭМ!$D$33:$D$776,СВЦЭМ!$A$33:$A$776,$A58,СВЦЭМ!$B$33:$B$776,S$47)+'СЕТ СН'!$F$14+СВЦЭМ!$D$10+'СЕТ СН'!$F$6-'СЕТ СН'!$F$26</f>
        <v>795.25654359999999</v>
      </c>
      <c r="T58" s="36">
        <f>SUMIFS(СВЦЭМ!$D$33:$D$776,СВЦЭМ!$A$33:$A$776,$A58,СВЦЭМ!$B$33:$B$776,T$47)+'СЕТ СН'!$F$14+СВЦЭМ!$D$10+'СЕТ СН'!$F$6-'СЕТ СН'!$F$26</f>
        <v>794.19912242000009</v>
      </c>
      <c r="U58" s="36">
        <f>SUMIFS(СВЦЭМ!$D$33:$D$776,СВЦЭМ!$A$33:$A$776,$A58,СВЦЭМ!$B$33:$B$776,U$47)+'СЕТ СН'!$F$14+СВЦЭМ!$D$10+'СЕТ СН'!$F$6-'СЕТ СН'!$F$26</f>
        <v>787.04948947999992</v>
      </c>
      <c r="V58" s="36">
        <f>SUMIFS(СВЦЭМ!$D$33:$D$776,СВЦЭМ!$A$33:$A$776,$A58,СВЦЭМ!$B$33:$B$776,V$47)+'СЕТ СН'!$F$14+СВЦЭМ!$D$10+'СЕТ СН'!$F$6-'СЕТ СН'!$F$26</f>
        <v>781.57819089000009</v>
      </c>
      <c r="W58" s="36">
        <f>SUMIFS(СВЦЭМ!$D$33:$D$776,СВЦЭМ!$A$33:$A$776,$A58,СВЦЭМ!$B$33:$B$776,W$47)+'СЕТ СН'!$F$14+СВЦЭМ!$D$10+'СЕТ СН'!$F$6-'СЕТ СН'!$F$26</f>
        <v>788.90150829999993</v>
      </c>
      <c r="X58" s="36">
        <f>SUMIFS(СВЦЭМ!$D$33:$D$776,СВЦЭМ!$A$33:$A$776,$A58,СВЦЭМ!$B$33:$B$776,X$47)+'СЕТ СН'!$F$14+СВЦЭМ!$D$10+'СЕТ СН'!$F$6-'СЕТ СН'!$F$26</f>
        <v>789.86360568999999</v>
      </c>
      <c r="Y58" s="36">
        <f>SUMIFS(СВЦЭМ!$D$33:$D$776,СВЦЭМ!$A$33:$A$776,$A58,СВЦЭМ!$B$33:$B$776,Y$47)+'СЕТ СН'!$F$14+СВЦЭМ!$D$10+'СЕТ СН'!$F$6-'СЕТ СН'!$F$26</f>
        <v>834.51251872000012</v>
      </c>
    </row>
    <row r="59" spans="1:25" ht="15.75" x14ac:dyDescent="0.2">
      <c r="A59" s="35">
        <f t="shared" si="1"/>
        <v>44055</v>
      </c>
      <c r="B59" s="36">
        <f>SUMIFS(СВЦЭМ!$D$33:$D$776,СВЦЭМ!$A$33:$A$776,$A59,СВЦЭМ!$B$33:$B$776,B$47)+'СЕТ СН'!$F$14+СВЦЭМ!$D$10+'СЕТ СН'!$F$6-'СЕТ СН'!$F$26</f>
        <v>936.56076507000012</v>
      </c>
      <c r="C59" s="36">
        <f>SUMIFS(СВЦЭМ!$D$33:$D$776,СВЦЭМ!$A$33:$A$776,$A59,СВЦЭМ!$B$33:$B$776,C$47)+'СЕТ СН'!$F$14+СВЦЭМ!$D$10+'СЕТ СН'!$F$6-'СЕТ СН'!$F$26</f>
        <v>975.0316664500001</v>
      </c>
      <c r="D59" s="36">
        <f>SUMIFS(СВЦЭМ!$D$33:$D$776,СВЦЭМ!$A$33:$A$776,$A59,СВЦЭМ!$B$33:$B$776,D$47)+'СЕТ СН'!$F$14+СВЦЭМ!$D$10+'СЕТ СН'!$F$6-'СЕТ СН'!$F$26</f>
        <v>973.83121707000009</v>
      </c>
      <c r="E59" s="36">
        <f>SUMIFS(СВЦЭМ!$D$33:$D$776,СВЦЭМ!$A$33:$A$776,$A59,СВЦЭМ!$B$33:$B$776,E$47)+'СЕТ СН'!$F$14+СВЦЭМ!$D$10+'СЕТ СН'!$F$6-'СЕТ СН'!$F$26</f>
        <v>978.75403237</v>
      </c>
      <c r="F59" s="36">
        <f>SUMIFS(СВЦЭМ!$D$33:$D$776,СВЦЭМ!$A$33:$A$776,$A59,СВЦЭМ!$B$33:$B$776,F$47)+'СЕТ СН'!$F$14+СВЦЭМ!$D$10+'СЕТ СН'!$F$6-'СЕТ СН'!$F$26</f>
        <v>979.85190252000007</v>
      </c>
      <c r="G59" s="36">
        <f>SUMIFS(СВЦЭМ!$D$33:$D$776,СВЦЭМ!$A$33:$A$776,$A59,СВЦЭМ!$B$33:$B$776,G$47)+'СЕТ СН'!$F$14+СВЦЭМ!$D$10+'СЕТ СН'!$F$6-'СЕТ СН'!$F$26</f>
        <v>976.64360643999999</v>
      </c>
      <c r="H59" s="36">
        <f>SUMIFS(СВЦЭМ!$D$33:$D$776,СВЦЭМ!$A$33:$A$776,$A59,СВЦЭМ!$B$33:$B$776,H$47)+'СЕТ СН'!$F$14+СВЦЭМ!$D$10+'СЕТ СН'!$F$6-'СЕТ СН'!$F$26</f>
        <v>963.94004356000005</v>
      </c>
      <c r="I59" s="36">
        <f>SUMIFS(СВЦЭМ!$D$33:$D$776,СВЦЭМ!$A$33:$A$776,$A59,СВЦЭМ!$B$33:$B$776,I$47)+'СЕТ СН'!$F$14+СВЦЭМ!$D$10+'СЕТ СН'!$F$6-'СЕТ СН'!$F$26</f>
        <v>949.28533657999992</v>
      </c>
      <c r="J59" s="36">
        <f>SUMIFS(СВЦЭМ!$D$33:$D$776,СВЦЭМ!$A$33:$A$776,$A59,СВЦЭМ!$B$33:$B$776,J$47)+'СЕТ СН'!$F$14+СВЦЭМ!$D$10+'СЕТ СН'!$F$6-'СЕТ СН'!$F$26</f>
        <v>893.88673104000009</v>
      </c>
      <c r="K59" s="36">
        <f>SUMIFS(СВЦЭМ!$D$33:$D$776,СВЦЭМ!$A$33:$A$776,$A59,СВЦЭМ!$B$33:$B$776,K$47)+'СЕТ СН'!$F$14+СВЦЭМ!$D$10+'СЕТ СН'!$F$6-'СЕТ СН'!$F$26</f>
        <v>869.8579764399999</v>
      </c>
      <c r="L59" s="36">
        <f>SUMIFS(СВЦЭМ!$D$33:$D$776,СВЦЭМ!$A$33:$A$776,$A59,СВЦЭМ!$B$33:$B$776,L$47)+'СЕТ СН'!$F$14+СВЦЭМ!$D$10+'СЕТ СН'!$F$6-'СЕТ СН'!$F$26</f>
        <v>848.88525479999998</v>
      </c>
      <c r="M59" s="36">
        <f>SUMIFS(СВЦЭМ!$D$33:$D$776,СВЦЭМ!$A$33:$A$776,$A59,СВЦЭМ!$B$33:$B$776,M$47)+'СЕТ СН'!$F$14+СВЦЭМ!$D$10+'СЕТ СН'!$F$6-'СЕТ СН'!$F$26</f>
        <v>759.08108908999998</v>
      </c>
      <c r="N59" s="36">
        <f>SUMIFS(СВЦЭМ!$D$33:$D$776,СВЦЭМ!$A$33:$A$776,$A59,СВЦЭМ!$B$33:$B$776,N$47)+'СЕТ СН'!$F$14+СВЦЭМ!$D$10+'СЕТ СН'!$F$6-'СЕТ СН'!$F$26</f>
        <v>727.21566535000011</v>
      </c>
      <c r="O59" s="36">
        <f>SUMIFS(СВЦЭМ!$D$33:$D$776,СВЦЭМ!$A$33:$A$776,$A59,СВЦЭМ!$B$33:$B$776,O$47)+'СЕТ СН'!$F$14+СВЦЭМ!$D$10+'СЕТ СН'!$F$6-'СЕТ СН'!$F$26</f>
        <v>715.00148399</v>
      </c>
      <c r="P59" s="36">
        <f>SUMIFS(СВЦЭМ!$D$33:$D$776,СВЦЭМ!$A$33:$A$776,$A59,СВЦЭМ!$B$33:$B$776,P$47)+'СЕТ СН'!$F$14+СВЦЭМ!$D$10+'СЕТ СН'!$F$6-'СЕТ СН'!$F$26</f>
        <v>764.1314020100001</v>
      </c>
      <c r="Q59" s="36">
        <f>SUMIFS(СВЦЭМ!$D$33:$D$776,СВЦЭМ!$A$33:$A$776,$A59,СВЦЭМ!$B$33:$B$776,Q$47)+'СЕТ СН'!$F$14+СВЦЭМ!$D$10+'СЕТ СН'!$F$6-'СЕТ СН'!$F$26</f>
        <v>768.22360256999991</v>
      </c>
      <c r="R59" s="36">
        <f>SUMIFS(СВЦЭМ!$D$33:$D$776,СВЦЭМ!$A$33:$A$776,$A59,СВЦЭМ!$B$33:$B$776,R$47)+'СЕТ СН'!$F$14+СВЦЭМ!$D$10+'СЕТ СН'!$F$6-'СЕТ СН'!$F$26</f>
        <v>771.03450982000004</v>
      </c>
      <c r="S59" s="36">
        <f>SUMIFS(СВЦЭМ!$D$33:$D$776,СВЦЭМ!$A$33:$A$776,$A59,СВЦЭМ!$B$33:$B$776,S$47)+'СЕТ СН'!$F$14+СВЦЭМ!$D$10+'СЕТ СН'!$F$6-'СЕТ СН'!$F$26</f>
        <v>771.84180265000009</v>
      </c>
      <c r="T59" s="36">
        <f>SUMIFS(СВЦЭМ!$D$33:$D$776,СВЦЭМ!$A$33:$A$776,$A59,СВЦЭМ!$B$33:$B$776,T$47)+'СЕТ СН'!$F$14+СВЦЭМ!$D$10+'СЕТ СН'!$F$6-'СЕТ СН'!$F$26</f>
        <v>770.42874103999998</v>
      </c>
      <c r="U59" s="36">
        <f>SUMIFS(СВЦЭМ!$D$33:$D$776,СВЦЭМ!$A$33:$A$776,$A59,СВЦЭМ!$B$33:$B$776,U$47)+'СЕТ СН'!$F$14+СВЦЭМ!$D$10+'СЕТ СН'!$F$6-'СЕТ СН'!$F$26</f>
        <v>748.86150255999996</v>
      </c>
      <c r="V59" s="36">
        <f>SUMIFS(СВЦЭМ!$D$33:$D$776,СВЦЭМ!$A$33:$A$776,$A59,СВЦЭМ!$B$33:$B$776,V$47)+'СЕТ СН'!$F$14+СВЦЭМ!$D$10+'СЕТ СН'!$F$6-'СЕТ СН'!$F$26</f>
        <v>750.56975072</v>
      </c>
      <c r="W59" s="36">
        <f>SUMIFS(СВЦЭМ!$D$33:$D$776,СВЦЭМ!$A$33:$A$776,$A59,СВЦЭМ!$B$33:$B$776,W$47)+'СЕТ СН'!$F$14+СВЦЭМ!$D$10+'СЕТ СН'!$F$6-'СЕТ СН'!$F$26</f>
        <v>752.70104115999993</v>
      </c>
      <c r="X59" s="36">
        <f>SUMIFS(СВЦЭМ!$D$33:$D$776,СВЦЭМ!$A$33:$A$776,$A59,СВЦЭМ!$B$33:$B$776,X$47)+'СЕТ СН'!$F$14+СВЦЭМ!$D$10+'СЕТ СН'!$F$6-'СЕТ СН'!$F$26</f>
        <v>770.26289319000011</v>
      </c>
      <c r="Y59" s="36">
        <f>SUMIFS(СВЦЭМ!$D$33:$D$776,СВЦЭМ!$A$33:$A$776,$A59,СВЦЭМ!$B$33:$B$776,Y$47)+'СЕТ СН'!$F$14+СВЦЭМ!$D$10+'СЕТ СН'!$F$6-'СЕТ СН'!$F$26</f>
        <v>858.99798635999991</v>
      </c>
    </row>
    <row r="60" spans="1:25" ht="15.75" x14ac:dyDescent="0.2">
      <c r="A60" s="35">
        <f t="shared" si="1"/>
        <v>44056</v>
      </c>
      <c r="B60" s="36">
        <f>SUMIFS(СВЦЭМ!$D$33:$D$776,СВЦЭМ!$A$33:$A$776,$A60,СВЦЭМ!$B$33:$B$776,B$47)+'СЕТ СН'!$F$14+СВЦЭМ!$D$10+'СЕТ СН'!$F$6-'СЕТ СН'!$F$26</f>
        <v>942.37378985000009</v>
      </c>
      <c r="C60" s="36">
        <f>SUMIFS(СВЦЭМ!$D$33:$D$776,СВЦЭМ!$A$33:$A$776,$A60,СВЦЭМ!$B$33:$B$776,C$47)+'СЕТ СН'!$F$14+СВЦЭМ!$D$10+'СЕТ СН'!$F$6-'СЕТ СН'!$F$26</f>
        <v>983.11395020999998</v>
      </c>
      <c r="D60" s="36">
        <f>SUMIFS(СВЦЭМ!$D$33:$D$776,СВЦЭМ!$A$33:$A$776,$A60,СВЦЭМ!$B$33:$B$776,D$47)+'СЕТ СН'!$F$14+СВЦЭМ!$D$10+'СЕТ СН'!$F$6-'СЕТ СН'!$F$26</f>
        <v>1011.09439621</v>
      </c>
      <c r="E60" s="36">
        <f>SUMIFS(СВЦЭМ!$D$33:$D$776,СВЦЭМ!$A$33:$A$776,$A60,СВЦЭМ!$B$33:$B$776,E$47)+'СЕТ СН'!$F$14+СВЦЭМ!$D$10+'СЕТ СН'!$F$6-'СЕТ СН'!$F$26</f>
        <v>1025.7934100100001</v>
      </c>
      <c r="F60" s="36">
        <f>SUMIFS(СВЦЭМ!$D$33:$D$776,СВЦЭМ!$A$33:$A$776,$A60,СВЦЭМ!$B$33:$B$776,F$47)+'СЕТ СН'!$F$14+СВЦЭМ!$D$10+'СЕТ СН'!$F$6-'СЕТ СН'!$F$26</f>
        <v>1021.3758682099999</v>
      </c>
      <c r="G60" s="36">
        <f>SUMIFS(СВЦЭМ!$D$33:$D$776,СВЦЭМ!$A$33:$A$776,$A60,СВЦЭМ!$B$33:$B$776,G$47)+'СЕТ СН'!$F$14+СВЦЭМ!$D$10+'СЕТ СН'!$F$6-'СЕТ СН'!$F$26</f>
        <v>999.15246015000002</v>
      </c>
      <c r="H60" s="36">
        <f>SUMIFS(СВЦЭМ!$D$33:$D$776,СВЦЭМ!$A$33:$A$776,$A60,СВЦЭМ!$B$33:$B$776,H$47)+'СЕТ СН'!$F$14+СВЦЭМ!$D$10+'СЕТ СН'!$F$6-'СЕТ СН'!$F$26</f>
        <v>955.84731334999992</v>
      </c>
      <c r="I60" s="36">
        <f>SUMIFS(СВЦЭМ!$D$33:$D$776,СВЦЭМ!$A$33:$A$776,$A60,СВЦЭМ!$B$33:$B$776,I$47)+'СЕТ СН'!$F$14+СВЦЭМ!$D$10+'СЕТ СН'!$F$6-'СЕТ СН'!$F$26</f>
        <v>891.92431441000008</v>
      </c>
      <c r="J60" s="36">
        <f>SUMIFS(СВЦЭМ!$D$33:$D$776,СВЦЭМ!$A$33:$A$776,$A60,СВЦЭМ!$B$33:$B$776,J$47)+'СЕТ СН'!$F$14+СВЦЭМ!$D$10+'СЕТ СН'!$F$6-'СЕТ СН'!$F$26</f>
        <v>837.25531722000005</v>
      </c>
      <c r="K60" s="36">
        <f>SUMIFS(СВЦЭМ!$D$33:$D$776,СВЦЭМ!$A$33:$A$776,$A60,СВЦЭМ!$B$33:$B$776,K$47)+'СЕТ СН'!$F$14+СВЦЭМ!$D$10+'СЕТ СН'!$F$6-'СЕТ СН'!$F$26</f>
        <v>812.40645777000009</v>
      </c>
      <c r="L60" s="36">
        <f>SUMIFS(СВЦЭМ!$D$33:$D$776,СВЦЭМ!$A$33:$A$776,$A60,СВЦЭМ!$B$33:$B$776,L$47)+'СЕТ СН'!$F$14+СВЦЭМ!$D$10+'СЕТ СН'!$F$6-'СЕТ СН'!$F$26</f>
        <v>809.75291474000005</v>
      </c>
      <c r="M60" s="36">
        <f>SUMIFS(СВЦЭМ!$D$33:$D$776,СВЦЭМ!$A$33:$A$776,$A60,СВЦЭМ!$B$33:$B$776,M$47)+'СЕТ СН'!$F$14+СВЦЭМ!$D$10+'СЕТ СН'!$F$6-'СЕТ СН'!$F$26</f>
        <v>763.82890440000006</v>
      </c>
      <c r="N60" s="36">
        <f>SUMIFS(СВЦЭМ!$D$33:$D$776,СВЦЭМ!$A$33:$A$776,$A60,СВЦЭМ!$B$33:$B$776,N$47)+'СЕТ СН'!$F$14+СВЦЭМ!$D$10+'СЕТ СН'!$F$6-'СЕТ СН'!$F$26</f>
        <v>782.30914811000002</v>
      </c>
      <c r="O60" s="36">
        <f>SUMIFS(СВЦЭМ!$D$33:$D$776,СВЦЭМ!$A$33:$A$776,$A60,СВЦЭМ!$B$33:$B$776,O$47)+'СЕТ СН'!$F$14+СВЦЭМ!$D$10+'СЕТ СН'!$F$6-'СЕТ СН'!$F$26</f>
        <v>781.49256700000001</v>
      </c>
      <c r="P60" s="36">
        <f>SUMIFS(СВЦЭМ!$D$33:$D$776,СВЦЭМ!$A$33:$A$776,$A60,СВЦЭМ!$B$33:$B$776,P$47)+'СЕТ СН'!$F$14+СВЦЭМ!$D$10+'СЕТ СН'!$F$6-'СЕТ СН'!$F$26</f>
        <v>784.41755089999992</v>
      </c>
      <c r="Q60" s="36">
        <f>SUMIFS(СВЦЭМ!$D$33:$D$776,СВЦЭМ!$A$33:$A$776,$A60,СВЦЭМ!$B$33:$B$776,Q$47)+'СЕТ СН'!$F$14+СВЦЭМ!$D$10+'СЕТ СН'!$F$6-'СЕТ СН'!$F$26</f>
        <v>794.62825507000002</v>
      </c>
      <c r="R60" s="36">
        <f>SUMIFS(СВЦЭМ!$D$33:$D$776,СВЦЭМ!$A$33:$A$776,$A60,СВЦЭМ!$B$33:$B$776,R$47)+'СЕТ СН'!$F$14+СВЦЭМ!$D$10+'СЕТ СН'!$F$6-'СЕТ СН'!$F$26</f>
        <v>788.16590020000012</v>
      </c>
      <c r="S60" s="36">
        <f>SUMIFS(СВЦЭМ!$D$33:$D$776,СВЦЭМ!$A$33:$A$776,$A60,СВЦЭМ!$B$33:$B$776,S$47)+'СЕТ СН'!$F$14+СВЦЭМ!$D$10+'СЕТ СН'!$F$6-'СЕТ СН'!$F$26</f>
        <v>794.49904506000007</v>
      </c>
      <c r="T60" s="36">
        <f>SUMIFS(СВЦЭМ!$D$33:$D$776,СВЦЭМ!$A$33:$A$776,$A60,СВЦЭМ!$B$33:$B$776,T$47)+'СЕТ СН'!$F$14+СВЦЭМ!$D$10+'СЕТ СН'!$F$6-'СЕТ СН'!$F$26</f>
        <v>732.11978780999993</v>
      </c>
      <c r="U60" s="36">
        <f>SUMIFS(СВЦЭМ!$D$33:$D$776,СВЦЭМ!$A$33:$A$776,$A60,СВЦЭМ!$B$33:$B$776,U$47)+'СЕТ СН'!$F$14+СВЦЭМ!$D$10+'СЕТ СН'!$F$6-'СЕТ СН'!$F$26</f>
        <v>667.91345361999993</v>
      </c>
      <c r="V60" s="36">
        <f>SUMIFS(СВЦЭМ!$D$33:$D$776,СВЦЭМ!$A$33:$A$776,$A60,СВЦЭМ!$B$33:$B$776,V$47)+'СЕТ СН'!$F$14+СВЦЭМ!$D$10+'СЕТ СН'!$F$6-'СЕТ СН'!$F$26</f>
        <v>671.52744215000007</v>
      </c>
      <c r="W60" s="36">
        <f>SUMIFS(СВЦЭМ!$D$33:$D$776,СВЦЭМ!$A$33:$A$776,$A60,СВЦЭМ!$B$33:$B$776,W$47)+'СЕТ СН'!$F$14+СВЦЭМ!$D$10+'СЕТ СН'!$F$6-'СЕТ СН'!$F$26</f>
        <v>686.95090363999998</v>
      </c>
      <c r="X60" s="36">
        <f>SUMIFS(СВЦЭМ!$D$33:$D$776,СВЦЭМ!$A$33:$A$776,$A60,СВЦЭМ!$B$33:$B$776,X$47)+'СЕТ СН'!$F$14+СВЦЭМ!$D$10+'СЕТ СН'!$F$6-'СЕТ СН'!$F$26</f>
        <v>692.29204484999991</v>
      </c>
      <c r="Y60" s="36">
        <f>SUMIFS(СВЦЭМ!$D$33:$D$776,СВЦЭМ!$A$33:$A$776,$A60,СВЦЭМ!$B$33:$B$776,Y$47)+'СЕТ СН'!$F$14+СВЦЭМ!$D$10+'СЕТ СН'!$F$6-'СЕТ СН'!$F$26</f>
        <v>755.32431113000007</v>
      </c>
    </row>
    <row r="61" spans="1:25" ht="15.75" x14ac:dyDescent="0.2">
      <c r="A61" s="35">
        <f t="shared" si="1"/>
        <v>44057</v>
      </c>
      <c r="B61" s="36">
        <f>SUMIFS(СВЦЭМ!$D$33:$D$776,СВЦЭМ!$A$33:$A$776,$A61,СВЦЭМ!$B$33:$B$776,B$47)+'СЕТ СН'!$F$14+СВЦЭМ!$D$10+'СЕТ СН'!$F$6-'СЕТ СН'!$F$26</f>
        <v>911.6898323800001</v>
      </c>
      <c r="C61" s="36">
        <f>SUMIFS(СВЦЭМ!$D$33:$D$776,СВЦЭМ!$A$33:$A$776,$A61,СВЦЭМ!$B$33:$B$776,C$47)+'СЕТ СН'!$F$14+СВЦЭМ!$D$10+'СЕТ СН'!$F$6-'СЕТ СН'!$F$26</f>
        <v>932.64377224999998</v>
      </c>
      <c r="D61" s="36">
        <f>SUMIFS(СВЦЭМ!$D$33:$D$776,СВЦЭМ!$A$33:$A$776,$A61,СВЦЭМ!$B$33:$B$776,D$47)+'СЕТ СН'!$F$14+СВЦЭМ!$D$10+'СЕТ СН'!$F$6-'СЕТ СН'!$F$26</f>
        <v>960.60105752000004</v>
      </c>
      <c r="E61" s="36">
        <f>SUMIFS(СВЦЭМ!$D$33:$D$776,СВЦЭМ!$A$33:$A$776,$A61,СВЦЭМ!$B$33:$B$776,E$47)+'СЕТ СН'!$F$14+СВЦЭМ!$D$10+'СЕТ СН'!$F$6-'СЕТ СН'!$F$26</f>
        <v>961.79032806000009</v>
      </c>
      <c r="F61" s="36">
        <f>SUMIFS(СВЦЭМ!$D$33:$D$776,СВЦЭМ!$A$33:$A$776,$A61,СВЦЭМ!$B$33:$B$776,F$47)+'СЕТ СН'!$F$14+СВЦЭМ!$D$10+'СЕТ СН'!$F$6-'СЕТ СН'!$F$26</f>
        <v>955.56478248999997</v>
      </c>
      <c r="G61" s="36">
        <f>SUMIFS(СВЦЭМ!$D$33:$D$776,СВЦЭМ!$A$33:$A$776,$A61,СВЦЭМ!$B$33:$B$776,G$47)+'СЕТ СН'!$F$14+СВЦЭМ!$D$10+'СЕТ СН'!$F$6-'СЕТ СН'!$F$26</f>
        <v>943.00494716999992</v>
      </c>
      <c r="H61" s="36">
        <f>SUMIFS(СВЦЭМ!$D$33:$D$776,СВЦЭМ!$A$33:$A$776,$A61,СВЦЭМ!$B$33:$B$776,H$47)+'СЕТ СН'!$F$14+СВЦЭМ!$D$10+'СЕТ СН'!$F$6-'СЕТ СН'!$F$26</f>
        <v>923.01955348000001</v>
      </c>
      <c r="I61" s="36">
        <f>SUMIFS(СВЦЭМ!$D$33:$D$776,СВЦЭМ!$A$33:$A$776,$A61,СВЦЭМ!$B$33:$B$776,I$47)+'СЕТ СН'!$F$14+СВЦЭМ!$D$10+'СЕТ СН'!$F$6-'СЕТ СН'!$F$26</f>
        <v>923.96846084000003</v>
      </c>
      <c r="J61" s="36">
        <f>SUMIFS(СВЦЭМ!$D$33:$D$776,СВЦЭМ!$A$33:$A$776,$A61,СВЦЭМ!$B$33:$B$776,J$47)+'СЕТ СН'!$F$14+СВЦЭМ!$D$10+'СЕТ СН'!$F$6-'СЕТ СН'!$F$26</f>
        <v>870.82400316999997</v>
      </c>
      <c r="K61" s="36">
        <f>SUMIFS(СВЦЭМ!$D$33:$D$776,СВЦЭМ!$A$33:$A$776,$A61,СВЦЭМ!$B$33:$B$776,K$47)+'СЕТ СН'!$F$14+СВЦЭМ!$D$10+'СЕТ СН'!$F$6-'СЕТ СН'!$F$26</f>
        <v>848.58254676999991</v>
      </c>
      <c r="L61" s="36">
        <f>SUMIFS(СВЦЭМ!$D$33:$D$776,СВЦЭМ!$A$33:$A$776,$A61,СВЦЭМ!$B$33:$B$776,L$47)+'СЕТ СН'!$F$14+СВЦЭМ!$D$10+'СЕТ СН'!$F$6-'СЕТ СН'!$F$26</f>
        <v>832.50953746999994</v>
      </c>
      <c r="M61" s="36">
        <f>SUMIFS(СВЦЭМ!$D$33:$D$776,СВЦЭМ!$A$33:$A$776,$A61,СВЦЭМ!$B$33:$B$776,M$47)+'СЕТ СН'!$F$14+СВЦЭМ!$D$10+'СЕТ СН'!$F$6-'СЕТ СН'!$F$26</f>
        <v>793.79765455000006</v>
      </c>
      <c r="N61" s="36">
        <f>SUMIFS(СВЦЭМ!$D$33:$D$776,СВЦЭМ!$A$33:$A$776,$A61,СВЦЭМ!$B$33:$B$776,N$47)+'СЕТ СН'!$F$14+СВЦЭМ!$D$10+'СЕТ СН'!$F$6-'СЕТ СН'!$F$26</f>
        <v>718.41319062000002</v>
      </c>
      <c r="O61" s="36">
        <f>SUMIFS(СВЦЭМ!$D$33:$D$776,СВЦЭМ!$A$33:$A$776,$A61,СВЦЭМ!$B$33:$B$776,O$47)+'СЕТ СН'!$F$14+СВЦЭМ!$D$10+'СЕТ СН'!$F$6-'СЕТ СН'!$F$26</f>
        <v>697.55841755000006</v>
      </c>
      <c r="P61" s="36">
        <f>SUMIFS(СВЦЭМ!$D$33:$D$776,СВЦЭМ!$A$33:$A$776,$A61,СВЦЭМ!$B$33:$B$776,P$47)+'СЕТ СН'!$F$14+СВЦЭМ!$D$10+'СЕТ СН'!$F$6-'СЕТ СН'!$F$26</f>
        <v>706.81882092000001</v>
      </c>
      <c r="Q61" s="36">
        <f>SUMIFS(СВЦЭМ!$D$33:$D$776,СВЦЭМ!$A$33:$A$776,$A61,СВЦЭМ!$B$33:$B$776,Q$47)+'СЕТ СН'!$F$14+СВЦЭМ!$D$10+'СЕТ СН'!$F$6-'СЕТ СН'!$F$26</f>
        <v>719.72398233000013</v>
      </c>
      <c r="R61" s="36">
        <f>SUMIFS(СВЦЭМ!$D$33:$D$776,СВЦЭМ!$A$33:$A$776,$A61,СВЦЭМ!$B$33:$B$776,R$47)+'СЕТ СН'!$F$14+СВЦЭМ!$D$10+'СЕТ СН'!$F$6-'СЕТ СН'!$F$26</f>
        <v>715.55625669999995</v>
      </c>
      <c r="S61" s="36">
        <f>SUMIFS(СВЦЭМ!$D$33:$D$776,СВЦЭМ!$A$33:$A$776,$A61,СВЦЭМ!$B$33:$B$776,S$47)+'СЕТ СН'!$F$14+СВЦЭМ!$D$10+'СЕТ СН'!$F$6-'СЕТ СН'!$F$26</f>
        <v>726.99202119000006</v>
      </c>
      <c r="T61" s="36">
        <f>SUMIFS(СВЦЭМ!$D$33:$D$776,СВЦЭМ!$A$33:$A$776,$A61,СВЦЭМ!$B$33:$B$776,T$47)+'СЕТ СН'!$F$14+СВЦЭМ!$D$10+'СЕТ СН'!$F$6-'СЕТ СН'!$F$26</f>
        <v>724.77391211000008</v>
      </c>
      <c r="U61" s="36">
        <f>SUMIFS(СВЦЭМ!$D$33:$D$776,СВЦЭМ!$A$33:$A$776,$A61,СВЦЭМ!$B$33:$B$776,U$47)+'СЕТ СН'!$F$14+СВЦЭМ!$D$10+'СЕТ СН'!$F$6-'СЕТ СН'!$F$26</f>
        <v>736.53803534999997</v>
      </c>
      <c r="V61" s="36">
        <f>SUMIFS(СВЦЭМ!$D$33:$D$776,СВЦЭМ!$A$33:$A$776,$A61,СВЦЭМ!$B$33:$B$776,V$47)+'СЕТ СН'!$F$14+СВЦЭМ!$D$10+'СЕТ СН'!$F$6-'СЕТ СН'!$F$26</f>
        <v>724.57508252999992</v>
      </c>
      <c r="W61" s="36">
        <f>SUMIFS(СВЦЭМ!$D$33:$D$776,СВЦЭМ!$A$33:$A$776,$A61,СВЦЭМ!$B$33:$B$776,W$47)+'СЕТ СН'!$F$14+СВЦЭМ!$D$10+'СЕТ СН'!$F$6-'СЕТ СН'!$F$26</f>
        <v>727.35279392000007</v>
      </c>
      <c r="X61" s="36">
        <f>SUMIFS(СВЦЭМ!$D$33:$D$776,СВЦЭМ!$A$33:$A$776,$A61,СВЦЭМ!$B$33:$B$776,X$47)+'СЕТ СН'!$F$14+СВЦЭМ!$D$10+'СЕТ СН'!$F$6-'СЕТ СН'!$F$26</f>
        <v>748.71882559999995</v>
      </c>
      <c r="Y61" s="36">
        <f>SUMIFS(СВЦЭМ!$D$33:$D$776,СВЦЭМ!$A$33:$A$776,$A61,СВЦЭМ!$B$33:$B$776,Y$47)+'СЕТ СН'!$F$14+СВЦЭМ!$D$10+'СЕТ СН'!$F$6-'СЕТ СН'!$F$26</f>
        <v>823.94526812000004</v>
      </c>
    </row>
    <row r="62" spans="1:25" ht="15.75" x14ac:dyDescent="0.2">
      <c r="A62" s="35">
        <f t="shared" si="1"/>
        <v>44058</v>
      </c>
      <c r="B62" s="36">
        <f>SUMIFS(СВЦЭМ!$D$33:$D$776,СВЦЭМ!$A$33:$A$776,$A62,СВЦЭМ!$B$33:$B$776,B$47)+'СЕТ СН'!$F$14+СВЦЭМ!$D$10+'СЕТ СН'!$F$6-'СЕТ СН'!$F$26</f>
        <v>851.67824291000011</v>
      </c>
      <c r="C62" s="36">
        <f>SUMIFS(СВЦЭМ!$D$33:$D$776,СВЦЭМ!$A$33:$A$776,$A62,СВЦЭМ!$B$33:$B$776,C$47)+'СЕТ СН'!$F$14+СВЦЭМ!$D$10+'СЕТ СН'!$F$6-'СЕТ СН'!$F$26</f>
        <v>892.30645154000013</v>
      </c>
      <c r="D62" s="36">
        <f>SUMIFS(СВЦЭМ!$D$33:$D$776,СВЦЭМ!$A$33:$A$776,$A62,СВЦЭМ!$B$33:$B$776,D$47)+'СЕТ СН'!$F$14+СВЦЭМ!$D$10+'СЕТ СН'!$F$6-'СЕТ СН'!$F$26</f>
        <v>882.77515687999994</v>
      </c>
      <c r="E62" s="36">
        <f>SUMIFS(СВЦЭМ!$D$33:$D$776,СВЦЭМ!$A$33:$A$776,$A62,СВЦЭМ!$B$33:$B$776,E$47)+'СЕТ СН'!$F$14+СВЦЭМ!$D$10+'СЕТ СН'!$F$6-'СЕТ СН'!$F$26</f>
        <v>879.17597960000012</v>
      </c>
      <c r="F62" s="36">
        <f>SUMIFS(СВЦЭМ!$D$33:$D$776,СВЦЭМ!$A$33:$A$776,$A62,СВЦЭМ!$B$33:$B$776,F$47)+'СЕТ СН'!$F$14+СВЦЭМ!$D$10+'СЕТ СН'!$F$6-'СЕТ СН'!$F$26</f>
        <v>882.30604337</v>
      </c>
      <c r="G62" s="36">
        <f>SUMIFS(СВЦЭМ!$D$33:$D$776,СВЦЭМ!$A$33:$A$776,$A62,СВЦЭМ!$B$33:$B$776,G$47)+'СЕТ СН'!$F$14+СВЦЭМ!$D$10+'СЕТ СН'!$F$6-'СЕТ СН'!$F$26</f>
        <v>882.92596857000012</v>
      </c>
      <c r="H62" s="36">
        <f>SUMIFS(СВЦЭМ!$D$33:$D$776,СВЦЭМ!$A$33:$A$776,$A62,СВЦЭМ!$B$33:$B$776,H$47)+'СЕТ СН'!$F$14+СВЦЭМ!$D$10+'СЕТ СН'!$F$6-'СЕТ СН'!$F$26</f>
        <v>872.16395461000002</v>
      </c>
      <c r="I62" s="36">
        <f>SUMIFS(СВЦЭМ!$D$33:$D$776,СВЦЭМ!$A$33:$A$776,$A62,СВЦЭМ!$B$33:$B$776,I$47)+'СЕТ СН'!$F$14+СВЦЭМ!$D$10+'СЕТ СН'!$F$6-'СЕТ СН'!$F$26</f>
        <v>866.31187603000012</v>
      </c>
      <c r="J62" s="36">
        <f>SUMIFS(СВЦЭМ!$D$33:$D$776,СВЦЭМ!$A$33:$A$776,$A62,СВЦЭМ!$B$33:$B$776,J$47)+'СЕТ СН'!$F$14+СВЦЭМ!$D$10+'СЕТ СН'!$F$6-'СЕТ СН'!$F$26</f>
        <v>825.58408220000001</v>
      </c>
      <c r="K62" s="36">
        <f>SUMIFS(СВЦЭМ!$D$33:$D$776,СВЦЭМ!$A$33:$A$776,$A62,СВЦЭМ!$B$33:$B$776,K$47)+'СЕТ СН'!$F$14+СВЦЭМ!$D$10+'СЕТ СН'!$F$6-'СЕТ СН'!$F$26</f>
        <v>787.97332194000001</v>
      </c>
      <c r="L62" s="36">
        <f>SUMIFS(СВЦЭМ!$D$33:$D$776,СВЦЭМ!$A$33:$A$776,$A62,СВЦЭМ!$B$33:$B$776,L$47)+'СЕТ СН'!$F$14+СВЦЭМ!$D$10+'СЕТ СН'!$F$6-'СЕТ СН'!$F$26</f>
        <v>784.02654036000013</v>
      </c>
      <c r="M62" s="36">
        <f>SUMIFS(СВЦЭМ!$D$33:$D$776,СВЦЭМ!$A$33:$A$776,$A62,СВЦЭМ!$B$33:$B$776,M$47)+'СЕТ СН'!$F$14+СВЦЭМ!$D$10+'СЕТ СН'!$F$6-'СЕТ СН'!$F$26</f>
        <v>795.39086625000004</v>
      </c>
      <c r="N62" s="36">
        <f>SUMIFS(СВЦЭМ!$D$33:$D$776,СВЦЭМ!$A$33:$A$776,$A62,СВЦЭМ!$B$33:$B$776,N$47)+'СЕТ СН'!$F$14+СВЦЭМ!$D$10+'СЕТ СН'!$F$6-'СЕТ СН'!$F$26</f>
        <v>790.13337530000013</v>
      </c>
      <c r="O62" s="36">
        <f>SUMIFS(СВЦЭМ!$D$33:$D$776,СВЦЭМ!$A$33:$A$776,$A62,СВЦЭМ!$B$33:$B$776,O$47)+'СЕТ СН'!$F$14+СВЦЭМ!$D$10+'СЕТ СН'!$F$6-'СЕТ СН'!$F$26</f>
        <v>766.6992788</v>
      </c>
      <c r="P62" s="36">
        <f>SUMIFS(СВЦЭМ!$D$33:$D$776,СВЦЭМ!$A$33:$A$776,$A62,СВЦЭМ!$B$33:$B$776,P$47)+'СЕТ СН'!$F$14+СВЦЭМ!$D$10+'СЕТ СН'!$F$6-'СЕТ СН'!$F$26</f>
        <v>768.51270367999996</v>
      </c>
      <c r="Q62" s="36">
        <f>SUMIFS(СВЦЭМ!$D$33:$D$776,СВЦЭМ!$A$33:$A$776,$A62,СВЦЭМ!$B$33:$B$776,Q$47)+'СЕТ СН'!$F$14+СВЦЭМ!$D$10+'СЕТ СН'!$F$6-'СЕТ СН'!$F$26</f>
        <v>773.63354660000005</v>
      </c>
      <c r="R62" s="36">
        <f>SUMIFS(СВЦЭМ!$D$33:$D$776,СВЦЭМ!$A$33:$A$776,$A62,СВЦЭМ!$B$33:$B$776,R$47)+'СЕТ СН'!$F$14+СВЦЭМ!$D$10+'СЕТ СН'!$F$6-'СЕТ СН'!$F$26</f>
        <v>777.69414587999995</v>
      </c>
      <c r="S62" s="36">
        <f>SUMIFS(СВЦЭМ!$D$33:$D$776,СВЦЭМ!$A$33:$A$776,$A62,СВЦЭМ!$B$33:$B$776,S$47)+'СЕТ СН'!$F$14+СВЦЭМ!$D$10+'СЕТ СН'!$F$6-'СЕТ СН'!$F$26</f>
        <v>779.40150057000005</v>
      </c>
      <c r="T62" s="36">
        <f>SUMIFS(СВЦЭМ!$D$33:$D$776,СВЦЭМ!$A$33:$A$776,$A62,СВЦЭМ!$B$33:$B$776,T$47)+'СЕТ СН'!$F$14+СВЦЭМ!$D$10+'СЕТ СН'!$F$6-'СЕТ СН'!$F$26</f>
        <v>776.5425594400001</v>
      </c>
      <c r="U62" s="36">
        <f>SUMIFS(СВЦЭМ!$D$33:$D$776,СВЦЭМ!$A$33:$A$776,$A62,СВЦЭМ!$B$33:$B$776,U$47)+'СЕТ СН'!$F$14+СВЦЭМ!$D$10+'СЕТ СН'!$F$6-'СЕТ СН'!$F$26</f>
        <v>781.71915267000008</v>
      </c>
      <c r="V62" s="36">
        <f>SUMIFS(СВЦЭМ!$D$33:$D$776,СВЦЭМ!$A$33:$A$776,$A62,СВЦЭМ!$B$33:$B$776,V$47)+'СЕТ СН'!$F$14+СВЦЭМ!$D$10+'СЕТ СН'!$F$6-'СЕТ СН'!$F$26</f>
        <v>771.33308115</v>
      </c>
      <c r="W62" s="36">
        <f>SUMIFS(СВЦЭМ!$D$33:$D$776,СВЦЭМ!$A$33:$A$776,$A62,СВЦЭМ!$B$33:$B$776,W$47)+'СЕТ СН'!$F$14+СВЦЭМ!$D$10+'СЕТ СН'!$F$6-'СЕТ СН'!$F$26</f>
        <v>765.4111760799999</v>
      </c>
      <c r="X62" s="36">
        <f>SUMIFS(СВЦЭМ!$D$33:$D$776,СВЦЭМ!$A$33:$A$776,$A62,СВЦЭМ!$B$33:$B$776,X$47)+'СЕТ СН'!$F$14+СВЦЭМ!$D$10+'СЕТ СН'!$F$6-'СЕТ СН'!$F$26</f>
        <v>782.88563447000001</v>
      </c>
      <c r="Y62" s="36">
        <f>SUMIFS(СВЦЭМ!$D$33:$D$776,СВЦЭМ!$A$33:$A$776,$A62,СВЦЭМ!$B$33:$B$776,Y$47)+'СЕТ СН'!$F$14+СВЦЭМ!$D$10+'СЕТ СН'!$F$6-'СЕТ СН'!$F$26</f>
        <v>798.06984157000011</v>
      </c>
    </row>
    <row r="63" spans="1:25" ht="15.75" x14ac:dyDescent="0.2">
      <c r="A63" s="35">
        <f t="shared" si="1"/>
        <v>44059</v>
      </c>
      <c r="B63" s="36">
        <f>SUMIFS(СВЦЭМ!$D$33:$D$776,СВЦЭМ!$A$33:$A$776,$A63,СВЦЭМ!$B$33:$B$776,B$47)+'СЕТ СН'!$F$14+СВЦЭМ!$D$10+'СЕТ СН'!$F$6-'СЕТ СН'!$F$26</f>
        <v>873.79520320000006</v>
      </c>
      <c r="C63" s="36">
        <f>SUMIFS(СВЦЭМ!$D$33:$D$776,СВЦЭМ!$A$33:$A$776,$A63,СВЦЭМ!$B$33:$B$776,C$47)+'СЕТ СН'!$F$14+СВЦЭМ!$D$10+'СЕТ СН'!$F$6-'СЕТ СН'!$F$26</f>
        <v>891.9435603500001</v>
      </c>
      <c r="D63" s="36">
        <f>SUMIFS(СВЦЭМ!$D$33:$D$776,СВЦЭМ!$A$33:$A$776,$A63,СВЦЭМ!$B$33:$B$776,D$47)+'СЕТ СН'!$F$14+СВЦЭМ!$D$10+'СЕТ СН'!$F$6-'СЕТ СН'!$F$26</f>
        <v>904.96265053999991</v>
      </c>
      <c r="E63" s="36">
        <f>SUMIFS(СВЦЭМ!$D$33:$D$776,СВЦЭМ!$A$33:$A$776,$A63,СВЦЭМ!$B$33:$B$776,E$47)+'СЕТ СН'!$F$14+СВЦЭМ!$D$10+'СЕТ СН'!$F$6-'СЕТ СН'!$F$26</f>
        <v>912.67337655000006</v>
      </c>
      <c r="F63" s="36">
        <f>SUMIFS(СВЦЭМ!$D$33:$D$776,СВЦЭМ!$A$33:$A$776,$A63,СВЦЭМ!$B$33:$B$776,F$47)+'СЕТ СН'!$F$14+СВЦЭМ!$D$10+'СЕТ СН'!$F$6-'СЕТ СН'!$F$26</f>
        <v>909.5720753600001</v>
      </c>
      <c r="G63" s="36">
        <f>SUMIFS(СВЦЭМ!$D$33:$D$776,СВЦЭМ!$A$33:$A$776,$A63,СВЦЭМ!$B$33:$B$776,G$47)+'СЕТ СН'!$F$14+СВЦЭМ!$D$10+'СЕТ СН'!$F$6-'СЕТ СН'!$F$26</f>
        <v>905.39615071999992</v>
      </c>
      <c r="H63" s="36">
        <f>SUMIFS(СВЦЭМ!$D$33:$D$776,СВЦЭМ!$A$33:$A$776,$A63,СВЦЭМ!$B$33:$B$776,H$47)+'СЕТ СН'!$F$14+СВЦЭМ!$D$10+'СЕТ СН'!$F$6-'СЕТ СН'!$F$26</f>
        <v>889.42046421999999</v>
      </c>
      <c r="I63" s="36">
        <f>SUMIFS(СВЦЭМ!$D$33:$D$776,СВЦЭМ!$A$33:$A$776,$A63,СВЦЭМ!$B$33:$B$776,I$47)+'СЕТ СН'!$F$14+СВЦЭМ!$D$10+'СЕТ СН'!$F$6-'СЕТ СН'!$F$26</f>
        <v>842.87297024999998</v>
      </c>
      <c r="J63" s="36">
        <f>SUMIFS(СВЦЭМ!$D$33:$D$776,СВЦЭМ!$A$33:$A$776,$A63,СВЦЭМ!$B$33:$B$776,J$47)+'СЕТ СН'!$F$14+СВЦЭМ!$D$10+'СЕТ СН'!$F$6-'СЕТ СН'!$F$26</f>
        <v>816.14014872999996</v>
      </c>
      <c r="K63" s="36">
        <f>SUMIFS(СВЦЭМ!$D$33:$D$776,СВЦЭМ!$A$33:$A$776,$A63,СВЦЭМ!$B$33:$B$776,K$47)+'СЕТ СН'!$F$14+СВЦЭМ!$D$10+'СЕТ СН'!$F$6-'СЕТ СН'!$F$26</f>
        <v>787.30213051999999</v>
      </c>
      <c r="L63" s="36">
        <f>SUMIFS(СВЦЭМ!$D$33:$D$776,СВЦЭМ!$A$33:$A$776,$A63,СВЦЭМ!$B$33:$B$776,L$47)+'СЕТ СН'!$F$14+СВЦЭМ!$D$10+'СЕТ СН'!$F$6-'СЕТ СН'!$F$26</f>
        <v>778.84805856999992</v>
      </c>
      <c r="M63" s="36">
        <f>SUMIFS(СВЦЭМ!$D$33:$D$776,СВЦЭМ!$A$33:$A$776,$A63,СВЦЭМ!$B$33:$B$776,M$47)+'СЕТ СН'!$F$14+СВЦЭМ!$D$10+'СЕТ СН'!$F$6-'СЕТ СН'!$F$26</f>
        <v>754.49500762999992</v>
      </c>
      <c r="N63" s="36">
        <f>SUMIFS(СВЦЭМ!$D$33:$D$776,СВЦЭМ!$A$33:$A$776,$A63,СВЦЭМ!$B$33:$B$776,N$47)+'СЕТ СН'!$F$14+СВЦЭМ!$D$10+'СЕТ СН'!$F$6-'СЕТ СН'!$F$26</f>
        <v>745.23865158000012</v>
      </c>
      <c r="O63" s="36">
        <f>SUMIFS(СВЦЭМ!$D$33:$D$776,СВЦЭМ!$A$33:$A$776,$A63,СВЦЭМ!$B$33:$B$776,O$47)+'СЕТ СН'!$F$14+СВЦЭМ!$D$10+'СЕТ СН'!$F$6-'СЕТ СН'!$F$26</f>
        <v>728.8285953699999</v>
      </c>
      <c r="P63" s="36">
        <f>SUMIFS(СВЦЭМ!$D$33:$D$776,СВЦЭМ!$A$33:$A$776,$A63,СВЦЭМ!$B$33:$B$776,P$47)+'СЕТ СН'!$F$14+СВЦЭМ!$D$10+'СЕТ СН'!$F$6-'СЕТ СН'!$F$26</f>
        <v>724.73690594000004</v>
      </c>
      <c r="Q63" s="36">
        <f>SUMIFS(СВЦЭМ!$D$33:$D$776,СВЦЭМ!$A$33:$A$776,$A63,СВЦЭМ!$B$33:$B$776,Q$47)+'СЕТ СН'!$F$14+СВЦЭМ!$D$10+'СЕТ СН'!$F$6-'СЕТ СН'!$F$26</f>
        <v>742.26497126999993</v>
      </c>
      <c r="R63" s="36">
        <f>SUMIFS(СВЦЭМ!$D$33:$D$776,СВЦЭМ!$A$33:$A$776,$A63,СВЦЭМ!$B$33:$B$776,R$47)+'СЕТ СН'!$F$14+СВЦЭМ!$D$10+'СЕТ СН'!$F$6-'СЕТ СН'!$F$26</f>
        <v>757.16530437999995</v>
      </c>
      <c r="S63" s="36">
        <f>SUMIFS(СВЦЭМ!$D$33:$D$776,СВЦЭМ!$A$33:$A$776,$A63,СВЦЭМ!$B$33:$B$776,S$47)+'СЕТ СН'!$F$14+СВЦЭМ!$D$10+'СЕТ СН'!$F$6-'СЕТ СН'!$F$26</f>
        <v>764.86026786000002</v>
      </c>
      <c r="T63" s="36">
        <f>SUMIFS(СВЦЭМ!$D$33:$D$776,СВЦЭМ!$A$33:$A$776,$A63,СВЦЭМ!$B$33:$B$776,T$47)+'СЕТ СН'!$F$14+СВЦЭМ!$D$10+'СЕТ СН'!$F$6-'СЕТ СН'!$F$26</f>
        <v>769.63824735999992</v>
      </c>
      <c r="U63" s="36">
        <f>SUMIFS(СВЦЭМ!$D$33:$D$776,СВЦЭМ!$A$33:$A$776,$A63,СВЦЭМ!$B$33:$B$776,U$47)+'СЕТ СН'!$F$14+СВЦЭМ!$D$10+'СЕТ СН'!$F$6-'СЕТ СН'!$F$26</f>
        <v>780.71401586999991</v>
      </c>
      <c r="V63" s="36">
        <f>SUMIFS(СВЦЭМ!$D$33:$D$776,СВЦЭМ!$A$33:$A$776,$A63,СВЦЭМ!$B$33:$B$776,V$47)+'СЕТ СН'!$F$14+СВЦЭМ!$D$10+'СЕТ СН'!$F$6-'СЕТ СН'!$F$26</f>
        <v>765.8082794899999</v>
      </c>
      <c r="W63" s="36">
        <f>SUMIFS(СВЦЭМ!$D$33:$D$776,СВЦЭМ!$A$33:$A$776,$A63,СВЦЭМ!$B$33:$B$776,W$47)+'СЕТ СН'!$F$14+СВЦЭМ!$D$10+'СЕТ СН'!$F$6-'СЕТ СН'!$F$26</f>
        <v>762.52381966000007</v>
      </c>
      <c r="X63" s="36">
        <f>SUMIFS(СВЦЭМ!$D$33:$D$776,СВЦЭМ!$A$33:$A$776,$A63,СВЦЭМ!$B$33:$B$776,X$47)+'СЕТ СН'!$F$14+СВЦЭМ!$D$10+'СЕТ СН'!$F$6-'СЕТ СН'!$F$26</f>
        <v>779.65574048000008</v>
      </c>
      <c r="Y63" s="36">
        <f>SUMIFS(СВЦЭМ!$D$33:$D$776,СВЦЭМ!$A$33:$A$776,$A63,СВЦЭМ!$B$33:$B$776,Y$47)+'СЕТ СН'!$F$14+СВЦЭМ!$D$10+'СЕТ СН'!$F$6-'СЕТ СН'!$F$26</f>
        <v>785.14324970000007</v>
      </c>
    </row>
    <row r="64" spans="1:25" ht="15.75" x14ac:dyDescent="0.2">
      <c r="A64" s="35">
        <f t="shared" si="1"/>
        <v>44060</v>
      </c>
      <c r="B64" s="36">
        <f>SUMIFS(СВЦЭМ!$D$33:$D$776,СВЦЭМ!$A$33:$A$776,$A64,СВЦЭМ!$B$33:$B$776,B$47)+'СЕТ СН'!$F$14+СВЦЭМ!$D$10+'СЕТ СН'!$F$6-'СЕТ СН'!$F$26</f>
        <v>888.72596457000009</v>
      </c>
      <c r="C64" s="36">
        <f>SUMIFS(СВЦЭМ!$D$33:$D$776,СВЦЭМ!$A$33:$A$776,$A64,СВЦЭМ!$B$33:$B$776,C$47)+'СЕТ СН'!$F$14+СВЦЭМ!$D$10+'СЕТ СН'!$F$6-'СЕТ СН'!$F$26</f>
        <v>916.46803831000011</v>
      </c>
      <c r="D64" s="36">
        <f>SUMIFS(СВЦЭМ!$D$33:$D$776,СВЦЭМ!$A$33:$A$776,$A64,СВЦЭМ!$B$33:$B$776,D$47)+'СЕТ СН'!$F$14+СВЦЭМ!$D$10+'СЕТ СН'!$F$6-'СЕТ СН'!$F$26</f>
        <v>930.28797449000012</v>
      </c>
      <c r="E64" s="36">
        <f>SUMIFS(СВЦЭМ!$D$33:$D$776,СВЦЭМ!$A$33:$A$776,$A64,СВЦЭМ!$B$33:$B$776,E$47)+'СЕТ СН'!$F$14+СВЦЭМ!$D$10+'СЕТ СН'!$F$6-'СЕТ СН'!$F$26</f>
        <v>939.75843220000002</v>
      </c>
      <c r="F64" s="36">
        <f>SUMIFS(СВЦЭМ!$D$33:$D$776,СВЦЭМ!$A$33:$A$776,$A64,СВЦЭМ!$B$33:$B$776,F$47)+'СЕТ СН'!$F$14+СВЦЭМ!$D$10+'СЕТ СН'!$F$6-'СЕТ СН'!$F$26</f>
        <v>935.53231247999997</v>
      </c>
      <c r="G64" s="36">
        <f>SUMIFS(СВЦЭМ!$D$33:$D$776,СВЦЭМ!$A$33:$A$776,$A64,СВЦЭМ!$B$33:$B$776,G$47)+'СЕТ СН'!$F$14+СВЦЭМ!$D$10+'СЕТ СН'!$F$6-'СЕТ СН'!$F$26</f>
        <v>937.63020965999999</v>
      </c>
      <c r="H64" s="36">
        <f>SUMIFS(СВЦЭМ!$D$33:$D$776,СВЦЭМ!$A$33:$A$776,$A64,СВЦЭМ!$B$33:$B$776,H$47)+'СЕТ СН'!$F$14+СВЦЭМ!$D$10+'СЕТ СН'!$F$6-'СЕТ СН'!$F$26</f>
        <v>953.23263234000001</v>
      </c>
      <c r="I64" s="36">
        <f>SUMIFS(СВЦЭМ!$D$33:$D$776,СВЦЭМ!$A$33:$A$776,$A64,СВЦЭМ!$B$33:$B$776,I$47)+'СЕТ СН'!$F$14+СВЦЭМ!$D$10+'СЕТ СН'!$F$6-'СЕТ СН'!$F$26</f>
        <v>998.03315076000013</v>
      </c>
      <c r="J64" s="36">
        <f>SUMIFS(СВЦЭМ!$D$33:$D$776,СВЦЭМ!$A$33:$A$776,$A64,СВЦЭМ!$B$33:$B$776,J$47)+'СЕТ СН'!$F$14+СВЦЭМ!$D$10+'СЕТ СН'!$F$6-'СЕТ СН'!$F$26</f>
        <v>952.23089587999993</v>
      </c>
      <c r="K64" s="36">
        <f>SUMIFS(СВЦЭМ!$D$33:$D$776,СВЦЭМ!$A$33:$A$776,$A64,СВЦЭМ!$B$33:$B$776,K$47)+'СЕТ СН'!$F$14+СВЦЭМ!$D$10+'СЕТ СН'!$F$6-'СЕТ СН'!$F$26</f>
        <v>920.55370900999992</v>
      </c>
      <c r="L64" s="36">
        <f>SUMIFS(СВЦЭМ!$D$33:$D$776,СВЦЭМ!$A$33:$A$776,$A64,СВЦЭМ!$B$33:$B$776,L$47)+'СЕТ СН'!$F$14+СВЦЭМ!$D$10+'СЕТ СН'!$F$6-'СЕТ СН'!$F$26</f>
        <v>907.11521072999994</v>
      </c>
      <c r="M64" s="36">
        <f>SUMIFS(СВЦЭМ!$D$33:$D$776,СВЦЭМ!$A$33:$A$776,$A64,СВЦЭМ!$B$33:$B$776,M$47)+'СЕТ СН'!$F$14+СВЦЭМ!$D$10+'СЕТ СН'!$F$6-'СЕТ СН'!$F$26</f>
        <v>846.47194325000009</v>
      </c>
      <c r="N64" s="36">
        <f>SUMIFS(СВЦЭМ!$D$33:$D$776,СВЦЭМ!$A$33:$A$776,$A64,СВЦЭМ!$B$33:$B$776,N$47)+'СЕТ СН'!$F$14+СВЦЭМ!$D$10+'СЕТ СН'!$F$6-'СЕТ СН'!$F$26</f>
        <v>776.06757558999993</v>
      </c>
      <c r="O64" s="36">
        <f>SUMIFS(СВЦЭМ!$D$33:$D$776,СВЦЭМ!$A$33:$A$776,$A64,СВЦЭМ!$B$33:$B$776,O$47)+'СЕТ СН'!$F$14+СВЦЭМ!$D$10+'СЕТ СН'!$F$6-'СЕТ СН'!$F$26</f>
        <v>741.14017661999992</v>
      </c>
      <c r="P64" s="36">
        <f>SUMIFS(СВЦЭМ!$D$33:$D$776,СВЦЭМ!$A$33:$A$776,$A64,СВЦЭМ!$B$33:$B$776,P$47)+'СЕТ СН'!$F$14+СВЦЭМ!$D$10+'СЕТ СН'!$F$6-'СЕТ СН'!$F$26</f>
        <v>741.05968789000008</v>
      </c>
      <c r="Q64" s="36">
        <f>SUMIFS(СВЦЭМ!$D$33:$D$776,СВЦЭМ!$A$33:$A$776,$A64,СВЦЭМ!$B$33:$B$776,Q$47)+'СЕТ СН'!$F$14+СВЦЭМ!$D$10+'СЕТ СН'!$F$6-'СЕТ СН'!$F$26</f>
        <v>747.58132720999993</v>
      </c>
      <c r="R64" s="36">
        <f>SUMIFS(СВЦЭМ!$D$33:$D$776,СВЦЭМ!$A$33:$A$776,$A64,СВЦЭМ!$B$33:$B$776,R$47)+'СЕТ СН'!$F$14+СВЦЭМ!$D$10+'СЕТ СН'!$F$6-'СЕТ СН'!$F$26</f>
        <v>744.59788645999993</v>
      </c>
      <c r="S64" s="36">
        <f>SUMIFS(СВЦЭМ!$D$33:$D$776,СВЦЭМ!$A$33:$A$776,$A64,СВЦЭМ!$B$33:$B$776,S$47)+'СЕТ СН'!$F$14+СВЦЭМ!$D$10+'СЕТ СН'!$F$6-'СЕТ СН'!$F$26</f>
        <v>748.00908799000013</v>
      </c>
      <c r="T64" s="36">
        <f>SUMIFS(СВЦЭМ!$D$33:$D$776,СВЦЭМ!$A$33:$A$776,$A64,СВЦЭМ!$B$33:$B$776,T$47)+'СЕТ СН'!$F$14+СВЦЭМ!$D$10+'СЕТ СН'!$F$6-'СЕТ СН'!$F$26</f>
        <v>745.05154220000009</v>
      </c>
      <c r="U64" s="36">
        <f>SUMIFS(СВЦЭМ!$D$33:$D$776,СВЦЭМ!$A$33:$A$776,$A64,СВЦЭМ!$B$33:$B$776,U$47)+'СЕТ СН'!$F$14+СВЦЭМ!$D$10+'СЕТ СН'!$F$6-'СЕТ СН'!$F$26</f>
        <v>748.73438370999997</v>
      </c>
      <c r="V64" s="36">
        <f>SUMIFS(СВЦЭМ!$D$33:$D$776,СВЦЭМ!$A$33:$A$776,$A64,СВЦЭМ!$B$33:$B$776,V$47)+'СЕТ СН'!$F$14+СВЦЭМ!$D$10+'СЕТ СН'!$F$6-'СЕТ СН'!$F$26</f>
        <v>747.42591055000003</v>
      </c>
      <c r="W64" s="36">
        <f>SUMIFS(СВЦЭМ!$D$33:$D$776,СВЦЭМ!$A$33:$A$776,$A64,СВЦЭМ!$B$33:$B$776,W$47)+'СЕТ СН'!$F$14+СВЦЭМ!$D$10+'СЕТ СН'!$F$6-'СЕТ СН'!$F$26</f>
        <v>745.18132702999992</v>
      </c>
      <c r="X64" s="36">
        <f>SUMIFS(СВЦЭМ!$D$33:$D$776,СВЦЭМ!$A$33:$A$776,$A64,СВЦЭМ!$B$33:$B$776,X$47)+'СЕТ СН'!$F$14+СВЦЭМ!$D$10+'СЕТ СН'!$F$6-'СЕТ СН'!$F$26</f>
        <v>747.2774237399999</v>
      </c>
      <c r="Y64" s="36">
        <f>SUMIFS(СВЦЭМ!$D$33:$D$776,СВЦЭМ!$A$33:$A$776,$A64,СВЦЭМ!$B$33:$B$776,Y$47)+'СЕТ СН'!$F$14+СВЦЭМ!$D$10+'СЕТ СН'!$F$6-'СЕТ СН'!$F$26</f>
        <v>810.85212017999993</v>
      </c>
    </row>
    <row r="65" spans="1:25" ht="15.75" x14ac:dyDescent="0.2">
      <c r="A65" s="35">
        <f t="shared" si="1"/>
        <v>44061</v>
      </c>
      <c r="B65" s="36">
        <f>SUMIFS(СВЦЭМ!$D$33:$D$776,СВЦЭМ!$A$33:$A$776,$A65,СВЦЭМ!$B$33:$B$776,B$47)+'СЕТ СН'!$F$14+СВЦЭМ!$D$10+'СЕТ СН'!$F$6-'СЕТ СН'!$F$26</f>
        <v>890.74457308000001</v>
      </c>
      <c r="C65" s="36">
        <f>SUMIFS(СВЦЭМ!$D$33:$D$776,СВЦЭМ!$A$33:$A$776,$A65,СВЦЭМ!$B$33:$B$776,C$47)+'СЕТ СН'!$F$14+СВЦЭМ!$D$10+'СЕТ СН'!$F$6-'СЕТ СН'!$F$26</f>
        <v>928.51620890999993</v>
      </c>
      <c r="D65" s="36">
        <f>SUMIFS(СВЦЭМ!$D$33:$D$776,СВЦЭМ!$A$33:$A$776,$A65,СВЦЭМ!$B$33:$B$776,D$47)+'СЕТ СН'!$F$14+СВЦЭМ!$D$10+'СЕТ СН'!$F$6-'СЕТ СН'!$F$26</f>
        <v>947.54496661999997</v>
      </c>
      <c r="E65" s="36">
        <f>SUMIFS(СВЦЭМ!$D$33:$D$776,СВЦЭМ!$A$33:$A$776,$A65,СВЦЭМ!$B$33:$B$776,E$47)+'СЕТ СН'!$F$14+СВЦЭМ!$D$10+'СЕТ СН'!$F$6-'СЕТ СН'!$F$26</f>
        <v>947.47815052999999</v>
      </c>
      <c r="F65" s="36">
        <f>SUMIFS(СВЦЭМ!$D$33:$D$776,СВЦЭМ!$A$33:$A$776,$A65,СВЦЭМ!$B$33:$B$776,F$47)+'СЕТ СН'!$F$14+СВЦЭМ!$D$10+'СЕТ СН'!$F$6-'СЕТ СН'!$F$26</f>
        <v>958.51358202999995</v>
      </c>
      <c r="G65" s="36">
        <f>SUMIFS(СВЦЭМ!$D$33:$D$776,СВЦЭМ!$A$33:$A$776,$A65,СВЦЭМ!$B$33:$B$776,G$47)+'СЕТ СН'!$F$14+СВЦЭМ!$D$10+'СЕТ СН'!$F$6-'СЕТ СН'!$F$26</f>
        <v>952.36965250999992</v>
      </c>
      <c r="H65" s="36">
        <f>SUMIFS(СВЦЭМ!$D$33:$D$776,СВЦЭМ!$A$33:$A$776,$A65,СВЦЭМ!$B$33:$B$776,H$47)+'СЕТ СН'!$F$14+СВЦЭМ!$D$10+'СЕТ СН'!$F$6-'СЕТ СН'!$F$26</f>
        <v>955.40523789000008</v>
      </c>
      <c r="I65" s="36">
        <f>SUMIFS(СВЦЭМ!$D$33:$D$776,СВЦЭМ!$A$33:$A$776,$A65,СВЦЭМ!$B$33:$B$776,I$47)+'СЕТ СН'!$F$14+СВЦЭМ!$D$10+'СЕТ СН'!$F$6-'СЕТ СН'!$F$26</f>
        <v>958.36376126000005</v>
      </c>
      <c r="J65" s="36">
        <f>SUMIFS(СВЦЭМ!$D$33:$D$776,СВЦЭМ!$A$33:$A$776,$A65,СВЦЭМ!$B$33:$B$776,J$47)+'СЕТ СН'!$F$14+СВЦЭМ!$D$10+'СЕТ СН'!$F$6-'СЕТ СН'!$F$26</f>
        <v>903.43424150999999</v>
      </c>
      <c r="K65" s="36">
        <f>SUMIFS(СВЦЭМ!$D$33:$D$776,СВЦЭМ!$A$33:$A$776,$A65,СВЦЭМ!$B$33:$B$776,K$47)+'СЕТ СН'!$F$14+СВЦЭМ!$D$10+'СЕТ СН'!$F$6-'СЕТ СН'!$F$26</f>
        <v>886.7179888600001</v>
      </c>
      <c r="L65" s="36">
        <f>SUMIFS(СВЦЭМ!$D$33:$D$776,СВЦЭМ!$A$33:$A$776,$A65,СВЦЭМ!$B$33:$B$776,L$47)+'СЕТ СН'!$F$14+СВЦЭМ!$D$10+'СЕТ СН'!$F$6-'СЕТ СН'!$F$26</f>
        <v>884.64421435999998</v>
      </c>
      <c r="M65" s="36">
        <f>SUMIFS(СВЦЭМ!$D$33:$D$776,СВЦЭМ!$A$33:$A$776,$A65,СВЦЭМ!$B$33:$B$776,M$47)+'СЕТ СН'!$F$14+СВЦЭМ!$D$10+'СЕТ СН'!$F$6-'СЕТ СН'!$F$26</f>
        <v>839.57789645000003</v>
      </c>
      <c r="N65" s="36">
        <f>SUMIFS(СВЦЭМ!$D$33:$D$776,СВЦЭМ!$A$33:$A$776,$A65,СВЦЭМ!$B$33:$B$776,N$47)+'СЕТ СН'!$F$14+СВЦЭМ!$D$10+'СЕТ СН'!$F$6-'СЕТ СН'!$F$26</f>
        <v>763.3145826299999</v>
      </c>
      <c r="O65" s="36">
        <f>SUMIFS(СВЦЭМ!$D$33:$D$776,СВЦЭМ!$A$33:$A$776,$A65,СВЦЭМ!$B$33:$B$776,O$47)+'СЕТ СН'!$F$14+СВЦЭМ!$D$10+'СЕТ СН'!$F$6-'СЕТ СН'!$F$26</f>
        <v>741.6671315399999</v>
      </c>
      <c r="P65" s="36">
        <f>SUMIFS(СВЦЭМ!$D$33:$D$776,СВЦЭМ!$A$33:$A$776,$A65,СВЦЭМ!$B$33:$B$776,P$47)+'СЕТ СН'!$F$14+СВЦЭМ!$D$10+'СЕТ СН'!$F$6-'СЕТ СН'!$F$26</f>
        <v>740.91609366000012</v>
      </c>
      <c r="Q65" s="36">
        <f>SUMIFS(СВЦЭМ!$D$33:$D$776,СВЦЭМ!$A$33:$A$776,$A65,СВЦЭМ!$B$33:$B$776,Q$47)+'СЕТ СН'!$F$14+СВЦЭМ!$D$10+'СЕТ СН'!$F$6-'СЕТ СН'!$F$26</f>
        <v>741.55162016000008</v>
      </c>
      <c r="R65" s="36">
        <f>SUMIFS(СВЦЭМ!$D$33:$D$776,СВЦЭМ!$A$33:$A$776,$A65,СВЦЭМ!$B$33:$B$776,R$47)+'СЕТ СН'!$F$14+СВЦЭМ!$D$10+'СЕТ СН'!$F$6-'СЕТ СН'!$F$26</f>
        <v>730.31040288000008</v>
      </c>
      <c r="S65" s="36">
        <f>SUMIFS(СВЦЭМ!$D$33:$D$776,СВЦЭМ!$A$33:$A$776,$A65,СВЦЭМ!$B$33:$B$776,S$47)+'СЕТ СН'!$F$14+СВЦЭМ!$D$10+'СЕТ СН'!$F$6-'СЕТ СН'!$F$26</f>
        <v>734.05238037000004</v>
      </c>
      <c r="T65" s="36">
        <f>SUMIFS(СВЦЭМ!$D$33:$D$776,СВЦЭМ!$A$33:$A$776,$A65,СВЦЭМ!$B$33:$B$776,T$47)+'СЕТ СН'!$F$14+СВЦЭМ!$D$10+'СЕТ СН'!$F$6-'СЕТ СН'!$F$26</f>
        <v>734.09446851000007</v>
      </c>
      <c r="U65" s="36">
        <f>SUMIFS(СВЦЭМ!$D$33:$D$776,СВЦЭМ!$A$33:$A$776,$A65,СВЦЭМ!$B$33:$B$776,U$47)+'СЕТ СН'!$F$14+СВЦЭМ!$D$10+'СЕТ СН'!$F$6-'СЕТ СН'!$F$26</f>
        <v>732.7431721800001</v>
      </c>
      <c r="V65" s="36">
        <f>SUMIFS(СВЦЭМ!$D$33:$D$776,СВЦЭМ!$A$33:$A$776,$A65,СВЦЭМ!$B$33:$B$776,V$47)+'СЕТ СН'!$F$14+СВЦЭМ!$D$10+'СЕТ СН'!$F$6-'СЕТ СН'!$F$26</f>
        <v>728.98070368999993</v>
      </c>
      <c r="W65" s="36">
        <f>SUMIFS(СВЦЭМ!$D$33:$D$776,СВЦЭМ!$A$33:$A$776,$A65,СВЦЭМ!$B$33:$B$776,W$47)+'СЕТ СН'!$F$14+СВЦЭМ!$D$10+'СЕТ СН'!$F$6-'СЕТ СН'!$F$26</f>
        <v>746.28000795999992</v>
      </c>
      <c r="X65" s="36">
        <f>SUMIFS(СВЦЭМ!$D$33:$D$776,СВЦЭМ!$A$33:$A$776,$A65,СВЦЭМ!$B$33:$B$776,X$47)+'СЕТ СН'!$F$14+СВЦЭМ!$D$10+'СЕТ СН'!$F$6-'СЕТ СН'!$F$26</f>
        <v>746.96213493999994</v>
      </c>
      <c r="Y65" s="36">
        <f>SUMIFS(СВЦЭМ!$D$33:$D$776,СВЦЭМ!$A$33:$A$776,$A65,СВЦЭМ!$B$33:$B$776,Y$47)+'СЕТ СН'!$F$14+СВЦЭМ!$D$10+'СЕТ СН'!$F$6-'СЕТ СН'!$F$26</f>
        <v>820.11947230999999</v>
      </c>
    </row>
    <row r="66" spans="1:25" ht="15.75" x14ac:dyDescent="0.2">
      <c r="A66" s="35">
        <f t="shared" si="1"/>
        <v>44062</v>
      </c>
      <c r="B66" s="36">
        <f>SUMIFS(СВЦЭМ!$D$33:$D$776,СВЦЭМ!$A$33:$A$776,$A66,СВЦЭМ!$B$33:$B$776,B$47)+'СЕТ СН'!$F$14+СВЦЭМ!$D$10+'СЕТ СН'!$F$6-'СЕТ СН'!$F$26</f>
        <v>827.24249935000012</v>
      </c>
      <c r="C66" s="36">
        <f>SUMIFS(СВЦЭМ!$D$33:$D$776,СВЦЭМ!$A$33:$A$776,$A66,СВЦЭМ!$B$33:$B$776,C$47)+'СЕТ СН'!$F$14+СВЦЭМ!$D$10+'СЕТ СН'!$F$6-'СЕТ СН'!$F$26</f>
        <v>868.80813841000008</v>
      </c>
      <c r="D66" s="36">
        <f>SUMIFS(СВЦЭМ!$D$33:$D$776,СВЦЭМ!$A$33:$A$776,$A66,СВЦЭМ!$B$33:$B$776,D$47)+'СЕТ СН'!$F$14+СВЦЭМ!$D$10+'СЕТ СН'!$F$6-'СЕТ СН'!$F$26</f>
        <v>876.44519861999993</v>
      </c>
      <c r="E66" s="36">
        <f>SUMIFS(СВЦЭМ!$D$33:$D$776,СВЦЭМ!$A$33:$A$776,$A66,СВЦЭМ!$B$33:$B$776,E$47)+'СЕТ СН'!$F$14+СВЦЭМ!$D$10+'СЕТ СН'!$F$6-'СЕТ СН'!$F$26</f>
        <v>892.72017862999996</v>
      </c>
      <c r="F66" s="36">
        <f>SUMIFS(СВЦЭМ!$D$33:$D$776,СВЦЭМ!$A$33:$A$776,$A66,СВЦЭМ!$B$33:$B$776,F$47)+'СЕТ СН'!$F$14+СВЦЭМ!$D$10+'СЕТ СН'!$F$6-'СЕТ СН'!$F$26</f>
        <v>901.72638310000002</v>
      </c>
      <c r="G66" s="36">
        <f>SUMIFS(СВЦЭМ!$D$33:$D$776,СВЦЭМ!$A$33:$A$776,$A66,СВЦЭМ!$B$33:$B$776,G$47)+'СЕТ СН'!$F$14+СВЦЭМ!$D$10+'СЕТ СН'!$F$6-'СЕТ СН'!$F$26</f>
        <v>884.33530554999993</v>
      </c>
      <c r="H66" s="36">
        <f>SUMIFS(СВЦЭМ!$D$33:$D$776,СВЦЭМ!$A$33:$A$776,$A66,СВЦЭМ!$B$33:$B$776,H$47)+'СЕТ СН'!$F$14+СВЦЭМ!$D$10+'СЕТ СН'!$F$6-'СЕТ СН'!$F$26</f>
        <v>882.57752955000001</v>
      </c>
      <c r="I66" s="36">
        <f>SUMIFS(СВЦЭМ!$D$33:$D$776,СВЦЭМ!$A$33:$A$776,$A66,СВЦЭМ!$B$33:$B$776,I$47)+'СЕТ СН'!$F$14+СВЦЭМ!$D$10+'СЕТ СН'!$F$6-'СЕТ СН'!$F$26</f>
        <v>909.01107118999994</v>
      </c>
      <c r="J66" s="36">
        <f>SUMIFS(СВЦЭМ!$D$33:$D$776,СВЦЭМ!$A$33:$A$776,$A66,СВЦЭМ!$B$33:$B$776,J$47)+'СЕТ СН'!$F$14+СВЦЭМ!$D$10+'СЕТ СН'!$F$6-'СЕТ СН'!$F$26</f>
        <v>884.50343524999994</v>
      </c>
      <c r="K66" s="36">
        <f>SUMIFS(СВЦЭМ!$D$33:$D$776,СВЦЭМ!$A$33:$A$776,$A66,СВЦЭМ!$B$33:$B$776,K$47)+'СЕТ СН'!$F$14+СВЦЭМ!$D$10+'СЕТ СН'!$F$6-'СЕТ СН'!$F$26</f>
        <v>852.00803223999992</v>
      </c>
      <c r="L66" s="36">
        <f>SUMIFS(СВЦЭМ!$D$33:$D$776,СВЦЭМ!$A$33:$A$776,$A66,СВЦЭМ!$B$33:$B$776,L$47)+'СЕТ СН'!$F$14+СВЦЭМ!$D$10+'СЕТ СН'!$F$6-'СЕТ СН'!$F$26</f>
        <v>809.98321783999995</v>
      </c>
      <c r="M66" s="36">
        <f>SUMIFS(СВЦЭМ!$D$33:$D$776,СВЦЭМ!$A$33:$A$776,$A66,СВЦЭМ!$B$33:$B$776,M$47)+'СЕТ СН'!$F$14+СВЦЭМ!$D$10+'СЕТ СН'!$F$6-'СЕТ СН'!$F$26</f>
        <v>769.53495750999991</v>
      </c>
      <c r="N66" s="36">
        <f>SUMIFS(СВЦЭМ!$D$33:$D$776,СВЦЭМ!$A$33:$A$776,$A66,СВЦЭМ!$B$33:$B$776,N$47)+'СЕТ СН'!$F$14+СВЦЭМ!$D$10+'СЕТ СН'!$F$6-'СЕТ СН'!$F$26</f>
        <v>731.92083791000005</v>
      </c>
      <c r="O66" s="36">
        <f>SUMIFS(СВЦЭМ!$D$33:$D$776,СВЦЭМ!$A$33:$A$776,$A66,СВЦЭМ!$B$33:$B$776,O$47)+'СЕТ СН'!$F$14+СВЦЭМ!$D$10+'СЕТ СН'!$F$6-'СЕТ СН'!$F$26</f>
        <v>719.88665106999997</v>
      </c>
      <c r="P66" s="36">
        <f>SUMIFS(СВЦЭМ!$D$33:$D$776,СВЦЭМ!$A$33:$A$776,$A66,СВЦЭМ!$B$33:$B$776,P$47)+'СЕТ СН'!$F$14+СВЦЭМ!$D$10+'СЕТ СН'!$F$6-'СЕТ СН'!$F$26</f>
        <v>718.60818790999997</v>
      </c>
      <c r="Q66" s="36">
        <f>SUMIFS(СВЦЭМ!$D$33:$D$776,СВЦЭМ!$A$33:$A$776,$A66,СВЦЭМ!$B$33:$B$776,Q$47)+'СЕТ СН'!$F$14+СВЦЭМ!$D$10+'СЕТ СН'!$F$6-'СЕТ СН'!$F$26</f>
        <v>719.44821303000003</v>
      </c>
      <c r="R66" s="36">
        <f>SUMIFS(СВЦЭМ!$D$33:$D$776,СВЦЭМ!$A$33:$A$776,$A66,СВЦЭМ!$B$33:$B$776,R$47)+'СЕТ СН'!$F$14+СВЦЭМ!$D$10+'СЕТ СН'!$F$6-'СЕТ СН'!$F$26</f>
        <v>715.32782595000003</v>
      </c>
      <c r="S66" s="36">
        <f>SUMIFS(СВЦЭМ!$D$33:$D$776,СВЦЭМ!$A$33:$A$776,$A66,СВЦЭМ!$B$33:$B$776,S$47)+'СЕТ СН'!$F$14+СВЦЭМ!$D$10+'СЕТ СН'!$F$6-'СЕТ СН'!$F$26</f>
        <v>716.55691806000004</v>
      </c>
      <c r="T66" s="36">
        <f>SUMIFS(СВЦЭМ!$D$33:$D$776,СВЦЭМ!$A$33:$A$776,$A66,СВЦЭМ!$B$33:$B$776,T$47)+'СЕТ СН'!$F$14+СВЦЭМ!$D$10+'СЕТ СН'!$F$6-'СЕТ СН'!$F$26</f>
        <v>712.57864866</v>
      </c>
      <c r="U66" s="36">
        <f>SUMIFS(СВЦЭМ!$D$33:$D$776,СВЦЭМ!$A$33:$A$776,$A66,СВЦЭМ!$B$33:$B$776,U$47)+'СЕТ СН'!$F$14+СВЦЭМ!$D$10+'СЕТ СН'!$F$6-'СЕТ СН'!$F$26</f>
        <v>707.40740692999998</v>
      </c>
      <c r="V66" s="36">
        <f>SUMIFS(СВЦЭМ!$D$33:$D$776,СВЦЭМ!$A$33:$A$776,$A66,СВЦЭМ!$B$33:$B$776,V$47)+'СЕТ СН'!$F$14+СВЦЭМ!$D$10+'СЕТ СН'!$F$6-'СЕТ СН'!$F$26</f>
        <v>700.06504128999995</v>
      </c>
      <c r="W66" s="36">
        <f>SUMIFS(СВЦЭМ!$D$33:$D$776,СВЦЭМ!$A$33:$A$776,$A66,СВЦЭМ!$B$33:$B$776,W$47)+'СЕТ СН'!$F$14+СВЦЭМ!$D$10+'СЕТ СН'!$F$6-'СЕТ СН'!$F$26</f>
        <v>704.15281957999991</v>
      </c>
      <c r="X66" s="36">
        <f>SUMIFS(СВЦЭМ!$D$33:$D$776,СВЦЭМ!$A$33:$A$776,$A66,СВЦЭМ!$B$33:$B$776,X$47)+'СЕТ СН'!$F$14+СВЦЭМ!$D$10+'СЕТ СН'!$F$6-'СЕТ СН'!$F$26</f>
        <v>715.58530868999992</v>
      </c>
      <c r="Y66" s="36">
        <f>SUMIFS(СВЦЭМ!$D$33:$D$776,СВЦЭМ!$A$33:$A$776,$A66,СВЦЭМ!$B$33:$B$776,Y$47)+'СЕТ СН'!$F$14+СВЦЭМ!$D$10+'СЕТ СН'!$F$6-'СЕТ СН'!$F$26</f>
        <v>826.56959391000009</v>
      </c>
    </row>
    <row r="67" spans="1:25" ht="15.75" x14ac:dyDescent="0.2">
      <c r="A67" s="35">
        <f t="shared" si="1"/>
        <v>44063</v>
      </c>
      <c r="B67" s="36">
        <f>SUMIFS(СВЦЭМ!$D$33:$D$776,СВЦЭМ!$A$33:$A$776,$A67,СВЦЭМ!$B$33:$B$776,B$47)+'СЕТ СН'!$F$14+СВЦЭМ!$D$10+'СЕТ СН'!$F$6-'СЕТ СН'!$F$26</f>
        <v>889.61139466000009</v>
      </c>
      <c r="C67" s="36">
        <f>SUMIFS(СВЦЭМ!$D$33:$D$776,СВЦЭМ!$A$33:$A$776,$A67,СВЦЭМ!$B$33:$B$776,C$47)+'СЕТ СН'!$F$14+СВЦЭМ!$D$10+'СЕТ СН'!$F$6-'СЕТ СН'!$F$26</f>
        <v>929.42463707999991</v>
      </c>
      <c r="D67" s="36">
        <f>SUMIFS(СВЦЭМ!$D$33:$D$776,СВЦЭМ!$A$33:$A$776,$A67,СВЦЭМ!$B$33:$B$776,D$47)+'СЕТ СН'!$F$14+СВЦЭМ!$D$10+'СЕТ СН'!$F$6-'СЕТ СН'!$F$26</f>
        <v>957.15547257999992</v>
      </c>
      <c r="E67" s="36">
        <f>SUMIFS(СВЦЭМ!$D$33:$D$776,СВЦЭМ!$A$33:$A$776,$A67,СВЦЭМ!$B$33:$B$776,E$47)+'СЕТ СН'!$F$14+СВЦЭМ!$D$10+'СЕТ СН'!$F$6-'СЕТ СН'!$F$26</f>
        <v>971.87816225000006</v>
      </c>
      <c r="F67" s="36">
        <f>SUMIFS(СВЦЭМ!$D$33:$D$776,СВЦЭМ!$A$33:$A$776,$A67,СВЦЭМ!$B$33:$B$776,F$47)+'СЕТ СН'!$F$14+СВЦЭМ!$D$10+'СЕТ СН'!$F$6-'СЕТ СН'!$F$26</f>
        <v>970.6229115000001</v>
      </c>
      <c r="G67" s="36">
        <f>SUMIFS(СВЦЭМ!$D$33:$D$776,СВЦЭМ!$A$33:$A$776,$A67,СВЦЭМ!$B$33:$B$776,G$47)+'СЕТ СН'!$F$14+СВЦЭМ!$D$10+'СЕТ СН'!$F$6-'СЕТ СН'!$F$26</f>
        <v>952.11308996999992</v>
      </c>
      <c r="H67" s="36">
        <f>SUMIFS(СВЦЭМ!$D$33:$D$776,СВЦЭМ!$A$33:$A$776,$A67,СВЦЭМ!$B$33:$B$776,H$47)+'СЕТ СН'!$F$14+СВЦЭМ!$D$10+'СЕТ СН'!$F$6-'СЕТ СН'!$F$26</f>
        <v>922.93292240000005</v>
      </c>
      <c r="I67" s="36">
        <f>SUMIFS(СВЦЭМ!$D$33:$D$776,СВЦЭМ!$A$33:$A$776,$A67,СВЦЭМ!$B$33:$B$776,I$47)+'СЕТ СН'!$F$14+СВЦЭМ!$D$10+'СЕТ СН'!$F$6-'СЕТ СН'!$F$26</f>
        <v>959.48357678999992</v>
      </c>
      <c r="J67" s="36">
        <f>SUMIFS(СВЦЭМ!$D$33:$D$776,СВЦЭМ!$A$33:$A$776,$A67,СВЦЭМ!$B$33:$B$776,J$47)+'СЕТ СН'!$F$14+СВЦЭМ!$D$10+'СЕТ СН'!$F$6-'СЕТ СН'!$F$26</f>
        <v>929.59060074000013</v>
      </c>
      <c r="K67" s="36">
        <f>SUMIFS(СВЦЭМ!$D$33:$D$776,СВЦЭМ!$A$33:$A$776,$A67,СВЦЭМ!$B$33:$B$776,K$47)+'СЕТ СН'!$F$14+СВЦЭМ!$D$10+'СЕТ СН'!$F$6-'СЕТ СН'!$F$26</f>
        <v>894.04267239000001</v>
      </c>
      <c r="L67" s="36">
        <f>SUMIFS(СВЦЭМ!$D$33:$D$776,СВЦЭМ!$A$33:$A$776,$A67,СВЦЭМ!$B$33:$B$776,L$47)+'СЕТ СН'!$F$14+СВЦЭМ!$D$10+'СЕТ СН'!$F$6-'СЕТ СН'!$F$26</f>
        <v>853.43992623999998</v>
      </c>
      <c r="M67" s="36">
        <f>SUMIFS(СВЦЭМ!$D$33:$D$776,СВЦЭМ!$A$33:$A$776,$A67,СВЦЭМ!$B$33:$B$776,M$47)+'СЕТ СН'!$F$14+СВЦЭМ!$D$10+'СЕТ СН'!$F$6-'СЕТ СН'!$F$26</f>
        <v>800.29103433</v>
      </c>
      <c r="N67" s="36">
        <f>SUMIFS(СВЦЭМ!$D$33:$D$776,СВЦЭМ!$A$33:$A$776,$A67,СВЦЭМ!$B$33:$B$776,N$47)+'СЕТ СН'!$F$14+СВЦЭМ!$D$10+'СЕТ СН'!$F$6-'СЕТ СН'!$F$26</f>
        <v>741.92194984999992</v>
      </c>
      <c r="O67" s="36">
        <f>SUMIFS(СВЦЭМ!$D$33:$D$776,СВЦЭМ!$A$33:$A$776,$A67,СВЦЭМ!$B$33:$B$776,O$47)+'СЕТ СН'!$F$14+СВЦЭМ!$D$10+'СЕТ СН'!$F$6-'СЕТ СН'!$F$26</f>
        <v>719.85856375999992</v>
      </c>
      <c r="P67" s="36">
        <f>SUMIFS(СВЦЭМ!$D$33:$D$776,СВЦЭМ!$A$33:$A$776,$A67,СВЦЭМ!$B$33:$B$776,P$47)+'СЕТ СН'!$F$14+СВЦЭМ!$D$10+'СЕТ СН'!$F$6-'СЕТ СН'!$F$26</f>
        <v>718.6315580800001</v>
      </c>
      <c r="Q67" s="36">
        <f>SUMIFS(СВЦЭМ!$D$33:$D$776,СВЦЭМ!$A$33:$A$776,$A67,СВЦЭМ!$B$33:$B$776,Q$47)+'СЕТ СН'!$F$14+СВЦЭМ!$D$10+'СЕТ СН'!$F$6-'СЕТ СН'!$F$26</f>
        <v>720.81660280000006</v>
      </c>
      <c r="R67" s="36">
        <f>SUMIFS(СВЦЭМ!$D$33:$D$776,СВЦЭМ!$A$33:$A$776,$A67,СВЦЭМ!$B$33:$B$776,R$47)+'СЕТ СН'!$F$14+СВЦЭМ!$D$10+'СЕТ СН'!$F$6-'СЕТ СН'!$F$26</f>
        <v>722.09696497999994</v>
      </c>
      <c r="S67" s="36">
        <f>SUMIFS(СВЦЭМ!$D$33:$D$776,СВЦЭМ!$A$33:$A$776,$A67,СВЦЭМ!$B$33:$B$776,S$47)+'СЕТ СН'!$F$14+СВЦЭМ!$D$10+'СЕТ СН'!$F$6-'СЕТ СН'!$F$26</f>
        <v>729.30711122000002</v>
      </c>
      <c r="T67" s="36">
        <f>SUMIFS(СВЦЭМ!$D$33:$D$776,СВЦЭМ!$A$33:$A$776,$A67,СВЦЭМ!$B$33:$B$776,T$47)+'СЕТ СН'!$F$14+СВЦЭМ!$D$10+'СЕТ СН'!$F$6-'СЕТ СН'!$F$26</f>
        <v>730.33789941000009</v>
      </c>
      <c r="U67" s="36">
        <f>SUMIFS(СВЦЭМ!$D$33:$D$776,СВЦЭМ!$A$33:$A$776,$A67,СВЦЭМ!$B$33:$B$776,U$47)+'СЕТ СН'!$F$14+СВЦЭМ!$D$10+'СЕТ СН'!$F$6-'СЕТ СН'!$F$26</f>
        <v>729.55880565000007</v>
      </c>
      <c r="V67" s="36">
        <f>SUMIFS(СВЦЭМ!$D$33:$D$776,СВЦЭМ!$A$33:$A$776,$A67,СВЦЭМ!$B$33:$B$776,V$47)+'СЕТ СН'!$F$14+СВЦЭМ!$D$10+'СЕТ СН'!$F$6-'СЕТ СН'!$F$26</f>
        <v>731.9754972400001</v>
      </c>
      <c r="W67" s="36">
        <f>SUMIFS(СВЦЭМ!$D$33:$D$776,СВЦЭМ!$A$33:$A$776,$A67,СВЦЭМ!$B$33:$B$776,W$47)+'СЕТ СН'!$F$14+СВЦЭМ!$D$10+'СЕТ СН'!$F$6-'СЕТ СН'!$F$26</f>
        <v>728.34391802999994</v>
      </c>
      <c r="X67" s="36">
        <f>SUMIFS(СВЦЭМ!$D$33:$D$776,СВЦЭМ!$A$33:$A$776,$A67,СВЦЭМ!$B$33:$B$776,X$47)+'СЕТ СН'!$F$14+СВЦЭМ!$D$10+'СЕТ СН'!$F$6-'СЕТ СН'!$F$26</f>
        <v>733.88080138999999</v>
      </c>
      <c r="Y67" s="36">
        <f>SUMIFS(СВЦЭМ!$D$33:$D$776,СВЦЭМ!$A$33:$A$776,$A67,СВЦЭМ!$B$33:$B$776,Y$47)+'СЕТ СН'!$F$14+СВЦЭМ!$D$10+'СЕТ СН'!$F$6-'СЕТ СН'!$F$26</f>
        <v>848.51160869</v>
      </c>
    </row>
    <row r="68" spans="1:25" ht="15.75" x14ac:dyDescent="0.2">
      <c r="A68" s="35">
        <f t="shared" si="1"/>
        <v>44064</v>
      </c>
      <c r="B68" s="36">
        <f>SUMIFS(СВЦЭМ!$D$33:$D$776,СВЦЭМ!$A$33:$A$776,$A68,СВЦЭМ!$B$33:$B$776,B$47)+'СЕТ СН'!$F$14+СВЦЭМ!$D$10+'СЕТ СН'!$F$6-'СЕТ СН'!$F$26</f>
        <v>905.95359581999992</v>
      </c>
      <c r="C68" s="36">
        <f>SUMIFS(СВЦЭМ!$D$33:$D$776,СВЦЭМ!$A$33:$A$776,$A68,СВЦЭМ!$B$33:$B$776,C$47)+'СЕТ СН'!$F$14+СВЦЭМ!$D$10+'СЕТ СН'!$F$6-'СЕТ СН'!$F$26</f>
        <v>923.77839438000001</v>
      </c>
      <c r="D68" s="36">
        <f>SUMIFS(СВЦЭМ!$D$33:$D$776,СВЦЭМ!$A$33:$A$776,$A68,СВЦЭМ!$B$33:$B$776,D$47)+'СЕТ СН'!$F$14+СВЦЭМ!$D$10+'СЕТ СН'!$F$6-'СЕТ СН'!$F$26</f>
        <v>962.30384817000004</v>
      </c>
      <c r="E68" s="36">
        <f>SUMIFS(СВЦЭМ!$D$33:$D$776,СВЦЭМ!$A$33:$A$776,$A68,СВЦЭМ!$B$33:$B$776,E$47)+'СЕТ СН'!$F$14+СВЦЭМ!$D$10+'СЕТ СН'!$F$6-'СЕТ СН'!$F$26</f>
        <v>957.04948508000007</v>
      </c>
      <c r="F68" s="36">
        <f>SUMIFS(СВЦЭМ!$D$33:$D$776,СВЦЭМ!$A$33:$A$776,$A68,СВЦЭМ!$B$33:$B$776,F$47)+'СЕТ СН'!$F$14+СВЦЭМ!$D$10+'СЕТ СН'!$F$6-'СЕТ СН'!$F$26</f>
        <v>953.42490541000006</v>
      </c>
      <c r="G68" s="36">
        <f>SUMIFS(СВЦЭМ!$D$33:$D$776,СВЦЭМ!$A$33:$A$776,$A68,СВЦЭМ!$B$33:$B$776,G$47)+'СЕТ СН'!$F$14+СВЦЭМ!$D$10+'СЕТ СН'!$F$6-'СЕТ СН'!$F$26</f>
        <v>966.0811190500001</v>
      </c>
      <c r="H68" s="36">
        <f>SUMIFS(СВЦЭМ!$D$33:$D$776,СВЦЭМ!$A$33:$A$776,$A68,СВЦЭМ!$B$33:$B$776,H$47)+'СЕТ СН'!$F$14+СВЦЭМ!$D$10+'СЕТ СН'!$F$6-'СЕТ СН'!$F$26</f>
        <v>962.55264519999992</v>
      </c>
      <c r="I68" s="36">
        <f>SUMIFS(СВЦЭМ!$D$33:$D$776,СВЦЭМ!$A$33:$A$776,$A68,СВЦЭМ!$B$33:$B$776,I$47)+'СЕТ СН'!$F$14+СВЦЭМ!$D$10+'СЕТ СН'!$F$6-'СЕТ СН'!$F$26</f>
        <v>989.53221140000005</v>
      </c>
      <c r="J68" s="36">
        <f>SUMIFS(СВЦЭМ!$D$33:$D$776,СВЦЭМ!$A$33:$A$776,$A68,СВЦЭМ!$B$33:$B$776,J$47)+'СЕТ СН'!$F$14+СВЦЭМ!$D$10+'СЕТ СН'!$F$6-'СЕТ СН'!$F$26</f>
        <v>961.02734538999994</v>
      </c>
      <c r="K68" s="36">
        <f>SUMIFS(СВЦЭМ!$D$33:$D$776,СВЦЭМ!$A$33:$A$776,$A68,СВЦЭМ!$B$33:$B$776,K$47)+'СЕТ СН'!$F$14+СВЦЭМ!$D$10+'СЕТ СН'!$F$6-'СЕТ СН'!$F$26</f>
        <v>912.80159197000012</v>
      </c>
      <c r="L68" s="36">
        <f>SUMIFS(СВЦЭМ!$D$33:$D$776,СВЦЭМ!$A$33:$A$776,$A68,СВЦЭМ!$B$33:$B$776,L$47)+'СЕТ СН'!$F$14+СВЦЭМ!$D$10+'СЕТ СН'!$F$6-'СЕТ СН'!$F$26</f>
        <v>873.83185399000013</v>
      </c>
      <c r="M68" s="36">
        <f>SUMIFS(СВЦЭМ!$D$33:$D$776,СВЦЭМ!$A$33:$A$776,$A68,СВЦЭМ!$B$33:$B$776,M$47)+'СЕТ СН'!$F$14+СВЦЭМ!$D$10+'СЕТ СН'!$F$6-'СЕТ СН'!$F$26</f>
        <v>827.89076245999991</v>
      </c>
      <c r="N68" s="36">
        <f>SUMIFS(СВЦЭМ!$D$33:$D$776,СВЦЭМ!$A$33:$A$776,$A68,СВЦЭМ!$B$33:$B$776,N$47)+'СЕТ СН'!$F$14+СВЦЭМ!$D$10+'СЕТ СН'!$F$6-'СЕТ СН'!$F$26</f>
        <v>768.16107035999994</v>
      </c>
      <c r="O68" s="36">
        <f>SUMIFS(СВЦЭМ!$D$33:$D$776,СВЦЭМ!$A$33:$A$776,$A68,СВЦЭМ!$B$33:$B$776,O$47)+'СЕТ СН'!$F$14+СВЦЭМ!$D$10+'СЕТ СН'!$F$6-'СЕТ СН'!$F$26</f>
        <v>750.89029176999998</v>
      </c>
      <c r="P68" s="36">
        <f>SUMIFS(СВЦЭМ!$D$33:$D$776,СВЦЭМ!$A$33:$A$776,$A68,СВЦЭМ!$B$33:$B$776,P$47)+'СЕТ СН'!$F$14+СВЦЭМ!$D$10+'СЕТ СН'!$F$6-'СЕТ СН'!$F$26</f>
        <v>747.44598291000011</v>
      </c>
      <c r="Q68" s="36">
        <f>SUMIFS(СВЦЭМ!$D$33:$D$776,СВЦЭМ!$A$33:$A$776,$A68,СВЦЭМ!$B$33:$B$776,Q$47)+'СЕТ СН'!$F$14+СВЦЭМ!$D$10+'СЕТ СН'!$F$6-'СЕТ СН'!$F$26</f>
        <v>746.74251038000011</v>
      </c>
      <c r="R68" s="36">
        <f>SUMIFS(СВЦЭМ!$D$33:$D$776,СВЦЭМ!$A$33:$A$776,$A68,СВЦЭМ!$B$33:$B$776,R$47)+'СЕТ СН'!$F$14+СВЦЭМ!$D$10+'СЕТ СН'!$F$6-'СЕТ СН'!$F$26</f>
        <v>739.49870048000002</v>
      </c>
      <c r="S68" s="36">
        <f>SUMIFS(СВЦЭМ!$D$33:$D$776,СВЦЭМ!$A$33:$A$776,$A68,СВЦЭМ!$B$33:$B$776,S$47)+'СЕТ СН'!$F$14+СВЦЭМ!$D$10+'СЕТ СН'!$F$6-'СЕТ СН'!$F$26</f>
        <v>740.57463905999998</v>
      </c>
      <c r="T68" s="36">
        <f>SUMIFS(СВЦЭМ!$D$33:$D$776,СВЦЭМ!$A$33:$A$776,$A68,СВЦЭМ!$B$33:$B$776,T$47)+'СЕТ СН'!$F$14+СВЦЭМ!$D$10+'СЕТ СН'!$F$6-'СЕТ СН'!$F$26</f>
        <v>741.4311567499999</v>
      </c>
      <c r="U68" s="36">
        <f>SUMIFS(СВЦЭМ!$D$33:$D$776,СВЦЭМ!$A$33:$A$776,$A68,СВЦЭМ!$B$33:$B$776,U$47)+'СЕТ СН'!$F$14+СВЦЭМ!$D$10+'СЕТ СН'!$F$6-'СЕТ СН'!$F$26</f>
        <v>749.66925373000004</v>
      </c>
      <c r="V68" s="36">
        <f>SUMIFS(СВЦЭМ!$D$33:$D$776,СВЦЭМ!$A$33:$A$776,$A68,СВЦЭМ!$B$33:$B$776,V$47)+'СЕТ СН'!$F$14+СВЦЭМ!$D$10+'СЕТ СН'!$F$6-'СЕТ СН'!$F$26</f>
        <v>753.37880150000001</v>
      </c>
      <c r="W68" s="36">
        <f>SUMIFS(СВЦЭМ!$D$33:$D$776,СВЦЭМ!$A$33:$A$776,$A68,СВЦЭМ!$B$33:$B$776,W$47)+'СЕТ СН'!$F$14+СВЦЭМ!$D$10+'СЕТ СН'!$F$6-'СЕТ СН'!$F$26</f>
        <v>750.74869394000007</v>
      </c>
      <c r="X68" s="36">
        <f>SUMIFS(СВЦЭМ!$D$33:$D$776,СВЦЭМ!$A$33:$A$776,$A68,СВЦЭМ!$B$33:$B$776,X$47)+'СЕТ СН'!$F$14+СВЦЭМ!$D$10+'СЕТ СН'!$F$6-'СЕТ СН'!$F$26</f>
        <v>759.05672899000001</v>
      </c>
      <c r="Y68" s="36">
        <f>SUMIFS(СВЦЭМ!$D$33:$D$776,СВЦЭМ!$A$33:$A$776,$A68,СВЦЭМ!$B$33:$B$776,Y$47)+'СЕТ СН'!$F$14+СВЦЭМ!$D$10+'СЕТ СН'!$F$6-'СЕТ СН'!$F$26</f>
        <v>856.37922178000008</v>
      </c>
    </row>
    <row r="69" spans="1:25" ht="15.75" x14ac:dyDescent="0.2">
      <c r="A69" s="35">
        <f t="shared" si="1"/>
        <v>44065</v>
      </c>
      <c r="B69" s="36">
        <f>SUMIFS(СВЦЭМ!$D$33:$D$776,СВЦЭМ!$A$33:$A$776,$A69,СВЦЭМ!$B$33:$B$776,B$47)+'СЕТ СН'!$F$14+СВЦЭМ!$D$10+'СЕТ СН'!$F$6-'СЕТ СН'!$F$26</f>
        <v>892.76979918999996</v>
      </c>
      <c r="C69" s="36">
        <f>SUMIFS(СВЦЭМ!$D$33:$D$776,СВЦЭМ!$A$33:$A$776,$A69,СВЦЭМ!$B$33:$B$776,C$47)+'СЕТ СН'!$F$14+СВЦЭМ!$D$10+'СЕТ СН'!$F$6-'СЕТ СН'!$F$26</f>
        <v>943.72415380999996</v>
      </c>
      <c r="D69" s="36">
        <f>SUMIFS(СВЦЭМ!$D$33:$D$776,СВЦЭМ!$A$33:$A$776,$A69,СВЦЭМ!$B$33:$B$776,D$47)+'СЕТ СН'!$F$14+СВЦЭМ!$D$10+'СЕТ СН'!$F$6-'СЕТ СН'!$F$26</f>
        <v>959.86925760999998</v>
      </c>
      <c r="E69" s="36">
        <f>SUMIFS(СВЦЭМ!$D$33:$D$776,СВЦЭМ!$A$33:$A$776,$A69,СВЦЭМ!$B$33:$B$776,E$47)+'СЕТ СН'!$F$14+СВЦЭМ!$D$10+'СЕТ СН'!$F$6-'СЕТ СН'!$F$26</f>
        <v>974.79922906000002</v>
      </c>
      <c r="F69" s="36">
        <f>SUMIFS(СВЦЭМ!$D$33:$D$776,СВЦЭМ!$A$33:$A$776,$A69,СВЦЭМ!$B$33:$B$776,F$47)+'СЕТ СН'!$F$14+СВЦЭМ!$D$10+'СЕТ СН'!$F$6-'СЕТ СН'!$F$26</f>
        <v>977.72215557999994</v>
      </c>
      <c r="G69" s="36">
        <f>SUMIFS(СВЦЭМ!$D$33:$D$776,СВЦЭМ!$A$33:$A$776,$A69,СВЦЭМ!$B$33:$B$776,G$47)+'СЕТ СН'!$F$14+СВЦЭМ!$D$10+'СЕТ СН'!$F$6-'СЕТ СН'!$F$26</f>
        <v>969.7172867700001</v>
      </c>
      <c r="H69" s="36">
        <f>SUMIFS(СВЦЭМ!$D$33:$D$776,СВЦЭМ!$A$33:$A$776,$A69,СВЦЭМ!$B$33:$B$776,H$47)+'СЕТ СН'!$F$14+СВЦЭМ!$D$10+'СЕТ СН'!$F$6-'СЕТ СН'!$F$26</f>
        <v>942.89683474000003</v>
      </c>
      <c r="I69" s="36">
        <f>SUMIFS(СВЦЭМ!$D$33:$D$776,СВЦЭМ!$A$33:$A$776,$A69,СВЦЭМ!$B$33:$B$776,I$47)+'СЕТ СН'!$F$14+СВЦЭМ!$D$10+'СЕТ СН'!$F$6-'СЕТ СН'!$F$26</f>
        <v>951.68619289000003</v>
      </c>
      <c r="J69" s="36">
        <f>SUMIFS(СВЦЭМ!$D$33:$D$776,СВЦЭМ!$A$33:$A$776,$A69,СВЦЭМ!$B$33:$B$776,J$47)+'СЕТ СН'!$F$14+СВЦЭМ!$D$10+'СЕТ СН'!$F$6-'СЕТ СН'!$F$26</f>
        <v>918.17981540999995</v>
      </c>
      <c r="K69" s="36">
        <f>SUMIFS(СВЦЭМ!$D$33:$D$776,СВЦЭМ!$A$33:$A$776,$A69,СВЦЭМ!$B$33:$B$776,K$47)+'СЕТ СН'!$F$14+СВЦЭМ!$D$10+'СЕТ СН'!$F$6-'СЕТ СН'!$F$26</f>
        <v>882.53652439999996</v>
      </c>
      <c r="L69" s="36">
        <f>SUMIFS(СВЦЭМ!$D$33:$D$776,СВЦЭМ!$A$33:$A$776,$A69,СВЦЭМ!$B$33:$B$776,L$47)+'СЕТ СН'!$F$14+СВЦЭМ!$D$10+'СЕТ СН'!$F$6-'СЕТ СН'!$F$26</f>
        <v>847.58419397000011</v>
      </c>
      <c r="M69" s="36">
        <f>SUMIFS(СВЦЭМ!$D$33:$D$776,СВЦЭМ!$A$33:$A$776,$A69,СВЦЭМ!$B$33:$B$776,M$47)+'СЕТ СН'!$F$14+СВЦЭМ!$D$10+'СЕТ СН'!$F$6-'СЕТ СН'!$F$26</f>
        <v>804.93978470999991</v>
      </c>
      <c r="N69" s="36">
        <f>SUMIFS(СВЦЭМ!$D$33:$D$776,СВЦЭМ!$A$33:$A$776,$A69,СВЦЭМ!$B$33:$B$776,N$47)+'СЕТ СН'!$F$14+СВЦЭМ!$D$10+'СЕТ СН'!$F$6-'СЕТ СН'!$F$26</f>
        <v>766.27191495000011</v>
      </c>
      <c r="O69" s="36">
        <f>SUMIFS(СВЦЭМ!$D$33:$D$776,СВЦЭМ!$A$33:$A$776,$A69,СВЦЭМ!$B$33:$B$776,O$47)+'СЕТ СН'!$F$14+СВЦЭМ!$D$10+'СЕТ СН'!$F$6-'СЕТ СН'!$F$26</f>
        <v>736.98785190000012</v>
      </c>
      <c r="P69" s="36">
        <f>SUMIFS(СВЦЭМ!$D$33:$D$776,СВЦЭМ!$A$33:$A$776,$A69,СВЦЭМ!$B$33:$B$776,P$47)+'СЕТ СН'!$F$14+СВЦЭМ!$D$10+'СЕТ СН'!$F$6-'СЕТ СН'!$F$26</f>
        <v>740.40083789999994</v>
      </c>
      <c r="Q69" s="36">
        <f>SUMIFS(СВЦЭМ!$D$33:$D$776,СВЦЭМ!$A$33:$A$776,$A69,СВЦЭМ!$B$33:$B$776,Q$47)+'СЕТ СН'!$F$14+СВЦЭМ!$D$10+'СЕТ СН'!$F$6-'СЕТ СН'!$F$26</f>
        <v>744.1500426099999</v>
      </c>
      <c r="R69" s="36">
        <f>SUMIFS(СВЦЭМ!$D$33:$D$776,СВЦЭМ!$A$33:$A$776,$A69,СВЦЭМ!$B$33:$B$776,R$47)+'СЕТ СН'!$F$14+СВЦЭМ!$D$10+'СЕТ СН'!$F$6-'СЕТ СН'!$F$26</f>
        <v>746.21648501000004</v>
      </c>
      <c r="S69" s="36">
        <f>SUMIFS(СВЦЭМ!$D$33:$D$776,СВЦЭМ!$A$33:$A$776,$A69,СВЦЭМ!$B$33:$B$776,S$47)+'СЕТ СН'!$F$14+СВЦЭМ!$D$10+'СЕТ СН'!$F$6-'СЕТ СН'!$F$26</f>
        <v>746.18761919999997</v>
      </c>
      <c r="T69" s="36">
        <f>SUMIFS(СВЦЭМ!$D$33:$D$776,СВЦЭМ!$A$33:$A$776,$A69,СВЦЭМ!$B$33:$B$776,T$47)+'СЕТ СН'!$F$14+СВЦЭМ!$D$10+'СЕТ СН'!$F$6-'СЕТ СН'!$F$26</f>
        <v>735.20566265000002</v>
      </c>
      <c r="U69" s="36">
        <f>SUMIFS(СВЦЭМ!$D$33:$D$776,СВЦЭМ!$A$33:$A$776,$A69,СВЦЭМ!$B$33:$B$776,U$47)+'СЕТ СН'!$F$14+СВЦЭМ!$D$10+'СЕТ СН'!$F$6-'СЕТ СН'!$F$26</f>
        <v>729.97425666000004</v>
      </c>
      <c r="V69" s="36">
        <f>SUMIFS(СВЦЭМ!$D$33:$D$776,СВЦЭМ!$A$33:$A$776,$A69,СВЦЭМ!$B$33:$B$776,V$47)+'СЕТ СН'!$F$14+СВЦЭМ!$D$10+'СЕТ СН'!$F$6-'СЕТ СН'!$F$26</f>
        <v>723.97118937000005</v>
      </c>
      <c r="W69" s="36">
        <f>SUMIFS(СВЦЭМ!$D$33:$D$776,СВЦЭМ!$A$33:$A$776,$A69,СВЦЭМ!$B$33:$B$776,W$47)+'СЕТ СН'!$F$14+СВЦЭМ!$D$10+'СЕТ СН'!$F$6-'СЕТ СН'!$F$26</f>
        <v>727.7484900899999</v>
      </c>
      <c r="X69" s="36">
        <f>SUMIFS(СВЦЭМ!$D$33:$D$776,СВЦЭМ!$A$33:$A$776,$A69,СВЦЭМ!$B$33:$B$776,X$47)+'СЕТ СН'!$F$14+СВЦЭМ!$D$10+'СЕТ СН'!$F$6-'СЕТ СН'!$F$26</f>
        <v>743.63951763</v>
      </c>
      <c r="Y69" s="36">
        <f>SUMIFS(СВЦЭМ!$D$33:$D$776,СВЦЭМ!$A$33:$A$776,$A69,СВЦЭМ!$B$33:$B$776,Y$47)+'СЕТ СН'!$F$14+СВЦЭМ!$D$10+'СЕТ СН'!$F$6-'СЕТ СН'!$F$26</f>
        <v>849.36475883999992</v>
      </c>
    </row>
    <row r="70" spans="1:25" ht="15.75" x14ac:dyDescent="0.2">
      <c r="A70" s="35">
        <f t="shared" si="1"/>
        <v>44066</v>
      </c>
      <c r="B70" s="36">
        <f>SUMIFS(СВЦЭМ!$D$33:$D$776,СВЦЭМ!$A$33:$A$776,$A70,СВЦЭМ!$B$33:$B$776,B$47)+'СЕТ СН'!$F$14+СВЦЭМ!$D$10+'СЕТ СН'!$F$6-'СЕТ СН'!$F$26</f>
        <v>904.03309562999993</v>
      </c>
      <c r="C70" s="36">
        <f>SUMIFS(СВЦЭМ!$D$33:$D$776,СВЦЭМ!$A$33:$A$776,$A70,СВЦЭМ!$B$33:$B$776,C$47)+'СЕТ СН'!$F$14+СВЦЭМ!$D$10+'СЕТ СН'!$F$6-'СЕТ СН'!$F$26</f>
        <v>928.77664647999995</v>
      </c>
      <c r="D70" s="36">
        <f>SUMIFS(СВЦЭМ!$D$33:$D$776,СВЦЭМ!$A$33:$A$776,$A70,СВЦЭМ!$B$33:$B$776,D$47)+'СЕТ СН'!$F$14+СВЦЭМ!$D$10+'СЕТ СН'!$F$6-'СЕТ СН'!$F$26</f>
        <v>954.86074239999994</v>
      </c>
      <c r="E70" s="36">
        <f>SUMIFS(СВЦЭМ!$D$33:$D$776,СВЦЭМ!$A$33:$A$776,$A70,СВЦЭМ!$B$33:$B$776,E$47)+'СЕТ СН'!$F$14+СВЦЭМ!$D$10+'СЕТ СН'!$F$6-'СЕТ СН'!$F$26</f>
        <v>970.69772125999998</v>
      </c>
      <c r="F70" s="36">
        <f>SUMIFS(СВЦЭМ!$D$33:$D$776,СВЦЭМ!$A$33:$A$776,$A70,СВЦЭМ!$B$33:$B$776,F$47)+'СЕТ СН'!$F$14+СВЦЭМ!$D$10+'СЕТ СН'!$F$6-'СЕТ СН'!$F$26</f>
        <v>975.40319174999991</v>
      </c>
      <c r="G70" s="36">
        <f>SUMIFS(СВЦЭМ!$D$33:$D$776,СВЦЭМ!$A$33:$A$776,$A70,СВЦЭМ!$B$33:$B$776,G$47)+'СЕТ СН'!$F$14+СВЦЭМ!$D$10+'СЕТ СН'!$F$6-'СЕТ СН'!$F$26</f>
        <v>975.51275566999993</v>
      </c>
      <c r="H70" s="36">
        <f>SUMIFS(СВЦЭМ!$D$33:$D$776,СВЦЭМ!$A$33:$A$776,$A70,СВЦЭМ!$B$33:$B$776,H$47)+'СЕТ СН'!$F$14+СВЦЭМ!$D$10+'СЕТ СН'!$F$6-'СЕТ СН'!$F$26</f>
        <v>962.3625371600001</v>
      </c>
      <c r="I70" s="36">
        <f>SUMIFS(СВЦЭМ!$D$33:$D$776,СВЦЭМ!$A$33:$A$776,$A70,СВЦЭМ!$B$33:$B$776,I$47)+'СЕТ СН'!$F$14+СВЦЭМ!$D$10+'СЕТ СН'!$F$6-'СЕТ СН'!$F$26</f>
        <v>937.51380302999996</v>
      </c>
      <c r="J70" s="36">
        <f>SUMIFS(СВЦЭМ!$D$33:$D$776,СВЦЭМ!$A$33:$A$776,$A70,СВЦЭМ!$B$33:$B$776,J$47)+'СЕТ СН'!$F$14+СВЦЭМ!$D$10+'СЕТ СН'!$F$6-'СЕТ СН'!$F$26</f>
        <v>925.88393085999996</v>
      </c>
      <c r="K70" s="36">
        <f>SUMIFS(СВЦЭМ!$D$33:$D$776,СВЦЭМ!$A$33:$A$776,$A70,СВЦЭМ!$B$33:$B$776,K$47)+'СЕТ СН'!$F$14+СВЦЭМ!$D$10+'СЕТ СН'!$F$6-'СЕТ СН'!$F$26</f>
        <v>903.19652612000004</v>
      </c>
      <c r="L70" s="36">
        <f>SUMIFS(СВЦЭМ!$D$33:$D$776,СВЦЭМ!$A$33:$A$776,$A70,СВЦЭМ!$B$33:$B$776,L$47)+'СЕТ СН'!$F$14+СВЦЭМ!$D$10+'СЕТ СН'!$F$6-'СЕТ СН'!$F$26</f>
        <v>861.24330037999994</v>
      </c>
      <c r="M70" s="36">
        <f>SUMIFS(СВЦЭМ!$D$33:$D$776,СВЦЭМ!$A$33:$A$776,$A70,СВЦЭМ!$B$33:$B$776,M$47)+'СЕТ СН'!$F$14+СВЦЭМ!$D$10+'СЕТ СН'!$F$6-'СЕТ СН'!$F$26</f>
        <v>796.73387406999996</v>
      </c>
      <c r="N70" s="36">
        <f>SUMIFS(СВЦЭМ!$D$33:$D$776,СВЦЭМ!$A$33:$A$776,$A70,СВЦЭМ!$B$33:$B$776,N$47)+'СЕТ СН'!$F$14+СВЦЭМ!$D$10+'СЕТ СН'!$F$6-'СЕТ СН'!$F$26</f>
        <v>738.28899057000012</v>
      </c>
      <c r="O70" s="36">
        <f>SUMIFS(СВЦЭМ!$D$33:$D$776,СВЦЭМ!$A$33:$A$776,$A70,СВЦЭМ!$B$33:$B$776,O$47)+'СЕТ СН'!$F$14+СВЦЭМ!$D$10+'СЕТ СН'!$F$6-'СЕТ СН'!$F$26</f>
        <v>719.76141497999993</v>
      </c>
      <c r="P70" s="36">
        <f>SUMIFS(СВЦЭМ!$D$33:$D$776,СВЦЭМ!$A$33:$A$776,$A70,СВЦЭМ!$B$33:$B$776,P$47)+'СЕТ СН'!$F$14+СВЦЭМ!$D$10+'СЕТ СН'!$F$6-'СЕТ СН'!$F$26</f>
        <v>726.65526786000009</v>
      </c>
      <c r="Q70" s="36">
        <f>SUMIFS(СВЦЭМ!$D$33:$D$776,СВЦЭМ!$A$33:$A$776,$A70,СВЦЭМ!$B$33:$B$776,Q$47)+'СЕТ СН'!$F$14+СВЦЭМ!$D$10+'СЕТ СН'!$F$6-'СЕТ СН'!$F$26</f>
        <v>724.83198222999999</v>
      </c>
      <c r="R70" s="36">
        <f>SUMIFS(СВЦЭМ!$D$33:$D$776,СВЦЭМ!$A$33:$A$776,$A70,СВЦЭМ!$B$33:$B$776,R$47)+'СЕТ СН'!$F$14+СВЦЭМ!$D$10+'СЕТ СН'!$F$6-'СЕТ СН'!$F$26</f>
        <v>722.63130139999998</v>
      </c>
      <c r="S70" s="36">
        <f>SUMIFS(СВЦЭМ!$D$33:$D$776,СВЦЭМ!$A$33:$A$776,$A70,СВЦЭМ!$B$33:$B$776,S$47)+'СЕТ СН'!$F$14+СВЦЭМ!$D$10+'СЕТ СН'!$F$6-'СЕТ СН'!$F$26</f>
        <v>726.36639356000001</v>
      </c>
      <c r="T70" s="36">
        <f>SUMIFS(СВЦЭМ!$D$33:$D$776,СВЦЭМ!$A$33:$A$776,$A70,СВЦЭМ!$B$33:$B$776,T$47)+'СЕТ СН'!$F$14+СВЦЭМ!$D$10+'СЕТ СН'!$F$6-'СЕТ СН'!$F$26</f>
        <v>727.51029267000013</v>
      </c>
      <c r="U70" s="36">
        <f>SUMIFS(СВЦЭМ!$D$33:$D$776,СВЦЭМ!$A$33:$A$776,$A70,СВЦЭМ!$B$33:$B$776,U$47)+'СЕТ СН'!$F$14+СВЦЭМ!$D$10+'СЕТ СН'!$F$6-'СЕТ СН'!$F$26</f>
        <v>714.67134437999994</v>
      </c>
      <c r="V70" s="36">
        <f>SUMIFS(СВЦЭМ!$D$33:$D$776,СВЦЭМ!$A$33:$A$776,$A70,СВЦЭМ!$B$33:$B$776,V$47)+'СЕТ СН'!$F$14+СВЦЭМ!$D$10+'СЕТ СН'!$F$6-'СЕТ СН'!$F$26</f>
        <v>706.34765712000012</v>
      </c>
      <c r="W70" s="36">
        <f>SUMIFS(СВЦЭМ!$D$33:$D$776,СВЦЭМ!$A$33:$A$776,$A70,СВЦЭМ!$B$33:$B$776,W$47)+'СЕТ СН'!$F$14+СВЦЭМ!$D$10+'СЕТ СН'!$F$6-'СЕТ СН'!$F$26</f>
        <v>709.47510430000011</v>
      </c>
      <c r="X70" s="36">
        <f>SUMIFS(СВЦЭМ!$D$33:$D$776,СВЦЭМ!$A$33:$A$776,$A70,СВЦЭМ!$B$33:$B$776,X$47)+'СЕТ СН'!$F$14+СВЦЭМ!$D$10+'СЕТ СН'!$F$6-'СЕТ СН'!$F$26</f>
        <v>740.12581071</v>
      </c>
      <c r="Y70" s="36">
        <f>SUMIFS(СВЦЭМ!$D$33:$D$776,СВЦЭМ!$A$33:$A$776,$A70,СВЦЭМ!$B$33:$B$776,Y$47)+'СЕТ СН'!$F$14+СВЦЭМ!$D$10+'СЕТ СН'!$F$6-'СЕТ СН'!$F$26</f>
        <v>835.98592981000002</v>
      </c>
    </row>
    <row r="71" spans="1:25" ht="15.75" x14ac:dyDescent="0.2">
      <c r="A71" s="35">
        <f t="shared" si="1"/>
        <v>44067</v>
      </c>
      <c r="B71" s="36">
        <f>SUMIFS(СВЦЭМ!$D$33:$D$776,СВЦЭМ!$A$33:$A$776,$A71,СВЦЭМ!$B$33:$B$776,B$47)+'СЕТ СН'!$F$14+СВЦЭМ!$D$10+'СЕТ СН'!$F$6-'СЕТ СН'!$F$26</f>
        <v>866.25927924999996</v>
      </c>
      <c r="C71" s="36">
        <f>SUMIFS(СВЦЭМ!$D$33:$D$776,СВЦЭМ!$A$33:$A$776,$A71,СВЦЭМ!$B$33:$B$776,C$47)+'СЕТ СН'!$F$14+СВЦЭМ!$D$10+'СЕТ СН'!$F$6-'СЕТ СН'!$F$26</f>
        <v>906.67556609999997</v>
      </c>
      <c r="D71" s="36">
        <f>SUMIFS(СВЦЭМ!$D$33:$D$776,СВЦЭМ!$A$33:$A$776,$A71,СВЦЭМ!$B$33:$B$776,D$47)+'СЕТ СН'!$F$14+СВЦЭМ!$D$10+'СЕТ СН'!$F$6-'СЕТ СН'!$F$26</f>
        <v>922.82786151000005</v>
      </c>
      <c r="E71" s="36">
        <f>SUMIFS(СВЦЭМ!$D$33:$D$776,СВЦЭМ!$A$33:$A$776,$A71,СВЦЭМ!$B$33:$B$776,E$47)+'СЕТ СН'!$F$14+СВЦЭМ!$D$10+'СЕТ СН'!$F$6-'СЕТ СН'!$F$26</f>
        <v>929.32582451000007</v>
      </c>
      <c r="F71" s="36">
        <f>SUMIFS(СВЦЭМ!$D$33:$D$776,СВЦЭМ!$A$33:$A$776,$A71,СВЦЭМ!$B$33:$B$776,F$47)+'СЕТ СН'!$F$14+СВЦЭМ!$D$10+'СЕТ СН'!$F$6-'СЕТ СН'!$F$26</f>
        <v>932.29733789000011</v>
      </c>
      <c r="G71" s="36">
        <f>SUMIFS(СВЦЭМ!$D$33:$D$776,СВЦЭМ!$A$33:$A$776,$A71,СВЦЭМ!$B$33:$B$776,G$47)+'СЕТ СН'!$F$14+СВЦЭМ!$D$10+'СЕТ СН'!$F$6-'СЕТ СН'!$F$26</f>
        <v>922.53230471999996</v>
      </c>
      <c r="H71" s="36">
        <f>SUMIFS(СВЦЭМ!$D$33:$D$776,СВЦЭМ!$A$33:$A$776,$A71,СВЦЭМ!$B$33:$B$776,H$47)+'СЕТ СН'!$F$14+СВЦЭМ!$D$10+'СЕТ СН'!$F$6-'СЕТ СН'!$F$26</f>
        <v>915.35198633999994</v>
      </c>
      <c r="I71" s="36">
        <f>SUMIFS(СВЦЭМ!$D$33:$D$776,СВЦЭМ!$A$33:$A$776,$A71,СВЦЭМ!$B$33:$B$776,I$47)+'СЕТ СН'!$F$14+СВЦЭМ!$D$10+'СЕТ СН'!$F$6-'СЕТ СН'!$F$26</f>
        <v>989.84830970999997</v>
      </c>
      <c r="J71" s="36">
        <f>SUMIFS(СВЦЭМ!$D$33:$D$776,СВЦЭМ!$A$33:$A$776,$A71,СВЦЭМ!$B$33:$B$776,J$47)+'СЕТ СН'!$F$14+СВЦЭМ!$D$10+'СЕТ СН'!$F$6-'СЕТ СН'!$F$26</f>
        <v>939.58742821999999</v>
      </c>
      <c r="K71" s="36">
        <f>SUMIFS(СВЦЭМ!$D$33:$D$776,СВЦЭМ!$A$33:$A$776,$A71,СВЦЭМ!$B$33:$B$776,K$47)+'СЕТ СН'!$F$14+СВЦЭМ!$D$10+'СЕТ СН'!$F$6-'СЕТ СН'!$F$26</f>
        <v>913.56994486999997</v>
      </c>
      <c r="L71" s="36">
        <f>SUMIFS(СВЦЭМ!$D$33:$D$776,СВЦЭМ!$A$33:$A$776,$A71,СВЦЭМ!$B$33:$B$776,L$47)+'СЕТ СН'!$F$14+СВЦЭМ!$D$10+'СЕТ СН'!$F$6-'СЕТ СН'!$F$26</f>
        <v>888.1101979</v>
      </c>
      <c r="M71" s="36">
        <f>SUMIFS(СВЦЭМ!$D$33:$D$776,СВЦЭМ!$A$33:$A$776,$A71,СВЦЭМ!$B$33:$B$776,M$47)+'СЕТ СН'!$F$14+СВЦЭМ!$D$10+'СЕТ СН'!$F$6-'СЕТ СН'!$F$26</f>
        <v>834.63121034000005</v>
      </c>
      <c r="N71" s="36">
        <f>SUMIFS(СВЦЭМ!$D$33:$D$776,СВЦЭМ!$A$33:$A$776,$A71,СВЦЭМ!$B$33:$B$776,N$47)+'СЕТ СН'!$F$14+СВЦЭМ!$D$10+'СЕТ СН'!$F$6-'СЕТ СН'!$F$26</f>
        <v>792.15705002999994</v>
      </c>
      <c r="O71" s="36">
        <f>SUMIFS(СВЦЭМ!$D$33:$D$776,СВЦЭМ!$A$33:$A$776,$A71,СВЦЭМ!$B$33:$B$776,O$47)+'СЕТ СН'!$F$14+СВЦЭМ!$D$10+'СЕТ СН'!$F$6-'СЕТ СН'!$F$26</f>
        <v>762.75297483999998</v>
      </c>
      <c r="P71" s="36">
        <f>SUMIFS(СВЦЭМ!$D$33:$D$776,СВЦЭМ!$A$33:$A$776,$A71,СВЦЭМ!$B$33:$B$776,P$47)+'СЕТ СН'!$F$14+СВЦЭМ!$D$10+'СЕТ СН'!$F$6-'СЕТ СН'!$F$26</f>
        <v>768.2934832200001</v>
      </c>
      <c r="Q71" s="36">
        <f>SUMIFS(СВЦЭМ!$D$33:$D$776,СВЦЭМ!$A$33:$A$776,$A71,СВЦЭМ!$B$33:$B$776,Q$47)+'СЕТ СН'!$F$14+СВЦЭМ!$D$10+'СЕТ СН'!$F$6-'СЕТ СН'!$F$26</f>
        <v>762.41802389000009</v>
      </c>
      <c r="R71" s="36">
        <f>SUMIFS(СВЦЭМ!$D$33:$D$776,СВЦЭМ!$A$33:$A$776,$A71,СВЦЭМ!$B$33:$B$776,R$47)+'СЕТ СН'!$F$14+СВЦЭМ!$D$10+'СЕТ СН'!$F$6-'СЕТ СН'!$F$26</f>
        <v>762.64730291000001</v>
      </c>
      <c r="S71" s="36">
        <f>SUMIFS(СВЦЭМ!$D$33:$D$776,СВЦЭМ!$A$33:$A$776,$A71,СВЦЭМ!$B$33:$B$776,S$47)+'СЕТ СН'!$F$14+СВЦЭМ!$D$10+'СЕТ СН'!$F$6-'СЕТ СН'!$F$26</f>
        <v>764.87058853000008</v>
      </c>
      <c r="T71" s="36">
        <f>SUMIFS(СВЦЭМ!$D$33:$D$776,СВЦЭМ!$A$33:$A$776,$A71,СВЦЭМ!$B$33:$B$776,T$47)+'СЕТ СН'!$F$14+СВЦЭМ!$D$10+'СЕТ СН'!$F$6-'СЕТ СН'!$F$26</f>
        <v>767.76606183000013</v>
      </c>
      <c r="U71" s="36">
        <f>SUMIFS(СВЦЭМ!$D$33:$D$776,СВЦЭМ!$A$33:$A$776,$A71,СВЦЭМ!$B$33:$B$776,U$47)+'СЕТ СН'!$F$14+СВЦЭМ!$D$10+'СЕТ СН'!$F$6-'СЕТ СН'!$F$26</f>
        <v>768.19133873999999</v>
      </c>
      <c r="V71" s="36">
        <f>SUMIFS(СВЦЭМ!$D$33:$D$776,СВЦЭМ!$A$33:$A$776,$A71,СВЦЭМ!$B$33:$B$776,V$47)+'СЕТ СН'!$F$14+СВЦЭМ!$D$10+'СЕТ СН'!$F$6-'СЕТ СН'!$F$26</f>
        <v>760.57369113000004</v>
      </c>
      <c r="W71" s="36">
        <f>SUMIFS(СВЦЭМ!$D$33:$D$776,СВЦЭМ!$A$33:$A$776,$A71,СВЦЭМ!$B$33:$B$776,W$47)+'СЕТ СН'!$F$14+СВЦЭМ!$D$10+'СЕТ СН'!$F$6-'СЕТ СН'!$F$26</f>
        <v>752.45722965000004</v>
      </c>
      <c r="X71" s="36">
        <f>SUMIFS(СВЦЭМ!$D$33:$D$776,СВЦЭМ!$A$33:$A$776,$A71,СВЦЭМ!$B$33:$B$776,X$47)+'СЕТ СН'!$F$14+СВЦЭМ!$D$10+'СЕТ СН'!$F$6-'СЕТ СН'!$F$26</f>
        <v>782.32867996000004</v>
      </c>
      <c r="Y71" s="36">
        <f>SUMIFS(СВЦЭМ!$D$33:$D$776,СВЦЭМ!$A$33:$A$776,$A71,СВЦЭМ!$B$33:$B$776,Y$47)+'СЕТ СН'!$F$14+СВЦЭМ!$D$10+'СЕТ СН'!$F$6-'СЕТ СН'!$F$26</f>
        <v>891.75844125000003</v>
      </c>
    </row>
    <row r="72" spans="1:25" ht="15.75" x14ac:dyDescent="0.2">
      <c r="A72" s="35">
        <f t="shared" si="1"/>
        <v>44068</v>
      </c>
      <c r="B72" s="36">
        <f>SUMIFS(СВЦЭМ!$D$33:$D$776,СВЦЭМ!$A$33:$A$776,$A72,СВЦЭМ!$B$33:$B$776,B$47)+'СЕТ СН'!$F$14+СВЦЭМ!$D$10+'СЕТ СН'!$F$6-'СЕТ СН'!$F$26</f>
        <v>874.47532860999991</v>
      </c>
      <c r="C72" s="36">
        <f>SUMIFS(СВЦЭМ!$D$33:$D$776,СВЦЭМ!$A$33:$A$776,$A72,СВЦЭМ!$B$33:$B$776,C$47)+'СЕТ СН'!$F$14+СВЦЭМ!$D$10+'СЕТ СН'!$F$6-'СЕТ СН'!$F$26</f>
        <v>909.78471065000008</v>
      </c>
      <c r="D72" s="36">
        <f>SUMIFS(СВЦЭМ!$D$33:$D$776,СВЦЭМ!$A$33:$A$776,$A72,СВЦЭМ!$B$33:$B$776,D$47)+'СЕТ СН'!$F$14+СВЦЭМ!$D$10+'СЕТ СН'!$F$6-'СЕТ СН'!$F$26</f>
        <v>930.72407808999992</v>
      </c>
      <c r="E72" s="36">
        <f>SUMIFS(СВЦЭМ!$D$33:$D$776,СВЦЭМ!$A$33:$A$776,$A72,СВЦЭМ!$B$33:$B$776,E$47)+'СЕТ СН'!$F$14+СВЦЭМ!$D$10+'СЕТ СН'!$F$6-'СЕТ СН'!$F$26</f>
        <v>934.90462660000003</v>
      </c>
      <c r="F72" s="36">
        <f>SUMIFS(СВЦЭМ!$D$33:$D$776,СВЦЭМ!$A$33:$A$776,$A72,СВЦЭМ!$B$33:$B$776,F$47)+'СЕТ СН'!$F$14+СВЦЭМ!$D$10+'СЕТ СН'!$F$6-'СЕТ СН'!$F$26</f>
        <v>938.76010829999996</v>
      </c>
      <c r="G72" s="36">
        <f>SUMIFS(СВЦЭМ!$D$33:$D$776,СВЦЭМ!$A$33:$A$776,$A72,СВЦЭМ!$B$33:$B$776,G$47)+'СЕТ СН'!$F$14+СВЦЭМ!$D$10+'СЕТ СН'!$F$6-'СЕТ СН'!$F$26</f>
        <v>930.21657127000003</v>
      </c>
      <c r="H72" s="36">
        <f>SUMIFS(СВЦЭМ!$D$33:$D$776,СВЦЭМ!$A$33:$A$776,$A72,СВЦЭМ!$B$33:$B$776,H$47)+'СЕТ СН'!$F$14+СВЦЭМ!$D$10+'СЕТ СН'!$F$6-'СЕТ СН'!$F$26</f>
        <v>944.05421193999996</v>
      </c>
      <c r="I72" s="36">
        <f>SUMIFS(СВЦЭМ!$D$33:$D$776,СВЦЭМ!$A$33:$A$776,$A72,СВЦЭМ!$B$33:$B$776,I$47)+'СЕТ СН'!$F$14+СВЦЭМ!$D$10+'СЕТ СН'!$F$6-'СЕТ СН'!$F$26</f>
        <v>975.35300357999995</v>
      </c>
      <c r="J72" s="36">
        <f>SUMIFS(СВЦЭМ!$D$33:$D$776,СВЦЭМ!$A$33:$A$776,$A72,СВЦЭМ!$B$33:$B$776,J$47)+'СЕТ СН'!$F$14+СВЦЭМ!$D$10+'СЕТ СН'!$F$6-'СЕТ СН'!$F$26</f>
        <v>960.07398416000001</v>
      </c>
      <c r="K72" s="36">
        <f>SUMIFS(СВЦЭМ!$D$33:$D$776,СВЦЭМ!$A$33:$A$776,$A72,СВЦЭМ!$B$33:$B$776,K$47)+'СЕТ СН'!$F$14+СВЦЭМ!$D$10+'СЕТ СН'!$F$6-'СЕТ СН'!$F$26</f>
        <v>923.67183881000005</v>
      </c>
      <c r="L72" s="36">
        <f>SUMIFS(СВЦЭМ!$D$33:$D$776,СВЦЭМ!$A$33:$A$776,$A72,СВЦЭМ!$B$33:$B$776,L$47)+'СЕТ СН'!$F$14+СВЦЭМ!$D$10+'СЕТ СН'!$F$6-'СЕТ СН'!$F$26</f>
        <v>903.51642123000011</v>
      </c>
      <c r="M72" s="36">
        <f>SUMIFS(СВЦЭМ!$D$33:$D$776,СВЦЭМ!$A$33:$A$776,$A72,СВЦЭМ!$B$33:$B$776,M$47)+'СЕТ СН'!$F$14+СВЦЭМ!$D$10+'СЕТ СН'!$F$6-'СЕТ СН'!$F$26</f>
        <v>834.20829522999998</v>
      </c>
      <c r="N72" s="36">
        <f>SUMIFS(СВЦЭМ!$D$33:$D$776,СВЦЭМ!$A$33:$A$776,$A72,СВЦЭМ!$B$33:$B$776,N$47)+'СЕТ СН'!$F$14+СВЦЭМ!$D$10+'СЕТ СН'!$F$6-'СЕТ СН'!$F$26</f>
        <v>784.93067896999992</v>
      </c>
      <c r="O72" s="36">
        <f>SUMIFS(СВЦЭМ!$D$33:$D$776,СВЦЭМ!$A$33:$A$776,$A72,СВЦЭМ!$B$33:$B$776,O$47)+'СЕТ СН'!$F$14+СВЦЭМ!$D$10+'СЕТ СН'!$F$6-'СЕТ СН'!$F$26</f>
        <v>758.72050553999998</v>
      </c>
      <c r="P72" s="36">
        <f>SUMIFS(СВЦЭМ!$D$33:$D$776,СВЦЭМ!$A$33:$A$776,$A72,СВЦЭМ!$B$33:$B$776,P$47)+'СЕТ СН'!$F$14+СВЦЭМ!$D$10+'СЕТ СН'!$F$6-'СЕТ СН'!$F$26</f>
        <v>766.95845166000004</v>
      </c>
      <c r="Q72" s="36">
        <f>SUMIFS(СВЦЭМ!$D$33:$D$776,СВЦЭМ!$A$33:$A$776,$A72,СВЦЭМ!$B$33:$B$776,Q$47)+'СЕТ СН'!$F$14+СВЦЭМ!$D$10+'СЕТ СН'!$F$6-'СЕТ СН'!$F$26</f>
        <v>763.82950477000009</v>
      </c>
      <c r="R72" s="36">
        <f>SUMIFS(СВЦЭМ!$D$33:$D$776,СВЦЭМ!$A$33:$A$776,$A72,СВЦЭМ!$B$33:$B$776,R$47)+'СЕТ СН'!$F$14+СВЦЭМ!$D$10+'СЕТ СН'!$F$6-'СЕТ СН'!$F$26</f>
        <v>760.63687987000003</v>
      </c>
      <c r="S72" s="36">
        <f>SUMIFS(СВЦЭМ!$D$33:$D$776,СВЦЭМ!$A$33:$A$776,$A72,СВЦЭМ!$B$33:$B$776,S$47)+'СЕТ СН'!$F$14+СВЦЭМ!$D$10+'СЕТ СН'!$F$6-'СЕТ СН'!$F$26</f>
        <v>764.04891257000008</v>
      </c>
      <c r="T72" s="36">
        <f>SUMIFS(СВЦЭМ!$D$33:$D$776,СВЦЭМ!$A$33:$A$776,$A72,СВЦЭМ!$B$33:$B$776,T$47)+'СЕТ СН'!$F$14+СВЦЭМ!$D$10+'СЕТ СН'!$F$6-'СЕТ СН'!$F$26</f>
        <v>764.37148425999999</v>
      </c>
      <c r="U72" s="36">
        <f>SUMIFS(СВЦЭМ!$D$33:$D$776,СВЦЭМ!$A$33:$A$776,$A72,СВЦЭМ!$B$33:$B$776,U$47)+'СЕТ СН'!$F$14+СВЦЭМ!$D$10+'СЕТ СН'!$F$6-'СЕТ СН'!$F$26</f>
        <v>759.31597889</v>
      </c>
      <c r="V72" s="36">
        <f>SUMIFS(СВЦЭМ!$D$33:$D$776,СВЦЭМ!$A$33:$A$776,$A72,СВЦЭМ!$B$33:$B$776,V$47)+'СЕТ СН'!$F$14+СВЦЭМ!$D$10+'СЕТ СН'!$F$6-'СЕТ СН'!$F$26</f>
        <v>738.68352355999991</v>
      </c>
      <c r="W72" s="36">
        <f>SUMIFS(СВЦЭМ!$D$33:$D$776,СВЦЭМ!$A$33:$A$776,$A72,СВЦЭМ!$B$33:$B$776,W$47)+'СЕТ СН'!$F$14+СВЦЭМ!$D$10+'СЕТ СН'!$F$6-'СЕТ СН'!$F$26</f>
        <v>719.14379394000002</v>
      </c>
      <c r="X72" s="36">
        <f>SUMIFS(СВЦЭМ!$D$33:$D$776,СВЦЭМ!$A$33:$A$776,$A72,СВЦЭМ!$B$33:$B$776,X$47)+'СЕТ СН'!$F$14+СВЦЭМ!$D$10+'СЕТ СН'!$F$6-'СЕТ СН'!$F$26</f>
        <v>742.5669674400001</v>
      </c>
      <c r="Y72" s="36">
        <f>SUMIFS(СВЦЭМ!$D$33:$D$776,СВЦЭМ!$A$33:$A$776,$A72,СВЦЭМ!$B$33:$B$776,Y$47)+'СЕТ СН'!$F$14+СВЦЭМ!$D$10+'СЕТ СН'!$F$6-'СЕТ СН'!$F$26</f>
        <v>843.98578509000004</v>
      </c>
    </row>
    <row r="73" spans="1:25" ht="15.75" x14ac:dyDescent="0.2">
      <c r="A73" s="35">
        <f t="shared" si="1"/>
        <v>44069</v>
      </c>
      <c r="B73" s="36">
        <f>SUMIFS(СВЦЭМ!$D$33:$D$776,СВЦЭМ!$A$33:$A$776,$A73,СВЦЭМ!$B$33:$B$776,B$47)+'СЕТ СН'!$F$14+СВЦЭМ!$D$10+'СЕТ СН'!$F$6-'СЕТ СН'!$F$26</f>
        <v>884.32539124999994</v>
      </c>
      <c r="C73" s="36">
        <f>SUMIFS(СВЦЭМ!$D$33:$D$776,СВЦЭМ!$A$33:$A$776,$A73,СВЦЭМ!$B$33:$B$776,C$47)+'СЕТ СН'!$F$14+СВЦЭМ!$D$10+'СЕТ СН'!$F$6-'СЕТ СН'!$F$26</f>
        <v>921.14741148999997</v>
      </c>
      <c r="D73" s="36">
        <f>SUMIFS(СВЦЭМ!$D$33:$D$776,СВЦЭМ!$A$33:$A$776,$A73,СВЦЭМ!$B$33:$B$776,D$47)+'СЕТ СН'!$F$14+СВЦЭМ!$D$10+'СЕТ СН'!$F$6-'СЕТ СН'!$F$26</f>
        <v>940.17436425000005</v>
      </c>
      <c r="E73" s="36">
        <f>SUMIFS(СВЦЭМ!$D$33:$D$776,СВЦЭМ!$A$33:$A$776,$A73,СВЦЭМ!$B$33:$B$776,E$47)+'СЕТ СН'!$F$14+СВЦЭМ!$D$10+'СЕТ СН'!$F$6-'СЕТ СН'!$F$26</f>
        <v>946.41199830999994</v>
      </c>
      <c r="F73" s="36">
        <f>SUMIFS(СВЦЭМ!$D$33:$D$776,СВЦЭМ!$A$33:$A$776,$A73,СВЦЭМ!$B$33:$B$776,F$47)+'СЕТ СН'!$F$14+СВЦЭМ!$D$10+'СЕТ СН'!$F$6-'СЕТ СН'!$F$26</f>
        <v>944.35659325999995</v>
      </c>
      <c r="G73" s="36">
        <f>SUMIFS(СВЦЭМ!$D$33:$D$776,СВЦЭМ!$A$33:$A$776,$A73,СВЦЭМ!$B$33:$B$776,G$47)+'СЕТ СН'!$F$14+СВЦЭМ!$D$10+'СЕТ СН'!$F$6-'СЕТ СН'!$F$26</f>
        <v>943.35284703999992</v>
      </c>
      <c r="H73" s="36">
        <f>SUMIFS(СВЦЭМ!$D$33:$D$776,СВЦЭМ!$A$33:$A$776,$A73,СВЦЭМ!$B$33:$B$776,H$47)+'СЕТ СН'!$F$14+СВЦЭМ!$D$10+'СЕТ СН'!$F$6-'СЕТ СН'!$F$26</f>
        <v>948.27537164</v>
      </c>
      <c r="I73" s="36">
        <f>SUMIFS(СВЦЭМ!$D$33:$D$776,СВЦЭМ!$A$33:$A$776,$A73,СВЦЭМ!$B$33:$B$776,I$47)+'СЕТ СН'!$F$14+СВЦЭМ!$D$10+'СЕТ СН'!$F$6-'СЕТ СН'!$F$26</f>
        <v>973.66848013000003</v>
      </c>
      <c r="J73" s="36">
        <f>SUMIFS(СВЦЭМ!$D$33:$D$776,СВЦЭМ!$A$33:$A$776,$A73,СВЦЭМ!$B$33:$B$776,J$47)+'СЕТ СН'!$F$14+СВЦЭМ!$D$10+'СЕТ СН'!$F$6-'СЕТ СН'!$F$26</f>
        <v>950.7395458200001</v>
      </c>
      <c r="K73" s="36">
        <f>SUMIFS(СВЦЭМ!$D$33:$D$776,СВЦЭМ!$A$33:$A$776,$A73,СВЦЭМ!$B$33:$B$776,K$47)+'СЕТ СН'!$F$14+СВЦЭМ!$D$10+'СЕТ СН'!$F$6-'СЕТ СН'!$F$26</f>
        <v>867.58109719999993</v>
      </c>
      <c r="L73" s="36">
        <f>SUMIFS(СВЦЭМ!$D$33:$D$776,СВЦЭМ!$A$33:$A$776,$A73,СВЦЭМ!$B$33:$B$776,L$47)+'СЕТ СН'!$F$14+СВЦЭМ!$D$10+'СЕТ СН'!$F$6-'СЕТ СН'!$F$26</f>
        <v>848.22235756000009</v>
      </c>
      <c r="M73" s="36">
        <f>SUMIFS(СВЦЭМ!$D$33:$D$776,СВЦЭМ!$A$33:$A$776,$A73,СВЦЭМ!$B$33:$B$776,M$47)+'СЕТ СН'!$F$14+СВЦЭМ!$D$10+'СЕТ СН'!$F$6-'СЕТ СН'!$F$26</f>
        <v>785.06346551999991</v>
      </c>
      <c r="N73" s="36">
        <f>SUMIFS(СВЦЭМ!$D$33:$D$776,СВЦЭМ!$A$33:$A$776,$A73,СВЦЭМ!$B$33:$B$776,N$47)+'СЕТ СН'!$F$14+СВЦЭМ!$D$10+'СЕТ СН'!$F$6-'СЕТ СН'!$F$26</f>
        <v>737.38514800000007</v>
      </c>
      <c r="O73" s="36">
        <f>SUMIFS(СВЦЭМ!$D$33:$D$776,СВЦЭМ!$A$33:$A$776,$A73,СВЦЭМ!$B$33:$B$776,O$47)+'СЕТ СН'!$F$14+СВЦЭМ!$D$10+'СЕТ СН'!$F$6-'СЕТ СН'!$F$26</f>
        <v>713.33123855000008</v>
      </c>
      <c r="P73" s="36">
        <f>SUMIFS(СВЦЭМ!$D$33:$D$776,СВЦЭМ!$A$33:$A$776,$A73,СВЦЭМ!$B$33:$B$776,P$47)+'СЕТ СН'!$F$14+СВЦЭМ!$D$10+'СЕТ СН'!$F$6-'СЕТ СН'!$F$26</f>
        <v>713.09593298000004</v>
      </c>
      <c r="Q73" s="36">
        <f>SUMIFS(СВЦЭМ!$D$33:$D$776,СВЦЭМ!$A$33:$A$776,$A73,СВЦЭМ!$B$33:$B$776,Q$47)+'СЕТ СН'!$F$14+СВЦЭМ!$D$10+'СЕТ СН'!$F$6-'СЕТ СН'!$F$26</f>
        <v>709.49072099</v>
      </c>
      <c r="R73" s="36">
        <f>SUMIFS(СВЦЭМ!$D$33:$D$776,СВЦЭМ!$A$33:$A$776,$A73,СВЦЭМ!$B$33:$B$776,R$47)+'СЕТ СН'!$F$14+СВЦЭМ!$D$10+'СЕТ СН'!$F$6-'СЕТ СН'!$F$26</f>
        <v>715.00664793999999</v>
      </c>
      <c r="S73" s="36">
        <f>SUMIFS(СВЦЭМ!$D$33:$D$776,СВЦЭМ!$A$33:$A$776,$A73,СВЦЭМ!$B$33:$B$776,S$47)+'СЕТ СН'!$F$14+СВЦЭМ!$D$10+'СЕТ СН'!$F$6-'СЕТ СН'!$F$26</f>
        <v>718.22465570999998</v>
      </c>
      <c r="T73" s="36">
        <f>SUMIFS(СВЦЭМ!$D$33:$D$776,СВЦЭМ!$A$33:$A$776,$A73,СВЦЭМ!$B$33:$B$776,T$47)+'СЕТ СН'!$F$14+СВЦЭМ!$D$10+'СЕТ СН'!$F$6-'СЕТ СН'!$F$26</f>
        <v>710.13985473000002</v>
      </c>
      <c r="U73" s="36">
        <f>SUMIFS(СВЦЭМ!$D$33:$D$776,СВЦЭМ!$A$33:$A$776,$A73,СВЦЭМ!$B$33:$B$776,U$47)+'СЕТ СН'!$F$14+СВЦЭМ!$D$10+'СЕТ СН'!$F$6-'СЕТ СН'!$F$26</f>
        <v>713.56543768000006</v>
      </c>
      <c r="V73" s="36">
        <f>SUMIFS(СВЦЭМ!$D$33:$D$776,СВЦЭМ!$A$33:$A$776,$A73,СВЦЭМ!$B$33:$B$776,V$47)+'СЕТ СН'!$F$14+СВЦЭМ!$D$10+'СЕТ СН'!$F$6-'СЕТ СН'!$F$26</f>
        <v>720.70193702999995</v>
      </c>
      <c r="W73" s="36">
        <f>SUMIFS(СВЦЭМ!$D$33:$D$776,СВЦЭМ!$A$33:$A$776,$A73,СВЦЭМ!$B$33:$B$776,W$47)+'СЕТ СН'!$F$14+СВЦЭМ!$D$10+'СЕТ СН'!$F$6-'СЕТ СН'!$F$26</f>
        <v>727.52328058000012</v>
      </c>
      <c r="X73" s="36">
        <f>SUMIFS(СВЦЭМ!$D$33:$D$776,СВЦЭМ!$A$33:$A$776,$A73,СВЦЭМ!$B$33:$B$776,X$47)+'СЕТ СН'!$F$14+СВЦЭМ!$D$10+'СЕТ СН'!$F$6-'СЕТ СН'!$F$26</f>
        <v>749.25121332999993</v>
      </c>
      <c r="Y73" s="36">
        <f>SUMIFS(СВЦЭМ!$D$33:$D$776,СВЦЭМ!$A$33:$A$776,$A73,СВЦЭМ!$B$33:$B$776,Y$47)+'СЕТ СН'!$F$14+СВЦЭМ!$D$10+'СЕТ СН'!$F$6-'СЕТ СН'!$F$26</f>
        <v>845.08179943000005</v>
      </c>
    </row>
    <row r="74" spans="1:25" ht="15.75" x14ac:dyDescent="0.2">
      <c r="A74" s="35">
        <f t="shared" si="1"/>
        <v>44070</v>
      </c>
      <c r="B74" s="36">
        <f>SUMIFS(СВЦЭМ!$D$33:$D$776,СВЦЭМ!$A$33:$A$776,$A74,СВЦЭМ!$B$33:$B$776,B$47)+'СЕТ СН'!$F$14+СВЦЭМ!$D$10+'СЕТ СН'!$F$6-'СЕТ СН'!$F$26</f>
        <v>777.76509912999995</v>
      </c>
      <c r="C74" s="36">
        <f>SUMIFS(СВЦЭМ!$D$33:$D$776,СВЦЭМ!$A$33:$A$776,$A74,СВЦЭМ!$B$33:$B$776,C$47)+'СЕТ СН'!$F$14+СВЦЭМ!$D$10+'СЕТ СН'!$F$6-'СЕТ СН'!$F$26</f>
        <v>882.32012400999997</v>
      </c>
      <c r="D74" s="36">
        <f>SUMIFS(СВЦЭМ!$D$33:$D$776,СВЦЭМ!$A$33:$A$776,$A74,СВЦЭМ!$B$33:$B$776,D$47)+'СЕТ СН'!$F$14+СВЦЭМ!$D$10+'СЕТ СН'!$F$6-'СЕТ СН'!$F$26</f>
        <v>978.62836257000004</v>
      </c>
      <c r="E74" s="36">
        <f>SUMIFS(СВЦЭМ!$D$33:$D$776,СВЦЭМ!$A$33:$A$776,$A74,СВЦЭМ!$B$33:$B$776,E$47)+'СЕТ СН'!$F$14+СВЦЭМ!$D$10+'СЕТ СН'!$F$6-'СЕТ СН'!$F$26</f>
        <v>997.63512485000001</v>
      </c>
      <c r="F74" s="36">
        <f>SUMIFS(СВЦЭМ!$D$33:$D$776,СВЦЭМ!$A$33:$A$776,$A74,СВЦЭМ!$B$33:$B$776,F$47)+'СЕТ СН'!$F$14+СВЦЭМ!$D$10+'СЕТ СН'!$F$6-'СЕТ СН'!$F$26</f>
        <v>1004.8219103399999</v>
      </c>
      <c r="G74" s="36">
        <f>SUMIFS(СВЦЭМ!$D$33:$D$776,СВЦЭМ!$A$33:$A$776,$A74,СВЦЭМ!$B$33:$B$776,G$47)+'СЕТ СН'!$F$14+СВЦЭМ!$D$10+'СЕТ СН'!$F$6-'СЕТ СН'!$F$26</f>
        <v>997.60545634000005</v>
      </c>
      <c r="H74" s="36">
        <f>SUMIFS(СВЦЭМ!$D$33:$D$776,СВЦЭМ!$A$33:$A$776,$A74,СВЦЭМ!$B$33:$B$776,H$47)+'СЕТ СН'!$F$14+СВЦЭМ!$D$10+'СЕТ СН'!$F$6-'СЕТ СН'!$F$26</f>
        <v>954.86864485000001</v>
      </c>
      <c r="I74" s="36">
        <f>SUMIFS(СВЦЭМ!$D$33:$D$776,СВЦЭМ!$A$33:$A$776,$A74,СВЦЭМ!$B$33:$B$776,I$47)+'СЕТ СН'!$F$14+СВЦЭМ!$D$10+'СЕТ СН'!$F$6-'СЕТ СН'!$F$26</f>
        <v>873.5307299000001</v>
      </c>
      <c r="J74" s="36">
        <f>SUMIFS(СВЦЭМ!$D$33:$D$776,СВЦЭМ!$A$33:$A$776,$A74,СВЦЭМ!$B$33:$B$776,J$47)+'СЕТ СН'!$F$14+СВЦЭМ!$D$10+'СЕТ СН'!$F$6-'СЕТ СН'!$F$26</f>
        <v>824.57820885000001</v>
      </c>
      <c r="K74" s="36">
        <f>SUMIFS(СВЦЭМ!$D$33:$D$776,СВЦЭМ!$A$33:$A$776,$A74,СВЦЭМ!$B$33:$B$776,K$47)+'СЕТ СН'!$F$14+СВЦЭМ!$D$10+'СЕТ СН'!$F$6-'СЕТ СН'!$F$26</f>
        <v>793.54061649999994</v>
      </c>
      <c r="L74" s="36">
        <f>SUMIFS(СВЦЭМ!$D$33:$D$776,СВЦЭМ!$A$33:$A$776,$A74,СВЦЭМ!$B$33:$B$776,L$47)+'СЕТ СН'!$F$14+СВЦЭМ!$D$10+'СЕТ СН'!$F$6-'СЕТ СН'!$F$26</f>
        <v>791.80769802999998</v>
      </c>
      <c r="M74" s="36">
        <f>SUMIFS(СВЦЭМ!$D$33:$D$776,СВЦЭМ!$A$33:$A$776,$A74,СВЦЭМ!$B$33:$B$776,M$47)+'СЕТ СН'!$F$14+СВЦЭМ!$D$10+'СЕТ СН'!$F$6-'СЕТ СН'!$F$26</f>
        <v>795.18596935000005</v>
      </c>
      <c r="N74" s="36">
        <f>SUMIFS(СВЦЭМ!$D$33:$D$776,СВЦЭМ!$A$33:$A$776,$A74,СВЦЭМ!$B$33:$B$776,N$47)+'СЕТ СН'!$F$14+СВЦЭМ!$D$10+'СЕТ СН'!$F$6-'СЕТ СН'!$F$26</f>
        <v>787.20872112999996</v>
      </c>
      <c r="O74" s="36">
        <f>SUMIFS(СВЦЭМ!$D$33:$D$776,СВЦЭМ!$A$33:$A$776,$A74,СВЦЭМ!$B$33:$B$776,O$47)+'СЕТ СН'!$F$14+СВЦЭМ!$D$10+'СЕТ СН'!$F$6-'СЕТ СН'!$F$26</f>
        <v>785.58409363999999</v>
      </c>
      <c r="P74" s="36">
        <f>SUMIFS(СВЦЭМ!$D$33:$D$776,СВЦЭМ!$A$33:$A$776,$A74,СВЦЭМ!$B$33:$B$776,P$47)+'СЕТ СН'!$F$14+СВЦЭМ!$D$10+'СЕТ СН'!$F$6-'СЕТ СН'!$F$26</f>
        <v>793.14558837000004</v>
      </c>
      <c r="Q74" s="36">
        <f>SUMIFS(СВЦЭМ!$D$33:$D$776,СВЦЭМ!$A$33:$A$776,$A74,СВЦЭМ!$B$33:$B$776,Q$47)+'СЕТ СН'!$F$14+СВЦЭМ!$D$10+'СЕТ СН'!$F$6-'СЕТ СН'!$F$26</f>
        <v>793.73609149999993</v>
      </c>
      <c r="R74" s="36">
        <f>SUMIFS(СВЦЭМ!$D$33:$D$776,СВЦЭМ!$A$33:$A$776,$A74,СВЦЭМ!$B$33:$B$776,R$47)+'СЕТ СН'!$F$14+СВЦЭМ!$D$10+'СЕТ СН'!$F$6-'СЕТ СН'!$F$26</f>
        <v>785.59875310999996</v>
      </c>
      <c r="S74" s="36">
        <f>SUMIFS(СВЦЭМ!$D$33:$D$776,СВЦЭМ!$A$33:$A$776,$A74,СВЦЭМ!$B$33:$B$776,S$47)+'СЕТ СН'!$F$14+СВЦЭМ!$D$10+'СЕТ СН'!$F$6-'СЕТ СН'!$F$26</f>
        <v>786.79620922000004</v>
      </c>
      <c r="T74" s="36">
        <f>SUMIFS(СВЦЭМ!$D$33:$D$776,СВЦЭМ!$A$33:$A$776,$A74,СВЦЭМ!$B$33:$B$776,T$47)+'СЕТ СН'!$F$14+СВЦЭМ!$D$10+'СЕТ СН'!$F$6-'СЕТ СН'!$F$26</f>
        <v>781.30225582999992</v>
      </c>
      <c r="U74" s="36">
        <f>SUMIFS(СВЦЭМ!$D$33:$D$776,СВЦЭМ!$A$33:$A$776,$A74,СВЦЭМ!$B$33:$B$776,U$47)+'СЕТ СН'!$F$14+СВЦЭМ!$D$10+'СЕТ СН'!$F$6-'СЕТ СН'!$F$26</f>
        <v>786.97087392000003</v>
      </c>
      <c r="V74" s="36">
        <f>SUMIFS(СВЦЭМ!$D$33:$D$776,СВЦЭМ!$A$33:$A$776,$A74,СВЦЭМ!$B$33:$B$776,V$47)+'СЕТ СН'!$F$14+СВЦЭМ!$D$10+'СЕТ СН'!$F$6-'СЕТ СН'!$F$26</f>
        <v>800.37001944000008</v>
      </c>
      <c r="W74" s="36">
        <f>SUMIFS(СВЦЭМ!$D$33:$D$776,СВЦЭМ!$A$33:$A$776,$A74,СВЦЭМ!$B$33:$B$776,W$47)+'СЕТ СН'!$F$14+СВЦЭМ!$D$10+'СЕТ СН'!$F$6-'СЕТ СН'!$F$26</f>
        <v>799.98818322000011</v>
      </c>
      <c r="X74" s="36">
        <f>SUMIFS(СВЦЭМ!$D$33:$D$776,СВЦЭМ!$A$33:$A$776,$A74,СВЦЭМ!$B$33:$B$776,X$47)+'СЕТ СН'!$F$14+СВЦЭМ!$D$10+'СЕТ СН'!$F$6-'СЕТ СН'!$F$26</f>
        <v>772.84326418000001</v>
      </c>
      <c r="Y74" s="36">
        <f>SUMIFS(СВЦЭМ!$D$33:$D$776,СВЦЭМ!$A$33:$A$776,$A74,СВЦЭМ!$B$33:$B$776,Y$47)+'СЕТ СН'!$F$14+СВЦЭМ!$D$10+'СЕТ СН'!$F$6-'СЕТ СН'!$F$26</f>
        <v>804.64474747000008</v>
      </c>
    </row>
    <row r="75" spans="1:25" ht="15.75" x14ac:dyDescent="0.2">
      <c r="A75" s="35">
        <f t="shared" si="1"/>
        <v>44071</v>
      </c>
      <c r="B75" s="36">
        <f>SUMIFS(СВЦЭМ!$D$33:$D$776,СВЦЭМ!$A$33:$A$776,$A75,СВЦЭМ!$B$33:$B$776,B$47)+'СЕТ СН'!$F$14+СВЦЭМ!$D$10+'СЕТ СН'!$F$6-'СЕТ СН'!$F$26</f>
        <v>931.93247337000003</v>
      </c>
      <c r="C75" s="36">
        <f>SUMIFS(СВЦЭМ!$D$33:$D$776,СВЦЭМ!$A$33:$A$776,$A75,СВЦЭМ!$B$33:$B$776,C$47)+'СЕТ СН'!$F$14+СВЦЭМ!$D$10+'СЕТ СН'!$F$6-'СЕТ СН'!$F$26</f>
        <v>950.89386484000011</v>
      </c>
      <c r="D75" s="36">
        <f>SUMIFS(СВЦЭМ!$D$33:$D$776,СВЦЭМ!$A$33:$A$776,$A75,СВЦЭМ!$B$33:$B$776,D$47)+'СЕТ СН'!$F$14+СВЦЭМ!$D$10+'СЕТ СН'!$F$6-'СЕТ СН'!$F$26</f>
        <v>982.52749988000005</v>
      </c>
      <c r="E75" s="36">
        <f>SUMIFS(СВЦЭМ!$D$33:$D$776,СВЦЭМ!$A$33:$A$776,$A75,СВЦЭМ!$B$33:$B$776,E$47)+'СЕТ СН'!$F$14+СВЦЭМ!$D$10+'СЕТ СН'!$F$6-'СЕТ СН'!$F$26</f>
        <v>995.95321113</v>
      </c>
      <c r="F75" s="36">
        <f>SUMIFS(СВЦЭМ!$D$33:$D$776,СВЦЭМ!$A$33:$A$776,$A75,СВЦЭМ!$B$33:$B$776,F$47)+'СЕТ СН'!$F$14+СВЦЭМ!$D$10+'СЕТ СН'!$F$6-'СЕТ СН'!$F$26</f>
        <v>1006.4261357400001</v>
      </c>
      <c r="G75" s="36">
        <f>SUMIFS(СВЦЭМ!$D$33:$D$776,СВЦЭМ!$A$33:$A$776,$A75,СВЦЭМ!$B$33:$B$776,G$47)+'СЕТ СН'!$F$14+СВЦЭМ!$D$10+'СЕТ СН'!$F$6-'СЕТ СН'!$F$26</f>
        <v>985.20265214999995</v>
      </c>
      <c r="H75" s="36">
        <f>SUMIFS(СВЦЭМ!$D$33:$D$776,СВЦЭМ!$A$33:$A$776,$A75,СВЦЭМ!$B$33:$B$776,H$47)+'СЕТ СН'!$F$14+СВЦЭМ!$D$10+'СЕТ СН'!$F$6-'СЕТ СН'!$F$26</f>
        <v>949.19767810999997</v>
      </c>
      <c r="I75" s="36">
        <f>SUMIFS(СВЦЭМ!$D$33:$D$776,СВЦЭМ!$A$33:$A$776,$A75,СВЦЭМ!$B$33:$B$776,I$47)+'СЕТ СН'!$F$14+СВЦЭМ!$D$10+'СЕТ СН'!$F$6-'СЕТ СН'!$F$26</f>
        <v>891.47716194000009</v>
      </c>
      <c r="J75" s="36">
        <f>SUMIFS(СВЦЭМ!$D$33:$D$776,СВЦЭМ!$A$33:$A$776,$A75,СВЦЭМ!$B$33:$B$776,J$47)+'СЕТ СН'!$F$14+СВЦЭМ!$D$10+'СЕТ СН'!$F$6-'СЕТ СН'!$F$26</f>
        <v>828.16420545000005</v>
      </c>
      <c r="K75" s="36">
        <f>SUMIFS(СВЦЭМ!$D$33:$D$776,СВЦЭМ!$A$33:$A$776,$A75,СВЦЭМ!$B$33:$B$776,K$47)+'СЕТ СН'!$F$14+СВЦЭМ!$D$10+'СЕТ СН'!$F$6-'СЕТ СН'!$F$26</f>
        <v>799.62953119000008</v>
      </c>
      <c r="L75" s="36">
        <f>SUMIFS(СВЦЭМ!$D$33:$D$776,СВЦЭМ!$A$33:$A$776,$A75,СВЦЭМ!$B$33:$B$776,L$47)+'СЕТ СН'!$F$14+СВЦЭМ!$D$10+'СЕТ СН'!$F$6-'СЕТ СН'!$F$26</f>
        <v>792.19402728</v>
      </c>
      <c r="M75" s="36">
        <f>SUMIFS(СВЦЭМ!$D$33:$D$776,СВЦЭМ!$A$33:$A$776,$A75,СВЦЭМ!$B$33:$B$776,M$47)+'СЕТ СН'!$F$14+СВЦЭМ!$D$10+'СЕТ СН'!$F$6-'СЕТ СН'!$F$26</f>
        <v>795.73279922999996</v>
      </c>
      <c r="N75" s="36">
        <f>SUMIFS(СВЦЭМ!$D$33:$D$776,СВЦЭМ!$A$33:$A$776,$A75,СВЦЭМ!$B$33:$B$776,N$47)+'СЕТ СН'!$F$14+СВЦЭМ!$D$10+'СЕТ СН'!$F$6-'СЕТ СН'!$F$26</f>
        <v>796.35333713</v>
      </c>
      <c r="O75" s="36">
        <f>SUMIFS(СВЦЭМ!$D$33:$D$776,СВЦЭМ!$A$33:$A$776,$A75,СВЦЭМ!$B$33:$B$776,O$47)+'СЕТ СН'!$F$14+СВЦЭМ!$D$10+'СЕТ СН'!$F$6-'СЕТ СН'!$F$26</f>
        <v>790.5499379800001</v>
      </c>
      <c r="P75" s="36">
        <f>SUMIFS(СВЦЭМ!$D$33:$D$776,СВЦЭМ!$A$33:$A$776,$A75,СВЦЭМ!$B$33:$B$776,P$47)+'СЕТ СН'!$F$14+СВЦЭМ!$D$10+'СЕТ СН'!$F$6-'СЕТ СН'!$F$26</f>
        <v>792.2272074</v>
      </c>
      <c r="Q75" s="36">
        <f>SUMIFS(СВЦЭМ!$D$33:$D$776,СВЦЭМ!$A$33:$A$776,$A75,СВЦЭМ!$B$33:$B$776,Q$47)+'СЕТ СН'!$F$14+СВЦЭМ!$D$10+'СЕТ СН'!$F$6-'СЕТ СН'!$F$26</f>
        <v>805.25141359999998</v>
      </c>
      <c r="R75" s="36">
        <f>SUMIFS(СВЦЭМ!$D$33:$D$776,СВЦЭМ!$A$33:$A$776,$A75,СВЦЭМ!$B$33:$B$776,R$47)+'СЕТ СН'!$F$14+СВЦЭМ!$D$10+'СЕТ СН'!$F$6-'СЕТ СН'!$F$26</f>
        <v>801.86041974</v>
      </c>
      <c r="S75" s="36">
        <f>SUMIFS(СВЦЭМ!$D$33:$D$776,СВЦЭМ!$A$33:$A$776,$A75,СВЦЭМ!$B$33:$B$776,S$47)+'СЕТ СН'!$F$14+СВЦЭМ!$D$10+'СЕТ СН'!$F$6-'СЕТ СН'!$F$26</f>
        <v>804.16697705999991</v>
      </c>
      <c r="T75" s="36">
        <f>SUMIFS(СВЦЭМ!$D$33:$D$776,СВЦЭМ!$A$33:$A$776,$A75,СВЦЭМ!$B$33:$B$776,T$47)+'СЕТ СН'!$F$14+СВЦЭМ!$D$10+'СЕТ СН'!$F$6-'СЕТ СН'!$F$26</f>
        <v>799.87138617999994</v>
      </c>
      <c r="U75" s="36">
        <f>SUMIFS(СВЦЭМ!$D$33:$D$776,СВЦЭМ!$A$33:$A$776,$A75,СВЦЭМ!$B$33:$B$776,U$47)+'СЕТ СН'!$F$14+СВЦЭМ!$D$10+'СЕТ СН'!$F$6-'СЕТ СН'!$F$26</f>
        <v>793.3412636600001</v>
      </c>
      <c r="V75" s="36">
        <f>SUMIFS(СВЦЭМ!$D$33:$D$776,СВЦЭМ!$A$33:$A$776,$A75,СВЦЭМ!$B$33:$B$776,V$47)+'СЕТ СН'!$F$14+СВЦЭМ!$D$10+'СЕТ СН'!$F$6-'СЕТ СН'!$F$26</f>
        <v>768.39031558000011</v>
      </c>
      <c r="W75" s="36">
        <f>SUMIFS(СВЦЭМ!$D$33:$D$776,СВЦЭМ!$A$33:$A$776,$A75,СВЦЭМ!$B$33:$B$776,W$47)+'СЕТ СН'!$F$14+СВЦЭМ!$D$10+'СЕТ СН'!$F$6-'СЕТ СН'!$F$26</f>
        <v>766.58027487000004</v>
      </c>
      <c r="X75" s="36">
        <f>SUMIFS(СВЦЭМ!$D$33:$D$776,СВЦЭМ!$A$33:$A$776,$A75,СВЦЭМ!$B$33:$B$776,X$47)+'СЕТ СН'!$F$14+СВЦЭМ!$D$10+'СЕТ СН'!$F$6-'СЕТ СН'!$F$26</f>
        <v>818.00534633000007</v>
      </c>
      <c r="Y75" s="36">
        <f>SUMIFS(СВЦЭМ!$D$33:$D$776,СВЦЭМ!$A$33:$A$776,$A75,СВЦЭМ!$B$33:$B$776,Y$47)+'СЕТ СН'!$F$14+СВЦЭМ!$D$10+'СЕТ СН'!$F$6-'СЕТ СН'!$F$26</f>
        <v>867.86616929000002</v>
      </c>
    </row>
    <row r="76" spans="1:25" ht="15.75" x14ac:dyDescent="0.2">
      <c r="A76" s="35">
        <f t="shared" si="1"/>
        <v>44072</v>
      </c>
      <c r="B76" s="36">
        <f>SUMIFS(СВЦЭМ!$D$33:$D$776,СВЦЭМ!$A$33:$A$776,$A76,СВЦЭМ!$B$33:$B$776,B$47)+'СЕТ СН'!$F$14+СВЦЭМ!$D$10+'СЕТ СН'!$F$6-'СЕТ СН'!$F$26</f>
        <v>931.18892557000004</v>
      </c>
      <c r="C76" s="36">
        <f>SUMIFS(СВЦЭМ!$D$33:$D$776,СВЦЭМ!$A$33:$A$776,$A76,СВЦЭМ!$B$33:$B$776,C$47)+'СЕТ СН'!$F$14+СВЦЭМ!$D$10+'СЕТ СН'!$F$6-'СЕТ СН'!$F$26</f>
        <v>979.27288664000002</v>
      </c>
      <c r="D76" s="36">
        <f>SUMIFS(СВЦЭМ!$D$33:$D$776,СВЦЭМ!$A$33:$A$776,$A76,СВЦЭМ!$B$33:$B$776,D$47)+'СЕТ СН'!$F$14+СВЦЭМ!$D$10+'СЕТ СН'!$F$6-'СЕТ СН'!$F$26</f>
        <v>1017.52343903</v>
      </c>
      <c r="E76" s="36">
        <f>SUMIFS(СВЦЭМ!$D$33:$D$776,СВЦЭМ!$A$33:$A$776,$A76,СВЦЭМ!$B$33:$B$776,E$47)+'СЕТ СН'!$F$14+СВЦЭМ!$D$10+'СЕТ СН'!$F$6-'СЕТ СН'!$F$26</f>
        <v>1033.2332807499999</v>
      </c>
      <c r="F76" s="36">
        <f>SUMIFS(СВЦЭМ!$D$33:$D$776,СВЦЭМ!$A$33:$A$776,$A76,СВЦЭМ!$B$33:$B$776,F$47)+'СЕТ СН'!$F$14+СВЦЭМ!$D$10+'СЕТ СН'!$F$6-'СЕТ СН'!$F$26</f>
        <v>1043.0937461799999</v>
      </c>
      <c r="G76" s="36">
        <f>SUMIFS(СВЦЭМ!$D$33:$D$776,СВЦЭМ!$A$33:$A$776,$A76,СВЦЭМ!$B$33:$B$776,G$47)+'СЕТ СН'!$F$14+СВЦЭМ!$D$10+'СЕТ СН'!$F$6-'СЕТ СН'!$F$26</f>
        <v>1026.9878965800001</v>
      </c>
      <c r="H76" s="36">
        <f>SUMIFS(СВЦЭМ!$D$33:$D$776,СВЦЭМ!$A$33:$A$776,$A76,СВЦЭМ!$B$33:$B$776,H$47)+'СЕТ СН'!$F$14+СВЦЭМ!$D$10+'СЕТ СН'!$F$6-'СЕТ СН'!$F$26</f>
        <v>999.90585407000003</v>
      </c>
      <c r="I76" s="36">
        <f>SUMIFS(СВЦЭМ!$D$33:$D$776,СВЦЭМ!$A$33:$A$776,$A76,СВЦЭМ!$B$33:$B$776,I$47)+'СЕТ СН'!$F$14+СВЦЭМ!$D$10+'СЕТ СН'!$F$6-'СЕТ СН'!$F$26</f>
        <v>953.23930558000006</v>
      </c>
      <c r="J76" s="36">
        <f>SUMIFS(СВЦЭМ!$D$33:$D$776,СВЦЭМ!$A$33:$A$776,$A76,СВЦЭМ!$B$33:$B$776,J$47)+'СЕТ СН'!$F$14+СВЦЭМ!$D$10+'СЕТ СН'!$F$6-'СЕТ СН'!$F$26</f>
        <v>878.58146336000004</v>
      </c>
      <c r="K76" s="36">
        <f>SUMIFS(СВЦЭМ!$D$33:$D$776,СВЦЭМ!$A$33:$A$776,$A76,СВЦЭМ!$B$33:$B$776,K$47)+'СЕТ СН'!$F$14+СВЦЭМ!$D$10+'СЕТ СН'!$F$6-'СЕТ СН'!$F$26</f>
        <v>817.65945706999992</v>
      </c>
      <c r="L76" s="36">
        <f>SUMIFS(СВЦЭМ!$D$33:$D$776,СВЦЭМ!$A$33:$A$776,$A76,СВЦЭМ!$B$33:$B$776,L$47)+'СЕТ СН'!$F$14+СВЦЭМ!$D$10+'СЕТ СН'!$F$6-'СЕТ СН'!$F$26</f>
        <v>797.02990496999996</v>
      </c>
      <c r="M76" s="36">
        <f>SUMIFS(СВЦЭМ!$D$33:$D$776,СВЦЭМ!$A$33:$A$776,$A76,СВЦЭМ!$B$33:$B$776,M$47)+'СЕТ СН'!$F$14+СВЦЭМ!$D$10+'СЕТ СН'!$F$6-'СЕТ СН'!$F$26</f>
        <v>798.58744954999997</v>
      </c>
      <c r="N76" s="36">
        <f>SUMIFS(СВЦЭМ!$D$33:$D$776,СВЦЭМ!$A$33:$A$776,$A76,СВЦЭМ!$B$33:$B$776,N$47)+'СЕТ СН'!$F$14+СВЦЭМ!$D$10+'СЕТ СН'!$F$6-'СЕТ СН'!$F$26</f>
        <v>808.54011951999996</v>
      </c>
      <c r="O76" s="36">
        <f>SUMIFS(СВЦЭМ!$D$33:$D$776,СВЦЭМ!$A$33:$A$776,$A76,СВЦЭМ!$B$33:$B$776,O$47)+'СЕТ СН'!$F$14+СВЦЭМ!$D$10+'СЕТ СН'!$F$6-'СЕТ СН'!$F$26</f>
        <v>805.73322542999995</v>
      </c>
      <c r="P76" s="36">
        <f>SUMIFS(СВЦЭМ!$D$33:$D$776,СВЦЭМ!$A$33:$A$776,$A76,СВЦЭМ!$B$33:$B$776,P$47)+'СЕТ СН'!$F$14+СВЦЭМ!$D$10+'СЕТ СН'!$F$6-'СЕТ СН'!$F$26</f>
        <v>811.60865654000008</v>
      </c>
      <c r="Q76" s="36">
        <f>SUMIFS(СВЦЭМ!$D$33:$D$776,СВЦЭМ!$A$33:$A$776,$A76,СВЦЭМ!$B$33:$B$776,Q$47)+'СЕТ СН'!$F$14+СВЦЭМ!$D$10+'СЕТ СН'!$F$6-'СЕТ СН'!$F$26</f>
        <v>826.8526439100001</v>
      </c>
      <c r="R76" s="36">
        <f>SUMIFS(СВЦЭМ!$D$33:$D$776,СВЦЭМ!$A$33:$A$776,$A76,СВЦЭМ!$B$33:$B$776,R$47)+'СЕТ СН'!$F$14+СВЦЭМ!$D$10+'СЕТ СН'!$F$6-'СЕТ СН'!$F$26</f>
        <v>836.48348353999995</v>
      </c>
      <c r="S76" s="36">
        <f>SUMIFS(СВЦЭМ!$D$33:$D$776,СВЦЭМ!$A$33:$A$776,$A76,СВЦЭМ!$B$33:$B$776,S$47)+'СЕТ СН'!$F$14+СВЦЭМ!$D$10+'СЕТ СН'!$F$6-'СЕТ СН'!$F$26</f>
        <v>826.92449972000009</v>
      </c>
      <c r="T76" s="36">
        <f>SUMIFS(СВЦЭМ!$D$33:$D$776,СВЦЭМ!$A$33:$A$776,$A76,СВЦЭМ!$B$33:$B$776,T$47)+'СЕТ СН'!$F$14+СВЦЭМ!$D$10+'СЕТ СН'!$F$6-'СЕТ СН'!$F$26</f>
        <v>825.31401948999996</v>
      </c>
      <c r="U76" s="36">
        <f>SUMIFS(СВЦЭМ!$D$33:$D$776,СВЦЭМ!$A$33:$A$776,$A76,СВЦЭМ!$B$33:$B$776,U$47)+'СЕТ СН'!$F$14+СВЦЭМ!$D$10+'СЕТ СН'!$F$6-'СЕТ СН'!$F$26</f>
        <v>825.54773165000006</v>
      </c>
      <c r="V76" s="36">
        <f>SUMIFS(СВЦЭМ!$D$33:$D$776,СВЦЭМ!$A$33:$A$776,$A76,СВЦЭМ!$B$33:$B$776,V$47)+'СЕТ СН'!$F$14+СВЦЭМ!$D$10+'СЕТ СН'!$F$6-'СЕТ СН'!$F$26</f>
        <v>805.09029383000006</v>
      </c>
      <c r="W76" s="36">
        <f>SUMIFS(СВЦЭМ!$D$33:$D$776,СВЦЭМ!$A$33:$A$776,$A76,СВЦЭМ!$B$33:$B$776,W$47)+'СЕТ СН'!$F$14+СВЦЭМ!$D$10+'СЕТ СН'!$F$6-'СЕТ СН'!$F$26</f>
        <v>794.21722451000005</v>
      </c>
      <c r="X76" s="36">
        <f>SUMIFS(СВЦЭМ!$D$33:$D$776,СВЦЭМ!$A$33:$A$776,$A76,СВЦЭМ!$B$33:$B$776,X$47)+'СЕТ СН'!$F$14+СВЦЭМ!$D$10+'СЕТ СН'!$F$6-'СЕТ СН'!$F$26</f>
        <v>837.39911063</v>
      </c>
      <c r="Y76" s="36">
        <f>SUMIFS(СВЦЭМ!$D$33:$D$776,СВЦЭМ!$A$33:$A$776,$A76,СВЦЭМ!$B$33:$B$776,Y$47)+'СЕТ СН'!$F$14+СВЦЭМ!$D$10+'СЕТ СН'!$F$6-'СЕТ СН'!$F$26</f>
        <v>878.43158027000004</v>
      </c>
    </row>
    <row r="77" spans="1:25" ht="15.75" x14ac:dyDescent="0.2">
      <c r="A77" s="35">
        <f t="shared" si="1"/>
        <v>44073</v>
      </c>
      <c r="B77" s="36">
        <f>SUMIFS(СВЦЭМ!$D$33:$D$776,СВЦЭМ!$A$33:$A$776,$A77,СВЦЭМ!$B$33:$B$776,B$47)+'СЕТ СН'!$F$14+СВЦЭМ!$D$10+'СЕТ СН'!$F$6-'СЕТ СН'!$F$26</f>
        <v>910.85119226000006</v>
      </c>
      <c r="C77" s="36">
        <f>SUMIFS(СВЦЭМ!$D$33:$D$776,СВЦЭМ!$A$33:$A$776,$A77,СВЦЭМ!$B$33:$B$776,C$47)+'СЕТ СН'!$F$14+СВЦЭМ!$D$10+'СЕТ СН'!$F$6-'СЕТ СН'!$F$26</f>
        <v>970.42278177000003</v>
      </c>
      <c r="D77" s="36">
        <f>SUMIFS(СВЦЭМ!$D$33:$D$776,СВЦЭМ!$A$33:$A$776,$A77,СВЦЭМ!$B$33:$B$776,D$47)+'СЕТ СН'!$F$14+СВЦЭМ!$D$10+'СЕТ СН'!$F$6-'СЕТ СН'!$F$26</f>
        <v>1015.0550599800001</v>
      </c>
      <c r="E77" s="36">
        <f>SUMIFS(СВЦЭМ!$D$33:$D$776,СВЦЭМ!$A$33:$A$776,$A77,СВЦЭМ!$B$33:$B$776,E$47)+'СЕТ СН'!$F$14+СВЦЭМ!$D$10+'СЕТ СН'!$F$6-'СЕТ СН'!$F$26</f>
        <v>1015.6691100800001</v>
      </c>
      <c r="F77" s="36">
        <f>SUMIFS(СВЦЭМ!$D$33:$D$776,СВЦЭМ!$A$33:$A$776,$A77,СВЦЭМ!$B$33:$B$776,F$47)+'СЕТ СН'!$F$14+СВЦЭМ!$D$10+'СЕТ СН'!$F$6-'СЕТ СН'!$F$26</f>
        <v>1016.27817514</v>
      </c>
      <c r="G77" s="36">
        <f>SUMIFS(СВЦЭМ!$D$33:$D$776,СВЦЭМ!$A$33:$A$776,$A77,СВЦЭМ!$B$33:$B$776,G$47)+'СЕТ СН'!$F$14+СВЦЭМ!$D$10+'СЕТ СН'!$F$6-'СЕТ СН'!$F$26</f>
        <v>1005.5866199699999</v>
      </c>
      <c r="H77" s="36">
        <f>SUMIFS(СВЦЭМ!$D$33:$D$776,СВЦЭМ!$A$33:$A$776,$A77,СВЦЭМ!$B$33:$B$776,H$47)+'СЕТ СН'!$F$14+СВЦЭМ!$D$10+'СЕТ СН'!$F$6-'СЕТ СН'!$F$26</f>
        <v>997.31524386000001</v>
      </c>
      <c r="I77" s="36">
        <f>SUMIFS(СВЦЭМ!$D$33:$D$776,СВЦЭМ!$A$33:$A$776,$A77,СВЦЭМ!$B$33:$B$776,I$47)+'СЕТ СН'!$F$14+СВЦЭМ!$D$10+'СЕТ СН'!$F$6-'СЕТ СН'!$F$26</f>
        <v>965.18854041999998</v>
      </c>
      <c r="J77" s="36">
        <f>SUMIFS(СВЦЭМ!$D$33:$D$776,СВЦЭМ!$A$33:$A$776,$A77,СВЦЭМ!$B$33:$B$776,J$47)+'СЕТ СН'!$F$14+СВЦЭМ!$D$10+'СЕТ СН'!$F$6-'СЕТ СН'!$F$26</f>
        <v>888.58297536999999</v>
      </c>
      <c r="K77" s="36">
        <f>SUMIFS(СВЦЭМ!$D$33:$D$776,СВЦЭМ!$A$33:$A$776,$A77,СВЦЭМ!$B$33:$B$776,K$47)+'СЕТ СН'!$F$14+СВЦЭМ!$D$10+'СЕТ СН'!$F$6-'СЕТ СН'!$F$26</f>
        <v>821.31679297000005</v>
      </c>
      <c r="L77" s="36">
        <f>SUMIFS(СВЦЭМ!$D$33:$D$776,СВЦЭМ!$A$33:$A$776,$A77,СВЦЭМ!$B$33:$B$776,L$47)+'СЕТ СН'!$F$14+СВЦЭМ!$D$10+'СЕТ СН'!$F$6-'СЕТ СН'!$F$26</f>
        <v>789.14747198000009</v>
      </c>
      <c r="M77" s="36">
        <f>SUMIFS(СВЦЭМ!$D$33:$D$776,СВЦЭМ!$A$33:$A$776,$A77,СВЦЭМ!$B$33:$B$776,M$47)+'СЕТ СН'!$F$14+СВЦЭМ!$D$10+'СЕТ СН'!$F$6-'СЕТ СН'!$F$26</f>
        <v>783.6206946100001</v>
      </c>
      <c r="N77" s="36">
        <f>SUMIFS(СВЦЭМ!$D$33:$D$776,СВЦЭМ!$A$33:$A$776,$A77,СВЦЭМ!$B$33:$B$776,N$47)+'СЕТ СН'!$F$14+СВЦЭМ!$D$10+'СЕТ СН'!$F$6-'СЕТ СН'!$F$26</f>
        <v>793.64843616999997</v>
      </c>
      <c r="O77" s="36">
        <f>SUMIFS(СВЦЭМ!$D$33:$D$776,СВЦЭМ!$A$33:$A$776,$A77,СВЦЭМ!$B$33:$B$776,O$47)+'СЕТ СН'!$F$14+СВЦЭМ!$D$10+'СЕТ СН'!$F$6-'СЕТ СН'!$F$26</f>
        <v>786.01171073</v>
      </c>
      <c r="P77" s="36">
        <f>SUMIFS(СВЦЭМ!$D$33:$D$776,СВЦЭМ!$A$33:$A$776,$A77,СВЦЭМ!$B$33:$B$776,P$47)+'СЕТ СН'!$F$14+СВЦЭМ!$D$10+'СЕТ СН'!$F$6-'СЕТ СН'!$F$26</f>
        <v>789.42341798000007</v>
      </c>
      <c r="Q77" s="36">
        <f>SUMIFS(СВЦЭМ!$D$33:$D$776,СВЦЭМ!$A$33:$A$776,$A77,СВЦЭМ!$B$33:$B$776,Q$47)+'СЕТ СН'!$F$14+СВЦЭМ!$D$10+'СЕТ СН'!$F$6-'СЕТ СН'!$F$26</f>
        <v>803.27214034000008</v>
      </c>
      <c r="R77" s="36">
        <f>SUMIFS(СВЦЭМ!$D$33:$D$776,СВЦЭМ!$A$33:$A$776,$A77,СВЦЭМ!$B$33:$B$776,R$47)+'СЕТ СН'!$F$14+СВЦЭМ!$D$10+'СЕТ СН'!$F$6-'СЕТ СН'!$F$26</f>
        <v>808.35545649999995</v>
      </c>
      <c r="S77" s="36">
        <f>SUMIFS(СВЦЭМ!$D$33:$D$776,СВЦЭМ!$A$33:$A$776,$A77,СВЦЭМ!$B$33:$B$776,S$47)+'СЕТ СН'!$F$14+СВЦЭМ!$D$10+'СЕТ СН'!$F$6-'СЕТ СН'!$F$26</f>
        <v>793.13185378999992</v>
      </c>
      <c r="T77" s="36">
        <f>SUMIFS(СВЦЭМ!$D$33:$D$776,СВЦЭМ!$A$33:$A$776,$A77,СВЦЭМ!$B$33:$B$776,T$47)+'СЕТ СН'!$F$14+СВЦЭМ!$D$10+'СЕТ СН'!$F$6-'СЕТ СН'!$F$26</f>
        <v>782.89517393999995</v>
      </c>
      <c r="U77" s="36">
        <f>SUMIFS(СВЦЭМ!$D$33:$D$776,СВЦЭМ!$A$33:$A$776,$A77,СВЦЭМ!$B$33:$B$776,U$47)+'СЕТ СН'!$F$14+СВЦЭМ!$D$10+'СЕТ СН'!$F$6-'СЕТ СН'!$F$26</f>
        <v>777.27493086000004</v>
      </c>
      <c r="V77" s="36">
        <f>SUMIFS(СВЦЭМ!$D$33:$D$776,СВЦЭМ!$A$33:$A$776,$A77,СВЦЭМ!$B$33:$B$776,V$47)+'СЕТ СН'!$F$14+СВЦЭМ!$D$10+'СЕТ СН'!$F$6-'СЕТ СН'!$F$26</f>
        <v>749.69761253999991</v>
      </c>
      <c r="W77" s="36">
        <f>SUMIFS(СВЦЭМ!$D$33:$D$776,СВЦЭМ!$A$33:$A$776,$A77,СВЦЭМ!$B$33:$B$776,W$47)+'СЕТ СН'!$F$14+СВЦЭМ!$D$10+'СЕТ СН'!$F$6-'СЕТ СН'!$F$26</f>
        <v>731.8833433499999</v>
      </c>
      <c r="X77" s="36">
        <f>SUMIFS(СВЦЭМ!$D$33:$D$776,СВЦЭМ!$A$33:$A$776,$A77,СВЦЭМ!$B$33:$B$776,X$47)+'СЕТ СН'!$F$14+СВЦЭМ!$D$10+'СЕТ СН'!$F$6-'СЕТ СН'!$F$26</f>
        <v>774.96244700000011</v>
      </c>
      <c r="Y77" s="36">
        <f>SUMIFS(СВЦЭМ!$D$33:$D$776,СВЦЭМ!$A$33:$A$776,$A77,СВЦЭМ!$B$33:$B$776,Y$47)+'СЕТ СН'!$F$14+СВЦЭМ!$D$10+'СЕТ СН'!$F$6-'СЕТ СН'!$F$26</f>
        <v>828.90051732000006</v>
      </c>
    </row>
    <row r="78" spans="1:25" ht="15.75" x14ac:dyDescent="0.2">
      <c r="A78" s="35">
        <f t="shared" si="1"/>
        <v>44074</v>
      </c>
      <c r="B78" s="36">
        <f>SUMIFS(СВЦЭМ!$D$33:$D$776,СВЦЭМ!$A$33:$A$776,$A78,СВЦЭМ!$B$33:$B$776,B$47)+'СЕТ СН'!$F$14+СВЦЭМ!$D$10+'СЕТ СН'!$F$6-'СЕТ СН'!$F$26</f>
        <v>877.94798848999994</v>
      </c>
      <c r="C78" s="36">
        <f>SUMIFS(СВЦЭМ!$D$33:$D$776,СВЦЭМ!$A$33:$A$776,$A78,СВЦЭМ!$B$33:$B$776,C$47)+'СЕТ СН'!$F$14+СВЦЭМ!$D$10+'СЕТ СН'!$F$6-'СЕТ СН'!$F$26</f>
        <v>933.16235819999997</v>
      </c>
      <c r="D78" s="36">
        <f>SUMIFS(СВЦЭМ!$D$33:$D$776,СВЦЭМ!$A$33:$A$776,$A78,СВЦЭМ!$B$33:$B$776,D$47)+'СЕТ СН'!$F$14+СВЦЭМ!$D$10+'СЕТ СН'!$F$6-'СЕТ СН'!$F$26</f>
        <v>990.64447287000007</v>
      </c>
      <c r="E78" s="36">
        <f>SUMIFS(СВЦЭМ!$D$33:$D$776,СВЦЭМ!$A$33:$A$776,$A78,СВЦЭМ!$B$33:$B$776,E$47)+'СЕТ СН'!$F$14+СВЦЭМ!$D$10+'СЕТ СН'!$F$6-'СЕТ СН'!$F$26</f>
        <v>1002.96253228</v>
      </c>
      <c r="F78" s="36">
        <f>SUMIFS(СВЦЭМ!$D$33:$D$776,СВЦЭМ!$A$33:$A$776,$A78,СВЦЭМ!$B$33:$B$776,F$47)+'СЕТ СН'!$F$14+СВЦЭМ!$D$10+'СЕТ СН'!$F$6-'СЕТ СН'!$F$26</f>
        <v>1014.7431416300001</v>
      </c>
      <c r="G78" s="36">
        <f>SUMIFS(СВЦЭМ!$D$33:$D$776,СВЦЭМ!$A$33:$A$776,$A78,СВЦЭМ!$B$33:$B$776,G$47)+'СЕТ СН'!$F$14+СВЦЭМ!$D$10+'СЕТ СН'!$F$6-'СЕТ СН'!$F$26</f>
        <v>1000.8873205100001</v>
      </c>
      <c r="H78" s="36">
        <f>SUMIFS(СВЦЭМ!$D$33:$D$776,СВЦЭМ!$A$33:$A$776,$A78,СВЦЭМ!$B$33:$B$776,H$47)+'СЕТ СН'!$F$14+СВЦЭМ!$D$10+'СЕТ СН'!$F$6-'СЕТ СН'!$F$26</f>
        <v>948.23139405999996</v>
      </c>
      <c r="I78" s="36">
        <f>SUMIFS(СВЦЭМ!$D$33:$D$776,СВЦЭМ!$A$33:$A$776,$A78,СВЦЭМ!$B$33:$B$776,I$47)+'СЕТ СН'!$F$14+СВЦЭМ!$D$10+'СЕТ СН'!$F$6-'СЕТ СН'!$F$26</f>
        <v>885.14504676999991</v>
      </c>
      <c r="J78" s="36">
        <f>SUMIFS(СВЦЭМ!$D$33:$D$776,СВЦЭМ!$A$33:$A$776,$A78,СВЦЭМ!$B$33:$B$776,J$47)+'СЕТ СН'!$F$14+СВЦЭМ!$D$10+'СЕТ СН'!$F$6-'СЕТ СН'!$F$26</f>
        <v>828.1068616</v>
      </c>
      <c r="K78" s="36">
        <f>SUMIFS(СВЦЭМ!$D$33:$D$776,СВЦЭМ!$A$33:$A$776,$A78,СВЦЭМ!$B$33:$B$776,K$47)+'СЕТ СН'!$F$14+СВЦЭМ!$D$10+'СЕТ СН'!$F$6-'СЕТ СН'!$F$26</f>
        <v>784.76205701000004</v>
      </c>
      <c r="L78" s="36">
        <f>SUMIFS(СВЦЭМ!$D$33:$D$776,СВЦЭМ!$A$33:$A$776,$A78,СВЦЭМ!$B$33:$B$776,L$47)+'СЕТ СН'!$F$14+СВЦЭМ!$D$10+'СЕТ СН'!$F$6-'СЕТ СН'!$F$26</f>
        <v>800.81192101000011</v>
      </c>
      <c r="M78" s="36">
        <f>SUMIFS(СВЦЭМ!$D$33:$D$776,СВЦЭМ!$A$33:$A$776,$A78,СВЦЭМ!$B$33:$B$776,M$47)+'СЕТ СН'!$F$14+СВЦЭМ!$D$10+'СЕТ СН'!$F$6-'СЕТ СН'!$F$26</f>
        <v>800.66622632999997</v>
      </c>
      <c r="N78" s="36">
        <f>SUMIFS(СВЦЭМ!$D$33:$D$776,СВЦЭМ!$A$33:$A$776,$A78,СВЦЭМ!$B$33:$B$776,N$47)+'СЕТ СН'!$F$14+СВЦЭМ!$D$10+'СЕТ СН'!$F$6-'СЕТ СН'!$F$26</f>
        <v>795.62695123000003</v>
      </c>
      <c r="O78" s="36">
        <f>SUMIFS(СВЦЭМ!$D$33:$D$776,СВЦЭМ!$A$33:$A$776,$A78,СВЦЭМ!$B$33:$B$776,O$47)+'СЕТ СН'!$F$14+СВЦЭМ!$D$10+'СЕТ СН'!$F$6-'СЕТ СН'!$F$26</f>
        <v>788.88496658000008</v>
      </c>
      <c r="P78" s="36">
        <f>SUMIFS(СВЦЭМ!$D$33:$D$776,СВЦЭМ!$A$33:$A$776,$A78,СВЦЭМ!$B$33:$B$776,P$47)+'СЕТ СН'!$F$14+СВЦЭМ!$D$10+'СЕТ СН'!$F$6-'СЕТ СН'!$F$26</f>
        <v>793.10193690999995</v>
      </c>
      <c r="Q78" s="36">
        <f>SUMIFS(СВЦЭМ!$D$33:$D$776,СВЦЭМ!$A$33:$A$776,$A78,СВЦЭМ!$B$33:$B$776,Q$47)+'СЕТ СН'!$F$14+СВЦЭМ!$D$10+'СЕТ СН'!$F$6-'СЕТ СН'!$F$26</f>
        <v>792.6245431100001</v>
      </c>
      <c r="R78" s="36">
        <f>SUMIFS(СВЦЭМ!$D$33:$D$776,СВЦЭМ!$A$33:$A$776,$A78,СВЦЭМ!$B$33:$B$776,R$47)+'СЕТ СН'!$F$14+СВЦЭМ!$D$10+'СЕТ СН'!$F$6-'СЕТ СН'!$F$26</f>
        <v>790.40549678000002</v>
      </c>
      <c r="S78" s="36">
        <f>SUMIFS(СВЦЭМ!$D$33:$D$776,СВЦЭМ!$A$33:$A$776,$A78,СВЦЭМ!$B$33:$B$776,S$47)+'СЕТ СН'!$F$14+СВЦЭМ!$D$10+'СЕТ СН'!$F$6-'СЕТ СН'!$F$26</f>
        <v>795.78135891000011</v>
      </c>
      <c r="T78" s="36">
        <f>SUMIFS(СВЦЭМ!$D$33:$D$776,СВЦЭМ!$A$33:$A$776,$A78,СВЦЭМ!$B$33:$B$776,T$47)+'СЕТ СН'!$F$14+СВЦЭМ!$D$10+'СЕТ СН'!$F$6-'СЕТ СН'!$F$26</f>
        <v>794.43060377000006</v>
      </c>
      <c r="U78" s="36">
        <f>SUMIFS(СВЦЭМ!$D$33:$D$776,СВЦЭМ!$A$33:$A$776,$A78,СВЦЭМ!$B$33:$B$776,U$47)+'СЕТ СН'!$F$14+СВЦЭМ!$D$10+'СЕТ СН'!$F$6-'СЕТ СН'!$F$26</f>
        <v>787.22156580000001</v>
      </c>
      <c r="V78" s="36">
        <f>SUMIFS(СВЦЭМ!$D$33:$D$776,СВЦЭМ!$A$33:$A$776,$A78,СВЦЭМ!$B$33:$B$776,V$47)+'СЕТ СН'!$F$14+СВЦЭМ!$D$10+'СЕТ СН'!$F$6-'СЕТ СН'!$F$26</f>
        <v>788.02139502</v>
      </c>
      <c r="W78" s="36">
        <f>SUMIFS(СВЦЭМ!$D$33:$D$776,СВЦЭМ!$A$33:$A$776,$A78,СВЦЭМ!$B$33:$B$776,W$47)+'СЕТ СН'!$F$14+СВЦЭМ!$D$10+'СЕТ СН'!$F$6-'СЕТ СН'!$F$26</f>
        <v>785.86558248000006</v>
      </c>
      <c r="X78" s="36">
        <f>SUMIFS(СВЦЭМ!$D$33:$D$776,СВЦЭМ!$A$33:$A$776,$A78,СВЦЭМ!$B$33:$B$776,X$47)+'СЕТ СН'!$F$14+СВЦЭМ!$D$10+'СЕТ СН'!$F$6-'СЕТ СН'!$F$26</f>
        <v>794.35404059999996</v>
      </c>
      <c r="Y78" s="36">
        <f>SUMIFS(СВЦЭМ!$D$33:$D$776,СВЦЭМ!$A$33:$A$776,$A78,СВЦЭМ!$B$33:$B$776,Y$47)+'СЕТ СН'!$F$14+СВЦЭМ!$D$10+'СЕТ СН'!$F$6-'СЕТ СН'!$F$26</f>
        <v>847.77018797000005</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01.08.2020</v>
      </c>
      <c r="B84" s="36">
        <f>SUMIFS(СВЦЭМ!$D$33:$D$776,СВЦЭМ!$A$33:$A$776,$A84,СВЦЭМ!$B$33:$B$776,B$83)+'СЕТ СН'!$G$14+СВЦЭМ!$D$10+'СЕТ СН'!$G$6-'СЕТ СН'!$G$26</f>
        <v>1116.4426130900001</v>
      </c>
      <c r="C84" s="36">
        <f>SUMIFS(СВЦЭМ!$D$33:$D$776,СВЦЭМ!$A$33:$A$776,$A84,СВЦЭМ!$B$33:$B$776,C$83)+'СЕТ СН'!$G$14+СВЦЭМ!$D$10+'СЕТ СН'!$G$6-'СЕТ СН'!$G$26</f>
        <v>1155.87719253</v>
      </c>
      <c r="D84" s="36">
        <f>SUMIFS(СВЦЭМ!$D$33:$D$776,СВЦЭМ!$A$33:$A$776,$A84,СВЦЭМ!$B$33:$B$776,D$83)+'СЕТ СН'!$G$14+СВЦЭМ!$D$10+'СЕТ СН'!$G$6-'СЕТ СН'!$G$26</f>
        <v>1191.67105614</v>
      </c>
      <c r="E84" s="36">
        <f>SUMIFS(СВЦЭМ!$D$33:$D$776,СВЦЭМ!$A$33:$A$776,$A84,СВЦЭМ!$B$33:$B$776,E$83)+'СЕТ СН'!$G$14+СВЦЭМ!$D$10+'СЕТ СН'!$G$6-'СЕТ СН'!$G$26</f>
        <v>1192.5971613199999</v>
      </c>
      <c r="F84" s="36">
        <f>SUMIFS(СВЦЭМ!$D$33:$D$776,СВЦЭМ!$A$33:$A$776,$A84,СВЦЭМ!$B$33:$B$776,F$83)+'СЕТ СН'!$G$14+СВЦЭМ!$D$10+'СЕТ СН'!$G$6-'СЕТ СН'!$G$26</f>
        <v>1189.19791063</v>
      </c>
      <c r="G84" s="36">
        <f>SUMIFS(СВЦЭМ!$D$33:$D$776,СВЦЭМ!$A$33:$A$776,$A84,СВЦЭМ!$B$33:$B$776,G$83)+'СЕТ СН'!$G$14+СВЦЭМ!$D$10+'СЕТ СН'!$G$6-'СЕТ СН'!$G$26</f>
        <v>1214.41918102</v>
      </c>
      <c r="H84" s="36">
        <f>SUMIFS(СВЦЭМ!$D$33:$D$776,СВЦЭМ!$A$33:$A$776,$A84,СВЦЭМ!$B$33:$B$776,H$83)+'СЕТ СН'!$G$14+СВЦЭМ!$D$10+'СЕТ СН'!$G$6-'СЕТ СН'!$G$26</f>
        <v>1193.03537489</v>
      </c>
      <c r="I84" s="36">
        <f>SUMIFS(СВЦЭМ!$D$33:$D$776,СВЦЭМ!$A$33:$A$776,$A84,СВЦЭМ!$B$33:$B$776,I$83)+'СЕТ СН'!$G$14+СВЦЭМ!$D$10+'СЕТ СН'!$G$6-'СЕТ СН'!$G$26</f>
        <v>1211.14572617</v>
      </c>
      <c r="J84" s="36">
        <f>SUMIFS(СВЦЭМ!$D$33:$D$776,СВЦЭМ!$A$33:$A$776,$A84,СВЦЭМ!$B$33:$B$776,J$83)+'СЕТ СН'!$G$14+СВЦЭМ!$D$10+'СЕТ СН'!$G$6-'СЕТ СН'!$G$26</f>
        <v>1166.60445931</v>
      </c>
      <c r="K84" s="36">
        <f>SUMIFS(СВЦЭМ!$D$33:$D$776,СВЦЭМ!$A$33:$A$776,$A84,СВЦЭМ!$B$33:$B$776,K$83)+'СЕТ СН'!$G$14+СВЦЭМ!$D$10+'СЕТ СН'!$G$6-'СЕТ СН'!$G$26</f>
        <v>1125.3646705000001</v>
      </c>
      <c r="L84" s="36">
        <f>SUMIFS(СВЦЭМ!$D$33:$D$776,СВЦЭМ!$A$33:$A$776,$A84,СВЦЭМ!$B$33:$B$776,L$83)+'СЕТ СН'!$G$14+СВЦЭМ!$D$10+'СЕТ СН'!$G$6-'СЕТ СН'!$G$26</f>
        <v>1091.4975235100001</v>
      </c>
      <c r="M84" s="36">
        <f>SUMIFS(СВЦЭМ!$D$33:$D$776,СВЦЭМ!$A$33:$A$776,$A84,СВЦЭМ!$B$33:$B$776,M$83)+'СЕТ СН'!$G$14+СВЦЭМ!$D$10+'СЕТ СН'!$G$6-'СЕТ СН'!$G$26</f>
        <v>1029.66350313</v>
      </c>
      <c r="N84" s="36">
        <f>SUMIFS(СВЦЭМ!$D$33:$D$776,СВЦЭМ!$A$33:$A$776,$A84,СВЦЭМ!$B$33:$B$776,N$83)+'СЕТ СН'!$G$14+СВЦЭМ!$D$10+'СЕТ СН'!$G$6-'СЕТ СН'!$G$26</f>
        <v>996.92743038999993</v>
      </c>
      <c r="O84" s="36">
        <f>SUMIFS(СВЦЭМ!$D$33:$D$776,СВЦЭМ!$A$33:$A$776,$A84,СВЦЭМ!$B$33:$B$776,O$83)+'СЕТ СН'!$G$14+СВЦЭМ!$D$10+'СЕТ СН'!$G$6-'СЕТ СН'!$G$26</f>
        <v>948.58679325000003</v>
      </c>
      <c r="P84" s="36">
        <f>SUMIFS(СВЦЭМ!$D$33:$D$776,СВЦЭМ!$A$33:$A$776,$A84,СВЦЭМ!$B$33:$B$776,P$83)+'СЕТ СН'!$G$14+СВЦЭМ!$D$10+'СЕТ СН'!$G$6-'СЕТ СН'!$G$26</f>
        <v>950.33494922</v>
      </c>
      <c r="Q84" s="36">
        <f>SUMIFS(СВЦЭМ!$D$33:$D$776,СВЦЭМ!$A$33:$A$776,$A84,СВЦЭМ!$B$33:$B$776,Q$83)+'СЕТ СН'!$G$14+СВЦЭМ!$D$10+'СЕТ СН'!$G$6-'СЕТ СН'!$G$26</f>
        <v>951.76720255000009</v>
      </c>
      <c r="R84" s="36">
        <f>SUMIFS(СВЦЭМ!$D$33:$D$776,СВЦЭМ!$A$33:$A$776,$A84,СВЦЭМ!$B$33:$B$776,R$83)+'СЕТ СН'!$G$14+СВЦЭМ!$D$10+'СЕТ СН'!$G$6-'СЕТ СН'!$G$26</f>
        <v>951.42231719999995</v>
      </c>
      <c r="S84" s="36">
        <f>SUMIFS(СВЦЭМ!$D$33:$D$776,СВЦЭМ!$A$33:$A$776,$A84,СВЦЭМ!$B$33:$B$776,S$83)+'СЕТ СН'!$G$14+СВЦЭМ!$D$10+'СЕТ СН'!$G$6-'СЕТ СН'!$G$26</f>
        <v>951.72363272000007</v>
      </c>
      <c r="T84" s="36">
        <f>SUMIFS(СВЦЭМ!$D$33:$D$776,СВЦЭМ!$A$33:$A$776,$A84,СВЦЭМ!$B$33:$B$776,T$83)+'СЕТ СН'!$G$14+СВЦЭМ!$D$10+'СЕТ СН'!$G$6-'СЕТ СН'!$G$26</f>
        <v>951.82213326999999</v>
      </c>
      <c r="U84" s="36">
        <f>SUMIFS(СВЦЭМ!$D$33:$D$776,СВЦЭМ!$A$33:$A$776,$A84,СВЦЭМ!$B$33:$B$776,U$83)+'СЕТ СН'!$G$14+СВЦЭМ!$D$10+'СЕТ СН'!$G$6-'СЕТ СН'!$G$26</f>
        <v>953.58414369999991</v>
      </c>
      <c r="V84" s="36">
        <f>SUMIFS(СВЦЭМ!$D$33:$D$776,СВЦЭМ!$A$33:$A$776,$A84,СВЦЭМ!$B$33:$B$776,V$83)+'СЕТ СН'!$G$14+СВЦЭМ!$D$10+'СЕТ СН'!$G$6-'СЕТ СН'!$G$26</f>
        <v>940.28169718999993</v>
      </c>
      <c r="W84" s="36">
        <f>SUMIFS(СВЦЭМ!$D$33:$D$776,СВЦЭМ!$A$33:$A$776,$A84,СВЦЭМ!$B$33:$B$776,W$83)+'СЕТ СН'!$G$14+СВЦЭМ!$D$10+'СЕТ СН'!$G$6-'СЕТ СН'!$G$26</f>
        <v>924.6883620000001</v>
      </c>
      <c r="X84" s="36">
        <f>SUMIFS(СВЦЭМ!$D$33:$D$776,СВЦЭМ!$A$33:$A$776,$A84,СВЦЭМ!$B$33:$B$776,X$83)+'СЕТ СН'!$G$14+СВЦЭМ!$D$10+'СЕТ СН'!$G$6-'СЕТ СН'!$G$26</f>
        <v>963.43273629000009</v>
      </c>
      <c r="Y84" s="36">
        <f>SUMIFS(СВЦЭМ!$D$33:$D$776,СВЦЭМ!$A$33:$A$776,$A84,СВЦЭМ!$B$33:$B$776,Y$83)+'СЕТ СН'!$G$14+СВЦЭМ!$D$10+'СЕТ СН'!$G$6-'СЕТ СН'!$G$26</f>
        <v>1072.63487308</v>
      </c>
      <c r="AA84" s="45"/>
    </row>
    <row r="85" spans="1:27" ht="15.75" x14ac:dyDescent="0.2">
      <c r="A85" s="35">
        <f>A84+1</f>
        <v>44045</v>
      </c>
      <c r="B85" s="36">
        <f>SUMIFS(СВЦЭМ!$D$33:$D$776,СВЦЭМ!$A$33:$A$776,$A85,СВЦЭМ!$B$33:$B$776,B$83)+'СЕТ СН'!$G$14+СВЦЭМ!$D$10+'СЕТ СН'!$G$6-'СЕТ СН'!$G$26</f>
        <v>1098.1107913600001</v>
      </c>
      <c r="C85" s="36">
        <f>SUMIFS(СВЦЭМ!$D$33:$D$776,СВЦЭМ!$A$33:$A$776,$A85,СВЦЭМ!$B$33:$B$776,C$83)+'СЕТ СН'!$G$14+СВЦЭМ!$D$10+'СЕТ СН'!$G$6-'СЕТ СН'!$G$26</f>
        <v>1141.2842905699999</v>
      </c>
      <c r="D85" s="36">
        <f>SUMIFS(СВЦЭМ!$D$33:$D$776,СВЦЭМ!$A$33:$A$776,$A85,СВЦЭМ!$B$33:$B$776,D$83)+'СЕТ СН'!$G$14+СВЦЭМ!$D$10+'СЕТ СН'!$G$6-'СЕТ СН'!$G$26</f>
        <v>1171.24109359</v>
      </c>
      <c r="E85" s="36">
        <f>SUMIFS(СВЦЭМ!$D$33:$D$776,СВЦЭМ!$A$33:$A$776,$A85,СВЦЭМ!$B$33:$B$776,E$83)+'СЕТ СН'!$G$14+СВЦЭМ!$D$10+'СЕТ СН'!$G$6-'СЕТ СН'!$G$26</f>
        <v>1176.2722695699999</v>
      </c>
      <c r="F85" s="36">
        <f>SUMIFS(СВЦЭМ!$D$33:$D$776,СВЦЭМ!$A$33:$A$776,$A85,СВЦЭМ!$B$33:$B$776,F$83)+'СЕТ СН'!$G$14+СВЦЭМ!$D$10+'СЕТ СН'!$G$6-'СЕТ СН'!$G$26</f>
        <v>1179.0354446700001</v>
      </c>
      <c r="G85" s="36">
        <f>SUMIFS(СВЦЭМ!$D$33:$D$776,СВЦЭМ!$A$33:$A$776,$A85,СВЦЭМ!$B$33:$B$776,G$83)+'СЕТ СН'!$G$14+СВЦЭМ!$D$10+'СЕТ СН'!$G$6-'СЕТ СН'!$G$26</f>
        <v>1176.43867398</v>
      </c>
      <c r="H85" s="36">
        <f>SUMIFS(СВЦЭМ!$D$33:$D$776,СВЦЭМ!$A$33:$A$776,$A85,СВЦЭМ!$B$33:$B$776,H$83)+'СЕТ СН'!$G$14+СВЦЭМ!$D$10+'СЕТ СН'!$G$6-'СЕТ СН'!$G$26</f>
        <v>1149.3259499000001</v>
      </c>
      <c r="I85" s="36">
        <f>SUMIFS(СВЦЭМ!$D$33:$D$776,СВЦЭМ!$A$33:$A$776,$A85,СВЦЭМ!$B$33:$B$776,I$83)+'СЕТ СН'!$G$14+СВЦЭМ!$D$10+'СЕТ СН'!$G$6-'СЕТ СН'!$G$26</f>
        <v>1186.5757176699999</v>
      </c>
      <c r="J85" s="36">
        <f>SUMIFS(СВЦЭМ!$D$33:$D$776,СВЦЭМ!$A$33:$A$776,$A85,СВЦЭМ!$B$33:$B$776,J$83)+'СЕТ СН'!$G$14+СВЦЭМ!$D$10+'СЕТ СН'!$G$6-'СЕТ СН'!$G$26</f>
        <v>1144.4859545500001</v>
      </c>
      <c r="K85" s="36">
        <f>SUMIFS(СВЦЭМ!$D$33:$D$776,СВЦЭМ!$A$33:$A$776,$A85,СВЦЭМ!$B$33:$B$776,K$83)+'СЕТ СН'!$G$14+СВЦЭМ!$D$10+'СЕТ СН'!$G$6-'СЕТ СН'!$G$26</f>
        <v>1078.3189182799999</v>
      </c>
      <c r="L85" s="36">
        <f>SUMIFS(СВЦЭМ!$D$33:$D$776,СВЦЭМ!$A$33:$A$776,$A85,СВЦЭМ!$B$33:$B$776,L$83)+'СЕТ СН'!$G$14+СВЦЭМ!$D$10+'СЕТ СН'!$G$6-'СЕТ СН'!$G$26</f>
        <v>1043.05287376</v>
      </c>
      <c r="M85" s="36">
        <f>SUMIFS(СВЦЭМ!$D$33:$D$776,СВЦЭМ!$A$33:$A$776,$A85,СВЦЭМ!$B$33:$B$776,M$83)+'СЕТ СН'!$G$14+СВЦЭМ!$D$10+'СЕТ СН'!$G$6-'СЕТ СН'!$G$26</f>
        <v>972.87101080999992</v>
      </c>
      <c r="N85" s="36">
        <f>SUMIFS(СВЦЭМ!$D$33:$D$776,СВЦЭМ!$A$33:$A$776,$A85,СВЦЭМ!$B$33:$B$776,N$83)+'СЕТ СН'!$G$14+СВЦЭМ!$D$10+'СЕТ СН'!$G$6-'СЕТ СН'!$G$26</f>
        <v>940.01402424999992</v>
      </c>
      <c r="O85" s="36">
        <f>SUMIFS(СВЦЭМ!$D$33:$D$776,СВЦЭМ!$A$33:$A$776,$A85,СВЦЭМ!$B$33:$B$776,O$83)+'СЕТ СН'!$G$14+СВЦЭМ!$D$10+'СЕТ СН'!$G$6-'СЕТ СН'!$G$26</f>
        <v>925.07043804</v>
      </c>
      <c r="P85" s="36">
        <f>SUMIFS(СВЦЭМ!$D$33:$D$776,СВЦЭМ!$A$33:$A$776,$A85,СВЦЭМ!$B$33:$B$776,P$83)+'СЕТ СН'!$G$14+СВЦЭМ!$D$10+'СЕТ СН'!$G$6-'СЕТ СН'!$G$26</f>
        <v>933.85423250000008</v>
      </c>
      <c r="Q85" s="36">
        <f>SUMIFS(СВЦЭМ!$D$33:$D$776,СВЦЭМ!$A$33:$A$776,$A85,СВЦЭМ!$B$33:$B$776,Q$83)+'СЕТ СН'!$G$14+СВЦЭМ!$D$10+'СЕТ СН'!$G$6-'СЕТ СН'!$G$26</f>
        <v>945.02909365999994</v>
      </c>
      <c r="R85" s="36">
        <f>SUMIFS(СВЦЭМ!$D$33:$D$776,СВЦЭМ!$A$33:$A$776,$A85,СВЦЭМ!$B$33:$B$776,R$83)+'СЕТ СН'!$G$14+СВЦЭМ!$D$10+'СЕТ СН'!$G$6-'СЕТ СН'!$G$26</f>
        <v>938.06421195999997</v>
      </c>
      <c r="S85" s="36">
        <f>SUMIFS(СВЦЭМ!$D$33:$D$776,СВЦЭМ!$A$33:$A$776,$A85,СВЦЭМ!$B$33:$B$776,S$83)+'СЕТ СН'!$G$14+СВЦЭМ!$D$10+'СЕТ СН'!$G$6-'СЕТ СН'!$G$26</f>
        <v>942.18490571999996</v>
      </c>
      <c r="T85" s="36">
        <f>SUMIFS(СВЦЭМ!$D$33:$D$776,СВЦЭМ!$A$33:$A$776,$A85,СВЦЭМ!$B$33:$B$776,T$83)+'СЕТ СН'!$G$14+СВЦЭМ!$D$10+'СЕТ СН'!$G$6-'СЕТ СН'!$G$26</f>
        <v>941.00226466999993</v>
      </c>
      <c r="U85" s="36">
        <f>SUMIFS(СВЦЭМ!$D$33:$D$776,СВЦЭМ!$A$33:$A$776,$A85,СВЦЭМ!$B$33:$B$776,U$83)+'СЕТ СН'!$G$14+СВЦЭМ!$D$10+'СЕТ СН'!$G$6-'СЕТ СН'!$G$26</f>
        <v>927.56521522999992</v>
      </c>
      <c r="V85" s="36">
        <f>SUMIFS(СВЦЭМ!$D$33:$D$776,СВЦЭМ!$A$33:$A$776,$A85,СВЦЭМ!$B$33:$B$776,V$83)+'СЕТ СН'!$G$14+СВЦЭМ!$D$10+'СЕТ СН'!$G$6-'СЕТ СН'!$G$26</f>
        <v>901.21271434000005</v>
      </c>
      <c r="W85" s="36">
        <f>SUMIFS(СВЦЭМ!$D$33:$D$776,СВЦЭМ!$A$33:$A$776,$A85,СВЦЭМ!$B$33:$B$776,W$83)+'СЕТ СН'!$G$14+СВЦЭМ!$D$10+'СЕТ СН'!$G$6-'СЕТ СН'!$G$26</f>
        <v>901.08680862999995</v>
      </c>
      <c r="X85" s="36">
        <f>SUMIFS(СВЦЭМ!$D$33:$D$776,СВЦЭМ!$A$33:$A$776,$A85,СВЦЭМ!$B$33:$B$776,X$83)+'СЕТ СН'!$G$14+СВЦЭМ!$D$10+'СЕТ СН'!$G$6-'СЕТ СН'!$G$26</f>
        <v>931.49116041999991</v>
      </c>
      <c r="Y85" s="36">
        <f>SUMIFS(СВЦЭМ!$D$33:$D$776,СВЦЭМ!$A$33:$A$776,$A85,СВЦЭМ!$B$33:$B$776,Y$83)+'СЕТ СН'!$G$14+СВЦЭМ!$D$10+'СЕТ СН'!$G$6-'СЕТ СН'!$G$26</f>
        <v>1020.7768878300001</v>
      </c>
    </row>
    <row r="86" spans="1:27" ht="15.75" x14ac:dyDescent="0.2">
      <c r="A86" s="35">
        <f t="shared" ref="A86:A114" si="2">A85+1</f>
        <v>44046</v>
      </c>
      <c r="B86" s="36">
        <f>SUMIFS(СВЦЭМ!$D$33:$D$776,СВЦЭМ!$A$33:$A$776,$A86,СВЦЭМ!$B$33:$B$776,B$83)+'СЕТ СН'!$G$14+СВЦЭМ!$D$10+'СЕТ СН'!$G$6-'СЕТ СН'!$G$26</f>
        <v>1112.1304581300001</v>
      </c>
      <c r="C86" s="36">
        <f>SUMIFS(СВЦЭМ!$D$33:$D$776,СВЦЭМ!$A$33:$A$776,$A86,СВЦЭМ!$B$33:$B$776,C$83)+'СЕТ СН'!$G$14+СВЦЭМ!$D$10+'СЕТ СН'!$G$6-'СЕТ СН'!$G$26</f>
        <v>1107.96298688</v>
      </c>
      <c r="D86" s="36">
        <f>SUMIFS(СВЦЭМ!$D$33:$D$776,СВЦЭМ!$A$33:$A$776,$A86,СВЦЭМ!$B$33:$B$776,D$83)+'СЕТ СН'!$G$14+СВЦЭМ!$D$10+'СЕТ СН'!$G$6-'СЕТ СН'!$G$26</f>
        <v>1122.6555278799999</v>
      </c>
      <c r="E86" s="36">
        <f>SUMIFS(СВЦЭМ!$D$33:$D$776,СВЦЭМ!$A$33:$A$776,$A86,СВЦЭМ!$B$33:$B$776,E$83)+'СЕТ СН'!$G$14+СВЦЭМ!$D$10+'СЕТ СН'!$G$6-'СЕТ СН'!$G$26</f>
        <v>1167.13611711</v>
      </c>
      <c r="F86" s="36">
        <f>SUMIFS(СВЦЭМ!$D$33:$D$776,СВЦЭМ!$A$33:$A$776,$A86,СВЦЭМ!$B$33:$B$776,F$83)+'СЕТ СН'!$G$14+СВЦЭМ!$D$10+'СЕТ СН'!$G$6-'СЕТ СН'!$G$26</f>
        <v>1169.00527844</v>
      </c>
      <c r="G86" s="36">
        <f>SUMIFS(СВЦЭМ!$D$33:$D$776,СВЦЭМ!$A$33:$A$776,$A86,СВЦЭМ!$B$33:$B$776,G$83)+'СЕТ СН'!$G$14+СВЦЭМ!$D$10+'СЕТ СН'!$G$6-'СЕТ СН'!$G$26</f>
        <v>1191.93875172</v>
      </c>
      <c r="H86" s="36">
        <f>SUMIFS(СВЦЭМ!$D$33:$D$776,СВЦЭМ!$A$33:$A$776,$A86,СВЦЭМ!$B$33:$B$776,H$83)+'СЕТ СН'!$G$14+СВЦЭМ!$D$10+'СЕТ СН'!$G$6-'СЕТ СН'!$G$26</f>
        <v>1177.6432425</v>
      </c>
      <c r="I86" s="36">
        <f>SUMIFS(СВЦЭМ!$D$33:$D$776,СВЦЭМ!$A$33:$A$776,$A86,СВЦЭМ!$B$33:$B$776,I$83)+'СЕТ СН'!$G$14+СВЦЭМ!$D$10+'СЕТ СН'!$G$6-'СЕТ СН'!$G$26</f>
        <v>1190.98896012</v>
      </c>
      <c r="J86" s="36">
        <f>SUMIFS(СВЦЭМ!$D$33:$D$776,СВЦЭМ!$A$33:$A$776,$A86,СВЦЭМ!$B$33:$B$776,J$83)+'СЕТ СН'!$G$14+СВЦЭМ!$D$10+'СЕТ СН'!$G$6-'СЕТ СН'!$G$26</f>
        <v>1134.5917659199999</v>
      </c>
      <c r="K86" s="36">
        <f>SUMIFS(СВЦЭМ!$D$33:$D$776,СВЦЭМ!$A$33:$A$776,$A86,СВЦЭМ!$B$33:$B$776,K$83)+'СЕТ СН'!$G$14+СВЦЭМ!$D$10+'СЕТ СН'!$G$6-'СЕТ СН'!$G$26</f>
        <v>1083.1463395000001</v>
      </c>
      <c r="L86" s="36">
        <f>SUMIFS(СВЦЭМ!$D$33:$D$776,СВЦЭМ!$A$33:$A$776,$A86,СВЦЭМ!$B$33:$B$776,L$83)+'СЕТ СН'!$G$14+СВЦЭМ!$D$10+'СЕТ СН'!$G$6-'СЕТ СН'!$G$26</f>
        <v>1037.61632601</v>
      </c>
      <c r="M86" s="36">
        <f>SUMIFS(СВЦЭМ!$D$33:$D$776,СВЦЭМ!$A$33:$A$776,$A86,СВЦЭМ!$B$33:$B$776,M$83)+'СЕТ СН'!$G$14+СВЦЭМ!$D$10+'СЕТ СН'!$G$6-'СЕТ СН'!$G$26</f>
        <v>966.80392675000007</v>
      </c>
      <c r="N86" s="36">
        <f>SUMIFS(СВЦЭМ!$D$33:$D$776,СВЦЭМ!$A$33:$A$776,$A86,СВЦЭМ!$B$33:$B$776,N$83)+'СЕТ СН'!$G$14+СВЦЭМ!$D$10+'СЕТ СН'!$G$6-'СЕТ СН'!$G$26</f>
        <v>925.81317289000003</v>
      </c>
      <c r="O86" s="36">
        <f>SUMIFS(СВЦЭМ!$D$33:$D$776,СВЦЭМ!$A$33:$A$776,$A86,СВЦЭМ!$B$33:$B$776,O$83)+'СЕТ СН'!$G$14+СВЦЭМ!$D$10+'СЕТ СН'!$G$6-'СЕТ СН'!$G$26</f>
        <v>908.76658178000002</v>
      </c>
      <c r="P86" s="36">
        <f>SUMIFS(СВЦЭМ!$D$33:$D$776,СВЦЭМ!$A$33:$A$776,$A86,СВЦЭМ!$B$33:$B$776,P$83)+'СЕТ СН'!$G$14+СВЦЭМ!$D$10+'СЕТ СН'!$G$6-'СЕТ СН'!$G$26</f>
        <v>912.81022166999992</v>
      </c>
      <c r="Q86" s="36">
        <f>SUMIFS(СВЦЭМ!$D$33:$D$776,СВЦЭМ!$A$33:$A$776,$A86,СВЦЭМ!$B$33:$B$776,Q$83)+'СЕТ СН'!$G$14+СВЦЭМ!$D$10+'СЕТ СН'!$G$6-'СЕТ СН'!$G$26</f>
        <v>916.85009424000009</v>
      </c>
      <c r="R86" s="36">
        <f>SUMIFS(СВЦЭМ!$D$33:$D$776,СВЦЭМ!$A$33:$A$776,$A86,СВЦЭМ!$B$33:$B$776,R$83)+'СЕТ СН'!$G$14+СВЦЭМ!$D$10+'СЕТ СН'!$G$6-'СЕТ СН'!$G$26</f>
        <v>924.72249848999991</v>
      </c>
      <c r="S86" s="36">
        <f>SUMIFS(СВЦЭМ!$D$33:$D$776,СВЦЭМ!$A$33:$A$776,$A86,СВЦЭМ!$B$33:$B$776,S$83)+'СЕТ СН'!$G$14+СВЦЭМ!$D$10+'СЕТ СН'!$G$6-'СЕТ СН'!$G$26</f>
        <v>928.92054194999992</v>
      </c>
      <c r="T86" s="36">
        <f>SUMIFS(СВЦЭМ!$D$33:$D$776,СВЦЭМ!$A$33:$A$776,$A86,СВЦЭМ!$B$33:$B$776,T$83)+'СЕТ СН'!$G$14+СВЦЭМ!$D$10+'СЕТ СН'!$G$6-'СЕТ СН'!$G$26</f>
        <v>937.48375914999997</v>
      </c>
      <c r="U86" s="36">
        <f>SUMIFS(СВЦЭМ!$D$33:$D$776,СВЦЭМ!$A$33:$A$776,$A86,СВЦЭМ!$B$33:$B$776,U$83)+'СЕТ СН'!$G$14+СВЦЭМ!$D$10+'СЕТ СН'!$G$6-'СЕТ СН'!$G$26</f>
        <v>935.71444730999997</v>
      </c>
      <c r="V86" s="36">
        <f>SUMIFS(СВЦЭМ!$D$33:$D$776,СВЦЭМ!$A$33:$A$776,$A86,СВЦЭМ!$B$33:$B$776,V$83)+'СЕТ СН'!$G$14+СВЦЭМ!$D$10+'СЕТ СН'!$G$6-'СЕТ СН'!$G$26</f>
        <v>927.92077717999996</v>
      </c>
      <c r="W86" s="36">
        <f>SUMIFS(СВЦЭМ!$D$33:$D$776,СВЦЭМ!$A$33:$A$776,$A86,СВЦЭМ!$B$33:$B$776,W$83)+'СЕТ СН'!$G$14+СВЦЭМ!$D$10+'СЕТ СН'!$G$6-'СЕТ СН'!$G$26</f>
        <v>916.65250816000002</v>
      </c>
      <c r="X86" s="36">
        <f>SUMIFS(СВЦЭМ!$D$33:$D$776,СВЦЭМ!$A$33:$A$776,$A86,СВЦЭМ!$B$33:$B$776,X$83)+'СЕТ СН'!$G$14+СВЦЭМ!$D$10+'СЕТ СН'!$G$6-'СЕТ СН'!$G$26</f>
        <v>939.95850038999993</v>
      </c>
      <c r="Y86" s="36">
        <f>SUMIFS(СВЦЭМ!$D$33:$D$776,СВЦЭМ!$A$33:$A$776,$A86,СВЦЭМ!$B$33:$B$776,Y$83)+'СЕТ СН'!$G$14+СВЦЭМ!$D$10+'СЕТ СН'!$G$6-'СЕТ СН'!$G$26</f>
        <v>1027.15193211</v>
      </c>
    </row>
    <row r="87" spans="1:27" ht="15.75" x14ac:dyDescent="0.2">
      <c r="A87" s="35">
        <f t="shared" si="2"/>
        <v>44047</v>
      </c>
      <c r="B87" s="36">
        <f>SUMIFS(СВЦЭМ!$D$33:$D$776,СВЦЭМ!$A$33:$A$776,$A87,СВЦЭМ!$B$33:$B$776,B$83)+'СЕТ СН'!$G$14+СВЦЭМ!$D$10+'СЕТ СН'!$G$6-'СЕТ СН'!$G$26</f>
        <v>1092.28974571</v>
      </c>
      <c r="C87" s="36">
        <f>SUMIFS(СВЦЭМ!$D$33:$D$776,СВЦЭМ!$A$33:$A$776,$A87,СВЦЭМ!$B$33:$B$776,C$83)+'СЕТ СН'!$G$14+СВЦЭМ!$D$10+'СЕТ СН'!$G$6-'СЕТ СН'!$G$26</f>
        <v>1143.76530858</v>
      </c>
      <c r="D87" s="36">
        <f>SUMIFS(СВЦЭМ!$D$33:$D$776,СВЦЭМ!$A$33:$A$776,$A87,СВЦЭМ!$B$33:$B$776,D$83)+'СЕТ СН'!$G$14+СВЦЭМ!$D$10+'СЕТ СН'!$G$6-'СЕТ СН'!$G$26</f>
        <v>1162.8997473899999</v>
      </c>
      <c r="E87" s="36">
        <f>SUMIFS(СВЦЭМ!$D$33:$D$776,СВЦЭМ!$A$33:$A$776,$A87,СВЦЭМ!$B$33:$B$776,E$83)+'СЕТ СН'!$G$14+СВЦЭМ!$D$10+'СЕТ СН'!$G$6-'СЕТ СН'!$G$26</f>
        <v>1193.67304668</v>
      </c>
      <c r="F87" s="36">
        <f>SUMIFS(СВЦЭМ!$D$33:$D$776,СВЦЭМ!$A$33:$A$776,$A87,СВЦЭМ!$B$33:$B$776,F$83)+'СЕТ СН'!$G$14+СВЦЭМ!$D$10+'СЕТ СН'!$G$6-'СЕТ СН'!$G$26</f>
        <v>1200.58384787</v>
      </c>
      <c r="G87" s="36">
        <f>SUMIFS(СВЦЭМ!$D$33:$D$776,СВЦЭМ!$A$33:$A$776,$A87,СВЦЭМ!$B$33:$B$776,G$83)+'СЕТ СН'!$G$14+СВЦЭМ!$D$10+'СЕТ СН'!$G$6-'СЕТ СН'!$G$26</f>
        <v>1193.3945580899999</v>
      </c>
      <c r="H87" s="36">
        <f>SUMIFS(СВЦЭМ!$D$33:$D$776,СВЦЭМ!$A$33:$A$776,$A87,СВЦЭМ!$B$33:$B$776,H$83)+'СЕТ СН'!$G$14+СВЦЭМ!$D$10+'СЕТ СН'!$G$6-'СЕТ СН'!$G$26</f>
        <v>1149.57139772</v>
      </c>
      <c r="I87" s="36">
        <f>SUMIFS(СВЦЭМ!$D$33:$D$776,СВЦЭМ!$A$33:$A$776,$A87,СВЦЭМ!$B$33:$B$776,I$83)+'СЕТ СН'!$G$14+СВЦЭМ!$D$10+'СЕТ СН'!$G$6-'СЕТ СН'!$G$26</f>
        <v>1143.19797853</v>
      </c>
      <c r="J87" s="36">
        <f>SUMIFS(СВЦЭМ!$D$33:$D$776,СВЦЭМ!$A$33:$A$776,$A87,СВЦЭМ!$B$33:$B$776,J$83)+'СЕТ СН'!$G$14+СВЦЭМ!$D$10+'СЕТ СН'!$G$6-'СЕТ СН'!$G$26</f>
        <v>1096.9544266800001</v>
      </c>
      <c r="K87" s="36">
        <f>SUMIFS(СВЦЭМ!$D$33:$D$776,СВЦЭМ!$A$33:$A$776,$A87,СВЦЭМ!$B$33:$B$776,K$83)+'СЕТ СН'!$G$14+СВЦЭМ!$D$10+'СЕТ СН'!$G$6-'СЕТ СН'!$G$26</f>
        <v>1067.95878292</v>
      </c>
      <c r="L87" s="36">
        <f>SUMIFS(СВЦЭМ!$D$33:$D$776,СВЦЭМ!$A$33:$A$776,$A87,СВЦЭМ!$B$33:$B$776,L$83)+'СЕТ СН'!$G$14+СВЦЭМ!$D$10+'СЕТ СН'!$G$6-'СЕТ СН'!$G$26</f>
        <v>1062.25570883</v>
      </c>
      <c r="M87" s="36">
        <f>SUMIFS(СВЦЭМ!$D$33:$D$776,СВЦЭМ!$A$33:$A$776,$A87,СВЦЭМ!$B$33:$B$776,M$83)+'СЕТ СН'!$G$14+СВЦЭМ!$D$10+'СЕТ СН'!$G$6-'СЕТ СН'!$G$26</f>
        <v>986.01190051000003</v>
      </c>
      <c r="N87" s="36">
        <f>SUMIFS(СВЦЭМ!$D$33:$D$776,СВЦЭМ!$A$33:$A$776,$A87,СВЦЭМ!$B$33:$B$776,N$83)+'СЕТ СН'!$G$14+СВЦЭМ!$D$10+'СЕТ СН'!$G$6-'СЕТ СН'!$G$26</f>
        <v>931.08548618000009</v>
      </c>
      <c r="O87" s="36">
        <f>SUMIFS(СВЦЭМ!$D$33:$D$776,СВЦЭМ!$A$33:$A$776,$A87,СВЦЭМ!$B$33:$B$776,O$83)+'СЕТ СН'!$G$14+СВЦЭМ!$D$10+'СЕТ СН'!$G$6-'СЕТ СН'!$G$26</f>
        <v>907.77998159000003</v>
      </c>
      <c r="P87" s="36">
        <f>SUMIFS(СВЦЭМ!$D$33:$D$776,СВЦЭМ!$A$33:$A$776,$A87,СВЦЭМ!$B$33:$B$776,P$83)+'СЕТ СН'!$G$14+СВЦЭМ!$D$10+'СЕТ СН'!$G$6-'СЕТ СН'!$G$26</f>
        <v>903.59641994999993</v>
      </c>
      <c r="Q87" s="36">
        <f>SUMIFS(СВЦЭМ!$D$33:$D$776,СВЦЭМ!$A$33:$A$776,$A87,СВЦЭМ!$B$33:$B$776,Q$83)+'СЕТ СН'!$G$14+СВЦЭМ!$D$10+'СЕТ СН'!$G$6-'СЕТ СН'!$G$26</f>
        <v>903.09861572</v>
      </c>
      <c r="R87" s="36">
        <f>SUMIFS(СВЦЭМ!$D$33:$D$776,СВЦЭМ!$A$33:$A$776,$A87,СВЦЭМ!$B$33:$B$776,R$83)+'СЕТ СН'!$G$14+СВЦЭМ!$D$10+'СЕТ СН'!$G$6-'СЕТ СН'!$G$26</f>
        <v>900.65268136000009</v>
      </c>
      <c r="S87" s="36">
        <f>SUMIFS(СВЦЭМ!$D$33:$D$776,СВЦЭМ!$A$33:$A$776,$A87,СВЦЭМ!$B$33:$B$776,S$83)+'СЕТ СН'!$G$14+СВЦЭМ!$D$10+'СЕТ СН'!$G$6-'СЕТ СН'!$G$26</f>
        <v>922.08689241999991</v>
      </c>
      <c r="T87" s="36">
        <f>SUMIFS(СВЦЭМ!$D$33:$D$776,СВЦЭМ!$A$33:$A$776,$A87,СВЦЭМ!$B$33:$B$776,T$83)+'СЕТ СН'!$G$14+СВЦЭМ!$D$10+'СЕТ СН'!$G$6-'СЕТ СН'!$G$26</f>
        <v>916.42417946</v>
      </c>
      <c r="U87" s="36">
        <f>SUMIFS(СВЦЭМ!$D$33:$D$776,СВЦЭМ!$A$33:$A$776,$A87,СВЦЭМ!$B$33:$B$776,U$83)+'СЕТ СН'!$G$14+СВЦЭМ!$D$10+'СЕТ СН'!$G$6-'СЕТ СН'!$G$26</f>
        <v>916.70986412999991</v>
      </c>
      <c r="V87" s="36">
        <f>SUMIFS(СВЦЭМ!$D$33:$D$776,СВЦЭМ!$A$33:$A$776,$A87,СВЦЭМ!$B$33:$B$776,V$83)+'СЕТ СН'!$G$14+СВЦЭМ!$D$10+'СЕТ СН'!$G$6-'СЕТ СН'!$G$26</f>
        <v>915.84473731999992</v>
      </c>
      <c r="W87" s="36">
        <f>SUMIFS(СВЦЭМ!$D$33:$D$776,СВЦЭМ!$A$33:$A$776,$A87,СВЦЭМ!$B$33:$B$776,W$83)+'СЕТ СН'!$G$14+СВЦЭМ!$D$10+'СЕТ СН'!$G$6-'СЕТ СН'!$G$26</f>
        <v>917.75563129000011</v>
      </c>
      <c r="X87" s="36">
        <f>SUMIFS(СВЦЭМ!$D$33:$D$776,СВЦЭМ!$A$33:$A$776,$A87,СВЦЭМ!$B$33:$B$776,X$83)+'СЕТ СН'!$G$14+СВЦЭМ!$D$10+'СЕТ СН'!$G$6-'СЕТ СН'!$G$26</f>
        <v>942.4988264399999</v>
      </c>
      <c r="Y87" s="36">
        <f>SUMIFS(СВЦЭМ!$D$33:$D$776,СВЦЭМ!$A$33:$A$776,$A87,СВЦЭМ!$B$33:$B$776,Y$83)+'СЕТ СН'!$G$14+СВЦЭМ!$D$10+'СЕТ СН'!$G$6-'СЕТ СН'!$G$26</f>
        <v>1026.7447261</v>
      </c>
    </row>
    <row r="88" spans="1:27" ht="15.75" x14ac:dyDescent="0.2">
      <c r="A88" s="35">
        <f t="shared" si="2"/>
        <v>44048</v>
      </c>
      <c r="B88" s="36">
        <f>SUMIFS(СВЦЭМ!$D$33:$D$776,СВЦЭМ!$A$33:$A$776,$A88,СВЦЭМ!$B$33:$B$776,B$83)+'СЕТ СН'!$G$14+СВЦЭМ!$D$10+'СЕТ СН'!$G$6-'СЕТ СН'!$G$26</f>
        <v>1094.2056576800001</v>
      </c>
      <c r="C88" s="36">
        <f>SUMIFS(СВЦЭМ!$D$33:$D$776,СВЦЭМ!$A$33:$A$776,$A88,СВЦЭМ!$B$33:$B$776,C$83)+'СЕТ СН'!$G$14+СВЦЭМ!$D$10+'СЕТ СН'!$G$6-'СЕТ СН'!$G$26</f>
        <v>1168.3944013400001</v>
      </c>
      <c r="D88" s="36">
        <f>SUMIFS(СВЦЭМ!$D$33:$D$776,СВЦЭМ!$A$33:$A$776,$A88,СВЦЭМ!$B$33:$B$776,D$83)+'СЕТ СН'!$G$14+СВЦЭМ!$D$10+'СЕТ СН'!$G$6-'СЕТ СН'!$G$26</f>
        <v>1183.2768574700001</v>
      </c>
      <c r="E88" s="36">
        <f>SUMIFS(СВЦЭМ!$D$33:$D$776,СВЦЭМ!$A$33:$A$776,$A88,СВЦЭМ!$B$33:$B$776,E$83)+'СЕТ СН'!$G$14+СВЦЭМ!$D$10+'СЕТ СН'!$G$6-'СЕТ СН'!$G$26</f>
        <v>1193.7603801800001</v>
      </c>
      <c r="F88" s="36">
        <f>SUMIFS(СВЦЭМ!$D$33:$D$776,СВЦЭМ!$A$33:$A$776,$A88,СВЦЭМ!$B$33:$B$776,F$83)+'СЕТ СН'!$G$14+СВЦЭМ!$D$10+'СЕТ СН'!$G$6-'СЕТ СН'!$G$26</f>
        <v>1191.72209518</v>
      </c>
      <c r="G88" s="36">
        <f>SUMIFS(СВЦЭМ!$D$33:$D$776,СВЦЭМ!$A$33:$A$776,$A88,СВЦЭМ!$B$33:$B$776,G$83)+'СЕТ СН'!$G$14+СВЦЭМ!$D$10+'СЕТ СН'!$G$6-'СЕТ СН'!$G$26</f>
        <v>1205.51733399</v>
      </c>
      <c r="H88" s="36">
        <f>SUMIFS(СВЦЭМ!$D$33:$D$776,СВЦЭМ!$A$33:$A$776,$A88,СВЦЭМ!$B$33:$B$776,H$83)+'СЕТ СН'!$G$14+СВЦЭМ!$D$10+'СЕТ СН'!$G$6-'СЕТ СН'!$G$26</f>
        <v>1182.4680201900001</v>
      </c>
      <c r="I88" s="36">
        <f>SUMIFS(СВЦЭМ!$D$33:$D$776,СВЦЭМ!$A$33:$A$776,$A88,СВЦЭМ!$B$33:$B$776,I$83)+'СЕТ СН'!$G$14+СВЦЭМ!$D$10+'СЕТ СН'!$G$6-'СЕТ СН'!$G$26</f>
        <v>1148.03626717</v>
      </c>
      <c r="J88" s="36">
        <f>SUMIFS(СВЦЭМ!$D$33:$D$776,СВЦЭМ!$A$33:$A$776,$A88,СВЦЭМ!$B$33:$B$776,J$83)+'СЕТ СН'!$G$14+СВЦЭМ!$D$10+'СЕТ СН'!$G$6-'СЕТ СН'!$G$26</f>
        <v>1096.23072101</v>
      </c>
      <c r="K88" s="36">
        <f>SUMIFS(СВЦЭМ!$D$33:$D$776,СВЦЭМ!$A$33:$A$776,$A88,СВЦЭМ!$B$33:$B$776,K$83)+'СЕТ СН'!$G$14+СВЦЭМ!$D$10+'СЕТ СН'!$G$6-'СЕТ СН'!$G$26</f>
        <v>1105.37020846</v>
      </c>
      <c r="L88" s="36">
        <f>SUMIFS(СВЦЭМ!$D$33:$D$776,СВЦЭМ!$A$33:$A$776,$A88,СВЦЭМ!$B$33:$B$776,L$83)+'СЕТ СН'!$G$14+СВЦЭМ!$D$10+'СЕТ СН'!$G$6-'СЕТ СН'!$G$26</f>
        <v>1054.89507005</v>
      </c>
      <c r="M88" s="36">
        <f>SUMIFS(СВЦЭМ!$D$33:$D$776,СВЦЭМ!$A$33:$A$776,$A88,СВЦЭМ!$B$33:$B$776,M$83)+'СЕТ СН'!$G$14+СВЦЭМ!$D$10+'СЕТ СН'!$G$6-'СЕТ СН'!$G$26</f>
        <v>984.60387100000003</v>
      </c>
      <c r="N88" s="36">
        <f>SUMIFS(СВЦЭМ!$D$33:$D$776,СВЦЭМ!$A$33:$A$776,$A88,СВЦЭМ!$B$33:$B$776,N$83)+'СЕТ СН'!$G$14+СВЦЭМ!$D$10+'СЕТ СН'!$G$6-'СЕТ СН'!$G$26</f>
        <v>934.37995855999998</v>
      </c>
      <c r="O88" s="36">
        <f>SUMIFS(СВЦЭМ!$D$33:$D$776,СВЦЭМ!$A$33:$A$776,$A88,СВЦЭМ!$B$33:$B$776,O$83)+'СЕТ СН'!$G$14+СВЦЭМ!$D$10+'СЕТ СН'!$G$6-'СЕТ СН'!$G$26</f>
        <v>903.17257210000002</v>
      </c>
      <c r="P88" s="36">
        <f>SUMIFS(СВЦЭМ!$D$33:$D$776,СВЦЭМ!$A$33:$A$776,$A88,СВЦЭМ!$B$33:$B$776,P$83)+'СЕТ СН'!$G$14+СВЦЭМ!$D$10+'СЕТ СН'!$G$6-'СЕТ СН'!$G$26</f>
        <v>910.53869048000001</v>
      </c>
      <c r="Q88" s="36">
        <f>SUMIFS(СВЦЭМ!$D$33:$D$776,СВЦЭМ!$A$33:$A$776,$A88,СВЦЭМ!$B$33:$B$776,Q$83)+'СЕТ СН'!$G$14+СВЦЭМ!$D$10+'СЕТ СН'!$G$6-'СЕТ СН'!$G$26</f>
        <v>911.02874999999995</v>
      </c>
      <c r="R88" s="36">
        <f>SUMIFS(СВЦЭМ!$D$33:$D$776,СВЦЭМ!$A$33:$A$776,$A88,СВЦЭМ!$B$33:$B$776,R$83)+'СЕТ СН'!$G$14+СВЦЭМ!$D$10+'СЕТ СН'!$G$6-'СЕТ СН'!$G$26</f>
        <v>905.74215787000003</v>
      </c>
      <c r="S88" s="36">
        <f>SUMIFS(СВЦЭМ!$D$33:$D$776,СВЦЭМ!$A$33:$A$776,$A88,СВЦЭМ!$B$33:$B$776,S$83)+'СЕТ СН'!$G$14+СВЦЭМ!$D$10+'СЕТ СН'!$G$6-'СЕТ СН'!$G$26</f>
        <v>907.02407581000011</v>
      </c>
      <c r="T88" s="36">
        <f>SUMIFS(СВЦЭМ!$D$33:$D$776,СВЦЭМ!$A$33:$A$776,$A88,СВЦЭМ!$B$33:$B$776,T$83)+'СЕТ СН'!$G$14+СВЦЭМ!$D$10+'СЕТ СН'!$G$6-'СЕТ СН'!$G$26</f>
        <v>925.35964964000004</v>
      </c>
      <c r="U88" s="36">
        <f>SUMIFS(СВЦЭМ!$D$33:$D$776,СВЦЭМ!$A$33:$A$776,$A88,СВЦЭМ!$B$33:$B$776,U$83)+'СЕТ СН'!$G$14+СВЦЭМ!$D$10+'СЕТ СН'!$G$6-'СЕТ СН'!$G$26</f>
        <v>932.09299200000009</v>
      </c>
      <c r="V88" s="36">
        <f>SUMIFS(СВЦЭМ!$D$33:$D$776,СВЦЭМ!$A$33:$A$776,$A88,СВЦЭМ!$B$33:$B$776,V$83)+'СЕТ СН'!$G$14+СВЦЭМ!$D$10+'СЕТ СН'!$G$6-'СЕТ СН'!$G$26</f>
        <v>913.44610656999998</v>
      </c>
      <c r="W88" s="36">
        <f>SUMIFS(СВЦЭМ!$D$33:$D$776,СВЦЭМ!$A$33:$A$776,$A88,СВЦЭМ!$B$33:$B$776,W$83)+'СЕТ СН'!$G$14+СВЦЭМ!$D$10+'СЕТ СН'!$G$6-'СЕТ СН'!$G$26</f>
        <v>911.8715498900001</v>
      </c>
      <c r="X88" s="36">
        <f>SUMIFS(СВЦЭМ!$D$33:$D$776,СВЦЭМ!$A$33:$A$776,$A88,СВЦЭМ!$B$33:$B$776,X$83)+'СЕТ СН'!$G$14+СВЦЭМ!$D$10+'СЕТ СН'!$G$6-'СЕТ СН'!$G$26</f>
        <v>931.82775953000009</v>
      </c>
      <c r="Y88" s="36">
        <f>SUMIFS(СВЦЭМ!$D$33:$D$776,СВЦЭМ!$A$33:$A$776,$A88,СВЦЭМ!$B$33:$B$776,Y$83)+'СЕТ СН'!$G$14+СВЦЭМ!$D$10+'СЕТ СН'!$G$6-'СЕТ СН'!$G$26</f>
        <v>1040.77596417</v>
      </c>
    </row>
    <row r="89" spans="1:27" ht="15.75" x14ac:dyDescent="0.2">
      <c r="A89" s="35">
        <f t="shared" si="2"/>
        <v>44049</v>
      </c>
      <c r="B89" s="36">
        <f>SUMIFS(СВЦЭМ!$D$33:$D$776,СВЦЭМ!$A$33:$A$776,$A89,СВЦЭМ!$B$33:$B$776,B$83)+'СЕТ СН'!$G$14+СВЦЭМ!$D$10+'СЕТ СН'!$G$6-'СЕТ СН'!$G$26</f>
        <v>1146.72785064</v>
      </c>
      <c r="C89" s="36">
        <f>SUMIFS(СВЦЭМ!$D$33:$D$776,СВЦЭМ!$A$33:$A$776,$A89,СВЦЭМ!$B$33:$B$776,C$83)+'СЕТ СН'!$G$14+СВЦЭМ!$D$10+'СЕТ СН'!$G$6-'СЕТ СН'!$G$26</f>
        <v>1199.8732129499999</v>
      </c>
      <c r="D89" s="36">
        <f>SUMIFS(СВЦЭМ!$D$33:$D$776,СВЦЭМ!$A$33:$A$776,$A89,СВЦЭМ!$B$33:$B$776,D$83)+'СЕТ СН'!$G$14+СВЦЭМ!$D$10+'СЕТ СН'!$G$6-'СЕТ СН'!$G$26</f>
        <v>1221.89341517</v>
      </c>
      <c r="E89" s="36">
        <f>SUMIFS(СВЦЭМ!$D$33:$D$776,СВЦЭМ!$A$33:$A$776,$A89,СВЦЭМ!$B$33:$B$776,E$83)+'СЕТ СН'!$G$14+СВЦЭМ!$D$10+'СЕТ СН'!$G$6-'СЕТ СН'!$G$26</f>
        <v>1216.35394731</v>
      </c>
      <c r="F89" s="36">
        <f>SUMIFS(СВЦЭМ!$D$33:$D$776,СВЦЭМ!$A$33:$A$776,$A89,СВЦЭМ!$B$33:$B$776,F$83)+'СЕТ СН'!$G$14+СВЦЭМ!$D$10+'СЕТ СН'!$G$6-'СЕТ СН'!$G$26</f>
        <v>1206.8026460999999</v>
      </c>
      <c r="G89" s="36">
        <f>SUMIFS(СВЦЭМ!$D$33:$D$776,СВЦЭМ!$A$33:$A$776,$A89,СВЦЭМ!$B$33:$B$776,G$83)+'СЕТ СН'!$G$14+СВЦЭМ!$D$10+'СЕТ СН'!$G$6-'СЕТ СН'!$G$26</f>
        <v>1215.72516105</v>
      </c>
      <c r="H89" s="36">
        <f>SUMIFS(СВЦЭМ!$D$33:$D$776,СВЦЭМ!$A$33:$A$776,$A89,СВЦЭМ!$B$33:$B$776,H$83)+'СЕТ СН'!$G$14+СВЦЭМ!$D$10+'СЕТ СН'!$G$6-'СЕТ СН'!$G$26</f>
        <v>1213.1750119999999</v>
      </c>
      <c r="I89" s="36">
        <f>SUMIFS(СВЦЭМ!$D$33:$D$776,СВЦЭМ!$A$33:$A$776,$A89,СВЦЭМ!$B$33:$B$776,I$83)+'СЕТ СН'!$G$14+СВЦЭМ!$D$10+'СЕТ СН'!$G$6-'СЕТ СН'!$G$26</f>
        <v>1161.75888126</v>
      </c>
      <c r="J89" s="36">
        <f>SUMIFS(СВЦЭМ!$D$33:$D$776,СВЦЭМ!$A$33:$A$776,$A89,СВЦЭМ!$B$33:$B$776,J$83)+'СЕТ СН'!$G$14+СВЦЭМ!$D$10+'СЕТ СН'!$G$6-'СЕТ СН'!$G$26</f>
        <v>1101.13498405</v>
      </c>
      <c r="K89" s="36">
        <f>SUMIFS(СВЦЭМ!$D$33:$D$776,СВЦЭМ!$A$33:$A$776,$A89,СВЦЭМ!$B$33:$B$776,K$83)+'СЕТ СН'!$G$14+СВЦЭМ!$D$10+'СЕТ СН'!$G$6-'СЕТ СН'!$G$26</f>
        <v>1066.3751609599999</v>
      </c>
      <c r="L89" s="36">
        <f>SUMIFS(СВЦЭМ!$D$33:$D$776,СВЦЭМ!$A$33:$A$776,$A89,СВЦЭМ!$B$33:$B$776,L$83)+'СЕТ СН'!$G$14+СВЦЭМ!$D$10+'СЕТ СН'!$G$6-'СЕТ СН'!$G$26</f>
        <v>1052.41129753</v>
      </c>
      <c r="M89" s="36">
        <f>SUMIFS(СВЦЭМ!$D$33:$D$776,СВЦЭМ!$A$33:$A$776,$A89,СВЦЭМ!$B$33:$B$776,M$83)+'СЕТ СН'!$G$14+СВЦЭМ!$D$10+'СЕТ СН'!$G$6-'СЕТ СН'!$G$26</f>
        <v>976.76451659999998</v>
      </c>
      <c r="N89" s="36">
        <f>SUMIFS(СВЦЭМ!$D$33:$D$776,СВЦЭМ!$A$33:$A$776,$A89,СВЦЭМ!$B$33:$B$776,N$83)+'СЕТ СН'!$G$14+СВЦЭМ!$D$10+'СЕТ СН'!$G$6-'СЕТ СН'!$G$26</f>
        <v>915.19236219000004</v>
      </c>
      <c r="O89" s="36">
        <f>SUMIFS(СВЦЭМ!$D$33:$D$776,СВЦЭМ!$A$33:$A$776,$A89,СВЦЭМ!$B$33:$B$776,O$83)+'СЕТ СН'!$G$14+СВЦЭМ!$D$10+'СЕТ СН'!$G$6-'СЕТ СН'!$G$26</f>
        <v>887.86948280000001</v>
      </c>
      <c r="P89" s="36">
        <f>SUMIFS(СВЦЭМ!$D$33:$D$776,СВЦЭМ!$A$33:$A$776,$A89,СВЦЭМ!$B$33:$B$776,P$83)+'СЕТ СН'!$G$14+СВЦЭМ!$D$10+'СЕТ СН'!$G$6-'СЕТ СН'!$G$26</f>
        <v>892.40486921999991</v>
      </c>
      <c r="Q89" s="36">
        <f>SUMIFS(СВЦЭМ!$D$33:$D$776,СВЦЭМ!$A$33:$A$776,$A89,СВЦЭМ!$B$33:$B$776,Q$83)+'СЕТ СН'!$G$14+СВЦЭМ!$D$10+'СЕТ СН'!$G$6-'СЕТ СН'!$G$26</f>
        <v>894.29187847999992</v>
      </c>
      <c r="R89" s="36">
        <f>SUMIFS(СВЦЭМ!$D$33:$D$776,СВЦЭМ!$A$33:$A$776,$A89,СВЦЭМ!$B$33:$B$776,R$83)+'СЕТ СН'!$G$14+СВЦЭМ!$D$10+'СЕТ СН'!$G$6-'СЕТ СН'!$G$26</f>
        <v>897.40346862999991</v>
      </c>
      <c r="S89" s="36">
        <f>SUMIFS(СВЦЭМ!$D$33:$D$776,СВЦЭМ!$A$33:$A$776,$A89,СВЦЭМ!$B$33:$B$776,S$83)+'СЕТ СН'!$G$14+СВЦЭМ!$D$10+'СЕТ СН'!$G$6-'СЕТ СН'!$G$26</f>
        <v>899.38065121</v>
      </c>
      <c r="T89" s="36">
        <f>SUMIFS(СВЦЭМ!$D$33:$D$776,СВЦЭМ!$A$33:$A$776,$A89,СВЦЭМ!$B$33:$B$776,T$83)+'СЕТ СН'!$G$14+СВЦЭМ!$D$10+'СЕТ СН'!$G$6-'СЕТ СН'!$G$26</f>
        <v>893.49027380999996</v>
      </c>
      <c r="U89" s="36">
        <f>SUMIFS(СВЦЭМ!$D$33:$D$776,СВЦЭМ!$A$33:$A$776,$A89,СВЦЭМ!$B$33:$B$776,U$83)+'СЕТ СН'!$G$14+СВЦЭМ!$D$10+'СЕТ СН'!$G$6-'СЕТ СН'!$G$26</f>
        <v>889.96771747999992</v>
      </c>
      <c r="V89" s="36">
        <f>SUMIFS(СВЦЭМ!$D$33:$D$776,СВЦЭМ!$A$33:$A$776,$A89,СВЦЭМ!$B$33:$B$776,V$83)+'СЕТ СН'!$G$14+СВЦЭМ!$D$10+'СЕТ СН'!$G$6-'СЕТ СН'!$G$26</f>
        <v>897.68346928999995</v>
      </c>
      <c r="W89" s="36">
        <f>SUMIFS(СВЦЭМ!$D$33:$D$776,СВЦЭМ!$A$33:$A$776,$A89,СВЦЭМ!$B$33:$B$776,W$83)+'СЕТ СН'!$G$14+СВЦЭМ!$D$10+'СЕТ СН'!$G$6-'СЕТ СН'!$G$26</f>
        <v>890.42703828999993</v>
      </c>
      <c r="X89" s="36">
        <f>SUMIFS(СВЦЭМ!$D$33:$D$776,СВЦЭМ!$A$33:$A$776,$A89,СВЦЭМ!$B$33:$B$776,X$83)+'СЕТ СН'!$G$14+СВЦЭМ!$D$10+'СЕТ СН'!$G$6-'СЕТ СН'!$G$26</f>
        <v>933.69625278000012</v>
      </c>
      <c r="Y89" s="36">
        <f>SUMIFS(СВЦЭМ!$D$33:$D$776,СВЦЭМ!$A$33:$A$776,$A89,СВЦЭМ!$B$33:$B$776,Y$83)+'СЕТ СН'!$G$14+СВЦЭМ!$D$10+'СЕТ СН'!$G$6-'СЕТ СН'!$G$26</f>
        <v>1036.9716444200001</v>
      </c>
    </row>
    <row r="90" spans="1:27" ht="15.75" x14ac:dyDescent="0.2">
      <c r="A90" s="35">
        <f t="shared" si="2"/>
        <v>44050</v>
      </c>
      <c r="B90" s="36">
        <f>SUMIFS(СВЦЭМ!$D$33:$D$776,СВЦЭМ!$A$33:$A$776,$A90,СВЦЭМ!$B$33:$B$776,B$83)+'СЕТ СН'!$G$14+СВЦЭМ!$D$10+'СЕТ СН'!$G$6-'СЕТ СН'!$G$26</f>
        <v>1086.0639279300001</v>
      </c>
      <c r="C90" s="36">
        <f>SUMIFS(СВЦЭМ!$D$33:$D$776,СВЦЭМ!$A$33:$A$776,$A90,СВЦЭМ!$B$33:$B$776,C$83)+'СЕТ СН'!$G$14+СВЦЭМ!$D$10+'СЕТ СН'!$G$6-'СЕТ СН'!$G$26</f>
        <v>1134.3332763599999</v>
      </c>
      <c r="D90" s="36">
        <f>SUMIFS(СВЦЭМ!$D$33:$D$776,СВЦЭМ!$A$33:$A$776,$A90,СВЦЭМ!$B$33:$B$776,D$83)+'СЕТ СН'!$G$14+СВЦЭМ!$D$10+'СЕТ СН'!$G$6-'СЕТ СН'!$G$26</f>
        <v>1147.82093257</v>
      </c>
      <c r="E90" s="36">
        <f>SUMIFS(СВЦЭМ!$D$33:$D$776,СВЦЭМ!$A$33:$A$776,$A90,СВЦЭМ!$B$33:$B$776,E$83)+'СЕТ СН'!$G$14+СВЦЭМ!$D$10+'СЕТ СН'!$G$6-'СЕТ СН'!$G$26</f>
        <v>1175.6254810400001</v>
      </c>
      <c r="F90" s="36">
        <f>SUMIFS(СВЦЭМ!$D$33:$D$776,СВЦЭМ!$A$33:$A$776,$A90,СВЦЭМ!$B$33:$B$776,F$83)+'СЕТ СН'!$G$14+СВЦЭМ!$D$10+'СЕТ СН'!$G$6-'СЕТ СН'!$G$26</f>
        <v>1182.1878745199999</v>
      </c>
      <c r="G90" s="36">
        <f>SUMIFS(СВЦЭМ!$D$33:$D$776,СВЦЭМ!$A$33:$A$776,$A90,СВЦЭМ!$B$33:$B$776,G$83)+'СЕТ СН'!$G$14+СВЦЭМ!$D$10+'СЕТ СН'!$G$6-'СЕТ СН'!$G$26</f>
        <v>1172.8478801799999</v>
      </c>
      <c r="H90" s="36">
        <f>SUMIFS(СВЦЭМ!$D$33:$D$776,СВЦЭМ!$A$33:$A$776,$A90,СВЦЭМ!$B$33:$B$776,H$83)+'СЕТ СН'!$G$14+СВЦЭМ!$D$10+'СЕТ СН'!$G$6-'СЕТ СН'!$G$26</f>
        <v>1139.6566544100001</v>
      </c>
      <c r="I90" s="36">
        <f>SUMIFS(СВЦЭМ!$D$33:$D$776,СВЦЭМ!$A$33:$A$776,$A90,СВЦЭМ!$B$33:$B$776,I$83)+'СЕТ СН'!$G$14+СВЦЭМ!$D$10+'СЕТ СН'!$G$6-'СЕТ СН'!$G$26</f>
        <v>1112.61518523</v>
      </c>
      <c r="J90" s="36">
        <f>SUMIFS(СВЦЭМ!$D$33:$D$776,СВЦЭМ!$A$33:$A$776,$A90,СВЦЭМ!$B$33:$B$776,J$83)+'СЕТ СН'!$G$14+СВЦЭМ!$D$10+'СЕТ СН'!$G$6-'СЕТ СН'!$G$26</f>
        <v>1079.60126801</v>
      </c>
      <c r="K90" s="36">
        <f>SUMIFS(СВЦЭМ!$D$33:$D$776,СВЦЭМ!$A$33:$A$776,$A90,СВЦЭМ!$B$33:$B$776,K$83)+'СЕТ СН'!$G$14+СВЦЭМ!$D$10+'СЕТ СН'!$G$6-'СЕТ СН'!$G$26</f>
        <v>1083.84460042</v>
      </c>
      <c r="L90" s="36">
        <f>SUMIFS(СВЦЭМ!$D$33:$D$776,СВЦЭМ!$A$33:$A$776,$A90,СВЦЭМ!$B$33:$B$776,L$83)+'СЕТ СН'!$G$14+СВЦЭМ!$D$10+'СЕТ СН'!$G$6-'СЕТ СН'!$G$26</f>
        <v>1057.5268443699999</v>
      </c>
      <c r="M90" s="36">
        <f>SUMIFS(СВЦЭМ!$D$33:$D$776,СВЦЭМ!$A$33:$A$776,$A90,СВЦЭМ!$B$33:$B$776,M$83)+'СЕТ СН'!$G$14+СВЦЭМ!$D$10+'СЕТ СН'!$G$6-'СЕТ СН'!$G$26</f>
        <v>1021.83554329</v>
      </c>
      <c r="N90" s="36">
        <f>SUMIFS(СВЦЭМ!$D$33:$D$776,СВЦЭМ!$A$33:$A$776,$A90,СВЦЭМ!$B$33:$B$776,N$83)+'СЕТ СН'!$G$14+СВЦЭМ!$D$10+'СЕТ СН'!$G$6-'СЕТ СН'!$G$26</f>
        <v>967.74910234000004</v>
      </c>
      <c r="O90" s="36">
        <f>SUMIFS(СВЦЭМ!$D$33:$D$776,СВЦЭМ!$A$33:$A$776,$A90,СВЦЭМ!$B$33:$B$776,O$83)+'СЕТ СН'!$G$14+СВЦЭМ!$D$10+'СЕТ СН'!$G$6-'СЕТ СН'!$G$26</f>
        <v>935.49551993</v>
      </c>
      <c r="P90" s="36">
        <f>SUMIFS(СВЦЭМ!$D$33:$D$776,СВЦЭМ!$A$33:$A$776,$A90,СВЦЭМ!$B$33:$B$776,P$83)+'СЕТ СН'!$G$14+СВЦЭМ!$D$10+'СЕТ СН'!$G$6-'СЕТ СН'!$G$26</f>
        <v>939.63271611999994</v>
      </c>
      <c r="Q90" s="36">
        <f>SUMIFS(СВЦЭМ!$D$33:$D$776,СВЦЭМ!$A$33:$A$776,$A90,СВЦЭМ!$B$33:$B$776,Q$83)+'СЕТ СН'!$G$14+СВЦЭМ!$D$10+'СЕТ СН'!$G$6-'СЕТ СН'!$G$26</f>
        <v>942.02273177000006</v>
      </c>
      <c r="R90" s="36">
        <f>SUMIFS(СВЦЭМ!$D$33:$D$776,СВЦЭМ!$A$33:$A$776,$A90,СВЦЭМ!$B$33:$B$776,R$83)+'СЕТ СН'!$G$14+СВЦЭМ!$D$10+'СЕТ СН'!$G$6-'СЕТ СН'!$G$26</f>
        <v>951.99445936999996</v>
      </c>
      <c r="S90" s="36">
        <f>SUMIFS(СВЦЭМ!$D$33:$D$776,СВЦЭМ!$A$33:$A$776,$A90,СВЦЭМ!$B$33:$B$776,S$83)+'СЕТ СН'!$G$14+СВЦЭМ!$D$10+'СЕТ СН'!$G$6-'СЕТ СН'!$G$26</f>
        <v>953.73065313999996</v>
      </c>
      <c r="T90" s="36">
        <f>SUMIFS(СВЦЭМ!$D$33:$D$776,СВЦЭМ!$A$33:$A$776,$A90,СВЦЭМ!$B$33:$B$776,T$83)+'СЕТ СН'!$G$14+СВЦЭМ!$D$10+'СЕТ СН'!$G$6-'СЕТ СН'!$G$26</f>
        <v>941.17414998999993</v>
      </c>
      <c r="U90" s="36">
        <f>SUMIFS(СВЦЭМ!$D$33:$D$776,СВЦЭМ!$A$33:$A$776,$A90,СВЦЭМ!$B$33:$B$776,U$83)+'СЕТ СН'!$G$14+СВЦЭМ!$D$10+'СЕТ СН'!$G$6-'СЕТ СН'!$G$26</f>
        <v>952.66885705000004</v>
      </c>
      <c r="V90" s="36">
        <f>SUMIFS(СВЦЭМ!$D$33:$D$776,СВЦЭМ!$A$33:$A$776,$A90,СВЦЭМ!$B$33:$B$776,V$83)+'СЕТ СН'!$G$14+СВЦЭМ!$D$10+'СЕТ СН'!$G$6-'СЕТ СН'!$G$26</f>
        <v>969.85502702999997</v>
      </c>
      <c r="W90" s="36">
        <f>SUMIFS(СВЦЭМ!$D$33:$D$776,СВЦЭМ!$A$33:$A$776,$A90,СВЦЭМ!$B$33:$B$776,W$83)+'СЕТ СН'!$G$14+СВЦЭМ!$D$10+'СЕТ СН'!$G$6-'СЕТ СН'!$G$26</f>
        <v>957.04115522000006</v>
      </c>
      <c r="X90" s="36">
        <f>SUMIFS(СВЦЭМ!$D$33:$D$776,СВЦЭМ!$A$33:$A$776,$A90,СВЦЭМ!$B$33:$B$776,X$83)+'СЕТ СН'!$G$14+СВЦЭМ!$D$10+'СЕТ СН'!$G$6-'СЕТ СН'!$G$26</f>
        <v>989.46300272999997</v>
      </c>
      <c r="Y90" s="36">
        <f>SUMIFS(СВЦЭМ!$D$33:$D$776,СВЦЭМ!$A$33:$A$776,$A90,СВЦЭМ!$B$33:$B$776,Y$83)+'СЕТ СН'!$G$14+СВЦЭМ!$D$10+'СЕТ СН'!$G$6-'СЕТ СН'!$G$26</f>
        <v>1076.75597126</v>
      </c>
    </row>
    <row r="91" spans="1:27" ht="15.75" x14ac:dyDescent="0.2">
      <c r="A91" s="35">
        <f t="shared" si="2"/>
        <v>44051</v>
      </c>
      <c r="B91" s="36">
        <f>SUMIFS(СВЦЭМ!$D$33:$D$776,СВЦЭМ!$A$33:$A$776,$A91,СВЦЭМ!$B$33:$B$776,B$83)+'СЕТ СН'!$G$14+СВЦЭМ!$D$10+'СЕТ СН'!$G$6-'СЕТ СН'!$G$26</f>
        <v>1153.19810315</v>
      </c>
      <c r="C91" s="36">
        <f>SUMIFS(СВЦЭМ!$D$33:$D$776,СВЦЭМ!$A$33:$A$776,$A91,СВЦЭМ!$B$33:$B$776,C$83)+'СЕТ СН'!$G$14+СВЦЭМ!$D$10+'СЕТ СН'!$G$6-'СЕТ СН'!$G$26</f>
        <v>1177.1241510899999</v>
      </c>
      <c r="D91" s="36">
        <f>SUMIFS(СВЦЭМ!$D$33:$D$776,СВЦЭМ!$A$33:$A$776,$A91,СВЦЭМ!$B$33:$B$776,D$83)+'СЕТ СН'!$G$14+СВЦЭМ!$D$10+'СЕТ СН'!$G$6-'СЕТ СН'!$G$26</f>
        <v>1179.61437045</v>
      </c>
      <c r="E91" s="36">
        <f>SUMIFS(СВЦЭМ!$D$33:$D$776,СВЦЭМ!$A$33:$A$776,$A91,СВЦЭМ!$B$33:$B$776,E$83)+'СЕТ СН'!$G$14+СВЦЭМ!$D$10+'СЕТ СН'!$G$6-'СЕТ СН'!$G$26</f>
        <v>1199.78887906</v>
      </c>
      <c r="F91" s="36">
        <f>SUMIFS(СВЦЭМ!$D$33:$D$776,СВЦЭМ!$A$33:$A$776,$A91,СВЦЭМ!$B$33:$B$776,F$83)+'СЕТ СН'!$G$14+СВЦЭМ!$D$10+'СЕТ СН'!$G$6-'СЕТ СН'!$G$26</f>
        <v>1198.11765122</v>
      </c>
      <c r="G91" s="36">
        <f>SUMIFS(СВЦЭМ!$D$33:$D$776,СВЦЭМ!$A$33:$A$776,$A91,СВЦЭМ!$B$33:$B$776,G$83)+'СЕТ СН'!$G$14+СВЦЭМ!$D$10+'СЕТ СН'!$G$6-'СЕТ СН'!$G$26</f>
        <v>1197.8360864000001</v>
      </c>
      <c r="H91" s="36">
        <f>SUMIFS(СВЦЭМ!$D$33:$D$776,СВЦЭМ!$A$33:$A$776,$A91,СВЦЭМ!$B$33:$B$776,H$83)+'СЕТ СН'!$G$14+СВЦЭМ!$D$10+'СЕТ СН'!$G$6-'СЕТ СН'!$G$26</f>
        <v>1185.4883009800001</v>
      </c>
      <c r="I91" s="36">
        <f>SUMIFS(СВЦЭМ!$D$33:$D$776,СВЦЭМ!$A$33:$A$776,$A91,СВЦЭМ!$B$33:$B$776,I$83)+'СЕТ СН'!$G$14+СВЦЭМ!$D$10+'СЕТ СН'!$G$6-'СЕТ СН'!$G$26</f>
        <v>1149.3722883099999</v>
      </c>
      <c r="J91" s="36">
        <f>SUMIFS(СВЦЭМ!$D$33:$D$776,СВЦЭМ!$A$33:$A$776,$A91,СВЦЭМ!$B$33:$B$776,J$83)+'СЕТ СН'!$G$14+СВЦЭМ!$D$10+'СЕТ СН'!$G$6-'СЕТ СН'!$G$26</f>
        <v>1131.17381686</v>
      </c>
      <c r="K91" s="36">
        <f>SUMIFS(СВЦЭМ!$D$33:$D$776,СВЦЭМ!$A$33:$A$776,$A91,СВЦЭМ!$B$33:$B$776,K$83)+'СЕТ СН'!$G$14+СВЦЭМ!$D$10+'СЕТ СН'!$G$6-'СЕТ СН'!$G$26</f>
        <v>1111.84458062</v>
      </c>
      <c r="L91" s="36">
        <f>SUMIFS(СВЦЭМ!$D$33:$D$776,СВЦЭМ!$A$33:$A$776,$A91,СВЦЭМ!$B$33:$B$776,L$83)+'СЕТ СН'!$G$14+СВЦЭМ!$D$10+'СЕТ СН'!$G$6-'СЕТ СН'!$G$26</f>
        <v>1066.9961459399999</v>
      </c>
      <c r="M91" s="36">
        <f>SUMIFS(СВЦЭМ!$D$33:$D$776,СВЦЭМ!$A$33:$A$776,$A91,СВЦЭМ!$B$33:$B$776,M$83)+'СЕТ СН'!$G$14+СВЦЭМ!$D$10+'СЕТ СН'!$G$6-'СЕТ СН'!$G$26</f>
        <v>971.63114631000008</v>
      </c>
      <c r="N91" s="36">
        <f>SUMIFS(СВЦЭМ!$D$33:$D$776,СВЦЭМ!$A$33:$A$776,$A91,СВЦЭМ!$B$33:$B$776,N$83)+'СЕТ СН'!$G$14+СВЦЭМ!$D$10+'СЕТ СН'!$G$6-'СЕТ СН'!$G$26</f>
        <v>926.05765807000012</v>
      </c>
      <c r="O91" s="36">
        <f>SUMIFS(СВЦЭМ!$D$33:$D$776,СВЦЭМ!$A$33:$A$776,$A91,СВЦЭМ!$B$33:$B$776,O$83)+'СЕТ СН'!$G$14+СВЦЭМ!$D$10+'СЕТ СН'!$G$6-'СЕТ СН'!$G$26</f>
        <v>908.39164987000004</v>
      </c>
      <c r="P91" s="36">
        <f>SUMIFS(СВЦЭМ!$D$33:$D$776,СВЦЭМ!$A$33:$A$776,$A91,СВЦЭМ!$B$33:$B$776,P$83)+'СЕТ СН'!$G$14+СВЦЭМ!$D$10+'СЕТ СН'!$G$6-'СЕТ СН'!$G$26</f>
        <v>907.28756195999995</v>
      </c>
      <c r="Q91" s="36">
        <f>SUMIFS(СВЦЭМ!$D$33:$D$776,СВЦЭМ!$A$33:$A$776,$A91,СВЦЭМ!$B$33:$B$776,Q$83)+'СЕТ СН'!$G$14+СВЦЭМ!$D$10+'СЕТ СН'!$G$6-'СЕТ СН'!$G$26</f>
        <v>918.86552488999996</v>
      </c>
      <c r="R91" s="36">
        <f>SUMIFS(СВЦЭМ!$D$33:$D$776,СВЦЭМ!$A$33:$A$776,$A91,СВЦЭМ!$B$33:$B$776,R$83)+'СЕТ СН'!$G$14+СВЦЭМ!$D$10+'СЕТ СН'!$G$6-'СЕТ СН'!$G$26</f>
        <v>901.36242678999997</v>
      </c>
      <c r="S91" s="36">
        <f>SUMIFS(СВЦЭМ!$D$33:$D$776,СВЦЭМ!$A$33:$A$776,$A91,СВЦЭМ!$B$33:$B$776,S$83)+'СЕТ СН'!$G$14+СВЦЭМ!$D$10+'СЕТ СН'!$G$6-'СЕТ СН'!$G$26</f>
        <v>909.58272734999991</v>
      </c>
      <c r="T91" s="36">
        <f>SUMIFS(СВЦЭМ!$D$33:$D$776,СВЦЭМ!$A$33:$A$776,$A91,СВЦЭМ!$B$33:$B$776,T$83)+'СЕТ СН'!$G$14+СВЦЭМ!$D$10+'СЕТ СН'!$G$6-'СЕТ СН'!$G$26</f>
        <v>926.7818788699999</v>
      </c>
      <c r="U91" s="36">
        <f>SUMIFS(СВЦЭМ!$D$33:$D$776,СВЦЭМ!$A$33:$A$776,$A91,СВЦЭМ!$B$33:$B$776,U$83)+'СЕТ СН'!$G$14+СВЦЭМ!$D$10+'СЕТ СН'!$G$6-'СЕТ СН'!$G$26</f>
        <v>933.89153108999994</v>
      </c>
      <c r="V91" s="36">
        <f>SUMIFS(СВЦЭМ!$D$33:$D$776,СВЦЭМ!$A$33:$A$776,$A91,СВЦЭМ!$B$33:$B$776,V$83)+'СЕТ СН'!$G$14+СВЦЭМ!$D$10+'СЕТ СН'!$G$6-'СЕТ СН'!$G$26</f>
        <v>921.45976014999997</v>
      </c>
      <c r="W91" s="36">
        <f>SUMIFS(СВЦЭМ!$D$33:$D$776,СВЦЭМ!$A$33:$A$776,$A91,СВЦЭМ!$B$33:$B$776,W$83)+'СЕТ СН'!$G$14+СВЦЭМ!$D$10+'СЕТ СН'!$G$6-'СЕТ СН'!$G$26</f>
        <v>909.56571477000011</v>
      </c>
      <c r="X91" s="36">
        <f>SUMIFS(СВЦЭМ!$D$33:$D$776,СВЦЭМ!$A$33:$A$776,$A91,СВЦЭМ!$B$33:$B$776,X$83)+'СЕТ СН'!$G$14+СВЦЭМ!$D$10+'СЕТ СН'!$G$6-'СЕТ СН'!$G$26</f>
        <v>934.71338994999996</v>
      </c>
      <c r="Y91" s="36">
        <f>SUMIFS(СВЦЭМ!$D$33:$D$776,СВЦЭМ!$A$33:$A$776,$A91,СВЦЭМ!$B$33:$B$776,Y$83)+'СЕТ СН'!$G$14+СВЦЭМ!$D$10+'СЕТ СН'!$G$6-'СЕТ СН'!$G$26</f>
        <v>1034.4173427799999</v>
      </c>
    </row>
    <row r="92" spans="1:27" ht="15.75" x14ac:dyDescent="0.2">
      <c r="A92" s="35">
        <f t="shared" si="2"/>
        <v>44052</v>
      </c>
      <c r="B92" s="36">
        <f>SUMIFS(СВЦЭМ!$D$33:$D$776,СВЦЭМ!$A$33:$A$776,$A92,СВЦЭМ!$B$33:$B$776,B$83)+'СЕТ СН'!$G$14+СВЦЭМ!$D$10+'СЕТ СН'!$G$6-'СЕТ СН'!$G$26</f>
        <v>1123.83360143</v>
      </c>
      <c r="C92" s="36">
        <f>SUMIFS(СВЦЭМ!$D$33:$D$776,СВЦЭМ!$A$33:$A$776,$A92,СВЦЭМ!$B$33:$B$776,C$83)+'СЕТ СН'!$G$14+СВЦЭМ!$D$10+'СЕТ СН'!$G$6-'СЕТ СН'!$G$26</f>
        <v>1209.8687606799999</v>
      </c>
      <c r="D92" s="36">
        <f>SUMIFS(СВЦЭМ!$D$33:$D$776,СВЦЭМ!$A$33:$A$776,$A92,СВЦЭМ!$B$33:$B$776,D$83)+'СЕТ СН'!$G$14+СВЦЭМ!$D$10+'СЕТ СН'!$G$6-'СЕТ СН'!$G$26</f>
        <v>1203.0224982499999</v>
      </c>
      <c r="E92" s="36">
        <f>SUMIFS(СВЦЭМ!$D$33:$D$776,СВЦЭМ!$A$33:$A$776,$A92,СВЦЭМ!$B$33:$B$776,E$83)+'СЕТ СН'!$G$14+СВЦЭМ!$D$10+'СЕТ СН'!$G$6-'СЕТ СН'!$G$26</f>
        <v>1197.47287755</v>
      </c>
      <c r="F92" s="36">
        <f>SUMIFS(СВЦЭМ!$D$33:$D$776,СВЦЭМ!$A$33:$A$776,$A92,СВЦЭМ!$B$33:$B$776,F$83)+'СЕТ СН'!$G$14+СВЦЭМ!$D$10+'СЕТ СН'!$G$6-'СЕТ СН'!$G$26</f>
        <v>1191.44045265</v>
      </c>
      <c r="G92" s="36">
        <f>SUMIFS(СВЦЭМ!$D$33:$D$776,СВЦЭМ!$A$33:$A$776,$A92,СВЦЭМ!$B$33:$B$776,G$83)+'СЕТ СН'!$G$14+СВЦЭМ!$D$10+'СЕТ СН'!$G$6-'СЕТ СН'!$G$26</f>
        <v>1198.49795406</v>
      </c>
      <c r="H92" s="36">
        <f>SUMIFS(СВЦЭМ!$D$33:$D$776,СВЦЭМ!$A$33:$A$776,$A92,СВЦЭМ!$B$33:$B$776,H$83)+'СЕТ СН'!$G$14+СВЦЭМ!$D$10+'СЕТ СН'!$G$6-'СЕТ СН'!$G$26</f>
        <v>1210.1545840000001</v>
      </c>
      <c r="I92" s="36">
        <f>SUMIFS(СВЦЭМ!$D$33:$D$776,СВЦЭМ!$A$33:$A$776,$A92,СВЦЭМ!$B$33:$B$776,I$83)+'СЕТ СН'!$G$14+СВЦЭМ!$D$10+'СЕТ СН'!$G$6-'СЕТ СН'!$G$26</f>
        <v>1206.8353477800001</v>
      </c>
      <c r="J92" s="36">
        <f>SUMIFS(СВЦЭМ!$D$33:$D$776,СВЦЭМ!$A$33:$A$776,$A92,СВЦЭМ!$B$33:$B$776,J$83)+'СЕТ СН'!$G$14+СВЦЭМ!$D$10+'СЕТ СН'!$G$6-'СЕТ СН'!$G$26</f>
        <v>1154.9457451600001</v>
      </c>
      <c r="K92" s="36">
        <f>SUMIFS(СВЦЭМ!$D$33:$D$776,СВЦЭМ!$A$33:$A$776,$A92,СВЦЭМ!$B$33:$B$776,K$83)+'СЕТ СН'!$G$14+СВЦЭМ!$D$10+'СЕТ СН'!$G$6-'СЕТ СН'!$G$26</f>
        <v>1111.3895939199999</v>
      </c>
      <c r="L92" s="36">
        <f>SUMIFS(СВЦЭМ!$D$33:$D$776,СВЦЭМ!$A$33:$A$776,$A92,СВЦЭМ!$B$33:$B$776,L$83)+'СЕТ СН'!$G$14+СВЦЭМ!$D$10+'СЕТ СН'!$G$6-'СЕТ СН'!$G$26</f>
        <v>1064.58037685</v>
      </c>
      <c r="M92" s="36">
        <f>SUMIFS(СВЦЭМ!$D$33:$D$776,СВЦЭМ!$A$33:$A$776,$A92,СВЦЭМ!$B$33:$B$776,M$83)+'СЕТ СН'!$G$14+СВЦЭМ!$D$10+'СЕТ СН'!$G$6-'СЕТ СН'!$G$26</f>
        <v>975.92767965999997</v>
      </c>
      <c r="N92" s="36">
        <f>SUMIFS(СВЦЭМ!$D$33:$D$776,СВЦЭМ!$A$33:$A$776,$A92,СВЦЭМ!$B$33:$B$776,N$83)+'СЕТ СН'!$G$14+СВЦЭМ!$D$10+'СЕТ СН'!$G$6-'СЕТ СН'!$G$26</f>
        <v>922.50287043999992</v>
      </c>
      <c r="O92" s="36">
        <f>SUMIFS(СВЦЭМ!$D$33:$D$776,СВЦЭМ!$A$33:$A$776,$A92,СВЦЭМ!$B$33:$B$776,O$83)+'СЕТ СН'!$G$14+СВЦЭМ!$D$10+'СЕТ СН'!$G$6-'СЕТ СН'!$G$26</f>
        <v>889.23375718000011</v>
      </c>
      <c r="P92" s="36">
        <f>SUMIFS(СВЦЭМ!$D$33:$D$776,СВЦЭМ!$A$33:$A$776,$A92,СВЦЭМ!$B$33:$B$776,P$83)+'СЕТ СН'!$G$14+СВЦЭМ!$D$10+'СЕТ СН'!$G$6-'СЕТ СН'!$G$26</f>
        <v>891.72824973999991</v>
      </c>
      <c r="Q92" s="36">
        <f>SUMIFS(СВЦЭМ!$D$33:$D$776,СВЦЭМ!$A$33:$A$776,$A92,СВЦЭМ!$B$33:$B$776,Q$83)+'СЕТ СН'!$G$14+СВЦЭМ!$D$10+'СЕТ СН'!$G$6-'СЕТ СН'!$G$26</f>
        <v>910.19016564000003</v>
      </c>
      <c r="R92" s="36">
        <f>SUMIFS(СВЦЭМ!$D$33:$D$776,СВЦЭМ!$A$33:$A$776,$A92,СВЦЭМ!$B$33:$B$776,R$83)+'СЕТ СН'!$G$14+СВЦЭМ!$D$10+'СЕТ СН'!$G$6-'СЕТ СН'!$G$26</f>
        <v>896.60962743000005</v>
      </c>
      <c r="S92" s="36">
        <f>SUMIFS(СВЦЭМ!$D$33:$D$776,СВЦЭМ!$A$33:$A$776,$A92,СВЦЭМ!$B$33:$B$776,S$83)+'СЕТ СН'!$G$14+СВЦЭМ!$D$10+'СЕТ СН'!$G$6-'СЕТ СН'!$G$26</f>
        <v>898.9132192300001</v>
      </c>
      <c r="T92" s="36">
        <f>SUMIFS(СВЦЭМ!$D$33:$D$776,СВЦЭМ!$A$33:$A$776,$A92,СВЦЭМ!$B$33:$B$776,T$83)+'СЕТ СН'!$G$14+СВЦЭМ!$D$10+'СЕТ СН'!$G$6-'СЕТ СН'!$G$26</f>
        <v>909.95824958999992</v>
      </c>
      <c r="U92" s="36">
        <f>SUMIFS(СВЦЭМ!$D$33:$D$776,СВЦЭМ!$A$33:$A$776,$A92,СВЦЭМ!$B$33:$B$776,U$83)+'СЕТ СН'!$G$14+СВЦЭМ!$D$10+'СЕТ СН'!$G$6-'СЕТ СН'!$G$26</f>
        <v>914.97171449999996</v>
      </c>
      <c r="V92" s="36">
        <f>SUMIFS(СВЦЭМ!$D$33:$D$776,СВЦЭМ!$A$33:$A$776,$A92,СВЦЭМ!$B$33:$B$776,V$83)+'СЕТ СН'!$G$14+СВЦЭМ!$D$10+'СЕТ СН'!$G$6-'СЕТ СН'!$G$26</f>
        <v>915.30655146999993</v>
      </c>
      <c r="W92" s="36">
        <f>SUMIFS(СВЦЭМ!$D$33:$D$776,СВЦЭМ!$A$33:$A$776,$A92,СВЦЭМ!$B$33:$B$776,W$83)+'СЕТ СН'!$G$14+СВЦЭМ!$D$10+'СЕТ СН'!$G$6-'СЕТ СН'!$G$26</f>
        <v>900.66322953999997</v>
      </c>
      <c r="X92" s="36">
        <f>SUMIFS(СВЦЭМ!$D$33:$D$776,СВЦЭМ!$A$33:$A$776,$A92,СВЦЭМ!$B$33:$B$776,X$83)+'СЕТ СН'!$G$14+СВЦЭМ!$D$10+'СЕТ СН'!$G$6-'СЕТ СН'!$G$26</f>
        <v>932.50113237000005</v>
      </c>
      <c r="Y92" s="36">
        <f>SUMIFS(СВЦЭМ!$D$33:$D$776,СВЦЭМ!$A$33:$A$776,$A92,СВЦЭМ!$B$33:$B$776,Y$83)+'СЕТ СН'!$G$14+СВЦЭМ!$D$10+'СЕТ СН'!$G$6-'СЕТ СН'!$G$26</f>
        <v>1039.15392658</v>
      </c>
    </row>
    <row r="93" spans="1:27" ht="15.75" x14ac:dyDescent="0.2">
      <c r="A93" s="35">
        <f t="shared" si="2"/>
        <v>44053</v>
      </c>
      <c r="B93" s="36">
        <f>SUMIFS(СВЦЭМ!$D$33:$D$776,СВЦЭМ!$A$33:$A$776,$A93,СВЦЭМ!$B$33:$B$776,B$83)+'СЕТ СН'!$G$14+СВЦЭМ!$D$10+'СЕТ СН'!$G$6-'СЕТ СН'!$G$26</f>
        <v>1128.5688763800001</v>
      </c>
      <c r="C93" s="36">
        <f>SUMIFS(СВЦЭМ!$D$33:$D$776,СВЦЭМ!$A$33:$A$776,$A93,СВЦЭМ!$B$33:$B$776,C$83)+'СЕТ СН'!$G$14+СВЦЭМ!$D$10+'СЕТ СН'!$G$6-'СЕТ СН'!$G$26</f>
        <v>1183.17409432</v>
      </c>
      <c r="D93" s="36">
        <f>SUMIFS(СВЦЭМ!$D$33:$D$776,СВЦЭМ!$A$33:$A$776,$A93,СВЦЭМ!$B$33:$B$776,D$83)+'СЕТ СН'!$G$14+СВЦЭМ!$D$10+'СЕТ СН'!$G$6-'СЕТ СН'!$G$26</f>
        <v>1165.1040321400001</v>
      </c>
      <c r="E93" s="36">
        <f>SUMIFS(СВЦЭМ!$D$33:$D$776,СВЦЭМ!$A$33:$A$776,$A93,СВЦЭМ!$B$33:$B$776,E$83)+'СЕТ СН'!$G$14+СВЦЭМ!$D$10+'СЕТ СН'!$G$6-'СЕТ СН'!$G$26</f>
        <v>1152.2882897</v>
      </c>
      <c r="F93" s="36">
        <f>SUMIFS(СВЦЭМ!$D$33:$D$776,СВЦЭМ!$A$33:$A$776,$A93,СВЦЭМ!$B$33:$B$776,F$83)+'СЕТ СН'!$G$14+СВЦЭМ!$D$10+'СЕТ СН'!$G$6-'СЕТ СН'!$G$26</f>
        <v>1145.0259298200001</v>
      </c>
      <c r="G93" s="36">
        <f>SUMIFS(СВЦЭМ!$D$33:$D$776,СВЦЭМ!$A$33:$A$776,$A93,СВЦЭМ!$B$33:$B$776,G$83)+'СЕТ СН'!$G$14+СВЦЭМ!$D$10+'СЕТ СН'!$G$6-'СЕТ СН'!$G$26</f>
        <v>1153.90270979</v>
      </c>
      <c r="H93" s="36">
        <f>SUMIFS(СВЦЭМ!$D$33:$D$776,СВЦЭМ!$A$33:$A$776,$A93,СВЦЭМ!$B$33:$B$776,H$83)+'СЕТ СН'!$G$14+СВЦЭМ!$D$10+'СЕТ СН'!$G$6-'СЕТ СН'!$G$26</f>
        <v>1182.7195087600001</v>
      </c>
      <c r="I93" s="36">
        <f>SUMIFS(СВЦЭМ!$D$33:$D$776,СВЦЭМ!$A$33:$A$776,$A93,СВЦЭМ!$B$33:$B$776,I$83)+'СЕТ СН'!$G$14+СВЦЭМ!$D$10+'СЕТ СН'!$G$6-'СЕТ СН'!$G$26</f>
        <v>1176.9510284200001</v>
      </c>
      <c r="J93" s="36">
        <f>SUMIFS(СВЦЭМ!$D$33:$D$776,СВЦЭМ!$A$33:$A$776,$A93,СВЦЭМ!$B$33:$B$776,J$83)+'СЕТ СН'!$G$14+СВЦЭМ!$D$10+'СЕТ СН'!$G$6-'СЕТ СН'!$G$26</f>
        <v>1121.8946003200001</v>
      </c>
      <c r="K93" s="36">
        <f>SUMIFS(СВЦЭМ!$D$33:$D$776,СВЦЭМ!$A$33:$A$776,$A93,СВЦЭМ!$B$33:$B$776,K$83)+'СЕТ СН'!$G$14+СВЦЭМ!$D$10+'СЕТ СН'!$G$6-'СЕТ СН'!$G$26</f>
        <v>1075.01617364</v>
      </c>
      <c r="L93" s="36">
        <f>SUMIFS(СВЦЭМ!$D$33:$D$776,СВЦЭМ!$A$33:$A$776,$A93,СВЦЭМ!$B$33:$B$776,L$83)+'СЕТ СН'!$G$14+СВЦЭМ!$D$10+'СЕТ СН'!$G$6-'СЕТ СН'!$G$26</f>
        <v>1066.0678737000001</v>
      </c>
      <c r="M93" s="36">
        <f>SUMIFS(СВЦЭМ!$D$33:$D$776,СВЦЭМ!$A$33:$A$776,$A93,СВЦЭМ!$B$33:$B$776,M$83)+'СЕТ СН'!$G$14+СВЦЭМ!$D$10+'СЕТ СН'!$G$6-'СЕТ СН'!$G$26</f>
        <v>1011.77052903</v>
      </c>
      <c r="N93" s="36">
        <f>SUMIFS(СВЦЭМ!$D$33:$D$776,СВЦЭМ!$A$33:$A$776,$A93,СВЦЭМ!$B$33:$B$776,N$83)+'СЕТ СН'!$G$14+СВЦЭМ!$D$10+'СЕТ СН'!$G$6-'СЕТ СН'!$G$26</f>
        <v>948.0159034400001</v>
      </c>
      <c r="O93" s="36">
        <f>SUMIFS(СВЦЭМ!$D$33:$D$776,СВЦЭМ!$A$33:$A$776,$A93,СВЦЭМ!$B$33:$B$776,O$83)+'СЕТ СН'!$G$14+СВЦЭМ!$D$10+'СЕТ СН'!$G$6-'СЕТ СН'!$G$26</f>
        <v>911.3865431700001</v>
      </c>
      <c r="P93" s="36">
        <f>SUMIFS(СВЦЭМ!$D$33:$D$776,СВЦЭМ!$A$33:$A$776,$A93,СВЦЭМ!$B$33:$B$776,P$83)+'СЕТ СН'!$G$14+СВЦЭМ!$D$10+'СЕТ СН'!$G$6-'СЕТ СН'!$G$26</f>
        <v>883.81779611000002</v>
      </c>
      <c r="Q93" s="36">
        <f>SUMIFS(СВЦЭМ!$D$33:$D$776,СВЦЭМ!$A$33:$A$776,$A93,СВЦЭМ!$B$33:$B$776,Q$83)+'СЕТ СН'!$G$14+СВЦЭМ!$D$10+'СЕТ СН'!$G$6-'СЕТ СН'!$G$26</f>
        <v>890.22071395000012</v>
      </c>
      <c r="R93" s="36">
        <f>SUMIFS(СВЦЭМ!$D$33:$D$776,СВЦЭМ!$A$33:$A$776,$A93,СВЦЭМ!$B$33:$B$776,R$83)+'СЕТ СН'!$G$14+СВЦЭМ!$D$10+'СЕТ СН'!$G$6-'СЕТ СН'!$G$26</f>
        <v>895.08099298000002</v>
      </c>
      <c r="S93" s="36">
        <f>SUMIFS(СВЦЭМ!$D$33:$D$776,СВЦЭМ!$A$33:$A$776,$A93,СВЦЭМ!$B$33:$B$776,S$83)+'СЕТ СН'!$G$14+СВЦЭМ!$D$10+'СЕТ СН'!$G$6-'СЕТ СН'!$G$26</f>
        <v>895.03448056000002</v>
      </c>
      <c r="T93" s="36">
        <f>SUMIFS(СВЦЭМ!$D$33:$D$776,СВЦЭМ!$A$33:$A$776,$A93,СВЦЭМ!$B$33:$B$776,T$83)+'СЕТ СН'!$G$14+СВЦЭМ!$D$10+'СЕТ СН'!$G$6-'СЕТ СН'!$G$26</f>
        <v>904.9203315100001</v>
      </c>
      <c r="U93" s="36">
        <f>SUMIFS(СВЦЭМ!$D$33:$D$776,СВЦЭМ!$A$33:$A$776,$A93,СВЦЭМ!$B$33:$B$776,U$83)+'СЕТ СН'!$G$14+СВЦЭМ!$D$10+'СЕТ СН'!$G$6-'СЕТ СН'!$G$26</f>
        <v>905.97589177000009</v>
      </c>
      <c r="V93" s="36">
        <f>SUMIFS(СВЦЭМ!$D$33:$D$776,СВЦЭМ!$A$33:$A$776,$A93,СВЦЭМ!$B$33:$B$776,V$83)+'СЕТ СН'!$G$14+СВЦЭМ!$D$10+'СЕТ СН'!$G$6-'СЕТ СН'!$G$26</f>
        <v>896.21281318000001</v>
      </c>
      <c r="W93" s="36">
        <f>SUMIFS(СВЦЭМ!$D$33:$D$776,СВЦЭМ!$A$33:$A$776,$A93,СВЦЭМ!$B$33:$B$776,W$83)+'СЕТ СН'!$G$14+СВЦЭМ!$D$10+'СЕТ СН'!$G$6-'СЕТ СН'!$G$26</f>
        <v>880.35925156999997</v>
      </c>
      <c r="X93" s="36">
        <f>SUMIFS(СВЦЭМ!$D$33:$D$776,СВЦЭМ!$A$33:$A$776,$A93,СВЦЭМ!$B$33:$B$776,X$83)+'СЕТ СН'!$G$14+СВЦЭМ!$D$10+'СЕТ СН'!$G$6-'СЕТ СН'!$G$26</f>
        <v>913.76847184999997</v>
      </c>
      <c r="Y93" s="36">
        <f>SUMIFS(СВЦЭМ!$D$33:$D$776,СВЦЭМ!$A$33:$A$776,$A93,СВЦЭМ!$B$33:$B$776,Y$83)+'СЕТ СН'!$G$14+СВЦЭМ!$D$10+'СЕТ СН'!$G$6-'СЕТ СН'!$G$26</f>
        <v>994.85218652999993</v>
      </c>
    </row>
    <row r="94" spans="1:27" ht="15.75" x14ac:dyDescent="0.2">
      <c r="A94" s="35">
        <f t="shared" si="2"/>
        <v>44054</v>
      </c>
      <c r="B94" s="36">
        <f>SUMIFS(СВЦЭМ!$D$33:$D$776,СВЦЭМ!$A$33:$A$776,$A94,СВЦЭМ!$B$33:$B$776,B$83)+'СЕТ СН'!$G$14+СВЦЭМ!$D$10+'СЕТ СН'!$G$6-'СЕТ СН'!$G$26</f>
        <v>1087.6777216099999</v>
      </c>
      <c r="C94" s="36">
        <f>SUMIFS(СВЦЭМ!$D$33:$D$776,СВЦЭМ!$A$33:$A$776,$A94,СВЦЭМ!$B$33:$B$776,C$83)+'СЕТ СН'!$G$14+СВЦЭМ!$D$10+'СЕТ СН'!$G$6-'СЕТ СН'!$G$26</f>
        <v>1132.0230168999999</v>
      </c>
      <c r="D94" s="36">
        <f>SUMIFS(СВЦЭМ!$D$33:$D$776,СВЦЭМ!$A$33:$A$776,$A94,СВЦЭМ!$B$33:$B$776,D$83)+'СЕТ СН'!$G$14+СВЦЭМ!$D$10+'СЕТ СН'!$G$6-'СЕТ СН'!$G$26</f>
        <v>1126.3331028</v>
      </c>
      <c r="E94" s="36">
        <f>SUMIFS(СВЦЭМ!$D$33:$D$776,СВЦЭМ!$A$33:$A$776,$A94,СВЦЭМ!$B$33:$B$776,E$83)+'СЕТ СН'!$G$14+СВЦЭМ!$D$10+'СЕТ СН'!$G$6-'СЕТ СН'!$G$26</f>
        <v>1111.8935545300001</v>
      </c>
      <c r="F94" s="36">
        <f>SUMIFS(СВЦЭМ!$D$33:$D$776,СВЦЭМ!$A$33:$A$776,$A94,СВЦЭМ!$B$33:$B$776,F$83)+'СЕТ СН'!$G$14+СВЦЭМ!$D$10+'СЕТ СН'!$G$6-'СЕТ СН'!$G$26</f>
        <v>1097.88112606</v>
      </c>
      <c r="G94" s="36">
        <f>SUMIFS(СВЦЭМ!$D$33:$D$776,СВЦЭМ!$A$33:$A$776,$A94,СВЦЭМ!$B$33:$B$776,G$83)+'СЕТ СН'!$G$14+СВЦЭМ!$D$10+'СЕТ СН'!$G$6-'СЕТ СН'!$G$26</f>
        <v>1110.32330434</v>
      </c>
      <c r="H94" s="36">
        <f>SUMIFS(СВЦЭМ!$D$33:$D$776,СВЦЭМ!$A$33:$A$776,$A94,СВЦЭМ!$B$33:$B$776,H$83)+'СЕТ СН'!$G$14+СВЦЭМ!$D$10+'СЕТ СН'!$G$6-'СЕТ СН'!$G$26</f>
        <v>1078.51152075</v>
      </c>
      <c r="I94" s="36">
        <f>SUMIFS(СВЦЭМ!$D$33:$D$776,СВЦЭМ!$A$33:$A$776,$A94,СВЦЭМ!$B$33:$B$776,I$83)+'СЕТ СН'!$G$14+СВЦЭМ!$D$10+'СЕТ СН'!$G$6-'СЕТ СН'!$G$26</f>
        <v>1063.23807788</v>
      </c>
      <c r="J94" s="36">
        <f>SUMIFS(СВЦЭМ!$D$33:$D$776,СВЦЭМ!$A$33:$A$776,$A94,СВЦЭМ!$B$33:$B$776,J$83)+'СЕТ СН'!$G$14+СВЦЭМ!$D$10+'СЕТ СН'!$G$6-'СЕТ СН'!$G$26</f>
        <v>1036.0171872599999</v>
      </c>
      <c r="K94" s="36">
        <f>SUMIFS(СВЦЭМ!$D$33:$D$776,СВЦЭМ!$A$33:$A$776,$A94,СВЦЭМ!$B$33:$B$776,K$83)+'СЕТ СН'!$G$14+СВЦЭМ!$D$10+'СЕТ СН'!$G$6-'СЕТ СН'!$G$26</f>
        <v>1012.1770008000001</v>
      </c>
      <c r="L94" s="36">
        <f>SUMIFS(СВЦЭМ!$D$33:$D$776,СВЦЭМ!$A$33:$A$776,$A94,СВЦЭМ!$B$33:$B$776,L$83)+'СЕТ СН'!$G$14+СВЦЭМ!$D$10+'СЕТ СН'!$G$6-'СЕТ СН'!$G$26</f>
        <v>1001.6476166499999</v>
      </c>
      <c r="M94" s="36">
        <f>SUMIFS(СВЦЭМ!$D$33:$D$776,СВЦЭМ!$A$33:$A$776,$A94,СВЦЭМ!$B$33:$B$776,M$83)+'СЕТ СН'!$G$14+СВЦЭМ!$D$10+'СЕТ СН'!$G$6-'СЕТ СН'!$G$26</f>
        <v>957.76229839000007</v>
      </c>
      <c r="N94" s="36">
        <f>SUMIFS(СВЦЭМ!$D$33:$D$776,СВЦЭМ!$A$33:$A$776,$A94,СВЦЭМ!$B$33:$B$776,N$83)+'СЕТ СН'!$G$14+СВЦЭМ!$D$10+'СЕТ СН'!$G$6-'СЕТ СН'!$G$26</f>
        <v>941.86547220000011</v>
      </c>
      <c r="O94" s="36">
        <f>SUMIFS(СВЦЭМ!$D$33:$D$776,СВЦЭМ!$A$33:$A$776,$A94,СВЦЭМ!$B$33:$B$776,O$83)+'СЕТ СН'!$G$14+СВЦЭМ!$D$10+'СЕТ СН'!$G$6-'СЕТ СН'!$G$26</f>
        <v>946.61391862000005</v>
      </c>
      <c r="P94" s="36">
        <f>SUMIFS(СВЦЭМ!$D$33:$D$776,СВЦЭМ!$A$33:$A$776,$A94,СВЦЭМ!$B$33:$B$776,P$83)+'СЕТ СН'!$G$14+СВЦЭМ!$D$10+'СЕТ СН'!$G$6-'СЕТ СН'!$G$26</f>
        <v>946.20855108000001</v>
      </c>
      <c r="Q94" s="36">
        <f>SUMIFS(СВЦЭМ!$D$33:$D$776,СВЦЭМ!$A$33:$A$776,$A94,СВЦЭМ!$B$33:$B$776,Q$83)+'СЕТ СН'!$G$14+СВЦЭМ!$D$10+'СЕТ СН'!$G$6-'СЕТ СН'!$G$26</f>
        <v>945.53153453000004</v>
      </c>
      <c r="R94" s="36">
        <f>SUMIFS(СВЦЭМ!$D$33:$D$776,СВЦЭМ!$A$33:$A$776,$A94,СВЦЭМ!$B$33:$B$776,R$83)+'СЕТ СН'!$G$14+СВЦЭМ!$D$10+'СЕТ СН'!$G$6-'СЕТ СН'!$G$26</f>
        <v>939.95153589999995</v>
      </c>
      <c r="S94" s="36">
        <f>SUMIFS(СВЦЭМ!$D$33:$D$776,СВЦЭМ!$A$33:$A$776,$A94,СВЦЭМ!$B$33:$B$776,S$83)+'СЕТ СН'!$G$14+СВЦЭМ!$D$10+'СЕТ СН'!$G$6-'СЕТ СН'!$G$26</f>
        <v>945.3865436000001</v>
      </c>
      <c r="T94" s="36">
        <f>SUMIFS(СВЦЭМ!$D$33:$D$776,СВЦЭМ!$A$33:$A$776,$A94,СВЦЭМ!$B$33:$B$776,T$83)+'СЕТ СН'!$G$14+СВЦЭМ!$D$10+'СЕТ СН'!$G$6-'СЕТ СН'!$G$26</f>
        <v>944.32912241999998</v>
      </c>
      <c r="U94" s="36">
        <f>SUMIFS(СВЦЭМ!$D$33:$D$776,СВЦЭМ!$A$33:$A$776,$A94,СВЦЭМ!$B$33:$B$776,U$83)+'СЕТ СН'!$G$14+СВЦЭМ!$D$10+'СЕТ СН'!$G$6-'СЕТ СН'!$G$26</f>
        <v>937.17948948000003</v>
      </c>
      <c r="V94" s="36">
        <f>SUMIFS(СВЦЭМ!$D$33:$D$776,СВЦЭМ!$A$33:$A$776,$A94,СВЦЭМ!$B$33:$B$776,V$83)+'СЕТ СН'!$G$14+СВЦЭМ!$D$10+'СЕТ СН'!$G$6-'СЕТ СН'!$G$26</f>
        <v>931.70819088999997</v>
      </c>
      <c r="W94" s="36">
        <f>SUMIFS(СВЦЭМ!$D$33:$D$776,СВЦЭМ!$A$33:$A$776,$A94,СВЦЭМ!$B$33:$B$776,W$83)+'СЕТ СН'!$G$14+СВЦЭМ!$D$10+'СЕТ СН'!$G$6-'СЕТ СН'!$G$26</f>
        <v>939.03150830000004</v>
      </c>
      <c r="X94" s="36">
        <f>SUMIFS(СВЦЭМ!$D$33:$D$776,СВЦЭМ!$A$33:$A$776,$A94,СВЦЭМ!$B$33:$B$776,X$83)+'СЕТ СН'!$G$14+СВЦЭМ!$D$10+'СЕТ СН'!$G$6-'СЕТ СН'!$G$26</f>
        <v>939.99360569000009</v>
      </c>
      <c r="Y94" s="36">
        <f>SUMIFS(СВЦЭМ!$D$33:$D$776,СВЦЭМ!$A$33:$A$776,$A94,СВЦЭМ!$B$33:$B$776,Y$83)+'СЕТ СН'!$G$14+СВЦЭМ!$D$10+'СЕТ СН'!$G$6-'СЕТ СН'!$G$26</f>
        <v>984.64251872</v>
      </c>
    </row>
    <row r="95" spans="1:27" ht="15.75" x14ac:dyDescent="0.2">
      <c r="A95" s="35">
        <f t="shared" si="2"/>
        <v>44055</v>
      </c>
      <c r="B95" s="36">
        <f>SUMIFS(СВЦЭМ!$D$33:$D$776,СВЦЭМ!$A$33:$A$776,$A95,СВЦЭМ!$B$33:$B$776,B$83)+'СЕТ СН'!$G$14+СВЦЭМ!$D$10+'СЕТ СН'!$G$6-'СЕТ СН'!$G$26</f>
        <v>1086.69076507</v>
      </c>
      <c r="C95" s="36">
        <f>SUMIFS(СВЦЭМ!$D$33:$D$776,СВЦЭМ!$A$33:$A$776,$A95,СВЦЭМ!$B$33:$B$776,C$83)+'СЕТ СН'!$G$14+СВЦЭМ!$D$10+'СЕТ СН'!$G$6-'СЕТ СН'!$G$26</f>
        <v>1125.16166645</v>
      </c>
      <c r="D95" s="36">
        <f>SUMIFS(СВЦЭМ!$D$33:$D$776,СВЦЭМ!$A$33:$A$776,$A95,СВЦЭМ!$B$33:$B$776,D$83)+'СЕТ СН'!$G$14+СВЦЭМ!$D$10+'СЕТ СН'!$G$6-'СЕТ СН'!$G$26</f>
        <v>1123.96121707</v>
      </c>
      <c r="E95" s="36">
        <f>SUMIFS(СВЦЭМ!$D$33:$D$776,СВЦЭМ!$A$33:$A$776,$A95,СВЦЭМ!$B$33:$B$776,E$83)+'СЕТ СН'!$G$14+СВЦЭМ!$D$10+'СЕТ СН'!$G$6-'СЕТ СН'!$G$26</f>
        <v>1128.8840323700001</v>
      </c>
      <c r="F95" s="36">
        <f>SUMIFS(СВЦЭМ!$D$33:$D$776,СВЦЭМ!$A$33:$A$776,$A95,СВЦЭМ!$B$33:$B$776,F$83)+'СЕТ СН'!$G$14+СВЦЭМ!$D$10+'СЕТ СН'!$G$6-'СЕТ СН'!$G$26</f>
        <v>1129.9819025199999</v>
      </c>
      <c r="G95" s="36">
        <f>SUMIFS(СВЦЭМ!$D$33:$D$776,СВЦЭМ!$A$33:$A$776,$A95,СВЦЭМ!$B$33:$B$776,G$83)+'СЕТ СН'!$G$14+СВЦЭМ!$D$10+'СЕТ СН'!$G$6-'СЕТ СН'!$G$26</f>
        <v>1126.7736064400001</v>
      </c>
      <c r="H95" s="36">
        <f>SUMIFS(СВЦЭМ!$D$33:$D$776,СВЦЭМ!$A$33:$A$776,$A95,СВЦЭМ!$B$33:$B$776,H$83)+'СЕТ СН'!$G$14+СВЦЭМ!$D$10+'СЕТ СН'!$G$6-'СЕТ СН'!$G$26</f>
        <v>1114.0700435599999</v>
      </c>
      <c r="I95" s="36">
        <f>SUMIFS(СВЦЭМ!$D$33:$D$776,СВЦЭМ!$A$33:$A$776,$A95,СВЦЭМ!$B$33:$B$776,I$83)+'СЕТ СН'!$G$14+СВЦЭМ!$D$10+'СЕТ СН'!$G$6-'СЕТ СН'!$G$26</f>
        <v>1099.41533658</v>
      </c>
      <c r="J95" s="36">
        <f>SUMIFS(СВЦЭМ!$D$33:$D$776,СВЦЭМ!$A$33:$A$776,$A95,СВЦЭМ!$B$33:$B$776,J$83)+'СЕТ СН'!$G$14+СВЦЭМ!$D$10+'СЕТ СН'!$G$6-'СЕТ СН'!$G$26</f>
        <v>1044.01673104</v>
      </c>
      <c r="K95" s="36">
        <f>SUMIFS(СВЦЭМ!$D$33:$D$776,СВЦЭМ!$A$33:$A$776,$A95,СВЦЭМ!$B$33:$B$776,K$83)+'СЕТ СН'!$G$14+СВЦЭМ!$D$10+'СЕТ СН'!$G$6-'СЕТ СН'!$G$26</f>
        <v>1019.98797644</v>
      </c>
      <c r="L95" s="36">
        <f>SUMIFS(СВЦЭМ!$D$33:$D$776,СВЦЭМ!$A$33:$A$776,$A95,СВЦЭМ!$B$33:$B$776,L$83)+'СЕТ СН'!$G$14+СВЦЭМ!$D$10+'СЕТ СН'!$G$6-'СЕТ СН'!$G$26</f>
        <v>999.01525480000009</v>
      </c>
      <c r="M95" s="36">
        <f>SUMIFS(СВЦЭМ!$D$33:$D$776,СВЦЭМ!$A$33:$A$776,$A95,СВЦЭМ!$B$33:$B$776,M$83)+'СЕТ СН'!$G$14+СВЦЭМ!$D$10+'СЕТ СН'!$G$6-'СЕТ СН'!$G$26</f>
        <v>909.21108909000009</v>
      </c>
      <c r="N95" s="36">
        <f>SUMIFS(СВЦЭМ!$D$33:$D$776,СВЦЭМ!$A$33:$A$776,$A95,СВЦЭМ!$B$33:$B$776,N$83)+'СЕТ СН'!$G$14+СВЦЭМ!$D$10+'СЕТ СН'!$G$6-'СЕТ СН'!$G$26</f>
        <v>877.34566534999999</v>
      </c>
      <c r="O95" s="36">
        <f>SUMIFS(СВЦЭМ!$D$33:$D$776,СВЦЭМ!$A$33:$A$776,$A95,СВЦЭМ!$B$33:$B$776,O$83)+'СЕТ СН'!$G$14+СВЦЭМ!$D$10+'СЕТ СН'!$G$6-'СЕТ СН'!$G$26</f>
        <v>865.13148399000011</v>
      </c>
      <c r="P95" s="36">
        <f>SUMIFS(СВЦЭМ!$D$33:$D$776,СВЦЭМ!$A$33:$A$776,$A95,СВЦЭМ!$B$33:$B$776,P$83)+'СЕТ СН'!$G$14+СВЦЭМ!$D$10+'СЕТ СН'!$G$6-'СЕТ СН'!$G$26</f>
        <v>914.26140200999998</v>
      </c>
      <c r="Q95" s="36">
        <f>SUMIFS(СВЦЭМ!$D$33:$D$776,СВЦЭМ!$A$33:$A$776,$A95,СВЦЭМ!$B$33:$B$776,Q$83)+'СЕТ СН'!$G$14+СВЦЭМ!$D$10+'СЕТ СН'!$G$6-'СЕТ СН'!$G$26</f>
        <v>918.35360257000002</v>
      </c>
      <c r="R95" s="36">
        <f>SUMIFS(СВЦЭМ!$D$33:$D$776,СВЦЭМ!$A$33:$A$776,$A95,СВЦЭМ!$B$33:$B$776,R$83)+'СЕТ СН'!$G$14+СВЦЭМ!$D$10+'СЕТ СН'!$G$6-'СЕТ СН'!$G$26</f>
        <v>921.16450981999992</v>
      </c>
      <c r="S95" s="36">
        <f>SUMIFS(СВЦЭМ!$D$33:$D$776,СВЦЭМ!$A$33:$A$776,$A95,СВЦЭМ!$B$33:$B$776,S$83)+'СЕТ СН'!$G$14+СВЦЭМ!$D$10+'СЕТ СН'!$G$6-'СЕТ СН'!$G$26</f>
        <v>921.97180264999997</v>
      </c>
      <c r="T95" s="36">
        <f>SUMIFS(СВЦЭМ!$D$33:$D$776,СВЦЭМ!$A$33:$A$776,$A95,СВЦЭМ!$B$33:$B$776,T$83)+'СЕТ СН'!$G$14+СВЦЭМ!$D$10+'СЕТ СН'!$G$6-'СЕТ СН'!$G$26</f>
        <v>920.55874104000009</v>
      </c>
      <c r="U95" s="36">
        <f>SUMIFS(СВЦЭМ!$D$33:$D$776,СВЦЭМ!$A$33:$A$776,$A95,СВЦЭМ!$B$33:$B$776,U$83)+'СЕТ СН'!$G$14+СВЦЭМ!$D$10+'СЕТ СН'!$G$6-'СЕТ СН'!$G$26</f>
        <v>898.99150256000007</v>
      </c>
      <c r="V95" s="36">
        <f>SUMIFS(СВЦЭМ!$D$33:$D$776,СВЦЭМ!$A$33:$A$776,$A95,СВЦЭМ!$B$33:$B$776,V$83)+'СЕТ СН'!$G$14+СВЦЭМ!$D$10+'СЕТ СН'!$G$6-'СЕТ СН'!$G$26</f>
        <v>900.69975072000011</v>
      </c>
      <c r="W95" s="36">
        <f>SUMIFS(СВЦЭМ!$D$33:$D$776,СВЦЭМ!$A$33:$A$776,$A95,СВЦЭМ!$B$33:$B$776,W$83)+'СЕТ СН'!$G$14+СВЦЭМ!$D$10+'СЕТ СН'!$G$6-'СЕТ СН'!$G$26</f>
        <v>902.83104116000004</v>
      </c>
      <c r="X95" s="36">
        <f>SUMIFS(СВЦЭМ!$D$33:$D$776,СВЦЭМ!$A$33:$A$776,$A95,СВЦЭМ!$B$33:$B$776,X$83)+'СЕТ СН'!$G$14+СВЦЭМ!$D$10+'СЕТ СН'!$G$6-'СЕТ СН'!$G$26</f>
        <v>920.39289319</v>
      </c>
      <c r="Y95" s="36">
        <f>SUMIFS(СВЦЭМ!$D$33:$D$776,СВЦЭМ!$A$33:$A$776,$A95,СВЦЭМ!$B$33:$B$776,Y$83)+'СЕТ СН'!$G$14+СВЦЭМ!$D$10+'СЕТ СН'!$G$6-'СЕТ СН'!$G$26</f>
        <v>1009.12798636</v>
      </c>
    </row>
    <row r="96" spans="1:27" ht="15.75" x14ac:dyDescent="0.2">
      <c r="A96" s="35">
        <f t="shared" si="2"/>
        <v>44056</v>
      </c>
      <c r="B96" s="36">
        <f>SUMIFS(СВЦЭМ!$D$33:$D$776,СВЦЭМ!$A$33:$A$776,$A96,СВЦЭМ!$B$33:$B$776,B$83)+'СЕТ СН'!$G$14+СВЦЭМ!$D$10+'СЕТ СН'!$G$6-'СЕТ СН'!$G$26</f>
        <v>1092.50378985</v>
      </c>
      <c r="C96" s="36">
        <f>SUMIFS(СВЦЭМ!$D$33:$D$776,СВЦЭМ!$A$33:$A$776,$A96,СВЦЭМ!$B$33:$B$776,C$83)+'СЕТ СН'!$G$14+СВЦЭМ!$D$10+'СЕТ СН'!$G$6-'СЕТ СН'!$G$26</f>
        <v>1133.2439502100001</v>
      </c>
      <c r="D96" s="36">
        <f>SUMIFS(СВЦЭМ!$D$33:$D$776,СВЦЭМ!$A$33:$A$776,$A96,СВЦЭМ!$B$33:$B$776,D$83)+'СЕТ СН'!$G$14+СВЦЭМ!$D$10+'СЕТ СН'!$G$6-'СЕТ СН'!$G$26</f>
        <v>1161.2243962099999</v>
      </c>
      <c r="E96" s="36">
        <f>SUMIFS(СВЦЭМ!$D$33:$D$776,СВЦЭМ!$A$33:$A$776,$A96,СВЦЭМ!$B$33:$B$776,E$83)+'СЕТ СН'!$G$14+СВЦЭМ!$D$10+'СЕТ СН'!$G$6-'СЕТ СН'!$G$26</f>
        <v>1175.92341001</v>
      </c>
      <c r="F96" s="36">
        <f>SUMIFS(СВЦЭМ!$D$33:$D$776,СВЦЭМ!$A$33:$A$776,$A96,СВЦЭМ!$B$33:$B$776,F$83)+'СЕТ СН'!$G$14+СВЦЭМ!$D$10+'СЕТ СН'!$G$6-'СЕТ СН'!$G$26</f>
        <v>1171.50586821</v>
      </c>
      <c r="G96" s="36">
        <f>SUMIFS(СВЦЭМ!$D$33:$D$776,СВЦЭМ!$A$33:$A$776,$A96,СВЦЭМ!$B$33:$B$776,G$83)+'СЕТ СН'!$G$14+СВЦЭМ!$D$10+'СЕТ СН'!$G$6-'СЕТ СН'!$G$26</f>
        <v>1149.2824601499999</v>
      </c>
      <c r="H96" s="36">
        <f>SUMIFS(СВЦЭМ!$D$33:$D$776,СВЦЭМ!$A$33:$A$776,$A96,СВЦЭМ!$B$33:$B$776,H$83)+'СЕТ СН'!$G$14+СВЦЭМ!$D$10+'СЕТ СН'!$G$6-'СЕТ СН'!$G$26</f>
        <v>1105.97731335</v>
      </c>
      <c r="I96" s="36">
        <f>SUMIFS(СВЦЭМ!$D$33:$D$776,СВЦЭМ!$A$33:$A$776,$A96,СВЦЭМ!$B$33:$B$776,I$83)+'СЕТ СН'!$G$14+СВЦЭМ!$D$10+'СЕТ СН'!$G$6-'СЕТ СН'!$G$26</f>
        <v>1042.05431441</v>
      </c>
      <c r="J96" s="36">
        <f>SUMIFS(СВЦЭМ!$D$33:$D$776,СВЦЭМ!$A$33:$A$776,$A96,СВЦЭМ!$B$33:$B$776,J$83)+'СЕТ СН'!$G$14+СВЦЭМ!$D$10+'СЕТ СН'!$G$6-'СЕТ СН'!$G$26</f>
        <v>987.38531721999993</v>
      </c>
      <c r="K96" s="36">
        <f>SUMIFS(СВЦЭМ!$D$33:$D$776,СВЦЭМ!$A$33:$A$776,$A96,СВЦЭМ!$B$33:$B$776,K$83)+'СЕТ СН'!$G$14+СВЦЭМ!$D$10+'СЕТ СН'!$G$6-'СЕТ СН'!$G$26</f>
        <v>962.53645776999997</v>
      </c>
      <c r="L96" s="36">
        <f>SUMIFS(СВЦЭМ!$D$33:$D$776,СВЦЭМ!$A$33:$A$776,$A96,СВЦЭМ!$B$33:$B$776,L$83)+'СЕТ СН'!$G$14+СВЦЭМ!$D$10+'СЕТ СН'!$G$6-'СЕТ СН'!$G$26</f>
        <v>959.88291473999993</v>
      </c>
      <c r="M96" s="36">
        <f>SUMIFS(СВЦЭМ!$D$33:$D$776,СВЦЭМ!$A$33:$A$776,$A96,СВЦЭМ!$B$33:$B$776,M$83)+'СЕТ СН'!$G$14+СВЦЭМ!$D$10+'СЕТ СН'!$G$6-'СЕТ СН'!$G$26</f>
        <v>913.95890439999994</v>
      </c>
      <c r="N96" s="36">
        <f>SUMIFS(СВЦЭМ!$D$33:$D$776,СВЦЭМ!$A$33:$A$776,$A96,СВЦЭМ!$B$33:$B$776,N$83)+'СЕТ СН'!$G$14+СВЦЭМ!$D$10+'СЕТ СН'!$G$6-'СЕТ СН'!$G$26</f>
        <v>932.43914810999991</v>
      </c>
      <c r="O96" s="36">
        <f>SUMIFS(СВЦЭМ!$D$33:$D$776,СВЦЭМ!$A$33:$A$776,$A96,СВЦЭМ!$B$33:$B$776,O$83)+'СЕТ СН'!$G$14+СВЦЭМ!$D$10+'СЕТ СН'!$G$6-'СЕТ СН'!$G$26</f>
        <v>931.62256700000012</v>
      </c>
      <c r="P96" s="36">
        <f>SUMIFS(СВЦЭМ!$D$33:$D$776,СВЦЭМ!$A$33:$A$776,$A96,СВЦЭМ!$B$33:$B$776,P$83)+'СЕТ СН'!$G$14+СВЦЭМ!$D$10+'СЕТ СН'!$G$6-'СЕТ СН'!$G$26</f>
        <v>934.54755090000003</v>
      </c>
      <c r="Q96" s="36">
        <f>SUMIFS(СВЦЭМ!$D$33:$D$776,СВЦЭМ!$A$33:$A$776,$A96,СВЦЭМ!$B$33:$B$776,Q$83)+'СЕТ СН'!$G$14+СВЦЭМ!$D$10+'СЕТ СН'!$G$6-'СЕТ СН'!$G$26</f>
        <v>944.7582550699999</v>
      </c>
      <c r="R96" s="36">
        <f>SUMIFS(СВЦЭМ!$D$33:$D$776,СВЦЭМ!$A$33:$A$776,$A96,СВЦЭМ!$B$33:$B$776,R$83)+'СЕТ СН'!$G$14+СВЦЭМ!$D$10+'СЕТ СН'!$G$6-'СЕТ СН'!$G$26</f>
        <v>938.29590020000001</v>
      </c>
      <c r="S96" s="36">
        <f>SUMIFS(СВЦЭМ!$D$33:$D$776,СВЦЭМ!$A$33:$A$776,$A96,СВЦЭМ!$B$33:$B$776,S$83)+'СЕТ СН'!$G$14+СВЦЭМ!$D$10+'СЕТ СН'!$G$6-'СЕТ СН'!$G$26</f>
        <v>944.62904505999995</v>
      </c>
      <c r="T96" s="36">
        <f>SUMIFS(СВЦЭМ!$D$33:$D$776,СВЦЭМ!$A$33:$A$776,$A96,СВЦЭМ!$B$33:$B$776,T$83)+'СЕТ СН'!$G$14+СВЦЭМ!$D$10+'СЕТ СН'!$G$6-'СЕТ СН'!$G$26</f>
        <v>882.24978781000004</v>
      </c>
      <c r="U96" s="36">
        <f>SUMIFS(СВЦЭМ!$D$33:$D$776,СВЦЭМ!$A$33:$A$776,$A96,СВЦЭМ!$B$33:$B$776,U$83)+'СЕТ СН'!$G$14+СВЦЭМ!$D$10+'СЕТ СН'!$G$6-'СЕТ СН'!$G$26</f>
        <v>818.04345362000004</v>
      </c>
      <c r="V96" s="36">
        <f>SUMIFS(СВЦЭМ!$D$33:$D$776,СВЦЭМ!$A$33:$A$776,$A96,СВЦЭМ!$B$33:$B$776,V$83)+'СЕТ СН'!$G$14+СВЦЭМ!$D$10+'СЕТ СН'!$G$6-'СЕТ СН'!$G$26</f>
        <v>821.65744214999995</v>
      </c>
      <c r="W96" s="36">
        <f>SUMIFS(СВЦЭМ!$D$33:$D$776,СВЦЭМ!$A$33:$A$776,$A96,СВЦЭМ!$B$33:$B$776,W$83)+'СЕТ СН'!$G$14+СВЦЭМ!$D$10+'СЕТ СН'!$G$6-'СЕТ СН'!$G$26</f>
        <v>837.08090364000009</v>
      </c>
      <c r="X96" s="36">
        <f>SUMIFS(СВЦЭМ!$D$33:$D$776,СВЦЭМ!$A$33:$A$776,$A96,СВЦЭМ!$B$33:$B$776,X$83)+'СЕТ СН'!$G$14+СВЦЭМ!$D$10+'СЕТ СН'!$G$6-'СЕТ СН'!$G$26</f>
        <v>842.42204485000002</v>
      </c>
      <c r="Y96" s="36">
        <f>SUMIFS(СВЦЭМ!$D$33:$D$776,СВЦЭМ!$A$33:$A$776,$A96,СВЦЭМ!$B$33:$B$776,Y$83)+'СЕТ СН'!$G$14+СВЦЭМ!$D$10+'СЕТ СН'!$G$6-'СЕТ СН'!$G$26</f>
        <v>905.45431112999995</v>
      </c>
    </row>
    <row r="97" spans="1:25" ht="15.75" x14ac:dyDescent="0.2">
      <c r="A97" s="35">
        <f t="shared" si="2"/>
        <v>44057</v>
      </c>
      <c r="B97" s="36">
        <f>SUMIFS(СВЦЭМ!$D$33:$D$776,СВЦЭМ!$A$33:$A$776,$A97,СВЦЭМ!$B$33:$B$776,B$83)+'СЕТ СН'!$G$14+СВЦЭМ!$D$10+'СЕТ СН'!$G$6-'СЕТ СН'!$G$26</f>
        <v>1061.81983238</v>
      </c>
      <c r="C97" s="36">
        <f>SUMIFS(СВЦЭМ!$D$33:$D$776,СВЦЭМ!$A$33:$A$776,$A97,СВЦЭМ!$B$33:$B$776,C$83)+'СЕТ СН'!$G$14+СВЦЭМ!$D$10+'СЕТ СН'!$G$6-'СЕТ СН'!$G$26</f>
        <v>1082.7737722500001</v>
      </c>
      <c r="D97" s="36">
        <f>SUMIFS(СВЦЭМ!$D$33:$D$776,СВЦЭМ!$A$33:$A$776,$A97,СВЦЭМ!$B$33:$B$776,D$83)+'СЕТ СН'!$G$14+СВЦЭМ!$D$10+'СЕТ СН'!$G$6-'СЕТ СН'!$G$26</f>
        <v>1110.7310575199999</v>
      </c>
      <c r="E97" s="36">
        <f>SUMIFS(СВЦЭМ!$D$33:$D$776,СВЦЭМ!$A$33:$A$776,$A97,СВЦЭМ!$B$33:$B$776,E$83)+'СЕТ СН'!$G$14+СВЦЭМ!$D$10+'СЕТ СН'!$G$6-'СЕТ СН'!$G$26</f>
        <v>1111.92032806</v>
      </c>
      <c r="F97" s="36">
        <f>SUMIFS(СВЦЭМ!$D$33:$D$776,СВЦЭМ!$A$33:$A$776,$A97,СВЦЭМ!$B$33:$B$776,F$83)+'СЕТ СН'!$G$14+СВЦЭМ!$D$10+'СЕТ СН'!$G$6-'СЕТ СН'!$G$26</f>
        <v>1105.6947824900001</v>
      </c>
      <c r="G97" s="36">
        <f>SUMIFS(СВЦЭМ!$D$33:$D$776,СВЦЭМ!$A$33:$A$776,$A97,СВЦЭМ!$B$33:$B$776,G$83)+'СЕТ СН'!$G$14+СВЦЭМ!$D$10+'СЕТ СН'!$G$6-'СЕТ СН'!$G$26</f>
        <v>1093.13494717</v>
      </c>
      <c r="H97" s="36">
        <f>SUMIFS(СВЦЭМ!$D$33:$D$776,СВЦЭМ!$A$33:$A$776,$A97,СВЦЭМ!$B$33:$B$776,H$83)+'СЕТ СН'!$G$14+СВЦЭМ!$D$10+'СЕТ СН'!$G$6-'СЕТ СН'!$G$26</f>
        <v>1073.1495534800001</v>
      </c>
      <c r="I97" s="36">
        <f>SUMIFS(СВЦЭМ!$D$33:$D$776,СВЦЭМ!$A$33:$A$776,$A97,СВЦЭМ!$B$33:$B$776,I$83)+'СЕТ СН'!$G$14+СВЦЭМ!$D$10+'СЕТ СН'!$G$6-'СЕТ СН'!$G$26</f>
        <v>1074.0984608399999</v>
      </c>
      <c r="J97" s="36">
        <f>SUMIFS(СВЦЭМ!$D$33:$D$776,СВЦЭМ!$A$33:$A$776,$A97,СВЦЭМ!$B$33:$B$776,J$83)+'СЕТ СН'!$G$14+СВЦЭМ!$D$10+'СЕТ СН'!$G$6-'СЕТ СН'!$G$26</f>
        <v>1020.9540031700001</v>
      </c>
      <c r="K97" s="36">
        <f>SUMIFS(СВЦЭМ!$D$33:$D$776,СВЦЭМ!$A$33:$A$776,$A97,СВЦЭМ!$B$33:$B$776,K$83)+'СЕТ СН'!$G$14+СВЦЭМ!$D$10+'СЕТ СН'!$G$6-'СЕТ СН'!$G$26</f>
        <v>998.71254677000002</v>
      </c>
      <c r="L97" s="36">
        <f>SUMIFS(СВЦЭМ!$D$33:$D$776,СВЦЭМ!$A$33:$A$776,$A97,СВЦЭМ!$B$33:$B$776,L$83)+'СЕТ СН'!$G$14+СВЦЭМ!$D$10+'СЕТ СН'!$G$6-'СЕТ СН'!$G$26</f>
        <v>982.63953747000005</v>
      </c>
      <c r="M97" s="36">
        <f>SUMIFS(СВЦЭМ!$D$33:$D$776,СВЦЭМ!$A$33:$A$776,$A97,СВЦЭМ!$B$33:$B$776,M$83)+'СЕТ СН'!$G$14+СВЦЭМ!$D$10+'СЕТ СН'!$G$6-'СЕТ СН'!$G$26</f>
        <v>943.92765454999994</v>
      </c>
      <c r="N97" s="36">
        <f>SUMIFS(СВЦЭМ!$D$33:$D$776,СВЦЭМ!$A$33:$A$776,$A97,СВЦЭМ!$B$33:$B$776,N$83)+'СЕТ СН'!$G$14+СВЦЭМ!$D$10+'СЕТ СН'!$G$6-'СЕТ СН'!$G$26</f>
        <v>868.5431906199999</v>
      </c>
      <c r="O97" s="36">
        <f>SUMIFS(СВЦЭМ!$D$33:$D$776,СВЦЭМ!$A$33:$A$776,$A97,СВЦЭМ!$B$33:$B$776,O$83)+'СЕТ СН'!$G$14+СВЦЭМ!$D$10+'СЕТ СН'!$G$6-'СЕТ СН'!$G$26</f>
        <v>847.68841754999994</v>
      </c>
      <c r="P97" s="36">
        <f>SUMIFS(СВЦЭМ!$D$33:$D$776,СВЦЭМ!$A$33:$A$776,$A97,СВЦЭМ!$B$33:$B$776,P$83)+'СЕТ СН'!$G$14+СВЦЭМ!$D$10+'СЕТ СН'!$G$6-'СЕТ СН'!$G$26</f>
        <v>856.94882092000012</v>
      </c>
      <c r="Q97" s="36">
        <f>SUMIFS(СВЦЭМ!$D$33:$D$776,СВЦЭМ!$A$33:$A$776,$A97,СВЦЭМ!$B$33:$B$776,Q$83)+'СЕТ СН'!$G$14+СВЦЭМ!$D$10+'СЕТ СН'!$G$6-'СЕТ СН'!$G$26</f>
        <v>869.85398233000001</v>
      </c>
      <c r="R97" s="36">
        <f>SUMIFS(СВЦЭМ!$D$33:$D$776,СВЦЭМ!$A$33:$A$776,$A97,СВЦЭМ!$B$33:$B$776,R$83)+'СЕТ СН'!$G$14+СВЦЭМ!$D$10+'СЕТ СН'!$G$6-'СЕТ СН'!$G$26</f>
        <v>865.68625670000006</v>
      </c>
      <c r="S97" s="36">
        <f>SUMIFS(СВЦЭМ!$D$33:$D$776,СВЦЭМ!$A$33:$A$776,$A97,СВЦЭМ!$B$33:$B$776,S$83)+'СЕТ СН'!$G$14+СВЦЭМ!$D$10+'СЕТ СН'!$G$6-'СЕТ СН'!$G$26</f>
        <v>877.12202118999994</v>
      </c>
      <c r="T97" s="36">
        <f>SUMIFS(СВЦЭМ!$D$33:$D$776,СВЦЭМ!$A$33:$A$776,$A97,СВЦЭМ!$B$33:$B$776,T$83)+'СЕТ СН'!$G$14+СВЦЭМ!$D$10+'СЕТ СН'!$G$6-'СЕТ СН'!$G$26</f>
        <v>874.90391210999996</v>
      </c>
      <c r="U97" s="36">
        <f>SUMIFS(СВЦЭМ!$D$33:$D$776,СВЦЭМ!$A$33:$A$776,$A97,СВЦЭМ!$B$33:$B$776,U$83)+'СЕТ СН'!$G$14+СВЦЭМ!$D$10+'СЕТ СН'!$G$6-'СЕТ СН'!$G$26</f>
        <v>886.66803535000008</v>
      </c>
      <c r="V97" s="36">
        <f>SUMIFS(СВЦЭМ!$D$33:$D$776,СВЦЭМ!$A$33:$A$776,$A97,СВЦЭМ!$B$33:$B$776,V$83)+'СЕТ СН'!$G$14+СВЦЭМ!$D$10+'СЕТ СН'!$G$6-'СЕТ СН'!$G$26</f>
        <v>874.70508253000003</v>
      </c>
      <c r="W97" s="36">
        <f>SUMIFS(СВЦЭМ!$D$33:$D$776,СВЦЭМ!$A$33:$A$776,$A97,СВЦЭМ!$B$33:$B$776,W$83)+'СЕТ СН'!$G$14+СВЦЭМ!$D$10+'СЕТ СН'!$G$6-'СЕТ СН'!$G$26</f>
        <v>877.48279391999995</v>
      </c>
      <c r="X97" s="36">
        <f>SUMIFS(СВЦЭМ!$D$33:$D$776,СВЦЭМ!$A$33:$A$776,$A97,СВЦЭМ!$B$33:$B$776,X$83)+'СЕТ СН'!$G$14+СВЦЭМ!$D$10+'СЕТ СН'!$G$6-'СЕТ СН'!$G$26</f>
        <v>898.84882560000005</v>
      </c>
      <c r="Y97" s="36">
        <f>SUMIFS(СВЦЭМ!$D$33:$D$776,СВЦЭМ!$A$33:$A$776,$A97,СВЦЭМ!$B$33:$B$776,Y$83)+'СЕТ СН'!$G$14+СВЦЭМ!$D$10+'СЕТ СН'!$G$6-'СЕТ СН'!$G$26</f>
        <v>974.07526811999992</v>
      </c>
    </row>
    <row r="98" spans="1:25" ht="15.75" x14ac:dyDescent="0.2">
      <c r="A98" s="35">
        <f t="shared" si="2"/>
        <v>44058</v>
      </c>
      <c r="B98" s="36">
        <f>SUMIFS(СВЦЭМ!$D$33:$D$776,СВЦЭМ!$A$33:$A$776,$A98,СВЦЭМ!$B$33:$B$776,B$83)+'СЕТ СН'!$G$14+СВЦЭМ!$D$10+'СЕТ СН'!$G$6-'СЕТ СН'!$G$26</f>
        <v>1001.80824291</v>
      </c>
      <c r="C98" s="36">
        <f>SUMIFS(СВЦЭМ!$D$33:$D$776,СВЦЭМ!$A$33:$A$776,$A98,СВЦЭМ!$B$33:$B$776,C$83)+'СЕТ СН'!$G$14+СВЦЭМ!$D$10+'СЕТ СН'!$G$6-'СЕТ СН'!$G$26</f>
        <v>1042.43645154</v>
      </c>
      <c r="D98" s="36">
        <f>SUMIFS(СВЦЭМ!$D$33:$D$776,СВЦЭМ!$A$33:$A$776,$A98,СВЦЭМ!$B$33:$B$776,D$83)+'СЕТ СН'!$G$14+СВЦЭМ!$D$10+'СЕТ СН'!$G$6-'СЕТ СН'!$G$26</f>
        <v>1032.90515688</v>
      </c>
      <c r="E98" s="36">
        <f>SUMIFS(СВЦЭМ!$D$33:$D$776,СВЦЭМ!$A$33:$A$776,$A98,СВЦЭМ!$B$33:$B$776,E$83)+'СЕТ СН'!$G$14+СВЦЭМ!$D$10+'СЕТ СН'!$G$6-'СЕТ СН'!$G$26</f>
        <v>1029.3059796</v>
      </c>
      <c r="F98" s="36">
        <f>SUMIFS(СВЦЭМ!$D$33:$D$776,СВЦЭМ!$A$33:$A$776,$A98,СВЦЭМ!$B$33:$B$776,F$83)+'СЕТ СН'!$G$14+СВЦЭМ!$D$10+'СЕТ СН'!$G$6-'СЕТ СН'!$G$26</f>
        <v>1032.4360433700001</v>
      </c>
      <c r="G98" s="36">
        <f>SUMIFS(СВЦЭМ!$D$33:$D$776,СВЦЭМ!$A$33:$A$776,$A98,СВЦЭМ!$B$33:$B$776,G$83)+'СЕТ СН'!$G$14+СВЦЭМ!$D$10+'СЕТ СН'!$G$6-'СЕТ СН'!$G$26</f>
        <v>1033.05596857</v>
      </c>
      <c r="H98" s="36">
        <f>SUMIFS(СВЦЭМ!$D$33:$D$776,СВЦЭМ!$A$33:$A$776,$A98,СВЦЭМ!$B$33:$B$776,H$83)+'СЕТ СН'!$G$14+СВЦЭМ!$D$10+'СЕТ СН'!$G$6-'СЕТ СН'!$G$26</f>
        <v>1022.2939546099999</v>
      </c>
      <c r="I98" s="36">
        <f>SUMIFS(СВЦЭМ!$D$33:$D$776,СВЦЭМ!$A$33:$A$776,$A98,СВЦЭМ!$B$33:$B$776,I$83)+'СЕТ СН'!$G$14+СВЦЭМ!$D$10+'СЕТ СН'!$G$6-'СЕТ СН'!$G$26</f>
        <v>1016.44187603</v>
      </c>
      <c r="J98" s="36">
        <f>SUMIFS(СВЦЭМ!$D$33:$D$776,СВЦЭМ!$A$33:$A$776,$A98,СВЦЭМ!$B$33:$B$776,J$83)+'СЕТ СН'!$G$14+СВЦЭМ!$D$10+'СЕТ СН'!$G$6-'СЕТ СН'!$G$26</f>
        <v>975.71408220000012</v>
      </c>
      <c r="K98" s="36">
        <f>SUMIFS(СВЦЭМ!$D$33:$D$776,СВЦЭМ!$A$33:$A$776,$A98,СВЦЭМ!$B$33:$B$776,K$83)+'СЕТ СН'!$G$14+СВЦЭМ!$D$10+'СЕТ СН'!$G$6-'СЕТ СН'!$G$26</f>
        <v>938.10332194000011</v>
      </c>
      <c r="L98" s="36">
        <f>SUMIFS(СВЦЭМ!$D$33:$D$776,СВЦЭМ!$A$33:$A$776,$A98,СВЦЭМ!$B$33:$B$776,L$83)+'СЕТ СН'!$G$14+СВЦЭМ!$D$10+'СЕТ СН'!$G$6-'СЕТ СН'!$G$26</f>
        <v>934.15654036000001</v>
      </c>
      <c r="M98" s="36">
        <f>SUMIFS(СВЦЭМ!$D$33:$D$776,СВЦЭМ!$A$33:$A$776,$A98,СВЦЭМ!$B$33:$B$776,M$83)+'СЕТ СН'!$G$14+СВЦЭМ!$D$10+'СЕТ СН'!$G$6-'СЕТ СН'!$G$26</f>
        <v>945.52086624999993</v>
      </c>
      <c r="N98" s="36">
        <f>SUMIFS(СВЦЭМ!$D$33:$D$776,СВЦЭМ!$A$33:$A$776,$A98,СВЦЭМ!$B$33:$B$776,N$83)+'СЕТ СН'!$G$14+СВЦЭМ!$D$10+'СЕТ СН'!$G$6-'СЕТ СН'!$G$26</f>
        <v>940.26337530000001</v>
      </c>
      <c r="O98" s="36">
        <f>SUMIFS(СВЦЭМ!$D$33:$D$776,СВЦЭМ!$A$33:$A$776,$A98,СВЦЭМ!$B$33:$B$776,O$83)+'СЕТ СН'!$G$14+СВЦЭМ!$D$10+'СЕТ СН'!$G$6-'СЕТ СН'!$G$26</f>
        <v>916.82927880000011</v>
      </c>
      <c r="P98" s="36">
        <f>SUMIFS(СВЦЭМ!$D$33:$D$776,СВЦЭМ!$A$33:$A$776,$A98,СВЦЭМ!$B$33:$B$776,P$83)+'СЕТ СН'!$G$14+СВЦЭМ!$D$10+'СЕТ СН'!$G$6-'СЕТ СН'!$G$26</f>
        <v>918.64270368000007</v>
      </c>
      <c r="Q98" s="36">
        <f>SUMIFS(СВЦЭМ!$D$33:$D$776,СВЦЭМ!$A$33:$A$776,$A98,СВЦЭМ!$B$33:$B$776,Q$83)+'СЕТ СН'!$G$14+СВЦЭМ!$D$10+'СЕТ СН'!$G$6-'СЕТ СН'!$G$26</f>
        <v>923.76354659999993</v>
      </c>
      <c r="R98" s="36">
        <f>SUMIFS(СВЦЭМ!$D$33:$D$776,СВЦЭМ!$A$33:$A$776,$A98,СВЦЭМ!$B$33:$B$776,R$83)+'СЕТ СН'!$G$14+СВЦЭМ!$D$10+'СЕТ СН'!$G$6-'СЕТ СН'!$G$26</f>
        <v>927.82414588000006</v>
      </c>
      <c r="S98" s="36">
        <f>SUMIFS(СВЦЭМ!$D$33:$D$776,СВЦЭМ!$A$33:$A$776,$A98,СВЦЭМ!$B$33:$B$776,S$83)+'СЕТ СН'!$G$14+СВЦЭМ!$D$10+'СЕТ СН'!$G$6-'СЕТ СН'!$G$26</f>
        <v>929.53150056999993</v>
      </c>
      <c r="T98" s="36">
        <f>SUMIFS(СВЦЭМ!$D$33:$D$776,СВЦЭМ!$A$33:$A$776,$A98,СВЦЭМ!$B$33:$B$776,T$83)+'СЕТ СН'!$G$14+СВЦЭМ!$D$10+'СЕТ СН'!$G$6-'СЕТ СН'!$G$26</f>
        <v>926.67255943999999</v>
      </c>
      <c r="U98" s="36">
        <f>SUMIFS(СВЦЭМ!$D$33:$D$776,СВЦЭМ!$A$33:$A$776,$A98,СВЦЭМ!$B$33:$B$776,U$83)+'СЕТ СН'!$G$14+СВЦЭМ!$D$10+'СЕТ СН'!$G$6-'СЕТ СН'!$G$26</f>
        <v>931.84915266999997</v>
      </c>
      <c r="V98" s="36">
        <f>SUMIFS(СВЦЭМ!$D$33:$D$776,СВЦЭМ!$A$33:$A$776,$A98,СВЦЭМ!$B$33:$B$776,V$83)+'СЕТ СН'!$G$14+СВЦЭМ!$D$10+'СЕТ СН'!$G$6-'СЕТ СН'!$G$26</f>
        <v>921.46308115000011</v>
      </c>
      <c r="W98" s="36">
        <f>SUMIFS(СВЦЭМ!$D$33:$D$776,СВЦЭМ!$A$33:$A$776,$A98,СВЦЭМ!$B$33:$B$776,W$83)+'СЕТ СН'!$G$14+СВЦЭМ!$D$10+'СЕТ СН'!$G$6-'СЕТ СН'!$G$26</f>
        <v>915.54117608000001</v>
      </c>
      <c r="X98" s="36">
        <f>SUMIFS(СВЦЭМ!$D$33:$D$776,СВЦЭМ!$A$33:$A$776,$A98,СВЦЭМ!$B$33:$B$776,X$83)+'СЕТ СН'!$G$14+СВЦЭМ!$D$10+'СЕТ СН'!$G$6-'СЕТ СН'!$G$26</f>
        <v>933.0156344699999</v>
      </c>
      <c r="Y98" s="36">
        <f>SUMIFS(СВЦЭМ!$D$33:$D$776,СВЦЭМ!$A$33:$A$776,$A98,СВЦЭМ!$B$33:$B$776,Y$83)+'СЕТ СН'!$G$14+СВЦЭМ!$D$10+'СЕТ СН'!$G$6-'СЕТ СН'!$G$26</f>
        <v>948.19984156999999</v>
      </c>
    </row>
    <row r="99" spans="1:25" ht="15.75" x14ac:dyDescent="0.2">
      <c r="A99" s="35">
        <f t="shared" si="2"/>
        <v>44059</v>
      </c>
      <c r="B99" s="36">
        <f>SUMIFS(СВЦЭМ!$D$33:$D$776,СВЦЭМ!$A$33:$A$776,$A99,СВЦЭМ!$B$33:$B$776,B$83)+'СЕТ СН'!$G$14+СВЦЭМ!$D$10+'СЕТ СН'!$G$6-'СЕТ СН'!$G$26</f>
        <v>1023.9252031999999</v>
      </c>
      <c r="C99" s="36">
        <f>SUMIFS(СВЦЭМ!$D$33:$D$776,СВЦЭМ!$A$33:$A$776,$A99,СВЦЭМ!$B$33:$B$776,C$83)+'СЕТ СН'!$G$14+СВЦЭМ!$D$10+'СЕТ СН'!$G$6-'СЕТ СН'!$G$26</f>
        <v>1042.07356035</v>
      </c>
      <c r="D99" s="36">
        <f>SUMIFS(СВЦЭМ!$D$33:$D$776,СВЦЭМ!$A$33:$A$776,$A99,СВЦЭМ!$B$33:$B$776,D$83)+'СЕТ СН'!$G$14+СВЦЭМ!$D$10+'СЕТ СН'!$G$6-'СЕТ СН'!$G$26</f>
        <v>1055.09265054</v>
      </c>
      <c r="E99" s="36">
        <f>SUMIFS(СВЦЭМ!$D$33:$D$776,СВЦЭМ!$A$33:$A$776,$A99,СВЦЭМ!$B$33:$B$776,E$83)+'СЕТ СН'!$G$14+СВЦЭМ!$D$10+'СЕТ СН'!$G$6-'СЕТ СН'!$G$26</f>
        <v>1062.8033765499999</v>
      </c>
      <c r="F99" s="36">
        <f>SUMIFS(СВЦЭМ!$D$33:$D$776,СВЦЭМ!$A$33:$A$776,$A99,СВЦЭМ!$B$33:$B$776,F$83)+'СЕТ СН'!$G$14+СВЦЭМ!$D$10+'СЕТ СН'!$G$6-'СЕТ СН'!$G$26</f>
        <v>1059.70207536</v>
      </c>
      <c r="G99" s="36">
        <f>SUMIFS(СВЦЭМ!$D$33:$D$776,СВЦЭМ!$A$33:$A$776,$A99,СВЦЭМ!$B$33:$B$776,G$83)+'СЕТ СН'!$G$14+СВЦЭМ!$D$10+'СЕТ СН'!$G$6-'СЕТ СН'!$G$26</f>
        <v>1055.52615072</v>
      </c>
      <c r="H99" s="36">
        <f>SUMIFS(СВЦЭМ!$D$33:$D$776,СВЦЭМ!$A$33:$A$776,$A99,СВЦЭМ!$B$33:$B$776,H$83)+'СЕТ СН'!$G$14+СВЦЭМ!$D$10+'СЕТ СН'!$G$6-'СЕТ СН'!$G$26</f>
        <v>1039.5504642200001</v>
      </c>
      <c r="I99" s="36">
        <f>SUMIFS(СВЦЭМ!$D$33:$D$776,СВЦЭМ!$A$33:$A$776,$A99,СВЦЭМ!$B$33:$B$776,I$83)+'СЕТ СН'!$G$14+СВЦЭМ!$D$10+'СЕТ СН'!$G$6-'СЕТ СН'!$G$26</f>
        <v>993.00297025000009</v>
      </c>
      <c r="J99" s="36">
        <f>SUMIFS(СВЦЭМ!$D$33:$D$776,СВЦЭМ!$A$33:$A$776,$A99,СВЦЭМ!$B$33:$B$776,J$83)+'СЕТ СН'!$G$14+СВЦЭМ!$D$10+'СЕТ СН'!$G$6-'СЕТ СН'!$G$26</f>
        <v>966.27014873000007</v>
      </c>
      <c r="K99" s="36">
        <f>SUMIFS(СВЦЭМ!$D$33:$D$776,СВЦЭМ!$A$33:$A$776,$A99,СВЦЭМ!$B$33:$B$776,K$83)+'СЕТ СН'!$G$14+СВЦЭМ!$D$10+'СЕТ СН'!$G$6-'СЕТ СН'!$G$26</f>
        <v>937.4321305200001</v>
      </c>
      <c r="L99" s="36">
        <f>SUMIFS(СВЦЭМ!$D$33:$D$776,СВЦЭМ!$A$33:$A$776,$A99,СВЦЭМ!$B$33:$B$776,L$83)+'СЕТ СН'!$G$14+СВЦЭМ!$D$10+'СЕТ СН'!$G$6-'СЕТ СН'!$G$26</f>
        <v>928.97805857000003</v>
      </c>
      <c r="M99" s="36">
        <f>SUMIFS(СВЦЭМ!$D$33:$D$776,СВЦЭМ!$A$33:$A$776,$A99,СВЦЭМ!$B$33:$B$776,M$83)+'СЕТ СН'!$G$14+СВЦЭМ!$D$10+'СЕТ СН'!$G$6-'СЕТ СН'!$G$26</f>
        <v>904.62500763000003</v>
      </c>
      <c r="N99" s="36">
        <f>SUMIFS(СВЦЭМ!$D$33:$D$776,СВЦЭМ!$A$33:$A$776,$A99,СВЦЭМ!$B$33:$B$776,N$83)+'СЕТ СН'!$G$14+СВЦЭМ!$D$10+'СЕТ СН'!$G$6-'СЕТ СН'!$G$26</f>
        <v>895.36865158000001</v>
      </c>
      <c r="O99" s="36">
        <f>SUMIFS(СВЦЭМ!$D$33:$D$776,СВЦЭМ!$A$33:$A$776,$A99,СВЦЭМ!$B$33:$B$776,O$83)+'СЕТ СН'!$G$14+СВЦЭМ!$D$10+'СЕТ СН'!$G$6-'СЕТ СН'!$G$26</f>
        <v>878.95859537000001</v>
      </c>
      <c r="P99" s="36">
        <f>SUMIFS(СВЦЭМ!$D$33:$D$776,СВЦЭМ!$A$33:$A$776,$A99,СВЦЭМ!$B$33:$B$776,P$83)+'СЕТ СН'!$G$14+СВЦЭМ!$D$10+'СЕТ СН'!$G$6-'СЕТ СН'!$G$26</f>
        <v>874.86690593999992</v>
      </c>
      <c r="Q99" s="36">
        <f>SUMIFS(СВЦЭМ!$D$33:$D$776,СВЦЭМ!$A$33:$A$776,$A99,СВЦЭМ!$B$33:$B$776,Q$83)+'СЕТ СН'!$G$14+СВЦЭМ!$D$10+'СЕТ СН'!$G$6-'СЕТ СН'!$G$26</f>
        <v>892.39497127000004</v>
      </c>
      <c r="R99" s="36">
        <f>SUMIFS(СВЦЭМ!$D$33:$D$776,СВЦЭМ!$A$33:$A$776,$A99,СВЦЭМ!$B$33:$B$776,R$83)+'СЕТ СН'!$G$14+СВЦЭМ!$D$10+'СЕТ СН'!$G$6-'СЕТ СН'!$G$26</f>
        <v>907.29530438000006</v>
      </c>
      <c r="S99" s="36">
        <f>SUMIFS(СВЦЭМ!$D$33:$D$776,СВЦЭМ!$A$33:$A$776,$A99,СВЦЭМ!$B$33:$B$776,S$83)+'СЕТ СН'!$G$14+СВЦЭМ!$D$10+'СЕТ СН'!$G$6-'СЕТ СН'!$G$26</f>
        <v>914.9902678599999</v>
      </c>
      <c r="T99" s="36">
        <f>SUMIFS(СВЦЭМ!$D$33:$D$776,СВЦЭМ!$A$33:$A$776,$A99,СВЦЭМ!$B$33:$B$776,T$83)+'СЕТ СН'!$G$14+СВЦЭМ!$D$10+'СЕТ СН'!$G$6-'СЕТ СН'!$G$26</f>
        <v>919.76824736000003</v>
      </c>
      <c r="U99" s="36">
        <f>SUMIFS(СВЦЭМ!$D$33:$D$776,СВЦЭМ!$A$33:$A$776,$A99,СВЦЭМ!$B$33:$B$776,U$83)+'СЕТ СН'!$G$14+СВЦЭМ!$D$10+'СЕТ СН'!$G$6-'СЕТ СН'!$G$26</f>
        <v>930.84401587000002</v>
      </c>
      <c r="V99" s="36">
        <f>SUMIFS(СВЦЭМ!$D$33:$D$776,СВЦЭМ!$A$33:$A$776,$A99,СВЦЭМ!$B$33:$B$776,V$83)+'СЕТ СН'!$G$14+СВЦЭМ!$D$10+'СЕТ СН'!$G$6-'СЕТ СН'!$G$26</f>
        <v>915.93827949000001</v>
      </c>
      <c r="W99" s="36">
        <f>SUMIFS(СВЦЭМ!$D$33:$D$776,СВЦЭМ!$A$33:$A$776,$A99,СВЦЭМ!$B$33:$B$776,W$83)+'СЕТ СН'!$G$14+СВЦЭМ!$D$10+'СЕТ СН'!$G$6-'СЕТ СН'!$G$26</f>
        <v>912.65381965999995</v>
      </c>
      <c r="X99" s="36">
        <f>SUMIFS(СВЦЭМ!$D$33:$D$776,СВЦЭМ!$A$33:$A$776,$A99,СВЦЭМ!$B$33:$B$776,X$83)+'СЕТ СН'!$G$14+СВЦЭМ!$D$10+'СЕТ СН'!$G$6-'СЕТ СН'!$G$26</f>
        <v>929.78574047999996</v>
      </c>
      <c r="Y99" s="36">
        <f>SUMIFS(СВЦЭМ!$D$33:$D$776,СВЦЭМ!$A$33:$A$776,$A99,СВЦЭМ!$B$33:$B$776,Y$83)+'СЕТ СН'!$G$14+СВЦЭМ!$D$10+'СЕТ СН'!$G$6-'СЕТ СН'!$G$26</f>
        <v>935.27324969999995</v>
      </c>
    </row>
    <row r="100" spans="1:25" ht="15.75" x14ac:dyDescent="0.2">
      <c r="A100" s="35">
        <f t="shared" si="2"/>
        <v>44060</v>
      </c>
      <c r="B100" s="36">
        <f>SUMIFS(СВЦЭМ!$D$33:$D$776,СВЦЭМ!$A$33:$A$776,$A100,СВЦЭМ!$B$33:$B$776,B$83)+'СЕТ СН'!$G$14+СВЦЭМ!$D$10+'СЕТ СН'!$G$6-'СЕТ СН'!$G$26</f>
        <v>1038.85596457</v>
      </c>
      <c r="C100" s="36">
        <f>SUMIFS(СВЦЭМ!$D$33:$D$776,СВЦЭМ!$A$33:$A$776,$A100,СВЦЭМ!$B$33:$B$776,C$83)+'СЕТ СН'!$G$14+СВЦЭМ!$D$10+'СЕТ СН'!$G$6-'СЕТ СН'!$G$26</f>
        <v>1066.59803831</v>
      </c>
      <c r="D100" s="36">
        <f>SUMIFS(СВЦЭМ!$D$33:$D$776,СВЦЭМ!$A$33:$A$776,$A100,СВЦЭМ!$B$33:$B$776,D$83)+'СЕТ СН'!$G$14+СВЦЭМ!$D$10+'СЕТ СН'!$G$6-'СЕТ СН'!$G$26</f>
        <v>1080.41797449</v>
      </c>
      <c r="E100" s="36">
        <f>SUMIFS(СВЦЭМ!$D$33:$D$776,СВЦЭМ!$A$33:$A$776,$A100,СВЦЭМ!$B$33:$B$776,E$83)+'СЕТ СН'!$G$14+СВЦЭМ!$D$10+'СЕТ СН'!$G$6-'СЕТ СН'!$G$26</f>
        <v>1089.8884321999999</v>
      </c>
      <c r="F100" s="36">
        <f>SUMIFS(СВЦЭМ!$D$33:$D$776,СВЦЭМ!$A$33:$A$776,$A100,СВЦЭМ!$B$33:$B$776,F$83)+'СЕТ СН'!$G$14+СВЦЭМ!$D$10+'СЕТ СН'!$G$6-'СЕТ СН'!$G$26</f>
        <v>1085.6623124800001</v>
      </c>
      <c r="G100" s="36">
        <f>SUMIFS(СВЦЭМ!$D$33:$D$776,СВЦЭМ!$A$33:$A$776,$A100,СВЦЭМ!$B$33:$B$776,G$83)+'СЕТ СН'!$G$14+СВЦЭМ!$D$10+'СЕТ СН'!$G$6-'СЕТ СН'!$G$26</f>
        <v>1087.7602096600001</v>
      </c>
      <c r="H100" s="36">
        <f>SUMIFS(СВЦЭМ!$D$33:$D$776,СВЦЭМ!$A$33:$A$776,$A100,СВЦЭМ!$B$33:$B$776,H$83)+'СЕТ СН'!$G$14+СВЦЭМ!$D$10+'СЕТ СН'!$G$6-'СЕТ СН'!$G$26</f>
        <v>1103.3626323400001</v>
      </c>
      <c r="I100" s="36">
        <f>SUMIFS(СВЦЭМ!$D$33:$D$776,СВЦЭМ!$A$33:$A$776,$A100,СВЦЭМ!$B$33:$B$776,I$83)+'СЕТ СН'!$G$14+СВЦЭМ!$D$10+'СЕТ СН'!$G$6-'СЕТ СН'!$G$26</f>
        <v>1148.16315076</v>
      </c>
      <c r="J100" s="36">
        <f>SUMIFS(СВЦЭМ!$D$33:$D$776,СВЦЭМ!$A$33:$A$776,$A100,СВЦЭМ!$B$33:$B$776,J$83)+'СЕТ СН'!$G$14+СВЦЭМ!$D$10+'СЕТ СН'!$G$6-'СЕТ СН'!$G$26</f>
        <v>1102.36089588</v>
      </c>
      <c r="K100" s="36">
        <f>SUMIFS(СВЦЭМ!$D$33:$D$776,СВЦЭМ!$A$33:$A$776,$A100,СВЦЭМ!$B$33:$B$776,K$83)+'СЕТ СН'!$G$14+СВЦЭМ!$D$10+'СЕТ СН'!$G$6-'СЕТ СН'!$G$26</f>
        <v>1070.68370901</v>
      </c>
      <c r="L100" s="36">
        <f>SUMIFS(СВЦЭМ!$D$33:$D$776,СВЦЭМ!$A$33:$A$776,$A100,СВЦЭМ!$B$33:$B$776,L$83)+'СЕТ СН'!$G$14+СВЦЭМ!$D$10+'СЕТ СН'!$G$6-'СЕТ СН'!$G$26</f>
        <v>1057.2452107300001</v>
      </c>
      <c r="M100" s="36">
        <f>SUMIFS(СВЦЭМ!$D$33:$D$776,СВЦЭМ!$A$33:$A$776,$A100,СВЦЭМ!$B$33:$B$776,M$83)+'СЕТ СН'!$G$14+СВЦЭМ!$D$10+'СЕТ СН'!$G$6-'СЕТ СН'!$G$26</f>
        <v>996.60194324999998</v>
      </c>
      <c r="N100" s="36">
        <f>SUMIFS(СВЦЭМ!$D$33:$D$776,СВЦЭМ!$A$33:$A$776,$A100,СВЦЭМ!$B$33:$B$776,N$83)+'СЕТ СН'!$G$14+СВЦЭМ!$D$10+'СЕТ СН'!$G$6-'СЕТ СН'!$G$26</f>
        <v>926.19757559000004</v>
      </c>
      <c r="O100" s="36">
        <f>SUMIFS(СВЦЭМ!$D$33:$D$776,СВЦЭМ!$A$33:$A$776,$A100,СВЦЭМ!$B$33:$B$776,O$83)+'СЕТ СН'!$G$14+СВЦЭМ!$D$10+'СЕТ СН'!$G$6-'СЕТ СН'!$G$26</f>
        <v>891.27017662000003</v>
      </c>
      <c r="P100" s="36">
        <f>SUMIFS(СВЦЭМ!$D$33:$D$776,СВЦЭМ!$A$33:$A$776,$A100,СВЦЭМ!$B$33:$B$776,P$83)+'СЕТ СН'!$G$14+СВЦЭМ!$D$10+'СЕТ СН'!$G$6-'СЕТ СН'!$G$26</f>
        <v>891.18968788999996</v>
      </c>
      <c r="Q100" s="36">
        <f>SUMIFS(СВЦЭМ!$D$33:$D$776,СВЦЭМ!$A$33:$A$776,$A100,СВЦЭМ!$B$33:$B$776,Q$83)+'СЕТ СН'!$G$14+СВЦЭМ!$D$10+'СЕТ СН'!$G$6-'СЕТ СН'!$G$26</f>
        <v>897.71132721000004</v>
      </c>
      <c r="R100" s="36">
        <f>SUMIFS(СВЦЭМ!$D$33:$D$776,СВЦЭМ!$A$33:$A$776,$A100,СВЦЭМ!$B$33:$B$776,R$83)+'СЕТ СН'!$G$14+СВЦЭМ!$D$10+'СЕТ СН'!$G$6-'СЕТ СН'!$G$26</f>
        <v>894.72788646000004</v>
      </c>
      <c r="S100" s="36">
        <f>SUMIFS(СВЦЭМ!$D$33:$D$776,СВЦЭМ!$A$33:$A$776,$A100,СВЦЭМ!$B$33:$B$776,S$83)+'СЕТ СН'!$G$14+СВЦЭМ!$D$10+'СЕТ СН'!$G$6-'СЕТ СН'!$G$26</f>
        <v>898.13908799000001</v>
      </c>
      <c r="T100" s="36">
        <f>SUMIFS(СВЦЭМ!$D$33:$D$776,СВЦЭМ!$A$33:$A$776,$A100,СВЦЭМ!$B$33:$B$776,T$83)+'СЕТ СН'!$G$14+СВЦЭМ!$D$10+'СЕТ СН'!$G$6-'СЕТ СН'!$G$26</f>
        <v>895.18154219999997</v>
      </c>
      <c r="U100" s="36">
        <f>SUMIFS(СВЦЭМ!$D$33:$D$776,СВЦЭМ!$A$33:$A$776,$A100,СВЦЭМ!$B$33:$B$776,U$83)+'СЕТ СН'!$G$14+СВЦЭМ!$D$10+'СЕТ СН'!$G$6-'СЕТ СН'!$G$26</f>
        <v>898.86438371000008</v>
      </c>
      <c r="V100" s="36">
        <f>SUMIFS(СВЦЭМ!$D$33:$D$776,СВЦЭМ!$A$33:$A$776,$A100,СВЦЭМ!$B$33:$B$776,V$83)+'СЕТ СН'!$G$14+СВЦЭМ!$D$10+'СЕТ СН'!$G$6-'СЕТ СН'!$G$26</f>
        <v>897.55591054999991</v>
      </c>
      <c r="W100" s="36">
        <f>SUMIFS(СВЦЭМ!$D$33:$D$776,СВЦЭМ!$A$33:$A$776,$A100,СВЦЭМ!$B$33:$B$776,W$83)+'СЕТ СН'!$G$14+СВЦЭМ!$D$10+'СЕТ СН'!$G$6-'СЕТ СН'!$G$26</f>
        <v>895.31132703000003</v>
      </c>
      <c r="X100" s="36">
        <f>SUMIFS(СВЦЭМ!$D$33:$D$776,СВЦЭМ!$A$33:$A$776,$A100,СВЦЭМ!$B$33:$B$776,X$83)+'СЕТ СН'!$G$14+СВЦЭМ!$D$10+'СЕТ СН'!$G$6-'СЕТ СН'!$G$26</f>
        <v>897.40742374000001</v>
      </c>
      <c r="Y100" s="36">
        <f>SUMIFS(СВЦЭМ!$D$33:$D$776,СВЦЭМ!$A$33:$A$776,$A100,СВЦЭМ!$B$33:$B$776,Y$83)+'СЕТ СН'!$G$14+СВЦЭМ!$D$10+'СЕТ СН'!$G$6-'СЕТ СН'!$G$26</f>
        <v>960.98212018000004</v>
      </c>
    </row>
    <row r="101" spans="1:25" ht="15.75" x14ac:dyDescent="0.2">
      <c r="A101" s="35">
        <f t="shared" si="2"/>
        <v>44061</v>
      </c>
      <c r="B101" s="36">
        <f>SUMIFS(СВЦЭМ!$D$33:$D$776,СВЦЭМ!$A$33:$A$776,$A101,СВЦЭМ!$B$33:$B$776,B$83)+'СЕТ СН'!$G$14+СВЦЭМ!$D$10+'СЕТ СН'!$G$6-'СЕТ СН'!$G$26</f>
        <v>1040.8745730800001</v>
      </c>
      <c r="C101" s="36">
        <f>SUMIFS(СВЦЭМ!$D$33:$D$776,СВЦЭМ!$A$33:$A$776,$A101,СВЦЭМ!$B$33:$B$776,C$83)+'СЕТ СН'!$G$14+СВЦЭМ!$D$10+'СЕТ СН'!$G$6-'СЕТ СН'!$G$26</f>
        <v>1078.64620891</v>
      </c>
      <c r="D101" s="36">
        <f>SUMIFS(СВЦЭМ!$D$33:$D$776,СВЦЭМ!$A$33:$A$776,$A101,СВЦЭМ!$B$33:$B$776,D$83)+'СЕТ СН'!$G$14+СВЦЭМ!$D$10+'СЕТ СН'!$G$6-'СЕТ СН'!$G$26</f>
        <v>1097.6749666200001</v>
      </c>
      <c r="E101" s="36">
        <f>SUMIFS(СВЦЭМ!$D$33:$D$776,СВЦЭМ!$A$33:$A$776,$A101,СВЦЭМ!$B$33:$B$776,E$83)+'СЕТ СН'!$G$14+СВЦЭМ!$D$10+'СЕТ СН'!$G$6-'СЕТ СН'!$G$26</f>
        <v>1097.6081505300001</v>
      </c>
      <c r="F101" s="36">
        <f>SUMIFS(СВЦЭМ!$D$33:$D$776,СВЦЭМ!$A$33:$A$776,$A101,СВЦЭМ!$B$33:$B$776,F$83)+'СЕТ СН'!$G$14+СВЦЭМ!$D$10+'СЕТ СН'!$G$6-'СЕТ СН'!$G$26</f>
        <v>1108.6435820300001</v>
      </c>
      <c r="G101" s="36">
        <f>SUMIFS(СВЦЭМ!$D$33:$D$776,СВЦЭМ!$A$33:$A$776,$A101,СВЦЭМ!$B$33:$B$776,G$83)+'СЕТ СН'!$G$14+СВЦЭМ!$D$10+'СЕТ СН'!$G$6-'СЕТ СН'!$G$26</f>
        <v>1102.49965251</v>
      </c>
      <c r="H101" s="36">
        <f>SUMIFS(СВЦЭМ!$D$33:$D$776,СВЦЭМ!$A$33:$A$776,$A101,СВЦЭМ!$B$33:$B$776,H$83)+'СЕТ СН'!$G$14+СВЦЭМ!$D$10+'СЕТ СН'!$G$6-'СЕТ СН'!$G$26</f>
        <v>1105.53523789</v>
      </c>
      <c r="I101" s="36">
        <f>SUMIFS(СВЦЭМ!$D$33:$D$776,СВЦЭМ!$A$33:$A$776,$A101,СВЦЭМ!$B$33:$B$776,I$83)+'СЕТ СН'!$G$14+СВЦЭМ!$D$10+'СЕТ СН'!$G$6-'СЕТ СН'!$G$26</f>
        <v>1108.4937612599999</v>
      </c>
      <c r="J101" s="36">
        <f>SUMIFS(СВЦЭМ!$D$33:$D$776,СВЦЭМ!$A$33:$A$776,$A101,СВЦЭМ!$B$33:$B$776,J$83)+'СЕТ СН'!$G$14+СВЦЭМ!$D$10+'СЕТ СН'!$G$6-'СЕТ СН'!$G$26</f>
        <v>1053.5642415100001</v>
      </c>
      <c r="K101" s="36">
        <f>SUMIFS(СВЦЭМ!$D$33:$D$776,СВЦЭМ!$A$33:$A$776,$A101,СВЦЭМ!$B$33:$B$776,K$83)+'СЕТ СН'!$G$14+СВЦЭМ!$D$10+'СЕТ СН'!$G$6-'СЕТ СН'!$G$26</f>
        <v>1036.84798886</v>
      </c>
      <c r="L101" s="36">
        <f>SUMIFS(СВЦЭМ!$D$33:$D$776,СВЦЭМ!$A$33:$A$776,$A101,СВЦЭМ!$B$33:$B$776,L$83)+'СЕТ СН'!$G$14+СВЦЭМ!$D$10+'СЕТ СН'!$G$6-'СЕТ СН'!$G$26</f>
        <v>1034.7742143600001</v>
      </c>
      <c r="M101" s="36">
        <f>SUMIFS(СВЦЭМ!$D$33:$D$776,СВЦЭМ!$A$33:$A$776,$A101,СВЦЭМ!$B$33:$B$776,M$83)+'СЕТ СН'!$G$14+СВЦЭМ!$D$10+'СЕТ СН'!$G$6-'СЕТ СН'!$G$26</f>
        <v>989.70789644999991</v>
      </c>
      <c r="N101" s="36">
        <f>SUMIFS(СВЦЭМ!$D$33:$D$776,СВЦЭМ!$A$33:$A$776,$A101,СВЦЭМ!$B$33:$B$776,N$83)+'СЕТ СН'!$G$14+СВЦЭМ!$D$10+'СЕТ СН'!$G$6-'СЕТ СН'!$G$26</f>
        <v>913.44458263000001</v>
      </c>
      <c r="O101" s="36">
        <f>SUMIFS(СВЦЭМ!$D$33:$D$776,СВЦЭМ!$A$33:$A$776,$A101,СВЦЭМ!$B$33:$B$776,O$83)+'СЕТ СН'!$G$14+СВЦЭМ!$D$10+'СЕТ СН'!$G$6-'СЕТ СН'!$G$26</f>
        <v>891.79713154000001</v>
      </c>
      <c r="P101" s="36">
        <f>SUMIFS(СВЦЭМ!$D$33:$D$776,СВЦЭМ!$A$33:$A$776,$A101,СВЦЭМ!$B$33:$B$776,P$83)+'СЕТ СН'!$G$14+СВЦЭМ!$D$10+'СЕТ СН'!$G$6-'СЕТ СН'!$G$26</f>
        <v>891.04609366</v>
      </c>
      <c r="Q101" s="36">
        <f>SUMIFS(СВЦЭМ!$D$33:$D$776,СВЦЭМ!$A$33:$A$776,$A101,СВЦЭМ!$B$33:$B$776,Q$83)+'СЕТ СН'!$G$14+СВЦЭМ!$D$10+'СЕТ СН'!$G$6-'СЕТ СН'!$G$26</f>
        <v>891.68162015999997</v>
      </c>
      <c r="R101" s="36">
        <f>SUMIFS(СВЦЭМ!$D$33:$D$776,СВЦЭМ!$A$33:$A$776,$A101,СВЦЭМ!$B$33:$B$776,R$83)+'СЕТ СН'!$G$14+СВЦЭМ!$D$10+'СЕТ СН'!$G$6-'СЕТ СН'!$G$26</f>
        <v>880.44040287999997</v>
      </c>
      <c r="S101" s="36">
        <f>SUMIFS(СВЦЭМ!$D$33:$D$776,СВЦЭМ!$A$33:$A$776,$A101,СВЦЭМ!$B$33:$B$776,S$83)+'СЕТ СН'!$G$14+СВЦЭМ!$D$10+'СЕТ СН'!$G$6-'СЕТ СН'!$G$26</f>
        <v>884.18238036999992</v>
      </c>
      <c r="T101" s="36">
        <f>SUMIFS(СВЦЭМ!$D$33:$D$776,СВЦЭМ!$A$33:$A$776,$A101,СВЦЭМ!$B$33:$B$776,T$83)+'СЕТ СН'!$G$14+СВЦЭМ!$D$10+'СЕТ СН'!$G$6-'СЕТ СН'!$G$26</f>
        <v>884.22446850999995</v>
      </c>
      <c r="U101" s="36">
        <f>SUMIFS(СВЦЭМ!$D$33:$D$776,СВЦЭМ!$A$33:$A$776,$A101,СВЦЭМ!$B$33:$B$776,U$83)+'СЕТ СН'!$G$14+СВЦЭМ!$D$10+'СЕТ СН'!$G$6-'СЕТ СН'!$G$26</f>
        <v>882.87317217999998</v>
      </c>
      <c r="V101" s="36">
        <f>SUMIFS(СВЦЭМ!$D$33:$D$776,СВЦЭМ!$A$33:$A$776,$A101,СВЦЭМ!$B$33:$B$776,V$83)+'СЕТ СН'!$G$14+СВЦЭМ!$D$10+'СЕТ СН'!$G$6-'СЕТ СН'!$G$26</f>
        <v>879.11070369000004</v>
      </c>
      <c r="W101" s="36">
        <f>SUMIFS(СВЦЭМ!$D$33:$D$776,СВЦЭМ!$A$33:$A$776,$A101,СВЦЭМ!$B$33:$B$776,W$83)+'СЕТ СН'!$G$14+СВЦЭМ!$D$10+'СЕТ СН'!$G$6-'СЕТ СН'!$G$26</f>
        <v>896.41000796000003</v>
      </c>
      <c r="X101" s="36">
        <f>SUMIFS(СВЦЭМ!$D$33:$D$776,СВЦЭМ!$A$33:$A$776,$A101,СВЦЭМ!$B$33:$B$776,X$83)+'СЕТ СН'!$G$14+СВЦЭМ!$D$10+'СЕТ СН'!$G$6-'СЕТ СН'!$G$26</f>
        <v>897.09213494000005</v>
      </c>
      <c r="Y101" s="36">
        <f>SUMIFS(СВЦЭМ!$D$33:$D$776,СВЦЭМ!$A$33:$A$776,$A101,СВЦЭМ!$B$33:$B$776,Y$83)+'СЕТ СН'!$G$14+СВЦЭМ!$D$10+'СЕТ СН'!$G$6-'СЕТ СН'!$G$26</f>
        <v>970.2494723100001</v>
      </c>
    </row>
    <row r="102" spans="1:25" ht="15.75" x14ac:dyDescent="0.2">
      <c r="A102" s="35">
        <f t="shared" si="2"/>
        <v>44062</v>
      </c>
      <c r="B102" s="36">
        <f>SUMIFS(СВЦЭМ!$D$33:$D$776,СВЦЭМ!$A$33:$A$776,$A102,СВЦЭМ!$B$33:$B$776,B$83)+'СЕТ СН'!$G$14+СВЦЭМ!$D$10+'СЕТ СН'!$G$6-'СЕТ СН'!$G$26</f>
        <v>977.37249935</v>
      </c>
      <c r="C102" s="36">
        <f>SUMIFS(СВЦЭМ!$D$33:$D$776,СВЦЭМ!$A$33:$A$776,$A102,СВЦЭМ!$B$33:$B$776,C$83)+'СЕТ СН'!$G$14+СВЦЭМ!$D$10+'СЕТ СН'!$G$6-'СЕТ СН'!$G$26</f>
        <v>1018.93813841</v>
      </c>
      <c r="D102" s="36">
        <f>SUMIFS(СВЦЭМ!$D$33:$D$776,СВЦЭМ!$A$33:$A$776,$A102,СВЦЭМ!$B$33:$B$776,D$83)+'СЕТ СН'!$G$14+СВЦЭМ!$D$10+'СЕТ СН'!$G$6-'СЕТ СН'!$G$26</f>
        <v>1026.57519862</v>
      </c>
      <c r="E102" s="36">
        <f>SUMIFS(СВЦЭМ!$D$33:$D$776,СВЦЭМ!$A$33:$A$776,$A102,СВЦЭМ!$B$33:$B$776,E$83)+'СЕТ СН'!$G$14+СВЦЭМ!$D$10+'СЕТ СН'!$G$6-'СЕТ СН'!$G$26</f>
        <v>1042.8501786300001</v>
      </c>
      <c r="F102" s="36">
        <f>SUMIFS(СВЦЭМ!$D$33:$D$776,СВЦЭМ!$A$33:$A$776,$A102,СВЦЭМ!$B$33:$B$776,F$83)+'СЕТ СН'!$G$14+СВЦЭМ!$D$10+'СЕТ СН'!$G$6-'СЕТ СН'!$G$26</f>
        <v>1051.8563830999999</v>
      </c>
      <c r="G102" s="36">
        <f>SUMIFS(СВЦЭМ!$D$33:$D$776,СВЦЭМ!$A$33:$A$776,$A102,СВЦЭМ!$B$33:$B$776,G$83)+'СЕТ СН'!$G$14+СВЦЭМ!$D$10+'СЕТ СН'!$G$6-'СЕТ СН'!$G$26</f>
        <v>1034.46530555</v>
      </c>
      <c r="H102" s="36">
        <f>SUMIFS(СВЦЭМ!$D$33:$D$776,СВЦЭМ!$A$33:$A$776,$A102,СВЦЭМ!$B$33:$B$776,H$83)+'СЕТ СН'!$G$14+СВЦЭМ!$D$10+'СЕТ СН'!$G$6-'СЕТ СН'!$G$26</f>
        <v>1032.7075295500001</v>
      </c>
      <c r="I102" s="36">
        <f>SUMIFS(СВЦЭМ!$D$33:$D$776,СВЦЭМ!$A$33:$A$776,$A102,СВЦЭМ!$B$33:$B$776,I$83)+'СЕТ СН'!$G$14+СВЦЭМ!$D$10+'СЕТ СН'!$G$6-'СЕТ СН'!$G$26</f>
        <v>1059.14107119</v>
      </c>
      <c r="J102" s="36">
        <f>SUMIFS(СВЦЭМ!$D$33:$D$776,СВЦЭМ!$A$33:$A$776,$A102,СВЦЭМ!$B$33:$B$776,J$83)+'СЕТ СН'!$G$14+СВЦЭМ!$D$10+'СЕТ СН'!$G$6-'СЕТ СН'!$G$26</f>
        <v>1034.63343525</v>
      </c>
      <c r="K102" s="36">
        <f>SUMIFS(СВЦЭМ!$D$33:$D$776,СВЦЭМ!$A$33:$A$776,$A102,СВЦЭМ!$B$33:$B$776,K$83)+'СЕТ СН'!$G$14+СВЦЭМ!$D$10+'СЕТ СН'!$G$6-'СЕТ СН'!$G$26</f>
        <v>1002.13803224</v>
      </c>
      <c r="L102" s="36">
        <f>SUMIFS(СВЦЭМ!$D$33:$D$776,СВЦЭМ!$A$33:$A$776,$A102,СВЦЭМ!$B$33:$B$776,L$83)+'СЕТ СН'!$G$14+СВЦЭМ!$D$10+'СЕТ СН'!$G$6-'СЕТ СН'!$G$26</f>
        <v>960.11321784000006</v>
      </c>
      <c r="M102" s="36">
        <f>SUMIFS(СВЦЭМ!$D$33:$D$776,СВЦЭМ!$A$33:$A$776,$A102,СВЦЭМ!$B$33:$B$776,M$83)+'СЕТ СН'!$G$14+СВЦЭМ!$D$10+'СЕТ СН'!$G$6-'СЕТ СН'!$G$26</f>
        <v>919.66495751000002</v>
      </c>
      <c r="N102" s="36">
        <f>SUMIFS(СВЦЭМ!$D$33:$D$776,СВЦЭМ!$A$33:$A$776,$A102,СВЦЭМ!$B$33:$B$776,N$83)+'СЕТ СН'!$G$14+СВЦЭМ!$D$10+'СЕТ СН'!$G$6-'СЕТ СН'!$G$26</f>
        <v>882.05083790999993</v>
      </c>
      <c r="O102" s="36">
        <f>SUMIFS(СВЦЭМ!$D$33:$D$776,СВЦЭМ!$A$33:$A$776,$A102,СВЦЭМ!$B$33:$B$776,O$83)+'СЕТ СН'!$G$14+СВЦЭМ!$D$10+'СЕТ СН'!$G$6-'СЕТ СН'!$G$26</f>
        <v>870.01665107000008</v>
      </c>
      <c r="P102" s="36">
        <f>SUMIFS(СВЦЭМ!$D$33:$D$776,СВЦЭМ!$A$33:$A$776,$A102,СВЦЭМ!$B$33:$B$776,P$83)+'СЕТ СН'!$G$14+СВЦЭМ!$D$10+'СЕТ СН'!$G$6-'СЕТ СН'!$G$26</f>
        <v>868.73818791000008</v>
      </c>
      <c r="Q102" s="36">
        <f>SUMIFS(СВЦЭМ!$D$33:$D$776,СВЦЭМ!$A$33:$A$776,$A102,СВЦЭМ!$B$33:$B$776,Q$83)+'СЕТ СН'!$G$14+СВЦЭМ!$D$10+'СЕТ СН'!$G$6-'СЕТ СН'!$G$26</f>
        <v>869.57821302999992</v>
      </c>
      <c r="R102" s="36">
        <f>SUMIFS(СВЦЭМ!$D$33:$D$776,СВЦЭМ!$A$33:$A$776,$A102,СВЦЭМ!$B$33:$B$776,R$83)+'СЕТ СН'!$G$14+СВЦЭМ!$D$10+'СЕТ СН'!$G$6-'СЕТ СН'!$G$26</f>
        <v>865.45782594999991</v>
      </c>
      <c r="S102" s="36">
        <f>SUMIFS(СВЦЭМ!$D$33:$D$776,СВЦЭМ!$A$33:$A$776,$A102,СВЦЭМ!$B$33:$B$776,S$83)+'СЕТ СН'!$G$14+СВЦЭМ!$D$10+'СЕТ СН'!$G$6-'СЕТ СН'!$G$26</f>
        <v>866.68691805999993</v>
      </c>
      <c r="T102" s="36">
        <f>SUMIFS(СВЦЭМ!$D$33:$D$776,СВЦЭМ!$A$33:$A$776,$A102,СВЦЭМ!$B$33:$B$776,T$83)+'СЕТ СН'!$G$14+СВЦЭМ!$D$10+'СЕТ СН'!$G$6-'СЕТ СН'!$G$26</f>
        <v>862.70864866000011</v>
      </c>
      <c r="U102" s="36">
        <f>SUMIFS(СВЦЭМ!$D$33:$D$776,СВЦЭМ!$A$33:$A$776,$A102,СВЦЭМ!$B$33:$B$776,U$83)+'СЕТ СН'!$G$14+СВЦЭМ!$D$10+'СЕТ СН'!$G$6-'СЕТ СН'!$G$26</f>
        <v>857.53740693000009</v>
      </c>
      <c r="V102" s="36">
        <f>SUMIFS(СВЦЭМ!$D$33:$D$776,СВЦЭМ!$A$33:$A$776,$A102,СВЦЭМ!$B$33:$B$776,V$83)+'СЕТ СН'!$G$14+СВЦЭМ!$D$10+'СЕТ СН'!$G$6-'СЕТ СН'!$G$26</f>
        <v>850.19504129000006</v>
      </c>
      <c r="W102" s="36">
        <f>SUMIFS(СВЦЭМ!$D$33:$D$776,СВЦЭМ!$A$33:$A$776,$A102,СВЦЭМ!$B$33:$B$776,W$83)+'СЕТ СН'!$G$14+СВЦЭМ!$D$10+'СЕТ СН'!$G$6-'СЕТ СН'!$G$26</f>
        <v>854.28281958000002</v>
      </c>
      <c r="X102" s="36">
        <f>SUMIFS(СВЦЭМ!$D$33:$D$776,СВЦЭМ!$A$33:$A$776,$A102,СВЦЭМ!$B$33:$B$776,X$83)+'СЕТ СН'!$G$14+СВЦЭМ!$D$10+'СЕТ СН'!$G$6-'СЕТ СН'!$G$26</f>
        <v>865.71530869000003</v>
      </c>
      <c r="Y102" s="36">
        <f>SUMIFS(СВЦЭМ!$D$33:$D$776,СВЦЭМ!$A$33:$A$776,$A102,СВЦЭМ!$B$33:$B$776,Y$83)+'СЕТ СН'!$G$14+СВЦЭМ!$D$10+'СЕТ СН'!$G$6-'СЕТ СН'!$G$26</f>
        <v>976.69959390999998</v>
      </c>
    </row>
    <row r="103" spans="1:25" ht="15.75" x14ac:dyDescent="0.2">
      <c r="A103" s="35">
        <f t="shared" si="2"/>
        <v>44063</v>
      </c>
      <c r="B103" s="36">
        <f>SUMIFS(СВЦЭМ!$D$33:$D$776,СВЦЭМ!$A$33:$A$776,$A103,СВЦЭМ!$B$33:$B$776,B$83)+'СЕТ СН'!$G$14+СВЦЭМ!$D$10+'СЕТ СН'!$G$6-'СЕТ СН'!$G$26</f>
        <v>1039.74139466</v>
      </c>
      <c r="C103" s="36">
        <f>SUMIFS(СВЦЭМ!$D$33:$D$776,СВЦЭМ!$A$33:$A$776,$A103,СВЦЭМ!$B$33:$B$776,C$83)+'СЕТ СН'!$G$14+СВЦЭМ!$D$10+'СЕТ СН'!$G$6-'СЕТ СН'!$G$26</f>
        <v>1079.55463708</v>
      </c>
      <c r="D103" s="36">
        <f>SUMIFS(СВЦЭМ!$D$33:$D$776,СВЦЭМ!$A$33:$A$776,$A103,СВЦЭМ!$B$33:$B$776,D$83)+'СЕТ СН'!$G$14+СВЦЭМ!$D$10+'СЕТ СН'!$G$6-'СЕТ СН'!$G$26</f>
        <v>1107.28547258</v>
      </c>
      <c r="E103" s="36">
        <f>SUMIFS(СВЦЭМ!$D$33:$D$776,СВЦЭМ!$A$33:$A$776,$A103,СВЦЭМ!$B$33:$B$776,E$83)+'СЕТ СН'!$G$14+СВЦЭМ!$D$10+'СЕТ СН'!$G$6-'СЕТ СН'!$G$26</f>
        <v>1122.0081622499999</v>
      </c>
      <c r="F103" s="36">
        <f>SUMIFS(СВЦЭМ!$D$33:$D$776,СВЦЭМ!$A$33:$A$776,$A103,СВЦЭМ!$B$33:$B$776,F$83)+'СЕТ СН'!$G$14+СВЦЭМ!$D$10+'СЕТ СН'!$G$6-'СЕТ СН'!$G$26</f>
        <v>1120.7529115</v>
      </c>
      <c r="G103" s="36">
        <f>SUMIFS(СВЦЭМ!$D$33:$D$776,СВЦЭМ!$A$33:$A$776,$A103,СВЦЭМ!$B$33:$B$776,G$83)+'СЕТ СН'!$G$14+СВЦЭМ!$D$10+'СЕТ СН'!$G$6-'СЕТ СН'!$G$26</f>
        <v>1102.24308997</v>
      </c>
      <c r="H103" s="36">
        <f>SUMIFS(СВЦЭМ!$D$33:$D$776,СВЦЭМ!$A$33:$A$776,$A103,СВЦЭМ!$B$33:$B$776,H$83)+'СЕТ СН'!$G$14+СВЦЭМ!$D$10+'СЕТ СН'!$G$6-'СЕТ СН'!$G$26</f>
        <v>1073.0629223999999</v>
      </c>
      <c r="I103" s="36">
        <f>SUMIFS(СВЦЭМ!$D$33:$D$776,СВЦЭМ!$A$33:$A$776,$A103,СВЦЭМ!$B$33:$B$776,I$83)+'СЕТ СН'!$G$14+СВЦЭМ!$D$10+'СЕТ СН'!$G$6-'СЕТ СН'!$G$26</f>
        <v>1109.61357679</v>
      </c>
      <c r="J103" s="36">
        <f>SUMIFS(СВЦЭМ!$D$33:$D$776,СВЦЭМ!$A$33:$A$776,$A103,СВЦЭМ!$B$33:$B$776,J$83)+'СЕТ СН'!$G$14+СВЦЭМ!$D$10+'СЕТ СН'!$G$6-'СЕТ СН'!$G$26</f>
        <v>1079.72060074</v>
      </c>
      <c r="K103" s="36">
        <f>SUMIFS(СВЦЭМ!$D$33:$D$776,СВЦЭМ!$A$33:$A$776,$A103,СВЦЭМ!$B$33:$B$776,K$83)+'СЕТ СН'!$G$14+СВЦЭМ!$D$10+'СЕТ СН'!$G$6-'СЕТ СН'!$G$26</f>
        <v>1044.1726723900001</v>
      </c>
      <c r="L103" s="36">
        <f>SUMIFS(СВЦЭМ!$D$33:$D$776,СВЦЭМ!$A$33:$A$776,$A103,СВЦЭМ!$B$33:$B$776,L$83)+'СЕТ СН'!$G$14+СВЦЭМ!$D$10+'СЕТ СН'!$G$6-'СЕТ СН'!$G$26</f>
        <v>1003.5699262400001</v>
      </c>
      <c r="M103" s="36">
        <f>SUMIFS(СВЦЭМ!$D$33:$D$776,СВЦЭМ!$A$33:$A$776,$A103,СВЦЭМ!$B$33:$B$776,M$83)+'СЕТ СН'!$G$14+СВЦЭМ!$D$10+'СЕТ СН'!$G$6-'СЕТ СН'!$G$26</f>
        <v>950.42103433000011</v>
      </c>
      <c r="N103" s="36">
        <f>SUMIFS(СВЦЭМ!$D$33:$D$776,СВЦЭМ!$A$33:$A$776,$A103,СВЦЭМ!$B$33:$B$776,N$83)+'СЕТ СН'!$G$14+СВЦЭМ!$D$10+'СЕТ СН'!$G$6-'СЕТ СН'!$G$26</f>
        <v>892.05194985000003</v>
      </c>
      <c r="O103" s="36">
        <f>SUMIFS(СВЦЭМ!$D$33:$D$776,СВЦЭМ!$A$33:$A$776,$A103,СВЦЭМ!$B$33:$B$776,O$83)+'СЕТ СН'!$G$14+СВЦЭМ!$D$10+'СЕТ СН'!$G$6-'СЕТ СН'!$G$26</f>
        <v>869.98856376000003</v>
      </c>
      <c r="P103" s="36">
        <f>SUMIFS(СВЦЭМ!$D$33:$D$776,СВЦЭМ!$A$33:$A$776,$A103,СВЦЭМ!$B$33:$B$776,P$83)+'СЕТ СН'!$G$14+СВЦЭМ!$D$10+'СЕТ СН'!$G$6-'СЕТ СН'!$G$26</f>
        <v>868.76155807999999</v>
      </c>
      <c r="Q103" s="36">
        <f>SUMIFS(СВЦЭМ!$D$33:$D$776,СВЦЭМ!$A$33:$A$776,$A103,СВЦЭМ!$B$33:$B$776,Q$83)+'СЕТ СН'!$G$14+СВЦЭМ!$D$10+'СЕТ СН'!$G$6-'СЕТ СН'!$G$26</f>
        <v>870.94660279999994</v>
      </c>
      <c r="R103" s="36">
        <f>SUMIFS(СВЦЭМ!$D$33:$D$776,СВЦЭМ!$A$33:$A$776,$A103,СВЦЭМ!$B$33:$B$776,R$83)+'СЕТ СН'!$G$14+СВЦЭМ!$D$10+'СЕТ СН'!$G$6-'СЕТ СН'!$G$26</f>
        <v>872.22696498000005</v>
      </c>
      <c r="S103" s="36">
        <f>SUMIFS(СВЦЭМ!$D$33:$D$776,СВЦЭМ!$A$33:$A$776,$A103,СВЦЭМ!$B$33:$B$776,S$83)+'СЕТ СН'!$G$14+СВЦЭМ!$D$10+'СЕТ СН'!$G$6-'СЕТ СН'!$G$26</f>
        <v>879.43711121999991</v>
      </c>
      <c r="T103" s="36">
        <f>SUMIFS(СВЦЭМ!$D$33:$D$776,СВЦЭМ!$A$33:$A$776,$A103,СВЦЭМ!$B$33:$B$776,T$83)+'СЕТ СН'!$G$14+СВЦЭМ!$D$10+'СЕТ СН'!$G$6-'СЕТ СН'!$G$26</f>
        <v>880.46789940999997</v>
      </c>
      <c r="U103" s="36">
        <f>SUMIFS(СВЦЭМ!$D$33:$D$776,СВЦЭМ!$A$33:$A$776,$A103,СВЦЭМ!$B$33:$B$776,U$83)+'СЕТ СН'!$G$14+СВЦЭМ!$D$10+'СЕТ СН'!$G$6-'СЕТ СН'!$G$26</f>
        <v>879.68880564999995</v>
      </c>
      <c r="V103" s="36">
        <f>SUMIFS(СВЦЭМ!$D$33:$D$776,СВЦЭМ!$A$33:$A$776,$A103,СВЦЭМ!$B$33:$B$776,V$83)+'СЕТ СН'!$G$14+СВЦЭМ!$D$10+'СЕТ СН'!$G$6-'СЕТ СН'!$G$26</f>
        <v>882.10549723999998</v>
      </c>
      <c r="W103" s="36">
        <f>SUMIFS(СВЦЭМ!$D$33:$D$776,СВЦЭМ!$A$33:$A$776,$A103,СВЦЭМ!$B$33:$B$776,W$83)+'СЕТ СН'!$G$14+СВЦЭМ!$D$10+'СЕТ СН'!$G$6-'СЕТ СН'!$G$26</f>
        <v>878.47391803000005</v>
      </c>
      <c r="X103" s="36">
        <f>SUMIFS(СВЦЭМ!$D$33:$D$776,СВЦЭМ!$A$33:$A$776,$A103,СВЦЭМ!$B$33:$B$776,X$83)+'СЕТ СН'!$G$14+СВЦЭМ!$D$10+'СЕТ СН'!$G$6-'СЕТ СН'!$G$26</f>
        <v>884.0108013900001</v>
      </c>
      <c r="Y103" s="36">
        <f>SUMIFS(СВЦЭМ!$D$33:$D$776,СВЦЭМ!$A$33:$A$776,$A103,СВЦЭМ!$B$33:$B$776,Y$83)+'СЕТ СН'!$G$14+СВЦЭМ!$D$10+'СЕТ СН'!$G$6-'СЕТ СН'!$G$26</f>
        <v>998.64160869000011</v>
      </c>
    </row>
    <row r="104" spans="1:25" ht="15.75" x14ac:dyDescent="0.2">
      <c r="A104" s="35">
        <f t="shared" si="2"/>
        <v>44064</v>
      </c>
      <c r="B104" s="36">
        <f>SUMIFS(СВЦЭМ!$D$33:$D$776,СВЦЭМ!$A$33:$A$776,$A104,СВЦЭМ!$B$33:$B$776,B$83)+'СЕТ СН'!$G$14+СВЦЭМ!$D$10+'СЕТ СН'!$G$6-'СЕТ СН'!$G$26</f>
        <v>1056.08359582</v>
      </c>
      <c r="C104" s="36">
        <f>SUMIFS(СВЦЭМ!$D$33:$D$776,СВЦЭМ!$A$33:$A$776,$A104,СВЦЭМ!$B$33:$B$776,C$83)+'СЕТ СН'!$G$14+СВЦЭМ!$D$10+'СЕТ СН'!$G$6-'СЕТ СН'!$G$26</f>
        <v>1073.9083943800001</v>
      </c>
      <c r="D104" s="36">
        <f>SUMIFS(СВЦЭМ!$D$33:$D$776,СВЦЭМ!$A$33:$A$776,$A104,СВЦЭМ!$B$33:$B$776,D$83)+'СЕТ СН'!$G$14+СВЦЭМ!$D$10+'СЕТ СН'!$G$6-'СЕТ СН'!$G$26</f>
        <v>1112.4338481699999</v>
      </c>
      <c r="E104" s="36">
        <f>SUMIFS(СВЦЭМ!$D$33:$D$776,СВЦЭМ!$A$33:$A$776,$A104,СВЦЭМ!$B$33:$B$776,E$83)+'СЕТ СН'!$G$14+СВЦЭМ!$D$10+'СЕТ СН'!$G$6-'СЕТ СН'!$G$26</f>
        <v>1107.1794850799999</v>
      </c>
      <c r="F104" s="36">
        <f>SUMIFS(СВЦЭМ!$D$33:$D$776,СВЦЭМ!$A$33:$A$776,$A104,СВЦЭМ!$B$33:$B$776,F$83)+'СЕТ СН'!$G$14+СВЦЭМ!$D$10+'СЕТ СН'!$G$6-'СЕТ СН'!$G$26</f>
        <v>1103.5549054099999</v>
      </c>
      <c r="G104" s="36">
        <f>SUMIFS(СВЦЭМ!$D$33:$D$776,СВЦЭМ!$A$33:$A$776,$A104,СВЦЭМ!$B$33:$B$776,G$83)+'СЕТ СН'!$G$14+СВЦЭМ!$D$10+'СЕТ СН'!$G$6-'СЕТ СН'!$G$26</f>
        <v>1116.21111905</v>
      </c>
      <c r="H104" s="36">
        <f>SUMIFS(СВЦЭМ!$D$33:$D$776,СВЦЭМ!$A$33:$A$776,$A104,СВЦЭМ!$B$33:$B$776,H$83)+'СЕТ СН'!$G$14+СВЦЭМ!$D$10+'СЕТ СН'!$G$6-'СЕТ СН'!$G$26</f>
        <v>1112.6826452</v>
      </c>
      <c r="I104" s="36">
        <f>SUMIFS(СВЦЭМ!$D$33:$D$776,СВЦЭМ!$A$33:$A$776,$A104,СВЦЭМ!$B$33:$B$776,I$83)+'СЕТ СН'!$G$14+СВЦЭМ!$D$10+'СЕТ СН'!$G$6-'СЕТ СН'!$G$26</f>
        <v>1139.6622113999999</v>
      </c>
      <c r="J104" s="36">
        <f>SUMIFS(СВЦЭМ!$D$33:$D$776,СВЦЭМ!$A$33:$A$776,$A104,СВЦЭМ!$B$33:$B$776,J$83)+'СЕТ СН'!$G$14+СВЦЭМ!$D$10+'СЕТ СН'!$G$6-'СЕТ СН'!$G$26</f>
        <v>1111.15734539</v>
      </c>
      <c r="K104" s="36">
        <f>SUMIFS(СВЦЭМ!$D$33:$D$776,СВЦЭМ!$A$33:$A$776,$A104,СВЦЭМ!$B$33:$B$776,K$83)+'СЕТ СН'!$G$14+СВЦЭМ!$D$10+'СЕТ СН'!$G$6-'СЕТ СН'!$G$26</f>
        <v>1062.93159197</v>
      </c>
      <c r="L104" s="36">
        <f>SUMIFS(СВЦЭМ!$D$33:$D$776,СВЦЭМ!$A$33:$A$776,$A104,СВЦЭМ!$B$33:$B$776,L$83)+'СЕТ СН'!$G$14+СВЦЭМ!$D$10+'СЕТ СН'!$G$6-'СЕТ СН'!$G$26</f>
        <v>1023.96185399</v>
      </c>
      <c r="M104" s="36">
        <f>SUMIFS(СВЦЭМ!$D$33:$D$776,СВЦЭМ!$A$33:$A$776,$A104,СВЦЭМ!$B$33:$B$776,M$83)+'СЕТ СН'!$G$14+СВЦЭМ!$D$10+'СЕТ СН'!$G$6-'СЕТ СН'!$G$26</f>
        <v>978.02076246000001</v>
      </c>
      <c r="N104" s="36">
        <f>SUMIFS(СВЦЭМ!$D$33:$D$776,СВЦЭМ!$A$33:$A$776,$A104,СВЦЭМ!$B$33:$B$776,N$83)+'СЕТ СН'!$G$14+СВЦЭМ!$D$10+'СЕТ СН'!$G$6-'СЕТ СН'!$G$26</f>
        <v>918.29107036000005</v>
      </c>
      <c r="O104" s="36">
        <f>SUMIFS(СВЦЭМ!$D$33:$D$776,СВЦЭМ!$A$33:$A$776,$A104,СВЦЭМ!$B$33:$B$776,O$83)+'СЕТ СН'!$G$14+СВЦЭМ!$D$10+'СЕТ СН'!$G$6-'СЕТ СН'!$G$26</f>
        <v>901.02029177000009</v>
      </c>
      <c r="P104" s="36">
        <f>SUMIFS(СВЦЭМ!$D$33:$D$776,СВЦЭМ!$A$33:$A$776,$A104,СВЦЭМ!$B$33:$B$776,P$83)+'СЕТ СН'!$G$14+СВЦЭМ!$D$10+'СЕТ СН'!$G$6-'СЕТ СН'!$G$26</f>
        <v>897.57598290999999</v>
      </c>
      <c r="Q104" s="36">
        <f>SUMIFS(СВЦЭМ!$D$33:$D$776,СВЦЭМ!$A$33:$A$776,$A104,СВЦЭМ!$B$33:$B$776,Q$83)+'СЕТ СН'!$G$14+СВЦЭМ!$D$10+'СЕТ СН'!$G$6-'СЕТ СН'!$G$26</f>
        <v>896.87251037999999</v>
      </c>
      <c r="R104" s="36">
        <f>SUMIFS(СВЦЭМ!$D$33:$D$776,СВЦЭМ!$A$33:$A$776,$A104,СВЦЭМ!$B$33:$B$776,R$83)+'СЕТ СН'!$G$14+СВЦЭМ!$D$10+'СЕТ СН'!$G$6-'СЕТ СН'!$G$26</f>
        <v>889.62870047999991</v>
      </c>
      <c r="S104" s="36">
        <f>SUMIFS(СВЦЭМ!$D$33:$D$776,СВЦЭМ!$A$33:$A$776,$A104,СВЦЭМ!$B$33:$B$776,S$83)+'СЕТ СН'!$G$14+СВЦЭМ!$D$10+'СЕТ СН'!$G$6-'СЕТ СН'!$G$26</f>
        <v>890.70463906000009</v>
      </c>
      <c r="T104" s="36">
        <f>SUMIFS(СВЦЭМ!$D$33:$D$776,СВЦЭМ!$A$33:$A$776,$A104,СВЦЭМ!$B$33:$B$776,T$83)+'СЕТ СН'!$G$14+СВЦЭМ!$D$10+'СЕТ СН'!$G$6-'СЕТ СН'!$G$26</f>
        <v>891.56115675000001</v>
      </c>
      <c r="U104" s="36">
        <f>SUMIFS(СВЦЭМ!$D$33:$D$776,СВЦЭМ!$A$33:$A$776,$A104,СВЦЭМ!$B$33:$B$776,U$83)+'СЕТ СН'!$G$14+СВЦЭМ!$D$10+'СЕТ СН'!$G$6-'СЕТ СН'!$G$26</f>
        <v>899.79925372999992</v>
      </c>
      <c r="V104" s="36">
        <f>SUMIFS(СВЦЭМ!$D$33:$D$776,СВЦЭМ!$A$33:$A$776,$A104,СВЦЭМ!$B$33:$B$776,V$83)+'СЕТ СН'!$G$14+СВЦЭМ!$D$10+'СЕТ СН'!$G$6-'СЕТ СН'!$G$26</f>
        <v>903.50880150000012</v>
      </c>
      <c r="W104" s="36">
        <f>SUMIFS(СВЦЭМ!$D$33:$D$776,СВЦЭМ!$A$33:$A$776,$A104,СВЦЭМ!$B$33:$B$776,W$83)+'СЕТ СН'!$G$14+СВЦЭМ!$D$10+'СЕТ СН'!$G$6-'СЕТ СН'!$G$26</f>
        <v>900.87869393999995</v>
      </c>
      <c r="X104" s="36">
        <f>SUMIFS(СВЦЭМ!$D$33:$D$776,СВЦЭМ!$A$33:$A$776,$A104,СВЦЭМ!$B$33:$B$776,X$83)+'СЕТ СН'!$G$14+СВЦЭМ!$D$10+'СЕТ СН'!$G$6-'СЕТ СН'!$G$26</f>
        <v>909.18672899000012</v>
      </c>
      <c r="Y104" s="36">
        <f>SUMIFS(СВЦЭМ!$D$33:$D$776,СВЦЭМ!$A$33:$A$776,$A104,СВЦЭМ!$B$33:$B$776,Y$83)+'СЕТ СН'!$G$14+СВЦЭМ!$D$10+'СЕТ СН'!$G$6-'СЕТ СН'!$G$26</f>
        <v>1006.50922178</v>
      </c>
    </row>
    <row r="105" spans="1:25" ht="15.75" x14ac:dyDescent="0.2">
      <c r="A105" s="35">
        <f t="shared" si="2"/>
        <v>44065</v>
      </c>
      <c r="B105" s="36">
        <f>SUMIFS(СВЦЭМ!$D$33:$D$776,СВЦЭМ!$A$33:$A$776,$A105,СВЦЭМ!$B$33:$B$776,B$83)+'СЕТ СН'!$G$14+СВЦЭМ!$D$10+'СЕТ СН'!$G$6-'СЕТ СН'!$G$26</f>
        <v>1042.8997991900001</v>
      </c>
      <c r="C105" s="36">
        <f>SUMIFS(СВЦЭМ!$D$33:$D$776,СВЦЭМ!$A$33:$A$776,$A105,СВЦЭМ!$B$33:$B$776,C$83)+'СЕТ СН'!$G$14+СВЦЭМ!$D$10+'СЕТ СН'!$G$6-'СЕТ СН'!$G$26</f>
        <v>1093.8541538100001</v>
      </c>
      <c r="D105" s="36">
        <f>SUMIFS(СВЦЭМ!$D$33:$D$776,СВЦЭМ!$A$33:$A$776,$A105,СВЦЭМ!$B$33:$B$776,D$83)+'СЕТ СН'!$G$14+СВЦЭМ!$D$10+'СЕТ СН'!$G$6-'СЕТ СН'!$G$26</f>
        <v>1109.9992576100001</v>
      </c>
      <c r="E105" s="36">
        <f>SUMIFS(СВЦЭМ!$D$33:$D$776,СВЦЭМ!$A$33:$A$776,$A105,СВЦЭМ!$B$33:$B$776,E$83)+'СЕТ СН'!$G$14+СВЦЭМ!$D$10+'СЕТ СН'!$G$6-'СЕТ СН'!$G$26</f>
        <v>1124.9292290599999</v>
      </c>
      <c r="F105" s="36">
        <f>SUMIFS(СВЦЭМ!$D$33:$D$776,СВЦЭМ!$A$33:$A$776,$A105,СВЦЭМ!$B$33:$B$776,F$83)+'СЕТ СН'!$G$14+СВЦЭМ!$D$10+'СЕТ СН'!$G$6-'СЕТ СН'!$G$26</f>
        <v>1127.85215558</v>
      </c>
      <c r="G105" s="36">
        <f>SUMIFS(СВЦЭМ!$D$33:$D$776,СВЦЭМ!$A$33:$A$776,$A105,СВЦЭМ!$B$33:$B$776,G$83)+'СЕТ СН'!$G$14+СВЦЭМ!$D$10+'СЕТ СН'!$G$6-'СЕТ СН'!$G$26</f>
        <v>1119.84728677</v>
      </c>
      <c r="H105" s="36">
        <f>SUMIFS(СВЦЭМ!$D$33:$D$776,СВЦЭМ!$A$33:$A$776,$A105,СВЦЭМ!$B$33:$B$776,H$83)+'СЕТ СН'!$G$14+СВЦЭМ!$D$10+'СЕТ СН'!$G$6-'СЕТ СН'!$G$26</f>
        <v>1093.0268347399999</v>
      </c>
      <c r="I105" s="36">
        <f>SUMIFS(СВЦЭМ!$D$33:$D$776,СВЦЭМ!$A$33:$A$776,$A105,СВЦЭМ!$B$33:$B$776,I$83)+'СЕТ СН'!$G$14+СВЦЭМ!$D$10+'СЕТ СН'!$G$6-'СЕТ СН'!$G$26</f>
        <v>1101.8161928899999</v>
      </c>
      <c r="J105" s="36">
        <f>SUMIFS(СВЦЭМ!$D$33:$D$776,СВЦЭМ!$A$33:$A$776,$A105,СВЦЭМ!$B$33:$B$776,J$83)+'СЕТ СН'!$G$14+СВЦЭМ!$D$10+'СЕТ СН'!$G$6-'СЕТ СН'!$G$26</f>
        <v>1068.3098154100001</v>
      </c>
      <c r="K105" s="36">
        <f>SUMIFS(СВЦЭМ!$D$33:$D$776,СВЦЭМ!$A$33:$A$776,$A105,СВЦЭМ!$B$33:$B$776,K$83)+'СЕТ СН'!$G$14+СВЦЭМ!$D$10+'СЕТ СН'!$G$6-'СЕТ СН'!$G$26</f>
        <v>1032.6665244000001</v>
      </c>
      <c r="L105" s="36">
        <f>SUMIFS(СВЦЭМ!$D$33:$D$776,СВЦЭМ!$A$33:$A$776,$A105,СВЦЭМ!$B$33:$B$776,L$83)+'СЕТ СН'!$G$14+СВЦЭМ!$D$10+'СЕТ СН'!$G$6-'СЕТ СН'!$G$26</f>
        <v>997.71419397</v>
      </c>
      <c r="M105" s="36">
        <f>SUMIFS(СВЦЭМ!$D$33:$D$776,СВЦЭМ!$A$33:$A$776,$A105,СВЦЭМ!$B$33:$B$776,M$83)+'СЕТ СН'!$G$14+СВЦЭМ!$D$10+'СЕТ СН'!$G$6-'СЕТ СН'!$G$26</f>
        <v>955.06978471000002</v>
      </c>
      <c r="N105" s="36">
        <f>SUMIFS(СВЦЭМ!$D$33:$D$776,СВЦЭМ!$A$33:$A$776,$A105,СВЦЭМ!$B$33:$B$776,N$83)+'СЕТ СН'!$G$14+СВЦЭМ!$D$10+'СЕТ СН'!$G$6-'СЕТ СН'!$G$26</f>
        <v>916.40191494999999</v>
      </c>
      <c r="O105" s="36">
        <f>SUMIFS(СВЦЭМ!$D$33:$D$776,СВЦЭМ!$A$33:$A$776,$A105,СВЦЭМ!$B$33:$B$776,O$83)+'СЕТ СН'!$G$14+СВЦЭМ!$D$10+'СЕТ СН'!$G$6-'СЕТ СН'!$G$26</f>
        <v>887.11785190000001</v>
      </c>
      <c r="P105" s="36">
        <f>SUMIFS(СВЦЭМ!$D$33:$D$776,СВЦЭМ!$A$33:$A$776,$A105,СВЦЭМ!$B$33:$B$776,P$83)+'СЕТ СН'!$G$14+СВЦЭМ!$D$10+'СЕТ СН'!$G$6-'СЕТ СН'!$G$26</f>
        <v>890.53083790000005</v>
      </c>
      <c r="Q105" s="36">
        <f>SUMIFS(СВЦЭМ!$D$33:$D$776,СВЦЭМ!$A$33:$A$776,$A105,СВЦЭМ!$B$33:$B$776,Q$83)+'СЕТ СН'!$G$14+СВЦЭМ!$D$10+'СЕТ СН'!$G$6-'СЕТ СН'!$G$26</f>
        <v>894.28004261000001</v>
      </c>
      <c r="R105" s="36">
        <f>SUMIFS(СВЦЭМ!$D$33:$D$776,СВЦЭМ!$A$33:$A$776,$A105,СВЦЭМ!$B$33:$B$776,R$83)+'СЕТ СН'!$G$14+СВЦЭМ!$D$10+'СЕТ СН'!$G$6-'СЕТ СН'!$G$26</f>
        <v>896.34648500999992</v>
      </c>
      <c r="S105" s="36">
        <f>SUMIFS(СВЦЭМ!$D$33:$D$776,СВЦЭМ!$A$33:$A$776,$A105,СВЦЭМ!$B$33:$B$776,S$83)+'СЕТ СН'!$G$14+СВЦЭМ!$D$10+'СЕТ СН'!$G$6-'СЕТ СН'!$G$26</f>
        <v>896.31761920000008</v>
      </c>
      <c r="T105" s="36">
        <f>SUMIFS(СВЦЭМ!$D$33:$D$776,СВЦЭМ!$A$33:$A$776,$A105,СВЦЭМ!$B$33:$B$776,T$83)+'СЕТ СН'!$G$14+СВЦЭМ!$D$10+'СЕТ СН'!$G$6-'СЕТ СН'!$G$26</f>
        <v>885.3356626499999</v>
      </c>
      <c r="U105" s="36">
        <f>SUMIFS(СВЦЭМ!$D$33:$D$776,СВЦЭМ!$A$33:$A$776,$A105,СВЦЭМ!$B$33:$B$776,U$83)+'СЕТ СН'!$G$14+СВЦЭМ!$D$10+'СЕТ СН'!$G$6-'СЕТ СН'!$G$26</f>
        <v>880.10425665999992</v>
      </c>
      <c r="V105" s="36">
        <f>SUMIFS(СВЦЭМ!$D$33:$D$776,СВЦЭМ!$A$33:$A$776,$A105,СВЦЭМ!$B$33:$B$776,V$83)+'СЕТ СН'!$G$14+СВЦЭМ!$D$10+'СЕТ СН'!$G$6-'СЕТ СН'!$G$26</f>
        <v>874.10118936999993</v>
      </c>
      <c r="W105" s="36">
        <f>SUMIFS(СВЦЭМ!$D$33:$D$776,СВЦЭМ!$A$33:$A$776,$A105,СВЦЭМ!$B$33:$B$776,W$83)+'СЕТ СН'!$G$14+СВЦЭМ!$D$10+'СЕТ СН'!$G$6-'СЕТ СН'!$G$26</f>
        <v>877.87849009000001</v>
      </c>
      <c r="X105" s="36">
        <f>SUMIFS(СВЦЭМ!$D$33:$D$776,СВЦЭМ!$A$33:$A$776,$A105,СВЦЭМ!$B$33:$B$776,X$83)+'СЕТ СН'!$G$14+СВЦЭМ!$D$10+'СЕТ СН'!$G$6-'СЕТ СН'!$G$26</f>
        <v>893.76951763000011</v>
      </c>
      <c r="Y105" s="36">
        <f>SUMIFS(СВЦЭМ!$D$33:$D$776,СВЦЭМ!$A$33:$A$776,$A105,СВЦЭМ!$B$33:$B$776,Y$83)+'СЕТ СН'!$G$14+СВЦЭМ!$D$10+'СЕТ СН'!$G$6-'СЕТ СН'!$G$26</f>
        <v>999.49475884000003</v>
      </c>
    </row>
    <row r="106" spans="1:25" ht="15.75" x14ac:dyDescent="0.2">
      <c r="A106" s="35">
        <f t="shared" si="2"/>
        <v>44066</v>
      </c>
      <c r="B106" s="36">
        <f>SUMIFS(СВЦЭМ!$D$33:$D$776,СВЦЭМ!$A$33:$A$776,$A106,СВЦЭМ!$B$33:$B$776,B$83)+'СЕТ СН'!$G$14+СВЦЭМ!$D$10+'СЕТ СН'!$G$6-'СЕТ СН'!$G$26</f>
        <v>1054.16309563</v>
      </c>
      <c r="C106" s="36">
        <f>SUMIFS(СВЦЭМ!$D$33:$D$776,СВЦЭМ!$A$33:$A$776,$A106,СВЦЭМ!$B$33:$B$776,C$83)+'СЕТ СН'!$G$14+СВЦЭМ!$D$10+'СЕТ СН'!$G$6-'СЕТ СН'!$G$26</f>
        <v>1078.9066464800001</v>
      </c>
      <c r="D106" s="36">
        <f>SUMIFS(СВЦЭМ!$D$33:$D$776,СВЦЭМ!$A$33:$A$776,$A106,СВЦЭМ!$B$33:$B$776,D$83)+'СЕТ СН'!$G$14+СВЦЭМ!$D$10+'СЕТ СН'!$G$6-'СЕТ СН'!$G$26</f>
        <v>1104.9907424</v>
      </c>
      <c r="E106" s="36">
        <f>SUMIFS(СВЦЭМ!$D$33:$D$776,СВЦЭМ!$A$33:$A$776,$A106,СВЦЭМ!$B$33:$B$776,E$83)+'СЕТ СН'!$G$14+СВЦЭМ!$D$10+'СЕТ СН'!$G$6-'СЕТ СН'!$G$26</f>
        <v>1120.8277212600001</v>
      </c>
      <c r="F106" s="36">
        <f>SUMIFS(СВЦЭМ!$D$33:$D$776,СВЦЭМ!$A$33:$A$776,$A106,СВЦЭМ!$B$33:$B$776,F$83)+'СЕТ СН'!$G$14+СВЦЭМ!$D$10+'СЕТ СН'!$G$6-'СЕТ СН'!$G$26</f>
        <v>1125.53319175</v>
      </c>
      <c r="G106" s="36">
        <f>SUMIFS(СВЦЭМ!$D$33:$D$776,СВЦЭМ!$A$33:$A$776,$A106,СВЦЭМ!$B$33:$B$776,G$83)+'СЕТ СН'!$G$14+СВЦЭМ!$D$10+'СЕТ СН'!$G$6-'СЕТ СН'!$G$26</f>
        <v>1125.64275567</v>
      </c>
      <c r="H106" s="36">
        <f>SUMIFS(СВЦЭМ!$D$33:$D$776,СВЦЭМ!$A$33:$A$776,$A106,СВЦЭМ!$B$33:$B$776,H$83)+'СЕТ СН'!$G$14+СВЦЭМ!$D$10+'СЕТ СН'!$G$6-'СЕТ СН'!$G$26</f>
        <v>1112.49253716</v>
      </c>
      <c r="I106" s="36">
        <f>SUMIFS(СВЦЭМ!$D$33:$D$776,СВЦЭМ!$A$33:$A$776,$A106,СВЦЭМ!$B$33:$B$776,I$83)+'СЕТ СН'!$G$14+СВЦЭМ!$D$10+'СЕТ СН'!$G$6-'СЕТ СН'!$G$26</f>
        <v>1087.6438030300001</v>
      </c>
      <c r="J106" s="36">
        <f>SUMIFS(СВЦЭМ!$D$33:$D$776,СВЦЭМ!$A$33:$A$776,$A106,СВЦЭМ!$B$33:$B$776,J$83)+'СЕТ СН'!$G$14+СВЦЭМ!$D$10+'СЕТ СН'!$G$6-'СЕТ СН'!$G$26</f>
        <v>1076.0139308600001</v>
      </c>
      <c r="K106" s="36">
        <f>SUMIFS(СВЦЭМ!$D$33:$D$776,СВЦЭМ!$A$33:$A$776,$A106,СВЦЭМ!$B$33:$B$776,K$83)+'СЕТ СН'!$G$14+СВЦЭМ!$D$10+'СЕТ СН'!$G$6-'СЕТ СН'!$G$26</f>
        <v>1053.3265261199999</v>
      </c>
      <c r="L106" s="36">
        <f>SUMIFS(СВЦЭМ!$D$33:$D$776,СВЦЭМ!$A$33:$A$776,$A106,СВЦЭМ!$B$33:$B$776,L$83)+'СЕТ СН'!$G$14+СВЦЭМ!$D$10+'СЕТ СН'!$G$6-'СЕТ СН'!$G$26</f>
        <v>1011.37330038</v>
      </c>
      <c r="M106" s="36">
        <f>SUMIFS(СВЦЭМ!$D$33:$D$776,СВЦЭМ!$A$33:$A$776,$A106,СВЦЭМ!$B$33:$B$776,M$83)+'СЕТ СН'!$G$14+СВЦЭМ!$D$10+'СЕТ СН'!$G$6-'СЕТ СН'!$G$26</f>
        <v>946.86387407000007</v>
      </c>
      <c r="N106" s="36">
        <f>SUMIFS(СВЦЭМ!$D$33:$D$776,СВЦЭМ!$A$33:$A$776,$A106,СВЦЭМ!$B$33:$B$776,N$83)+'СЕТ СН'!$G$14+СВЦЭМ!$D$10+'СЕТ СН'!$G$6-'СЕТ СН'!$G$26</f>
        <v>888.41899057000001</v>
      </c>
      <c r="O106" s="36">
        <f>SUMIFS(СВЦЭМ!$D$33:$D$776,СВЦЭМ!$A$33:$A$776,$A106,СВЦЭМ!$B$33:$B$776,O$83)+'СЕТ СН'!$G$14+СВЦЭМ!$D$10+'СЕТ СН'!$G$6-'СЕТ СН'!$G$26</f>
        <v>869.89141498000004</v>
      </c>
      <c r="P106" s="36">
        <f>SUMIFS(СВЦЭМ!$D$33:$D$776,СВЦЭМ!$A$33:$A$776,$A106,СВЦЭМ!$B$33:$B$776,P$83)+'СЕТ СН'!$G$14+СВЦЭМ!$D$10+'СЕТ СН'!$G$6-'СЕТ СН'!$G$26</f>
        <v>876.78526785999998</v>
      </c>
      <c r="Q106" s="36">
        <f>SUMIFS(СВЦЭМ!$D$33:$D$776,СВЦЭМ!$A$33:$A$776,$A106,СВЦЭМ!$B$33:$B$776,Q$83)+'СЕТ СН'!$G$14+СВЦЭМ!$D$10+'СЕТ СН'!$G$6-'СЕТ СН'!$G$26</f>
        <v>874.9619822300001</v>
      </c>
      <c r="R106" s="36">
        <f>SUMIFS(СВЦЭМ!$D$33:$D$776,СВЦЭМ!$A$33:$A$776,$A106,СВЦЭМ!$B$33:$B$776,R$83)+'СЕТ СН'!$G$14+СВЦЭМ!$D$10+'СЕТ СН'!$G$6-'СЕТ СН'!$G$26</f>
        <v>872.76130140000009</v>
      </c>
      <c r="S106" s="36">
        <f>SUMIFS(СВЦЭМ!$D$33:$D$776,СВЦЭМ!$A$33:$A$776,$A106,СВЦЭМ!$B$33:$B$776,S$83)+'СЕТ СН'!$G$14+СВЦЭМ!$D$10+'СЕТ СН'!$G$6-'СЕТ СН'!$G$26</f>
        <v>876.49639356000012</v>
      </c>
      <c r="T106" s="36">
        <f>SUMIFS(СВЦЭМ!$D$33:$D$776,СВЦЭМ!$A$33:$A$776,$A106,СВЦЭМ!$B$33:$B$776,T$83)+'СЕТ СН'!$G$14+СВЦЭМ!$D$10+'СЕТ СН'!$G$6-'СЕТ СН'!$G$26</f>
        <v>877.64029267000001</v>
      </c>
      <c r="U106" s="36">
        <f>SUMIFS(СВЦЭМ!$D$33:$D$776,СВЦЭМ!$A$33:$A$776,$A106,СВЦЭМ!$B$33:$B$776,U$83)+'СЕТ СН'!$G$14+СВЦЭМ!$D$10+'СЕТ СН'!$G$6-'СЕТ СН'!$G$26</f>
        <v>864.80134438000005</v>
      </c>
      <c r="V106" s="36">
        <f>SUMIFS(СВЦЭМ!$D$33:$D$776,СВЦЭМ!$A$33:$A$776,$A106,СВЦЭМ!$B$33:$B$776,V$83)+'СЕТ СН'!$G$14+СВЦЭМ!$D$10+'СЕТ СН'!$G$6-'СЕТ СН'!$G$26</f>
        <v>856.47765712</v>
      </c>
      <c r="W106" s="36">
        <f>SUMIFS(СВЦЭМ!$D$33:$D$776,СВЦЭМ!$A$33:$A$776,$A106,СВЦЭМ!$B$33:$B$776,W$83)+'СЕТ СН'!$G$14+СВЦЭМ!$D$10+'СЕТ СН'!$G$6-'СЕТ СН'!$G$26</f>
        <v>859.60510429999999</v>
      </c>
      <c r="X106" s="36">
        <f>SUMIFS(СВЦЭМ!$D$33:$D$776,СВЦЭМ!$A$33:$A$776,$A106,СВЦЭМ!$B$33:$B$776,X$83)+'СЕТ СН'!$G$14+СВЦЭМ!$D$10+'СЕТ СН'!$G$6-'СЕТ СН'!$G$26</f>
        <v>890.25581071000011</v>
      </c>
      <c r="Y106" s="36">
        <f>SUMIFS(СВЦЭМ!$D$33:$D$776,СВЦЭМ!$A$33:$A$776,$A106,СВЦЭМ!$B$33:$B$776,Y$83)+'СЕТ СН'!$G$14+СВЦЭМ!$D$10+'СЕТ СН'!$G$6-'СЕТ СН'!$G$26</f>
        <v>986.1159298099999</v>
      </c>
    </row>
    <row r="107" spans="1:25" ht="15.75" x14ac:dyDescent="0.2">
      <c r="A107" s="35">
        <f t="shared" si="2"/>
        <v>44067</v>
      </c>
      <c r="B107" s="36">
        <f>SUMIFS(СВЦЭМ!$D$33:$D$776,СВЦЭМ!$A$33:$A$776,$A107,СВЦЭМ!$B$33:$B$776,B$83)+'СЕТ СН'!$G$14+СВЦЭМ!$D$10+'СЕТ СН'!$G$6-'СЕТ СН'!$G$26</f>
        <v>1016.3892792500001</v>
      </c>
      <c r="C107" s="36">
        <f>SUMIFS(СВЦЭМ!$D$33:$D$776,СВЦЭМ!$A$33:$A$776,$A107,СВЦЭМ!$B$33:$B$776,C$83)+'СЕТ СН'!$G$14+СВЦЭМ!$D$10+'СЕТ СН'!$G$6-'СЕТ СН'!$G$26</f>
        <v>1056.8055661000001</v>
      </c>
      <c r="D107" s="36">
        <f>SUMIFS(СВЦЭМ!$D$33:$D$776,СВЦЭМ!$A$33:$A$776,$A107,СВЦЭМ!$B$33:$B$776,D$83)+'СЕТ СН'!$G$14+СВЦЭМ!$D$10+'СЕТ СН'!$G$6-'СЕТ СН'!$G$26</f>
        <v>1072.9578615099999</v>
      </c>
      <c r="E107" s="36">
        <f>SUMIFS(СВЦЭМ!$D$33:$D$776,СВЦЭМ!$A$33:$A$776,$A107,СВЦЭМ!$B$33:$B$776,E$83)+'СЕТ СН'!$G$14+СВЦЭМ!$D$10+'СЕТ СН'!$G$6-'СЕТ СН'!$G$26</f>
        <v>1079.45582451</v>
      </c>
      <c r="F107" s="36">
        <f>SUMIFS(СВЦЭМ!$D$33:$D$776,СВЦЭМ!$A$33:$A$776,$A107,СВЦЭМ!$B$33:$B$776,F$83)+'СЕТ СН'!$G$14+СВЦЭМ!$D$10+'СЕТ СН'!$G$6-'СЕТ СН'!$G$26</f>
        <v>1082.42733789</v>
      </c>
      <c r="G107" s="36">
        <f>SUMIFS(СВЦЭМ!$D$33:$D$776,СВЦЭМ!$A$33:$A$776,$A107,СВЦЭМ!$B$33:$B$776,G$83)+'СЕТ СН'!$G$14+СВЦЭМ!$D$10+'СЕТ СН'!$G$6-'СЕТ СН'!$G$26</f>
        <v>1072.6623047200001</v>
      </c>
      <c r="H107" s="36">
        <f>SUMIFS(СВЦЭМ!$D$33:$D$776,СВЦЭМ!$A$33:$A$776,$A107,СВЦЭМ!$B$33:$B$776,H$83)+'СЕТ СН'!$G$14+СВЦЭМ!$D$10+'СЕТ СН'!$G$6-'СЕТ СН'!$G$26</f>
        <v>1065.48198634</v>
      </c>
      <c r="I107" s="36">
        <f>SUMIFS(СВЦЭМ!$D$33:$D$776,СВЦЭМ!$A$33:$A$776,$A107,СВЦЭМ!$B$33:$B$776,I$83)+'СЕТ СН'!$G$14+СВЦЭМ!$D$10+'СЕТ СН'!$G$6-'СЕТ СН'!$G$26</f>
        <v>1139.9783097100001</v>
      </c>
      <c r="J107" s="36">
        <f>SUMIFS(СВЦЭМ!$D$33:$D$776,СВЦЭМ!$A$33:$A$776,$A107,СВЦЭМ!$B$33:$B$776,J$83)+'СЕТ СН'!$G$14+СВЦЭМ!$D$10+'СЕТ СН'!$G$6-'СЕТ СН'!$G$26</f>
        <v>1089.7174282200001</v>
      </c>
      <c r="K107" s="36">
        <f>SUMIFS(СВЦЭМ!$D$33:$D$776,СВЦЭМ!$A$33:$A$776,$A107,СВЦЭМ!$B$33:$B$776,K$83)+'СЕТ СН'!$G$14+СВЦЭМ!$D$10+'СЕТ СН'!$G$6-'СЕТ СН'!$G$26</f>
        <v>1063.6999448700001</v>
      </c>
      <c r="L107" s="36">
        <f>SUMIFS(СВЦЭМ!$D$33:$D$776,СВЦЭМ!$A$33:$A$776,$A107,СВЦЭМ!$B$33:$B$776,L$83)+'СЕТ СН'!$G$14+СВЦЭМ!$D$10+'СЕТ СН'!$G$6-'СЕТ СН'!$G$26</f>
        <v>1038.2401979000001</v>
      </c>
      <c r="M107" s="36">
        <f>SUMIFS(СВЦЭМ!$D$33:$D$776,СВЦЭМ!$A$33:$A$776,$A107,СВЦЭМ!$B$33:$B$776,M$83)+'СЕТ СН'!$G$14+СВЦЭМ!$D$10+'СЕТ СН'!$G$6-'СЕТ СН'!$G$26</f>
        <v>984.76121033999993</v>
      </c>
      <c r="N107" s="36">
        <f>SUMIFS(СВЦЭМ!$D$33:$D$776,СВЦЭМ!$A$33:$A$776,$A107,СВЦЭМ!$B$33:$B$776,N$83)+'СЕТ СН'!$G$14+СВЦЭМ!$D$10+'СЕТ СН'!$G$6-'СЕТ СН'!$G$26</f>
        <v>942.28705003000005</v>
      </c>
      <c r="O107" s="36">
        <f>SUMIFS(СВЦЭМ!$D$33:$D$776,СВЦЭМ!$A$33:$A$776,$A107,СВЦЭМ!$B$33:$B$776,O$83)+'СЕТ СН'!$G$14+СВЦЭМ!$D$10+'СЕТ СН'!$G$6-'СЕТ СН'!$G$26</f>
        <v>912.88297484000009</v>
      </c>
      <c r="P107" s="36">
        <f>SUMIFS(СВЦЭМ!$D$33:$D$776,СВЦЭМ!$A$33:$A$776,$A107,СВЦЭМ!$B$33:$B$776,P$83)+'СЕТ СН'!$G$14+СВЦЭМ!$D$10+'СЕТ СН'!$G$6-'СЕТ СН'!$G$26</f>
        <v>918.42348321999998</v>
      </c>
      <c r="Q107" s="36">
        <f>SUMIFS(СВЦЭМ!$D$33:$D$776,СВЦЭМ!$A$33:$A$776,$A107,СВЦЭМ!$B$33:$B$776,Q$83)+'СЕТ СН'!$G$14+СВЦЭМ!$D$10+'СЕТ СН'!$G$6-'СЕТ СН'!$G$26</f>
        <v>912.54802388999997</v>
      </c>
      <c r="R107" s="36">
        <f>SUMIFS(СВЦЭМ!$D$33:$D$776,СВЦЭМ!$A$33:$A$776,$A107,СВЦЭМ!$B$33:$B$776,R$83)+'СЕТ СН'!$G$14+СВЦЭМ!$D$10+'СЕТ СН'!$G$6-'СЕТ СН'!$G$26</f>
        <v>912.77730291000012</v>
      </c>
      <c r="S107" s="36">
        <f>SUMIFS(СВЦЭМ!$D$33:$D$776,СВЦЭМ!$A$33:$A$776,$A107,СВЦЭМ!$B$33:$B$776,S$83)+'СЕТ СН'!$G$14+СВЦЭМ!$D$10+'СЕТ СН'!$G$6-'СЕТ СН'!$G$26</f>
        <v>915.00058852999996</v>
      </c>
      <c r="T107" s="36">
        <f>SUMIFS(СВЦЭМ!$D$33:$D$776,СВЦЭМ!$A$33:$A$776,$A107,СВЦЭМ!$B$33:$B$776,T$83)+'СЕТ СН'!$G$14+СВЦЭМ!$D$10+'СЕТ СН'!$G$6-'СЕТ СН'!$G$26</f>
        <v>917.89606183000001</v>
      </c>
      <c r="U107" s="36">
        <f>SUMIFS(СВЦЭМ!$D$33:$D$776,СВЦЭМ!$A$33:$A$776,$A107,СВЦЭМ!$B$33:$B$776,U$83)+'СЕТ СН'!$G$14+СВЦЭМ!$D$10+'СЕТ СН'!$G$6-'СЕТ СН'!$G$26</f>
        <v>918.3213387400001</v>
      </c>
      <c r="V107" s="36">
        <f>SUMIFS(СВЦЭМ!$D$33:$D$776,СВЦЭМ!$A$33:$A$776,$A107,СВЦЭМ!$B$33:$B$776,V$83)+'СЕТ СН'!$G$14+СВЦЭМ!$D$10+'СЕТ СН'!$G$6-'СЕТ СН'!$G$26</f>
        <v>910.70369112999992</v>
      </c>
      <c r="W107" s="36">
        <f>SUMIFS(СВЦЭМ!$D$33:$D$776,СВЦЭМ!$A$33:$A$776,$A107,СВЦЭМ!$B$33:$B$776,W$83)+'СЕТ СН'!$G$14+СВЦЭМ!$D$10+'СЕТ СН'!$G$6-'СЕТ СН'!$G$26</f>
        <v>902.58722964999993</v>
      </c>
      <c r="X107" s="36">
        <f>SUMIFS(СВЦЭМ!$D$33:$D$776,СВЦЭМ!$A$33:$A$776,$A107,СВЦЭМ!$B$33:$B$776,X$83)+'СЕТ СН'!$G$14+СВЦЭМ!$D$10+'СЕТ СН'!$G$6-'СЕТ СН'!$G$26</f>
        <v>932.45867995999993</v>
      </c>
      <c r="Y107" s="36">
        <f>SUMIFS(СВЦЭМ!$D$33:$D$776,СВЦЭМ!$A$33:$A$776,$A107,СВЦЭМ!$B$33:$B$776,Y$83)+'СЕТ СН'!$G$14+СВЦЭМ!$D$10+'СЕТ СН'!$G$6-'СЕТ СН'!$G$26</f>
        <v>1041.8884412499999</v>
      </c>
    </row>
    <row r="108" spans="1:25" ht="15.75" x14ac:dyDescent="0.2">
      <c r="A108" s="35">
        <f t="shared" si="2"/>
        <v>44068</v>
      </c>
      <c r="B108" s="36">
        <f>SUMIFS(СВЦЭМ!$D$33:$D$776,СВЦЭМ!$A$33:$A$776,$A108,СВЦЭМ!$B$33:$B$776,B$83)+'СЕТ СН'!$G$14+СВЦЭМ!$D$10+'СЕТ СН'!$G$6-'СЕТ СН'!$G$26</f>
        <v>1024.60532861</v>
      </c>
      <c r="C108" s="36">
        <f>SUMIFS(СВЦЭМ!$D$33:$D$776,СВЦЭМ!$A$33:$A$776,$A108,СВЦЭМ!$B$33:$B$776,C$83)+'СЕТ СН'!$G$14+СВЦЭМ!$D$10+'СЕТ СН'!$G$6-'СЕТ СН'!$G$26</f>
        <v>1059.91471065</v>
      </c>
      <c r="D108" s="36">
        <f>SUMIFS(СВЦЭМ!$D$33:$D$776,СВЦЭМ!$A$33:$A$776,$A108,СВЦЭМ!$B$33:$B$776,D$83)+'СЕТ СН'!$G$14+СВЦЭМ!$D$10+'СЕТ СН'!$G$6-'СЕТ СН'!$G$26</f>
        <v>1080.85407809</v>
      </c>
      <c r="E108" s="36">
        <f>SUMIFS(СВЦЭМ!$D$33:$D$776,СВЦЭМ!$A$33:$A$776,$A108,СВЦЭМ!$B$33:$B$776,E$83)+'СЕТ СН'!$G$14+СВЦЭМ!$D$10+'СЕТ СН'!$G$6-'СЕТ СН'!$G$26</f>
        <v>1085.0346265999999</v>
      </c>
      <c r="F108" s="36">
        <f>SUMIFS(СВЦЭМ!$D$33:$D$776,СВЦЭМ!$A$33:$A$776,$A108,СВЦЭМ!$B$33:$B$776,F$83)+'СЕТ СН'!$G$14+СВЦЭМ!$D$10+'СЕТ СН'!$G$6-'СЕТ СН'!$G$26</f>
        <v>1088.8901083000001</v>
      </c>
      <c r="G108" s="36">
        <f>SUMIFS(СВЦЭМ!$D$33:$D$776,СВЦЭМ!$A$33:$A$776,$A108,СВЦЭМ!$B$33:$B$776,G$83)+'СЕТ СН'!$G$14+СВЦЭМ!$D$10+'СЕТ СН'!$G$6-'СЕТ СН'!$G$26</f>
        <v>1080.3465712699999</v>
      </c>
      <c r="H108" s="36">
        <f>SUMIFS(СВЦЭМ!$D$33:$D$776,СВЦЭМ!$A$33:$A$776,$A108,СВЦЭМ!$B$33:$B$776,H$83)+'СЕТ СН'!$G$14+СВЦЭМ!$D$10+'СЕТ СН'!$G$6-'СЕТ СН'!$G$26</f>
        <v>1094.1842119400001</v>
      </c>
      <c r="I108" s="36">
        <f>SUMIFS(СВЦЭМ!$D$33:$D$776,СВЦЭМ!$A$33:$A$776,$A108,СВЦЭМ!$B$33:$B$776,I$83)+'СЕТ СН'!$G$14+СВЦЭМ!$D$10+'СЕТ СН'!$G$6-'СЕТ СН'!$G$26</f>
        <v>1125.4830035800001</v>
      </c>
      <c r="J108" s="36">
        <f>SUMIFS(СВЦЭМ!$D$33:$D$776,СВЦЭМ!$A$33:$A$776,$A108,СВЦЭМ!$B$33:$B$776,J$83)+'СЕТ СН'!$G$14+СВЦЭМ!$D$10+'СЕТ СН'!$G$6-'СЕТ СН'!$G$26</f>
        <v>1110.2039841600001</v>
      </c>
      <c r="K108" s="36">
        <f>SUMIFS(СВЦЭМ!$D$33:$D$776,СВЦЭМ!$A$33:$A$776,$A108,СВЦЭМ!$B$33:$B$776,K$83)+'СЕТ СН'!$G$14+СВЦЭМ!$D$10+'СЕТ СН'!$G$6-'СЕТ СН'!$G$26</f>
        <v>1073.8018388099999</v>
      </c>
      <c r="L108" s="36">
        <f>SUMIFS(СВЦЭМ!$D$33:$D$776,СВЦЭМ!$A$33:$A$776,$A108,СВЦЭМ!$B$33:$B$776,L$83)+'СЕТ СН'!$G$14+СВЦЭМ!$D$10+'СЕТ СН'!$G$6-'СЕТ СН'!$G$26</f>
        <v>1053.64642123</v>
      </c>
      <c r="M108" s="36">
        <f>SUMIFS(СВЦЭМ!$D$33:$D$776,СВЦЭМ!$A$33:$A$776,$A108,СВЦЭМ!$B$33:$B$776,M$83)+'СЕТ СН'!$G$14+СВЦЭМ!$D$10+'СЕТ СН'!$G$6-'СЕТ СН'!$G$26</f>
        <v>984.33829523000009</v>
      </c>
      <c r="N108" s="36">
        <f>SUMIFS(СВЦЭМ!$D$33:$D$776,СВЦЭМ!$A$33:$A$776,$A108,СВЦЭМ!$B$33:$B$776,N$83)+'СЕТ СН'!$G$14+СВЦЭМ!$D$10+'СЕТ СН'!$G$6-'СЕТ СН'!$G$26</f>
        <v>935.06067897000003</v>
      </c>
      <c r="O108" s="36">
        <f>SUMIFS(СВЦЭМ!$D$33:$D$776,СВЦЭМ!$A$33:$A$776,$A108,СВЦЭМ!$B$33:$B$776,O$83)+'СЕТ СН'!$G$14+СВЦЭМ!$D$10+'СЕТ СН'!$G$6-'СЕТ СН'!$G$26</f>
        <v>908.85050554000009</v>
      </c>
      <c r="P108" s="36">
        <f>SUMIFS(СВЦЭМ!$D$33:$D$776,СВЦЭМ!$A$33:$A$776,$A108,СВЦЭМ!$B$33:$B$776,P$83)+'СЕТ СН'!$G$14+СВЦЭМ!$D$10+'СЕТ СН'!$G$6-'СЕТ СН'!$G$26</f>
        <v>917.08845165999992</v>
      </c>
      <c r="Q108" s="36">
        <f>SUMIFS(СВЦЭМ!$D$33:$D$776,СВЦЭМ!$A$33:$A$776,$A108,СВЦЭМ!$B$33:$B$776,Q$83)+'СЕТ СН'!$G$14+СВЦЭМ!$D$10+'СЕТ СН'!$G$6-'СЕТ СН'!$G$26</f>
        <v>913.95950476999997</v>
      </c>
      <c r="R108" s="36">
        <f>SUMIFS(СВЦЭМ!$D$33:$D$776,СВЦЭМ!$A$33:$A$776,$A108,СВЦЭМ!$B$33:$B$776,R$83)+'СЕТ СН'!$G$14+СВЦЭМ!$D$10+'СЕТ СН'!$G$6-'СЕТ СН'!$G$26</f>
        <v>910.76687986999991</v>
      </c>
      <c r="S108" s="36">
        <f>SUMIFS(СВЦЭМ!$D$33:$D$776,СВЦЭМ!$A$33:$A$776,$A108,СВЦЭМ!$B$33:$B$776,S$83)+'СЕТ СН'!$G$14+СВЦЭМ!$D$10+'СЕТ СН'!$G$6-'СЕТ СН'!$G$26</f>
        <v>914.17891256999997</v>
      </c>
      <c r="T108" s="36">
        <f>SUMIFS(СВЦЭМ!$D$33:$D$776,СВЦЭМ!$A$33:$A$776,$A108,СВЦЭМ!$B$33:$B$776,T$83)+'СЕТ СН'!$G$14+СВЦЭМ!$D$10+'СЕТ СН'!$G$6-'СЕТ СН'!$G$26</f>
        <v>914.5014842600001</v>
      </c>
      <c r="U108" s="36">
        <f>SUMIFS(СВЦЭМ!$D$33:$D$776,СВЦЭМ!$A$33:$A$776,$A108,СВЦЭМ!$B$33:$B$776,U$83)+'СЕТ СН'!$G$14+СВЦЭМ!$D$10+'СЕТ СН'!$G$6-'СЕТ СН'!$G$26</f>
        <v>909.44597889000011</v>
      </c>
      <c r="V108" s="36">
        <f>SUMIFS(СВЦЭМ!$D$33:$D$776,СВЦЭМ!$A$33:$A$776,$A108,СВЦЭМ!$B$33:$B$776,V$83)+'СЕТ СН'!$G$14+СВЦЭМ!$D$10+'СЕТ СН'!$G$6-'СЕТ СН'!$G$26</f>
        <v>888.81352356000002</v>
      </c>
      <c r="W108" s="36">
        <f>SUMIFS(СВЦЭМ!$D$33:$D$776,СВЦЭМ!$A$33:$A$776,$A108,СВЦЭМ!$B$33:$B$776,W$83)+'СЕТ СН'!$G$14+СВЦЭМ!$D$10+'СЕТ СН'!$G$6-'СЕТ СН'!$G$26</f>
        <v>869.2737939399999</v>
      </c>
      <c r="X108" s="36">
        <f>SUMIFS(СВЦЭМ!$D$33:$D$776,СВЦЭМ!$A$33:$A$776,$A108,СВЦЭМ!$B$33:$B$776,X$83)+'СЕТ СН'!$G$14+СВЦЭМ!$D$10+'СЕТ СН'!$G$6-'СЕТ СН'!$G$26</f>
        <v>892.69696743999998</v>
      </c>
      <c r="Y108" s="36">
        <f>SUMIFS(СВЦЭМ!$D$33:$D$776,СВЦЭМ!$A$33:$A$776,$A108,СВЦЭМ!$B$33:$B$776,Y$83)+'СЕТ СН'!$G$14+СВЦЭМ!$D$10+'СЕТ СН'!$G$6-'СЕТ СН'!$G$26</f>
        <v>994.11578508999992</v>
      </c>
    </row>
    <row r="109" spans="1:25" ht="15.75" x14ac:dyDescent="0.2">
      <c r="A109" s="35">
        <f t="shared" si="2"/>
        <v>44069</v>
      </c>
      <c r="B109" s="36">
        <f>SUMIFS(СВЦЭМ!$D$33:$D$776,СВЦЭМ!$A$33:$A$776,$A109,СВЦЭМ!$B$33:$B$776,B$83)+'СЕТ СН'!$G$14+СВЦЭМ!$D$10+'СЕТ СН'!$G$6-'СЕТ СН'!$G$26</f>
        <v>1034.45539125</v>
      </c>
      <c r="C109" s="36">
        <f>SUMIFS(СВЦЭМ!$D$33:$D$776,СВЦЭМ!$A$33:$A$776,$A109,СВЦЭМ!$B$33:$B$776,C$83)+'СЕТ СН'!$G$14+СВЦЭМ!$D$10+'СЕТ СН'!$G$6-'СЕТ СН'!$G$26</f>
        <v>1071.2774114900001</v>
      </c>
      <c r="D109" s="36">
        <f>SUMIFS(СВЦЭМ!$D$33:$D$776,СВЦЭМ!$A$33:$A$776,$A109,СВЦЭМ!$B$33:$B$776,D$83)+'СЕТ СН'!$G$14+СВЦЭМ!$D$10+'СЕТ СН'!$G$6-'СЕТ СН'!$G$26</f>
        <v>1090.3043642499999</v>
      </c>
      <c r="E109" s="36">
        <f>SUMIFS(СВЦЭМ!$D$33:$D$776,СВЦЭМ!$A$33:$A$776,$A109,СВЦЭМ!$B$33:$B$776,E$83)+'СЕТ СН'!$G$14+СВЦЭМ!$D$10+'СЕТ СН'!$G$6-'СЕТ СН'!$G$26</f>
        <v>1096.5419983100001</v>
      </c>
      <c r="F109" s="36">
        <f>SUMIFS(СВЦЭМ!$D$33:$D$776,СВЦЭМ!$A$33:$A$776,$A109,СВЦЭМ!$B$33:$B$776,F$83)+'СЕТ СН'!$G$14+СВЦЭМ!$D$10+'СЕТ СН'!$G$6-'СЕТ СН'!$G$26</f>
        <v>1094.4865932600001</v>
      </c>
      <c r="G109" s="36">
        <f>SUMIFS(СВЦЭМ!$D$33:$D$776,СВЦЭМ!$A$33:$A$776,$A109,СВЦЭМ!$B$33:$B$776,G$83)+'СЕТ СН'!$G$14+СВЦЭМ!$D$10+'СЕТ СН'!$G$6-'СЕТ СН'!$G$26</f>
        <v>1093.48284704</v>
      </c>
      <c r="H109" s="36">
        <f>SUMIFS(СВЦЭМ!$D$33:$D$776,СВЦЭМ!$A$33:$A$776,$A109,СВЦЭМ!$B$33:$B$776,H$83)+'СЕТ СН'!$G$14+СВЦЭМ!$D$10+'СЕТ СН'!$G$6-'СЕТ СН'!$G$26</f>
        <v>1098.4053716400001</v>
      </c>
      <c r="I109" s="36">
        <f>SUMIFS(СВЦЭМ!$D$33:$D$776,СВЦЭМ!$A$33:$A$776,$A109,СВЦЭМ!$B$33:$B$776,I$83)+'СЕТ СН'!$G$14+СВЦЭМ!$D$10+'СЕТ СН'!$G$6-'СЕТ СН'!$G$26</f>
        <v>1123.7984801299999</v>
      </c>
      <c r="J109" s="36">
        <f>SUMIFS(СВЦЭМ!$D$33:$D$776,СВЦЭМ!$A$33:$A$776,$A109,СВЦЭМ!$B$33:$B$776,J$83)+'СЕТ СН'!$G$14+СВЦЭМ!$D$10+'СЕТ СН'!$G$6-'СЕТ СН'!$G$26</f>
        <v>1100.86954582</v>
      </c>
      <c r="K109" s="36">
        <f>SUMIFS(СВЦЭМ!$D$33:$D$776,СВЦЭМ!$A$33:$A$776,$A109,СВЦЭМ!$B$33:$B$776,K$83)+'СЕТ СН'!$G$14+СВЦЭМ!$D$10+'СЕТ СН'!$G$6-'СЕТ СН'!$G$26</f>
        <v>1017.7110972</v>
      </c>
      <c r="L109" s="36">
        <f>SUMIFS(СВЦЭМ!$D$33:$D$776,СВЦЭМ!$A$33:$A$776,$A109,СВЦЭМ!$B$33:$B$776,L$83)+'СЕТ СН'!$G$14+СВЦЭМ!$D$10+'СЕТ СН'!$G$6-'СЕТ СН'!$G$26</f>
        <v>998.35235755999997</v>
      </c>
      <c r="M109" s="36">
        <f>SUMIFS(СВЦЭМ!$D$33:$D$776,СВЦЭМ!$A$33:$A$776,$A109,СВЦЭМ!$B$33:$B$776,M$83)+'СЕТ СН'!$G$14+СВЦЭМ!$D$10+'СЕТ СН'!$G$6-'СЕТ СН'!$G$26</f>
        <v>935.19346552000002</v>
      </c>
      <c r="N109" s="36">
        <f>SUMIFS(СВЦЭМ!$D$33:$D$776,СВЦЭМ!$A$33:$A$776,$A109,СВЦЭМ!$B$33:$B$776,N$83)+'СЕТ СН'!$G$14+СВЦЭМ!$D$10+'СЕТ СН'!$G$6-'СЕТ СН'!$G$26</f>
        <v>887.51514799999995</v>
      </c>
      <c r="O109" s="36">
        <f>SUMIFS(СВЦЭМ!$D$33:$D$776,СВЦЭМ!$A$33:$A$776,$A109,СВЦЭМ!$B$33:$B$776,O$83)+'СЕТ СН'!$G$14+СВЦЭМ!$D$10+'СЕТ СН'!$G$6-'СЕТ СН'!$G$26</f>
        <v>863.46123854999996</v>
      </c>
      <c r="P109" s="36">
        <f>SUMIFS(СВЦЭМ!$D$33:$D$776,СВЦЭМ!$A$33:$A$776,$A109,СВЦЭМ!$B$33:$B$776,P$83)+'СЕТ СН'!$G$14+СВЦЭМ!$D$10+'СЕТ СН'!$G$6-'СЕТ СН'!$G$26</f>
        <v>863.22593297999993</v>
      </c>
      <c r="Q109" s="36">
        <f>SUMIFS(СВЦЭМ!$D$33:$D$776,СВЦЭМ!$A$33:$A$776,$A109,СВЦЭМ!$B$33:$B$776,Q$83)+'СЕТ СН'!$G$14+СВЦЭМ!$D$10+'СЕТ СН'!$G$6-'СЕТ СН'!$G$26</f>
        <v>859.62072099000011</v>
      </c>
      <c r="R109" s="36">
        <f>SUMIFS(СВЦЭМ!$D$33:$D$776,СВЦЭМ!$A$33:$A$776,$A109,СВЦЭМ!$B$33:$B$776,R$83)+'СЕТ СН'!$G$14+СВЦЭМ!$D$10+'СЕТ СН'!$G$6-'СЕТ СН'!$G$26</f>
        <v>865.1366479400001</v>
      </c>
      <c r="S109" s="36">
        <f>SUMIFS(СВЦЭМ!$D$33:$D$776,СВЦЭМ!$A$33:$A$776,$A109,СВЦЭМ!$B$33:$B$776,S$83)+'СЕТ СН'!$G$14+СВЦЭМ!$D$10+'СЕТ СН'!$G$6-'СЕТ СН'!$G$26</f>
        <v>868.35465571000009</v>
      </c>
      <c r="T109" s="36">
        <f>SUMIFS(СВЦЭМ!$D$33:$D$776,СВЦЭМ!$A$33:$A$776,$A109,СВЦЭМ!$B$33:$B$776,T$83)+'СЕТ СН'!$G$14+СВЦЭМ!$D$10+'СЕТ СН'!$G$6-'СЕТ СН'!$G$26</f>
        <v>860.26985472999991</v>
      </c>
      <c r="U109" s="36">
        <f>SUMIFS(СВЦЭМ!$D$33:$D$776,СВЦЭМ!$A$33:$A$776,$A109,СВЦЭМ!$B$33:$B$776,U$83)+'СЕТ СН'!$G$14+СВЦЭМ!$D$10+'СЕТ СН'!$G$6-'СЕТ СН'!$G$26</f>
        <v>863.69543767999994</v>
      </c>
      <c r="V109" s="36">
        <f>SUMIFS(СВЦЭМ!$D$33:$D$776,СВЦЭМ!$A$33:$A$776,$A109,СВЦЭМ!$B$33:$B$776,V$83)+'СЕТ СН'!$G$14+СВЦЭМ!$D$10+'СЕТ СН'!$G$6-'СЕТ СН'!$G$26</f>
        <v>870.83193703000006</v>
      </c>
      <c r="W109" s="36">
        <f>SUMIFS(СВЦЭМ!$D$33:$D$776,СВЦЭМ!$A$33:$A$776,$A109,СВЦЭМ!$B$33:$B$776,W$83)+'СЕТ СН'!$G$14+СВЦЭМ!$D$10+'СЕТ СН'!$G$6-'СЕТ СН'!$G$26</f>
        <v>877.65328058</v>
      </c>
      <c r="X109" s="36">
        <f>SUMIFS(СВЦЭМ!$D$33:$D$776,СВЦЭМ!$A$33:$A$776,$A109,СВЦЭМ!$B$33:$B$776,X$83)+'СЕТ СН'!$G$14+СВЦЭМ!$D$10+'СЕТ СН'!$G$6-'СЕТ СН'!$G$26</f>
        <v>899.38121333000004</v>
      </c>
      <c r="Y109" s="36">
        <f>SUMIFS(СВЦЭМ!$D$33:$D$776,СВЦЭМ!$A$33:$A$776,$A109,СВЦЭМ!$B$33:$B$776,Y$83)+'СЕТ СН'!$G$14+СВЦЭМ!$D$10+'СЕТ СН'!$G$6-'СЕТ СН'!$G$26</f>
        <v>995.21179942999993</v>
      </c>
    </row>
    <row r="110" spans="1:25" ht="15.75" x14ac:dyDescent="0.2">
      <c r="A110" s="35">
        <f t="shared" si="2"/>
        <v>44070</v>
      </c>
      <c r="B110" s="36">
        <f>SUMIFS(СВЦЭМ!$D$33:$D$776,СВЦЭМ!$A$33:$A$776,$A110,СВЦЭМ!$B$33:$B$776,B$83)+'СЕТ СН'!$G$14+СВЦЭМ!$D$10+'СЕТ СН'!$G$6-'СЕТ СН'!$G$26</f>
        <v>927.89509913000006</v>
      </c>
      <c r="C110" s="36">
        <f>SUMIFS(СВЦЭМ!$D$33:$D$776,СВЦЭМ!$A$33:$A$776,$A110,СВЦЭМ!$B$33:$B$776,C$83)+'СЕТ СН'!$G$14+СВЦЭМ!$D$10+'СЕТ СН'!$G$6-'СЕТ СН'!$G$26</f>
        <v>1032.4501240100001</v>
      </c>
      <c r="D110" s="36">
        <f>SUMIFS(СВЦЭМ!$D$33:$D$776,СВЦЭМ!$A$33:$A$776,$A110,СВЦЭМ!$B$33:$B$776,D$83)+'СЕТ СН'!$G$14+СВЦЭМ!$D$10+'СЕТ СН'!$G$6-'СЕТ СН'!$G$26</f>
        <v>1128.7583625699999</v>
      </c>
      <c r="E110" s="36">
        <f>SUMIFS(СВЦЭМ!$D$33:$D$776,СВЦЭМ!$A$33:$A$776,$A110,СВЦЭМ!$B$33:$B$776,E$83)+'СЕТ СН'!$G$14+СВЦЭМ!$D$10+'СЕТ СН'!$G$6-'СЕТ СН'!$G$26</f>
        <v>1147.7651248500001</v>
      </c>
      <c r="F110" s="36">
        <f>SUMIFS(СВЦЭМ!$D$33:$D$776,СВЦЭМ!$A$33:$A$776,$A110,СВЦЭМ!$B$33:$B$776,F$83)+'СЕТ СН'!$G$14+СВЦЭМ!$D$10+'СЕТ СН'!$G$6-'СЕТ СН'!$G$26</f>
        <v>1154.95191034</v>
      </c>
      <c r="G110" s="36">
        <f>SUMIFS(СВЦЭМ!$D$33:$D$776,СВЦЭМ!$A$33:$A$776,$A110,СВЦЭМ!$B$33:$B$776,G$83)+'СЕТ СН'!$G$14+СВЦЭМ!$D$10+'СЕТ СН'!$G$6-'СЕТ СН'!$G$26</f>
        <v>1147.7354563399999</v>
      </c>
      <c r="H110" s="36">
        <f>SUMIFS(СВЦЭМ!$D$33:$D$776,СВЦЭМ!$A$33:$A$776,$A110,СВЦЭМ!$B$33:$B$776,H$83)+'СЕТ СН'!$G$14+СВЦЭМ!$D$10+'СЕТ СН'!$G$6-'СЕТ СН'!$G$26</f>
        <v>1104.9986448500001</v>
      </c>
      <c r="I110" s="36">
        <f>SUMIFS(СВЦЭМ!$D$33:$D$776,СВЦЭМ!$A$33:$A$776,$A110,СВЦЭМ!$B$33:$B$776,I$83)+'СЕТ СН'!$G$14+СВЦЭМ!$D$10+'СЕТ СН'!$G$6-'СЕТ СН'!$G$26</f>
        <v>1023.6607299</v>
      </c>
      <c r="J110" s="36">
        <f>SUMIFS(СВЦЭМ!$D$33:$D$776,СВЦЭМ!$A$33:$A$776,$A110,СВЦЭМ!$B$33:$B$776,J$83)+'СЕТ СН'!$G$14+СВЦЭМ!$D$10+'СЕТ СН'!$G$6-'СЕТ СН'!$G$26</f>
        <v>974.70820885000012</v>
      </c>
      <c r="K110" s="36">
        <f>SUMIFS(СВЦЭМ!$D$33:$D$776,СВЦЭМ!$A$33:$A$776,$A110,СВЦЭМ!$B$33:$B$776,K$83)+'СЕТ СН'!$G$14+СВЦЭМ!$D$10+'СЕТ СН'!$G$6-'СЕТ СН'!$G$26</f>
        <v>943.67061650000005</v>
      </c>
      <c r="L110" s="36">
        <f>SUMIFS(СВЦЭМ!$D$33:$D$776,СВЦЭМ!$A$33:$A$776,$A110,СВЦЭМ!$B$33:$B$776,L$83)+'СЕТ СН'!$G$14+СВЦЭМ!$D$10+'СЕТ СН'!$G$6-'СЕТ СН'!$G$26</f>
        <v>941.93769803000009</v>
      </c>
      <c r="M110" s="36">
        <f>SUMIFS(СВЦЭМ!$D$33:$D$776,СВЦЭМ!$A$33:$A$776,$A110,СВЦЭМ!$B$33:$B$776,M$83)+'СЕТ СН'!$G$14+СВЦЭМ!$D$10+'СЕТ СН'!$G$6-'СЕТ СН'!$G$26</f>
        <v>945.31596934999993</v>
      </c>
      <c r="N110" s="36">
        <f>SUMIFS(СВЦЭМ!$D$33:$D$776,СВЦЭМ!$A$33:$A$776,$A110,СВЦЭМ!$B$33:$B$776,N$83)+'СЕТ СН'!$G$14+СВЦЭМ!$D$10+'СЕТ СН'!$G$6-'СЕТ СН'!$G$26</f>
        <v>937.33872113000007</v>
      </c>
      <c r="O110" s="36">
        <f>SUMIFS(СВЦЭМ!$D$33:$D$776,СВЦЭМ!$A$33:$A$776,$A110,СВЦЭМ!$B$33:$B$776,O$83)+'СЕТ СН'!$G$14+СВЦЭМ!$D$10+'СЕТ СН'!$G$6-'СЕТ СН'!$G$26</f>
        <v>935.7140936400001</v>
      </c>
      <c r="P110" s="36">
        <f>SUMIFS(СВЦЭМ!$D$33:$D$776,СВЦЭМ!$A$33:$A$776,$A110,СВЦЭМ!$B$33:$B$776,P$83)+'СЕТ СН'!$G$14+СВЦЭМ!$D$10+'СЕТ СН'!$G$6-'СЕТ СН'!$G$26</f>
        <v>943.27558836999992</v>
      </c>
      <c r="Q110" s="36">
        <f>SUMIFS(СВЦЭМ!$D$33:$D$776,СВЦЭМ!$A$33:$A$776,$A110,СВЦЭМ!$B$33:$B$776,Q$83)+'СЕТ СН'!$G$14+СВЦЭМ!$D$10+'СЕТ СН'!$G$6-'СЕТ СН'!$G$26</f>
        <v>943.86609150000004</v>
      </c>
      <c r="R110" s="36">
        <f>SUMIFS(СВЦЭМ!$D$33:$D$776,СВЦЭМ!$A$33:$A$776,$A110,СВЦЭМ!$B$33:$B$776,R$83)+'СЕТ СН'!$G$14+СВЦЭМ!$D$10+'СЕТ СН'!$G$6-'СЕТ СН'!$G$26</f>
        <v>935.72875311000007</v>
      </c>
      <c r="S110" s="36">
        <f>SUMIFS(СВЦЭМ!$D$33:$D$776,СВЦЭМ!$A$33:$A$776,$A110,СВЦЭМ!$B$33:$B$776,S$83)+'СЕТ СН'!$G$14+СВЦЭМ!$D$10+'СЕТ СН'!$G$6-'СЕТ СН'!$G$26</f>
        <v>936.92620921999992</v>
      </c>
      <c r="T110" s="36">
        <f>SUMIFS(СВЦЭМ!$D$33:$D$776,СВЦЭМ!$A$33:$A$776,$A110,СВЦЭМ!$B$33:$B$776,T$83)+'СЕТ СН'!$G$14+СВЦЭМ!$D$10+'СЕТ СН'!$G$6-'СЕТ СН'!$G$26</f>
        <v>931.43225583000003</v>
      </c>
      <c r="U110" s="36">
        <f>SUMIFS(СВЦЭМ!$D$33:$D$776,СВЦЭМ!$A$33:$A$776,$A110,СВЦЭМ!$B$33:$B$776,U$83)+'СЕТ СН'!$G$14+СВЦЭМ!$D$10+'СЕТ СН'!$G$6-'СЕТ СН'!$G$26</f>
        <v>937.10087391999991</v>
      </c>
      <c r="V110" s="36">
        <f>SUMIFS(СВЦЭМ!$D$33:$D$776,СВЦЭМ!$A$33:$A$776,$A110,СВЦЭМ!$B$33:$B$776,V$83)+'СЕТ СН'!$G$14+СВЦЭМ!$D$10+'СЕТ СН'!$G$6-'СЕТ СН'!$G$26</f>
        <v>950.50001943999996</v>
      </c>
      <c r="W110" s="36">
        <f>SUMIFS(СВЦЭМ!$D$33:$D$776,СВЦЭМ!$A$33:$A$776,$A110,СВЦЭМ!$B$33:$B$776,W$83)+'СЕТ СН'!$G$14+СВЦЭМ!$D$10+'СЕТ СН'!$G$6-'СЕТ СН'!$G$26</f>
        <v>950.11818321999999</v>
      </c>
      <c r="X110" s="36">
        <f>SUMIFS(СВЦЭМ!$D$33:$D$776,СВЦЭМ!$A$33:$A$776,$A110,СВЦЭМ!$B$33:$B$776,X$83)+'СЕТ СН'!$G$14+СВЦЭМ!$D$10+'СЕТ СН'!$G$6-'СЕТ СН'!$G$26</f>
        <v>922.97326418000011</v>
      </c>
      <c r="Y110" s="36">
        <f>SUMIFS(СВЦЭМ!$D$33:$D$776,СВЦЭМ!$A$33:$A$776,$A110,СВЦЭМ!$B$33:$B$776,Y$83)+'СЕТ СН'!$G$14+СВЦЭМ!$D$10+'СЕТ СН'!$G$6-'СЕТ СН'!$G$26</f>
        <v>954.77474746999997</v>
      </c>
    </row>
    <row r="111" spans="1:25" ht="15.75" x14ac:dyDescent="0.2">
      <c r="A111" s="35">
        <f t="shared" si="2"/>
        <v>44071</v>
      </c>
      <c r="B111" s="36">
        <f>SUMIFS(СВЦЭМ!$D$33:$D$776,СВЦЭМ!$A$33:$A$776,$A111,СВЦЭМ!$B$33:$B$776,B$83)+'СЕТ СН'!$G$14+СВЦЭМ!$D$10+'СЕТ СН'!$G$6-'СЕТ СН'!$G$26</f>
        <v>1082.0624733699999</v>
      </c>
      <c r="C111" s="36">
        <f>SUMIFS(СВЦЭМ!$D$33:$D$776,СВЦЭМ!$A$33:$A$776,$A111,СВЦЭМ!$B$33:$B$776,C$83)+'СЕТ СН'!$G$14+СВЦЭМ!$D$10+'СЕТ СН'!$G$6-'СЕТ СН'!$G$26</f>
        <v>1101.02386484</v>
      </c>
      <c r="D111" s="36">
        <f>SUMIFS(СВЦЭМ!$D$33:$D$776,СВЦЭМ!$A$33:$A$776,$A111,СВЦЭМ!$B$33:$B$776,D$83)+'СЕТ СН'!$G$14+СВЦЭМ!$D$10+'СЕТ СН'!$G$6-'СЕТ СН'!$G$26</f>
        <v>1132.6574998799999</v>
      </c>
      <c r="E111" s="36">
        <f>SUMIFS(СВЦЭМ!$D$33:$D$776,СВЦЭМ!$A$33:$A$776,$A111,СВЦЭМ!$B$33:$B$776,E$83)+'СЕТ СН'!$G$14+СВЦЭМ!$D$10+'СЕТ СН'!$G$6-'СЕТ СН'!$G$26</f>
        <v>1146.0832111300001</v>
      </c>
      <c r="F111" s="36">
        <f>SUMIFS(СВЦЭМ!$D$33:$D$776,СВЦЭМ!$A$33:$A$776,$A111,СВЦЭМ!$B$33:$B$776,F$83)+'СЕТ СН'!$G$14+СВЦЭМ!$D$10+'СЕТ СН'!$G$6-'СЕТ СН'!$G$26</f>
        <v>1156.5561357399999</v>
      </c>
      <c r="G111" s="36">
        <f>SUMIFS(СВЦЭМ!$D$33:$D$776,СВЦЭМ!$A$33:$A$776,$A111,СВЦЭМ!$B$33:$B$776,G$83)+'СЕТ СН'!$G$14+СВЦЭМ!$D$10+'СЕТ СН'!$G$6-'СЕТ СН'!$G$26</f>
        <v>1135.3326521500001</v>
      </c>
      <c r="H111" s="36">
        <f>SUMIFS(СВЦЭМ!$D$33:$D$776,СВЦЭМ!$A$33:$A$776,$A111,СВЦЭМ!$B$33:$B$776,H$83)+'СЕТ СН'!$G$14+СВЦЭМ!$D$10+'СЕТ СН'!$G$6-'СЕТ СН'!$G$26</f>
        <v>1099.3276781100001</v>
      </c>
      <c r="I111" s="36">
        <f>SUMIFS(СВЦЭМ!$D$33:$D$776,СВЦЭМ!$A$33:$A$776,$A111,СВЦЭМ!$B$33:$B$776,I$83)+'СЕТ СН'!$G$14+СВЦЭМ!$D$10+'СЕТ СН'!$G$6-'СЕТ СН'!$G$26</f>
        <v>1041.60716194</v>
      </c>
      <c r="J111" s="36">
        <f>SUMIFS(СВЦЭМ!$D$33:$D$776,СВЦЭМ!$A$33:$A$776,$A111,СВЦЭМ!$B$33:$B$776,J$83)+'СЕТ СН'!$G$14+СВЦЭМ!$D$10+'СЕТ СН'!$G$6-'СЕТ СН'!$G$26</f>
        <v>978.29420544999994</v>
      </c>
      <c r="K111" s="36">
        <f>SUMIFS(СВЦЭМ!$D$33:$D$776,СВЦЭМ!$A$33:$A$776,$A111,СВЦЭМ!$B$33:$B$776,K$83)+'СЕТ СН'!$G$14+СВЦЭМ!$D$10+'СЕТ СН'!$G$6-'СЕТ СН'!$G$26</f>
        <v>949.75953118999996</v>
      </c>
      <c r="L111" s="36">
        <f>SUMIFS(СВЦЭМ!$D$33:$D$776,СВЦЭМ!$A$33:$A$776,$A111,СВЦЭМ!$B$33:$B$776,L$83)+'СЕТ СН'!$G$14+СВЦЭМ!$D$10+'СЕТ СН'!$G$6-'СЕТ СН'!$G$26</f>
        <v>942.32402728000011</v>
      </c>
      <c r="M111" s="36">
        <f>SUMIFS(СВЦЭМ!$D$33:$D$776,СВЦЭМ!$A$33:$A$776,$A111,СВЦЭМ!$B$33:$B$776,M$83)+'СЕТ СН'!$G$14+СВЦЭМ!$D$10+'СЕТ СН'!$G$6-'СЕТ СН'!$G$26</f>
        <v>945.86279923000006</v>
      </c>
      <c r="N111" s="36">
        <f>SUMIFS(СВЦЭМ!$D$33:$D$776,СВЦЭМ!$A$33:$A$776,$A111,СВЦЭМ!$B$33:$B$776,N$83)+'СЕТ СН'!$G$14+СВЦЭМ!$D$10+'СЕТ СН'!$G$6-'СЕТ СН'!$G$26</f>
        <v>946.48333713000011</v>
      </c>
      <c r="O111" s="36">
        <f>SUMIFS(СВЦЭМ!$D$33:$D$776,СВЦЭМ!$A$33:$A$776,$A111,СВЦЭМ!$B$33:$B$776,O$83)+'СЕТ СН'!$G$14+СВЦЭМ!$D$10+'СЕТ СН'!$G$6-'СЕТ СН'!$G$26</f>
        <v>940.67993797999998</v>
      </c>
      <c r="P111" s="36">
        <f>SUMIFS(СВЦЭМ!$D$33:$D$776,СВЦЭМ!$A$33:$A$776,$A111,СВЦЭМ!$B$33:$B$776,P$83)+'СЕТ СН'!$G$14+СВЦЭМ!$D$10+'СЕТ СН'!$G$6-'СЕТ СН'!$G$26</f>
        <v>942.35720740000011</v>
      </c>
      <c r="Q111" s="36">
        <f>SUMIFS(СВЦЭМ!$D$33:$D$776,СВЦЭМ!$A$33:$A$776,$A111,СВЦЭМ!$B$33:$B$776,Q$83)+'СЕТ СН'!$G$14+СВЦЭМ!$D$10+'СЕТ СН'!$G$6-'СЕТ СН'!$G$26</f>
        <v>955.38141360000009</v>
      </c>
      <c r="R111" s="36">
        <f>SUMIFS(СВЦЭМ!$D$33:$D$776,СВЦЭМ!$A$33:$A$776,$A111,СВЦЭМ!$B$33:$B$776,R$83)+'СЕТ СН'!$G$14+СВЦЭМ!$D$10+'СЕТ СН'!$G$6-'СЕТ СН'!$G$26</f>
        <v>951.99041974000011</v>
      </c>
      <c r="S111" s="36">
        <f>SUMIFS(СВЦЭМ!$D$33:$D$776,СВЦЭМ!$A$33:$A$776,$A111,СВЦЭМ!$B$33:$B$776,S$83)+'СЕТ СН'!$G$14+СВЦЭМ!$D$10+'СЕТ СН'!$G$6-'СЕТ СН'!$G$26</f>
        <v>954.29697706000002</v>
      </c>
      <c r="T111" s="36">
        <f>SUMIFS(СВЦЭМ!$D$33:$D$776,СВЦЭМ!$A$33:$A$776,$A111,СВЦЭМ!$B$33:$B$776,T$83)+'СЕТ СН'!$G$14+СВЦЭМ!$D$10+'СЕТ СН'!$G$6-'СЕТ СН'!$G$26</f>
        <v>950.00138618000005</v>
      </c>
      <c r="U111" s="36">
        <f>SUMIFS(СВЦЭМ!$D$33:$D$776,СВЦЭМ!$A$33:$A$776,$A111,СВЦЭМ!$B$33:$B$776,U$83)+'СЕТ СН'!$G$14+СВЦЭМ!$D$10+'СЕТ СН'!$G$6-'СЕТ СН'!$G$26</f>
        <v>943.47126365999998</v>
      </c>
      <c r="V111" s="36">
        <f>SUMIFS(СВЦЭМ!$D$33:$D$776,СВЦЭМ!$A$33:$A$776,$A111,СВЦЭМ!$B$33:$B$776,V$83)+'СЕТ СН'!$G$14+СВЦЭМ!$D$10+'СЕТ СН'!$G$6-'СЕТ СН'!$G$26</f>
        <v>918.52031557999999</v>
      </c>
      <c r="W111" s="36">
        <f>SUMIFS(СВЦЭМ!$D$33:$D$776,СВЦЭМ!$A$33:$A$776,$A111,СВЦЭМ!$B$33:$B$776,W$83)+'СЕТ СН'!$G$14+СВЦЭМ!$D$10+'СЕТ СН'!$G$6-'СЕТ СН'!$G$26</f>
        <v>916.71027486999992</v>
      </c>
      <c r="X111" s="36">
        <f>SUMIFS(СВЦЭМ!$D$33:$D$776,СВЦЭМ!$A$33:$A$776,$A111,СВЦЭМ!$B$33:$B$776,X$83)+'СЕТ СН'!$G$14+СВЦЭМ!$D$10+'СЕТ СН'!$G$6-'СЕТ СН'!$G$26</f>
        <v>968.13534632999995</v>
      </c>
      <c r="Y111" s="36">
        <f>SUMIFS(СВЦЭМ!$D$33:$D$776,СВЦЭМ!$A$33:$A$776,$A111,СВЦЭМ!$B$33:$B$776,Y$83)+'СЕТ СН'!$G$14+СВЦЭМ!$D$10+'СЕТ СН'!$G$6-'СЕТ СН'!$G$26</f>
        <v>1017.9961692899999</v>
      </c>
    </row>
    <row r="112" spans="1:25" ht="15.75" x14ac:dyDescent="0.2">
      <c r="A112" s="35">
        <f t="shared" si="2"/>
        <v>44072</v>
      </c>
      <c r="B112" s="36">
        <f>SUMIFS(СВЦЭМ!$D$33:$D$776,СВЦЭМ!$A$33:$A$776,$A112,СВЦЭМ!$B$33:$B$776,B$83)+'СЕТ СН'!$G$14+СВЦЭМ!$D$10+'СЕТ СН'!$G$6-'СЕТ СН'!$G$26</f>
        <v>1081.3189255699999</v>
      </c>
      <c r="C112" s="36">
        <f>SUMIFS(СВЦЭМ!$D$33:$D$776,СВЦЭМ!$A$33:$A$776,$A112,СВЦЭМ!$B$33:$B$776,C$83)+'СЕТ СН'!$G$14+СВЦЭМ!$D$10+'СЕТ СН'!$G$6-'СЕТ СН'!$G$26</f>
        <v>1129.4028866399999</v>
      </c>
      <c r="D112" s="36">
        <f>SUMIFS(СВЦЭМ!$D$33:$D$776,СВЦЭМ!$A$33:$A$776,$A112,СВЦЭМ!$B$33:$B$776,D$83)+'СЕТ СН'!$G$14+СВЦЭМ!$D$10+'СЕТ СН'!$G$6-'СЕТ СН'!$G$26</f>
        <v>1167.6534390300001</v>
      </c>
      <c r="E112" s="36">
        <f>SUMIFS(СВЦЭМ!$D$33:$D$776,СВЦЭМ!$A$33:$A$776,$A112,СВЦЭМ!$B$33:$B$776,E$83)+'СЕТ СН'!$G$14+СВЦЭМ!$D$10+'СЕТ СН'!$G$6-'СЕТ СН'!$G$26</f>
        <v>1183.3632807500001</v>
      </c>
      <c r="F112" s="36">
        <f>SUMIFS(СВЦЭМ!$D$33:$D$776,СВЦЭМ!$A$33:$A$776,$A112,СВЦЭМ!$B$33:$B$776,F$83)+'СЕТ СН'!$G$14+СВЦЭМ!$D$10+'СЕТ СН'!$G$6-'СЕТ СН'!$G$26</f>
        <v>1193.22374618</v>
      </c>
      <c r="G112" s="36">
        <f>SUMIFS(СВЦЭМ!$D$33:$D$776,СВЦЭМ!$A$33:$A$776,$A112,СВЦЭМ!$B$33:$B$776,G$83)+'СЕТ СН'!$G$14+СВЦЭМ!$D$10+'СЕТ СН'!$G$6-'СЕТ СН'!$G$26</f>
        <v>1177.11789658</v>
      </c>
      <c r="H112" s="36">
        <f>SUMIFS(СВЦЭМ!$D$33:$D$776,СВЦЭМ!$A$33:$A$776,$A112,СВЦЭМ!$B$33:$B$776,H$83)+'СЕТ СН'!$G$14+СВЦЭМ!$D$10+'СЕТ СН'!$G$6-'СЕТ СН'!$G$26</f>
        <v>1150.0358540699999</v>
      </c>
      <c r="I112" s="36">
        <f>SUMIFS(СВЦЭМ!$D$33:$D$776,СВЦЭМ!$A$33:$A$776,$A112,СВЦЭМ!$B$33:$B$776,I$83)+'СЕТ СН'!$G$14+СВЦЭМ!$D$10+'СЕТ СН'!$G$6-'СЕТ СН'!$G$26</f>
        <v>1103.3693055799999</v>
      </c>
      <c r="J112" s="36">
        <f>SUMIFS(СВЦЭМ!$D$33:$D$776,СВЦЭМ!$A$33:$A$776,$A112,СВЦЭМ!$B$33:$B$776,J$83)+'СЕТ СН'!$G$14+СВЦЭМ!$D$10+'СЕТ СН'!$G$6-'СЕТ СН'!$G$26</f>
        <v>1028.7114633599999</v>
      </c>
      <c r="K112" s="36">
        <f>SUMIFS(СВЦЭМ!$D$33:$D$776,СВЦЭМ!$A$33:$A$776,$A112,СВЦЭМ!$B$33:$B$776,K$83)+'СЕТ СН'!$G$14+СВЦЭМ!$D$10+'СЕТ СН'!$G$6-'СЕТ СН'!$G$26</f>
        <v>967.78945707000003</v>
      </c>
      <c r="L112" s="36">
        <f>SUMIFS(СВЦЭМ!$D$33:$D$776,СВЦЭМ!$A$33:$A$776,$A112,СВЦЭМ!$B$33:$B$776,L$83)+'СЕТ СН'!$G$14+СВЦЭМ!$D$10+'СЕТ СН'!$G$6-'СЕТ СН'!$G$26</f>
        <v>947.15990497000007</v>
      </c>
      <c r="M112" s="36">
        <f>SUMIFS(СВЦЭМ!$D$33:$D$776,СВЦЭМ!$A$33:$A$776,$A112,СВЦЭМ!$B$33:$B$776,M$83)+'СЕТ СН'!$G$14+СВЦЭМ!$D$10+'СЕТ СН'!$G$6-'СЕТ СН'!$G$26</f>
        <v>948.71744955000008</v>
      </c>
      <c r="N112" s="36">
        <f>SUMIFS(СВЦЭМ!$D$33:$D$776,СВЦЭМ!$A$33:$A$776,$A112,СВЦЭМ!$B$33:$B$776,N$83)+'СЕТ СН'!$G$14+СВЦЭМ!$D$10+'СЕТ СН'!$G$6-'СЕТ СН'!$G$26</f>
        <v>958.67011952000007</v>
      </c>
      <c r="O112" s="36">
        <f>SUMIFS(СВЦЭМ!$D$33:$D$776,СВЦЭМ!$A$33:$A$776,$A112,СВЦЭМ!$B$33:$B$776,O$83)+'СЕТ СН'!$G$14+СВЦЭМ!$D$10+'СЕТ СН'!$G$6-'СЕТ СН'!$G$26</f>
        <v>955.86322543000006</v>
      </c>
      <c r="P112" s="36">
        <f>SUMIFS(СВЦЭМ!$D$33:$D$776,СВЦЭМ!$A$33:$A$776,$A112,СВЦЭМ!$B$33:$B$776,P$83)+'СЕТ СН'!$G$14+СВЦЭМ!$D$10+'СЕТ СН'!$G$6-'СЕТ СН'!$G$26</f>
        <v>961.73865653999997</v>
      </c>
      <c r="Q112" s="36">
        <f>SUMIFS(СВЦЭМ!$D$33:$D$776,СВЦЭМ!$A$33:$A$776,$A112,СВЦЭМ!$B$33:$B$776,Q$83)+'СЕТ СН'!$G$14+СВЦЭМ!$D$10+'СЕТ СН'!$G$6-'СЕТ СН'!$G$26</f>
        <v>976.98264390999998</v>
      </c>
      <c r="R112" s="36">
        <f>SUMIFS(СВЦЭМ!$D$33:$D$776,СВЦЭМ!$A$33:$A$776,$A112,СВЦЭМ!$B$33:$B$776,R$83)+'СЕТ СН'!$G$14+СВЦЭМ!$D$10+'СЕТ СН'!$G$6-'СЕТ СН'!$G$26</f>
        <v>986.61348354000006</v>
      </c>
      <c r="S112" s="36">
        <f>SUMIFS(СВЦЭМ!$D$33:$D$776,СВЦЭМ!$A$33:$A$776,$A112,СВЦЭМ!$B$33:$B$776,S$83)+'СЕТ СН'!$G$14+СВЦЭМ!$D$10+'СЕТ СН'!$G$6-'СЕТ СН'!$G$26</f>
        <v>977.05449971999997</v>
      </c>
      <c r="T112" s="36">
        <f>SUMIFS(СВЦЭМ!$D$33:$D$776,СВЦЭМ!$A$33:$A$776,$A112,СВЦЭМ!$B$33:$B$776,T$83)+'СЕТ СН'!$G$14+СВЦЭМ!$D$10+'СЕТ СН'!$G$6-'СЕТ СН'!$G$26</f>
        <v>975.44401949000007</v>
      </c>
      <c r="U112" s="36">
        <f>SUMIFS(СВЦЭМ!$D$33:$D$776,СВЦЭМ!$A$33:$A$776,$A112,СВЦЭМ!$B$33:$B$776,U$83)+'СЕТ СН'!$G$14+СВЦЭМ!$D$10+'СЕТ СН'!$G$6-'СЕТ СН'!$G$26</f>
        <v>975.67773164999994</v>
      </c>
      <c r="V112" s="36">
        <f>SUMIFS(СВЦЭМ!$D$33:$D$776,СВЦЭМ!$A$33:$A$776,$A112,СВЦЭМ!$B$33:$B$776,V$83)+'СЕТ СН'!$G$14+СВЦЭМ!$D$10+'СЕТ СН'!$G$6-'СЕТ СН'!$G$26</f>
        <v>955.22029382999995</v>
      </c>
      <c r="W112" s="36">
        <f>SUMIFS(СВЦЭМ!$D$33:$D$776,СВЦЭМ!$A$33:$A$776,$A112,СВЦЭМ!$B$33:$B$776,W$83)+'СЕТ СН'!$G$14+СВЦЭМ!$D$10+'СЕТ СН'!$G$6-'СЕТ СН'!$G$26</f>
        <v>944.34722450999993</v>
      </c>
      <c r="X112" s="36">
        <f>SUMIFS(СВЦЭМ!$D$33:$D$776,СВЦЭМ!$A$33:$A$776,$A112,СВЦЭМ!$B$33:$B$776,X$83)+'СЕТ СН'!$G$14+СВЦЭМ!$D$10+'СЕТ СН'!$G$6-'СЕТ СН'!$G$26</f>
        <v>987.5291106300001</v>
      </c>
      <c r="Y112" s="36">
        <f>SUMIFS(СВЦЭМ!$D$33:$D$776,СВЦЭМ!$A$33:$A$776,$A112,СВЦЭМ!$B$33:$B$776,Y$83)+'СЕТ СН'!$G$14+СВЦЭМ!$D$10+'СЕТ СН'!$G$6-'СЕТ СН'!$G$26</f>
        <v>1028.5615802699999</v>
      </c>
    </row>
    <row r="113" spans="1:27" ht="15.75" x14ac:dyDescent="0.2">
      <c r="A113" s="35">
        <f t="shared" si="2"/>
        <v>44073</v>
      </c>
      <c r="B113" s="36">
        <f>SUMIFS(СВЦЭМ!$D$33:$D$776,СВЦЭМ!$A$33:$A$776,$A113,СВЦЭМ!$B$33:$B$776,B$83)+'СЕТ СН'!$G$14+СВЦЭМ!$D$10+'СЕТ СН'!$G$6-'СЕТ СН'!$G$26</f>
        <v>1060.9811922599999</v>
      </c>
      <c r="C113" s="36">
        <f>SUMIFS(СВЦЭМ!$D$33:$D$776,СВЦЭМ!$A$33:$A$776,$A113,СВЦЭМ!$B$33:$B$776,C$83)+'СЕТ СН'!$G$14+СВЦЭМ!$D$10+'СЕТ СН'!$G$6-'СЕТ СН'!$G$26</f>
        <v>1120.5527817699999</v>
      </c>
      <c r="D113" s="36">
        <f>SUMIFS(СВЦЭМ!$D$33:$D$776,СВЦЭМ!$A$33:$A$776,$A113,СВЦЭМ!$B$33:$B$776,D$83)+'СЕТ СН'!$G$14+СВЦЭМ!$D$10+'СЕТ СН'!$G$6-'СЕТ СН'!$G$26</f>
        <v>1165.18505998</v>
      </c>
      <c r="E113" s="36">
        <f>SUMIFS(СВЦЭМ!$D$33:$D$776,СВЦЭМ!$A$33:$A$776,$A113,СВЦЭМ!$B$33:$B$776,E$83)+'СЕТ СН'!$G$14+СВЦЭМ!$D$10+'СЕТ СН'!$G$6-'СЕТ СН'!$G$26</f>
        <v>1165.79911008</v>
      </c>
      <c r="F113" s="36">
        <f>SUMIFS(СВЦЭМ!$D$33:$D$776,СВЦЭМ!$A$33:$A$776,$A113,СВЦЭМ!$B$33:$B$776,F$83)+'СЕТ СН'!$G$14+СВЦЭМ!$D$10+'СЕТ СН'!$G$6-'СЕТ СН'!$G$26</f>
        <v>1166.4081751399999</v>
      </c>
      <c r="G113" s="36">
        <f>SUMIFS(СВЦЭМ!$D$33:$D$776,СВЦЭМ!$A$33:$A$776,$A113,СВЦЭМ!$B$33:$B$776,G$83)+'СЕТ СН'!$G$14+СВЦЭМ!$D$10+'СЕТ СН'!$G$6-'СЕТ СН'!$G$26</f>
        <v>1155.71661997</v>
      </c>
      <c r="H113" s="36">
        <f>SUMIFS(СВЦЭМ!$D$33:$D$776,СВЦЭМ!$A$33:$A$776,$A113,СВЦЭМ!$B$33:$B$776,H$83)+'СЕТ СН'!$G$14+СВЦЭМ!$D$10+'СЕТ СН'!$G$6-'СЕТ СН'!$G$26</f>
        <v>1147.4452438600001</v>
      </c>
      <c r="I113" s="36">
        <f>SUMIFS(СВЦЭМ!$D$33:$D$776,СВЦЭМ!$A$33:$A$776,$A113,СВЦЭМ!$B$33:$B$776,I$83)+'СЕТ СН'!$G$14+СВЦЭМ!$D$10+'СЕТ СН'!$G$6-'СЕТ СН'!$G$26</f>
        <v>1115.3185404200001</v>
      </c>
      <c r="J113" s="36">
        <f>SUMIFS(СВЦЭМ!$D$33:$D$776,СВЦЭМ!$A$33:$A$776,$A113,СВЦЭМ!$B$33:$B$776,J$83)+'СЕТ СН'!$G$14+СВЦЭМ!$D$10+'СЕТ СН'!$G$6-'СЕТ СН'!$G$26</f>
        <v>1038.7129753700001</v>
      </c>
      <c r="K113" s="36">
        <f>SUMIFS(СВЦЭМ!$D$33:$D$776,СВЦЭМ!$A$33:$A$776,$A113,СВЦЭМ!$B$33:$B$776,K$83)+'СЕТ СН'!$G$14+СВЦЭМ!$D$10+'СЕТ СН'!$G$6-'СЕТ СН'!$G$26</f>
        <v>971.44679296999993</v>
      </c>
      <c r="L113" s="36">
        <f>SUMIFS(СВЦЭМ!$D$33:$D$776,СВЦЭМ!$A$33:$A$776,$A113,СВЦЭМ!$B$33:$B$776,L$83)+'СЕТ СН'!$G$14+СВЦЭМ!$D$10+'СЕТ СН'!$G$6-'СЕТ СН'!$G$26</f>
        <v>939.27747197999997</v>
      </c>
      <c r="M113" s="36">
        <f>SUMIFS(СВЦЭМ!$D$33:$D$776,СВЦЭМ!$A$33:$A$776,$A113,СВЦЭМ!$B$33:$B$776,M$83)+'СЕТ СН'!$G$14+СВЦЭМ!$D$10+'СЕТ СН'!$G$6-'СЕТ СН'!$G$26</f>
        <v>933.75069460999998</v>
      </c>
      <c r="N113" s="36">
        <f>SUMIFS(СВЦЭМ!$D$33:$D$776,СВЦЭМ!$A$33:$A$776,$A113,СВЦЭМ!$B$33:$B$776,N$83)+'СЕТ СН'!$G$14+СВЦЭМ!$D$10+'СЕТ СН'!$G$6-'СЕТ СН'!$G$26</f>
        <v>943.77843617000008</v>
      </c>
      <c r="O113" s="36">
        <f>SUMIFS(СВЦЭМ!$D$33:$D$776,СВЦЭМ!$A$33:$A$776,$A113,СВЦЭМ!$B$33:$B$776,O$83)+'СЕТ СН'!$G$14+СВЦЭМ!$D$10+'СЕТ СН'!$G$6-'СЕТ СН'!$G$26</f>
        <v>936.14171073000011</v>
      </c>
      <c r="P113" s="36">
        <f>SUMIFS(СВЦЭМ!$D$33:$D$776,СВЦЭМ!$A$33:$A$776,$A113,СВЦЭМ!$B$33:$B$776,P$83)+'СЕТ СН'!$G$14+СВЦЭМ!$D$10+'СЕТ СН'!$G$6-'СЕТ СН'!$G$26</f>
        <v>939.55341797999995</v>
      </c>
      <c r="Q113" s="36">
        <f>SUMIFS(СВЦЭМ!$D$33:$D$776,СВЦЭМ!$A$33:$A$776,$A113,СВЦЭМ!$B$33:$B$776,Q$83)+'СЕТ СН'!$G$14+СВЦЭМ!$D$10+'СЕТ СН'!$G$6-'СЕТ СН'!$G$26</f>
        <v>953.40214033999996</v>
      </c>
      <c r="R113" s="36">
        <f>SUMIFS(СВЦЭМ!$D$33:$D$776,СВЦЭМ!$A$33:$A$776,$A113,СВЦЭМ!$B$33:$B$776,R$83)+'СЕТ СН'!$G$14+СВЦЭМ!$D$10+'СЕТ СН'!$G$6-'СЕТ СН'!$G$26</f>
        <v>958.48545650000005</v>
      </c>
      <c r="S113" s="36">
        <f>SUMIFS(СВЦЭМ!$D$33:$D$776,СВЦЭМ!$A$33:$A$776,$A113,СВЦЭМ!$B$33:$B$776,S$83)+'СЕТ СН'!$G$14+СВЦЭМ!$D$10+'СЕТ СН'!$G$6-'СЕТ СН'!$G$26</f>
        <v>943.26185379000003</v>
      </c>
      <c r="T113" s="36">
        <f>SUMIFS(СВЦЭМ!$D$33:$D$776,СВЦЭМ!$A$33:$A$776,$A113,СВЦЭМ!$B$33:$B$776,T$83)+'СЕТ СН'!$G$14+СВЦЭМ!$D$10+'СЕТ СН'!$G$6-'СЕТ СН'!$G$26</f>
        <v>933.02517394000006</v>
      </c>
      <c r="U113" s="36">
        <f>SUMIFS(СВЦЭМ!$D$33:$D$776,СВЦЭМ!$A$33:$A$776,$A113,СВЦЭМ!$B$33:$B$776,U$83)+'СЕТ СН'!$G$14+СВЦЭМ!$D$10+'СЕТ СН'!$G$6-'СЕТ СН'!$G$26</f>
        <v>927.40493085999992</v>
      </c>
      <c r="V113" s="36">
        <f>SUMIFS(СВЦЭМ!$D$33:$D$776,СВЦЭМ!$A$33:$A$776,$A113,СВЦЭМ!$B$33:$B$776,V$83)+'СЕТ СН'!$G$14+СВЦЭМ!$D$10+'СЕТ СН'!$G$6-'СЕТ СН'!$G$26</f>
        <v>899.82761254000002</v>
      </c>
      <c r="W113" s="36">
        <f>SUMIFS(СВЦЭМ!$D$33:$D$776,СВЦЭМ!$A$33:$A$776,$A113,СВЦЭМ!$B$33:$B$776,W$83)+'СЕТ СН'!$G$14+СВЦЭМ!$D$10+'СЕТ СН'!$G$6-'СЕТ СН'!$G$26</f>
        <v>882.01334335000001</v>
      </c>
      <c r="X113" s="36">
        <f>SUMIFS(СВЦЭМ!$D$33:$D$776,СВЦЭМ!$A$33:$A$776,$A113,СВЦЭМ!$B$33:$B$776,X$83)+'СЕТ СН'!$G$14+СВЦЭМ!$D$10+'СЕТ СН'!$G$6-'СЕТ СН'!$G$26</f>
        <v>925.09244699999999</v>
      </c>
      <c r="Y113" s="36">
        <f>SUMIFS(СВЦЭМ!$D$33:$D$776,СВЦЭМ!$A$33:$A$776,$A113,СВЦЭМ!$B$33:$B$776,Y$83)+'СЕТ СН'!$G$14+СВЦЭМ!$D$10+'СЕТ СН'!$G$6-'СЕТ СН'!$G$26</f>
        <v>979.03051731999994</v>
      </c>
    </row>
    <row r="114" spans="1:27" ht="15.75" x14ac:dyDescent="0.2">
      <c r="A114" s="35">
        <f t="shared" si="2"/>
        <v>44074</v>
      </c>
      <c r="B114" s="36">
        <f>SUMIFS(СВЦЭМ!$D$33:$D$776,СВЦЭМ!$A$33:$A$776,$A114,СВЦЭМ!$B$33:$B$776,B$83)+'СЕТ СН'!$G$14+СВЦЭМ!$D$10+'СЕТ СН'!$G$6-'СЕТ СН'!$G$26</f>
        <v>1028.0779884900001</v>
      </c>
      <c r="C114" s="36">
        <f>SUMIFS(СВЦЭМ!$D$33:$D$776,СВЦЭМ!$A$33:$A$776,$A114,СВЦЭМ!$B$33:$B$776,C$83)+'СЕТ СН'!$G$14+СВЦЭМ!$D$10+'СЕТ СН'!$G$6-'СЕТ СН'!$G$26</f>
        <v>1083.2923582000001</v>
      </c>
      <c r="D114" s="36">
        <f>SUMIFS(СВЦЭМ!$D$33:$D$776,СВЦЭМ!$A$33:$A$776,$A114,СВЦЭМ!$B$33:$B$776,D$83)+'СЕТ СН'!$G$14+СВЦЭМ!$D$10+'СЕТ СН'!$G$6-'СЕТ СН'!$G$26</f>
        <v>1140.77447287</v>
      </c>
      <c r="E114" s="36">
        <f>SUMIFS(СВЦЭМ!$D$33:$D$776,СВЦЭМ!$A$33:$A$776,$A114,СВЦЭМ!$B$33:$B$776,E$83)+'СЕТ СН'!$G$14+СВЦЭМ!$D$10+'СЕТ СН'!$G$6-'СЕТ СН'!$G$26</f>
        <v>1153.0925322800001</v>
      </c>
      <c r="F114" s="36">
        <f>SUMIFS(СВЦЭМ!$D$33:$D$776,СВЦЭМ!$A$33:$A$776,$A114,СВЦЭМ!$B$33:$B$776,F$83)+'СЕТ СН'!$G$14+СВЦЭМ!$D$10+'СЕТ СН'!$G$6-'СЕТ СН'!$G$26</f>
        <v>1164.87314163</v>
      </c>
      <c r="G114" s="36">
        <f>SUMIFS(СВЦЭМ!$D$33:$D$776,СВЦЭМ!$A$33:$A$776,$A114,СВЦЭМ!$B$33:$B$776,G$83)+'СЕТ СН'!$G$14+СВЦЭМ!$D$10+'СЕТ СН'!$G$6-'СЕТ СН'!$G$26</f>
        <v>1151.01732051</v>
      </c>
      <c r="H114" s="36">
        <f>SUMIFS(СВЦЭМ!$D$33:$D$776,СВЦЭМ!$A$33:$A$776,$A114,СВЦЭМ!$B$33:$B$776,H$83)+'СЕТ СН'!$G$14+СВЦЭМ!$D$10+'СЕТ СН'!$G$6-'СЕТ СН'!$G$26</f>
        <v>1098.3613940600001</v>
      </c>
      <c r="I114" s="36">
        <f>SUMIFS(СВЦЭМ!$D$33:$D$776,СВЦЭМ!$A$33:$A$776,$A114,СВЦЭМ!$B$33:$B$776,I$83)+'СЕТ СН'!$G$14+СВЦЭМ!$D$10+'СЕТ СН'!$G$6-'СЕТ СН'!$G$26</f>
        <v>1035.27504677</v>
      </c>
      <c r="J114" s="36">
        <f>SUMIFS(СВЦЭМ!$D$33:$D$776,СВЦЭМ!$A$33:$A$776,$A114,СВЦЭМ!$B$33:$B$776,J$83)+'СЕТ СН'!$G$14+СВЦЭМ!$D$10+'СЕТ СН'!$G$6-'СЕТ СН'!$G$26</f>
        <v>978.23686160000011</v>
      </c>
      <c r="K114" s="36">
        <f>SUMIFS(СВЦЭМ!$D$33:$D$776,СВЦЭМ!$A$33:$A$776,$A114,СВЦЭМ!$B$33:$B$776,K$83)+'СЕТ СН'!$G$14+СВЦЭМ!$D$10+'СЕТ СН'!$G$6-'СЕТ СН'!$G$26</f>
        <v>934.89205700999992</v>
      </c>
      <c r="L114" s="36">
        <f>SUMIFS(СВЦЭМ!$D$33:$D$776,СВЦЭМ!$A$33:$A$776,$A114,СВЦЭМ!$B$33:$B$776,L$83)+'СЕТ СН'!$G$14+СВЦЭМ!$D$10+'СЕТ СН'!$G$6-'СЕТ СН'!$G$26</f>
        <v>950.94192100999999</v>
      </c>
      <c r="M114" s="36">
        <f>SUMIFS(СВЦЭМ!$D$33:$D$776,СВЦЭМ!$A$33:$A$776,$A114,СВЦЭМ!$B$33:$B$776,M$83)+'СЕТ СН'!$G$14+СВЦЭМ!$D$10+'СЕТ СН'!$G$6-'СЕТ СН'!$G$26</f>
        <v>950.79622633000008</v>
      </c>
      <c r="N114" s="36">
        <f>SUMIFS(СВЦЭМ!$D$33:$D$776,СВЦЭМ!$A$33:$A$776,$A114,СВЦЭМ!$B$33:$B$776,N$83)+'СЕТ СН'!$G$14+СВЦЭМ!$D$10+'СЕТ СН'!$G$6-'СЕТ СН'!$G$26</f>
        <v>945.75695122999991</v>
      </c>
      <c r="O114" s="36">
        <f>SUMIFS(СВЦЭМ!$D$33:$D$776,СВЦЭМ!$A$33:$A$776,$A114,СВЦЭМ!$B$33:$B$776,O$83)+'СЕТ СН'!$G$14+СВЦЭМ!$D$10+'СЕТ СН'!$G$6-'СЕТ СН'!$G$26</f>
        <v>939.01496657999996</v>
      </c>
      <c r="P114" s="36">
        <f>SUMIFS(СВЦЭМ!$D$33:$D$776,СВЦЭМ!$A$33:$A$776,$A114,СВЦЭМ!$B$33:$B$776,P$83)+'СЕТ СН'!$G$14+СВЦЭМ!$D$10+'СЕТ СН'!$G$6-'СЕТ СН'!$G$26</f>
        <v>943.23193691000006</v>
      </c>
      <c r="Q114" s="36">
        <f>SUMIFS(СВЦЭМ!$D$33:$D$776,СВЦЭМ!$A$33:$A$776,$A114,СВЦЭМ!$B$33:$B$776,Q$83)+'СЕТ СН'!$G$14+СВЦЭМ!$D$10+'СЕТ СН'!$G$6-'СЕТ СН'!$G$26</f>
        <v>942.75454310999999</v>
      </c>
      <c r="R114" s="36">
        <f>SUMIFS(СВЦЭМ!$D$33:$D$776,СВЦЭМ!$A$33:$A$776,$A114,СВЦЭМ!$B$33:$B$776,R$83)+'СЕТ СН'!$G$14+СВЦЭМ!$D$10+'СЕТ СН'!$G$6-'СЕТ СН'!$G$26</f>
        <v>940.5354967799999</v>
      </c>
      <c r="S114" s="36">
        <f>SUMIFS(СВЦЭМ!$D$33:$D$776,СВЦЭМ!$A$33:$A$776,$A114,СВЦЭМ!$B$33:$B$776,S$83)+'СЕТ СН'!$G$14+СВЦЭМ!$D$10+'СЕТ СН'!$G$6-'СЕТ СН'!$G$26</f>
        <v>945.91135890999999</v>
      </c>
      <c r="T114" s="36">
        <f>SUMIFS(СВЦЭМ!$D$33:$D$776,СВЦЭМ!$A$33:$A$776,$A114,СВЦЭМ!$B$33:$B$776,T$83)+'СЕТ СН'!$G$14+СВЦЭМ!$D$10+'СЕТ СН'!$G$6-'СЕТ СН'!$G$26</f>
        <v>944.56060376999994</v>
      </c>
      <c r="U114" s="36">
        <f>SUMIFS(СВЦЭМ!$D$33:$D$776,СВЦЭМ!$A$33:$A$776,$A114,СВЦЭМ!$B$33:$B$776,U$83)+'СЕТ СН'!$G$14+СВЦЭМ!$D$10+'СЕТ СН'!$G$6-'СЕТ СН'!$G$26</f>
        <v>937.35156580000012</v>
      </c>
      <c r="V114" s="36">
        <f>SUMIFS(СВЦЭМ!$D$33:$D$776,СВЦЭМ!$A$33:$A$776,$A114,СВЦЭМ!$B$33:$B$776,V$83)+'СЕТ СН'!$G$14+СВЦЭМ!$D$10+'СЕТ СН'!$G$6-'СЕТ СН'!$G$26</f>
        <v>938.15139502000011</v>
      </c>
      <c r="W114" s="36">
        <f>SUMIFS(СВЦЭМ!$D$33:$D$776,СВЦЭМ!$A$33:$A$776,$A114,СВЦЭМ!$B$33:$B$776,W$83)+'СЕТ СН'!$G$14+СВЦЭМ!$D$10+'СЕТ СН'!$G$6-'СЕТ СН'!$G$26</f>
        <v>935.99558247999994</v>
      </c>
      <c r="X114" s="36">
        <f>SUMIFS(СВЦЭМ!$D$33:$D$776,СВЦЭМ!$A$33:$A$776,$A114,СВЦЭМ!$B$33:$B$776,X$83)+'СЕТ СН'!$G$14+СВЦЭМ!$D$10+'СЕТ СН'!$G$6-'СЕТ СН'!$G$26</f>
        <v>944.48404060000007</v>
      </c>
      <c r="Y114" s="36">
        <f>SUMIFS(СВЦЭМ!$D$33:$D$776,СВЦЭМ!$A$33:$A$776,$A114,СВЦЭМ!$B$33:$B$776,Y$83)+'СЕТ СН'!$G$14+СВЦЭМ!$D$10+'СЕТ СН'!$G$6-'СЕТ СН'!$G$26</f>
        <v>997.90018796999993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01.08.2020</v>
      </c>
      <c r="B120" s="36">
        <f>SUMIFS(СВЦЭМ!$D$33:$D$776,СВЦЭМ!$A$33:$A$776,$A120,СВЦЭМ!$B$33:$B$776,B$119)+'СЕТ СН'!$H$14+СВЦЭМ!$D$10+'СЕТ СН'!$H$6-'СЕТ СН'!$H$26</f>
        <v>1163.1526130900002</v>
      </c>
      <c r="C120" s="36">
        <f>SUMIFS(СВЦЭМ!$D$33:$D$776,СВЦЭМ!$A$33:$A$776,$A120,СВЦЭМ!$B$33:$B$776,C$119)+'СЕТ СН'!$H$14+СВЦЭМ!$D$10+'СЕТ СН'!$H$6-'СЕТ СН'!$H$26</f>
        <v>1202.58719253</v>
      </c>
      <c r="D120" s="36">
        <f>SUMIFS(СВЦЭМ!$D$33:$D$776,СВЦЭМ!$A$33:$A$776,$A120,СВЦЭМ!$B$33:$B$776,D$119)+'СЕТ СН'!$H$14+СВЦЭМ!$D$10+'СЕТ СН'!$H$6-'СЕТ СН'!$H$26</f>
        <v>1238.3810561400001</v>
      </c>
      <c r="E120" s="36">
        <f>SUMIFS(СВЦЭМ!$D$33:$D$776,СВЦЭМ!$A$33:$A$776,$A120,СВЦЭМ!$B$33:$B$776,E$119)+'СЕТ СН'!$H$14+СВЦЭМ!$D$10+'СЕТ СН'!$H$6-'СЕТ СН'!$H$26</f>
        <v>1239.30716132</v>
      </c>
      <c r="F120" s="36">
        <f>SUMIFS(СВЦЭМ!$D$33:$D$776,СВЦЭМ!$A$33:$A$776,$A120,СВЦЭМ!$B$33:$B$776,F$119)+'СЕТ СН'!$H$14+СВЦЭМ!$D$10+'СЕТ СН'!$H$6-'СЕТ СН'!$H$26</f>
        <v>1235.9079106300001</v>
      </c>
      <c r="G120" s="36">
        <f>SUMIFS(СВЦЭМ!$D$33:$D$776,СВЦЭМ!$A$33:$A$776,$A120,СВЦЭМ!$B$33:$B$776,G$119)+'СЕТ СН'!$H$14+СВЦЭМ!$D$10+'СЕТ СН'!$H$6-'СЕТ СН'!$H$26</f>
        <v>1261.12918102</v>
      </c>
      <c r="H120" s="36">
        <f>SUMIFS(СВЦЭМ!$D$33:$D$776,СВЦЭМ!$A$33:$A$776,$A120,СВЦЭМ!$B$33:$B$776,H$119)+'СЕТ СН'!$H$14+СВЦЭМ!$D$10+'СЕТ СН'!$H$6-'СЕТ СН'!$H$26</f>
        <v>1239.74537489</v>
      </c>
      <c r="I120" s="36">
        <f>SUMIFS(СВЦЭМ!$D$33:$D$776,СВЦЭМ!$A$33:$A$776,$A120,СВЦЭМ!$B$33:$B$776,I$119)+'СЕТ СН'!$H$14+СВЦЭМ!$D$10+'СЕТ СН'!$H$6-'СЕТ СН'!$H$26</f>
        <v>1257.85572617</v>
      </c>
      <c r="J120" s="36">
        <f>SUMIFS(СВЦЭМ!$D$33:$D$776,СВЦЭМ!$A$33:$A$776,$A120,СВЦЭМ!$B$33:$B$776,J$119)+'СЕТ СН'!$H$14+СВЦЭМ!$D$10+'СЕТ СН'!$H$6-'СЕТ СН'!$H$26</f>
        <v>1213.3144593100001</v>
      </c>
      <c r="K120" s="36">
        <f>SUMIFS(СВЦЭМ!$D$33:$D$776,СВЦЭМ!$A$33:$A$776,$A120,СВЦЭМ!$B$33:$B$776,K$119)+'СЕТ СН'!$H$14+СВЦЭМ!$D$10+'СЕТ СН'!$H$6-'СЕТ СН'!$H$26</f>
        <v>1172.0746705000001</v>
      </c>
      <c r="L120" s="36">
        <f>SUMIFS(СВЦЭМ!$D$33:$D$776,СВЦЭМ!$A$33:$A$776,$A120,СВЦЭМ!$B$33:$B$776,L$119)+'СЕТ СН'!$H$14+СВЦЭМ!$D$10+'СЕТ СН'!$H$6-'СЕТ СН'!$H$26</f>
        <v>1138.2075235100001</v>
      </c>
      <c r="M120" s="36">
        <f>SUMIFS(СВЦЭМ!$D$33:$D$776,СВЦЭМ!$A$33:$A$776,$A120,СВЦЭМ!$B$33:$B$776,M$119)+'СЕТ СН'!$H$14+СВЦЭМ!$D$10+'СЕТ СН'!$H$6-'СЕТ СН'!$H$26</f>
        <v>1076.37350313</v>
      </c>
      <c r="N120" s="36">
        <f>SUMIFS(СВЦЭМ!$D$33:$D$776,СВЦЭМ!$A$33:$A$776,$A120,СВЦЭМ!$B$33:$B$776,N$119)+'СЕТ СН'!$H$14+СВЦЭМ!$D$10+'СЕТ СН'!$H$6-'СЕТ СН'!$H$26</f>
        <v>1043.63743039</v>
      </c>
      <c r="O120" s="36">
        <f>SUMIFS(СВЦЭМ!$D$33:$D$776,СВЦЭМ!$A$33:$A$776,$A120,СВЦЭМ!$B$33:$B$776,O$119)+'СЕТ СН'!$H$14+СВЦЭМ!$D$10+'СЕТ СН'!$H$6-'СЕТ СН'!$H$26</f>
        <v>995.29679324999995</v>
      </c>
      <c r="P120" s="36">
        <f>SUMIFS(СВЦЭМ!$D$33:$D$776,СВЦЭМ!$A$33:$A$776,$A120,СВЦЭМ!$B$33:$B$776,P$119)+'СЕТ СН'!$H$14+СВЦЭМ!$D$10+'СЕТ СН'!$H$6-'СЕТ СН'!$H$26</f>
        <v>997.04494922000003</v>
      </c>
      <c r="Q120" s="36">
        <f>SUMIFS(СВЦЭМ!$D$33:$D$776,СВЦЭМ!$A$33:$A$776,$A120,СВЦЭМ!$B$33:$B$776,Q$119)+'СЕТ СН'!$H$14+СВЦЭМ!$D$10+'СЕТ СН'!$H$6-'СЕТ СН'!$H$26</f>
        <v>998.47720255000002</v>
      </c>
      <c r="R120" s="36">
        <f>SUMIFS(СВЦЭМ!$D$33:$D$776,СВЦЭМ!$A$33:$A$776,$A120,СВЦЭМ!$B$33:$B$776,R$119)+'СЕТ СН'!$H$14+СВЦЭМ!$D$10+'СЕТ СН'!$H$6-'СЕТ СН'!$H$26</f>
        <v>998.13231719999999</v>
      </c>
      <c r="S120" s="36">
        <f>SUMIFS(СВЦЭМ!$D$33:$D$776,СВЦЭМ!$A$33:$A$776,$A120,СВЦЭМ!$B$33:$B$776,S$119)+'СЕТ СН'!$H$14+СВЦЭМ!$D$10+'СЕТ СН'!$H$6-'СЕТ СН'!$H$26</f>
        <v>998.43363271999999</v>
      </c>
      <c r="T120" s="36">
        <f>SUMIFS(СВЦЭМ!$D$33:$D$776,СВЦЭМ!$A$33:$A$776,$A120,СВЦЭМ!$B$33:$B$776,T$119)+'СЕТ СН'!$H$14+СВЦЭМ!$D$10+'СЕТ СН'!$H$6-'СЕТ СН'!$H$26</f>
        <v>998.53213327000003</v>
      </c>
      <c r="U120" s="36">
        <f>SUMIFS(СВЦЭМ!$D$33:$D$776,СВЦЭМ!$A$33:$A$776,$A120,СВЦЭМ!$B$33:$B$776,U$119)+'СЕТ СН'!$H$14+СВЦЭМ!$D$10+'СЕТ СН'!$H$6-'СЕТ СН'!$H$26</f>
        <v>1000.2941436999999</v>
      </c>
      <c r="V120" s="36">
        <f>SUMIFS(СВЦЭМ!$D$33:$D$776,СВЦЭМ!$A$33:$A$776,$A120,СВЦЭМ!$B$33:$B$776,V$119)+'СЕТ СН'!$H$14+СВЦЭМ!$D$10+'СЕТ СН'!$H$6-'СЕТ СН'!$H$26</f>
        <v>986.99169718999997</v>
      </c>
      <c r="W120" s="36">
        <f>SUMIFS(СВЦЭМ!$D$33:$D$776,СВЦЭМ!$A$33:$A$776,$A120,СВЦЭМ!$B$33:$B$776,W$119)+'СЕТ СН'!$H$14+СВЦЭМ!$D$10+'СЕТ СН'!$H$6-'СЕТ СН'!$H$26</f>
        <v>971.39836200000002</v>
      </c>
      <c r="X120" s="36">
        <f>SUMIFS(СВЦЭМ!$D$33:$D$776,СВЦЭМ!$A$33:$A$776,$A120,СВЦЭМ!$B$33:$B$776,X$119)+'СЕТ СН'!$H$14+СВЦЭМ!$D$10+'СЕТ СН'!$H$6-'СЕТ СН'!$H$26</f>
        <v>1010.14273629</v>
      </c>
      <c r="Y120" s="36">
        <f>SUMIFS(СВЦЭМ!$D$33:$D$776,СВЦЭМ!$A$33:$A$776,$A120,СВЦЭМ!$B$33:$B$776,Y$119)+'СЕТ СН'!$H$14+СВЦЭМ!$D$10+'СЕТ СН'!$H$6-'СЕТ СН'!$H$26</f>
        <v>1119.3448730800001</v>
      </c>
      <c r="AA120" s="45"/>
    </row>
    <row r="121" spans="1:27" ht="15.75" x14ac:dyDescent="0.2">
      <c r="A121" s="35">
        <f>A120+1</f>
        <v>44045</v>
      </c>
      <c r="B121" s="36">
        <f>SUMIFS(СВЦЭМ!$D$33:$D$776,СВЦЭМ!$A$33:$A$776,$A121,СВЦЭМ!$B$33:$B$776,B$119)+'СЕТ СН'!$H$14+СВЦЭМ!$D$10+'СЕТ СН'!$H$6-'СЕТ СН'!$H$26</f>
        <v>1144.8207913600002</v>
      </c>
      <c r="C121" s="36">
        <f>SUMIFS(СВЦЭМ!$D$33:$D$776,СВЦЭМ!$A$33:$A$776,$A121,СВЦЭМ!$B$33:$B$776,C$119)+'СЕТ СН'!$H$14+СВЦЭМ!$D$10+'СЕТ СН'!$H$6-'СЕТ СН'!$H$26</f>
        <v>1187.99429057</v>
      </c>
      <c r="D121" s="36">
        <f>SUMIFS(СВЦЭМ!$D$33:$D$776,СВЦЭМ!$A$33:$A$776,$A121,СВЦЭМ!$B$33:$B$776,D$119)+'СЕТ СН'!$H$14+СВЦЭМ!$D$10+'СЕТ СН'!$H$6-'СЕТ СН'!$H$26</f>
        <v>1217.95109359</v>
      </c>
      <c r="E121" s="36">
        <f>SUMIFS(СВЦЭМ!$D$33:$D$776,СВЦЭМ!$A$33:$A$776,$A121,СВЦЭМ!$B$33:$B$776,E$119)+'СЕТ СН'!$H$14+СВЦЭМ!$D$10+'СЕТ СН'!$H$6-'СЕТ СН'!$H$26</f>
        <v>1222.98226957</v>
      </c>
      <c r="F121" s="36">
        <f>SUMIFS(СВЦЭМ!$D$33:$D$776,СВЦЭМ!$A$33:$A$776,$A121,СВЦЭМ!$B$33:$B$776,F$119)+'СЕТ СН'!$H$14+СВЦЭМ!$D$10+'СЕТ СН'!$H$6-'СЕТ СН'!$H$26</f>
        <v>1225.7454446700001</v>
      </c>
      <c r="G121" s="36">
        <f>SUMIFS(СВЦЭМ!$D$33:$D$776,СВЦЭМ!$A$33:$A$776,$A121,СВЦЭМ!$B$33:$B$776,G$119)+'СЕТ СН'!$H$14+СВЦЭМ!$D$10+'СЕТ СН'!$H$6-'СЕТ СН'!$H$26</f>
        <v>1223.14867398</v>
      </c>
      <c r="H121" s="36">
        <f>SUMIFS(СВЦЭМ!$D$33:$D$776,СВЦЭМ!$A$33:$A$776,$A121,СВЦЭМ!$B$33:$B$776,H$119)+'СЕТ СН'!$H$14+СВЦЭМ!$D$10+'СЕТ СН'!$H$6-'СЕТ СН'!$H$26</f>
        <v>1196.0359499000001</v>
      </c>
      <c r="I121" s="36">
        <f>SUMIFS(СВЦЭМ!$D$33:$D$776,СВЦЭМ!$A$33:$A$776,$A121,СВЦЭМ!$B$33:$B$776,I$119)+'СЕТ СН'!$H$14+СВЦЭМ!$D$10+'СЕТ СН'!$H$6-'СЕТ СН'!$H$26</f>
        <v>1233.2857176699999</v>
      </c>
      <c r="J121" s="36">
        <f>SUMIFS(СВЦЭМ!$D$33:$D$776,СВЦЭМ!$A$33:$A$776,$A121,СВЦЭМ!$B$33:$B$776,J$119)+'СЕТ СН'!$H$14+СВЦЭМ!$D$10+'СЕТ СН'!$H$6-'СЕТ СН'!$H$26</f>
        <v>1191.1959545500001</v>
      </c>
      <c r="K121" s="36">
        <f>SUMIFS(СВЦЭМ!$D$33:$D$776,СВЦЭМ!$A$33:$A$776,$A121,СВЦЭМ!$B$33:$B$776,K$119)+'СЕТ СН'!$H$14+СВЦЭМ!$D$10+'СЕТ СН'!$H$6-'СЕТ СН'!$H$26</f>
        <v>1125.02891828</v>
      </c>
      <c r="L121" s="36">
        <f>SUMIFS(СВЦЭМ!$D$33:$D$776,СВЦЭМ!$A$33:$A$776,$A121,СВЦЭМ!$B$33:$B$776,L$119)+'СЕТ СН'!$H$14+СВЦЭМ!$D$10+'СЕТ СН'!$H$6-'СЕТ СН'!$H$26</f>
        <v>1089.76287376</v>
      </c>
      <c r="M121" s="36">
        <f>SUMIFS(СВЦЭМ!$D$33:$D$776,СВЦЭМ!$A$33:$A$776,$A121,СВЦЭМ!$B$33:$B$776,M$119)+'СЕТ СН'!$H$14+СВЦЭМ!$D$10+'СЕТ СН'!$H$6-'СЕТ СН'!$H$26</f>
        <v>1019.58101081</v>
      </c>
      <c r="N121" s="36">
        <f>SUMIFS(СВЦЭМ!$D$33:$D$776,СВЦЭМ!$A$33:$A$776,$A121,СВЦЭМ!$B$33:$B$776,N$119)+'СЕТ СН'!$H$14+СВЦЭМ!$D$10+'СЕТ СН'!$H$6-'СЕТ СН'!$H$26</f>
        <v>986.72402424999996</v>
      </c>
      <c r="O121" s="36">
        <f>SUMIFS(СВЦЭМ!$D$33:$D$776,СВЦЭМ!$A$33:$A$776,$A121,СВЦЭМ!$B$33:$B$776,O$119)+'СЕТ СН'!$H$14+СВЦЭМ!$D$10+'СЕТ СН'!$H$6-'СЕТ СН'!$H$26</f>
        <v>971.78043804000004</v>
      </c>
      <c r="P121" s="36">
        <f>SUMIFS(СВЦЭМ!$D$33:$D$776,СВЦЭМ!$A$33:$A$776,$A121,СВЦЭМ!$B$33:$B$776,P$119)+'СЕТ СН'!$H$14+СВЦЭМ!$D$10+'СЕТ СН'!$H$6-'СЕТ СН'!$H$26</f>
        <v>980.5642325</v>
      </c>
      <c r="Q121" s="36">
        <f>SUMIFS(СВЦЭМ!$D$33:$D$776,СВЦЭМ!$A$33:$A$776,$A121,СВЦЭМ!$B$33:$B$776,Q$119)+'СЕТ СН'!$H$14+СВЦЭМ!$D$10+'СЕТ СН'!$H$6-'СЕТ СН'!$H$26</f>
        <v>991.73909365999998</v>
      </c>
      <c r="R121" s="36">
        <f>SUMIFS(СВЦЭМ!$D$33:$D$776,СВЦЭМ!$A$33:$A$776,$A121,СВЦЭМ!$B$33:$B$776,R$119)+'СЕТ СН'!$H$14+СВЦЭМ!$D$10+'СЕТ СН'!$H$6-'СЕТ СН'!$H$26</f>
        <v>984.77421196</v>
      </c>
      <c r="S121" s="36">
        <f>SUMIFS(СВЦЭМ!$D$33:$D$776,СВЦЭМ!$A$33:$A$776,$A121,СВЦЭМ!$B$33:$B$776,S$119)+'СЕТ СН'!$H$14+СВЦЭМ!$D$10+'СЕТ СН'!$H$6-'СЕТ СН'!$H$26</f>
        <v>988.89490572</v>
      </c>
      <c r="T121" s="36">
        <f>SUMIFS(СВЦЭМ!$D$33:$D$776,СВЦЭМ!$A$33:$A$776,$A121,СВЦЭМ!$B$33:$B$776,T$119)+'СЕТ СН'!$H$14+СВЦЭМ!$D$10+'СЕТ СН'!$H$6-'СЕТ СН'!$H$26</f>
        <v>987.71226466999997</v>
      </c>
      <c r="U121" s="36">
        <f>SUMIFS(СВЦЭМ!$D$33:$D$776,СВЦЭМ!$A$33:$A$776,$A121,СВЦЭМ!$B$33:$B$776,U$119)+'СЕТ СН'!$H$14+СВЦЭМ!$D$10+'СЕТ СН'!$H$6-'СЕТ СН'!$H$26</f>
        <v>974.27521522999996</v>
      </c>
      <c r="V121" s="36">
        <f>SUMIFS(СВЦЭМ!$D$33:$D$776,СВЦЭМ!$A$33:$A$776,$A121,СВЦЭМ!$B$33:$B$776,V$119)+'СЕТ СН'!$H$14+СВЦЭМ!$D$10+'СЕТ СН'!$H$6-'СЕТ СН'!$H$26</f>
        <v>947.92271433999997</v>
      </c>
      <c r="W121" s="36">
        <f>SUMIFS(СВЦЭМ!$D$33:$D$776,СВЦЭМ!$A$33:$A$776,$A121,СВЦЭМ!$B$33:$B$776,W$119)+'СЕТ СН'!$H$14+СВЦЭМ!$D$10+'СЕТ СН'!$H$6-'СЕТ СН'!$H$26</f>
        <v>947.79680862999999</v>
      </c>
      <c r="X121" s="36">
        <f>SUMIFS(СВЦЭМ!$D$33:$D$776,СВЦЭМ!$A$33:$A$776,$A121,СВЦЭМ!$B$33:$B$776,X$119)+'СЕТ СН'!$H$14+СВЦЭМ!$D$10+'СЕТ СН'!$H$6-'СЕТ СН'!$H$26</f>
        <v>978.20116041999995</v>
      </c>
      <c r="Y121" s="36">
        <f>SUMIFS(СВЦЭМ!$D$33:$D$776,СВЦЭМ!$A$33:$A$776,$A121,СВЦЭМ!$B$33:$B$776,Y$119)+'СЕТ СН'!$H$14+СВЦЭМ!$D$10+'СЕТ СН'!$H$6-'СЕТ СН'!$H$26</f>
        <v>1067.4868878300001</v>
      </c>
    </row>
    <row r="122" spans="1:27" ht="15.75" x14ac:dyDescent="0.2">
      <c r="A122" s="35">
        <f t="shared" ref="A122:A150" si="3">A121+1</f>
        <v>44046</v>
      </c>
      <c r="B122" s="36">
        <f>SUMIFS(СВЦЭМ!$D$33:$D$776,СВЦЭМ!$A$33:$A$776,$A122,СВЦЭМ!$B$33:$B$776,B$119)+'СЕТ СН'!$H$14+СВЦЭМ!$D$10+'СЕТ СН'!$H$6-'СЕТ СН'!$H$26</f>
        <v>1158.8404581300001</v>
      </c>
      <c r="C122" s="36">
        <f>SUMIFS(СВЦЭМ!$D$33:$D$776,СВЦЭМ!$A$33:$A$776,$A122,СВЦЭМ!$B$33:$B$776,C$119)+'СЕТ СН'!$H$14+СВЦЭМ!$D$10+'СЕТ СН'!$H$6-'СЕТ СН'!$H$26</f>
        <v>1154.6729868800001</v>
      </c>
      <c r="D122" s="36">
        <f>SUMIFS(СВЦЭМ!$D$33:$D$776,СВЦЭМ!$A$33:$A$776,$A122,СВЦЭМ!$B$33:$B$776,D$119)+'СЕТ СН'!$H$14+СВЦЭМ!$D$10+'СЕТ СН'!$H$6-'СЕТ СН'!$H$26</f>
        <v>1169.3655278799999</v>
      </c>
      <c r="E122" s="36">
        <f>SUMIFS(СВЦЭМ!$D$33:$D$776,СВЦЭМ!$A$33:$A$776,$A122,СВЦЭМ!$B$33:$B$776,E$119)+'СЕТ СН'!$H$14+СВЦЭМ!$D$10+'СЕТ СН'!$H$6-'СЕТ СН'!$H$26</f>
        <v>1213.84611711</v>
      </c>
      <c r="F122" s="36">
        <f>SUMIFS(СВЦЭМ!$D$33:$D$776,СВЦЭМ!$A$33:$A$776,$A122,СВЦЭМ!$B$33:$B$776,F$119)+'СЕТ СН'!$H$14+СВЦЭМ!$D$10+'СЕТ СН'!$H$6-'СЕТ СН'!$H$26</f>
        <v>1215.71527844</v>
      </c>
      <c r="G122" s="36">
        <f>SUMIFS(СВЦЭМ!$D$33:$D$776,СВЦЭМ!$A$33:$A$776,$A122,СВЦЭМ!$B$33:$B$776,G$119)+'СЕТ СН'!$H$14+СВЦЭМ!$D$10+'СЕТ СН'!$H$6-'СЕТ СН'!$H$26</f>
        <v>1238.6487517200001</v>
      </c>
      <c r="H122" s="36">
        <f>SUMIFS(СВЦЭМ!$D$33:$D$776,СВЦЭМ!$A$33:$A$776,$A122,СВЦЭМ!$B$33:$B$776,H$119)+'СЕТ СН'!$H$14+СВЦЭМ!$D$10+'СЕТ СН'!$H$6-'СЕТ СН'!$H$26</f>
        <v>1224.3532425000001</v>
      </c>
      <c r="I122" s="36">
        <f>SUMIFS(СВЦЭМ!$D$33:$D$776,СВЦЭМ!$A$33:$A$776,$A122,СВЦЭМ!$B$33:$B$776,I$119)+'СЕТ СН'!$H$14+СВЦЭМ!$D$10+'СЕТ СН'!$H$6-'СЕТ СН'!$H$26</f>
        <v>1237.69896012</v>
      </c>
      <c r="J122" s="36">
        <f>SUMIFS(СВЦЭМ!$D$33:$D$776,СВЦЭМ!$A$33:$A$776,$A122,СВЦЭМ!$B$33:$B$776,J$119)+'СЕТ СН'!$H$14+СВЦЭМ!$D$10+'СЕТ СН'!$H$6-'СЕТ СН'!$H$26</f>
        <v>1181.30176592</v>
      </c>
      <c r="K122" s="36">
        <f>SUMIFS(СВЦЭМ!$D$33:$D$776,СВЦЭМ!$A$33:$A$776,$A122,СВЦЭМ!$B$33:$B$776,K$119)+'СЕТ СН'!$H$14+СВЦЭМ!$D$10+'СЕТ СН'!$H$6-'СЕТ СН'!$H$26</f>
        <v>1129.8563395000001</v>
      </c>
      <c r="L122" s="36">
        <f>SUMIFS(СВЦЭМ!$D$33:$D$776,СВЦЭМ!$A$33:$A$776,$A122,СВЦЭМ!$B$33:$B$776,L$119)+'СЕТ СН'!$H$14+СВЦЭМ!$D$10+'СЕТ СН'!$H$6-'СЕТ СН'!$H$26</f>
        <v>1084.32632601</v>
      </c>
      <c r="M122" s="36">
        <f>SUMIFS(СВЦЭМ!$D$33:$D$776,СВЦЭМ!$A$33:$A$776,$A122,СВЦЭМ!$B$33:$B$776,M$119)+'СЕТ СН'!$H$14+СВЦЭМ!$D$10+'СЕТ СН'!$H$6-'СЕТ СН'!$H$26</f>
        <v>1013.51392675</v>
      </c>
      <c r="N122" s="36">
        <f>SUMIFS(СВЦЭМ!$D$33:$D$776,СВЦЭМ!$A$33:$A$776,$A122,СВЦЭМ!$B$33:$B$776,N$119)+'СЕТ СН'!$H$14+СВЦЭМ!$D$10+'СЕТ СН'!$H$6-'СЕТ СН'!$H$26</f>
        <v>972.52317288999996</v>
      </c>
      <c r="O122" s="36">
        <f>SUMIFS(СВЦЭМ!$D$33:$D$776,СВЦЭМ!$A$33:$A$776,$A122,СВЦЭМ!$B$33:$B$776,O$119)+'СЕТ СН'!$H$14+СВЦЭМ!$D$10+'СЕТ СН'!$H$6-'СЕТ СН'!$H$26</f>
        <v>955.47658177999995</v>
      </c>
      <c r="P122" s="36">
        <f>SUMIFS(СВЦЭМ!$D$33:$D$776,СВЦЭМ!$A$33:$A$776,$A122,СВЦЭМ!$B$33:$B$776,P$119)+'СЕТ СН'!$H$14+СВЦЭМ!$D$10+'СЕТ СН'!$H$6-'СЕТ СН'!$H$26</f>
        <v>959.52022166999996</v>
      </c>
      <c r="Q122" s="36">
        <f>SUMIFS(СВЦЭМ!$D$33:$D$776,СВЦЭМ!$A$33:$A$776,$A122,СВЦЭМ!$B$33:$B$776,Q$119)+'СЕТ СН'!$H$14+СВЦЭМ!$D$10+'СЕТ СН'!$H$6-'СЕТ СН'!$H$26</f>
        <v>963.56009424000001</v>
      </c>
      <c r="R122" s="36">
        <f>SUMIFS(СВЦЭМ!$D$33:$D$776,СВЦЭМ!$A$33:$A$776,$A122,СВЦЭМ!$B$33:$B$776,R$119)+'СЕТ СН'!$H$14+СВЦЭМ!$D$10+'СЕТ СН'!$H$6-'СЕТ СН'!$H$26</f>
        <v>971.43249848999994</v>
      </c>
      <c r="S122" s="36">
        <f>SUMIFS(СВЦЭМ!$D$33:$D$776,СВЦЭМ!$A$33:$A$776,$A122,СВЦЭМ!$B$33:$B$776,S$119)+'СЕТ СН'!$H$14+СВЦЭМ!$D$10+'СЕТ СН'!$H$6-'СЕТ СН'!$H$26</f>
        <v>975.63054194999995</v>
      </c>
      <c r="T122" s="36">
        <f>SUMIFS(СВЦЭМ!$D$33:$D$776,СВЦЭМ!$A$33:$A$776,$A122,СВЦЭМ!$B$33:$B$776,T$119)+'СЕТ СН'!$H$14+СВЦЭМ!$D$10+'СЕТ СН'!$H$6-'СЕТ СН'!$H$26</f>
        <v>984.19375915000001</v>
      </c>
      <c r="U122" s="36">
        <f>SUMIFS(СВЦЭМ!$D$33:$D$776,СВЦЭМ!$A$33:$A$776,$A122,СВЦЭМ!$B$33:$B$776,U$119)+'СЕТ СН'!$H$14+СВЦЭМ!$D$10+'СЕТ СН'!$H$6-'СЕТ СН'!$H$26</f>
        <v>982.42444731000001</v>
      </c>
      <c r="V122" s="36">
        <f>SUMIFS(СВЦЭМ!$D$33:$D$776,СВЦЭМ!$A$33:$A$776,$A122,СВЦЭМ!$B$33:$B$776,V$119)+'СЕТ СН'!$H$14+СВЦЭМ!$D$10+'СЕТ СН'!$H$6-'СЕТ СН'!$H$26</f>
        <v>974.63077718</v>
      </c>
      <c r="W122" s="36">
        <f>SUMIFS(СВЦЭМ!$D$33:$D$776,СВЦЭМ!$A$33:$A$776,$A122,СВЦЭМ!$B$33:$B$776,W$119)+'СЕТ СН'!$H$14+СВЦЭМ!$D$10+'СЕТ СН'!$H$6-'СЕТ СН'!$H$26</f>
        <v>963.36250815999995</v>
      </c>
      <c r="X122" s="36">
        <f>SUMIFS(СВЦЭМ!$D$33:$D$776,СВЦЭМ!$A$33:$A$776,$A122,СВЦЭМ!$B$33:$B$776,X$119)+'СЕТ СН'!$H$14+СВЦЭМ!$D$10+'СЕТ СН'!$H$6-'СЕТ СН'!$H$26</f>
        <v>986.66850038999996</v>
      </c>
      <c r="Y122" s="36">
        <f>SUMIFS(СВЦЭМ!$D$33:$D$776,СВЦЭМ!$A$33:$A$776,$A122,СВЦЭМ!$B$33:$B$776,Y$119)+'СЕТ СН'!$H$14+СВЦЭМ!$D$10+'СЕТ СН'!$H$6-'СЕТ СН'!$H$26</f>
        <v>1073.86193211</v>
      </c>
    </row>
    <row r="123" spans="1:27" ht="15.75" x14ac:dyDescent="0.2">
      <c r="A123" s="35">
        <f t="shared" si="3"/>
        <v>44047</v>
      </c>
      <c r="B123" s="36">
        <f>SUMIFS(СВЦЭМ!$D$33:$D$776,СВЦЭМ!$A$33:$A$776,$A123,СВЦЭМ!$B$33:$B$776,B$119)+'СЕТ СН'!$H$14+СВЦЭМ!$D$10+'СЕТ СН'!$H$6-'СЕТ СН'!$H$26</f>
        <v>1138.9997457100001</v>
      </c>
      <c r="C123" s="36">
        <f>SUMIFS(СВЦЭМ!$D$33:$D$776,СВЦЭМ!$A$33:$A$776,$A123,СВЦЭМ!$B$33:$B$776,C$119)+'СЕТ СН'!$H$14+СВЦЭМ!$D$10+'СЕТ СН'!$H$6-'СЕТ СН'!$H$26</f>
        <v>1190.47530858</v>
      </c>
      <c r="D123" s="36">
        <f>SUMIFS(СВЦЭМ!$D$33:$D$776,СВЦЭМ!$A$33:$A$776,$A123,СВЦЭМ!$B$33:$B$776,D$119)+'СЕТ СН'!$H$14+СВЦЭМ!$D$10+'СЕТ СН'!$H$6-'СЕТ СН'!$H$26</f>
        <v>1209.6097473899999</v>
      </c>
      <c r="E123" s="36">
        <f>SUMIFS(СВЦЭМ!$D$33:$D$776,СВЦЭМ!$A$33:$A$776,$A123,СВЦЭМ!$B$33:$B$776,E$119)+'СЕТ СН'!$H$14+СВЦЭМ!$D$10+'СЕТ СН'!$H$6-'СЕТ СН'!$H$26</f>
        <v>1240.38304668</v>
      </c>
      <c r="F123" s="36">
        <f>SUMIFS(СВЦЭМ!$D$33:$D$776,СВЦЭМ!$A$33:$A$776,$A123,СВЦЭМ!$B$33:$B$776,F$119)+'СЕТ СН'!$H$14+СВЦЭМ!$D$10+'СЕТ СН'!$H$6-'СЕТ СН'!$H$26</f>
        <v>1247.29384787</v>
      </c>
      <c r="G123" s="36">
        <f>SUMIFS(СВЦЭМ!$D$33:$D$776,СВЦЭМ!$A$33:$A$776,$A123,СВЦЭМ!$B$33:$B$776,G$119)+'СЕТ СН'!$H$14+СВЦЭМ!$D$10+'СЕТ СН'!$H$6-'СЕТ СН'!$H$26</f>
        <v>1240.10455809</v>
      </c>
      <c r="H123" s="36">
        <f>SUMIFS(СВЦЭМ!$D$33:$D$776,СВЦЭМ!$A$33:$A$776,$A123,СВЦЭМ!$B$33:$B$776,H$119)+'СЕТ СН'!$H$14+СВЦЭМ!$D$10+'СЕТ СН'!$H$6-'СЕТ СН'!$H$26</f>
        <v>1196.2813977200001</v>
      </c>
      <c r="I123" s="36">
        <f>SUMIFS(СВЦЭМ!$D$33:$D$776,СВЦЭМ!$A$33:$A$776,$A123,СВЦЭМ!$B$33:$B$776,I$119)+'СЕТ СН'!$H$14+СВЦЭМ!$D$10+'СЕТ СН'!$H$6-'СЕТ СН'!$H$26</f>
        <v>1189.90797853</v>
      </c>
      <c r="J123" s="36">
        <f>SUMIFS(СВЦЭМ!$D$33:$D$776,СВЦЭМ!$A$33:$A$776,$A123,СВЦЭМ!$B$33:$B$776,J$119)+'СЕТ СН'!$H$14+СВЦЭМ!$D$10+'СЕТ СН'!$H$6-'СЕТ СН'!$H$26</f>
        <v>1143.6644266800001</v>
      </c>
      <c r="K123" s="36">
        <f>SUMIFS(СВЦЭМ!$D$33:$D$776,СВЦЭМ!$A$33:$A$776,$A123,СВЦЭМ!$B$33:$B$776,K$119)+'СЕТ СН'!$H$14+СВЦЭМ!$D$10+'СЕТ СН'!$H$6-'СЕТ СН'!$H$26</f>
        <v>1114.66878292</v>
      </c>
      <c r="L123" s="36">
        <f>SUMIFS(СВЦЭМ!$D$33:$D$776,СВЦЭМ!$A$33:$A$776,$A123,СВЦЭМ!$B$33:$B$776,L$119)+'СЕТ СН'!$H$14+СВЦЭМ!$D$10+'СЕТ СН'!$H$6-'СЕТ СН'!$H$26</f>
        <v>1108.96570883</v>
      </c>
      <c r="M123" s="36">
        <f>SUMIFS(СВЦЭМ!$D$33:$D$776,СВЦЭМ!$A$33:$A$776,$A123,СВЦЭМ!$B$33:$B$776,M$119)+'СЕТ СН'!$H$14+СВЦЭМ!$D$10+'СЕТ СН'!$H$6-'СЕТ СН'!$H$26</f>
        <v>1032.7219005100001</v>
      </c>
      <c r="N123" s="36">
        <f>SUMIFS(СВЦЭМ!$D$33:$D$776,СВЦЭМ!$A$33:$A$776,$A123,СВЦЭМ!$B$33:$B$776,N$119)+'СЕТ СН'!$H$14+СВЦЭМ!$D$10+'СЕТ СН'!$H$6-'СЕТ СН'!$H$26</f>
        <v>977.79548618000001</v>
      </c>
      <c r="O123" s="36">
        <f>SUMIFS(СВЦЭМ!$D$33:$D$776,СВЦЭМ!$A$33:$A$776,$A123,СВЦЭМ!$B$33:$B$776,O$119)+'СЕТ СН'!$H$14+СВЦЭМ!$D$10+'СЕТ СН'!$H$6-'СЕТ СН'!$H$26</f>
        <v>954.48998158999996</v>
      </c>
      <c r="P123" s="36">
        <f>SUMIFS(СВЦЭМ!$D$33:$D$776,СВЦЭМ!$A$33:$A$776,$A123,СВЦЭМ!$B$33:$B$776,P$119)+'СЕТ СН'!$H$14+СВЦЭМ!$D$10+'СЕТ СН'!$H$6-'СЕТ СН'!$H$26</f>
        <v>950.30641994999996</v>
      </c>
      <c r="Q123" s="36">
        <f>SUMIFS(СВЦЭМ!$D$33:$D$776,СВЦЭМ!$A$33:$A$776,$A123,СВЦЭМ!$B$33:$B$776,Q$119)+'СЕТ СН'!$H$14+СВЦЭМ!$D$10+'СЕТ СН'!$H$6-'СЕТ СН'!$H$26</f>
        <v>949.80861572000003</v>
      </c>
      <c r="R123" s="36">
        <f>SUMIFS(СВЦЭМ!$D$33:$D$776,СВЦЭМ!$A$33:$A$776,$A123,СВЦЭМ!$B$33:$B$776,R$119)+'СЕТ СН'!$H$14+СВЦЭМ!$D$10+'СЕТ СН'!$H$6-'СЕТ СН'!$H$26</f>
        <v>947.36268136000001</v>
      </c>
      <c r="S123" s="36">
        <f>SUMIFS(СВЦЭМ!$D$33:$D$776,СВЦЭМ!$A$33:$A$776,$A123,СВЦЭМ!$B$33:$B$776,S$119)+'СЕТ СН'!$H$14+СВЦЭМ!$D$10+'СЕТ СН'!$H$6-'СЕТ СН'!$H$26</f>
        <v>968.79689241999995</v>
      </c>
      <c r="T123" s="36">
        <f>SUMIFS(СВЦЭМ!$D$33:$D$776,СВЦЭМ!$A$33:$A$776,$A123,СВЦЭМ!$B$33:$B$776,T$119)+'СЕТ СН'!$H$14+СВЦЭМ!$D$10+'СЕТ СН'!$H$6-'СЕТ СН'!$H$26</f>
        <v>963.13417946000004</v>
      </c>
      <c r="U123" s="36">
        <f>SUMIFS(СВЦЭМ!$D$33:$D$776,СВЦЭМ!$A$33:$A$776,$A123,СВЦЭМ!$B$33:$B$776,U$119)+'СЕТ СН'!$H$14+СВЦЭМ!$D$10+'СЕТ СН'!$H$6-'СЕТ СН'!$H$26</f>
        <v>963.41986412999995</v>
      </c>
      <c r="V123" s="36">
        <f>SUMIFS(СВЦЭМ!$D$33:$D$776,СВЦЭМ!$A$33:$A$776,$A123,СВЦЭМ!$B$33:$B$776,V$119)+'СЕТ СН'!$H$14+СВЦЭМ!$D$10+'СЕТ СН'!$H$6-'СЕТ СН'!$H$26</f>
        <v>962.55473731999996</v>
      </c>
      <c r="W123" s="36">
        <f>SUMIFS(СВЦЭМ!$D$33:$D$776,СВЦЭМ!$A$33:$A$776,$A123,СВЦЭМ!$B$33:$B$776,W$119)+'СЕТ СН'!$H$14+СВЦЭМ!$D$10+'СЕТ СН'!$H$6-'СЕТ СН'!$H$26</f>
        <v>964.46563129000003</v>
      </c>
      <c r="X123" s="36">
        <f>SUMIFS(СВЦЭМ!$D$33:$D$776,СВЦЭМ!$A$33:$A$776,$A123,СВЦЭМ!$B$33:$B$776,X$119)+'СЕТ СН'!$H$14+СВЦЭМ!$D$10+'СЕТ СН'!$H$6-'СЕТ СН'!$H$26</f>
        <v>989.20882643999994</v>
      </c>
      <c r="Y123" s="36">
        <f>SUMIFS(СВЦЭМ!$D$33:$D$776,СВЦЭМ!$A$33:$A$776,$A123,СВЦЭМ!$B$33:$B$776,Y$119)+'СЕТ СН'!$H$14+СВЦЭМ!$D$10+'СЕТ СН'!$H$6-'СЕТ СН'!$H$26</f>
        <v>1073.4547261</v>
      </c>
    </row>
    <row r="124" spans="1:27" ht="15.75" x14ac:dyDescent="0.2">
      <c r="A124" s="35">
        <f t="shared" si="3"/>
        <v>44048</v>
      </c>
      <c r="B124" s="36">
        <f>SUMIFS(СВЦЭМ!$D$33:$D$776,СВЦЭМ!$A$33:$A$776,$A124,СВЦЭМ!$B$33:$B$776,B$119)+'СЕТ СН'!$H$14+СВЦЭМ!$D$10+'СЕТ СН'!$H$6-'СЕТ СН'!$H$26</f>
        <v>1140.9156576800001</v>
      </c>
      <c r="C124" s="36">
        <f>SUMIFS(СВЦЭМ!$D$33:$D$776,СВЦЭМ!$A$33:$A$776,$A124,СВЦЭМ!$B$33:$B$776,C$119)+'СЕТ СН'!$H$14+СВЦЭМ!$D$10+'СЕТ СН'!$H$6-'СЕТ СН'!$H$26</f>
        <v>1215.1044013400001</v>
      </c>
      <c r="D124" s="36">
        <f>SUMIFS(СВЦЭМ!$D$33:$D$776,СВЦЭМ!$A$33:$A$776,$A124,СВЦЭМ!$B$33:$B$776,D$119)+'СЕТ СН'!$H$14+СВЦЭМ!$D$10+'СЕТ СН'!$H$6-'СЕТ СН'!$H$26</f>
        <v>1229.9868574700001</v>
      </c>
      <c r="E124" s="36">
        <f>SUMIFS(СВЦЭМ!$D$33:$D$776,СВЦЭМ!$A$33:$A$776,$A124,СВЦЭМ!$B$33:$B$776,E$119)+'СЕТ СН'!$H$14+СВЦЭМ!$D$10+'СЕТ СН'!$H$6-'СЕТ СН'!$H$26</f>
        <v>1240.4703801800001</v>
      </c>
      <c r="F124" s="36">
        <f>SUMIFS(СВЦЭМ!$D$33:$D$776,СВЦЭМ!$A$33:$A$776,$A124,СВЦЭМ!$B$33:$B$776,F$119)+'СЕТ СН'!$H$14+СВЦЭМ!$D$10+'СЕТ СН'!$H$6-'СЕТ СН'!$H$26</f>
        <v>1238.43209518</v>
      </c>
      <c r="G124" s="36">
        <f>SUMIFS(СВЦЭМ!$D$33:$D$776,СВЦЭМ!$A$33:$A$776,$A124,СВЦЭМ!$B$33:$B$776,G$119)+'СЕТ СН'!$H$14+СВЦЭМ!$D$10+'СЕТ СН'!$H$6-'СЕТ СН'!$H$26</f>
        <v>1252.22733399</v>
      </c>
      <c r="H124" s="36">
        <f>SUMIFS(СВЦЭМ!$D$33:$D$776,СВЦЭМ!$A$33:$A$776,$A124,СВЦЭМ!$B$33:$B$776,H$119)+'СЕТ СН'!$H$14+СВЦЭМ!$D$10+'СЕТ СН'!$H$6-'СЕТ СН'!$H$26</f>
        <v>1229.1780201900001</v>
      </c>
      <c r="I124" s="36">
        <f>SUMIFS(СВЦЭМ!$D$33:$D$776,СВЦЭМ!$A$33:$A$776,$A124,СВЦЭМ!$B$33:$B$776,I$119)+'СЕТ СН'!$H$14+СВЦЭМ!$D$10+'СЕТ СН'!$H$6-'СЕТ СН'!$H$26</f>
        <v>1194.74626717</v>
      </c>
      <c r="J124" s="36">
        <f>SUMIFS(СВЦЭМ!$D$33:$D$776,СВЦЭМ!$A$33:$A$776,$A124,СВЦЭМ!$B$33:$B$776,J$119)+'СЕТ СН'!$H$14+СВЦЭМ!$D$10+'СЕТ СН'!$H$6-'СЕТ СН'!$H$26</f>
        <v>1142.9407210100001</v>
      </c>
      <c r="K124" s="36">
        <f>SUMIFS(СВЦЭМ!$D$33:$D$776,СВЦЭМ!$A$33:$A$776,$A124,СВЦЭМ!$B$33:$B$776,K$119)+'СЕТ СН'!$H$14+СВЦЭМ!$D$10+'СЕТ СН'!$H$6-'СЕТ СН'!$H$26</f>
        <v>1152.08020846</v>
      </c>
      <c r="L124" s="36">
        <f>SUMIFS(СВЦЭМ!$D$33:$D$776,СВЦЭМ!$A$33:$A$776,$A124,СВЦЭМ!$B$33:$B$776,L$119)+'СЕТ СН'!$H$14+СВЦЭМ!$D$10+'СЕТ СН'!$H$6-'СЕТ СН'!$H$26</f>
        <v>1101.60507005</v>
      </c>
      <c r="M124" s="36">
        <f>SUMIFS(СВЦЭМ!$D$33:$D$776,СВЦЭМ!$A$33:$A$776,$A124,СВЦЭМ!$B$33:$B$776,M$119)+'СЕТ СН'!$H$14+СВЦЭМ!$D$10+'СЕТ СН'!$H$6-'СЕТ СН'!$H$26</f>
        <v>1031.3138710000001</v>
      </c>
      <c r="N124" s="36">
        <f>SUMIFS(СВЦЭМ!$D$33:$D$776,СВЦЭМ!$A$33:$A$776,$A124,СВЦЭМ!$B$33:$B$776,N$119)+'СЕТ СН'!$H$14+СВЦЭМ!$D$10+'СЕТ СН'!$H$6-'СЕТ СН'!$H$26</f>
        <v>981.08995856000001</v>
      </c>
      <c r="O124" s="36">
        <f>SUMIFS(СВЦЭМ!$D$33:$D$776,СВЦЭМ!$A$33:$A$776,$A124,СВЦЭМ!$B$33:$B$776,O$119)+'СЕТ СН'!$H$14+СВЦЭМ!$D$10+'СЕТ СН'!$H$6-'СЕТ СН'!$H$26</f>
        <v>949.88257209999995</v>
      </c>
      <c r="P124" s="36">
        <f>SUMIFS(СВЦЭМ!$D$33:$D$776,СВЦЭМ!$A$33:$A$776,$A124,СВЦЭМ!$B$33:$B$776,P$119)+'СЕТ СН'!$H$14+СВЦЭМ!$D$10+'СЕТ СН'!$H$6-'СЕТ СН'!$H$26</f>
        <v>957.24869047999994</v>
      </c>
      <c r="Q124" s="36">
        <f>SUMIFS(СВЦЭМ!$D$33:$D$776,СВЦЭМ!$A$33:$A$776,$A124,СВЦЭМ!$B$33:$B$776,Q$119)+'СЕТ СН'!$H$14+СВЦЭМ!$D$10+'СЕТ СН'!$H$6-'СЕТ СН'!$H$26</f>
        <v>957.73874999999998</v>
      </c>
      <c r="R124" s="36">
        <f>SUMIFS(СВЦЭМ!$D$33:$D$776,СВЦЭМ!$A$33:$A$776,$A124,СВЦЭМ!$B$33:$B$776,R$119)+'СЕТ СН'!$H$14+СВЦЭМ!$D$10+'СЕТ СН'!$H$6-'СЕТ СН'!$H$26</f>
        <v>952.45215786999995</v>
      </c>
      <c r="S124" s="36">
        <f>SUMIFS(СВЦЭМ!$D$33:$D$776,СВЦЭМ!$A$33:$A$776,$A124,СВЦЭМ!$B$33:$B$776,S$119)+'СЕТ СН'!$H$14+СВЦЭМ!$D$10+'СЕТ СН'!$H$6-'СЕТ СН'!$H$26</f>
        <v>953.73407581000004</v>
      </c>
      <c r="T124" s="36">
        <f>SUMIFS(СВЦЭМ!$D$33:$D$776,СВЦЭМ!$A$33:$A$776,$A124,СВЦЭМ!$B$33:$B$776,T$119)+'СЕТ СН'!$H$14+СВЦЭМ!$D$10+'СЕТ СН'!$H$6-'СЕТ СН'!$H$26</f>
        <v>972.06964963999997</v>
      </c>
      <c r="U124" s="36">
        <f>SUMIFS(СВЦЭМ!$D$33:$D$776,СВЦЭМ!$A$33:$A$776,$A124,СВЦЭМ!$B$33:$B$776,U$119)+'СЕТ СН'!$H$14+СВЦЭМ!$D$10+'СЕТ СН'!$H$6-'СЕТ СН'!$H$26</f>
        <v>978.80299200000002</v>
      </c>
      <c r="V124" s="36">
        <f>SUMIFS(СВЦЭМ!$D$33:$D$776,СВЦЭМ!$A$33:$A$776,$A124,СВЦЭМ!$B$33:$B$776,V$119)+'СЕТ СН'!$H$14+СВЦЭМ!$D$10+'СЕТ СН'!$H$6-'СЕТ СН'!$H$26</f>
        <v>960.15610657000002</v>
      </c>
      <c r="W124" s="36">
        <f>SUMIFS(СВЦЭМ!$D$33:$D$776,СВЦЭМ!$A$33:$A$776,$A124,СВЦЭМ!$B$33:$B$776,W$119)+'СЕТ СН'!$H$14+СВЦЭМ!$D$10+'СЕТ СН'!$H$6-'СЕТ СН'!$H$26</f>
        <v>958.58154989000002</v>
      </c>
      <c r="X124" s="36">
        <f>SUMIFS(СВЦЭМ!$D$33:$D$776,СВЦЭМ!$A$33:$A$776,$A124,СВЦЭМ!$B$33:$B$776,X$119)+'СЕТ СН'!$H$14+СВЦЭМ!$D$10+'СЕТ СН'!$H$6-'СЕТ СН'!$H$26</f>
        <v>978.53775953000002</v>
      </c>
      <c r="Y124" s="36">
        <f>SUMIFS(СВЦЭМ!$D$33:$D$776,СВЦЭМ!$A$33:$A$776,$A124,СВЦЭМ!$B$33:$B$776,Y$119)+'СЕТ СН'!$H$14+СВЦЭМ!$D$10+'СЕТ СН'!$H$6-'СЕТ СН'!$H$26</f>
        <v>1087.48596417</v>
      </c>
    </row>
    <row r="125" spans="1:27" ht="15.75" x14ac:dyDescent="0.2">
      <c r="A125" s="35">
        <f t="shared" si="3"/>
        <v>44049</v>
      </c>
      <c r="B125" s="36">
        <f>SUMIFS(СВЦЭМ!$D$33:$D$776,СВЦЭМ!$A$33:$A$776,$A125,СВЦЭМ!$B$33:$B$776,B$119)+'СЕТ СН'!$H$14+СВЦЭМ!$D$10+'СЕТ СН'!$H$6-'СЕТ СН'!$H$26</f>
        <v>1193.4378506400001</v>
      </c>
      <c r="C125" s="36">
        <f>SUMIFS(СВЦЭМ!$D$33:$D$776,СВЦЭМ!$A$33:$A$776,$A125,СВЦЭМ!$B$33:$B$776,C$119)+'СЕТ СН'!$H$14+СВЦЭМ!$D$10+'СЕТ СН'!$H$6-'СЕТ СН'!$H$26</f>
        <v>1246.58321295</v>
      </c>
      <c r="D125" s="36">
        <f>SUMIFS(СВЦЭМ!$D$33:$D$776,СВЦЭМ!$A$33:$A$776,$A125,СВЦЭМ!$B$33:$B$776,D$119)+'СЕТ СН'!$H$14+СВЦЭМ!$D$10+'СЕТ СН'!$H$6-'СЕТ СН'!$H$26</f>
        <v>1268.6034151700001</v>
      </c>
      <c r="E125" s="36">
        <f>SUMIFS(СВЦЭМ!$D$33:$D$776,СВЦЭМ!$A$33:$A$776,$A125,СВЦЭМ!$B$33:$B$776,E$119)+'СЕТ СН'!$H$14+СВЦЭМ!$D$10+'СЕТ СН'!$H$6-'СЕТ СН'!$H$26</f>
        <v>1263.06394731</v>
      </c>
      <c r="F125" s="36">
        <f>SUMIFS(СВЦЭМ!$D$33:$D$776,СВЦЭМ!$A$33:$A$776,$A125,СВЦЭМ!$B$33:$B$776,F$119)+'СЕТ СН'!$H$14+СВЦЭМ!$D$10+'СЕТ СН'!$H$6-'СЕТ СН'!$H$26</f>
        <v>1253.5126461</v>
      </c>
      <c r="G125" s="36">
        <f>SUMIFS(СВЦЭМ!$D$33:$D$776,СВЦЭМ!$A$33:$A$776,$A125,СВЦЭМ!$B$33:$B$776,G$119)+'СЕТ СН'!$H$14+СВЦЭМ!$D$10+'СЕТ СН'!$H$6-'СЕТ СН'!$H$26</f>
        <v>1262.43516105</v>
      </c>
      <c r="H125" s="36">
        <f>SUMIFS(СВЦЭМ!$D$33:$D$776,СВЦЭМ!$A$33:$A$776,$A125,СВЦЭМ!$B$33:$B$776,H$119)+'СЕТ СН'!$H$14+СВЦЭМ!$D$10+'СЕТ СН'!$H$6-'СЕТ СН'!$H$26</f>
        <v>1259.885012</v>
      </c>
      <c r="I125" s="36">
        <f>SUMIFS(СВЦЭМ!$D$33:$D$776,СВЦЭМ!$A$33:$A$776,$A125,СВЦЭМ!$B$33:$B$776,I$119)+'СЕТ СН'!$H$14+СВЦЭМ!$D$10+'СЕТ СН'!$H$6-'СЕТ СН'!$H$26</f>
        <v>1208.46888126</v>
      </c>
      <c r="J125" s="36">
        <f>SUMIFS(СВЦЭМ!$D$33:$D$776,СВЦЭМ!$A$33:$A$776,$A125,СВЦЭМ!$B$33:$B$776,J$119)+'СЕТ СН'!$H$14+СВЦЭМ!$D$10+'СЕТ СН'!$H$6-'СЕТ СН'!$H$26</f>
        <v>1147.84498405</v>
      </c>
      <c r="K125" s="36">
        <f>SUMIFS(СВЦЭМ!$D$33:$D$776,СВЦЭМ!$A$33:$A$776,$A125,СВЦЭМ!$B$33:$B$776,K$119)+'СЕТ СН'!$H$14+СВЦЭМ!$D$10+'СЕТ СН'!$H$6-'СЕТ СН'!$H$26</f>
        <v>1113.0851609599999</v>
      </c>
      <c r="L125" s="36">
        <f>SUMIFS(СВЦЭМ!$D$33:$D$776,СВЦЭМ!$A$33:$A$776,$A125,СВЦЭМ!$B$33:$B$776,L$119)+'СЕТ СН'!$H$14+СВЦЭМ!$D$10+'СЕТ СН'!$H$6-'СЕТ СН'!$H$26</f>
        <v>1099.12129753</v>
      </c>
      <c r="M125" s="36">
        <f>SUMIFS(СВЦЭМ!$D$33:$D$776,СВЦЭМ!$A$33:$A$776,$A125,СВЦЭМ!$B$33:$B$776,M$119)+'СЕТ СН'!$H$14+СВЦЭМ!$D$10+'СЕТ СН'!$H$6-'СЕТ СН'!$H$26</f>
        <v>1023.4745166</v>
      </c>
      <c r="N125" s="36">
        <f>SUMIFS(СВЦЭМ!$D$33:$D$776,СВЦЭМ!$A$33:$A$776,$A125,СВЦЭМ!$B$33:$B$776,N$119)+'СЕТ СН'!$H$14+СВЦЭМ!$D$10+'СЕТ СН'!$H$6-'СЕТ СН'!$H$26</f>
        <v>961.90236218999996</v>
      </c>
      <c r="O125" s="36">
        <f>SUMIFS(СВЦЭМ!$D$33:$D$776,СВЦЭМ!$A$33:$A$776,$A125,СВЦЭМ!$B$33:$B$776,O$119)+'СЕТ СН'!$H$14+СВЦЭМ!$D$10+'СЕТ СН'!$H$6-'СЕТ СН'!$H$26</f>
        <v>934.57948279999994</v>
      </c>
      <c r="P125" s="36">
        <f>SUMIFS(СВЦЭМ!$D$33:$D$776,СВЦЭМ!$A$33:$A$776,$A125,СВЦЭМ!$B$33:$B$776,P$119)+'СЕТ СН'!$H$14+СВЦЭМ!$D$10+'СЕТ СН'!$H$6-'СЕТ СН'!$H$26</f>
        <v>939.11486921999995</v>
      </c>
      <c r="Q125" s="36">
        <f>SUMIFS(СВЦЭМ!$D$33:$D$776,СВЦЭМ!$A$33:$A$776,$A125,СВЦЭМ!$B$33:$B$776,Q$119)+'СЕТ СН'!$H$14+СВЦЭМ!$D$10+'СЕТ СН'!$H$6-'СЕТ СН'!$H$26</f>
        <v>941.00187847999996</v>
      </c>
      <c r="R125" s="36">
        <f>SUMIFS(СВЦЭМ!$D$33:$D$776,СВЦЭМ!$A$33:$A$776,$A125,СВЦЭМ!$B$33:$B$776,R$119)+'СЕТ СН'!$H$14+СВЦЭМ!$D$10+'СЕТ СН'!$H$6-'СЕТ СН'!$H$26</f>
        <v>944.11346862999994</v>
      </c>
      <c r="S125" s="36">
        <f>SUMIFS(СВЦЭМ!$D$33:$D$776,СВЦЭМ!$A$33:$A$776,$A125,СВЦЭМ!$B$33:$B$776,S$119)+'СЕТ СН'!$H$14+СВЦЭМ!$D$10+'СЕТ СН'!$H$6-'СЕТ СН'!$H$26</f>
        <v>946.09065121000003</v>
      </c>
      <c r="T125" s="36">
        <f>SUMIFS(СВЦЭМ!$D$33:$D$776,СВЦЭМ!$A$33:$A$776,$A125,СВЦЭМ!$B$33:$B$776,T$119)+'СЕТ СН'!$H$14+СВЦЭМ!$D$10+'СЕТ СН'!$H$6-'СЕТ СН'!$H$26</f>
        <v>940.20027381</v>
      </c>
      <c r="U125" s="36">
        <f>SUMIFS(СВЦЭМ!$D$33:$D$776,СВЦЭМ!$A$33:$A$776,$A125,СВЦЭМ!$B$33:$B$776,U$119)+'СЕТ СН'!$H$14+СВЦЭМ!$D$10+'СЕТ СН'!$H$6-'СЕТ СН'!$H$26</f>
        <v>936.67771747999996</v>
      </c>
      <c r="V125" s="36">
        <f>SUMIFS(СВЦЭМ!$D$33:$D$776,СВЦЭМ!$A$33:$A$776,$A125,СВЦЭМ!$B$33:$B$776,V$119)+'СЕТ СН'!$H$14+СВЦЭМ!$D$10+'СЕТ СН'!$H$6-'СЕТ СН'!$H$26</f>
        <v>944.39346928999998</v>
      </c>
      <c r="W125" s="36">
        <f>SUMIFS(СВЦЭМ!$D$33:$D$776,СВЦЭМ!$A$33:$A$776,$A125,СВЦЭМ!$B$33:$B$776,W$119)+'СЕТ СН'!$H$14+СВЦЭМ!$D$10+'СЕТ СН'!$H$6-'СЕТ СН'!$H$26</f>
        <v>937.13703828999996</v>
      </c>
      <c r="X125" s="36">
        <f>SUMIFS(СВЦЭМ!$D$33:$D$776,СВЦЭМ!$A$33:$A$776,$A125,СВЦЭМ!$B$33:$B$776,X$119)+'СЕТ СН'!$H$14+СВЦЭМ!$D$10+'СЕТ СН'!$H$6-'СЕТ СН'!$H$26</f>
        <v>980.40625278000005</v>
      </c>
      <c r="Y125" s="36">
        <f>SUMIFS(СВЦЭМ!$D$33:$D$776,СВЦЭМ!$A$33:$A$776,$A125,СВЦЭМ!$B$33:$B$776,Y$119)+'СЕТ СН'!$H$14+СВЦЭМ!$D$10+'СЕТ СН'!$H$6-'СЕТ СН'!$H$26</f>
        <v>1083.6816444200001</v>
      </c>
    </row>
    <row r="126" spans="1:27" ht="15.75" x14ac:dyDescent="0.2">
      <c r="A126" s="35">
        <f t="shared" si="3"/>
        <v>44050</v>
      </c>
      <c r="B126" s="36">
        <f>SUMIFS(СВЦЭМ!$D$33:$D$776,СВЦЭМ!$A$33:$A$776,$A126,СВЦЭМ!$B$33:$B$776,B$119)+'СЕТ СН'!$H$14+СВЦЭМ!$D$10+'СЕТ СН'!$H$6-'СЕТ СН'!$H$26</f>
        <v>1132.7739279300001</v>
      </c>
      <c r="C126" s="36">
        <f>SUMIFS(СВЦЭМ!$D$33:$D$776,СВЦЭМ!$A$33:$A$776,$A126,СВЦЭМ!$B$33:$B$776,C$119)+'СЕТ СН'!$H$14+СВЦЭМ!$D$10+'СЕТ СН'!$H$6-'СЕТ СН'!$H$26</f>
        <v>1181.0432763599999</v>
      </c>
      <c r="D126" s="36">
        <f>SUMIFS(СВЦЭМ!$D$33:$D$776,СВЦЭМ!$A$33:$A$776,$A126,СВЦЭМ!$B$33:$B$776,D$119)+'СЕТ СН'!$H$14+СВЦЭМ!$D$10+'СЕТ СН'!$H$6-'СЕТ СН'!$H$26</f>
        <v>1194.53093257</v>
      </c>
      <c r="E126" s="36">
        <f>SUMIFS(СВЦЭМ!$D$33:$D$776,СВЦЭМ!$A$33:$A$776,$A126,СВЦЭМ!$B$33:$B$776,E$119)+'СЕТ СН'!$H$14+СВЦЭМ!$D$10+'СЕТ СН'!$H$6-'СЕТ СН'!$H$26</f>
        <v>1222.3354810400001</v>
      </c>
      <c r="F126" s="36">
        <f>SUMIFS(СВЦЭМ!$D$33:$D$776,СВЦЭМ!$A$33:$A$776,$A126,СВЦЭМ!$B$33:$B$776,F$119)+'СЕТ СН'!$H$14+СВЦЭМ!$D$10+'СЕТ СН'!$H$6-'СЕТ СН'!$H$26</f>
        <v>1228.89787452</v>
      </c>
      <c r="G126" s="36">
        <f>SUMIFS(СВЦЭМ!$D$33:$D$776,СВЦЭМ!$A$33:$A$776,$A126,СВЦЭМ!$B$33:$B$776,G$119)+'СЕТ СН'!$H$14+СВЦЭМ!$D$10+'СЕТ СН'!$H$6-'СЕТ СН'!$H$26</f>
        <v>1219.55788018</v>
      </c>
      <c r="H126" s="36">
        <f>SUMIFS(СВЦЭМ!$D$33:$D$776,СВЦЭМ!$A$33:$A$776,$A126,СВЦЭМ!$B$33:$B$776,H$119)+'СЕТ СН'!$H$14+СВЦЭМ!$D$10+'СЕТ СН'!$H$6-'СЕТ СН'!$H$26</f>
        <v>1186.3666544100001</v>
      </c>
      <c r="I126" s="36">
        <f>SUMIFS(СВЦЭМ!$D$33:$D$776,СВЦЭМ!$A$33:$A$776,$A126,СВЦЭМ!$B$33:$B$776,I$119)+'СЕТ СН'!$H$14+СВЦЭМ!$D$10+'СЕТ СН'!$H$6-'СЕТ СН'!$H$26</f>
        <v>1159.32518523</v>
      </c>
      <c r="J126" s="36">
        <f>SUMIFS(СВЦЭМ!$D$33:$D$776,СВЦЭМ!$A$33:$A$776,$A126,СВЦЭМ!$B$33:$B$776,J$119)+'СЕТ СН'!$H$14+СВЦЭМ!$D$10+'СЕТ СН'!$H$6-'СЕТ СН'!$H$26</f>
        <v>1126.31126801</v>
      </c>
      <c r="K126" s="36">
        <f>SUMIFS(СВЦЭМ!$D$33:$D$776,СВЦЭМ!$A$33:$A$776,$A126,СВЦЭМ!$B$33:$B$776,K$119)+'СЕТ СН'!$H$14+СВЦЭМ!$D$10+'СЕТ СН'!$H$6-'СЕТ СН'!$H$26</f>
        <v>1130.55460042</v>
      </c>
      <c r="L126" s="36">
        <f>SUMIFS(СВЦЭМ!$D$33:$D$776,СВЦЭМ!$A$33:$A$776,$A126,СВЦЭМ!$B$33:$B$776,L$119)+'СЕТ СН'!$H$14+СВЦЭМ!$D$10+'СЕТ СН'!$H$6-'СЕТ СН'!$H$26</f>
        <v>1104.23684437</v>
      </c>
      <c r="M126" s="36">
        <f>SUMIFS(СВЦЭМ!$D$33:$D$776,СВЦЭМ!$A$33:$A$776,$A126,СВЦЭМ!$B$33:$B$776,M$119)+'СЕТ СН'!$H$14+СВЦЭМ!$D$10+'СЕТ СН'!$H$6-'СЕТ СН'!$H$26</f>
        <v>1068.5455432900001</v>
      </c>
      <c r="N126" s="36">
        <f>SUMIFS(СВЦЭМ!$D$33:$D$776,СВЦЭМ!$A$33:$A$776,$A126,СВЦЭМ!$B$33:$B$776,N$119)+'СЕТ СН'!$H$14+СВЦЭМ!$D$10+'СЕТ СН'!$H$6-'СЕТ СН'!$H$26</f>
        <v>1014.45910234</v>
      </c>
      <c r="O126" s="36">
        <f>SUMIFS(СВЦЭМ!$D$33:$D$776,СВЦЭМ!$A$33:$A$776,$A126,СВЦЭМ!$B$33:$B$776,O$119)+'СЕТ СН'!$H$14+СВЦЭМ!$D$10+'СЕТ СН'!$H$6-'СЕТ СН'!$H$26</f>
        <v>982.20551993000004</v>
      </c>
      <c r="P126" s="36">
        <f>SUMIFS(СВЦЭМ!$D$33:$D$776,СВЦЭМ!$A$33:$A$776,$A126,СВЦЭМ!$B$33:$B$776,P$119)+'СЕТ СН'!$H$14+СВЦЭМ!$D$10+'СЕТ СН'!$H$6-'СЕТ СН'!$H$26</f>
        <v>986.34271611999998</v>
      </c>
      <c r="Q126" s="36">
        <f>SUMIFS(СВЦЭМ!$D$33:$D$776,СВЦЭМ!$A$33:$A$776,$A126,СВЦЭМ!$B$33:$B$776,Q$119)+'СЕТ СН'!$H$14+СВЦЭМ!$D$10+'СЕТ СН'!$H$6-'СЕТ СН'!$H$26</f>
        <v>988.73273176999999</v>
      </c>
      <c r="R126" s="36">
        <f>SUMIFS(СВЦЭМ!$D$33:$D$776,СВЦЭМ!$A$33:$A$776,$A126,СВЦЭМ!$B$33:$B$776,R$119)+'СЕТ СН'!$H$14+СВЦЭМ!$D$10+'СЕТ СН'!$H$6-'СЕТ СН'!$H$26</f>
        <v>998.70445937</v>
      </c>
      <c r="S126" s="36">
        <f>SUMIFS(СВЦЭМ!$D$33:$D$776,СВЦЭМ!$A$33:$A$776,$A126,СВЦЭМ!$B$33:$B$776,S$119)+'СЕТ СН'!$H$14+СВЦЭМ!$D$10+'СЕТ СН'!$H$6-'СЕТ СН'!$H$26</f>
        <v>1000.44065314</v>
      </c>
      <c r="T126" s="36">
        <f>SUMIFS(СВЦЭМ!$D$33:$D$776,СВЦЭМ!$A$33:$A$776,$A126,СВЦЭМ!$B$33:$B$776,T$119)+'СЕТ СН'!$H$14+СВЦЭМ!$D$10+'СЕТ СН'!$H$6-'СЕТ СН'!$H$26</f>
        <v>987.88414998999997</v>
      </c>
      <c r="U126" s="36">
        <f>SUMIFS(СВЦЭМ!$D$33:$D$776,СВЦЭМ!$A$33:$A$776,$A126,СВЦЭМ!$B$33:$B$776,U$119)+'СЕТ СН'!$H$14+СВЦЭМ!$D$10+'СЕТ СН'!$H$6-'СЕТ СН'!$H$26</f>
        <v>999.37885704999997</v>
      </c>
      <c r="V126" s="36">
        <f>SUMIFS(СВЦЭМ!$D$33:$D$776,СВЦЭМ!$A$33:$A$776,$A126,СВЦЭМ!$B$33:$B$776,V$119)+'СЕТ СН'!$H$14+СВЦЭМ!$D$10+'СЕТ СН'!$H$6-'СЕТ СН'!$H$26</f>
        <v>1016.56502703</v>
      </c>
      <c r="W126" s="36">
        <f>SUMIFS(СВЦЭМ!$D$33:$D$776,СВЦЭМ!$A$33:$A$776,$A126,СВЦЭМ!$B$33:$B$776,W$119)+'СЕТ СН'!$H$14+СВЦЭМ!$D$10+'СЕТ СН'!$H$6-'СЕТ СН'!$H$26</f>
        <v>1003.75115522</v>
      </c>
      <c r="X126" s="36">
        <f>SUMIFS(СВЦЭМ!$D$33:$D$776,СВЦЭМ!$A$33:$A$776,$A126,СВЦЭМ!$B$33:$B$776,X$119)+'СЕТ СН'!$H$14+СВЦЭМ!$D$10+'СЕТ СН'!$H$6-'СЕТ СН'!$H$26</f>
        <v>1036.17300273</v>
      </c>
      <c r="Y126" s="36">
        <f>SUMIFS(СВЦЭМ!$D$33:$D$776,СВЦЭМ!$A$33:$A$776,$A126,СВЦЭМ!$B$33:$B$776,Y$119)+'СЕТ СН'!$H$14+СВЦЭМ!$D$10+'СЕТ СН'!$H$6-'СЕТ СН'!$H$26</f>
        <v>1123.4659712600001</v>
      </c>
    </row>
    <row r="127" spans="1:27" ht="15.75" x14ac:dyDescent="0.2">
      <c r="A127" s="35">
        <f t="shared" si="3"/>
        <v>44051</v>
      </c>
      <c r="B127" s="36">
        <f>SUMIFS(СВЦЭМ!$D$33:$D$776,СВЦЭМ!$A$33:$A$776,$A127,СВЦЭМ!$B$33:$B$776,B$119)+'СЕТ СН'!$H$14+СВЦЭМ!$D$10+'СЕТ СН'!$H$6-'СЕТ СН'!$H$26</f>
        <v>1199.90810315</v>
      </c>
      <c r="C127" s="36">
        <f>SUMIFS(СВЦЭМ!$D$33:$D$776,СВЦЭМ!$A$33:$A$776,$A127,СВЦЭМ!$B$33:$B$776,C$119)+'СЕТ СН'!$H$14+СВЦЭМ!$D$10+'СЕТ СН'!$H$6-'СЕТ СН'!$H$26</f>
        <v>1223.83415109</v>
      </c>
      <c r="D127" s="36">
        <f>SUMIFS(СВЦЭМ!$D$33:$D$776,СВЦЭМ!$A$33:$A$776,$A127,СВЦЭМ!$B$33:$B$776,D$119)+'СЕТ СН'!$H$14+СВЦЭМ!$D$10+'СЕТ СН'!$H$6-'СЕТ СН'!$H$26</f>
        <v>1226.3243704500001</v>
      </c>
      <c r="E127" s="36">
        <f>SUMIFS(СВЦЭМ!$D$33:$D$776,СВЦЭМ!$A$33:$A$776,$A127,СВЦЭМ!$B$33:$B$776,E$119)+'СЕТ СН'!$H$14+СВЦЭМ!$D$10+'СЕТ СН'!$H$6-'СЕТ СН'!$H$26</f>
        <v>1246.49887906</v>
      </c>
      <c r="F127" s="36">
        <f>SUMIFS(СВЦЭМ!$D$33:$D$776,СВЦЭМ!$A$33:$A$776,$A127,СВЦЭМ!$B$33:$B$776,F$119)+'СЕТ СН'!$H$14+СВЦЭМ!$D$10+'СЕТ СН'!$H$6-'СЕТ СН'!$H$26</f>
        <v>1244.82765122</v>
      </c>
      <c r="G127" s="36">
        <f>SUMIFS(СВЦЭМ!$D$33:$D$776,СВЦЭМ!$A$33:$A$776,$A127,СВЦЭМ!$B$33:$B$776,G$119)+'СЕТ СН'!$H$14+СВЦЭМ!$D$10+'СЕТ СН'!$H$6-'СЕТ СН'!$H$26</f>
        <v>1244.5460864000001</v>
      </c>
      <c r="H127" s="36">
        <f>SUMIFS(СВЦЭМ!$D$33:$D$776,СВЦЭМ!$A$33:$A$776,$A127,СВЦЭМ!$B$33:$B$776,H$119)+'СЕТ СН'!$H$14+СВЦЭМ!$D$10+'СЕТ СН'!$H$6-'СЕТ СН'!$H$26</f>
        <v>1232.1983009800001</v>
      </c>
      <c r="I127" s="36">
        <f>SUMIFS(СВЦЭМ!$D$33:$D$776,СВЦЭМ!$A$33:$A$776,$A127,СВЦЭМ!$B$33:$B$776,I$119)+'СЕТ СН'!$H$14+СВЦЭМ!$D$10+'СЕТ СН'!$H$6-'СЕТ СН'!$H$26</f>
        <v>1196.08228831</v>
      </c>
      <c r="J127" s="36">
        <f>SUMIFS(СВЦЭМ!$D$33:$D$776,СВЦЭМ!$A$33:$A$776,$A127,СВЦЭМ!$B$33:$B$776,J$119)+'СЕТ СН'!$H$14+СВЦЭМ!$D$10+'СЕТ СН'!$H$6-'СЕТ СН'!$H$26</f>
        <v>1177.88381686</v>
      </c>
      <c r="K127" s="36">
        <f>SUMIFS(СВЦЭМ!$D$33:$D$776,СВЦЭМ!$A$33:$A$776,$A127,СВЦЭМ!$B$33:$B$776,K$119)+'СЕТ СН'!$H$14+СВЦЭМ!$D$10+'СЕТ СН'!$H$6-'СЕТ СН'!$H$26</f>
        <v>1158.55458062</v>
      </c>
      <c r="L127" s="36">
        <f>SUMIFS(СВЦЭМ!$D$33:$D$776,СВЦЭМ!$A$33:$A$776,$A127,СВЦЭМ!$B$33:$B$776,L$119)+'СЕТ СН'!$H$14+СВЦЭМ!$D$10+'СЕТ СН'!$H$6-'СЕТ СН'!$H$26</f>
        <v>1113.7061459399999</v>
      </c>
      <c r="M127" s="36">
        <f>SUMIFS(СВЦЭМ!$D$33:$D$776,СВЦЭМ!$A$33:$A$776,$A127,СВЦЭМ!$B$33:$B$776,M$119)+'СЕТ СН'!$H$14+СВЦЭМ!$D$10+'СЕТ СН'!$H$6-'СЕТ СН'!$H$26</f>
        <v>1018.34114631</v>
      </c>
      <c r="N127" s="36">
        <f>SUMIFS(СВЦЭМ!$D$33:$D$776,СВЦЭМ!$A$33:$A$776,$A127,СВЦЭМ!$B$33:$B$776,N$119)+'СЕТ СН'!$H$14+СВЦЭМ!$D$10+'СЕТ СН'!$H$6-'СЕТ СН'!$H$26</f>
        <v>972.76765807000004</v>
      </c>
      <c r="O127" s="36">
        <f>SUMIFS(СВЦЭМ!$D$33:$D$776,СВЦЭМ!$A$33:$A$776,$A127,СВЦЭМ!$B$33:$B$776,O$119)+'СЕТ СН'!$H$14+СВЦЭМ!$D$10+'СЕТ СН'!$H$6-'СЕТ СН'!$H$26</f>
        <v>955.10164986999996</v>
      </c>
      <c r="P127" s="36">
        <f>SUMIFS(СВЦЭМ!$D$33:$D$776,СВЦЭМ!$A$33:$A$776,$A127,СВЦЭМ!$B$33:$B$776,P$119)+'СЕТ СН'!$H$14+СВЦЭМ!$D$10+'СЕТ СН'!$H$6-'СЕТ СН'!$H$26</f>
        <v>953.99756195999998</v>
      </c>
      <c r="Q127" s="36">
        <f>SUMIFS(СВЦЭМ!$D$33:$D$776,СВЦЭМ!$A$33:$A$776,$A127,СВЦЭМ!$B$33:$B$776,Q$119)+'СЕТ СН'!$H$14+СВЦЭМ!$D$10+'СЕТ СН'!$H$6-'СЕТ СН'!$H$26</f>
        <v>965.57552489</v>
      </c>
      <c r="R127" s="36">
        <f>SUMIFS(СВЦЭМ!$D$33:$D$776,СВЦЭМ!$A$33:$A$776,$A127,СВЦЭМ!$B$33:$B$776,R$119)+'СЕТ СН'!$H$14+СВЦЭМ!$D$10+'СЕТ СН'!$H$6-'СЕТ СН'!$H$26</f>
        <v>948.07242679000001</v>
      </c>
      <c r="S127" s="36">
        <f>SUMIFS(СВЦЭМ!$D$33:$D$776,СВЦЭМ!$A$33:$A$776,$A127,СВЦЭМ!$B$33:$B$776,S$119)+'СЕТ СН'!$H$14+СВЦЭМ!$D$10+'СЕТ СН'!$H$6-'СЕТ СН'!$H$26</f>
        <v>956.29272734999995</v>
      </c>
      <c r="T127" s="36">
        <f>SUMIFS(СВЦЭМ!$D$33:$D$776,СВЦЭМ!$A$33:$A$776,$A127,СВЦЭМ!$B$33:$B$776,T$119)+'СЕТ СН'!$H$14+СВЦЭМ!$D$10+'СЕТ СН'!$H$6-'СЕТ СН'!$H$26</f>
        <v>973.49187886999994</v>
      </c>
      <c r="U127" s="36">
        <f>SUMIFS(СВЦЭМ!$D$33:$D$776,СВЦЭМ!$A$33:$A$776,$A127,СВЦЭМ!$B$33:$B$776,U$119)+'СЕТ СН'!$H$14+СВЦЭМ!$D$10+'СЕТ СН'!$H$6-'СЕТ СН'!$H$26</f>
        <v>980.60153108999998</v>
      </c>
      <c r="V127" s="36">
        <f>SUMIFS(СВЦЭМ!$D$33:$D$776,СВЦЭМ!$A$33:$A$776,$A127,СВЦЭМ!$B$33:$B$776,V$119)+'СЕТ СН'!$H$14+СВЦЭМ!$D$10+'СЕТ СН'!$H$6-'СЕТ СН'!$H$26</f>
        <v>968.16976015</v>
      </c>
      <c r="W127" s="36">
        <f>SUMIFS(СВЦЭМ!$D$33:$D$776,СВЦЭМ!$A$33:$A$776,$A127,СВЦЭМ!$B$33:$B$776,W$119)+'СЕТ СН'!$H$14+СВЦЭМ!$D$10+'СЕТ СН'!$H$6-'СЕТ СН'!$H$26</f>
        <v>956.27571477000004</v>
      </c>
      <c r="X127" s="36">
        <f>SUMIFS(СВЦЭМ!$D$33:$D$776,СВЦЭМ!$A$33:$A$776,$A127,СВЦЭМ!$B$33:$B$776,X$119)+'СЕТ СН'!$H$14+СВЦЭМ!$D$10+'СЕТ СН'!$H$6-'СЕТ СН'!$H$26</f>
        <v>981.42338995</v>
      </c>
      <c r="Y127" s="36">
        <f>SUMIFS(СВЦЭМ!$D$33:$D$776,СВЦЭМ!$A$33:$A$776,$A127,СВЦЭМ!$B$33:$B$776,Y$119)+'СЕТ СН'!$H$14+СВЦЭМ!$D$10+'СЕТ СН'!$H$6-'СЕТ СН'!$H$26</f>
        <v>1081.1273427799999</v>
      </c>
    </row>
    <row r="128" spans="1:27" ht="15.75" x14ac:dyDescent="0.2">
      <c r="A128" s="35">
        <f t="shared" si="3"/>
        <v>44052</v>
      </c>
      <c r="B128" s="36">
        <f>SUMIFS(СВЦЭМ!$D$33:$D$776,СВЦЭМ!$A$33:$A$776,$A128,СВЦЭМ!$B$33:$B$776,B$119)+'СЕТ СН'!$H$14+СВЦЭМ!$D$10+'СЕТ СН'!$H$6-'СЕТ СН'!$H$26</f>
        <v>1170.5436014300001</v>
      </c>
      <c r="C128" s="36">
        <f>SUMIFS(СВЦЭМ!$D$33:$D$776,СВЦЭМ!$A$33:$A$776,$A128,СВЦЭМ!$B$33:$B$776,C$119)+'СЕТ СН'!$H$14+СВЦЭМ!$D$10+'СЕТ СН'!$H$6-'СЕТ СН'!$H$26</f>
        <v>1256.57876068</v>
      </c>
      <c r="D128" s="36">
        <f>SUMIFS(СВЦЭМ!$D$33:$D$776,СВЦЭМ!$A$33:$A$776,$A128,СВЦЭМ!$B$33:$B$776,D$119)+'СЕТ СН'!$H$14+СВЦЭМ!$D$10+'СЕТ СН'!$H$6-'СЕТ СН'!$H$26</f>
        <v>1249.7324982499999</v>
      </c>
      <c r="E128" s="36">
        <f>SUMIFS(СВЦЭМ!$D$33:$D$776,СВЦЭМ!$A$33:$A$776,$A128,СВЦЭМ!$B$33:$B$776,E$119)+'СЕТ СН'!$H$14+СВЦЭМ!$D$10+'СЕТ СН'!$H$6-'СЕТ СН'!$H$26</f>
        <v>1244.1828775500001</v>
      </c>
      <c r="F128" s="36">
        <f>SUMIFS(СВЦЭМ!$D$33:$D$776,СВЦЭМ!$A$33:$A$776,$A128,СВЦЭМ!$B$33:$B$776,F$119)+'СЕТ СН'!$H$14+СВЦЭМ!$D$10+'СЕТ СН'!$H$6-'СЕТ СН'!$H$26</f>
        <v>1238.15045265</v>
      </c>
      <c r="G128" s="36">
        <f>SUMIFS(СВЦЭМ!$D$33:$D$776,СВЦЭМ!$A$33:$A$776,$A128,СВЦЭМ!$B$33:$B$776,G$119)+'СЕТ СН'!$H$14+СВЦЭМ!$D$10+'СЕТ СН'!$H$6-'СЕТ СН'!$H$26</f>
        <v>1245.20795406</v>
      </c>
      <c r="H128" s="36">
        <f>SUMIFS(СВЦЭМ!$D$33:$D$776,СВЦЭМ!$A$33:$A$776,$A128,СВЦЭМ!$B$33:$B$776,H$119)+'СЕТ СН'!$H$14+СВЦЭМ!$D$10+'СЕТ СН'!$H$6-'СЕТ СН'!$H$26</f>
        <v>1256.8645840000001</v>
      </c>
      <c r="I128" s="36">
        <f>SUMIFS(СВЦЭМ!$D$33:$D$776,СВЦЭМ!$A$33:$A$776,$A128,СВЦЭМ!$B$33:$B$776,I$119)+'СЕТ СН'!$H$14+СВЦЭМ!$D$10+'СЕТ СН'!$H$6-'СЕТ СН'!$H$26</f>
        <v>1253.5453477800002</v>
      </c>
      <c r="J128" s="36">
        <f>SUMIFS(СВЦЭМ!$D$33:$D$776,СВЦЭМ!$A$33:$A$776,$A128,СВЦЭМ!$B$33:$B$776,J$119)+'СЕТ СН'!$H$14+СВЦЭМ!$D$10+'СЕТ СН'!$H$6-'СЕТ СН'!$H$26</f>
        <v>1201.6557451600002</v>
      </c>
      <c r="K128" s="36">
        <f>SUMIFS(СВЦЭМ!$D$33:$D$776,СВЦЭМ!$A$33:$A$776,$A128,СВЦЭМ!$B$33:$B$776,K$119)+'СЕТ СН'!$H$14+СВЦЭМ!$D$10+'СЕТ СН'!$H$6-'СЕТ СН'!$H$26</f>
        <v>1158.09959392</v>
      </c>
      <c r="L128" s="36">
        <f>SUMIFS(СВЦЭМ!$D$33:$D$776,СВЦЭМ!$A$33:$A$776,$A128,СВЦЭМ!$B$33:$B$776,L$119)+'СЕТ СН'!$H$14+СВЦЭМ!$D$10+'СЕТ СН'!$H$6-'СЕТ СН'!$H$26</f>
        <v>1111.29037685</v>
      </c>
      <c r="M128" s="36">
        <f>SUMIFS(СВЦЭМ!$D$33:$D$776,СВЦЭМ!$A$33:$A$776,$A128,СВЦЭМ!$B$33:$B$776,M$119)+'СЕТ СН'!$H$14+СВЦЭМ!$D$10+'СЕТ СН'!$H$6-'СЕТ СН'!$H$26</f>
        <v>1022.63767966</v>
      </c>
      <c r="N128" s="36">
        <f>SUMIFS(СВЦЭМ!$D$33:$D$776,СВЦЭМ!$A$33:$A$776,$A128,СВЦЭМ!$B$33:$B$776,N$119)+'СЕТ СН'!$H$14+СВЦЭМ!$D$10+'СЕТ СН'!$H$6-'СЕТ СН'!$H$26</f>
        <v>969.21287043999996</v>
      </c>
      <c r="O128" s="36">
        <f>SUMIFS(СВЦЭМ!$D$33:$D$776,СВЦЭМ!$A$33:$A$776,$A128,СВЦЭМ!$B$33:$B$776,O$119)+'СЕТ СН'!$H$14+СВЦЭМ!$D$10+'СЕТ СН'!$H$6-'СЕТ СН'!$H$26</f>
        <v>935.94375718000003</v>
      </c>
      <c r="P128" s="36">
        <f>SUMIFS(СВЦЭМ!$D$33:$D$776,СВЦЭМ!$A$33:$A$776,$A128,СВЦЭМ!$B$33:$B$776,P$119)+'СЕТ СН'!$H$14+СВЦЭМ!$D$10+'СЕТ СН'!$H$6-'СЕТ СН'!$H$26</f>
        <v>938.43824973999995</v>
      </c>
      <c r="Q128" s="36">
        <f>SUMIFS(СВЦЭМ!$D$33:$D$776,СВЦЭМ!$A$33:$A$776,$A128,СВЦЭМ!$B$33:$B$776,Q$119)+'СЕТ СН'!$H$14+СВЦЭМ!$D$10+'СЕТ СН'!$H$6-'СЕТ СН'!$H$26</f>
        <v>956.90016563999995</v>
      </c>
      <c r="R128" s="36">
        <f>SUMIFS(СВЦЭМ!$D$33:$D$776,СВЦЭМ!$A$33:$A$776,$A128,СВЦЭМ!$B$33:$B$776,R$119)+'СЕТ СН'!$H$14+СВЦЭМ!$D$10+'СЕТ СН'!$H$6-'СЕТ СН'!$H$26</f>
        <v>943.31962742999997</v>
      </c>
      <c r="S128" s="36">
        <f>SUMIFS(СВЦЭМ!$D$33:$D$776,СВЦЭМ!$A$33:$A$776,$A128,СВЦЭМ!$B$33:$B$776,S$119)+'СЕТ СН'!$H$14+СВЦЭМ!$D$10+'СЕТ СН'!$H$6-'СЕТ СН'!$H$26</f>
        <v>945.62321923000002</v>
      </c>
      <c r="T128" s="36">
        <f>SUMIFS(СВЦЭМ!$D$33:$D$776,СВЦЭМ!$A$33:$A$776,$A128,СВЦЭМ!$B$33:$B$776,T$119)+'СЕТ СН'!$H$14+СВЦЭМ!$D$10+'СЕТ СН'!$H$6-'СЕТ СН'!$H$26</f>
        <v>956.66824958999996</v>
      </c>
      <c r="U128" s="36">
        <f>SUMIFS(СВЦЭМ!$D$33:$D$776,СВЦЭМ!$A$33:$A$776,$A128,СВЦЭМ!$B$33:$B$776,U$119)+'СЕТ СН'!$H$14+СВЦЭМ!$D$10+'СЕТ СН'!$H$6-'СЕТ СН'!$H$26</f>
        <v>961.6817145</v>
      </c>
      <c r="V128" s="36">
        <f>SUMIFS(СВЦЭМ!$D$33:$D$776,СВЦЭМ!$A$33:$A$776,$A128,СВЦЭМ!$B$33:$B$776,V$119)+'СЕТ СН'!$H$14+СВЦЭМ!$D$10+'СЕТ СН'!$H$6-'СЕТ СН'!$H$26</f>
        <v>962.01655146999997</v>
      </c>
      <c r="W128" s="36">
        <f>SUMIFS(СВЦЭМ!$D$33:$D$776,СВЦЭМ!$A$33:$A$776,$A128,СВЦЭМ!$B$33:$B$776,W$119)+'СЕТ СН'!$H$14+СВЦЭМ!$D$10+'СЕТ СН'!$H$6-'СЕТ СН'!$H$26</f>
        <v>947.37322954000001</v>
      </c>
      <c r="X128" s="36">
        <f>SUMIFS(СВЦЭМ!$D$33:$D$776,СВЦЭМ!$A$33:$A$776,$A128,СВЦЭМ!$B$33:$B$776,X$119)+'СЕТ СН'!$H$14+СВЦЭМ!$D$10+'СЕТ СН'!$H$6-'СЕТ СН'!$H$26</f>
        <v>979.21113236999997</v>
      </c>
      <c r="Y128" s="36">
        <f>SUMIFS(СВЦЭМ!$D$33:$D$776,СВЦЭМ!$A$33:$A$776,$A128,СВЦЭМ!$B$33:$B$776,Y$119)+'СЕТ СН'!$H$14+СВЦЭМ!$D$10+'СЕТ СН'!$H$6-'СЕТ СН'!$H$26</f>
        <v>1085.86392658</v>
      </c>
    </row>
    <row r="129" spans="1:25" ht="15.75" x14ac:dyDescent="0.2">
      <c r="A129" s="35">
        <f t="shared" si="3"/>
        <v>44053</v>
      </c>
      <c r="B129" s="36">
        <f>SUMIFS(СВЦЭМ!$D$33:$D$776,СВЦЭМ!$A$33:$A$776,$A129,СВЦЭМ!$B$33:$B$776,B$119)+'СЕТ СН'!$H$14+СВЦЭМ!$D$10+'СЕТ СН'!$H$6-'СЕТ СН'!$H$26</f>
        <v>1175.2788763800002</v>
      </c>
      <c r="C129" s="36">
        <f>SUMIFS(СВЦЭМ!$D$33:$D$776,СВЦЭМ!$A$33:$A$776,$A129,СВЦЭМ!$B$33:$B$776,C$119)+'СЕТ СН'!$H$14+СВЦЭМ!$D$10+'СЕТ СН'!$H$6-'СЕТ СН'!$H$26</f>
        <v>1229.88409432</v>
      </c>
      <c r="D129" s="36">
        <f>SUMIFS(СВЦЭМ!$D$33:$D$776,СВЦЭМ!$A$33:$A$776,$A129,СВЦЭМ!$B$33:$B$776,D$119)+'СЕТ СН'!$H$14+СВЦЭМ!$D$10+'СЕТ СН'!$H$6-'СЕТ СН'!$H$26</f>
        <v>1211.8140321400001</v>
      </c>
      <c r="E129" s="36">
        <f>SUMIFS(СВЦЭМ!$D$33:$D$776,СВЦЭМ!$A$33:$A$776,$A129,СВЦЭМ!$B$33:$B$776,E$119)+'СЕТ СН'!$H$14+СВЦЭМ!$D$10+'СЕТ СН'!$H$6-'СЕТ СН'!$H$26</f>
        <v>1198.9982897</v>
      </c>
      <c r="F129" s="36">
        <f>SUMIFS(СВЦЭМ!$D$33:$D$776,СВЦЭМ!$A$33:$A$776,$A129,СВЦЭМ!$B$33:$B$776,F$119)+'СЕТ СН'!$H$14+СВЦЭМ!$D$10+'СЕТ СН'!$H$6-'СЕТ СН'!$H$26</f>
        <v>1191.7359298200001</v>
      </c>
      <c r="G129" s="36">
        <f>SUMIFS(СВЦЭМ!$D$33:$D$776,СВЦЭМ!$A$33:$A$776,$A129,СВЦЭМ!$B$33:$B$776,G$119)+'СЕТ СН'!$H$14+СВЦЭМ!$D$10+'СЕТ СН'!$H$6-'СЕТ СН'!$H$26</f>
        <v>1200.6127097900001</v>
      </c>
      <c r="H129" s="36">
        <f>SUMIFS(СВЦЭМ!$D$33:$D$776,СВЦЭМ!$A$33:$A$776,$A129,СВЦЭМ!$B$33:$B$776,H$119)+'СЕТ СН'!$H$14+СВЦЭМ!$D$10+'СЕТ СН'!$H$6-'СЕТ СН'!$H$26</f>
        <v>1229.4295087600001</v>
      </c>
      <c r="I129" s="36">
        <f>SUMIFS(СВЦЭМ!$D$33:$D$776,СВЦЭМ!$A$33:$A$776,$A129,СВЦЭМ!$B$33:$B$776,I$119)+'СЕТ СН'!$H$14+СВЦЭМ!$D$10+'СЕТ СН'!$H$6-'СЕТ СН'!$H$26</f>
        <v>1223.6610284200001</v>
      </c>
      <c r="J129" s="36">
        <f>SUMIFS(СВЦЭМ!$D$33:$D$776,СВЦЭМ!$A$33:$A$776,$A129,СВЦЭМ!$B$33:$B$776,J$119)+'СЕТ СН'!$H$14+СВЦЭМ!$D$10+'СЕТ СН'!$H$6-'СЕТ СН'!$H$26</f>
        <v>1168.6046003200001</v>
      </c>
      <c r="K129" s="36">
        <f>SUMIFS(СВЦЭМ!$D$33:$D$776,СВЦЭМ!$A$33:$A$776,$A129,СВЦЭМ!$B$33:$B$776,K$119)+'СЕТ СН'!$H$14+СВЦЭМ!$D$10+'СЕТ СН'!$H$6-'СЕТ СН'!$H$26</f>
        <v>1121.7261736400001</v>
      </c>
      <c r="L129" s="36">
        <f>SUMIFS(СВЦЭМ!$D$33:$D$776,СВЦЭМ!$A$33:$A$776,$A129,СВЦЭМ!$B$33:$B$776,L$119)+'СЕТ СН'!$H$14+СВЦЭМ!$D$10+'СЕТ СН'!$H$6-'СЕТ СН'!$H$26</f>
        <v>1112.7778737000001</v>
      </c>
      <c r="M129" s="36">
        <f>SUMIFS(СВЦЭМ!$D$33:$D$776,СВЦЭМ!$A$33:$A$776,$A129,СВЦЭМ!$B$33:$B$776,M$119)+'СЕТ СН'!$H$14+СВЦЭМ!$D$10+'СЕТ СН'!$H$6-'СЕТ СН'!$H$26</f>
        <v>1058.4805290300001</v>
      </c>
      <c r="N129" s="36">
        <f>SUMIFS(СВЦЭМ!$D$33:$D$776,СВЦЭМ!$A$33:$A$776,$A129,СВЦЭМ!$B$33:$B$776,N$119)+'СЕТ СН'!$H$14+СВЦЭМ!$D$10+'СЕТ СН'!$H$6-'СЕТ СН'!$H$26</f>
        <v>994.72590344000002</v>
      </c>
      <c r="O129" s="36">
        <f>SUMIFS(СВЦЭМ!$D$33:$D$776,СВЦЭМ!$A$33:$A$776,$A129,СВЦЭМ!$B$33:$B$776,O$119)+'СЕТ СН'!$H$14+СВЦЭМ!$D$10+'СЕТ СН'!$H$6-'СЕТ СН'!$H$26</f>
        <v>958.09654317000002</v>
      </c>
      <c r="P129" s="36">
        <f>SUMIFS(СВЦЭМ!$D$33:$D$776,СВЦЭМ!$A$33:$A$776,$A129,СВЦЭМ!$B$33:$B$776,P$119)+'СЕТ СН'!$H$14+СВЦЭМ!$D$10+'СЕТ СН'!$H$6-'СЕТ СН'!$H$26</f>
        <v>930.52779610999994</v>
      </c>
      <c r="Q129" s="36">
        <f>SUMIFS(СВЦЭМ!$D$33:$D$776,СВЦЭМ!$A$33:$A$776,$A129,СВЦЭМ!$B$33:$B$776,Q$119)+'СЕТ СН'!$H$14+СВЦЭМ!$D$10+'СЕТ СН'!$H$6-'СЕТ СН'!$H$26</f>
        <v>936.93071395000004</v>
      </c>
      <c r="R129" s="36">
        <f>SUMIFS(СВЦЭМ!$D$33:$D$776,СВЦЭМ!$A$33:$A$776,$A129,СВЦЭМ!$B$33:$B$776,R$119)+'СЕТ СН'!$H$14+СВЦЭМ!$D$10+'СЕТ СН'!$H$6-'СЕТ СН'!$H$26</f>
        <v>941.79099297999994</v>
      </c>
      <c r="S129" s="36">
        <f>SUMIFS(СВЦЭМ!$D$33:$D$776,СВЦЭМ!$A$33:$A$776,$A129,СВЦЭМ!$B$33:$B$776,S$119)+'СЕТ СН'!$H$14+СВЦЭМ!$D$10+'СЕТ СН'!$H$6-'СЕТ СН'!$H$26</f>
        <v>941.74448055999994</v>
      </c>
      <c r="T129" s="36">
        <f>SUMIFS(СВЦЭМ!$D$33:$D$776,СВЦЭМ!$A$33:$A$776,$A129,СВЦЭМ!$B$33:$B$776,T$119)+'СЕТ СН'!$H$14+СВЦЭМ!$D$10+'СЕТ СН'!$H$6-'СЕТ СН'!$H$26</f>
        <v>951.63033151000002</v>
      </c>
      <c r="U129" s="36">
        <f>SUMIFS(СВЦЭМ!$D$33:$D$776,СВЦЭМ!$A$33:$A$776,$A129,СВЦЭМ!$B$33:$B$776,U$119)+'СЕТ СН'!$H$14+СВЦЭМ!$D$10+'СЕТ СН'!$H$6-'СЕТ СН'!$H$26</f>
        <v>952.68589177000001</v>
      </c>
      <c r="V129" s="36">
        <f>SUMIFS(СВЦЭМ!$D$33:$D$776,СВЦЭМ!$A$33:$A$776,$A129,СВЦЭМ!$B$33:$B$776,V$119)+'СЕТ СН'!$H$14+СВЦЭМ!$D$10+'СЕТ СН'!$H$6-'СЕТ СН'!$H$26</f>
        <v>942.92281317999993</v>
      </c>
      <c r="W129" s="36">
        <f>SUMIFS(СВЦЭМ!$D$33:$D$776,СВЦЭМ!$A$33:$A$776,$A129,СВЦЭМ!$B$33:$B$776,W$119)+'СЕТ СН'!$H$14+СВЦЭМ!$D$10+'СЕТ СН'!$H$6-'СЕТ СН'!$H$26</f>
        <v>927.06925157000001</v>
      </c>
      <c r="X129" s="36">
        <f>SUMIFS(СВЦЭМ!$D$33:$D$776,СВЦЭМ!$A$33:$A$776,$A129,СВЦЭМ!$B$33:$B$776,X$119)+'СЕТ СН'!$H$14+СВЦЭМ!$D$10+'СЕТ СН'!$H$6-'СЕТ СН'!$H$26</f>
        <v>960.47847185000001</v>
      </c>
      <c r="Y129" s="36">
        <f>SUMIFS(СВЦЭМ!$D$33:$D$776,СВЦЭМ!$A$33:$A$776,$A129,СВЦЭМ!$B$33:$B$776,Y$119)+'СЕТ СН'!$H$14+СВЦЭМ!$D$10+'СЕТ СН'!$H$6-'СЕТ СН'!$H$26</f>
        <v>1041.56218653</v>
      </c>
    </row>
    <row r="130" spans="1:25" ht="15.75" x14ac:dyDescent="0.2">
      <c r="A130" s="35">
        <f t="shared" si="3"/>
        <v>44054</v>
      </c>
      <c r="B130" s="36">
        <f>SUMIFS(СВЦЭМ!$D$33:$D$776,СВЦЭМ!$A$33:$A$776,$A130,СВЦЭМ!$B$33:$B$776,B$119)+'СЕТ СН'!$H$14+СВЦЭМ!$D$10+'СЕТ СН'!$H$6-'СЕТ СН'!$H$26</f>
        <v>1134.38772161</v>
      </c>
      <c r="C130" s="36">
        <f>SUMIFS(СВЦЭМ!$D$33:$D$776,СВЦЭМ!$A$33:$A$776,$A130,СВЦЭМ!$B$33:$B$776,C$119)+'СЕТ СН'!$H$14+СВЦЭМ!$D$10+'СЕТ СН'!$H$6-'СЕТ СН'!$H$26</f>
        <v>1178.7330168999999</v>
      </c>
      <c r="D130" s="36">
        <f>SUMIFS(СВЦЭМ!$D$33:$D$776,СВЦЭМ!$A$33:$A$776,$A130,СВЦЭМ!$B$33:$B$776,D$119)+'СЕТ СН'!$H$14+СВЦЭМ!$D$10+'СЕТ СН'!$H$6-'СЕТ СН'!$H$26</f>
        <v>1173.0431028</v>
      </c>
      <c r="E130" s="36">
        <f>SUMIFS(СВЦЭМ!$D$33:$D$776,СВЦЭМ!$A$33:$A$776,$A130,СВЦЭМ!$B$33:$B$776,E$119)+'СЕТ СН'!$H$14+СВЦЭМ!$D$10+'СЕТ СН'!$H$6-'СЕТ СН'!$H$26</f>
        <v>1158.6035545300001</v>
      </c>
      <c r="F130" s="36">
        <f>SUMIFS(СВЦЭМ!$D$33:$D$776,СВЦЭМ!$A$33:$A$776,$A130,СВЦЭМ!$B$33:$B$776,F$119)+'СЕТ СН'!$H$14+СВЦЭМ!$D$10+'СЕТ СН'!$H$6-'СЕТ СН'!$H$26</f>
        <v>1144.5911260600001</v>
      </c>
      <c r="G130" s="36">
        <f>SUMIFS(СВЦЭМ!$D$33:$D$776,СВЦЭМ!$A$33:$A$776,$A130,СВЦЭМ!$B$33:$B$776,G$119)+'СЕТ СН'!$H$14+СВЦЭМ!$D$10+'СЕТ СН'!$H$6-'СЕТ СН'!$H$26</f>
        <v>1157.0333043400001</v>
      </c>
      <c r="H130" s="36">
        <f>SUMIFS(СВЦЭМ!$D$33:$D$776,СВЦЭМ!$A$33:$A$776,$A130,СВЦЭМ!$B$33:$B$776,H$119)+'СЕТ СН'!$H$14+СВЦЭМ!$D$10+'СЕТ СН'!$H$6-'СЕТ СН'!$H$26</f>
        <v>1125.2215207500001</v>
      </c>
      <c r="I130" s="36">
        <f>SUMIFS(СВЦЭМ!$D$33:$D$776,СВЦЭМ!$A$33:$A$776,$A130,СВЦЭМ!$B$33:$B$776,I$119)+'СЕТ СН'!$H$14+СВЦЭМ!$D$10+'СЕТ СН'!$H$6-'СЕТ СН'!$H$26</f>
        <v>1109.94807788</v>
      </c>
      <c r="J130" s="36">
        <f>SUMIFS(СВЦЭМ!$D$33:$D$776,СВЦЭМ!$A$33:$A$776,$A130,СВЦЭМ!$B$33:$B$776,J$119)+'СЕТ СН'!$H$14+СВЦЭМ!$D$10+'СЕТ СН'!$H$6-'СЕТ СН'!$H$26</f>
        <v>1082.7271872599999</v>
      </c>
      <c r="K130" s="36">
        <f>SUMIFS(СВЦЭМ!$D$33:$D$776,СВЦЭМ!$A$33:$A$776,$A130,СВЦЭМ!$B$33:$B$776,K$119)+'СЕТ СН'!$H$14+СВЦЭМ!$D$10+'СЕТ СН'!$H$6-'СЕТ СН'!$H$26</f>
        <v>1058.8870008000001</v>
      </c>
      <c r="L130" s="36">
        <f>SUMIFS(СВЦЭМ!$D$33:$D$776,СВЦЭМ!$A$33:$A$776,$A130,СВЦЭМ!$B$33:$B$776,L$119)+'СЕТ СН'!$H$14+СВЦЭМ!$D$10+'СЕТ СН'!$H$6-'СЕТ СН'!$H$26</f>
        <v>1048.35761665</v>
      </c>
      <c r="M130" s="36">
        <f>SUMIFS(СВЦЭМ!$D$33:$D$776,СВЦЭМ!$A$33:$A$776,$A130,СВЦЭМ!$B$33:$B$776,M$119)+'СЕТ СН'!$H$14+СВЦЭМ!$D$10+'СЕТ СН'!$H$6-'СЕТ СН'!$H$26</f>
        <v>1004.47229839</v>
      </c>
      <c r="N130" s="36">
        <f>SUMIFS(СВЦЭМ!$D$33:$D$776,СВЦЭМ!$A$33:$A$776,$A130,СВЦЭМ!$B$33:$B$776,N$119)+'СЕТ СН'!$H$14+СВЦЭМ!$D$10+'СЕТ СН'!$H$6-'СЕТ СН'!$H$26</f>
        <v>988.57547220000004</v>
      </c>
      <c r="O130" s="36">
        <f>SUMIFS(СВЦЭМ!$D$33:$D$776,СВЦЭМ!$A$33:$A$776,$A130,СВЦЭМ!$B$33:$B$776,O$119)+'СЕТ СН'!$H$14+СВЦЭМ!$D$10+'СЕТ СН'!$H$6-'СЕТ СН'!$H$26</f>
        <v>993.32391861999997</v>
      </c>
      <c r="P130" s="36">
        <f>SUMIFS(СВЦЭМ!$D$33:$D$776,СВЦЭМ!$A$33:$A$776,$A130,СВЦЭМ!$B$33:$B$776,P$119)+'СЕТ СН'!$H$14+СВЦЭМ!$D$10+'СЕТ СН'!$H$6-'СЕТ СН'!$H$26</f>
        <v>992.91855108000004</v>
      </c>
      <c r="Q130" s="36">
        <f>SUMIFS(СВЦЭМ!$D$33:$D$776,СВЦЭМ!$A$33:$A$776,$A130,СВЦЭМ!$B$33:$B$776,Q$119)+'СЕТ СН'!$H$14+СВЦЭМ!$D$10+'СЕТ СН'!$H$6-'СЕТ СН'!$H$26</f>
        <v>992.24153452999997</v>
      </c>
      <c r="R130" s="36">
        <f>SUMIFS(СВЦЭМ!$D$33:$D$776,СВЦЭМ!$A$33:$A$776,$A130,СВЦЭМ!$B$33:$B$776,R$119)+'СЕТ СН'!$H$14+СВЦЭМ!$D$10+'СЕТ СН'!$H$6-'СЕТ СН'!$H$26</f>
        <v>986.66153589999999</v>
      </c>
      <c r="S130" s="36">
        <f>SUMIFS(СВЦЭМ!$D$33:$D$776,СВЦЭМ!$A$33:$A$776,$A130,СВЦЭМ!$B$33:$B$776,S$119)+'СЕТ СН'!$H$14+СВЦЭМ!$D$10+'СЕТ СН'!$H$6-'СЕТ СН'!$H$26</f>
        <v>992.09654360000002</v>
      </c>
      <c r="T130" s="36">
        <f>SUMIFS(СВЦЭМ!$D$33:$D$776,СВЦЭМ!$A$33:$A$776,$A130,СВЦЭМ!$B$33:$B$776,T$119)+'СЕТ СН'!$H$14+СВЦЭМ!$D$10+'СЕТ СН'!$H$6-'СЕТ СН'!$H$26</f>
        <v>991.03912242000001</v>
      </c>
      <c r="U130" s="36">
        <f>SUMIFS(СВЦЭМ!$D$33:$D$776,СВЦЭМ!$A$33:$A$776,$A130,СВЦЭМ!$B$33:$B$776,U$119)+'СЕТ СН'!$H$14+СВЦЭМ!$D$10+'СЕТ СН'!$H$6-'СЕТ СН'!$H$26</f>
        <v>983.88948947999995</v>
      </c>
      <c r="V130" s="36">
        <f>SUMIFS(СВЦЭМ!$D$33:$D$776,СВЦЭМ!$A$33:$A$776,$A130,СВЦЭМ!$B$33:$B$776,V$119)+'СЕТ СН'!$H$14+СВЦЭМ!$D$10+'СЕТ СН'!$H$6-'СЕТ СН'!$H$26</f>
        <v>978.41819089000001</v>
      </c>
      <c r="W130" s="36">
        <f>SUMIFS(СВЦЭМ!$D$33:$D$776,СВЦЭМ!$A$33:$A$776,$A130,СВЦЭМ!$B$33:$B$776,W$119)+'СЕТ СН'!$H$14+СВЦЭМ!$D$10+'СЕТ СН'!$H$6-'СЕТ СН'!$H$26</f>
        <v>985.74150829999996</v>
      </c>
      <c r="X130" s="36">
        <f>SUMIFS(СВЦЭМ!$D$33:$D$776,СВЦЭМ!$A$33:$A$776,$A130,СВЦЭМ!$B$33:$B$776,X$119)+'СЕТ СН'!$H$14+СВЦЭМ!$D$10+'СЕТ СН'!$H$6-'СЕТ СН'!$H$26</f>
        <v>986.70360569000002</v>
      </c>
      <c r="Y130" s="36">
        <f>SUMIFS(СВЦЭМ!$D$33:$D$776,СВЦЭМ!$A$33:$A$776,$A130,СВЦЭМ!$B$33:$B$776,Y$119)+'СЕТ СН'!$H$14+СВЦЭМ!$D$10+'СЕТ СН'!$H$6-'СЕТ СН'!$H$26</f>
        <v>1031.35251872</v>
      </c>
    </row>
    <row r="131" spans="1:25" ht="15.75" x14ac:dyDescent="0.2">
      <c r="A131" s="35">
        <f t="shared" si="3"/>
        <v>44055</v>
      </c>
      <c r="B131" s="36">
        <f>SUMIFS(СВЦЭМ!$D$33:$D$776,СВЦЭМ!$A$33:$A$776,$A131,СВЦЭМ!$B$33:$B$776,B$119)+'СЕТ СН'!$H$14+СВЦЭМ!$D$10+'СЕТ СН'!$H$6-'СЕТ СН'!$H$26</f>
        <v>1133.40076507</v>
      </c>
      <c r="C131" s="36">
        <f>SUMIFS(СВЦЭМ!$D$33:$D$776,СВЦЭМ!$A$33:$A$776,$A131,СВЦЭМ!$B$33:$B$776,C$119)+'СЕТ СН'!$H$14+СВЦЭМ!$D$10+'СЕТ СН'!$H$6-'СЕТ СН'!$H$26</f>
        <v>1171.87166645</v>
      </c>
      <c r="D131" s="36">
        <f>SUMIFS(СВЦЭМ!$D$33:$D$776,СВЦЭМ!$A$33:$A$776,$A131,СВЦЭМ!$B$33:$B$776,D$119)+'СЕТ СН'!$H$14+СВЦЭМ!$D$10+'СЕТ СН'!$H$6-'СЕТ СН'!$H$26</f>
        <v>1170.67121707</v>
      </c>
      <c r="E131" s="36">
        <f>SUMIFS(СВЦЭМ!$D$33:$D$776,СВЦЭМ!$A$33:$A$776,$A131,СВЦЭМ!$B$33:$B$776,E$119)+'СЕТ СН'!$H$14+СВЦЭМ!$D$10+'СЕТ СН'!$H$6-'СЕТ СН'!$H$26</f>
        <v>1175.5940323700001</v>
      </c>
      <c r="F131" s="36">
        <f>SUMIFS(СВЦЭМ!$D$33:$D$776,СВЦЭМ!$A$33:$A$776,$A131,СВЦЭМ!$B$33:$B$776,F$119)+'СЕТ СН'!$H$14+СВЦЭМ!$D$10+'СЕТ СН'!$H$6-'СЕТ СН'!$H$26</f>
        <v>1176.69190252</v>
      </c>
      <c r="G131" s="36">
        <f>SUMIFS(СВЦЭМ!$D$33:$D$776,СВЦЭМ!$A$33:$A$776,$A131,СВЦЭМ!$B$33:$B$776,G$119)+'СЕТ СН'!$H$14+СВЦЭМ!$D$10+'СЕТ СН'!$H$6-'СЕТ СН'!$H$26</f>
        <v>1173.4836064400001</v>
      </c>
      <c r="H131" s="36">
        <f>SUMIFS(СВЦЭМ!$D$33:$D$776,СВЦЭМ!$A$33:$A$776,$A131,СВЦЭМ!$B$33:$B$776,H$119)+'СЕТ СН'!$H$14+СВЦЭМ!$D$10+'СЕТ СН'!$H$6-'СЕТ СН'!$H$26</f>
        <v>1160.78004356</v>
      </c>
      <c r="I131" s="36">
        <f>SUMIFS(СВЦЭМ!$D$33:$D$776,СВЦЭМ!$A$33:$A$776,$A131,СВЦЭМ!$B$33:$B$776,I$119)+'СЕТ СН'!$H$14+СВЦЭМ!$D$10+'СЕТ СН'!$H$6-'СЕТ СН'!$H$26</f>
        <v>1146.1253365800001</v>
      </c>
      <c r="J131" s="36">
        <f>SUMIFS(СВЦЭМ!$D$33:$D$776,СВЦЭМ!$A$33:$A$776,$A131,СВЦЭМ!$B$33:$B$776,J$119)+'СЕТ СН'!$H$14+СВЦЭМ!$D$10+'СЕТ СН'!$H$6-'СЕТ СН'!$H$26</f>
        <v>1090.72673104</v>
      </c>
      <c r="K131" s="36">
        <f>SUMIFS(СВЦЭМ!$D$33:$D$776,СВЦЭМ!$A$33:$A$776,$A131,СВЦЭМ!$B$33:$B$776,K$119)+'СЕТ СН'!$H$14+СВЦЭМ!$D$10+'СЕТ СН'!$H$6-'СЕТ СН'!$H$26</f>
        <v>1066.69797644</v>
      </c>
      <c r="L131" s="36">
        <f>SUMIFS(СВЦЭМ!$D$33:$D$776,СВЦЭМ!$A$33:$A$776,$A131,СВЦЭМ!$B$33:$B$776,L$119)+'СЕТ СН'!$H$14+СВЦЭМ!$D$10+'СЕТ СН'!$H$6-'СЕТ СН'!$H$26</f>
        <v>1045.7252548000001</v>
      </c>
      <c r="M131" s="36">
        <f>SUMIFS(СВЦЭМ!$D$33:$D$776,СВЦЭМ!$A$33:$A$776,$A131,СВЦЭМ!$B$33:$B$776,M$119)+'СЕТ СН'!$H$14+СВЦЭМ!$D$10+'СЕТ СН'!$H$6-'СЕТ СН'!$H$26</f>
        <v>955.92108909000001</v>
      </c>
      <c r="N131" s="36">
        <f>SUMIFS(СВЦЭМ!$D$33:$D$776,СВЦЭМ!$A$33:$A$776,$A131,СВЦЭМ!$B$33:$B$776,N$119)+'СЕТ СН'!$H$14+СВЦЭМ!$D$10+'СЕТ СН'!$H$6-'СЕТ СН'!$H$26</f>
        <v>924.05566535000003</v>
      </c>
      <c r="O131" s="36">
        <f>SUMIFS(СВЦЭМ!$D$33:$D$776,СВЦЭМ!$A$33:$A$776,$A131,СВЦЭМ!$B$33:$B$776,O$119)+'СЕТ СН'!$H$14+СВЦЭМ!$D$10+'СЕТ СН'!$H$6-'СЕТ СН'!$H$26</f>
        <v>911.84148399000003</v>
      </c>
      <c r="P131" s="36">
        <f>SUMIFS(СВЦЭМ!$D$33:$D$776,СВЦЭМ!$A$33:$A$776,$A131,СВЦЭМ!$B$33:$B$776,P$119)+'СЕТ СН'!$H$14+СВЦЭМ!$D$10+'СЕТ СН'!$H$6-'СЕТ СН'!$H$26</f>
        <v>960.97140201000002</v>
      </c>
      <c r="Q131" s="36">
        <f>SUMIFS(СВЦЭМ!$D$33:$D$776,СВЦЭМ!$A$33:$A$776,$A131,СВЦЭМ!$B$33:$B$776,Q$119)+'СЕТ СН'!$H$14+СВЦЭМ!$D$10+'СЕТ СН'!$H$6-'СЕТ СН'!$H$26</f>
        <v>965.06360256999994</v>
      </c>
      <c r="R131" s="36">
        <f>SUMIFS(СВЦЭМ!$D$33:$D$776,СВЦЭМ!$A$33:$A$776,$A131,СВЦЭМ!$B$33:$B$776,R$119)+'СЕТ СН'!$H$14+СВЦЭМ!$D$10+'СЕТ СН'!$H$6-'СЕТ СН'!$H$26</f>
        <v>967.87450981999996</v>
      </c>
      <c r="S131" s="36">
        <f>SUMIFS(СВЦЭМ!$D$33:$D$776,СВЦЭМ!$A$33:$A$776,$A131,СВЦЭМ!$B$33:$B$776,S$119)+'СЕТ СН'!$H$14+СВЦЭМ!$D$10+'СЕТ СН'!$H$6-'СЕТ СН'!$H$26</f>
        <v>968.68180265000001</v>
      </c>
      <c r="T131" s="36">
        <f>SUMIFS(СВЦЭМ!$D$33:$D$776,СВЦЭМ!$A$33:$A$776,$A131,СВЦЭМ!$B$33:$B$776,T$119)+'СЕТ СН'!$H$14+СВЦЭМ!$D$10+'СЕТ СН'!$H$6-'СЕТ СН'!$H$26</f>
        <v>967.26874104000001</v>
      </c>
      <c r="U131" s="36">
        <f>SUMIFS(СВЦЭМ!$D$33:$D$776,СВЦЭМ!$A$33:$A$776,$A131,СВЦЭМ!$B$33:$B$776,U$119)+'СЕТ СН'!$H$14+СВЦЭМ!$D$10+'СЕТ СН'!$H$6-'СЕТ СН'!$H$26</f>
        <v>945.70150255999999</v>
      </c>
      <c r="V131" s="36">
        <f>SUMIFS(СВЦЭМ!$D$33:$D$776,СВЦЭМ!$A$33:$A$776,$A131,СВЦЭМ!$B$33:$B$776,V$119)+'СЕТ СН'!$H$14+СВЦЭМ!$D$10+'СЕТ СН'!$H$6-'СЕТ СН'!$H$26</f>
        <v>947.40975072000003</v>
      </c>
      <c r="W131" s="36">
        <f>SUMIFS(СВЦЭМ!$D$33:$D$776,СВЦЭМ!$A$33:$A$776,$A131,СВЦЭМ!$B$33:$B$776,W$119)+'СЕТ СН'!$H$14+СВЦЭМ!$D$10+'СЕТ СН'!$H$6-'СЕТ СН'!$H$26</f>
        <v>949.54104115999996</v>
      </c>
      <c r="X131" s="36">
        <f>SUMIFS(СВЦЭМ!$D$33:$D$776,СВЦЭМ!$A$33:$A$776,$A131,СВЦЭМ!$B$33:$B$776,X$119)+'СЕТ СН'!$H$14+СВЦЭМ!$D$10+'СЕТ СН'!$H$6-'СЕТ СН'!$H$26</f>
        <v>967.10289319000003</v>
      </c>
      <c r="Y131" s="36">
        <f>SUMIFS(СВЦЭМ!$D$33:$D$776,СВЦЭМ!$A$33:$A$776,$A131,СВЦЭМ!$B$33:$B$776,Y$119)+'СЕТ СН'!$H$14+СВЦЭМ!$D$10+'СЕТ СН'!$H$6-'СЕТ СН'!$H$26</f>
        <v>1055.8379863600001</v>
      </c>
    </row>
    <row r="132" spans="1:25" ht="15.75" x14ac:dyDescent="0.2">
      <c r="A132" s="35">
        <f t="shared" si="3"/>
        <v>44056</v>
      </c>
      <c r="B132" s="36">
        <f>SUMIFS(СВЦЭМ!$D$33:$D$776,СВЦЭМ!$A$33:$A$776,$A132,СВЦЭМ!$B$33:$B$776,B$119)+'СЕТ СН'!$H$14+СВЦЭМ!$D$10+'СЕТ СН'!$H$6-'СЕТ СН'!$H$26</f>
        <v>1139.21378985</v>
      </c>
      <c r="C132" s="36">
        <f>SUMIFS(СВЦЭМ!$D$33:$D$776,СВЦЭМ!$A$33:$A$776,$A132,СВЦЭМ!$B$33:$B$776,C$119)+'СЕТ СН'!$H$14+СВЦЭМ!$D$10+'СЕТ СН'!$H$6-'СЕТ СН'!$H$26</f>
        <v>1179.9539502100001</v>
      </c>
      <c r="D132" s="36">
        <f>SUMIFS(СВЦЭМ!$D$33:$D$776,СВЦЭМ!$A$33:$A$776,$A132,СВЦЭМ!$B$33:$B$776,D$119)+'СЕТ СН'!$H$14+СВЦЭМ!$D$10+'СЕТ СН'!$H$6-'СЕТ СН'!$H$26</f>
        <v>1207.9343962099999</v>
      </c>
      <c r="E132" s="36">
        <f>SUMIFS(СВЦЭМ!$D$33:$D$776,СВЦЭМ!$A$33:$A$776,$A132,СВЦЭМ!$B$33:$B$776,E$119)+'СЕТ СН'!$H$14+СВЦЭМ!$D$10+'СЕТ СН'!$H$6-'СЕТ СН'!$H$26</f>
        <v>1222.63341001</v>
      </c>
      <c r="F132" s="36">
        <f>SUMIFS(СВЦЭМ!$D$33:$D$776,СВЦЭМ!$A$33:$A$776,$A132,СВЦЭМ!$B$33:$B$776,F$119)+'СЕТ СН'!$H$14+СВЦЭМ!$D$10+'СЕТ СН'!$H$6-'СЕТ СН'!$H$26</f>
        <v>1218.2158682100001</v>
      </c>
      <c r="G132" s="36">
        <f>SUMIFS(СВЦЭМ!$D$33:$D$776,СВЦЭМ!$A$33:$A$776,$A132,СВЦЭМ!$B$33:$B$776,G$119)+'СЕТ СН'!$H$14+СВЦЭМ!$D$10+'СЕТ СН'!$H$6-'СЕТ СН'!$H$26</f>
        <v>1195.9924601499999</v>
      </c>
      <c r="H132" s="36">
        <f>SUMIFS(СВЦЭМ!$D$33:$D$776,СВЦЭМ!$A$33:$A$776,$A132,СВЦЭМ!$B$33:$B$776,H$119)+'СЕТ СН'!$H$14+СВЦЭМ!$D$10+'СЕТ СН'!$H$6-'СЕТ СН'!$H$26</f>
        <v>1152.6873133500001</v>
      </c>
      <c r="I132" s="36">
        <f>SUMIFS(СВЦЭМ!$D$33:$D$776,СВЦЭМ!$A$33:$A$776,$A132,СВЦЭМ!$B$33:$B$776,I$119)+'СЕТ СН'!$H$14+СВЦЭМ!$D$10+'СЕТ СН'!$H$6-'СЕТ СН'!$H$26</f>
        <v>1088.76431441</v>
      </c>
      <c r="J132" s="36">
        <f>SUMIFS(СВЦЭМ!$D$33:$D$776,СВЦЭМ!$A$33:$A$776,$A132,СВЦЭМ!$B$33:$B$776,J$119)+'СЕТ СН'!$H$14+СВЦЭМ!$D$10+'СЕТ СН'!$H$6-'СЕТ СН'!$H$26</f>
        <v>1034.09531722</v>
      </c>
      <c r="K132" s="36">
        <f>SUMIFS(СВЦЭМ!$D$33:$D$776,СВЦЭМ!$A$33:$A$776,$A132,СВЦЭМ!$B$33:$B$776,K$119)+'СЕТ СН'!$H$14+СВЦЭМ!$D$10+'СЕТ СН'!$H$6-'СЕТ СН'!$H$26</f>
        <v>1009.24645777</v>
      </c>
      <c r="L132" s="36">
        <f>SUMIFS(СВЦЭМ!$D$33:$D$776,СВЦЭМ!$A$33:$A$776,$A132,СВЦЭМ!$B$33:$B$776,L$119)+'СЕТ СН'!$H$14+СВЦЭМ!$D$10+'СЕТ СН'!$H$6-'СЕТ СН'!$H$26</f>
        <v>1006.59291474</v>
      </c>
      <c r="M132" s="36">
        <f>SUMIFS(СВЦЭМ!$D$33:$D$776,СВЦЭМ!$A$33:$A$776,$A132,СВЦЭМ!$B$33:$B$776,M$119)+'СЕТ СН'!$H$14+СВЦЭМ!$D$10+'СЕТ СН'!$H$6-'СЕТ СН'!$H$26</f>
        <v>960.66890439999997</v>
      </c>
      <c r="N132" s="36">
        <f>SUMIFS(СВЦЭМ!$D$33:$D$776,СВЦЭМ!$A$33:$A$776,$A132,СВЦЭМ!$B$33:$B$776,N$119)+'СЕТ СН'!$H$14+СВЦЭМ!$D$10+'СЕТ СН'!$H$6-'СЕТ СН'!$H$26</f>
        <v>979.14914810999994</v>
      </c>
      <c r="O132" s="36">
        <f>SUMIFS(СВЦЭМ!$D$33:$D$776,СВЦЭМ!$A$33:$A$776,$A132,СВЦЭМ!$B$33:$B$776,O$119)+'СЕТ СН'!$H$14+СВЦЭМ!$D$10+'СЕТ СН'!$H$6-'СЕТ СН'!$H$26</f>
        <v>978.33256700000004</v>
      </c>
      <c r="P132" s="36">
        <f>SUMIFS(СВЦЭМ!$D$33:$D$776,СВЦЭМ!$A$33:$A$776,$A132,СВЦЭМ!$B$33:$B$776,P$119)+'СЕТ СН'!$H$14+СВЦЭМ!$D$10+'СЕТ СН'!$H$6-'СЕТ СН'!$H$26</f>
        <v>981.25755089999996</v>
      </c>
      <c r="Q132" s="36">
        <f>SUMIFS(СВЦЭМ!$D$33:$D$776,СВЦЭМ!$A$33:$A$776,$A132,СВЦЭМ!$B$33:$B$776,Q$119)+'СЕТ СН'!$H$14+СВЦЭМ!$D$10+'СЕТ СН'!$H$6-'СЕТ СН'!$H$26</f>
        <v>991.46825506999994</v>
      </c>
      <c r="R132" s="36">
        <f>SUMIFS(СВЦЭМ!$D$33:$D$776,СВЦЭМ!$A$33:$A$776,$A132,СВЦЭМ!$B$33:$B$776,R$119)+'СЕТ СН'!$H$14+СВЦЭМ!$D$10+'СЕТ СН'!$H$6-'СЕТ СН'!$H$26</f>
        <v>985.00590020000004</v>
      </c>
      <c r="S132" s="36">
        <f>SUMIFS(СВЦЭМ!$D$33:$D$776,СВЦЭМ!$A$33:$A$776,$A132,СВЦЭМ!$B$33:$B$776,S$119)+'СЕТ СН'!$H$14+СВЦЭМ!$D$10+'СЕТ СН'!$H$6-'СЕТ СН'!$H$26</f>
        <v>991.33904505999999</v>
      </c>
      <c r="T132" s="36">
        <f>SUMIFS(СВЦЭМ!$D$33:$D$776,СВЦЭМ!$A$33:$A$776,$A132,СВЦЭМ!$B$33:$B$776,T$119)+'СЕТ СН'!$H$14+СВЦЭМ!$D$10+'СЕТ СН'!$H$6-'СЕТ СН'!$H$26</f>
        <v>928.95978780999997</v>
      </c>
      <c r="U132" s="36">
        <f>SUMIFS(СВЦЭМ!$D$33:$D$776,СВЦЭМ!$A$33:$A$776,$A132,СВЦЭМ!$B$33:$B$776,U$119)+'СЕТ СН'!$H$14+СВЦЭМ!$D$10+'СЕТ СН'!$H$6-'СЕТ СН'!$H$26</f>
        <v>864.75345361999996</v>
      </c>
      <c r="V132" s="36">
        <f>SUMIFS(СВЦЭМ!$D$33:$D$776,СВЦЭМ!$A$33:$A$776,$A132,СВЦЭМ!$B$33:$B$776,V$119)+'СЕТ СН'!$H$14+СВЦЭМ!$D$10+'СЕТ СН'!$H$6-'СЕТ СН'!$H$26</f>
        <v>868.36744214999999</v>
      </c>
      <c r="W132" s="36">
        <f>SUMIFS(СВЦЭМ!$D$33:$D$776,СВЦЭМ!$A$33:$A$776,$A132,СВЦЭМ!$B$33:$B$776,W$119)+'СЕТ СН'!$H$14+СВЦЭМ!$D$10+'СЕТ СН'!$H$6-'СЕТ СН'!$H$26</f>
        <v>883.79090364000001</v>
      </c>
      <c r="X132" s="36">
        <f>SUMIFS(СВЦЭМ!$D$33:$D$776,СВЦЭМ!$A$33:$A$776,$A132,СВЦЭМ!$B$33:$B$776,X$119)+'СЕТ СН'!$H$14+СВЦЭМ!$D$10+'СЕТ СН'!$H$6-'СЕТ СН'!$H$26</f>
        <v>889.13204484999994</v>
      </c>
      <c r="Y132" s="36">
        <f>SUMIFS(СВЦЭМ!$D$33:$D$776,СВЦЭМ!$A$33:$A$776,$A132,СВЦЭМ!$B$33:$B$776,Y$119)+'СЕТ СН'!$H$14+СВЦЭМ!$D$10+'СЕТ СН'!$H$6-'СЕТ СН'!$H$26</f>
        <v>952.16431112999999</v>
      </c>
    </row>
    <row r="133" spans="1:25" ht="15.75" x14ac:dyDescent="0.2">
      <c r="A133" s="35">
        <f t="shared" si="3"/>
        <v>44057</v>
      </c>
      <c r="B133" s="36">
        <f>SUMIFS(СВЦЭМ!$D$33:$D$776,СВЦЭМ!$A$33:$A$776,$A133,СВЦЭМ!$B$33:$B$776,B$119)+'СЕТ СН'!$H$14+СВЦЭМ!$D$10+'СЕТ СН'!$H$6-'СЕТ СН'!$H$26</f>
        <v>1108.52983238</v>
      </c>
      <c r="C133" s="36">
        <f>SUMIFS(СВЦЭМ!$D$33:$D$776,СВЦЭМ!$A$33:$A$776,$A133,СВЦЭМ!$B$33:$B$776,C$119)+'СЕТ СН'!$H$14+СВЦЭМ!$D$10+'СЕТ СН'!$H$6-'СЕТ СН'!$H$26</f>
        <v>1129.4837722500001</v>
      </c>
      <c r="D133" s="36">
        <f>SUMIFS(СВЦЭМ!$D$33:$D$776,СВЦЭМ!$A$33:$A$776,$A133,СВЦЭМ!$B$33:$B$776,D$119)+'СЕТ СН'!$H$14+СВЦЭМ!$D$10+'СЕТ СН'!$H$6-'СЕТ СН'!$H$26</f>
        <v>1157.44105752</v>
      </c>
      <c r="E133" s="36">
        <f>SUMIFS(СВЦЭМ!$D$33:$D$776,СВЦЭМ!$A$33:$A$776,$A133,СВЦЭМ!$B$33:$B$776,E$119)+'СЕТ СН'!$H$14+СВЦЭМ!$D$10+'СЕТ СН'!$H$6-'СЕТ СН'!$H$26</f>
        <v>1158.63032806</v>
      </c>
      <c r="F133" s="36">
        <f>SUMIFS(СВЦЭМ!$D$33:$D$776,СВЦЭМ!$A$33:$A$776,$A133,СВЦЭМ!$B$33:$B$776,F$119)+'СЕТ СН'!$H$14+СВЦЭМ!$D$10+'СЕТ СН'!$H$6-'СЕТ СН'!$H$26</f>
        <v>1152.4047824900001</v>
      </c>
      <c r="G133" s="36">
        <f>SUMIFS(СВЦЭМ!$D$33:$D$776,СВЦЭМ!$A$33:$A$776,$A133,СВЦЭМ!$B$33:$B$776,G$119)+'СЕТ СН'!$H$14+СВЦЭМ!$D$10+'СЕТ СН'!$H$6-'СЕТ СН'!$H$26</f>
        <v>1139.8449471700001</v>
      </c>
      <c r="H133" s="36">
        <f>SUMIFS(СВЦЭМ!$D$33:$D$776,СВЦЭМ!$A$33:$A$776,$A133,СВЦЭМ!$B$33:$B$776,H$119)+'СЕТ СН'!$H$14+СВЦЭМ!$D$10+'СЕТ СН'!$H$6-'СЕТ СН'!$H$26</f>
        <v>1119.8595534800002</v>
      </c>
      <c r="I133" s="36">
        <f>SUMIFS(СВЦЭМ!$D$33:$D$776,СВЦЭМ!$A$33:$A$776,$A133,СВЦЭМ!$B$33:$B$776,I$119)+'СЕТ СН'!$H$14+СВЦЭМ!$D$10+'СЕТ СН'!$H$6-'СЕТ СН'!$H$26</f>
        <v>1120.80846084</v>
      </c>
      <c r="J133" s="36">
        <f>SUMIFS(СВЦЭМ!$D$33:$D$776,СВЦЭМ!$A$33:$A$776,$A133,СВЦЭМ!$B$33:$B$776,J$119)+'СЕТ СН'!$H$14+СВЦЭМ!$D$10+'СЕТ СН'!$H$6-'СЕТ СН'!$H$26</f>
        <v>1067.6640031700001</v>
      </c>
      <c r="K133" s="36">
        <f>SUMIFS(СВЦЭМ!$D$33:$D$776,СВЦЭМ!$A$33:$A$776,$A133,СВЦЭМ!$B$33:$B$776,K$119)+'СЕТ СН'!$H$14+СВЦЭМ!$D$10+'СЕТ СН'!$H$6-'СЕТ СН'!$H$26</f>
        <v>1045.4225467700001</v>
      </c>
      <c r="L133" s="36">
        <f>SUMIFS(СВЦЭМ!$D$33:$D$776,СВЦЭМ!$A$33:$A$776,$A133,СВЦЭМ!$B$33:$B$776,L$119)+'СЕТ СН'!$H$14+СВЦЭМ!$D$10+'СЕТ СН'!$H$6-'СЕТ СН'!$H$26</f>
        <v>1029.3495374700001</v>
      </c>
      <c r="M133" s="36">
        <f>SUMIFS(СВЦЭМ!$D$33:$D$776,СВЦЭМ!$A$33:$A$776,$A133,СВЦЭМ!$B$33:$B$776,M$119)+'СЕТ СН'!$H$14+СВЦЭМ!$D$10+'СЕТ СН'!$H$6-'СЕТ СН'!$H$26</f>
        <v>990.63765454999998</v>
      </c>
      <c r="N133" s="36">
        <f>SUMIFS(СВЦЭМ!$D$33:$D$776,СВЦЭМ!$A$33:$A$776,$A133,СВЦЭМ!$B$33:$B$776,N$119)+'СЕТ СН'!$H$14+СВЦЭМ!$D$10+'СЕТ СН'!$H$6-'СЕТ СН'!$H$26</f>
        <v>915.25319061999994</v>
      </c>
      <c r="O133" s="36">
        <f>SUMIFS(СВЦЭМ!$D$33:$D$776,СВЦЭМ!$A$33:$A$776,$A133,СВЦЭМ!$B$33:$B$776,O$119)+'СЕТ СН'!$H$14+СВЦЭМ!$D$10+'СЕТ СН'!$H$6-'СЕТ СН'!$H$26</f>
        <v>894.39841754999998</v>
      </c>
      <c r="P133" s="36">
        <f>SUMIFS(СВЦЭМ!$D$33:$D$776,СВЦЭМ!$A$33:$A$776,$A133,СВЦЭМ!$B$33:$B$776,P$119)+'СЕТ СН'!$H$14+СВЦЭМ!$D$10+'СЕТ СН'!$H$6-'СЕТ СН'!$H$26</f>
        <v>903.65882092000004</v>
      </c>
      <c r="Q133" s="36">
        <f>SUMIFS(СВЦЭМ!$D$33:$D$776,СВЦЭМ!$A$33:$A$776,$A133,СВЦЭМ!$B$33:$B$776,Q$119)+'СЕТ СН'!$H$14+СВЦЭМ!$D$10+'СЕТ СН'!$H$6-'СЕТ СН'!$H$26</f>
        <v>916.56398233000004</v>
      </c>
      <c r="R133" s="36">
        <f>SUMIFS(СВЦЭМ!$D$33:$D$776,СВЦЭМ!$A$33:$A$776,$A133,СВЦЭМ!$B$33:$B$776,R$119)+'СЕТ СН'!$H$14+СВЦЭМ!$D$10+'СЕТ СН'!$H$6-'СЕТ СН'!$H$26</f>
        <v>912.39625669999998</v>
      </c>
      <c r="S133" s="36">
        <f>SUMIFS(СВЦЭМ!$D$33:$D$776,СВЦЭМ!$A$33:$A$776,$A133,СВЦЭМ!$B$33:$B$776,S$119)+'СЕТ СН'!$H$14+СВЦЭМ!$D$10+'СЕТ СН'!$H$6-'СЕТ СН'!$H$26</f>
        <v>923.83202118999998</v>
      </c>
      <c r="T133" s="36">
        <f>SUMIFS(СВЦЭМ!$D$33:$D$776,СВЦЭМ!$A$33:$A$776,$A133,СВЦЭМ!$B$33:$B$776,T$119)+'СЕТ СН'!$H$14+СВЦЭМ!$D$10+'СЕТ СН'!$H$6-'СЕТ СН'!$H$26</f>
        <v>921.61391211</v>
      </c>
      <c r="U133" s="36">
        <f>SUMIFS(СВЦЭМ!$D$33:$D$776,СВЦЭМ!$A$33:$A$776,$A133,СВЦЭМ!$B$33:$B$776,U$119)+'СЕТ СН'!$H$14+СВЦЭМ!$D$10+'СЕТ СН'!$H$6-'СЕТ СН'!$H$26</f>
        <v>933.37803535</v>
      </c>
      <c r="V133" s="36">
        <f>SUMIFS(СВЦЭМ!$D$33:$D$776,СВЦЭМ!$A$33:$A$776,$A133,СВЦЭМ!$B$33:$B$776,V$119)+'СЕТ СН'!$H$14+СВЦЭМ!$D$10+'СЕТ СН'!$H$6-'СЕТ СН'!$H$26</f>
        <v>921.41508252999995</v>
      </c>
      <c r="W133" s="36">
        <f>SUMIFS(СВЦЭМ!$D$33:$D$776,СВЦЭМ!$A$33:$A$776,$A133,СВЦЭМ!$B$33:$B$776,W$119)+'СЕТ СН'!$H$14+СВЦЭМ!$D$10+'СЕТ СН'!$H$6-'СЕТ СН'!$H$26</f>
        <v>924.19279391999999</v>
      </c>
      <c r="X133" s="36">
        <f>SUMIFS(СВЦЭМ!$D$33:$D$776,СВЦЭМ!$A$33:$A$776,$A133,СВЦЭМ!$B$33:$B$776,X$119)+'СЕТ СН'!$H$14+СВЦЭМ!$D$10+'СЕТ СН'!$H$6-'СЕТ СН'!$H$26</f>
        <v>945.55882559999998</v>
      </c>
      <c r="Y133" s="36">
        <f>SUMIFS(СВЦЭМ!$D$33:$D$776,СВЦЭМ!$A$33:$A$776,$A133,СВЦЭМ!$B$33:$B$776,Y$119)+'СЕТ СН'!$H$14+СВЦЭМ!$D$10+'СЕТ СН'!$H$6-'СЕТ СН'!$H$26</f>
        <v>1020.78526812</v>
      </c>
    </row>
    <row r="134" spans="1:25" ht="15.75" x14ac:dyDescent="0.2">
      <c r="A134" s="35">
        <f t="shared" si="3"/>
        <v>44058</v>
      </c>
      <c r="B134" s="36">
        <f>SUMIFS(СВЦЭМ!$D$33:$D$776,СВЦЭМ!$A$33:$A$776,$A134,СВЦЭМ!$B$33:$B$776,B$119)+'СЕТ СН'!$H$14+СВЦЭМ!$D$10+'СЕТ СН'!$H$6-'СЕТ СН'!$H$26</f>
        <v>1048.51824291</v>
      </c>
      <c r="C134" s="36">
        <f>SUMIFS(СВЦЭМ!$D$33:$D$776,СВЦЭМ!$A$33:$A$776,$A134,СВЦЭМ!$B$33:$B$776,C$119)+'СЕТ СН'!$H$14+СВЦЭМ!$D$10+'СЕТ СН'!$H$6-'СЕТ СН'!$H$26</f>
        <v>1089.14645154</v>
      </c>
      <c r="D134" s="36">
        <f>SUMIFS(СВЦЭМ!$D$33:$D$776,СВЦЭМ!$A$33:$A$776,$A134,СВЦЭМ!$B$33:$B$776,D$119)+'СЕТ СН'!$H$14+СВЦЭМ!$D$10+'СЕТ СН'!$H$6-'СЕТ СН'!$H$26</f>
        <v>1079.6151568800001</v>
      </c>
      <c r="E134" s="36">
        <f>SUMIFS(СВЦЭМ!$D$33:$D$776,СВЦЭМ!$A$33:$A$776,$A134,СВЦЭМ!$B$33:$B$776,E$119)+'СЕТ СН'!$H$14+СВЦЭМ!$D$10+'СЕТ СН'!$H$6-'СЕТ СН'!$H$26</f>
        <v>1076.0159796</v>
      </c>
      <c r="F134" s="36">
        <f>SUMIFS(СВЦЭМ!$D$33:$D$776,СВЦЭМ!$A$33:$A$776,$A134,СВЦЭМ!$B$33:$B$776,F$119)+'СЕТ СН'!$H$14+СВЦЭМ!$D$10+'СЕТ СН'!$H$6-'СЕТ СН'!$H$26</f>
        <v>1079.1460433700001</v>
      </c>
      <c r="G134" s="36">
        <f>SUMIFS(СВЦЭМ!$D$33:$D$776,СВЦЭМ!$A$33:$A$776,$A134,СВЦЭМ!$B$33:$B$776,G$119)+'СЕТ СН'!$H$14+СВЦЭМ!$D$10+'СЕТ СН'!$H$6-'СЕТ СН'!$H$26</f>
        <v>1079.76596857</v>
      </c>
      <c r="H134" s="36">
        <f>SUMIFS(СВЦЭМ!$D$33:$D$776,СВЦЭМ!$A$33:$A$776,$A134,СВЦЭМ!$B$33:$B$776,H$119)+'СЕТ СН'!$H$14+СВЦЭМ!$D$10+'СЕТ СН'!$H$6-'СЕТ СН'!$H$26</f>
        <v>1069.0039546099999</v>
      </c>
      <c r="I134" s="36">
        <f>SUMIFS(СВЦЭМ!$D$33:$D$776,СВЦЭМ!$A$33:$A$776,$A134,СВЦЭМ!$B$33:$B$776,I$119)+'СЕТ СН'!$H$14+СВЦЭМ!$D$10+'СЕТ СН'!$H$6-'СЕТ СН'!$H$26</f>
        <v>1063.15187603</v>
      </c>
      <c r="J134" s="36">
        <f>SUMIFS(СВЦЭМ!$D$33:$D$776,СВЦЭМ!$A$33:$A$776,$A134,СВЦЭМ!$B$33:$B$776,J$119)+'СЕТ СН'!$H$14+СВЦЭМ!$D$10+'СЕТ СН'!$H$6-'СЕТ СН'!$H$26</f>
        <v>1022.4240822</v>
      </c>
      <c r="K134" s="36">
        <f>SUMIFS(СВЦЭМ!$D$33:$D$776,СВЦЭМ!$A$33:$A$776,$A134,СВЦЭМ!$B$33:$B$776,K$119)+'СЕТ СН'!$H$14+СВЦЭМ!$D$10+'СЕТ СН'!$H$6-'СЕТ СН'!$H$26</f>
        <v>984.81332194000004</v>
      </c>
      <c r="L134" s="36">
        <f>SUMIFS(СВЦЭМ!$D$33:$D$776,СВЦЭМ!$A$33:$A$776,$A134,СВЦЭМ!$B$33:$B$776,L$119)+'СЕТ СН'!$H$14+СВЦЭМ!$D$10+'СЕТ СН'!$H$6-'СЕТ СН'!$H$26</f>
        <v>980.86654036000004</v>
      </c>
      <c r="M134" s="36">
        <f>SUMIFS(СВЦЭМ!$D$33:$D$776,СВЦЭМ!$A$33:$A$776,$A134,СВЦЭМ!$B$33:$B$776,M$119)+'СЕТ СН'!$H$14+СВЦЭМ!$D$10+'СЕТ СН'!$H$6-'СЕТ СН'!$H$26</f>
        <v>992.23086624999996</v>
      </c>
      <c r="N134" s="36">
        <f>SUMIFS(СВЦЭМ!$D$33:$D$776,СВЦЭМ!$A$33:$A$776,$A134,СВЦЭМ!$B$33:$B$776,N$119)+'СЕТ СН'!$H$14+СВЦЭМ!$D$10+'СЕТ СН'!$H$6-'СЕТ СН'!$H$26</f>
        <v>986.97337530000004</v>
      </c>
      <c r="O134" s="36">
        <f>SUMIFS(СВЦЭМ!$D$33:$D$776,СВЦЭМ!$A$33:$A$776,$A134,СВЦЭМ!$B$33:$B$776,O$119)+'СЕТ СН'!$H$14+СВЦЭМ!$D$10+'СЕТ СН'!$H$6-'СЕТ СН'!$H$26</f>
        <v>963.53927880000003</v>
      </c>
      <c r="P134" s="36">
        <f>SUMIFS(СВЦЭМ!$D$33:$D$776,СВЦЭМ!$A$33:$A$776,$A134,СВЦЭМ!$B$33:$B$776,P$119)+'СЕТ СН'!$H$14+СВЦЭМ!$D$10+'СЕТ СН'!$H$6-'СЕТ СН'!$H$26</f>
        <v>965.35270367999999</v>
      </c>
      <c r="Q134" s="36">
        <f>SUMIFS(СВЦЭМ!$D$33:$D$776,СВЦЭМ!$A$33:$A$776,$A134,СВЦЭМ!$B$33:$B$776,Q$119)+'СЕТ СН'!$H$14+СВЦЭМ!$D$10+'СЕТ СН'!$H$6-'СЕТ СН'!$H$26</f>
        <v>970.47354659999996</v>
      </c>
      <c r="R134" s="36">
        <f>SUMIFS(СВЦЭМ!$D$33:$D$776,СВЦЭМ!$A$33:$A$776,$A134,СВЦЭМ!$B$33:$B$776,R$119)+'СЕТ СН'!$H$14+СВЦЭМ!$D$10+'СЕТ СН'!$H$6-'СЕТ СН'!$H$26</f>
        <v>974.53414587999998</v>
      </c>
      <c r="S134" s="36">
        <f>SUMIFS(СВЦЭМ!$D$33:$D$776,СВЦЭМ!$A$33:$A$776,$A134,СВЦЭМ!$B$33:$B$776,S$119)+'СЕТ СН'!$H$14+СВЦЭМ!$D$10+'СЕТ СН'!$H$6-'СЕТ СН'!$H$26</f>
        <v>976.24150056999997</v>
      </c>
      <c r="T134" s="36">
        <f>SUMIFS(СВЦЭМ!$D$33:$D$776,СВЦЭМ!$A$33:$A$776,$A134,СВЦЭМ!$B$33:$B$776,T$119)+'СЕТ СН'!$H$14+СВЦЭМ!$D$10+'СЕТ СН'!$H$6-'СЕТ СН'!$H$26</f>
        <v>973.38255944000002</v>
      </c>
      <c r="U134" s="36">
        <f>SUMIFS(СВЦЭМ!$D$33:$D$776,СВЦЭМ!$A$33:$A$776,$A134,СВЦЭМ!$B$33:$B$776,U$119)+'СЕТ СН'!$H$14+СВЦЭМ!$D$10+'СЕТ СН'!$H$6-'СЕТ СН'!$H$26</f>
        <v>978.55915267</v>
      </c>
      <c r="V134" s="36">
        <f>SUMIFS(СВЦЭМ!$D$33:$D$776,СВЦЭМ!$A$33:$A$776,$A134,СВЦЭМ!$B$33:$B$776,V$119)+'СЕТ СН'!$H$14+СВЦЭМ!$D$10+'СЕТ СН'!$H$6-'СЕТ СН'!$H$26</f>
        <v>968.17308115000003</v>
      </c>
      <c r="W134" s="36">
        <f>SUMIFS(СВЦЭМ!$D$33:$D$776,СВЦЭМ!$A$33:$A$776,$A134,СВЦЭМ!$B$33:$B$776,W$119)+'СЕТ СН'!$H$14+СВЦЭМ!$D$10+'СЕТ СН'!$H$6-'СЕТ СН'!$H$26</f>
        <v>962.25117607999994</v>
      </c>
      <c r="X134" s="36">
        <f>SUMIFS(СВЦЭМ!$D$33:$D$776,СВЦЭМ!$A$33:$A$776,$A134,СВЦЭМ!$B$33:$B$776,X$119)+'СЕТ СН'!$H$14+СВЦЭМ!$D$10+'СЕТ СН'!$H$6-'СЕТ СН'!$H$26</f>
        <v>979.72563446999993</v>
      </c>
      <c r="Y134" s="36">
        <f>SUMIFS(СВЦЭМ!$D$33:$D$776,СВЦЭМ!$A$33:$A$776,$A134,СВЦЭМ!$B$33:$B$776,Y$119)+'СЕТ СН'!$H$14+СВЦЭМ!$D$10+'СЕТ СН'!$H$6-'СЕТ СН'!$H$26</f>
        <v>994.90984157000003</v>
      </c>
    </row>
    <row r="135" spans="1:25" ht="15.75" x14ac:dyDescent="0.2">
      <c r="A135" s="35">
        <f t="shared" si="3"/>
        <v>44059</v>
      </c>
      <c r="B135" s="36">
        <f>SUMIFS(СВЦЭМ!$D$33:$D$776,СВЦЭМ!$A$33:$A$776,$A135,СВЦЭМ!$B$33:$B$776,B$119)+'СЕТ СН'!$H$14+СВЦЭМ!$D$10+'СЕТ СН'!$H$6-'СЕТ СН'!$H$26</f>
        <v>1070.6352032</v>
      </c>
      <c r="C135" s="36">
        <f>SUMIFS(СВЦЭМ!$D$33:$D$776,СВЦЭМ!$A$33:$A$776,$A135,СВЦЭМ!$B$33:$B$776,C$119)+'СЕТ СН'!$H$14+СВЦЭМ!$D$10+'СЕТ СН'!$H$6-'СЕТ СН'!$H$26</f>
        <v>1088.78356035</v>
      </c>
      <c r="D135" s="36">
        <f>SUMIFS(СВЦЭМ!$D$33:$D$776,СВЦЭМ!$A$33:$A$776,$A135,СВЦЭМ!$B$33:$B$776,D$119)+'СЕТ СН'!$H$14+СВЦЭМ!$D$10+'СЕТ СН'!$H$6-'СЕТ СН'!$H$26</f>
        <v>1101.8026505400001</v>
      </c>
      <c r="E135" s="36">
        <f>SUMIFS(СВЦЭМ!$D$33:$D$776,СВЦЭМ!$A$33:$A$776,$A135,СВЦЭМ!$B$33:$B$776,E$119)+'СЕТ СН'!$H$14+СВЦЭМ!$D$10+'СЕТ СН'!$H$6-'СЕТ СН'!$H$26</f>
        <v>1109.51337655</v>
      </c>
      <c r="F135" s="36">
        <f>SUMIFS(СВЦЭМ!$D$33:$D$776,СВЦЭМ!$A$33:$A$776,$A135,СВЦЭМ!$B$33:$B$776,F$119)+'СЕТ СН'!$H$14+СВЦЭМ!$D$10+'СЕТ СН'!$H$6-'СЕТ СН'!$H$26</f>
        <v>1106.41207536</v>
      </c>
      <c r="G135" s="36">
        <f>SUMIFS(СВЦЭМ!$D$33:$D$776,СВЦЭМ!$A$33:$A$776,$A135,СВЦЭМ!$B$33:$B$776,G$119)+'СЕТ СН'!$H$14+СВЦЭМ!$D$10+'СЕТ СН'!$H$6-'СЕТ СН'!$H$26</f>
        <v>1102.2361507200001</v>
      </c>
      <c r="H135" s="36">
        <f>SUMIFS(СВЦЭМ!$D$33:$D$776,СВЦЭМ!$A$33:$A$776,$A135,СВЦЭМ!$B$33:$B$776,H$119)+'СЕТ СН'!$H$14+СВЦЭМ!$D$10+'СЕТ СН'!$H$6-'СЕТ СН'!$H$26</f>
        <v>1086.2604642200001</v>
      </c>
      <c r="I135" s="36">
        <f>SUMIFS(СВЦЭМ!$D$33:$D$776,СВЦЭМ!$A$33:$A$776,$A135,СВЦЭМ!$B$33:$B$776,I$119)+'СЕТ СН'!$H$14+СВЦЭМ!$D$10+'СЕТ СН'!$H$6-'СЕТ СН'!$H$26</f>
        <v>1039.7129702500001</v>
      </c>
      <c r="J135" s="36">
        <f>SUMIFS(СВЦЭМ!$D$33:$D$776,СВЦЭМ!$A$33:$A$776,$A135,СВЦЭМ!$B$33:$B$776,J$119)+'СЕТ СН'!$H$14+СВЦЭМ!$D$10+'СЕТ СН'!$H$6-'СЕТ СН'!$H$26</f>
        <v>1012.98014873</v>
      </c>
      <c r="K135" s="36">
        <f>SUMIFS(СВЦЭМ!$D$33:$D$776,СВЦЭМ!$A$33:$A$776,$A135,СВЦЭМ!$B$33:$B$776,K$119)+'СЕТ СН'!$H$14+СВЦЭМ!$D$10+'СЕТ СН'!$H$6-'СЕТ СН'!$H$26</f>
        <v>984.14213052000002</v>
      </c>
      <c r="L135" s="36">
        <f>SUMIFS(СВЦЭМ!$D$33:$D$776,СВЦЭМ!$A$33:$A$776,$A135,СВЦЭМ!$B$33:$B$776,L$119)+'СЕТ СН'!$H$14+СВЦЭМ!$D$10+'СЕТ СН'!$H$6-'СЕТ СН'!$H$26</f>
        <v>975.68805856999995</v>
      </c>
      <c r="M135" s="36">
        <f>SUMIFS(СВЦЭМ!$D$33:$D$776,СВЦЭМ!$A$33:$A$776,$A135,СВЦЭМ!$B$33:$B$776,M$119)+'СЕТ СН'!$H$14+СВЦЭМ!$D$10+'СЕТ СН'!$H$6-'СЕТ СН'!$H$26</f>
        <v>951.33500762999995</v>
      </c>
      <c r="N135" s="36">
        <f>SUMIFS(СВЦЭМ!$D$33:$D$776,СВЦЭМ!$A$33:$A$776,$A135,СВЦЭМ!$B$33:$B$776,N$119)+'СЕТ СН'!$H$14+СВЦЭМ!$D$10+'СЕТ СН'!$H$6-'СЕТ СН'!$H$26</f>
        <v>942.07865158000004</v>
      </c>
      <c r="O135" s="36">
        <f>SUMIFS(СВЦЭМ!$D$33:$D$776,СВЦЭМ!$A$33:$A$776,$A135,СВЦЭМ!$B$33:$B$776,O$119)+'СЕТ СН'!$H$14+СВЦЭМ!$D$10+'СЕТ СН'!$H$6-'СЕТ СН'!$H$26</f>
        <v>925.66859536999993</v>
      </c>
      <c r="P135" s="36">
        <f>SUMIFS(СВЦЭМ!$D$33:$D$776,СВЦЭМ!$A$33:$A$776,$A135,СВЦЭМ!$B$33:$B$776,P$119)+'СЕТ СН'!$H$14+СВЦЭМ!$D$10+'СЕТ СН'!$H$6-'СЕТ СН'!$H$26</f>
        <v>921.57690593999996</v>
      </c>
      <c r="Q135" s="36">
        <f>SUMIFS(СВЦЭМ!$D$33:$D$776,СВЦЭМ!$A$33:$A$776,$A135,СВЦЭМ!$B$33:$B$776,Q$119)+'СЕТ СН'!$H$14+СВЦЭМ!$D$10+'СЕТ СН'!$H$6-'СЕТ СН'!$H$26</f>
        <v>939.10497126999996</v>
      </c>
      <c r="R135" s="36">
        <f>SUMIFS(СВЦЭМ!$D$33:$D$776,СВЦЭМ!$A$33:$A$776,$A135,СВЦЭМ!$B$33:$B$776,R$119)+'СЕТ СН'!$H$14+СВЦЭМ!$D$10+'СЕТ СН'!$H$6-'СЕТ СН'!$H$26</f>
        <v>954.00530437999998</v>
      </c>
      <c r="S135" s="36">
        <f>SUMIFS(СВЦЭМ!$D$33:$D$776,СВЦЭМ!$A$33:$A$776,$A135,СВЦЭМ!$B$33:$B$776,S$119)+'СЕТ СН'!$H$14+СВЦЭМ!$D$10+'СЕТ СН'!$H$6-'СЕТ СН'!$H$26</f>
        <v>961.70026785999994</v>
      </c>
      <c r="T135" s="36">
        <f>SUMIFS(СВЦЭМ!$D$33:$D$776,СВЦЭМ!$A$33:$A$776,$A135,СВЦЭМ!$B$33:$B$776,T$119)+'СЕТ СН'!$H$14+СВЦЭМ!$D$10+'СЕТ СН'!$H$6-'СЕТ СН'!$H$26</f>
        <v>966.47824735999995</v>
      </c>
      <c r="U135" s="36">
        <f>SUMIFS(СВЦЭМ!$D$33:$D$776,СВЦЭМ!$A$33:$A$776,$A135,СВЦЭМ!$B$33:$B$776,U$119)+'СЕТ СН'!$H$14+СВЦЭМ!$D$10+'СЕТ СН'!$H$6-'СЕТ СН'!$H$26</f>
        <v>977.55401586999994</v>
      </c>
      <c r="V135" s="36">
        <f>SUMIFS(СВЦЭМ!$D$33:$D$776,СВЦЭМ!$A$33:$A$776,$A135,СВЦЭМ!$B$33:$B$776,V$119)+'СЕТ СН'!$H$14+СВЦЭМ!$D$10+'СЕТ СН'!$H$6-'СЕТ СН'!$H$26</f>
        <v>962.64827948999994</v>
      </c>
      <c r="W135" s="36">
        <f>SUMIFS(СВЦЭМ!$D$33:$D$776,СВЦЭМ!$A$33:$A$776,$A135,СВЦЭМ!$B$33:$B$776,W$119)+'СЕТ СН'!$H$14+СВЦЭМ!$D$10+'СЕТ СН'!$H$6-'СЕТ СН'!$H$26</f>
        <v>959.36381965999999</v>
      </c>
      <c r="X135" s="36">
        <f>SUMIFS(СВЦЭМ!$D$33:$D$776,СВЦЭМ!$A$33:$A$776,$A135,СВЦЭМ!$B$33:$B$776,X$119)+'СЕТ СН'!$H$14+СВЦЭМ!$D$10+'СЕТ СН'!$H$6-'СЕТ СН'!$H$26</f>
        <v>976.49574047999999</v>
      </c>
      <c r="Y135" s="36">
        <f>SUMIFS(СВЦЭМ!$D$33:$D$776,СВЦЭМ!$A$33:$A$776,$A135,СВЦЭМ!$B$33:$B$776,Y$119)+'СЕТ СН'!$H$14+СВЦЭМ!$D$10+'СЕТ СН'!$H$6-'СЕТ СН'!$H$26</f>
        <v>981.98324969999999</v>
      </c>
    </row>
    <row r="136" spans="1:25" ht="15.75" x14ac:dyDescent="0.2">
      <c r="A136" s="35">
        <f t="shared" si="3"/>
        <v>44060</v>
      </c>
      <c r="B136" s="36">
        <f>SUMIFS(СВЦЭМ!$D$33:$D$776,СВЦЭМ!$A$33:$A$776,$A136,СВЦЭМ!$B$33:$B$776,B$119)+'СЕТ СН'!$H$14+СВЦЭМ!$D$10+'СЕТ СН'!$H$6-'СЕТ СН'!$H$26</f>
        <v>1085.56596457</v>
      </c>
      <c r="C136" s="36">
        <f>SUMIFS(СВЦЭМ!$D$33:$D$776,СВЦЭМ!$A$33:$A$776,$A136,СВЦЭМ!$B$33:$B$776,C$119)+'СЕТ СН'!$H$14+СВЦЭМ!$D$10+'СЕТ СН'!$H$6-'СЕТ СН'!$H$26</f>
        <v>1113.30803831</v>
      </c>
      <c r="D136" s="36">
        <f>SUMIFS(СВЦЭМ!$D$33:$D$776,СВЦЭМ!$A$33:$A$776,$A136,СВЦЭМ!$B$33:$B$776,D$119)+'СЕТ СН'!$H$14+СВЦЭМ!$D$10+'СЕТ СН'!$H$6-'СЕТ СН'!$H$26</f>
        <v>1127.12797449</v>
      </c>
      <c r="E136" s="36">
        <f>SUMIFS(СВЦЭМ!$D$33:$D$776,СВЦЭМ!$A$33:$A$776,$A136,СВЦЭМ!$B$33:$B$776,E$119)+'СЕТ СН'!$H$14+СВЦЭМ!$D$10+'СЕТ СН'!$H$6-'СЕТ СН'!$H$26</f>
        <v>1136.5984321999999</v>
      </c>
      <c r="F136" s="36">
        <f>SUMIFS(СВЦЭМ!$D$33:$D$776,СВЦЭМ!$A$33:$A$776,$A136,СВЦЭМ!$B$33:$B$776,F$119)+'СЕТ СН'!$H$14+СВЦЭМ!$D$10+'СЕТ СН'!$H$6-'СЕТ СН'!$H$26</f>
        <v>1132.3723124800001</v>
      </c>
      <c r="G136" s="36">
        <f>SUMIFS(СВЦЭМ!$D$33:$D$776,СВЦЭМ!$A$33:$A$776,$A136,СВЦЭМ!$B$33:$B$776,G$119)+'СЕТ СН'!$H$14+СВЦЭМ!$D$10+'СЕТ СН'!$H$6-'СЕТ СН'!$H$26</f>
        <v>1134.4702096600001</v>
      </c>
      <c r="H136" s="36">
        <f>SUMIFS(СВЦЭМ!$D$33:$D$776,СВЦЭМ!$A$33:$A$776,$A136,СВЦЭМ!$B$33:$B$776,H$119)+'СЕТ СН'!$H$14+СВЦЭМ!$D$10+'СЕТ СН'!$H$6-'СЕТ СН'!$H$26</f>
        <v>1150.0726323400002</v>
      </c>
      <c r="I136" s="36">
        <f>SUMIFS(СВЦЭМ!$D$33:$D$776,СВЦЭМ!$A$33:$A$776,$A136,СВЦЭМ!$B$33:$B$776,I$119)+'СЕТ СН'!$H$14+СВЦЭМ!$D$10+'СЕТ СН'!$H$6-'СЕТ СН'!$H$26</f>
        <v>1194.87315076</v>
      </c>
      <c r="J136" s="36">
        <f>SUMIFS(СВЦЭМ!$D$33:$D$776,СВЦЭМ!$A$33:$A$776,$A136,СВЦЭМ!$B$33:$B$776,J$119)+'СЕТ СН'!$H$14+СВЦЭМ!$D$10+'СЕТ СН'!$H$6-'СЕТ СН'!$H$26</f>
        <v>1149.0708958800001</v>
      </c>
      <c r="K136" s="36">
        <f>SUMIFS(СВЦЭМ!$D$33:$D$776,СВЦЭМ!$A$33:$A$776,$A136,СВЦЭМ!$B$33:$B$776,K$119)+'СЕТ СН'!$H$14+СВЦЭМ!$D$10+'СЕТ СН'!$H$6-'СЕТ СН'!$H$26</f>
        <v>1117.3937090100001</v>
      </c>
      <c r="L136" s="36">
        <f>SUMIFS(СВЦЭМ!$D$33:$D$776,СВЦЭМ!$A$33:$A$776,$A136,СВЦЭМ!$B$33:$B$776,L$119)+'СЕТ СН'!$H$14+СВЦЭМ!$D$10+'СЕТ СН'!$H$6-'СЕТ СН'!$H$26</f>
        <v>1103.9552107300001</v>
      </c>
      <c r="M136" s="36">
        <f>SUMIFS(СВЦЭМ!$D$33:$D$776,СВЦЭМ!$A$33:$A$776,$A136,СВЦЭМ!$B$33:$B$776,M$119)+'СЕТ СН'!$H$14+СВЦЭМ!$D$10+'СЕТ СН'!$H$6-'СЕТ СН'!$H$26</f>
        <v>1043.31194325</v>
      </c>
      <c r="N136" s="36">
        <f>SUMIFS(СВЦЭМ!$D$33:$D$776,СВЦЭМ!$A$33:$A$776,$A136,СВЦЭМ!$B$33:$B$776,N$119)+'СЕТ СН'!$H$14+СВЦЭМ!$D$10+'СЕТ СН'!$H$6-'СЕТ СН'!$H$26</f>
        <v>972.90757558999996</v>
      </c>
      <c r="O136" s="36">
        <f>SUMIFS(СВЦЭМ!$D$33:$D$776,СВЦЭМ!$A$33:$A$776,$A136,СВЦЭМ!$B$33:$B$776,O$119)+'СЕТ СН'!$H$14+СВЦЭМ!$D$10+'СЕТ СН'!$H$6-'СЕТ СН'!$H$26</f>
        <v>937.98017661999995</v>
      </c>
      <c r="P136" s="36">
        <f>SUMIFS(СВЦЭМ!$D$33:$D$776,СВЦЭМ!$A$33:$A$776,$A136,СВЦЭМ!$B$33:$B$776,P$119)+'СЕТ СН'!$H$14+СВЦЭМ!$D$10+'СЕТ СН'!$H$6-'СЕТ СН'!$H$26</f>
        <v>937.89968789</v>
      </c>
      <c r="Q136" s="36">
        <f>SUMIFS(СВЦЭМ!$D$33:$D$776,СВЦЭМ!$A$33:$A$776,$A136,СВЦЭМ!$B$33:$B$776,Q$119)+'СЕТ СН'!$H$14+СВЦЭМ!$D$10+'СЕТ СН'!$H$6-'СЕТ СН'!$H$26</f>
        <v>944.42132720999996</v>
      </c>
      <c r="R136" s="36">
        <f>SUMIFS(СВЦЭМ!$D$33:$D$776,СВЦЭМ!$A$33:$A$776,$A136,СВЦЭМ!$B$33:$B$776,R$119)+'СЕТ СН'!$H$14+СВЦЭМ!$D$10+'СЕТ СН'!$H$6-'СЕТ СН'!$H$26</f>
        <v>941.43788645999996</v>
      </c>
      <c r="S136" s="36">
        <f>SUMIFS(СВЦЭМ!$D$33:$D$776,СВЦЭМ!$A$33:$A$776,$A136,СВЦЭМ!$B$33:$B$776,S$119)+'СЕТ СН'!$H$14+СВЦЭМ!$D$10+'СЕТ СН'!$H$6-'СЕТ СН'!$H$26</f>
        <v>944.84908799000004</v>
      </c>
      <c r="T136" s="36">
        <f>SUMIFS(СВЦЭМ!$D$33:$D$776,СВЦЭМ!$A$33:$A$776,$A136,СВЦЭМ!$B$33:$B$776,T$119)+'СЕТ СН'!$H$14+СВЦЭМ!$D$10+'СЕТ СН'!$H$6-'СЕТ СН'!$H$26</f>
        <v>941.8915422</v>
      </c>
      <c r="U136" s="36">
        <f>SUMIFS(СВЦЭМ!$D$33:$D$776,СВЦЭМ!$A$33:$A$776,$A136,СВЦЭМ!$B$33:$B$776,U$119)+'СЕТ СН'!$H$14+СВЦЭМ!$D$10+'СЕТ СН'!$H$6-'СЕТ СН'!$H$26</f>
        <v>945.57438371000001</v>
      </c>
      <c r="V136" s="36">
        <f>SUMIFS(СВЦЭМ!$D$33:$D$776,СВЦЭМ!$A$33:$A$776,$A136,СВЦЭМ!$B$33:$B$776,V$119)+'СЕТ СН'!$H$14+СВЦЭМ!$D$10+'СЕТ СН'!$H$6-'СЕТ СН'!$H$26</f>
        <v>944.26591054999994</v>
      </c>
      <c r="W136" s="36">
        <f>SUMIFS(СВЦЭМ!$D$33:$D$776,СВЦЭМ!$A$33:$A$776,$A136,СВЦЭМ!$B$33:$B$776,W$119)+'СЕТ СН'!$H$14+СВЦЭМ!$D$10+'СЕТ СН'!$H$6-'СЕТ СН'!$H$26</f>
        <v>942.02132702999995</v>
      </c>
      <c r="X136" s="36">
        <f>SUMIFS(СВЦЭМ!$D$33:$D$776,СВЦЭМ!$A$33:$A$776,$A136,СВЦЭМ!$B$33:$B$776,X$119)+'СЕТ СН'!$H$14+СВЦЭМ!$D$10+'СЕТ СН'!$H$6-'СЕТ СН'!$H$26</f>
        <v>944.11742373999994</v>
      </c>
      <c r="Y136" s="36">
        <f>SUMIFS(СВЦЭМ!$D$33:$D$776,СВЦЭМ!$A$33:$A$776,$A136,СВЦЭМ!$B$33:$B$776,Y$119)+'СЕТ СН'!$H$14+СВЦЭМ!$D$10+'СЕТ СН'!$H$6-'СЕТ СН'!$H$26</f>
        <v>1007.69212018</v>
      </c>
    </row>
    <row r="137" spans="1:25" ht="15.75" x14ac:dyDescent="0.2">
      <c r="A137" s="35">
        <f t="shared" si="3"/>
        <v>44061</v>
      </c>
      <c r="B137" s="36">
        <f>SUMIFS(СВЦЭМ!$D$33:$D$776,СВЦЭМ!$A$33:$A$776,$A137,СВЦЭМ!$B$33:$B$776,B$119)+'СЕТ СН'!$H$14+СВЦЭМ!$D$10+'СЕТ СН'!$H$6-'СЕТ СН'!$H$26</f>
        <v>1087.5845730800002</v>
      </c>
      <c r="C137" s="36">
        <f>SUMIFS(СВЦЭМ!$D$33:$D$776,СВЦЭМ!$A$33:$A$776,$A137,СВЦЭМ!$B$33:$B$776,C$119)+'СЕТ СН'!$H$14+СВЦЭМ!$D$10+'СЕТ СН'!$H$6-'СЕТ СН'!$H$26</f>
        <v>1125.3562089100001</v>
      </c>
      <c r="D137" s="36">
        <f>SUMIFS(СВЦЭМ!$D$33:$D$776,СВЦЭМ!$A$33:$A$776,$A137,СВЦЭМ!$B$33:$B$776,D$119)+'СЕТ СН'!$H$14+СВЦЭМ!$D$10+'СЕТ СН'!$H$6-'СЕТ СН'!$H$26</f>
        <v>1144.3849666200001</v>
      </c>
      <c r="E137" s="36">
        <f>SUMIFS(СВЦЭМ!$D$33:$D$776,СВЦЭМ!$A$33:$A$776,$A137,СВЦЭМ!$B$33:$B$776,E$119)+'СЕТ СН'!$H$14+СВЦЭМ!$D$10+'СЕТ СН'!$H$6-'СЕТ СН'!$H$26</f>
        <v>1144.3181505300001</v>
      </c>
      <c r="F137" s="36">
        <f>SUMIFS(СВЦЭМ!$D$33:$D$776,СВЦЭМ!$A$33:$A$776,$A137,СВЦЭМ!$B$33:$B$776,F$119)+'СЕТ СН'!$H$14+СВЦЭМ!$D$10+'СЕТ СН'!$H$6-'СЕТ СН'!$H$26</f>
        <v>1155.3535820300001</v>
      </c>
      <c r="G137" s="36">
        <f>SUMIFS(СВЦЭМ!$D$33:$D$776,СВЦЭМ!$A$33:$A$776,$A137,СВЦЭМ!$B$33:$B$776,G$119)+'СЕТ СН'!$H$14+СВЦЭМ!$D$10+'СЕТ СН'!$H$6-'СЕТ СН'!$H$26</f>
        <v>1149.2096525100001</v>
      </c>
      <c r="H137" s="36">
        <f>SUMIFS(СВЦЭМ!$D$33:$D$776,СВЦЭМ!$A$33:$A$776,$A137,СВЦЭМ!$B$33:$B$776,H$119)+'СЕТ СН'!$H$14+СВЦЭМ!$D$10+'СЕТ СН'!$H$6-'СЕТ СН'!$H$26</f>
        <v>1152.24523789</v>
      </c>
      <c r="I137" s="36">
        <f>SUMIFS(СВЦЭМ!$D$33:$D$776,СВЦЭМ!$A$33:$A$776,$A137,СВЦЭМ!$B$33:$B$776,I$119)+'СЕТ СН'!$H$14+СВЦЭМ!$D$10+'СЕТ СН'!$H$6-'СЕТ СН'!$H$26</f>
        <v>1155.20376126</v>
      </c>
      <c r="J137" s="36">
        <f>SUMIFS(СВЦЭМ!$D$33:$D$776,СВЦЭМ!$A$33:$A$776,$A137,СВЦЭМ!$B$33:$B$776,J$119)+'СЕТ СН'!$H$14+СВЦЭМ!$D$10+'СЕТ СН'!$H$6-'СЕТ СН'!$H$26</f>
        <v>1100.2742415100001</v>
      </c>
      <c r="K137" s="36">
        <f>SUMIFS(СВЦЭМ!$D$33:$D$776,СВЦЭМ!$A$33:$A$776,$A137,СВЦЭМ!$B$33:$B$776,K$119)+'СЕТ СН'!$H$14+СВЦЭМ!$D$10+'СЕТ СН'!$H$6-'СЕТ СН'!$H$26</f>
        <v>1083.55798886</v>
      </c>
      <c r="L137" s="36">
        <f>SUMIFS(СВЦЭМ!$D$33:$D$776,СВЦЭМ!$A$33:$A$776,$A137,СВЦЭМ!$B$33:$B$776,L$119)+'СЕТ СН'!$H$14+СВЦЭМ!$D$10+'СЕТ СН'!$H$6-'СЕТ СН'!$H$26</f>
        <v>1081.4842143600001</v>
      </c>
      <c r="M137" s="36">
        <f>SUMIFS(СВЦЭМ!$D$33:$D$776,СВЦЭМ!$A$33:$A$776,$A137,СВЦЭМ!$B$33:$B$776,M$119)+'СЕТ СН'!$H$14+СВЦЭМ!$D$10+'СЕТ СН'!$H$6-'СЕТ СН'!$H$26</f>
        <v>1036.4178964499999</v>
      </c>
      <c r="N137" s="36">
        <f>SUMIFS(СВЦЭМ!$D$33:$D$776,СВЦЭМ!$A$33:$A$776,$A137,СВЦЭМ!$B$33:$B$776,N$119)+'СЕТ СН'!$H$14+СВЦЭМ!$D$10+'СЕТ СН'!$H$6-'СЕТ СН'!$H$26</f>
        <v>960.15458262999994</v>
      </c>
      <c r="O137" s="36">
        <f>SUMIFS(СВЦЭМ!$D$33:$D$776,СВЦЭМ!$A$33:$A$776,$A137,СВЦЭМ!$B$33:$B$776,O$119)+'СЕТ СН'!$H$14+СВЦЭМ!$D$10+'СЕТ СН'!$H$6-'СЕТ СН'!$H$26</f>
        <v>938.50713153999993</v>
      </c>
      <c r="P137" s="36">
        <f>SUMIFS(СВЦЭМ!$D$33:$D$776,СВЦЭМ!$A$33:$A$776,$A137,СВЦЭМ!$B$33:$B$776,P$119)+'СЕТ СН'!$H$14+СВЦЭМ!$D$10+'СЕТ СН'!$H$6-'СЕТ СН'!$H$26</f>
        <v>937.75609366000003</v>
      </c>
      <c r="Q137" s="36">
        <f>SUMIFS(СВЦЭМ!$D$33:$D$776,СВЦЭМ!$A$33:$A$776,$A137,СВЦЭМ!$B$33:$B$776,Q$119)+'СЕТ СН'!$H$14+СВЦЭМ!$D$10+'СЕТ СН'!$H$6-'СЕТ СН'!$H$26</f>
        <v>938.39162016</v>
      </c>
      <c r="R137" s="36">
        <f>SUMIFS(СВЦЭМ!$D$33:$D$776,СВЦЭМ!$A$33:$A$776,$A137,СВЦЭМ!$B$33:$B$776,R$119)+'СЕТ СН'!$H$14+СВЦЭМ!$D$10+'СЕТ СН'!$H$6-'СЕТ СН'!$H$26</f>
        <v>927.15040288</v>
      </c>
      <c r="S137" s="36">
        <f>SUMIFS(СВЦЭМ!$D$33:$D$776,СВЦЭМ!$A$33:$A$776,$A137,СВЦЭМ!$B$33:$B$776,S$119)+'СЕТ СН'!$H$14+СВЦЭМ!$D$10+'СЕТ СН'!$H$6-'СЕТ СН'!$H$26</f>
        <v>930.89238036999996</v>
      </c>
      <c r="T137" s="36">
        <f>SUMIFS(СВЦЭМ!$D$33:$D$776,СВЦЭМ!$A$33:$A$776,$A137,СВЦЭМ!$B$33:$B$776,T$119)+'СЕТ СН'!$H$14+СВЦЭМ!$D$10+'СЕТ СН'!$H$6-'СЕТ СН'!$H$26</f>
        <v>930.93446850999999</v>
      </c>
      <c r="U137" s="36">
        <f>SUMIFS(СВЦЭМ!$D$33:$D$776,СВЦЭМ!$A$33:$A$776,$A137,СВЦЭМ!$B$33:$B$776,U$119)+'СЕТ СН'!$H$14+СВЦЭМ!$D$10+'СЕТ СН'!$H$6-'СЕТ СН'!$H$26</f>
        <v>929.58317218000002</v>
      </c>
      <c r="V137" s="36">
        <f>SUMIFS(СВЦЭМ!$D$33:$D$776,СВЦЭМ!$A$33:$A$776,$A137,СВЦЭМ!$B$33:$B$776,V$119)+'СЕТ СН'!$H$14+СВЦЭМ!$D$10+'СЕТ СН'!$H$6-'СЕТ СН'!$H$26</f>
        <v>925.82070368999996</v>
      </c>
      <c r="W137" s="36">
        <f>SUMIFS(СВЦЭМ!$D$33:$D$776,СВЦЭМ!$A$33:$A$776,$A137,СВЦЭМ!$B$33:$B$776,W$119)+'СЕТ СН'!$H$14+СВЦЭМ!$D$10+'СЕТ СН'!$H$6-'СЕТ СН'!$H$26</f>
        <v>943.12000795999995</v>
      </c>
      <c r="X137" s="36">
        <f>SUMIFS(СВЦЭМ!$D$33:$D$776,СВЦЭМ!$A$33:$A$776,$A137,СВЦЭМ!$B$33:$B$776,X$119)+'СЕТ СН'!$H$14+СВЦЭМ!$D$10+'СЕТ СН'!$H$6-'СЕТ СН'!$H$26</f>
        <v>943.80213493999997</v>
      </c>
      <c r="Y137" s="36">
        <f>SUMIFS(СВЦЭМ!$D$33:$D$776,СВЦЭМ!$A$33:$A$776,$A137,СВЦЭМ!$B$33:$B$776,Y$119)+'СЕТ СН'!$H$14+СВЦЭМ!$D$10+'СЕТ СН'!$H$6-'СЕТ СН'!$H$26</f>
        <v>1016.95947231</v>
      </c>
    </row>
    <row r="138" spans="1:25" ht="15.75" x14ac:dyDescent="0.2">
      <c r="A138" s="35">
        <f t="shared" si="3"/>
        <v>44062</v>
      </c>
      <c r="B138" s="36">
        <f>SUMIFS(СВЦЭМ!$D$33:$D$776,СВЦЭМ!$A$33:$A$776,$A138,СВЦЭМ!$B$33:$B$776,B$119)+'СЕТ СН'!$H$14+СВЦЭМ!$D$10+'СЕТ СН'!$H$6-'СЕТ СН'!$H$26</f>
        <v>1024.08249935</v>
      </c>
      <c r="C138" s="36">
        <f>SUMIFS(СВЦЭМ!$D$33:$D$776,СВЦЭМ!$A$33:$A$776,$A138,СВЦЭМ!$B$33:$B$776,C$119)+'СЕТ СН'!$H$14+СВЦЭМ!$D$10+'СЕТ СН'!$H$6-'СЕТ СН'!$H$26</f>
        <v>1065.64813841</v>
      </c>
      <c r="D138" s="36">
        <f>SUMIFS(СВЦЭМ!$D$33:$D$776,СВЦЭМ!$A$33:$A$776,$A138,СВЦЭМ!$B$33:$B$776,D$119)+'СЕТ СН'!$H$14+СВЦЭМ!$D$10+'СЕТ СН'!$H$6-'СЕТ СН'!$H$26</f>
        <v>1073.2851986200001</v>
      </c>
      <c r="E138" s="36">
        <f>SUMIFS(СВЦЭМ!$D$33:$D$776,СВЦЭМ!$A$33:$A$776,$A138,СВЦЭМ!$B$33:$B$776,E$119)+'СЕТ СН'!$H$14+СВЦЭМ!$D$10+'СЕТ СН'!$H$6-'СЕТ СН'!$H$26</f>
        <v>1089.5601786300001</v>
      </c>
      <c r="F138" s="36">
        <f>SUMIFS(СВЦЭМ!$D$33:$D$776,СВЦЭМ!$A$33:$A$776,$A138,СВЦЭМ!$B$33:$B$776,F$119)+'СЕТ СН'!$H$14+СВЦЭМ!$D$10+'СЕТ СН'!$H$6-'СЕТ СН'!$H$26</f>
        <v>1098.5663830999999</v>
      </c>
      <c r="G138" s="36">
        <f>SUMIFS(СВЦЭМ!$D$33:$D$776,СВЦЭМ!$A$33:$A$776,$A138,СВЦЭМ!$B$33:$B$776,G$119)+'СЕТ СН'!$H$14+СВЦЭМ!$D$10+'СЕТ СН'!$H$6-'СЕТ СН'!$H$26</f>
        <v>1081.1753055500001</v>
      </c>
      <c r="H138" s="36">
        <f>SUMIFS(СВЦЭМ!$D$33:$D$776,СВЦЭМ!$A$33:$A$776,$A138,СВЦЭМ!$B$33:$B$776,H$119)+'СЕТ СН'!$H$14+СВЦЭМ!$D$10+'СЕТ СН'!$H$6-'СЕТ СН'!$H$26</f>
        <v>1079.4175295500002</v>
      </c>
      <c r="I138" s="36">
        <f>SUMIFS(СВЦЭМ!$D$33:$D$776,СВЦЭМ!$A$33:$A$776,$A138,СВЦЭМ!$B$33:$B$776,I$119)+'СЕТ СН'!$H$14+СВЦЭМ!$D$10+'СЕТ СН'!$H$6-'СЕТ СН'!$H$26</f>
        <v>1105.8510711900001</v>
      </c>
      <c r="J138" s="36">
        <f>SUMIFS(СВЦЭМ!$D$33:$D$776,СВЦЭМ!$A$33:$A$776,$A138,СВЦЭМ!$B$33:$B$776,J$119)+'СЕТ СН'!$H$14+СВЦЭМ!$D$10+'СЕТ СН'!$H$6-'СЕТ СН'!$H$26</f>
        <v>1081.3434352500001</v>
      </c>
      <c r="K138" s="36">
        <f>SUMIFS(СВЦЭМ!$D$33:$D$776,СВЦЭМ!$A$33:$A$776,$A138,СВЦЭМ!$B$33:$B$776,K$119)+'СЕТ СН'!$H$14+СВЦЭМ!$D$10+'СЕТ СН'!$H$6-'СЕТ СН'!$H$26</f>
        <v>1048.8480322400001</v>
      </c>
      <c r="L138" s="36">
        <f>SUMIFS(СВЦЭМ!$D$33:$D$776,СВЦЭМ!$A$33:$A$776,$A138,СВЦЭМ!$B$33:$B$776,L$119)+'СЕТ СН'!$H$14+СВЦЭМ!$D$10+'СЕТ СН'!$H$6-'СЕТ СН'!$H$26</f>
        <v>1006.82321784</v>
      </c>
      <c r="M138" s="36">
        <f>SUMIFS(СВЦЭМ!$D$33:$D$776,СВЦЭМ!$A$33:$A$776,$A138,СВЦЭМ!$B$33:$B$776,M$119)+'СЕТ СН'!$H$14+СВЦЭМ!$D$10+'СЕТ СН'!$H$6-'СЕТ СН'!$H$26</f>
        <v>966.37495750999994</v>
      </c>
      <c r="N138" s="36">
        <f>SUMIFS(СВЦЭМ!$D$33:$D$776,СВЦЭМ!$A$33:$A$776,$A138,СВЦЭМ!$B$33:$B$776,N$119)+'СЕТ СН'!$H$14+СВЦЭМ!$D$10+'СЕТ СН'!$H$6-'СЕТ СН'!$H$26</f>
        <v>928.76083790999996</v>
      </c>
      <c r="O138" s="36">
        <f>SUMIFS(СВЦЭМ!$D$33:$D$776,СВЦЭМ!$A$33:$A$776,$A138,СВЦЭМ!$B$33:$B$776,O$119)+'СЕТ СН'!$H$14+СВЦЭМ!$D$10+'СЕТ СН'!$H$6-'СЕТ СН'!$H$26</f>
        <v>916.72665107</v>
      </c>
      <c r="P138" s="36">
        <f>SUMIFS(СВЦЭМ!$D$33:$D$776,СВЦЭМ!$A$33:$A$776,$A138,СВЦЭМ!$B$33:$B$776,P$119)+'СЕТ СН'!$H$14+СВЦЭМ!$D$10+'СЕТ СН'!$H$6-'СЕТ СН'!$H$26</f>
        <v>915.44818791</v>
      </c>
      <c r="Q138" s="36">
        <f>SUMIFS(СВЦЭМ!$D$33:$D$776,СВЦЭМ!$A$33:$A$776,$A138,СВЦЭМ!$B$33:$B$776,Q$119)+'СЕТ СН'!$H$14+СВЦЭМ!$D$10+'СЕТ СН'!$H$6-'СЕТ СН'!$H$26</f>
        <v>916.28821302999995</v>
      </c>
      <c r="R138" s="36">
        <f>SUMIFS(СВЦЭМ!$D$33:$D$776,СВЦЭМ!$A$33:$A$776,$A138,СВЦЭМ!$B$33:$B$776,R$119)+'СЕТ СН'!$H$14+СВЦЭМ!$D$10+'СЕТ СН'!$H$6-'СЕТ СН'!$H$26</f>
        <v>912.16782594999995</v>
      </c>
      <c r="S138" s="36">
        <f>SUMIFS(СВЦЭМ!$D$33:$D$776,СВЦЭМ!$A$33:$A$776,$A138,СВЦЭМ!$B$33:$B$776,S$119)+'СЕТ СН'!$H$14+СВЦЭМ!$D$10+'СЕТ СН'!$H$6-'СЕТ СН'!$H$26</f>
        <v>913.39691805999996</v>
      </c>
      <c r="T138" s="36">
        <f>SUMIFS(СВЦЭМ!$D$33:$D$776,СВЦЭМ!$A$33:$A$776,$A138,СВЦЭМ!$B$33:$B$776,T$119)+'СЕТ СН'!$H$14+СВЦЭМ!$D$10+'СЕТ СН'!$H$6-'СЕТ СН'!$H$26</f>
        <v>909.41864866000003</v>
      </c>
      <c r="U138" s="36">
        <f>SUMIFS(СВЦЭМ!$D$33:$D$776,СВЦЭМ!$A$33:$A$776,$A138,СВЦЭМ!$B$33:$B$776,U$119)+'СЕТ СН'!$H$14+СВЦЭМ!$D$10+'СЕТ СН'!$H$6-'СЕТ СН'!$H$26</f>
        <v>904.24740693000001</v>
      </c>
      <c r="V138" s="36">
        <f>SUMIFS(СВЦЭМ!$D$33:$D$776,СВЦЭМ!$A$33:$A$776,$A138,СВЦЭМ!$B$33:$B$776,V$119)+'СЕТ СН'!$H$14+СВЦЭМ!$D$10+'СЕТ СН'!$H$6-'СЕТ СН'!$H$26</f>
        <v>896.90504128999999</v>
      </c>
      <c r="W138" s="36">
        <f>SUMIFS(СВЦЭМ!$D$33:$D$776,СВЦЭМ!$A$33:$A$776,$A138,СВЦЭМ!$B$33:$B$776,W$119)+'СЕТ СН'!$H$14+СВЦЭМ!$D$10+'СЕТ СН'!$H$6-'СЕТ СН'!$H$26</f>
        <v>900.99281957999995</v>
      </c>
      <c r="X138" s="36">
        <f>SUMIFS(СВЦЭМ!$D$33:$D$776,СВЦЭМ!$A$33:$A$776,$A138,СВЦЭМ!$B$33:$B$776,X$119)+'СЕТ СН'!$H$14+СВЦЭМ!$D$10+'СЕТ СН'!$H$6-'СЕТ СН'!$H$26</f>
        <v>912.42530868999995</v>
      </c>
      <c r="Y138" s="36">
        <f>SUMIFS(СВЦЭМ!$D$33:$D$776,СВЦЭМ!$A$33:$A$776,$A138,СВЦЭМ!$B$33:$B$776,Y$119)+'СЕТ СН'!$H$14+СВЦЭМ!$D$10+'СЕТ СН'!$H$6-'СЕТ СН'!$H$26</f>
        <v>1023.40959391</v>
      </c>
    </row>
    <row r="139" spans="1:25" ht="15.75" x14ac:dyDescent="0.2">
      <c r="A139" s="35">
        <f t="shared" si="3"/>
        <v>44063</v>
      </c>
      <c r="B139" s="36">
        <f>SUMIFS(СВЦЭМ!$D$33:$D$776,СВЦЭМ!$A$33:$A$776,$A139,СВЦЭМ!$B$33:$B$776,B$119)+'СЕТ СН'!$H$14+СВЦЭМ!$D$10+'СЕТ СН'!$H$6-'СЕТ СН'!$H$26</f>
        <v>1086.45139466</v>
      </c>
      <c r="C139" s="36">
        <f>SUMIFS(СВЦЭМ!$D$33:$D$776,СВЦЭМ!$A$33:$A$776,$A139,СВЦЭМ!$B$33:$B$776,C$119)+'СЕТ СН'!$H$14+СВЦЭМ!$D$10+'СЕТ СН'!$H$6-'СЕТ СН'!$H$26</f>
        <v>1126.2646370800001</v>
      </c>
      <c r="D139" s="36">
        <f>SUMIFS(СВЦЭМ!$D$33:$D$776,СВЦЭМ!$A$33:$A$776,$A139,СВЦЭМ!$B$33:$B$776,D$119)+'СЕТ СН'!$H$14+СВЦЭМ!$D$10+'СЕТ СН'!$H$6-'СЕТ СН'!$H$26</f>
        <v>1153.9954725800001</v>
      </c>
      <c r="E139" s="36">
        <f>SUMIFS(СВЦЭМ!$D$33:$D$776,СВЦЭМ!$A$33:$A$776,$A139,СВЦЭМ!$B$33:$B$776,E$119)+'СЕТ СН'!$H$14+СВЦЭМ!$D$10+'СЕТ СН'!$H$6-'СЕТ СН'!$H$26</f>
        <v>1168.71816225</v>
      </c>
      <c r="F139" s="36">
        <f>SUMIFS(СВЦЭМ!$D$33:$D$776,СВЦЭМ!$A$33:$A$776,$A139,СВЦЭМ!$B$33:$B$776,F$119)+'СЕТ СН'!$H$14+СВЦЭМ!$D$10+'СЕТ СН'!$H$6-'СЕТ СН'!$H$26</f>
        <v>1167.4629115</v>
      </c>
      <c r="G139" s="36">
        <f>SUMIFS(СВЦЭМ!$D$33:$D$776,СВЦЭМ!$A$33:$A$776,$A139,СВЦЭМ!$B$33:$B$776,G$119)+'СЕТ СН'!$H$14+СВЦЭМ!$D$10+'СЕТ СН'!$H$6-'СЕТ СН'!$H$26</f>
        <v>1148.9530899700001</v>
      </c>
      <c r="H139" s="36">
        <f>SUMIFS(СВЦЭМ!$D$33:$D$776,СВЦЭМ!$A$33:$A$776,$A139,СВЦЭМ!$B$33:$B$776,H$119)+'СЕТ СН'!$H$14+СВЦЭМ!$D$10+'СЕТ СН'!$H$6-'СЕТ СН'!$H$26</f>
        <v>1119.7729224</v>
      </c>
      <c r="I139" s="36">
        <f>SUMIFS(СВЦЭМ!$D$33:$D$776,СВЦЭМ!$A$33:$A$776,$A139,СВЦЭМ!$B$33:$B$776,I$119)+'СЕТ СН'!$H$14+СВЦЭМ!$D$10+'СЕТ СН'!$H$6-'СЕТ СН'!$H$26</f>
        <v>1156.3235767900001</v>
      </c>
      <c r="J139" s="36">
        <f>SUMIFS(СВЦЭМ!$D$33:$D$776,СВЦЭМ!$A$33:$A$776,$A139,СВЦЭМ!$B$33:$B$776,J$119)+'СЕТ СН'!$H$14+СВЦЭМ!$D$10+'СЕТ СН'!$H$6-'СЕТ СН'!$H$26</f>
        <v>1126.43060074</v>
      </c>
      <c r="K139" s="36">
        <f>SUMIFS(СВЦЭМ!$D$33:$D$776,СВЦЭМ!$A$33:$A$776,$A139,СВЦЭМ!$B$33:$B$776,K$119)+'СЕТ СН'!$H$14+СВЦЭМ!$D$10+'СЕТ СН'!$H$6-'СЕТ СН'!$H$26</f>
        <v>1090.8826723900002</v>
      </c>
      <c r="L139" s="36">
        <f>SUMIFS(СВЦЭМ!$D$33:$D$776,СВЦЭМ!$A$33:$A$776,$A139,СВЦЭМ!$B$33:$B$776,L$119)+'СЕТ СН'!$H$14+СВЦЭМ!$D$10+'СЕТ СН'!$H$6-'СЕТ СН'!$H$26</f>
        <v>1050.2799262400001</v>
      </c>
      <c r="M139" s="36">
        <f>SUMIFS(СВЦЭМ!$D$33:$D$776,СВЦЭМ!$A$33:$A$776,$A139,СВЦЭМ!$B$33:$B$776,M$119)+'СЕТ СН'!$H$14+СВЦЭМ!$D$10+'СЕТ СН'!$H$6-'СЕТ СН'!$H$26</f>
        <v>997.13103433000003</v>
      </c>
      <c r="N139" s="36">
        <f>SUMIFS(СВЦЭМ!$D$33:$D$776,СВЦЭМ!$A$33:$A$776,$A139,СВЦЭМ!$B$33:$B$776,N$119)+'СЕТ СН'!$H$14+СВЦЭМ!$D$10+'СЕТ СН'!$H$6-'СЕТ СН'!$H$26</f>
        <v>938.76194984999995</v>
      </c>
      <c r="O139" s="36">
        <f>SUMIFS(СВЦЭМ!$D$33:$D$776,СВЦЭМ!$A$33:$A$776,$A139,СВЦЭМ!$B$33:$B$776,O$119)+'СЕТ СН'!$H$14+СВЦЭМ!$D$10+'СЕТ СН'!$H$6-'СЕТ СН'!$H$26</f>
        <v>916.69856375999996</v>
      </c>
      <c r="P139" s="36">
        <f>SUMIFS(СВЦЭМ!$D$33:$D$776,СВЦЭМ!$A$33:$A$776,$A139,СВЦЭМ!$B$33:$B$776,P$119)+'СЕТ СН'!$H$14+СВЦЭМ!$D$10+'СЕТ СН'!$H$6-'СЕТ СН'!$H$26</f>
        <v>915.47155808000002</v>
      </c>
      <c r="Q139" s="36">
        <f>SUMIFS(СВЦЭМ!$D$33:$D$776,СВЦЭМ!$A$33:$A$776,$A139,СВЦЭМ!$B$33:$B$776,Q$119)+'СЕТ СН'!$H$14+СВЦЭМ!$D$10+'СЕТ СН'!$H$6-'СЕТ СН'!$H$26</f>
        <v>917.65660279999997</v>
      </c>
      <c r="R139" s="36">
        <f>SUMIFS(СВЦЭМ!$D$33:$D$776,СВЦЭМ!$A$33:$A$776,$A139,СВЦЭМ!$B$33:$B$776,R$119)+'СЕТ СН'!$H$14+СВЦЭМ!$D$10+'СЕТ СН'!$H$6-'СЕТ СН'!$H$26</f>
        <v>918.93696497999997</v>
      </c>
      <c r="S139" s="36">
        <f>SUMIFS(СВЦЭМ!$D$33:$D$776,СВЦЭМ!$A$33:$A$776,$A139,СВЦЭМ!$B$33:$B$776,S$119)+'СЕТ СН'!$H$14+СВЦЭМ!$D$10+'СЕТ СН'!$H$6-'СЕТ СН'!$H$26</f>
        <v>926.14711121999994</v>
      </c>
      <c r="T139" s="36">
        <f>SUMIFS(СВЦЭМ!$D$33:$D$776,СВЦЭМ!$A$33:$A$776,$A139,СВЦЭМ!$B$33:$B$776,T$119)+'СЕТ СН'!$H$14+СВЦЭМ!$D$10+'СЕТ СН'!$H$6-'СЕТ СН'!$H$26</f>
        <v>927.17789941000001</v>
      </c>
      <c r="U139" s="36">
        <f>SUMIFS(СВЦЭМ!$D$33:$D$776,СВЦЭМ!$A$33:$A$776,$A139,СВЦЭМ!$B$33:$B$776,U$119)+'СЕТ СН'!$H$14+СВЦЭМ!$D$10+'СЕТ СН'!$H$6-'СЕТ СН'!$H$26</f>
        <v>926.39880564999999</v>
      </c>
      <c r="V139" s="36">
        <f>SUMIFS(СВЦЭМ!$D$33:$D$776,СВЦЭМ!$A$33:$A$776,$A139,СВЦЭМ!$B$33:$B$776,V$119)+'СЕТ СН'!$H$14+СВЦЭМ!$D$10+'СЕТ СН'!$H$6-'СЕТ СН'!$H$26</f>
        <v>928.81549724000001</v>
      </c>
      <c r="W139" s="36">
        <f>SUMIFS(СВЦЭМ!$D$33:$D$776,СВЦЭМ!$A$33:$A$776,$A139,СВЦЭМ!$B$33:$B$776,W$119)+'СЕТ СН'!$H$14+СВЦЭМ!$D$10+'СЕТ СН'!$H$6-'СЕТ СН'!$H$26</f>
        <v>925.18391802999997</v>
      </c>
      <c r="X139" s="36">
        <f>SUMIFS(СВЦЭМ!$D$33:$D$776,СВЦЭМ!$A$33:$A$776,$A139,СВЦЭМ!$B$33:$B$776,X$119)+'СЕТ СН'!$H$14+СВЦЭМ!$D$10+'СЕТ СН'!$H$6-'СЕТ СН'!$H$26</f>
        <v>930.72080139000002</v>
      </c>
      <c r="Y139" s="36">
        <f>SUMIFS(СВЦЭМ!$D$33:$D$776,СВЦЭМ!$A$33:$A$776,$A139,СВЦЭМ!$B$33:$B$776,Y$119)+'СЕТ СН'!$H$14+СВЦЭМ!$D$10+'СЕТ СН'!$H$6-'СЕТ СН'!$H$26</f>
        <v>1045.3516086900001</v>
      </c>
    </row>
    <row r="140" spans="1:25" ht="15.75" x14ac:dyDescent="0.2">
      <c r="A140" s="35">
        <f t="shared" si="3"/>
        <v>44064</v>
      </c>
      <c r="B140" s="36">
        <f>SUMIFS(СВЦЭМ!$D$33:$D$776,СВЦЭМ!$A$33:$A$776,$A140,СВЦЭМ!$B$33:$B$776,B$119)+'СЕТ СН'!$H$14+СВЦЭМ!$D$10+'СЕТ СН'!$H$6-'СЕТ СН'!$H$26</f>
        <v>1102.7935958200001</v>
      </c>
      <c r="C140" s="36">
        <f>SUMIFS(СВЦЭМ!$D$33:$D$776,СВЦЭМ!$A$33:$A$776,$A140,СВЦЭМ!$B$33:$B$776,C$119)+'СЕТ СН'!$H$14+СВЦЭМ!$D$10+'СЕТ СН'!$H$6-'СЕТ СН'!$H$26</f>
        <v>1120.6183943800002</v>
      </c>
      <c r="D140" s="36">
        <f>SUMIFS(СВЦЭМ!$D$33:$D$776,СВЦЭМ!$A$33:$A$776,$A140,СВЦЭМ!$B$33:$B$776,D$119)+'СЕТ СН'!$H$14+СВЦЭМ!$D$10+'СЕТ СН'!$H$6-'СЕТ СН'!$H$26</f>
        <v>1159.14384817</v>
      </c>
      <c r="E140" s="36">
        <f>SUMIFS(СВЦЭМ!$D$33:$D$776,СВЦЭМ!$A$33:$A$776,$A140,СВЦЭМ!$B$33:$B$776,E$119)+'СЕТ СН'!$H$14+СВЦЭМ!$D$10+'СЕТ СН'!$H$6-'СЕТ СН'!$H$26</f>
        <v>1153.88948508</v>
      </c>
      <c r="F140" s="36">
        <f>SUMIFS(СВЦЭМ!$D$33:$D$776,СВЦЭМ!$A$33:$A$776,$A140,СВЦЭМ!$B$33:$B$776,F$119)+'СЕТ СН'!$H$14+СВЦЭМ!$D$10+'СЕТ СН'!$H$6-'СЕТ СН'!$H$26</f>
        <v>1150.26490541</v>
      </c>
      <c r="G140" s="36">
        <f>SUMIFS(СВЦЭМ!$D$33:$D$776,СВЦЭМ!$A$33:$A$776,$A140,СВЦЭМ!$B$33:$B$776,G$119)+'СЕТ СН'!$H$14+СВЦЭМ!$D$10+'СЕТ СН'!$H$6-'СЕТ СН'!$H$26</f>
        <v>1162.92111905</v>
      </c>
      <c r="H140" s="36">
        <f>SUMIFS(СВЦЭМ!$D$33:$D$776,СВЦЭМ!$A$33:$A$776,$A140,СВЦЭМ!$B$33:$B$776,H$119)+'СЕТ СН'!$H$14+СВЦЭМ!$D$10+'СЕТ СН'!$H$6-'СЕТ СН'!$H$26</f>
        <v>1159.3926452000001</v>
      </c>
      <c r="I140" s="36">
        <f>SUMIFS(СВЦЭМ!$D$33:$D$776,СВЦЭМ!$A$33:$A$776,$A140,СВЦЭМ!$B$33:$B$776,I$119)+'СЕТ СН'!$H$14+СВЦЭМ!$D$10+'СЕТ СН'!$H$6-'СЕТ СН'!$H$26</f>
        <v>1186.3722114</v>
      </c>
      <c r="J140" s="36">
        <f>SUMIFS(СВЦЭМ!$D$33:$D$776,СВЦЭМ!$A$33:$A$776,$A140,СВЦЭМ!$B$33:$B$776,J$119)+'СЕТ СН'!$H$14+СВЦЭМ!$D$10+'СЕТ СН'!$H$6-'СЕТ СН'!$H$26</f>
        <v>1157.8673453900001</v>
      </c>
      <c r="K140" s="36">
        <f>SUMIFS(СВЦЭМ!$D$33:$D$776,СВЦЭМ!$A$33:$A$776,$A140,СВЦЭМ!$B$33:$B$776,K$119)+'СЕТ СН'!$H$14+СВЦЭМ!$D$10+'СЕТ СН'!$H$6-'СЕТ СН'!$H$26</f>
        <v>1109.64159197</v>
      </c>
      <c r="L140" s="36">
        <f>SUMIFS(СВЦЭМ!$D$33:$D$776,СВЦЭМ!$A$33:$A$776,$A140,СВЦЭМ!$B$33:$B$776,L$119)+'СЕТ СН'!$H$14+СВЦЭМ!$D$10+'СЕТ СН'!$H$6-'СЕТ СН'!$H$26</f>
        <v>1070.67185399</v>
      </c>
      <c r="M140" s="36">
        <f>SUMIFS(СВЦЭМ!$D$33:$D$776,СВЦЭМ!$A$33:$A$776,$A140,СВЦЭМ!$B$33:$B$776,M$119)+'СЕТ СН'!$H$14+СВЦЭМ!$D$10+'СЕТ СН'!$H$6-'СЕТ СН'!$H$26</f>
        <v>1024.7307624600001</v>
      </c>
      <c r="N140" s="36">
        <f>SUMIFS(СВЦЭМ!$D$33:$D$776,СВЦЭМ!$A$33:$A$776,$A140,СВЦЭМ!$B$33:$B$776,N$119)+'СЕТ СН'!$H$14+СВЦЭМ!$D$10+'СЕТ СН'!$H$6-'СЕТ СН'!$H$26</f>
        <v>965.00107035999997</v>
      </c>
      <c r="O140" s="36">
        <f>SUMIFS(СВЦЭМ!$D$33:$D$776,СВЦЭМ!$A$33:$A$776,$A140,СВЦЭМ!$B$33:$B$776,O$119)+'СЕТ СН'!$H$14+СВЦЭМ!$D$10+'СЕТ СН'!$H$6-'СЕТ СН'!$H$26</f>
        <v>947.73029177000001</v>
      </c>
      <c r="P140" s="36">
        <f>SUMIFS(СВЦЭМ!$D$33:$D$776,СВЦЭМ!$A$33:$A$776,$A140,СВЦЭМ!$B$33:$B$776,P$119)+'СЕТ СН'!$H$14+СВЦЭМ!$D$10+'СЕТ СН'!$H$6-'СЕТ СН'!$H$26</f>
        <v>944.28598291000003</v>
      </c>
      <c r="Q140" s="36">
        <f>SUMIFS(СВЦЭМ!$D$33:$D$776,СВЦЭМ!$A$33:$A$776,$A140,СВЦЭМ!$B$33:$B$776,Q$119)+'СЕТ СН'!$H$14+СВЦЭМ!$D$10+'СЕТ СН'!$H$6-'СЕТ СН'!$H$26</f>
        <v>943.58251038000003</v>
      </c>
      <c r="R140" s="36">
        <f>SUMIFS(СВЦЭМ!$D$33:$D$776,СВЦЭМ!$A$33:$A$776,$A140,СВЦЭМ!$B$33:$B$776,R$119)+'СЕТ СН'!$H$14+СВЦЭМ!$D$10+'СЕТ СН'!$H$6-'СЕТ СН'!$H$26</f>
        <v>936.33870047999994</v>
      </c>
      <c r="S140" s="36">
        <f>SUMIFS(СВЦЭМ!$D$33:$D$776,СВЦЭМ!$A$33:$A$776,$A140,СВЦЭМ!$B$33:$B$776,S$119)+'СЕТ СН'!$H$14+СВЦЭМ!$D$10+'СЕТ СН'!$H$6-'СЕТ СН'!$H$26</f>
        <v>937.41463906000001</v>
      </c>
      <c r="T140" s="36">
        <f>SUMIFS(СВЦЭМ!$D$33:$D$776,СВЦЭМ!$A$33:$A$776,$A140,СВЦЭМ!$B$33:$B$776,T$119)+'СЕТ СН'!$H$14+СВЦЭМ!$D$10+'СЕТ СН'!$H$6-'СЕТ СН'!$H$26</f>
        <v>938.27115674999993</v>
      </c>
      <c r="U140" s="36">
        <f>SUMIFS(СВЦЭМ!$D$33:$D$776,СВЦЭМ!$A$33:$A$776,$A140,СВЦЭМ!$B$33:$B$776,U$119)+'СЕТ СН'!$H$14+СВЦЭМ!$D$10+'СЕТ СН'!$H$6-'СЕТ СН'!$H$26</f>
        <v>946.50925372999995</v>
      </c>
      <c r="V140" s="36">
        <f>SUMIFS(СВЦЭМ!$D$33:$D$776,СВЦЭМ!$A$33:$A$776,$A140,СВЦЭМ!$B$33:$B$776,V$119)+'СЕТ СН'!$H$14+СВЦЭМ!$D$10+'СЕТ СН'!$H$6-'СЕТ СН'!$H$26</f>
        <v>950.21880150000004</v>
      </c>
      <c r="W140" s="36">
        <f>SUMIFS(СВЦЭМ!$D$33:$D$776,СВЦЭМ!$A$33:$A$776,$A140,СВЦЭМ!$B$33:$B$776,W$119)+'СЕТ СН'!$H$14+СВЦЭМ!$D$10+'СЕТ СН'!$H$6-'СЕТ СН'!$H$26</f>
        <v>947.58869393999998</v>
      </c>
      <c r="X140" s="36">
        <f>SUMIFS(СВЦЭМ!$D$33:$D$776,СВЦЭМ!$A$33:$A$776,$A140,СВЦЭМ!$B$33:$B$776,X$119)+'СЕТ СН'!$H$14+СВЦЭМ!$D$10+'СЕТ СН'!$H$6-'СЕТ СН'!$H$26</f>
        <v>955.89672899000004</v>
      </c>
      <c r="Y140" s="36">
        <f>SUMIFS(СВЦЭМ!$D$33:$D$776,СВЦЭМ!$A$33:$A$776,$A140,СВЦЭМ!$B$33:$B$776,Y$119)+'СЕТ СН'!$H$14+СВЦЭМ!$D$10+'СЕТ СН'!$H$6-'СЕТ СН'!$H$26</f>
        <v>1053.21922178</v>
      </c>
    </row>
    <row r="141" spans="1:25" ht="15.75" x14ac:dyDescent="0.2">
      <c r="A141" s="35">
        <f t="shared" si="3"/>
        <v>44065</v>
      </c>
      <c r="B141" s="36">
        <f>SUMIFS(СВЦЭМ!$D$33:$D$776,СВЦЭМ!$A$33:$A$776,$A141,СВЦЭМ!$B$33:$B$776,B$119)+'СЕТ СН'!$H$14+СВЦЭМ!$D$10+'СЕТ СН'!$H$6-'СЕТ СН'!$H$26</f>
        <v>1089.6097991900001</v>
      </c>
      <c r="C141" s="36">
        <f>SUMIFS(СВЦЭМ!$D$33:$D$776,СВЦЭМ!$A$33:$A$776,$A141,СВЦЭМ!$B$33:$B$776,C$119)+'СЕТ СН'!$H$14+СВЦЭМ!$D$10+'СЕТ СН'!$H$6-'СЕТ СН'!$H$26</f>
        <v>1140.5641538100001</v>
      </c>
      <c r="D141" s="36">
        <f>SUMIFS(СВЦЭМ!$D$33:$D$776,СВЦЭМ!$A$33:$A$776,$A141,СВЦЭМ!$B$33:$B$776,D$119)+'СЕТ СН'!$H$14+СВЦЭМ!$D$10+'СЕТ СН'!$H$6-'СЕТ СН'!$H$26</f>
        <v>1156.7092576100001</v>
      </c>
      <c r="E141" s="36">
        <f>SUMIFS(СВЦЭМ!$D$33:$D$776,СВЦЭМ!$A$33:$A$776,$A141,СВЦЭМ!$B$33:$B$776,E$119)+'СЕТ СН'!$H$14+СВЦЭМ!$D$10+'СЕТ СН'!$H$6-'СЕТ СН'!$H$26</f>
        <v>1171.6392290599999</v>
      </c>
      <c r="F141" s="36">
        <f>SUMIFS(СВЦЭМ!$D$33:$D$776,СВЦЭМ!$A$33:$A$776,$A141,СВЦЭМ!$B$33:$B$776,F$119)+'СЕТ СН'!$H$14+СВЦЭМ!$D$10+'СЕТ СН'!$H$6-'СЕТ СН'!$H$26</f>
        <v>1174.5621555800001</v>
      </c>
      <c r="G141" s="36">
        <f>SUMIFS(СВЦЭМ!$D$33:$D$776,СВЦЭМ!$A$33:$A$776,$A141,СВЦЭМ!$B$33:$B$776,G$119)+'СЕТ СН'!$H$14+СВЦЭМ!$D$10+'СЕТ СН'!$H$6-'СЕТ СН'!$H$26</f>
        <v>1166.55728677</v>
      </c>
      <c r="H141" s="36">
        <f>SUMIFS(СВЦЭМ!$D$33:$D$776,СВЦЭМ!$A$33:$A$776,$A141,СВЦЭМ!$B$33:$B$776,H$119)+'СЕТ СН'!$H$14+СВЦЭМ!$D$10+'СЕТ СН'!$H$6-'СЕТ СН'!$H$26</f>
        <v>1139.7368347399999</v>
      </c>
      <c r="I141" s="36">
        <f>SUMIFS(СВЦЭМ!$D$33:$D$776,СВЦЭМ!$A$33:$A$776,$A141,СВЦЭМ!$B$33:$B$776,I$119)+'СЕТ СН'!$H$14+СВЦЭМ!$D$10+'СЕТ СН'!$H$6-'СЕТ СН'!$H$26</f>
        <v>1148.5261928899999</v>
      </c>
      <c r="J141" s="36">
        <f>SUMIFS(СВЦЭМ!$D$33:$D$776,СВЦЭМ!$A$33:$A$776,$A141,СВЦЭМ!$B$33:$B$776,J$119)+'СЕТ СН'!$H$14+СВЦЭМ!$D$10+'СЕТ СН'!$H$6-'СЕТ СН'!$H$26</f>
        <v>1115.0198154100001</v>
      </c>
      <c r="K141" s="36">
        <f>SUMIFS(СВЦЭМ!$D$33:$D$776,СВЦЭМ!$A$33:$A$776,$A141,СВЦЭМ!$B$33:$B$776,K$119)+'СЕТ СН'!$H$14+СВЦЭМ!$D$10+'СЕТ СН'!$H$6-'СЕТ СН'!$H$26</f>
        <v>1079.3765244000001</v>
      </c>
      <c r="L141" s="36">
        <f>SUMIFS(СВЦЭМ!$D$33:$D$776,СВЦЭМ!$A$33:$A$776,$A141,СВЦЭМ!$B$33:$B$776,L$119)+'СЕТ СН'!$H$14+СВЦЭМ!$D$10+'СЕТ СН'!$H$6-'СЕТ СН'!$H$26</f>
        <v>1044.42419397</v>
      </c>
      <c r="M141" s="36">
        <f>SUMIFS(СВЦЭМ!$D$33:$D$776,СВЦЭМ!$A$33:$A$776,$A141,СВЦЭМ!$B$33:$B$776,M$119)+'СЕТ СН'!$H$14+СВЦЭМ!$D$10+'СЕТ СН'!$H$6-'СЕТ СН'!$H$26</f>
        <v>1001.7797847099999</v>
      </c>
      <c r="N141" s="36">
        <f>SUMIFS(СВЦЭМ!$D$33:$D$776,СВЦЭМ!$A$33:$A$776,$A141,СВЦЭМ!$B$33:$B$776,N$119)+'СЕТ СН'!$H$14+СВЦЭМ!$D$10+'СЕТ СН'!$H$6-'СЕТ СН'!$H$26</f>
        <v>963.11191495000003</v>
      </c>
      <c r="O141" s="36">
        <f>SUMIFS(СВЦЭМ!$D$33:$D$776,СВЦЭМ!$A$33:$A$776,$A141,СВЦЭМ!$B$33:$B$776,O$119)+'СЕТ СН'!$H$14+СВЦЭМ!$D$10+'СЕТ СН'!$H$6-'СЕТ СН'!$H$26</f>
        <v>933.82785190000004</v>
      </c>
      <c r="P141" s="36">
        <f>SUMIFS(СВЦЭМ!$D$33:$D$776,СВЦЭМ!$A$33:$A$776,$A141,СВЦЭМ!$B$33:$B$776,P$119)+'СЕТ СН'!$H$14+СВЦЭМ!$D$10+'СЕТ СН'!$H$6-'СЕТ СН'!$H$26</f>
        <v>937.24083789999997</v>
      </c>
      <c r="Q141" s="36">
        <f>SUMIFS(СВЦЭМ!$D$33:$D$776,СВЦЭМ!$A$33:$A$776,$A141,СВЦЭМ!$B$33:$B$776,Q$119)+'СЕТ СН'!$H$14+СВЦЭМ!$D$10+'СЕТ СН'!$H$6-'СЕТ СН'!$H$26</f>
        <v>940.99004260999993</v>
      </c>
      <c r="R141" s="36">
        <f>SUMIFS(СВЦЭМ!$D$33:$D$776,СВЦЭМ!$A$33:$A$776,$A141,СВЦЭМ!$B$33:$B$776,R$119)+'СЕТ СН'!$H$14+СВЦЭМ!$D$10+'СЕТ СН'!$H$6-'СЕТ СН'!$H$26</f>
        <v>943.05648500999996</v>
      </c>
      <c r="S141" s="36">
        <f>SUMIFS(СВЦЭМ!$D$33:$D$776,СВЦЭМ!$A$33:$A$776,$A141,СВЦЭМ!$B$33:$B$776,S$119)+'СЕТ СН'!$H$14+СВЦЭМ!$D$10+'СЕТ СН'!$H$6-'СЕТ СН'!$H$26</f>
        <v>943.0276192</v>
      </c>
      <c r="T141" s="36">
        <f>SUMIFS(СВЦЭМ!$D$33:$D$776,СВЦЭМ!$A$33:$A$776,$A141,СВЦЭМ!$B$33:$B$776,T$119)+'СЕТ СН'!$H$14+СВЦЭМ!$D$10+'СЕТ СН'!$H$6-'СЕТ СН'!$H$26</f>
        <v>932.04566264999994</v>
      </c>
      <c r="U141" s="36">
        <f>SUMIFS(СВЦЭМ!$D$33:$D$776,СВЦЭМ!$A$33:$A$776,$A141,СВЦЭМ!$B$33:$B$776,U$119)+'СЕТ СН'!$H$14+СВЦЭМ!$D$10+'СЕТ СН'!$H$6-'СЕТ СН'!$H$26</f>
        <v>926.81425665999996</v>
      </c>
      <c r="V141" s="36">
        <f>SUMIFS(СВЦЭМ!$D$33:$D$776,СВЦЭМ!$A$33:$A$776,$A141,СВЦЭМ!$B$33:$B$776,V$119)+'СЕТ СН'!$H$14+СВЦЭМ!$D$10+'СЕТ СН'!$H$6-'СЕТ СН'!$H$26</f>
        <v>920.81118936999997</v>
      </c>
      <c r="W141" s="36">
        <f>SUMIFS(СВЦЭМ!$D$33:$D$776,СВЦЭМ!$A$33:$A$776,$A141,СВЦЭМ!$B$33:$B$776,W$119)+'СЕТ СН'!$H$14+СВЦЭМ!$D$10+'СЕТ СН'!$H$6-'СЕТ СН'!$H$26</f>
        <v>924.58849008999994</v>
      </c>
      <c r="X141" s="36">
        <f>SUMIFS(СВЦЭМ!$D$33:$D$776,СВЦЭМ!$A$33:$A$776,$A141,СВЦЭМ!$B$33:$B$776,X$119)+'СЕТ СН'!$H$14+СВЦЭМ!$D$10+'СЕТ СН'!$H$6-'СЕТ СН'!$H$26</f>
        <v>940.47951763000003</v>
      </c>
      <c r="Y141" s="36">
        <f>SUMIFS(СВЦЭМ!$D$33:$D$776,СВЦЭМ!$A$33:$A$776,$A141,СВЦЭМ!$B$33:$B$776,Y$119)+'СЕТ СН'!$H$14+СВЦЭМ!$D$10+'СЕТ СН'!$H$6-'СЕТ СН'!$H$26</f>
        <v>1046.2047588400001</v>
      </c>
    </row>
    <row r="142" spans="1:25" ht="15.75" x14ac:dyDescent="0.2">
      <c r="A142" s="35">
        <f t="shared" si="3"/>
        <v>44066</v>
      </c>
      <c r="B142" s="36">
        <f>SUMIFS(СВЦЭМ!$D$33:$D$776,СВЦЭМ!$A$33:$A$776,$A142,СВЦЭМ!$B$33:$B$776,B$119)+'СЕТ СН'!$H$14+СВЦЭМ!$D$10+'СЕТ СН'!$H$6-'СЕТ СН'!$H$26</f>
        <v>1100.8730956300001</v>
      </c>
      <c r="C142" s="36">
        <f>SUMIFS(СВЦЭМ!$D$33:$D$776,СВЦЭМ!$A$33:$A$776,$A142,СВЦЭМ!$B$33:$B$776,C$119)+'СЕТ СН'!$H$14+СВЦЭМ!$D$10+'СЕТ СН'!$H$6-'СЕТ СН'!$H$26</f>
        <v>1125.6166464800001</v>
      </c>
      <c r="D142" s="36">
        <f>SUMIFS(СВЦЭМ!$D$33:$D$776,СВЦЭМ!$A$33:$A$776,$A142,СВЦЭМ!$B$33:$B$776,D$119)+'СЕТ СН'!$H$14+СВЦЭМ!$D$10+'СЕТ СН'!$H$6-'СЕТ СН'!$H$26</f>
        <v>1151.7007424000001</v>
      </c>
      <c r="E142" s="36">
        <f>SUMIFS(СВЦЭМ!$D$33:$D$776,СВЦЭМ!$A$33:$A$776,$A142,СВЦЭМ!$B$33:$B$776,E$119)+'СЕТ СН'!$H$14+СВЦЭМ!$D$10+'СЕТ СН'!$H$6-'СЕТ СН'!$H$26</f>
        <v>1167.5377212600001</v>
      </c>
      <c r="F142" s="36">
        <f>SUMIFS(СВЦЭМ!$D$33:$D$776,СВЦЭМ!$A$33:$A$776,$A142,СВЦЭМ!$B$33:$B$776,F$119)+'СЕТ СН'!$H$14+СВЦЭМ!$D$10+'СЕТ СН'!$H$6-'СЕТ СН'!$H$26</f>
        <v>1172.2431917500001</v>
      </c>
      <c r="G142" s="36">
        <f>SUMIFS(СВЦЭМ!$D$33:$D$776,СВЦЭМ!$A$33:$A$776,$A142,СВЦЭМ!$B$33:$B$776,G$119)+'СЕТ СН'!$H$14+СВЦЭМ!$D$10+'СЕТ СН'!$H$6-'СЕТ СН'!$H$26</f>
        <v>1172.3527556700001</v>
      </c>
      <c r="H142" s="36">
        <f>SUMIFS(СВЦЭМ!$D$33:$D$776,СВЦЭМ!$A$33:$A$776,$A142,СВЦЭМ!$B$33:$B$776,H$119)+'СЕТ СН'!$H$14+СВЦЭМ!$D$10+'СЕТ СН'!$H$6-'СЕТ СН'!$H$26</f>
        <v>1159.20253716</v>
      </c>
      <c r="I142" s="36">
        <f>SUMIFS(СВЦЭМ!$D$33:$D$776,СВЦЭМ!$A$33:$A$776,$A142,СВЦЭМ!$B$33:$B$776,I$119)+'СЕТ СН'!$H$14+СВЦЭМ!$D$10+'СЕТ СН'!$H$6-'СЕТ СН'!$H$26</f>
        <v>1134.3538030300001</v>
      </c>
      <c r="J142" s="36">
        <f>SUMIFS(СВЦЭМ!$D$33:$D$776,СВЦЭМ!$A$33:$A$776,$A142,СВЦЭМ!$B$33:$B$776,J$119)+'СЕТ СН'!$H$14+СВЦЭМ!$D$10+'СЕТ СН'!$H$6-'СЕТ СН'!$H$26</f>
        <v>1122.7239308600001</v>
      </c>
      <c r="K142" s="36">
        <f>SUMIFS(СВЦЭМ!$D$33:$D$776,СВЦЭМ!$A$33:$A$776,$A142,СВЦЭМ!$B$33:$B$776,K$119)+'СЕТ СН'!$H$14+СВЦЭМ!$D$10+'СЕТ СН'!$H$6-'СЕТ СН'!$H$26</f>
        <v>1100.03652612</v>
      </c>
      <c r="L142" s="36">
        <f>SUMIFS(СВЦЭМ!$D$33:$D$776,СВЦЭМ!$A$33:$A$776,$A142,СВЦЭМ!$B$33:$B$776,L$119)+'СЕТ СН'!$H$14+СВЦЭМ!$D$10+'СЕТ СН'!$H$6-'СЕТ СН'!$H$26</f>
        <v>1058.0833003800001</v>
      </c>
      <c r="M142" s="36">
        <f>SUMIFS(СВЦЭМ!$D$33:$D$776,СВЦЭМ!$A$33:$A$776,$A142,СВЦЭМ!$B$33:$B$776,M$119)+'СЕТ СН'!$H$14+СВЦЭМ!$D$10+'СЕТ СН'!$H$6-'СЕТ СН'!$H$26</f>
        <v>993.57387406999999</v>
      </c>
      <c r="N142" s="36">
        <f>SUMIFS(СВЦЭМ!$D$33:$D$776,СВЦЭМ!$A$33:$A$776,$A142,СВЦЭМ!$B$33:$B$776,N$119)+'СЕТ СН'!$H$14+СВЦЭМ!$D$10+'СЕТ СН'!$H$6-'СЕТ СН'!$H$26</f>
        <v>935.12899057000004</v>
      </c>
      <c r="O142" s="36">
        <f>SUMIFS(СВЦЭМ!$D$33:$D$776,СВЦЭМ!$A$33:$A$776,$A142,СВЦЭМ!$B$33:$B$776,O$119)+'СЕТ СН'!$H$14+СВЦЭМ!$D$10+'СЕТ СН'!$H$6-'СЕТ СН'!$H$26</f>
        <v>916.60141497999996</v>
      </c>
      <c r="P142" s="36">
        <f>SUMIFS(СВЦЭМ!$D$33:$D$776,СВЦЭМ!$A$33:$A$776,$A142,СВЦЭМ!$B$33:$B$776,P$119)+'СЕТ СН'!$H$14+СВЦЭМ!$D$10+'СЕТ СН'!$H$6-'СЕТ СН'!$H$26</f>
        <v>923.49526786000001</v>
      </c>
      <c r="Q142" s="36">
        <f>SUMIFS(СВЦЭМ!$D$33:$D$776,СВЦЭМ!$A$33:$A$776,$A142,СВЦЭМ!$B$33:$B$776,Q$119)+'СЕТ СН'!$H$14+СВЦЭМ!$D$10+'СЕТ СН'!$H$6-'СЕТ СН'!$H$26</f>
        <v>921.67198223000003</v>
      </c>
      <c r="R142" s="36">
        <f>SUMIFS(СВЦЭМ!$D$33:$D$776,СВЦЭМ!$A$33:$A$776,$A142,СВЦЭМ!$B$33:$B$776,R$119)+'СЕТ СН'!$H$14+СВЦЭМ!$D$10+'СЕТ СН'!$H$6-'СЕТ СН'!$H$26</f>
        <v>919.47130140000002</v>
      </c>
      <c r="S142" s="36">
        <f>SUMIFS(СВЦЭМ!$D$33:$D$776,СВЦЭМ!$A$33:$A$776,$A142,СВЦЭМ!$B$33:$B$776,S$119)+'СЕТ СН'!$H$14+СВЦЭМ!$D$10+'СЕТ СН'!$H$6-'СЕТ СН'!$H$26</f>
        <v>923.20639356000004</v>
      </c>
      <c r="T142" s="36">
        <f>SUMIFS(СВЦЭМ!$D$33:$D$776,СВЦЭМ!$A$33:$A$776,$A142,СВЦЭМ!$B$33:$B$776,T$119)+'СЕТ СН'!$H$14+СВЦЭМ!$D$10+'СЕТ СН'!$H$6-'СЕТ СН'!$H$26</f>
        <v>924.35029267000004</v>
      </c>
      <c r="U142" s="36">
        <f>SUMIFS(СВЦЭМ!$D$33:$D$776,СВЦЭМ!$A$33:$A$776,$A142,СВЦЭМ!$B$33:$B$776,U$119)+'СЕТ СН'!$H$14+СВЦЭМ!$D$10+'СЕТ СН'!$H$6-'СЕТ СН'!$H$26</f>
        <v>911.51134437999997</v>
      </c>
      <c r="V142" s="36">
        <f>SUMIFS(СВЦЭМ!$D$33:$D$776,СВЦЭМ!$A$33:$A$776,$A142,СВЦЭМ!$B$33:$B$776,V$119)+'СЕТ СН'!$H$14+СВЦЭМ!$D$10+'СЕТ СН'!$H$6-'СЕТ СН'!$H$26</f>
        <v>903.18765712000004</v>
      </c>
      <c r="W142" s="36">
        <f>SUMIFS(СВЦЭМ!$D$33:$D$776,СВЦЭМ!$A$33:$A$776,$A142,СВЦЭМ!$B$33:$B$776,W$119)+'СЕТ СН'!$H$14+СВЦЭМ!$D$10+'СЕТ СН'!$H$6-'СЕТ СН'!$H$26</f>
        <v>906.31510430000003</v>
      </c>
      <c r="X142" s="36">
        <f>SUMIFS(СВЦЭМ!$D$33:$D$776,СВЦЭМ!$A$33:$A$776,$A142,СВЦЭМ!$B$33:$B$776,X$119)+'СЕТ СН'!$H$14+СВЦЭМ!$D$10+'СЕТ СН'!$H$6-'СЕТ СН'!$H$26</f>
        <v>936.96581071000003</v>
      </c>
      <c r="Y142" s="36">
        <f>SUMIFS(СВЦЭМ!$D$33:$D$776,СВЦЭМ!$A$33:$A$776,$A142,СВЦЭМ!$B$33:$B$776,Y$119)+'СЕТ СН'!$H$14+СВЦЭМ!$D$10+'СЕТ СН'!$H$6-'СЕТ СН'!$H$26</f>
        <v>1032.8259298099999</v>
      </c>
    </row>
    <row r="143" spans="1:25" ht="15.75" x14ac:dyDescent="0.2">
      <c r="A143" s="35">
        <f t="shared" si="3"/>
        <v>44067</v>
      </c>
      <c r="B143" s="36">
        <f>SUMIFS(СВЦЭМ!$D$33:$D$776,СВЦЭМ!$A$33:$A$776,$A143,СВЦЭМ!$B$33:$B$776,B$119)+'СЕТ СН'!$H$14+СВЦЭМ!$D$10+'СЕТ СН'!$H$6-'СЕТ СН'!$H$26</f>
        <v>1063.0992792500001</v>
      </c>
      <c r="C143" s="36">
        <f>SUMIFS(СВЦЭМ!$D$33:$D$776,СВЦЭМ!$A$33:$A$776,$A143,СВЦЭМ!$B$33:$B$776,C$119)+'СЕТ СН'!$H$14+СВЦЭМ!$D$10+'СЕТ СН'!$H$6-'СЕТ СН'!$H$26</f>
        <v>1103.5155661000001</v>
      </c>
      <c r="D143" s="36">
        <f>SUMIFS(СВЦЭМ!$D$33:$D$776,СВЦЭМ!$A$33:$A$776,$A143,СВЦЭМ!$B$33:$B$776,D$119)+'СЕТ СН'!$H$14+СВЦЭМ!$D$10+'СЕТ СН'!$H$6-'СЕТ СН'!$H$26</f>
        <v>1119.66786151</v>
      </c>
      <c r="E143" s="36">
        <f>SUMIFS(СВЦЭМ!$D$33:$D$776,СВЦЭМ!$A$33:$A$776,$A143,СВЦЭМ!$B$33:$B$776,E$119)+'СЕТ СН'!$H$14+СВЦЭМ!$D$10+'СЕТ СН'!$H$6-'СЕТ СН'!$H$26</f>
        <v>1126.16582451</v>
      </c>
      <c r="F143" s="36">
        <f>SUMIFS(СВЦЭМ!$D$33:$D$776,СВЦЭМ!$A$33:$A$776,$A143,СВЦЭМ!$B$33:$B$776,F$119)+'СЕТ СН'!$H$14+СВЦЭМ!$D$10+'СЕТ СН'!$H$6-'СЕТ СН'!$H$26</f>
        <v>1129.13733789</v>
      </c>
      <c r="G143" s="36">
        <f>SUMIFS(СВЦЭМ!$D$33:$D$776,СВЦЭМ!$A$33:$A$776,$A143,СВЦЭМ!$B$33:$B$776,G$119)+'СЕТ СН'!$H$14+СВЦЭМ!$D$10+'СЕТ СН'!$H$6-'СЕТ СН'!$H$26</f>
        <v>1119.3723047200001</v>
      </c>
      <c r="H143" s="36">
        <f>SUMIFS(СВЦЭМ!$D$33:$D$776,СВЦЭМ!$A$33:$A$776,$A143,СВЦЭМ!$B$33:$B$776,H$119)+'СЕТ СН'!$H$14+СВЦЭМ!$D$10+'СЕТ СН'!$H$6-'СЕТ СН'!$H$26</f>
        <v>1112.1919863400001</v>
      </c>
      <c r="I143" s="36">
        <f>SUMIFS(СВЦЭМ!$D$33:$D$776,СВЦЭМ!$A$33:$A$776,$A143,СВЦЭМ!$B$33:$B$776,I$119)+'СЕТ СН'!$H$14+СВЦЭМ!$D$10+'СЕТ СН'!$H$6-'СЕТ СН'!$H$26</f>
        <v>1186.6883097100001</v>
      </c>
      <c r="J143" s="36">
        <f>SUMIFS(СВЦЭМ!$D$33:$D$776,СВЦЭМ!$A$33:$A$776,$A143,СВЦЭМ!$B$33:$B$776,J$119)+'СЕТ СН'!$H$14+СВЦЭМ!$D$10+'СЕТ СН'!$H$6-'СЕТ СН'!$H$26</f>
        <v>1136.4274282200001</v>
      </c>
      <c r="K143" s="36">
        <f>SUMIFS(СВЦЭМ!$D$33:$D$776,СВЦЭМ!$A$33:$A$776,$A143,СВЦЭМ!$B$33:$B$776,K$119)+'СЕТ СН'!$H$14+СВЦЭМ!$D$10+'СЕТ СН'!$H$6-'СЕТ СН'!$H$26</f>
        <v>1110.4099448700001</v>
      </c>
      <c r="L143" s="36">
        <f>SUMIFS(СВЦЭМ!$D$33:$D$776,СВЦЭМ!$A$33:$A$776,$A143,СВЦЭМ!$B$33:$B$776,L$119)+'СЕТ СН'!$H$14+СВЦЭМ!$D$10+'СЕТ СН'!$H$6-'СЕТ СН'!$H$26</f>
        <v>1084.9501979000001</v>
      </c>
      <c r="M143" s="36">
        <f>SUMIFS(СВЦЭМ!$D$33:$D$776,СВЦЭМ!$A$33:$A$776,$A143,СВЦЭМ!$B$33:$B$776,M$119)+'СЕТ СН'!$H$14+СВЦЭМ!$D$10+'СЕТ СН'!$H$6-'СЕТ СН'!$H$26</f>
        <v>1031.47121034</v>
      </c>
      <c r="N143" s="36">
        <f>SUMIFS(СВЦЭМ!$D$33:$D$776,СВЦЭМ!$A$33:$A$776,$A143,СВЦЭМ!$B$33:$B$776,N$119)+'СЕТ СН'!$H$14+СВЦЭМ!$D$10+'СЕТ СН'!$H$6-'СЕТ СН'!$H$26</f>
        <v>988.99705002999997</v>
      </c>
      <c r="O143" s="36">
        <f>SUMIFS(СВЦЭМ!$D$33:$D$776,СВЦЭМ!$A$33:$A$776,$A143,СВЦЭМ!$B$33:$B$776,O$119)+'СЕТ СН'!$H$14+СВЦЭМ!$D$10+'СЕТ СН'!$H$6-'СЕТ СН'!$H$26</f>
        <v>959.59297484000001</v>
      </c>
      <c r="P143" s="36">
        <f>SUMIFS(СВЦЭМ!$D$33:$D$776,СВЦЭМ!$A$33:$A$776,$A143,СВЦЭМ!$B$33:$B$776,P$119)+'СЕТ СН'!$H$14+СВЦЭМ!$D$10+'СЕТ СН'!$H$6-'СЕТ СН'!$H$26</f>
        <v>965.13348322000002</v>
      </c>
      <c r="Q143" s="36">
        <f>SUMIFS(СВЦЭМ!$D$33:$D$776,СВЦЭМ!$A$33:$A$776,$A143,СВЦЭМ!$B$33:$B$776,Q$119)+'СЕТ СН'!$H$14+СВЦЭМ!$D$10+'СЕТ СН'!$H$6-'СЕТ СН'!$H$26</f>
        <v>959.25802389</v>
      </c>
      <c r="R143" s="36">
        <f>SUMIFS(СВЦЭМ!$D$33:$D$776,СВЦЭМ!$A$33:$A$776,$A143,СВЦЭМ!$B$33:$B$776,R$119)+'СЕТ СН'!$H$14+СВЦЭМ!$D$10+'СЕТ СН'!$H$6-'СЕТ СН'!$H$26</f>
        <v>959.48730291000004</v>
      </c>
      <c r="S143" s="36">
        <f>SUMIFS(СВЦЭМ!$D$33:$D$776,СВЦЭМ!$A$33:$A$776,$A143,СВЦЭМ!$B$33:$B$776,S$119)+'СЕТ СН'!$H$14+СВЦЭМ!$D$10+'СЕТ СН'!$H$6-'СЕТ СН'!$H$26</f>
        <v>961.71058853</v>
      </c>
      <c r="T143" s="36">
        <f>SUMIFS(СВЦЭМ!$D$33:$D$776,СВЦЭМ!$A$33:$A$776,$A143,СВЦЭМ!$B$33:$B$776,T$119)+'СЕТ СН'!$H$14+СВЦЭМ!$D$10+'СЕТ СН'!$H$6-'СЕТ СН'!$H$26</f>
        <v>964.60606183000004</v>
      </c>
      <c r="U143" s="36">
        <f>SUMIFS(СВЦЭМ!$D$33:$D$776,СВЦЭМ!$A$33:$A$776,$A143,СВЦЭМ!$B$33:$B$776,U$119)+'СЕТ СН'!$H$14+СВЦЭМ!$D$10+'СЕТ СН'!$H$6-'СЕТ СН'!$H$26</f>
        <v>965.03133874000002</v>
      </c>
      <c r="V143" s="36">
        <f>SUMIFS(СВЦЭМ!$D$33:$D$776,СВЦЭМ!$A$33:$A$776,$A143,СВЦЭМ!$B$33:$B$776,V$119)+'СЕТ СН'!$H$14+СВЦЭМ!$D$10+'СЕТ СН'!$H$6-'СЕТ СН'!$H$26</f>
        <v>957.41369112999996</v>
      </c>
      <c r="W143" s="36">
        <f>SUMIFS(СВЦЭМ!$D$33:$D$776,СВЦЭМ!$A$33:$A$776,$A143,СВЦЭМ!$B$33:$B$776,W$119)+'СЕТ СН'!$H$14+СВЦЭМ!$D$10+'СЕТ СН'!$H$6-'СЕТ СН'!$H$26</f>
        <v>949.29722964999996</v>
      </c>
      <c r="X143" s="36">
        <f>SUMIFS(СВЦЭМ!$D$33:$D$776,СВЦЭМ!$A$33:$A$776,$A143,СВЦЭМ!$B$33:$B$776,X$119)+'СЕТ СН'!$H$14+СВЦЭМ!$D$10+'СЕТ СН'!$H$6-'СЕТ СН'!$H$26</f>
        <v>979.16867995999996</v>
      </c>
      <c r="Y143" s="36">
        <f>SUMIFS(СВЦЭМ!$D$33:$D$776,СВЦЭМ!$A$33:$A$776,$A143,СВЦЭМ!$B$33:$B$776,Y$119)+'СЕТ СН'!$H$14+СВЦЭМ!$D$10+'СЕТ СН'!$H$6-'СЕТ СН'!$H$26</f>
        <v>1088.59844125</v>
      </c>
    </row>
    <row r="144" spans="1:25" ht="15.75" x14ac:dyDescent="0.2">
      <c r="A144" s="35">
        <f t="shared" si="3"/>
        <v>44068</v>
      </c>
      <c r="B144" s="36">
        <f>SUMIFS(СВЦЭМ!$D$33:$D$776,СВЦЭМ!$A$33:$A$776,$A144,СВЦЭМ!$B$33:$B$776,B$119)+'СЕТ СН'!$H$14+СВЦЭМ!$D$10+'СЕТ СН'!$H$6-'СЕТ СН'!$H$26</f>
        <v>1071.3153286100001</v>
      </c>
      <c r="C144" s="36">
        <f>SUMIFS(СВЦЭМ!$D$33:$D$776,СВЦЭМ!$A$33:$A$776,$A144,СВЦЭМ!$B$33:$B$776,C$119)+'СЕТ СН'!$H$14+СВЦЭМ!$D$10+'СЕТ СН'!$H$6-'СЕТ СН'!$H$26</f>
        <v>1106.62471065</v>
      </c>
      <c r="D144" s="36">
        <f>SUMIFS(СВЦЭМ!$D$33:$D$776,СВЦЭМ!$A$33:$A$776,$A144,СВЦЭМ!$B$33:$B$776,D$119)+'СЕТ СН'!$H$14+СВЦЭМ!$D$10+'СЕТ СН'!$H$6-'СЕТ СН'!$H$26</f>
        <v>1127.5640780900001</v>
      </c>
      <c r="E144" s="36">
        <f>SUMIFS(СВЦЭМ!$D$33:$D$776,СВЦЭМ!$A$33:$A$776,$A144,СВЦЭМ!$B$33:$B$776,E$119)+'СЕТ СН'!$H$14+СВЦЭМ!$D$10+'СЕТ СН'!$H$6-'СЕТ СН'!$H$26</f>
        <v>1131.7446265999999</v>
      </c>
      <c r="F144" s="36">
        <f>SUMIFS(СВЦЭМ!$D$33:$D$776,СВЦЭМ!$A$33:$A$776,$A144,СВЦЭМ!$B$33:$B$776,F$119)+'СЕТ СН'!$H$14+СВЦЭМ!$D$10+'СЕТ СН'!$H$6-'СЕТ СН'!$H$26</f>
        <v>1135.6001083000001</v>
      </c>
      <c r="G144" s="36">
        <f>SUMIFS(СВЦЭМ!$D$33:$D$776,СВЦЭМ!$A$33:$A$776,$A144,СВЦЭМ!$B$33:$B$776,G$119)+'СЕТ СН'!$H$14+СВЦЭМ!$D$10+'СЕТ СН'!$H$6-'СЕТ СН'!$H$26</f>
        <v>1127.0565712699999</v>
      </c>
      <c r="H144" s="36">
        <f>SUMIFS(СВЦЭМ!$D$33:$D$776,СВЦЭМ!$A$33:$A$776,$A144,СВЦЭМ!$B$33:$B$776,H$119)+'СЕТ СН'!$H$14+СВЦЭМ!$D$10+'СЕТ СН'!$H$6-'СЕТ СН'!$H$26</f>
        <v>1140.8942119400001</v>
      </c>
      <c r="I144" s="36">
        <f>SUMIFS(СВЦЭМ!$D$33:$D$776,СВЦЭМ!$A$33:$A$776,$A144,СВЦЭМ!$B$33:$B$776,I$119)+'СЕТ СН'!$H$14+СВЦЭМ!$D$10+'СЕТ СН'!$H$6-'СЕТ СН'!$H$26</f>
        <v>1172.1930035800001</v>
      </c>
      <c r="J144" s="36">
        <f>SUMIFS(СВЦЭМ!$D$33:$D$776,СВЦЭМ!$A$33:$A$776,$A144,СВЦЭМ!$B$33:$B$776,J$119)+'СЕТ СН'!$H$14+СВЦЭМ!$D$10+'СЕТ СН'!$H$6-'СЕТ СН'!$H$26</f>
        <v>1156.9139841600002</v>
      </c>
      <c r="K144" s="36">
        <f>SUMIFS(СВЦЭМ!$D$33:$D$776,СВЦЭМ!$A$33:$A$776,$A144,СВЦЭМ!$B$33:$B$776,K$119)+'СЕТ СН'!$H$14+СВЦЭМ!$D$10+'СЕТ СН'!$H$6-'СЕТ СН'!$H$26</f>
        <v>1120.51183881</v>
      </c>
      <c r="L144" s="36">
        <f>SUMIFS(СВЦЭМ!$D$33:$D$776,СВЦЭМ!$A$33:$A$776,$A144,СВЦЭМ!$B$33:$B$776,L$119)+'СЕТ СН'!$H$14+СВЦЭМ!$D$10+'СЕТ СН'!$H$6-'СЕТ СН'!$H$26</f>
        <v>1100.35642123</v>
      </c>
      <c r="M144" s="36">
        <f>SUMIFS(СВЦЭМ!$D$33:$D$776,СВЦЭМ!$A$33:$A$776,$A144,СВЦЭМ!$B$33:$B$776,M$119)+'СЕТ СН'!$H$14+СВЦЭМ!$D$10+'СЕТ СН'!$H$6-'СЕТ СН'!$H$26</f>
        <v>1031.0482952300001</v>
      </c>
      <c r="N144" s="36">
        <f>SUMIFS(СВЦЭМ!$D$33:$D$776,СВЦЭМ!$A$33:$A$776,$A144,СВЦЭМ!$B$33:$B$776,N$119)+'СЕТ СН'!$H$14+СВЦЭМ!$D$10+'СЕТ СН'!$H$6-'СЕТ СН'!$H$26</f>
        <v>981.77067896999995</v>
      </c>
      <c r="O144" s="36">
        <f>SUMIFS(СВЦЭМ!$D$33:$D$776,СВЦЭМ!$A$33:$A$776,$A144,СВЦЭМ!$B$33:$B$776,O$119)+'СЕТ СН'!$H$14+СВЦЭМ!$D$10+'СЕТ СН'!$H$6-'СЕТ СН'!$H$26</f>
        <v>955.56050554000001</v>
      </c>
      <c r="P144" s="36">
        <f>SUMIFS(СВЦЭМ!$D$33:$D$776,СВЦЭМ!$A$33:$A$776,$A144,СВЦЭМ!$B$33:$B$776,P$119)+'СЕТ СН'!$H$14+СВЦЭМ!$D$10+'СЕТ СН'!$H$6-'СЕТ СН'!$H$26</f>
        <v>963.79845165999996</v>
      </c>
      <c r="Q144" s="36">
        <f>SUMIFS(СВЦЭМ!$D$33:$D$776,СВЦЭМ!$A$33:$A$776,$A144,СВЦЭМ!$B$33:$B$776,Q$119)+'СЕТ СН'!$H$14+СВЦЭМ!$D$10+'СЕТ СН'!$H$6-'СЕТ СН'!$H$26</f>
        <v>960.66950477</v>
      </c>
      <c r="R144" s="36">
        <f>SUMIFS(СВЦЭМ!$D$33:$D$776,СВЦЭМ!$A$33:$A$776,$A144,СВЦЭМ!$B$33:$B$776,R$119)+'СЕТ СН'!$H$14+СВЦЭМ!$D$10+'СЕТ СН'!$H$6-'СЕТ СН'!$H$26</f>
        <v>957.47687986999995</v>
      </c>
      <c r="S144" s="36">
        <f>SUMIFS(СВЦЭМ!$D$33:$D$776,СВЦЭМ!$A$33:$A$776,$A144,СВЦЭМ!$B$33:$B$776,S$119)+'СЕТ СН'!$H$14+СВЦЭМ!$D$10+'СЕТ СН'!$H$6-'СЕТ СН'!$H$26</f>
        <v>960.88891257</v>
      </c>
      <c r="T144" s="36">
        <f>SUMIFS(СВЦЭМ!$D$33:$D$776,СВЦЭМ!$A$33:$A$776,$A144,СВЦЭМ!$B$33:$B$776,T$119)+'СЕТ СН'!$H$14+СВЦЭМ!$D$10+'СЕТ СН'!$H$6-'СЕТ СН'!$H$26</f>
        <v>961.21148426000002</v>
      </c>
      <c r="U144" s="36">
        <f>SUMIFS(СВЦЭМ!$D$33:$D$776,СВЦЭМ!$A$33:$A$776,$A144,СВЦЭМ!$B$33:$B$776,U$119)+'СЕТ СН'!$H$14+СВЦЭМ!$D$10+'СЕТ СН'!$H$6-'СЕТ СН'!$H$26</f>
        <v>956.15597889000003</v>
      </c>
      <c r="V144" s="36">
        <f>SUMIFS(СВЦЭМ!$D$33:$D$776,СВЦЭМ!$A$33:$A$776,$A144,СВЦЭМ!$B$33:$B$776,V$119)+'СЕТ СН'!$H$14+СВЦЭМ!$D$10+'СЕТ СН'!$H$6-'СЕТ СН'!$H$26</f>
        <v>935.52352355999994</v>
      </c>
      <c r="W144" s="36">
        <f>SUMIFS(СВЦЭМ!$D$33:$D$776,СВЦЭМ!$A$33:$A$776,$A144,СВЦЭМ!$B$33:$B$776,W$119)+'СЕТ СН'!$H$14+СВЦЭМ!$D$10+'СЕТ СН'!$H$6-'СЕТ СН'!$H$26</f>
        <v>915.98379393999994</v>
      </c>
      <c r="X144" s="36">
        <f>SUMIFS(СВЦЭМ!$D$33:$D$776,СВЦЭМ!$A$33:$A$776,$A144,СВЦЭМ!$B$33:$B$776,X$119)+'СЕТ СН'!$H$14+СВЦЭМ!$D$10+'СЕТ СН'!$H$6-'СЕТ СН'!$H$26</f>
        <v>939.40696744000002</v>
      </c>
      <c r="Y144" s="36">
        <f>SUMIFS(СВЦЭМ!$D$33:$D$776,СВЦЭМ!$A$33:$A$776,$A144,СВЦЭМ!$B$33:$B$776,Y$119)+'СЕТ СН'!$H$14+СВЦЭМ!$D$10+'СЕТ СН'!$H$6-'СЕТ СН'!$H$26</f>
        <v>1040.82578509</v>
      </c>
    </row>
    <row r="145" spans="1:27" ht="15.75" x14ac:dyDescent="0.2">
      <c r="A145" s="35">
        <f t="shared" si="3"/>
        <v>44069</v>
      </c>
      <c r="B145" s="36">
        <f>SUMIFS(СВЦЭМ!$D$33:$D$776,СВЦЭМ!$A$33:$A$776,$A145,СВЦЭМ!$B$33:$B$776,B$119)+'СЕТ СН'!$H$14+СВЦЭМ!$D$10+'СЕТ СН'!$H$6-'СЕТ СН'!$H$26</f>
        <v>1081.1653912500001</v>
      </c>
      <c r="C145" s="36">
        <f>SUMIFS(СВЦЭМ!$D$33:$D$776,СВЦЭМ!$A$33:$A$776,$A145,СВЦЭМ!$B$33:$B$776,C$119)+'СЕТ СН'!$H$14+СВЦЭМ!$D$10+'СЕТ СН'!$H$6-'СЕТ СН'!$H$26</f>
        <v>1117.9874114900001</v>
      </c>
      <c r="D145" s="36">
        <f>SUMIFS(СВЦЭМ!$D$33:$D$776,СВЦЭМ!$A$33:$A$776,$A145,СВЦЭМ!$B$33:$B$776,D$119)+'СЕТ СН'!$H$14+СВЦЭМ!$D$10+'СЕТ СН'!$H$6-'СЕТ СН'!$H$26</f>
        <v>1137.01436425</v>
      </c>
      <c r="E145" s="36">
        <f>SUMIFS(СВЦЭМ!$D$33:$D$776,СВЦЭМ!$A$33:$A$776,$A145,СВЦЭМ!$B$33:$B$776,E$119)+'СЕТ СН'!$H$14+СВЦЭМ!$D$10+'СЕТ СН'!$H$6-'СЕТ СН'!$H$26</f>
        <v>1143.2519983100001</v>
      </c>
      <c r="F145" s="36">
        <f>SUMIFS(СВЦЭМ!$D$33:$D$776,СВЦЭМ!$A$33:$A$776,$A145,СВЦЭМ!$B$33:$B$776,F$119)+'СЕТ СН'!$H$14+СВЦЭМ!$D$10+'СЕТ СН'!$H$6-'СЕТ СН'!$H$26</f>
        <v>1141.1965932600001</v>
      </c>
      <c r="G145" s="36">
        <f>SUMIFS(СВЦЭМ!$D$33:$D$776,СВЦЭМ!$A$33:$A$776,$A145,СВЦЭМ!$B$33:$B$776,G$119)+'СЕТ СН'!$H$14+СВЦЭМ!$D$10+'СЕТ СН'!$H$6-'СЕТ СН'!$H$26</f>
        <v>1140.1928470400001</v>
      </c>
      <c r="H145" s="36">
        <f>SUMIFS(СВЦЭМ!$D$33:$D$776,СВЦЭМ!$A$33:$A$776,$A145,СВЦЭМ!$B$33:$B$776,H$119)+'СЕТ СН'!$H$14+СВЦЭМ!$D$10+'СЕТ СН'!$H$6-'СЕТ СН'!$H$26</f>
        <v>1145.1153716400001</v>
      </c>
      <c r="I145" s="36">
        <f>SUMIFS(СВЦЭМ!$D$33:$D$776,СВЦЭМ!$A$33:$A$776,$A145,СВЦЭМ!$B$33:$B$776,I$119)+'СЕТ СН'!$H$14+СВЦЭМ!$D$10+'СЕТ СН'!$H$6-'СЕТ СН'!$H$26</f>
        <v>1170.50848013</v>
      </c>
      <c r="J145" s="36">
        <f>SUMIFS(СВЦЭМ!$D$33:$D$776,СВЦЭМ!$A$33:$A$776,$A145,СВЦЭМ!$B$33:$B$776,J$119)+'СЕТ СН'!$H$14+СВЦЭМ!$D$10+'СЕТ СН'!$H$6-'СЕТ СН'!$H$26</f>
        <v>1147.57954582</v>
      </c>
      <c r="K145" s="36">
        <f>SUMIFS(СВЦЭМ!$D$33:$D$776,СВЦЭМ!$A$33:$A$776,$A145,СВЦЭМ!$B$33:$B$776,K$119)+'СЕТ СН'!$H$14+СВЦЭМ!$D$10+'СЕТ СН'!$H$6-'СЕТ СН'!$H$26</f>
        <v>1064.4210972000001</v>
      </c>
      <c r="L145" s="36">
        <f>SUMIFS(СВЦЭМ!$D$33:$D$776,СВЦЭМ!$A$33:$A$776,$A145,СВЦЭМ!$B$33:$B$776,L$119)+'СЕТ СН'!$H$14+СВЦЭМ!$D$10+'СЕТ СН'!$H$6-'СЕТ СН'!$H$26</f>
        <v>1045.06235756</v>
      </c>
      <c r="M145" s="36">
        <f>SUMIFS(СВЦЭМ!$D$33:$D$776,СВЦЭМ!$A$33:$A$776,$A145,СВЦЭМ!$B$33:$B$776,M$119)+'СЕТ СН'!$H$14+СВЦЭМ!$D$10+'СЕТ СН'!$H$6-'СЕТ СН'!$H$26</f>
        <v>981.90346551999994</v>
      </c>
      <c r="N145" s="36">
        <f>SUMIFS(СВЦЭМ!$D$33:$D$776,СВЦЭМ!$A$33:$A$776,$A145,СВЦЭМ!$B$33:$B$776,N$119)+'СЕТ СН'!$H$14+СВЦЭМ!$D$10+'СЕТ СН'!$H$6-'СЕТ СН'!$H$26</f>
        <v>934.22514799999999</v>
      </c>
      <c r="O145" s="36">
        <f>SUMIFS(СВЦЭМ!$D$33:$D$776,СВЦЭМ!$A$33:$A$776,$A145,СВЦЭМ!$B$33:$B$776,O$119)+'СЕТ СН'!$H$14+СВЦЭМ!$D$10+'СЕТ СН'!$H$6-'СЕТ СН'!$H$26</f>
        <v>910.17123855</v>
      </c>
      <c r="P145" s="36">
        <f>SUMIFS(СВЦЭМ!$D$33:$D$776,СВЦЭМ!$A$33:$A$776,$A145,СВЦЭМ!$B$33:$B$776,P$119)+'СЕТ СН'!$H$14+СВЦЭМ!$D$10+'СЕТ СН'!$H$6-'СЕТ СН'!$H$26</f>
        <v>909.93593297999996</v>
      </c>
      <c r="Q145" s="36">
        <f>SUMIFS(СВЦЭМ!$D$33:$D$776,СВЦЭМ!$A$33:$A$776,$A145,СВЦЭМ!$B$33:$B$776,Q$119)+'СЕТ СН'!$H$14+СВЦЭМ!$D$10+'СЕТ СН'!$H$6-'СЕТ СН'!$H$26</f>
        <v>906.33072099000003</v>
      </c>
      <c r="R145" s="36">
        <f>SUMIFS(СВЦЭМ!$D$33:$D$776,СВЦЭМ!$A$33:$A$776,$A145,СВЦЭМ!$B$33:$B$776,R$119)+'СЕТ СН'!$H$14+СВЦЭМ!$D$10+'СЕТ СН'!$H$6-'СЕТ СН'!$H$26</f>
        <v>911.84664794000003</v>
      </c>
      <c r="S145" s="36">
        <f>SUMIFS(СВЦЭМ!$D$33:$D$776,СВЦЭМ!$A$33:$A$776,$A145,СВЦЭМ!$B$33:$B$776,S$119)+'СЕТ СН'!$H$14+СВЦЭМ!$D$10+'СЕТ СН'!$H$6-'СЕТ СН'!$H$26</f>
        <v>915.06465571000001</v>
      </c>
      <c r="T145" s="36">
        <f>SUMIFS(СВЦЭМ!$D$33:$D$776,СВЦЭМ!$A$33:$A$776,$A145,СВЦЭМ!$B$33:$B$776,T$119)+'СЕТ СН'!$H$14+СВЦЭМ!$D$10+'СЕТ СН'!$H$6-'СЕТ СН'!$H$26</f>
        <v>906.97985472999994</v>
      </c>
      <c r="U145" s="36">
        <f>SUMIFS(СВЦЭМ!$D$33:$D$776,СВЦЭМ!$A$33:$A$776,$A145,СВЦЭМ!$B$33:$B$776,U$119)+'СЕТ СН'!$H$14+СВЦЭМ!$D$10+'СЕТ СН'!$H$6-'СЕТ СН'!$H$26</f>
        <v>910.40543767999998</v>
      </c>
      <c r="V145" s="36">
        <f>SUMIFS(СВЦЭМ!$D$33:$D$776,СВЦЭМ!$A$33:$A$776,$A145,СВЦЭМ!$B$33:$B$776,V$119)+'СЕТ СН'!$H$14+СВЦЭМ!$D$10+'СЕТ СН'!$H$6-'СЕТ СН'!$H$26</f>
        <v>917.54193702999999</v>
      </c>
      <c r="W145" s="36">
        <f>SUMIFS(СВЦЭМ!$D$33:$D$776,СВЦЭМ!$A$33:$A$776,$A145,СВЦЭМ!$B$33:$B$776,W$119)+'СЕТ СН'!$H$14+СВЦЭМ!$D$10+'СЕТ СН'!$H$6-'СЕТ СН'!$H$26</f>
        <v>924.36328058000004</v>
      </c>
      <c r="X145" s="36">
        <f>SUMIFS(СВЦЭМ!$D$33:$D$776,СВЦЭМ!$A$33:$A$776,$A145,СВЦЭМ!$B$33:$B$776,X$119)+'СЕТ СН'!$H$14+СВЦЭМ!$D$10+'СЕТ СН'!$H$6-'СЕТ СН'!$H$26</f>
        <v>946.09121332999996</v>
      </c>
      <c r="Y145" s="36">
        <f>SUMIFS(СВЦЭМ!$D$33:$D$776,СВЦЭМ!$A$33:$A$776,$A145,СВЦЭМ!$B$33:$B$776,Y$119)+'СЕТ СН'!$H$14+СВЦЭМ!$D$10+'СЕТ СН'!$H$6-'СЕТ СН'!$H$26</f>
        <v>1041.92179943</v>
      </c>
    </row>
    <row r="146" spans="1:27" ht="15.75" x14ac:dyDescent="0.2">
      <c r="A146" s="35">
        <f t="shared" si="3"/>
        <v>44070</v>
      </c>
      <c r="B146" s="36">
        <f>SUMIFS(СВЦЭМ!$D$33:$D$776,СВЦЭМ!$A$33:$A$776,$A146,СВЦЭМ!$B$33:$B$776,B$119)+'СЕТ СН'!$H$14+СВЦЭМ!$D$10+'СЕТ СН'!$H$6-'СЕТ СН'!$H$26</f>
        <v>974.60509912999999</v>
      </c>
      <c r="C146" s="36">
        <f>SUMIFS(СВЦЭМ!$D$33:$D$776,СВЦЭМ!$A$33:$A$776,$A146,СВЦЭМ!$B$33:$B$776,C$119)+'СЕТ СН'!$H$14+СВЦЭМ!$D$10+'СЕТ СН'!$H$6-'СЕТ СН'!$H$26</f>
        <v>1079.1601240100001</v>
      </c>
      <c r="D146" s="36">
        <f>SUMIFS(СВЦЭМ!$D$33:$D$776,СВЦЭМ!$A$33:$A$776,$A146,СВЦЭМ!$B$33:$B$776,D$119)+'СЕТ СН'!$H$14+СВЦЭМ!$D$10+'СЕТ СН'!$H$6-'СЕТ СН'!$H$26</f>
        <v>1175.46836257</v>
      </c>
      <c r="E146" s="36">
        <f>SUMIFS(СВЦЭМ!$D$33:$D$776,СВЦЭМ!$A$33:$A$776,$A146,СВЦЭМ!$B$33:$B$776,E$119)+'СЕТ СН'!$H$14+СВЦЭМ!$D$10+'СЕТ СН'!$H$6-'СЕТ СН'!$H$26</f>
        <v>1194.4751248500002</v>
      </c>
      <c r="F146" s="36">
        <f>SUMIFS(СВЦЭМ!$D$33:$D$776,СВЦЭМ!$A$33:$A$776,$A146,СВЦЭМ!$B$33:$B$776,F$119)+'СЕТ СН'!$H$14+СВЦЭМ!$D$10+'СЕТ СН'!$H$6-'СЕТ СН'!$H$26</f>
        <v>1201.6619103400001</v>
      </c>
      <c r="G146" s="36">
        <f>SUMIFS(СВЦЭМ!$D$33:$D$776,СВЦЭМ!$A$33:$A$776,$A146,СВЦЭМ!$B$33:$B$776,G$119)+'СЕТ СН'!$H$14+СВЦЭМ!$D$10+'СЕТ СН'!$H$6-'СЕТ СН'!$H$26</f>
        <v>1194.44545634</v>
      </c>
      <c r="H146" s="36">
        <f>SUMIFS(СВЦЭМ!$D$33:$D$776,СВЦЭМ!$A$33:$A$776,$A146,СВЦЭМ!$B$33:$B$776,H$119)+'СЕТ СН'!$H$14+СВЦЭМ!$D$10+'СЕТ СН'!$H$6-'СЕТ СН'!$H$26</f>
        <v>1151.7086448500002</v>
      </c>
      <c r="I146" s="36">
        <f>SUMIFS(СВЦЭМ!$D$33:$D$776,СВЦЭМ!$A$33:$A$776,$A146,СВЦЭМ!$B$33:$B$776,I$119)+'СЕТ СН'!$H$14+СВЦЭМ!$D$10+'СЕТ СН'!$H$6-'СЕТ СН'!$H$26</f>
        <v>1070.3707299</v>
      </c>
      <c r="J146" s="36">
        <f>SUMIFS(СВЦЭМ!$D$33:$D$776,СВЦЭМ!$A$33:$A$776,$A146,СВЦЭМ!$B$33:$B$776,J$119)+'СЕТ СН'!$H$14+СВЦЭМ!$D$10+'СЕТ СН'!$H$6-'СЕТ СН'!$H$26</f>
        <v>1021.41820885</v>
      </c>
      <c r="K146" s="36">
        <f>SUMIFS(СВЦЭМ!$D$33:$D$776,СВЦЭМ!$A$33:$A$776,$A146,СВЦЭМ!$B$33:$B$776,K$119)+'СЕТ СН'!$H$14+СВЦЭМ!$D$10+'СЕТ СН'!$H$6-'СЕТ СН'!$H$26</f>
        <v>990.38061649999997</v>
      </c>
      <c r="L146" s="36">
        <f>SUMIFS(СВЦЭМ!$D$33:$D$776,СВЦЭМ!$A$33:$A$776,$A146,СВЦЭМ!$B$33:$B$776,L$119)+'СЕТ СН'!$H$14+СВЦЭМ!$D$10+'СЕТ СН'!$H$6-'СЕТ СН'!$H$26</f>
        <v>988.64769803000002</v>
      </c>
      <c r="M146" s="36">
        <f>SUMIFS(СВЦЭМ!$D$33:$D$776,СВЦЭМ!$A$33:$A$776,$A146,СВЦЭМ!$B$33:$B$776,M$119)+'СЕТ СН'!$H$14+СВЦЭМ!$D$10+'СЕТ СН'!$H$6-'СЕТ СН'!$H$26</f>
        <v>992.02596934999997</v>
      </c>
      <c r="N146" s="36">
        <f>SUMIFS(СВЦЭМ!$D$33:$D$776,СВЦЭМ!$A$33:$A$776,$A146,СВЦЭМ!$B$33:$B$776,N$119)+'СЕТ СН'!$H$14+СВЦЭМ!$D$10+'СЕТ СН'!$H$6-'СЕТ СН'!$H$26</f>
        <v>984.04872112999999</v>
      </c>
      <c r="O146" s="36">
        <f>SUMIFS(СВЦЭМ!$D$33:$D$776,СВЦЭМ!$A$33:$A$776,$A146,СВЦЭМ!$B$33:$B$776,O$119)+'СЕТ СН'!$H$14+СВЦЭМ!$D$10+'СЕТ СН'!$H$6-'СЕТ СН'!$H$26</f>
        <v>982.42409364000002</v>
      </c>
      <c r="P146" s="36">
        <f>SUMIFS(СВЦЭМ!$D$33:$D$776,СВЦЭМ!$A$33:$A$776,$A146,СВЦЭМ!$B$33:$B$776,P$119)+'СЕТ СН'!$H$14+СВЦЭМ!$D$10+'СЕТ СН'!$H$6-'СЕТ СН'!$H$26</f>
        <v>989.98558836999996</v>
      </c>
      <c r="Q146" s="36">
        <f>SUMIFS(СВЦЭМ!$D$33:$D$776,СВЦЭМ!$A$33:$A$776,$A146,СВЦЭМ!$B$33:$B$776,Q$119)+'СЕТ СН'!$H$14+СВЦЭМ!$D$10+'СЕТ СН'!$H$6-'СЕТ СН'!$H$26</f>
        <v>990.57609149999996</v>
      </c>
      <c r="R146" s="36">
        <f>SUMIFS(СВЦЭМ!$D$33:$D$776,СВЦЭМ!$A$33:$A$776,$A146,СВЦЭМ!$B$33:$B$776,R$119)+'СЕТ СН'!$H$14+СВЦЭМ!$D$10+'СЕТ СН'!$H$6-'СЕТ СН'!$H$26</f>
        <v>982.43875310999999</v>
      </c>
      <c r="S146" s="36">
        <f>SUMIFS(СВЦЭМ!$D$33:$D$776,СВЦЭМ!$A$33:$A$776,$A146,СВЦЭМ!$B$33:$B$776,S$119)+'СЕТ СН'!$H$14+СВЦЭМ!$D$10+'СЕТ СН'!$H$6-'СЕТ СН'!$H$26</f>
        <v>983.63620921999996</v>
      </c>
      <c r="T146" s="36">
        <f>SUMIFS(СВЦЭМ!$D$33:$D$776,СВЦЭМ!$A$33:$A$776,$A146,СВЦЭМ!$B$33:$B$776,T$119)+'СЕТ СН'!$H$14+СВЦЭМ!$D$10+'СЕТ СН'!$H$6-'СЕТ СН'!$H$26</f>
        <v>978.14225582999995</v>
      </c>
      <c r="U146" s="36">
        <f>SUMIFS(СВЦЭМ!$D$33:$D$776,СВЦЭМ!$A$33:$A$776,$A146,СВЦЭМ!$B$33:$B$776,U$119)+'СЕТ СН'!$H$14+СВЦЭМ!$D$10+'СЕТ СН'!$H$6-'СЕТ СН'!$H$26</f>
        <v>983.81087391999995</v>
      </c>
      <c r="V146" s="36">
        <f>SUMIFS(СВЦЭМ!$D$33:$D$776,СВЦЭМ!$A$33:$A$776,$A146,СВЦЭМ!$B$33:$B$776,V$119)+'СЕТ СН'!$H$14+СВЦЭМ!$D$10+'СЕТ СН'!$H$6-'СЕТ СН'!$H$26</f>
        <v>997.21001944</v>
      </c>
      <c r="W146" s="36">
        <f>SUMIFS(СВЦЭМ!$D$33:$D$776,СВЦЭМ!$A$33:$A$776,$A146,СВЦЭМ!$B$33:$B$776,W$119)+'СЕТ СН'!$H$14+СВЦЭМ!$D$10+'СЕТ СН'!$H$6-'СЕТ СН'!$H$26</f>
        <v>996.82818322000003</v>
      </c>
      <c r="X146" s="36">
        <f>SUMIFS(СВЦЭМ!$D$33:$D$776,СВЦЭМ!$A$33:$A$776,$A146,СВЦЭМ!$B$33:$B$776,X$119)+'СЕТ СН'!$H$14+СВЦЭМ!$D$10+'СЕТ СН'!$H$6-'СЕТ СН'!$H$26</f>
        <v>969.68326418000004</v>
      </c>
      <c r="Y146" s="36">
        <f>SUMIFS(СВЦЭМ!$D$33:$D$776,СВЦЭМ!$A$33:$A$776,$A146,СВЦЭМ!$B$33:$B$776,Y$119)+'СЕТ СН'!$H$14+СВЦЭМ!$D$10+'СЕТ СН'!$H$6-'СЕТ СН'!$H$26</f>
        <v>1001.48474747</v>
      </c>
    </row>
    <row r="147" spans="1:27" ht="15.75" x14ac:dyDescent="0.2">
      <c r="A147" s="35">
        <f t="shared" si="3"/>
        <v>44071</v>
      </c>
      <c r="B147" s="36">
        <f>SUMIFS(СВЦЭМ!$D$33:$D$776,СВЦЭМ!$A$33:$A$776,$A147,СВЦЭМ!$B$33:$B$776,B$119)+'СЕТ СН'!$H$14+СВЦЭМ!$D$10+'СЕТ СН'!$H$6-'СЕТ СН'!$H$26</f>
        <v>1128.7724733699999</v>
      </c>
      <c r="C147" s="36">
        <f>SUMIFS(СВЦЭМ!$D$33:$D$776,СВЦЭМ!$A$33:$A$776,$A147,СВЦЭМ!$B$33:$B$776,C$119)+'СЕТ СН'!$H$14+СВЦЭМ!$D$10+'СЕТ СН'!$H$6-'СЕТ СН'!$H$26</f>
        <v>1147.73386484</v>
      </c>
      <c r="D147" s="36">
        <f>SUMIFS(СВЦЭМ!$D$33:$D$776,СВЦЭМ!$A$33:$A$776,$A147,СВЦЭМ!$B$33:$B$776,D$119)+'СЕТ СН'!$H$14+СВЦЭМ!$D$10+'СЕТ СН'!$H$6-'СЕТ СН'!$H$26</f>
        <v>1179.36749988</v>
      </c>
      <c r="E147" s="36">
        <f>SUMIFS(СВЦЭМ!$D$33:$D$776,СВЦЭМ!$A$33:$A$776,$A147,СВЦЭМ!$B$33:$B$776,E$119)+'СЕТ СН'!$H$14+СВЦЭМ!$D$10+'СЕТ СН'!$H$6-'СЕТ СН'!$H$26</f>
        <v>1192.7932111300001</v>
      </c>
      <c r="F147" s="36">
        <f>SUMIFS(СВЦЭМ!$D$33:$D$776,СВЦЭМ!$A$33:$A$776,$A147,СВЦЭМ!$B$33:$B$776,F$119)+'СЕТ СН'!$H$14+СВЦЭМ!$D$10+'СЕТ СН'!$H$6-'СЕТ СН'!$H$26</f>
        <v>1203.26613574</v>
      </c>
      <c r="G147" s="36">
        <f>SUMIFS(СВЦЭМ!$D$33:$D$776,СВЦЭМ!$A$33:$A$776,$A147,СВЦЭМ!$B$33:$B$776,G$119)+'СЕТ СН'!$H$14+СВЦЭМ!$D$10+'СЕТ СН'!$H$6-'СЕТ СН'!$H$26</f>
        <v>1182.0426521500001</v>
      </c>
      <c r="H147" s="36">
        <f>SUMIFS(СВЦЭМ!$D$33:$D$776,СВЦЭМ!$A$33:$A$776,$A147,СВЦЭМ!$B$33:$B$776,H$119)+'СЕТ СН'!$H$14+СВЦЭМ!$D$10+'СЕТ СН'!$H$6-'СЕТ СН'!$H$26</f>
        <v>1146.0376781100001</v>
      </c>
      <c r="I147" s="36">
        <f>SUMIFS(СВЦЭМ!$D$33:$D$776,СВЦЭМ!$A$33:$A$776,$A147,СВЦЭМ!$B$33:$B$776,I$119)+'СЕТ СН'!$H$14+СВЦЭМ!$D$10+'СЕТ СН'!$H$6-'СЕТ СН'!$H$26</f>
        <v>1088.31716194</v>
      </c>
      <c r="J147" s="36">
        <f>SUMIFS(СВЦЭМ!$D$33:$D$776,СВЦЭМ!$A$33:$A$776,$A147,СВЦЭМ!$B$33:$B$776,J$119)+'СЕТ СН'!$H$14+СВЦЭМ!$D$10+'СЕТ СН'!$H$6-'СЕТ СН'!$H$26</f>
        <v>1025.00420545</v>
      </c>
      <c r="K147" s="36">
        <f>SUMIFS(СВЦЭМ!$D$33:$D$776,СВЦЭМ!$A$33:$A$776,$A147,СВЦЭМ!$B$33:$B$776,K$119)+'СЕТ СН'!$H$14+СВЦЭМ!$D$10+'СЕТ СН'!$H$6-'СЕТ СН'!$H$26</f>
        <v>996.46953119</v>
      </c>
      <c r="L147" s="36">
        <f>SUMIFS(СВЦЭМ!$D$33:$D$776,СВЦЭМ!$A$33:$A$776,$A147,СВЦЭМ!$B$33:$B$776,L$119)+'СЕТ СН'!$H$14+СВЦЭМ!$D$10+'СЕТ СН'!$H$6-'СЕТ СН'!$H$26</f>
        <v>989.03402728000003</v>
      </c>
      <c r="M147" s="36">
        <f>SUMIFS(СВЦЭМ!$D$33:$D$776,СВЦЭМ!$A$33:$A$776,$A147,СВЦЭМ!$B$33:$B$776,M$119)+'СЕТ СН'!$H$14+СВЦЭМ!$D$10+'СЕТ СН'!$H$6-'СЕТ СН'!$H$26</f>
        <v>992.57279922999999</v>
      </c>
      <c r="N147" s="36">
        <f>SUMIFS(СВЦЭМ!$D$33:$D$776,СВЦЭМ!$A$33:$A$776,$A147,СВЦЭМ!$B$33:$B$776,N$119)+'СЕТ СН'!$H$14+СВЦЭМ!$D$10+'СЕТ СН'!$H$6-'СЕТ СН'!$H$26</f>
        <v>993.19333713000003</v>
      </c>
      <c r="O147" s="36">
        <f>SUMIFS(СВЦЭМ!$D$33:$D$776,СВЦЭМ!$A$33:$A$776,$A147,СВЦЭМ!$B$33:$B$776,O$119)+'СЕТ СН'!$H$14+СВЦЭМ!$D$10+'СЕТ СН'!$H$6-'СЕТ СН'!$H$26</f>
        <v>987.38993798000001</v>
      </c>
      <c r="P147" s="36">
        <f>SUMIFS(СВЦЭМ!$D$33:$D$776,СВЦЭМ!$A$33:$A$776,$A147,СВЦЭМ!$B$33:$B$776,P$119)+'СЕТ СН'!$H$14+СВЦЭМ!$D$10+'СЕТ СН'!$H$6-'СЕТ СН'!$H$26</f>
        <v>989.06720740000003</v>
      </c>
      <c r="Q147" s="36">
        <f>SUMIFS(СВЦЭМ!$D$33:$D$776,СВЦЭМ!$A$33:$A$776,$A147,СВЦЭМ!$B$33:$B$776,Q$119)+'СЕТ СН'!$H$14+СВЦЭМ!$D$10+'СЕТ СН'!$H$6-'СЕТ СН'!$H$26</f>
        <v>1002.0914136</v>
      </c>
      <c r="R147" s="36">
        <f>SUMIFS(СВЦЭМ!$D$33:$D$776,СВЦЭМ!$A$33:$A$776,$A147,СВЦЭМ!$B$33:$B$776,R$119)+'СЕТ СН'!$H$14+СВЦЭМ!$D$10+'СЕТ СН'!$H$6-'СЕТ СН'!$H$26</f>
        <v>998.70041974000003</v>
      </c>
      <c r="S147" s="36">
        <f>SUMIFS(СВЦЭМ!$D$33:$D$776,СВЦЭМ!$A$33:$A$776,$A147,СВЦЭМ!$B$33:$B$776,S$119)+'СЕТ СН'!$H$14+СВЦЭМ!$D$10+'СЕТ СН'!$H$6-'СЕТ СН'!$H$26</f>
        <v>1001.0069770599999</v>
      </c>
      <c r="T147" s="36">
        <f>SUMIFS(СВЦЭМ!$D$33:$D$776,СВЦЭМ!$A$33:$A$776,$A147,СВЦЭМ!$B$33:$B$776,T$119)+'СЕТ СН'!$H$14+СВЦЭМ!$D$10+'СЕТ СН'!$H$6-'СЕТ СН'!$H$26</f>
        <v>996.71138617999998</v>
      </c>
      <c r="U147" s="36">
        <f>SUMIFS(СВЦЭМ!$D$33:$D$776,СВЦЭМ!$A$33:$A$776,$A147,СВЦЭМ!$B$33:$B$776,U$119)+'СЕТ СН'!$H$14+СВЦЭМ!$D$10+'СЕТ СН'!$H$6-'СЕТ СН'!$H$26</f>
        <v>990.18126366000001</v>
      </c>
      <c r="V147" s="36">
        <f>SUMIFS(СВЦЭМ!$D$33:$D$776,СВЦЭМ!$A$33:$A$776,$A147,СВЦЭМ!$B$33:$B$776,V$119)+'СЕТ СН'!$H$14+СВЦЭМ!$D$10+'СЕТ СН'!$H$6-'СЕТ СН'!$H$26</f>
        <v>965.23031558000002</v>
      </c>
      <c r="W147" s="36">
        <f>SUMIFS(СВЦЭМ!$D$33:$D$776,СВЦЭМ!$A$33:$A$776,$A147,СВЦЭМ!$B$33:$B$776,W$119)+'СЕТ СН'!$H$14+СВЦЭМ!$D$10+'СЕТ СН'!$H$6-'СЕТ СН'!$H$26</f>
        <v>963.42027486999996</v>
      </c>
      <c r="X147" s="36">
        <f>SUMIFS(СВЦЭМ!$D$33:$D$776,СВЦЭМ!$A$33:$A$776,$A147,СВЦЭМ!$B$33:$B$776,X$119)+'СЕТ СН'!$H$14+СВЦЭМ!$D$10+'СЕТ СН'!$H$6-'СЕТ СН'!$H$26</f>
        <v>1014.84534633</v>
      </c>
      <c r="Y147" s="36">
        <f>SUMIFS(СВЦЭМ!$D$33:$D$776,СВЦЭМ!$A$33:$A$776,$A147,СВЦЭМ!$B$33:$B$776,Y$119)+'СЕТ СН'!$H$14+СВЦЭМ!$D$10+'СЕТ СН'!$H$6-'СЕТ СН'!$H$26</f>
        <v>1064.7061692899999</v>
      </c>
    </row>
    <row r="148" spans="1:27" ht="15.75" x14ac:dyDescent="0.2">
      <c r="A148" s="35">
        <f t="shared" si="3"/>
        <v>44072</v>
      </c>
      <c r="B148" s="36">
        <f>SUMIFS(СВЦЭМ!$D$33:$D$776,СВЦЭМ!$A$33:$A$776,$A148,СВЦЭМ!$B$33:$B$776,B$119)+'СЕТ СН'!$H$14+СВЦЭМ!$D$10+'СЕТ СН'!$H$6-'СЕТ СН'!$H$26</f>
        <v>1128.02892557</v>
      </c>
      <c r="C148" s="36">
        <f>SUMIFS(СВЦЭМ!$D$33:$D$776,СВЦЭМ!$A$33:$A$776,$A148,СВЦЭМ!$B$33:$B$776,C$119)+'СЕТ СН'!$H$14+СВЦЭМ!$D$10+'СЕТ СН'!$H$6-'СЕТ СН'!$H$26</f>
        <v>1176.1128866399999</v>
      </c>
      <c r="D148" s="36">
        <f>SUMIFS(СВЦЭМ!$D$33:$D$776,СВЦЭМ!$A$33:$A$776,$A148,СВЦЭМ!$B$33:$B$776,D$119)+'СЕТ СН'!$H$14+СВЦЭМ!$D$10+'СЕТ СН'!$H$6-'СЕТ СН'!$H$26</f>
        <v>1214.3634390300001</v>
      </c>
      <c r="E148" s="36">
        <f>SUMIFS(СВЦЭМ!$D$33:$D$776,СВЦЭМ!$A$33:$A$776,$A148,СВЦЭМ!$B$33:$B$776,E$119)+'СЕТ СН'!$H$14+СВЦЭМ!$D$10+'СЕТ СН'!$H$6-'СЕТ СН'!$H$26</f>
        <v>1230.0732807500001</v>
      </c>
      <c r="F148" s="36">
        <f>SUMIFS(СВЦЭМ!$D$33:$D$776,СВЦЭМ!$A$33:$A$776,$A148,СВЦЭМ!$B$33:$B$776,F$119)+'СЕТ СН'!$H$14+СВЦЭМ!$D$10+'СЕТ СН'!$H$6-'СЕТ СН'!$H$26</f>
        <v>1239.9337461800001</v>
      </c>
      <c r="G148" s="36">
        <f>SUMIFS(СВЦЭМ!$D$33:$D$776,СВЦЭМ!$A$33:$A$776,$A148,СВЦЭМ!$B$33:$B$776,G$119)+'СЕТ СН'!$H$14+СВЦЭМ!$D$10+'СЕТ СН'!$H$6-'СЕТ СН'!$H$26</f>
        <v>1223.82789658</v>
      </c>
      <c r="H148" s="36">
        <f>SUMIFS(СВЦЭМ!$D$33:$D$776,СВЦЭМ!$A$33:$A$776,$A148,СВЦЭМ!$B$33:$B$776,H$119)+'СЕТ СН'!$H$14+СВЦЭМ!$D$10+'СЕТ СН'!$H$6-'СЕТ СН'!$H$26</f>
        <v>1196.74585407</v>
      </c>
      <c r="I148" s="36">
        <f>SUMIFS(СВЦЭМ!$D$33:$D$776,СВЦЭМ!$A$33:$A$776,$A148,СВЦЭМ!$B$33:$B$776,I$119)+'СЕТ СН'!$H$14+СВЦЭМ!$D$10+'СЕТ СН'!$H$6-'СЕТ СН'!$H$26</f>
        <v>1150.07930558</v>
      </c>
      <c r="J148" s="36">
        <f>SUMIFS(СВЦЭМ!$D$33:$D$776,СВЦЭМ!$A$33:$A$776,$A148,СВЦЭМ!$B$33:$B$776,J$119)+'СЕТ СН'!$H$14+СВЦЭМ!$D$10+'СЕТ СН'!$H$6-'СЕТ СН'!$H$26</f>
        <v>1075.42146336</v>
      </c>
      <c r="K148" s="36">
        <f>SUMIFS(СВЦЭМ!$D$33:$D$776,СВЦЭМ!$A$33:$A$776,$A148,СВЦЭМ!$B$33:$B$776,K$119)+'СЕТ СН'!$H$14+СВЦЭМ!$D$10+'СЕТ СН'!$H$6-'СЕТ СН'!$H$26</f>
        <v>1014.4994570699999</v>
      </c>
      <c r="L148" s="36">
        <f>SUMIFS(СВЦЭМ!$D$33:$D$776,СВЦЭМ!$A$33:$A$776,$A148,СВЦЭМ!$B$33:$B$776,L$119)+'СЕТ СН'!$H$14+СВЦЭМ!$D$10+'СЕТ СН'!$H$6-'СЕТ СН'!$H$26</f>
        <v>993.86990496999999</v>
      </c>
      <c r="M148" s="36">
        <f>SUMIFS(СВЦЭМ!$D$33:$D$776,СВЦЭМ!$A$33:$A$776,$A148,СВЦЭМ!$B$33:$B$776,M$119)+'СЕТ СН'!$H$14+СВЦЭМ!$D$10+'СЕТ СН'!$H$6-'СЕТ СН'!$H$26</f>
        <v>995.42744955000001</v>
      </c>
      <c r="N148" s="36">
        <f>SUMIFS(СВЦЭМ!$D$33:$D$776,СВЦЭМ!$A$33:$A$776,$A148,СВЦЭМ!$B$33:$B$776,N$119)+'СЕТ СН'!$H$14+СВЦЭМ!$D$10+'СЕТ СН'!$H$6-'СЕТ СН'!$H$26</f>
        <v>1005.38011952</v>
      </c>
      <c r="O148" s="36">
        <f>SUMIFS(СВЦЭМ!$D$33:$D$776,СВЦЭМ!$A$33:$A$776,$A148,СВЦЭМ!$B$33:$B$776,O$119)+'СЕТ СН'!$H$14+СВЦЭМ!$D$10+'СЕТ СН'!$H$6-'СЕТ СН'!$H$26</f>
        <v>1002.57322543</v>
      </c>
      <c r="P148" s="36">
        <f>SUMIFS(СВЦЭМ!$D$33:$D$776,СВЦЭМ!$A$33:$A$776,$A148,СВЦЭМ!$B$33:$B$776,P$119)+'СЕТ СН'!$H$14+СВЦЭМ!$D$10+'СЕТ СН'!$H$6-'СЕТ СН'!$H$26</f>
        <v>1008.44865654</v>
      </c>
      <c r="Q148" s="36">
        <f>SUMIFS(СВЦЭМ!$D$33:$D$776,СВЦЭМ!$A$33:$A$776,$A148,СВЦЭМ!$B$33:$B$776,Q$119)+'СЕТ СН'!$H$14+СВЦЭМ!$D$10+'СЕТ СН'!$H$6-'СЕТ СН'!$H$26</f>
        <v>1023.69264391</v>
      </c>
      <c r="R148" s="36">
        <f>SUMIFS(СВЦЭМ!$D$33:$D$776,СВЦЭМ!$A$33:$A$776,$A148,СВЦЭМ!$B$33:$B$776,R$119)+'СЕТ СН'!$H$14+СВЦЭМ!$D$10+'СЕТ СН'!$H$6-'СЕТ СН'!$H$26</f>
        <v>1033.3234835400001</v>
      </c>
      <c r="S148" s="36">
        <f>SUMIFS(СВЦЭМ!$D$33:$D$776,СВЦЭМ!$A$33:$A$776,$A148,СВЦЭМ!$B$33:$B$776,S$119)+'СЕТ СН'!$H$14+СВЦЭМ!$D$10+'СЕТ СН'!$H$6-'СЕТ СН'!$H$26</f>
        <v>1023.76449972</v>
      </c>
      <c r="T148" s="36">
        <f>SUMIFS(СВЦЭМ!$D$33:$D$776,СВЦЭМ!$A$33:$A$776,$A148,СВЦЭМ!$B$33:$B$776,T$119)+'СЕТ СН'!$H$14+СВЦЭМ!$D$10+'СЕТ СН'!$H$6-'СЕТ СН'!$H$26</f>
        <v>1022.15401949</v>
      </c>
      <c r="U148" s="36">
        <f>SUMIFS(СВЦЭМ!$D$33:$D$776,СВЦЭМ!$A$33:$A$776,$A148,СВЦЭМ!$B$33:$B$776,U$119)+'СЕТ СН'!$H$14+СВЦЭМ!$D$10+'СЕТ СН'!$H$6-'СЕТ СН'!$H$26</f>
        <v>1022.38773165</v>
      </c>
      <c r="V148" s="36">
        <f>SUMIFS(СВЦЭМ!$D$33:$D$776,СВЦЭМ!$A$33:$A$776,$A148,СВЦЭМ!$B$33:$B$776,V$119)+'СЕТ СН'!$H$14+СВЦЭМ!$D$10+'СЕТ СН'!$H$6-'СЕТ СН'!$H$26</f>
        <v>1001.93029383</v>
      </c>
      <c r="W148" s="36">
        <f>SUMIFS(СВЦЭМ!$D$33:$D$776,СВЦЭМ!$A$33:$A$776,$A148,СВЦЭМ!$B$33:$B$776,W$119)+'СЕТ СН'!$H$14+СВЦЭМ!$D$10+'СЕТ СН'!$H$6-'СЕТ СН'!$H$26</f>
        <v>991.05722450999997</v>
      </c>
      <c r="X148" s="36">
        <f>SUMIFS(СВЦЭМ!$D$33:$D$776,СВЦЭМ!$A$33:$A$776,$A148,СВЦЭМ!$B$33:$B$776,X$119)+'СЕТ СН'!$H$14+СВЦЭМ!$D$10+'СЕТ СН'!$H$6-'СЕТ СН'!$H$26</f>
        <v>1034.2391106300001</v>
      </c>
      <c r="Y148" s="36">
        <f>SUMIFS(СВЦЭМ!$D$33:$D$776,СВЦЭМ!$A$33:$A$776,$A148,СВЦЭМ!$B$33:$B$776,Y$119)+'СЕТ СН'!$H$14+СВЦЭМ!$D$10+'СЕТ СН'!$H$6-'СЕТ СН'!$H$26</f>
        <v>1075.27158027</v>
      </c>
    </row>
    <row r="149" spans="1:27" ht="15.75" x14ac:dyDescent="0.2">
      <c r="A149" s="35">
        <f t="shared" si="3"/>
        <v>44073</v>
      </c>
      <c r="B149" s="36">
        <f>SUMIFS(СВЦЭМ!$D$33:$D$776,СВЦЭМ!$A$33:$A$776,$A149,СВЦЭМ!$B$33:$B$776,B$119)+'СЕТ СН'!$H$14+СВЦЭМ!$D$10+'СЕТ СН'!$H$6-'СЕТ СН'!$H$26</f>
        <v>1107.69119226</v>
      </c>
      <c r="C149" s="36">
        <f>SUMIFS(СВЦЭМ!$D$33:$D$776,СВЦЭМ!$A$33:$A$776,$A149,СВЦЭМ!$B$33:$B$776,C$119)+'СЕТ СН'!$H$14+СВЦЭМ!$D$10+'СЕТ СН'!$H$6-'СЕТ СН'!$H$26</f>
        <v>1167.2627817699999</v>
      </c>
      <c r="D149" s="36">
        <f>SUMIFS(СВЦЭМ!$D$33:$D$776,СВЦЭМ!$A$33:$A$776,$A149,СВЦЭМ!$B$33:$B$776,D$119)+'СЕТ СН'!$H$14+СВЦЭМ!$D$10+'СЕТ СН'!$H$6-'СЕТ СН'!$H$26</f>
        <v>1211.89505998</v>
      </c>
      <c r="E149" s="36">
        <f>SUMIFS(СВЦЭМ!$D$33:$D$776,СВЦЭМ!$A$33:$A$776,$A149,СВЦЭМ!$B$33:$B$776,E$119)+'СЕТ СН'!$H$14+СВЦЭМ!$D$10+'СЕТ СН'!$H$6-'СЕТ СН'!$H$26</f>
        <v>1212.50911008</v>
      </c>
      <c r="F149" s="36">
        <f>SUMIFS(СВЦЭМ!$D$33:$D$776,СВЦЭМ!$A$33:$A$776,$A149,СВЦЭМ!$B$33:$B$776,F$119)+'СЕТ СН'!$H$14+СВЦЭМ!$D$10+'СЕТ СН'!$H$6-'СЕТ СН'!$H$26</f>
        <v>1213.1181751399999</v>
      </c>
      <c r="G149" s="36">
        <f>SUMIFS(СВЦЭМ!$D$33:$D$776,СВЦЭМ!$A$33:$A$776,$A149,СВЦЭМ!$B$33:$B$776,G$119)+'СЕТ СН'!$H$14+СВЦЭМ!$D$10+'СЕТ СН'!$H$6-'СЕТ СН'!$H$26</f>
        <v>1202.42661997</v>
      </c>
      <c r="H149" s="36">
        <f>SUMIFS(СВЦЭМ!$D$33:$D$776,СВЦЭМ!$A$33:$A$776,$A149,СВЦЭМ!$B$33:$B$776,H$119)+'СЕТ СН'!$H$14+СВЦЭМ!$D$10+'СЕТ СН'!$H$6-'СЕТ СН'!$H$26</f>
        <v>1194.1552438600002</v>
      </c>
      <c r="I149" s="36">
        <f>SUMIFS(СВЦЭМ!$D$33:$D$776,СВЦЭМ!$A$33:$A$776,$A149,СВЦЭМ!$B$33:$B$776,I$119)+'СЕТ СН'!$H$14+СВЦЭМ!$D$10+'СЕТ СН'!$H$6-'СЕТ СН'!$H$26</f>
        <v>1162.0285404200001</v>
      </c>
      <c r="J149" s="36">
        <f>SUMIFS(СВЦЭМ!$D$33:$D$776,СВЦЭМ!$A$33:$A$776,$A149,СВЦЭМ!$B$33:$B$776,J$119)+'СЕТ СН'!$H$14+СВЦЭМ!$D$10+'СЕТ СН'!$H$6-'СЕТ СН'!$H$26</f>
        <v>1085.4229753700001</v>
      </c>
      <c r="K149" s="36">
        <f>SUMIFS(СВЦЭМ!$D$33:$D$776,СВЦЭМ!$A$33:$A$776,$A149,СВЦЭМ!$B$33:$B$776,K$119)+'СЕТ СН'!$H$14+СВЦЭМ!$D$10+'СЕТ СН'!$H$6-'СЕТ СН'!$H$26</f>
        <v>1018.15679297</v>
      </c>
      <c r="L149" s="36">
        <f>SUMIFS(СВЦЭМ!$D$33:$D$776,СВЦЭМ!$A$33:$A$776,$A149,СВЦЭМ!$B$33:$B$776,L$119)+'СЕТ СН'!$H$14+СВЦЭМ!$D$10+'СЕТ СН'!$H$6-'СЕТ СН'!$H$26</f>
        <v>985.98747198000001</v>
      </c>
      <c r="M149" s="36">
        <f>SUMIFS(СВЦЭМ!$D$33:$D$776,СВЦЭМ!$A$33:$A$776,$A149,СВЦЭМ!$B$33:$B$776,M$119)+'СЕТ СН'!$H$14+СВЦЭМ!$D$10+'СЕТ СН'!$H$6-'СЕТ СН'!$H$26</f>
        <v>980.46069461000002</v>
      </c>
      <c r="N149" s="36">
        <f>SUMIFS(СВЦЭМ!$D$33:$D$776,СВЦЭМ!$A$33:$A$776,$A149,СВЦЭМ!$B$33:$B$776,N$119)+'СЕТ СН'!$H$14+СВЦЭМ!$D$10+'СЕТ СН'!$H$6-'СЕТ СН'!$H$26</f>
        <v>990.48843617</v>
      </c>
      <c r="O149" s="36">
        <f>SUMIFS(СВЦЭМ!$D$33:$D$776,СВЦЭМ!$A$33:$A$776,$A149,СВЦЭМ!$B$33:$B$776,O$119)+'СЕТ СН'!$H$14+СВЦЭМ!$D$10+'СЕТ СН'!$H$6-'СЕТ СН'!$H$26</f>
        <v>982.85171073000004</v>
      </c>
      <c r="P149" s="36">
        <f>SUMIFS(СВЦЭМ!$D$33:$D$776,СВЦЭМ!$A$33:$A$776,$A149,СВЦЭМ!$B$33:$B$776,P$119)+'СЕТ СН'!$H$14+СВЦЭМ!$D$10+'СЕТ СН'!$H$6-'СЕТ СН'!$H$26</f>
        <v>986.26341797999999</v>
      </c>
      <c r="Q149" s="36">
        <f>SUMIFS(СВЦЭМ!$D$33:$D$776,СВЦЭМ!$A$33:$A$776,$A149,СВЦЭМ!$B$33:$B$776,Q$119)+'СЕТ СН'!$H$14+СВЦЭМ!$D$10+'СЕТ СН'!$H$6-'СЕТ СН'!$H$26</f>
        <v>1000.11214034</v>
      </c>
      <c r="R149" s="36">
        <f>SUMIFS(СВЦЭМ!$D$33:$D$776,СВЦЭМ!$A$33:$A$776,$A149,СВЦЭМ!$B$33:$B$776,R$119)+'СЕТ СН'!$H$14+СВЦЭМ!$D$10+'СЕТ СН'!$H$6-'СЕТ СН'!$H$26</f>
        <v>1005.1954565</v>
      </c>
      <c r="S149" s="36">
        <f>SUMIFS(СВЦЭМ!$D$33:$D$776,СВЦЭМ!$A$33:$A$776,$A149,СВЦЭМ!$B$33:$B$776,S$119)+'СЕТ СН'!$H$14+СВЦЭМ!$D$10+'СЕТ СН'!$H$6-'СЕТ СН'!$H$26</f>
        <v>989.97185378999995</v>
      </c>
      <c r="T149" s="36">
        <f>SUMIFS(СВЦЭМ!$D$33:$D$776,СВЦЭМ!$A$33:$A$776,$A149,СВЦЭМ!$B$33:$B$776,T$119)+'СЕТ СН'!$H$14+СВЦЭМ!$D$10+'СЕТ СН'!$H$6-'СЕТ СН'!$H$26</f>
        <v>979.73517393999998</v>
      </c>
      <c r="U149" s="36">
        <f>SUMIFS(СВЦЭМ!$D$33:$D$776,СВЦЭМ!$A$33:$A$776,$A149,СВЦЭМ!$B$33:$B$776,U$119)+'СЕТ СН'!$H$14+СВЦЭМ!$D$10+'СЕТ СН'!$H$6-'СЕТ СН'!$H$26</f>
        <v>974.11493085999996</v>
      </c>
      <c r="V149" s="36">
        <f>SUMIFS(СВЦЭМ!$D$33:$D$776,СВЦЭМ!$A$33:$A$776,$A149,СВЦЭМ!$B$33:$B$776,V$119)+'СЕТ СН'!$H$14+СВЦЭМ!$D$10+'СЕТ СН'!$H$6-'СЕТ СН'!$H$26</f>
        <v>946.53761253999994</v>
      </c>
      <c r="W149" s="36">
        <f>SUMIFS(СВЦЭМ!$D$33:$D$776,СВЦЭМ!$A$33:$A$776,$A149,СВЦЭМ!$B$33:$B$776,W$119)+'СЕТ СН'!$H$14+СВЦЭМ!$D$10+'СЕТ СН'!$H$6-'СЕТ СН'!$H$26</f>
        <v>928.72334334999994</v>
      </c>
      <c r="X149" s="36">
        <f>SUMIFS(СВЦЭМ!$D$33:$D$776,СВЦЭМ!$A$33:$A$776,$A149,СВЦЭМ!$B$33:$B$776,X$119)+'СЕТ СН'!$H$14+СВЦЭМ!$D$10+'СЕТ СН'!$H$6-'СЕТ СН'!$H$26</f>
        <v>971.80244700000003</v>
      </c>
      <c r="Y149" s="36">
        <f>SUMIFS(СВЦЭМ!$D$33:$D$776,СВЦЭМ!$A$33:$A$776,$A149,СВЦЭМ!$B$33:$B$776,Y$119)+'СЕТ СН'!$H$14+СВЦЭМ!$D$10+'СЕТ СН'!$H$6-'СЕТ СН'!$H$26</f>
        <v>1025.74051732</v>
      </c>
    </row>
    <row r="150" spans="1:27" ht="15.75" x14ac:dyDescent="0.2">
      <c r="A150" s="35">
        <f t="shared" si="3"/>
        <v>44074</v>
      </c>
      <c r="B150" s="36">
        <f>SUMIFS(СВЦЭМ!$D$33:$D$776,СВЦЭМ!$A$33:$A$776,$A150,СВЦЭМ!$B$33:$B$776,B$119)+'СЕТ СН'!$H$14+СВЦЭМ!$D$10+'СЕТ СН'!$H$6-'СЕТ СН'!$H$26</f>
        <v>1074.7879884900001</v>
      </c>
      <c r="C150" s="36">
        <f>SUMIFS(СВЦЭМ!$D$33:$D$776,СВЦЭМ!$A$33:$A$776,$A150,СВЦЭМ!$B$33:$B$776,C$119)+'СЕТ СН'!$H$14+СВЦЭМ!$D$10+'СЕТ СН'!$H$6-'СЕТ СН'!$H$26</f>
        <v>1130.0023582000001</v>
      </c>
      <c r="D150" s="36">
        <f>SUMIFS(СВЦЭМ!$D$33:$D$776,СВЦЭМ!$A$33:$A$776,$A150,СВЦЭМ!$B$33:$B$776,D$119)+'СЕТ СН'!$H$14+СВЦЭМ!$D$10+'СЕТ СН'!$H$6-'СЕТ СН'!$H$26</f>
        <v>1187.48447287</v>
      </c>
      <c r="E150" s="36">
        <f>SUMIFS(СВЦЭМ!$D$33:$D$776,СВЦЭМ!$A$33:$A$776,$A150,СВЦЭМ!$B$33:$B$776,E$119)+'СЕТ СН'!$H$14+СВЦЭМ!$D$10+'СЕТ СН'!$H$6-'СЕТ СН'!$H$26</f>
        <v>1199.8025322800002</v>
      </c>
      <c r="F150" s="36">
        <f>SUMIFS(СВЦЭМ!$D$33:$D$776,СВЦЭМ!$A$33:$A$776,$A150,СВЦЭМ!$B$33:$B$776,F$119)+'СЕТ СН'!$H$14+СВЦЭМ!$D$10+'СЕТ СН'!$H$6-'СЕТ СН'!$H$26</f>
        <v>1211.58314163</v>
      </c>
      <c r="G150" s="36">
        <f>SUMIFS(СВЦЭМ!$D$33:$D$776,СВЦЭМ!$A$33:$A$776,$A150,СВЦЭМ!$B$33:$B$776,G$119)+'СЕТ СН'!$H$14+СВЦЭМ!$D$10+'СЕТ СН'!$H$6-'СЕТ СН'!$H$26</f>
        <v>1197.72732051</v>
      </c>
      <c r="H150" s="36">
        <f>SUMIFS(СВЦЭМ!$D$33:$D$776,СВЦЭМ!$A$33:$A$776,$A150,СВЦЭМ!$B$33:$B$776,H$119)+'СЕТ СН'!$H$14+СВЦЭМ!$D$10+'СЕТ СН'!$H$6-'СЕТ СН'!$H$26</f>
        <v>1145.0713940600001</v>
      </c>
      <c r="I150" s="36">
        <f>SUMIFS(СВЦЭМ!$D$33:$D$776,СВЦЭМ!$A$33:$A$776,$A150,СВЦЭМ!$B$33:$B$776,I$119)+'СЕТ СН'!$H$14+СВЦЭМ!$D$10+'СЕТ СН'!$H$6-'СЕТ СН'!$H$26</f>
        <v>1081.9850467700001</v>
      </c>
      <c r="J150" s="36">
        <f>SUMIFS(СВЦЭМ!$D$33:$D$776,СВЦЭМ!$A$33:$A$776,$A150,СВЦЭМ!$B$33:$B$776,J$119)+'СЕТ СН'!$H$14+СВЦЭМ!$D$10+'СЕТ СН'!$H$6-'СЕТ СН'!$H$26</f>
        <v>1024.9468616000001</v>
      </c>
      <c r="K150" s="36">
        <f>SUMIFS(СВЦЭМ!$D$33:$D$776,СВЦЭМ!$A$33:$A$776,$A150,СВЦЭМ!$B$33:$B$776,K$119)+'СЕТ СН'!$H$14+СВЦЭМ!$D$10+'СЕТ СН'!$H$6-'СЕТ СН'!$H$26</f>
        <v>981.60205700999995</v>
      </c>
      <c r="L150" s="36">
        <f>SUMIFS(СВЦЭМ!$D$33:$D$776,СВЦЭМ!$A$33:$A$776,$A150,СВЦЭМ!$B$33:$B$776,L$119)+'СЕТ СН'!$H$14+СВЦЭМ!$D$10+'СЕТ СН'!$H$6-'СЕТ СН'!$H$26</f>
        <v>997.65192101000002</v>
      </c>
      <c r="M150" s="36">
        <f>SUMIFS(СВЦЭМ!$D$33:$D$776,СВЦЭМ!$A$33:$A$776,$A150,СВЦЭМ!$B$33:$B$776,M$119)+'СЕТ СН'!$H$14+СВЦЭМ!$D$10+'СЕТ СН'!$H$6-'СЕТ СН'!$H$26</f>
        <v>997.50622633</v>
      </c>
      <c r="N150" s="36">
        <f>SUMIFS(СВЦЭМ!$D$33:$D$776,СВЦЭМ!$A$33:$A$776,$A150,СВЦЭМ!$B$33:$B$776,N$119)+'СЕТ СН'!$H$14+СВЦЭМ!$D$10+'СЕТ СН'!$H$6-'СЕТ СН'!$H$26</f>
        <v>992.46695122999995</v>
      </c>
      <c r="O150" s="36">
        <f>SUMIFS(СВЦЭМ!$D$33:$D$776,СВЦЭМ!$A$33:$A$776,$A150,СВЦЭМ!$B$33:$B$776,O$119)+'СЕТ СН'!$H$14+СВЦЭМ!$D$10+'СЕТ СН'!$H$6-'СЕТ СН'!$H$26</f>
        <v>985.72496658</v>
      </c>
      <c r="P150" s="36">
        <f>SUMIFS(СВЦЭМ!$D$33:$D$776,СВЦЭМ!$A$33:$A$776,$A150,СВЦЭМ!$B$33:$B$776,P$119)+'СЕТ СН'!$H$14+СВЦЭМ!$D$10+'СЕТ СН'!$H$6-'СЕТ СН'!$H$26</f>
        <v>989.94193690999998</v>
      </c>
      <c r="Q150" s="36">
        <f>SUMIFS(СВЦЭМ!$D$33:$D$776,СВЦЭМ!$A$33:$A$776,$A150,СВЦЭМ!$B$33:$B$776,Q$119)+'СЕТ СН'!$H$14+СВЦЭМ!$D$10+'СЕТ СН'!$H$6-'СЕТ СН'!$H$26</f>
        <v>989.46454311000002</v>
      </c>
      <c r="R150" s="36">
        <f>SUMIFS(СВЦЭМ!$D$33:$D$776,СВЦЭМ!$A$33:$A$776,$A150,СВЦЭМ!$B$33:$B$776,R$119)+'СЕТ СН'!$H$14+СВЦЭМ!$D$10+'СЕТ СН'!$H$6-'СЕТ СН'!$H$26</f>
        <v>987.24549677999994</v>
      </c>
      <c r="S150" s="36">
        <f>SUMIFS(СВЦЭМ!$D$33:$D$776,СВЦЭМ!$A$33:$A$776,$A150,СВЦЭМ!$B$33:$B$776,S$119)+'СЕТ СН'!$H$14+СВЦЭМ!$D$10+'СЕТ СН'!$H$6-'СЕТ СН'!$H$26</f>
        <v>992.62135891000003</v>
      </c>
      <c r="T150" s="36">
        <f>SUMIFS(СВЦЭМ!$D$33:$D$776,СВЦЭМ!$A$33:$A$776,$A150,СВЦЭМ!$B$33:$B$776,T$119)+'СЕТ СН'!$H$14+СВЦЭМ!$D$10+'СЕТ СН'!$H$6-'СЕТ СН'!$H$26</f>
        <v>991.27060376999998</v>
      </c>
      <c r="U150" s="36">
        <f>SUMIFS(СВЦЭМ!$D$33:$D$776,СВЦЭМ!$A$33:$A$776,$A150,СВЦЭМ!$B$33:$B$776,U$119)+'СЕТ СН'!$H$14+СВЦЭМ!$D$10+'СЕТ СН'!$H$6-'СЕТ СН'!$H$26</f>
        <v>984.06156580000004</v>
      </c>
      <c r="V150" s="36">
        <f>SUMIFS(СВЦЭМ!$D$33:$D$776,СВЦЭМ!$A$33:$A$776,$A150,СВЦЭМ!$B$33:$B$776,V$119)+'СЕТ СН'!$H$14+СВЦЭМ!$D$10+'СЕТ СН'!$H$6-'СЕТ СН'!$H$26</f>
        <v>984.86139502000003</v>
      </c>
      <c r="W150" s="36">
        <f>SUMIFS(СВЦЭМ!$D$33:$D$776,СВЦЭМ!$A$33:$A$776,$A150,СВЦЭМ!$B$33:$B$776,W$119)+'СЕТ СН'!$H$14+СВЦЭМ!$D$10+'СЕТ СН'!$H$6-'СЕТ СН'!$H$26</f>
        <v>982.70558247999998</v>
      </c>
      <c r="X150" s="36">
        <f>SUMIFS(СВЦЭМ!$D$33:$D$776,СВЦЭМ!$A$33:$A$776,$A150,СВЦЭМ!$B$33:$B$776,X$119)+'СЕТ СН'!$H$14+СВЦЭМ!$D$10+'СЕТ СН'!$H$6-'СЕТ СН'!$H$26</f>
        <v>991.19404059999999</v>
      </c>
      <c r="Y150" s="36">
        <f>SUMIFS(СВЦЭМ!$D$33:$D$776,СВЦЭМ!$A$33:$A$776,$A150,СВЦЭМ!$B$33:$B$776,Y$119)+'СЕТ СН'!$H$14+СВЦЭМ!$D$10+'СЕТ СН'!$H$6-'СЕТ СН'!$H$26</f>
        <v>1044.61018797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01.08.2020</v>
      </c>
      <c r="B156" s="36">
        <f>SUMIFS(СВЦЭМ!$D$33:$D$776,СВЦЭМ!$A$33:$A$776,$A156,СВЦЭМ!$B$33:$B$776,B$155)+'СЕТ СН'!$I$14+СВЦЭМ!$D$10+'СЕТ СН'!$I$6-'СЕТ СН'!$I$26</f>
        <v>1423.1426130899999</v>
      </c>
      <c r="C156" s="36">
        <f>SUMIFS(СВЦЭМ!$D$33:$D$776,СВЦЭМ!$A$33:$A$776,$A156,СВЦЭМ!$B$33:$B$776,C$155)+'СЕТ СН'!$I$14+СВЦЭМ!$D$10+'СЕТ СН'!$I$6-'СЕТ СН'!$I$26</f>
        <v>1462.57719253</v>
      </c>
      <c r="D156" s="36">
        <f>SUMIFS(СВЦЭМ!$D$33:$D$776,СВЦЭМ!$A$33:$A$776,$A156,СВЦЭМ!$B$33:$B$776,D$155)+'СЕТ СН'!$I$14+СВЦЭМ!$D$10+'СЕТ СН'!$I$6-'СЕТ СН'!$I$26</f>
        <v>1498.3710561399998</v>
      </c>
      <c r="E156" s="36">
        <f>SUMIFS(СВЦЭМ!$D$33:$D$776,СВЦЭМ!$A$33:$A$776,$A156,СВЦЭМ!$B$33:$B$776,E$155)+'СЕТ СН'!$I$14+СВЦЭМ!$D$10+'СЕТ СН'!$I$6-'СЕТ СН'!$I$26</f>
        <v>1499.29716132</v>
      </c>
      <c r="F156" s="36">
        <f>SUMIFS(СВЦЭМ!$D$33:$D$776,СВЦЭМ!$A$33:$A$776,$A156,СВЦЭМ!$B$33:$B$776,F$155)+'СЕТ СН'!$I$14+СВЦЭМ!$D$10+'СЕТ СН'!$I$6-'СЕТ СН'!$I$26</f>
        <v>1495.8979106299998</v>
      </c>
      <c r="G156" s="36">
        <f>SUMIFS(СВЦЭМ!$D$33:$D$776,СВЦЭМ!$A$33:$A$776,$A156,СВЦЭМ!$B$33:$B$776,G$155)+'СЕТ СН'!$I$14+СВЦЭМ!$D$10+'СЕТ СН'!$I$6-'СЕТ СН'!$I$26</f>
        <v>1521.11918102</v>
      </c>
      <c r="H156" s="36">
        <f>SUMIFS(СВЦЭМ!$D$33:$D$776,СВЦЭМ!$A$33:$A$776,$A156,СВЦЭМ!$B$33:$B$776,H$155)+'СЕТ СН'!$I$14+СВЦЭМ!$D$10+'СЕТ СН'!$I$6-'СЕТ СН'!$I$26</f>
        <v>1499.73537489</v>
      </c>
      <c r="I156" s="36">
        <f>SUMIFS(СВЦЭМ!$D$33:$D$776,СВЦЭМ!$A$33:$A$776,$A156,СВЦЭМ!$B$33:$B$776,I$155)+'СЕТ СН'!$I$14+СВЦЭМ!$D$10+'СЕТ СН'!$I$6-'СЕТ СН'!$I$26</f>
        <v>1517.84572617</v>
      </c>
      <c r="J156" s="36">
        <f>SUMIFS(СВЦЭМ!$D$33:$D$776,СВЦЭМ!$A$33:$A$776,$A156,СВЦЭМ!$B$33:$B$776,J$155)+'СЕТ СН'!$I$14+СВЦЭМ!$D$10+'СЕТ СН'!$I$6-'СЕТ СН'!$I$26</f>
        <v>1473.3044593099999</v>
      </c>
      <c r="K156" s="36">
        <f>SUMIFS(СВЦЭМ!$D$33:$D$776,СВЦЭМ!$A$33:$A$776,$A156,СВЦЭМ!$B$33:$B$776,K$155)+'СЕТ СН'!$I$14+СВЦЭМ!$D$10+'СЕТ СН'!$I$6-'СЕТ СН'!$I$26</f>
        <v>1432.0646704999999</v>
      </c>
      <c r="L156" s="36">
        <f>SUMIFS(СВЦЭМ!$D$33:$D$776,СВЦЭМ!$A$33:$A$776,$A156,СВЦЭМ!$B$33:$B$776,L$155)+'СЕТ СН'!$I$14+СВЦЭМ!$D$10+'СЕТ СН'!$I$6-'СЕТ СН'!$I$26</f>
        <v>1398.1975235099999</v>
      </c>
      <c r="M156" s="36">
        <f>SUMIFS(СВЦЭМ!$D$33:$D$776,СВЦЭМ!$A$33:$A$776,$A156,СВЦЭМ!$B$33:$B$776,M$155)+'СЕТ СН'!$I$14+СВЦЭМ!$D$10+'СЕТ СН'!$I$6-'СЕТ СН'!$I$26</f>
        <v>1336.36350313</v>
      </c>
      <c r="N156" s="36">
        <f>SUMIFS(СВЦЭМ!$D$33:$D$776,СВЦЭМ!$A$33:$A$776,$A156,СВЦЭМ!$B$33:$B$776,N$155)+'СЕТ СН'!$I$14+СВЦЭМ!$D$10+'СЕТ СН'!$I$6-'СЕТ СН'!$I$26</f>
        <v>1303.62743039</v>
      </c>
      <c r="O156" s="36">
        <f>SUMIFS(СВЦЭМ!$D$33:$D$776,СВЦЭМ!$A$33:$A$776,$A156,СВЦЭМ!$B$33:$B$776,O$155)+'СЕТ СН'!$I$14+СВЦЭМ!$D$10+'СЕТ СН'!$I$6-'СЕТ СН'!$I$26</f>
        <v>1255.2867932499998</v>
      </c>
      <c r="P156" s="36">
        <f>SUMIFS(СВЦЭМ!$D$33:$D$776,СВЦЭМ!$A$33:$A$776,$A156,СВЦЭМ!$B$33:$B$776,P$155)+'СЕТ СН'!$I$14+СВЦЭМ!$D$10+'СЕТ СН'!$I$6-'СЕТ СН'!$I$26</f>
        <v>1257.03494922</v>
      </c>
      <c r="Q156" s="36">
        <f>SUMIFS(СВЦЭМ!$D$33:$D$776,СВЦЭМ!$A$33:$A$776,$A156,СВЦЭМ!$B$33:$B$776,Q$155)+'СЕТ СН'!$I$14+СВЦЭМ!$D$10+'СЕТ СН'!$I$6-'СЕТ СН'!$I$26</f>
        <v>1258.4672025499999</v>
      </c>
      <c r="R156" s="36">
        <f>SUMIFS(СВЦЭМ!$D$33:$D$776,СВЦЭМ!$A$33:$A$776,$A156,СВЦЭМ!$B$33:$B$776,R$155)+'СЕТ СН'!$I$14+СВЦЭМ!$D$10+'СЕТ СН'!$I$6-'СЕТ СН'!$I$26</f>
        <v>1258.1223172</v>
      </c>
      <c r="S156" s="36">
        <f>SUMIFS(СВЦЭМ!$D$33:$D$776,СВЦЭМ!$A$33:$A$776,$A156,СВЦЭМ!$B$33:$B$776,S$155)+'СЕТ СН'!$I$14+СВЦЭМ!$D$10+'СЕТ СН'!$I$6-'СЕТ СН'!$I$26</f>
        <v>1258.4236327200001</v>
      </c>
      <c r="T156" s="36">
        <f>SUMIFS(СВЦЭМ!$D$33:$D$776,СВЦЭМ!$A$33:$A$776,$A156,СВЦЭМ!$B$33:$B$776,T$155)+'СЕТ СН'!$I$14+СВЦЭМ!$D$10+'СЕТ СН'!$I$6-'СЕТ СН'!$I$26</f>
        <v>1258.52213327</v>
      </c>
      <c r="U156" s="36">
        <f>SUMIFS(СВЦЭМ!$D$33:$D$776,СВЦЭМ!$A$33:$A$776,$A156,СВЦЭМ!$B$33:$B$776,U$155)+'СЕТ СН'!$I$14+СВЦЭМ!$D$10+'СЕТ СН'!$I$6-'СЕТ СН'!$I$26</f>
        <v>1260.2841437</v>
      </c>
      <c r="V156" s="36">
        <f>SUMIFS(СВЦЭМ!$D$33:$D$776,СВЦЭМ!$A$33:$A$776,$A156,СВЦЭМ!$B$33:$B$776,V$155)+'СЕТ СН'!$I$14+СВЦЭМ!$D$10+'СЕТ СН'!$I$6-'СЕТ СН'!$I$26</f>
        <v>1246.98169719</v>
      </c>
      <c r="W156" s="36">
        <f>SUMIFS(СВЦЭМ!$D$33:$D$776,СВЦЭМ!$A$33:$A$776,$A156,СВЦЭМ!$B$33:$B$776,W$155)+'СЕТ СН'!$I$14+СВЦЭМ!$D$10+'СЕТ СН'!$I$6-'СЕТ СН'!$I$26</f>
        <v>1231.3883620000001</v>
      </c>
      <c r="X156" s="36">
        <f>SUMIFS(СВЦЭМ!$D$33:$D$776,СВЦЭМ!$A$33:$A$776,$A156,СВЦЭМ!$B$33:$B$776,X$155)+'СЕТ СН'!$I$14+СВЦЭМ!$D$10+'СЕТ СН'!$I$6-'СЕТ СН'!$I$26</f>
        <v>1270.1327362900001</v>
      </c>
      <c r="Y156" s="36">
        <f>SUMIFS(СВЦЭМ!$D$33:$D$776,СВЦЭМ!$A$33:$A$776,$A156,СВЦЭМ!$B$33:$B$776,Y$155)+'СЕТ СН'!$I$14+СВЦЭМ!$D$10+'СЕТ СН'!$I$6-'СЕТ СН'!$I$26</f>
        <v>1379.3348730799999</v>
      </c>
      <c r="AA156" s="45"/>
    </row>
    <row r="157" spans="1:27" ht="15.75" x14ac:dyDescent="0.2">
      <c r="A157" s="35">
        <f>A156+1</f>
        <v>44045</v>
      </c>
      <c r="B157" s="36">
        <f>SUMIFS(СВЦЭМ!$D$33:$D$776,СВЦЭМ!$A$33:$A$776,$A157,СВЦЭМ!$B$33:$B$776,B$155)+'СЕТ СН'!$I$14+СВЦЭМ!$D$10+'СЕТ СН'!$I$6-'СЕТ СН'!$I$26</f>
        <v>1404.8107913600002</v>
      </c>
      <c r="C157" s="36">
        <f>SUMIFS(СВЦЭМ!$D$33:$D$776,СВЦЭМ!$A$33:$A$776,$A157,СВЦЭМ!$B$33:$B$776,C$155)+'СЕТ СН'!$I$14+СВЦЭМ!$D$10+'СЕТ СН'!$I$6-'СЕТ СН'!$I$26</f>
        <v>1447.98429057</v>
      </c>
      <c r="D157" s="36">
        <f>SUMIFS(СВЦЭМ!$D$33:$D$776,СВЦЭМ!$A$33:$A$776,$A157,СВЦЭМ!$B$33:$B$776,D$155)+'СЕТ СН'!$I$14+СВЦЭМ!$D$10+'СЕТ СН'!$I$6-'СЕТ СН'!$I$26</f>
        <v>1477.94109359</v>
      </c>
      <c r="E157" s="36">
        <f>SUMIFS(СВЦЭМ!$D$33:$D$776,СВЦЭМ!$A$33:$A$776,$A157,СВЦЭМ!$B$33:$B$776,E$155)+'СЕТ СН'!$I$14+СВЦЭМ!$D$10+'СЕТ СН'!$I$6-'СЕТ СН'!$I$26</f>
        <v>1482.97226957</v>
      </c>
      <c r="F157" s="36">
        <f>SUMIFS(СВЦЭМ!$D$33:$D$776,СВЦЭМ!$A$33:$A$776,$A157,СВЦЭМ!$B$33:$B$776,F$155)+'СЕТ СН'!$I$14+СВЦЭМ!$D$10+'СЕТ СН'!$I$6-'СЕТ СН'!$I$26</f>
        <v>1485.7354446700001</v>
      </c>
      <c r="G157" s="36">
        <f>SUMIFS(СВЦЭМ!$D$33:$D$776,СВЦЭМ!$A$33:$A$776,$A157,СВЦЭМ!$B$33:$B$776,G$155)+'СЕТ СН'!$I$14+СВЦЭМ!$D$10+'СЕТ СН'!$I$6-'СЕТ СН'!$I$26</f>
        <v>1483.13867398</v>
      </c>
      <c r="H157" s="36">
        <f>SUMIFS(СВЦЭМ!$D$33:$D$776,СВЦЭМ!$A$33:$A$776,$A157,СВЦЭМ!$B$33:$B$776,H$155)+'СЕТ СН'!$I$14+СВЦЭМ!$D$10+'СЕТ СН'!$I$6-'СЕТ СН'!$I$26</f>
        <v>1456.0259498999999</v>
      </c>
      <c r="I157" s="36">
        <f>SUMIFS(СВЦЭМ!$D$33:$D$776,СВЦЭМ!$A$33:$A$776,$A157,СВЦЭМ!$B$33:$B$776,I$155)+'СЕТ СН'!$I$14+СВЦЭМ!$D$10+'СЕТ СН'!$I$6-'СЕТ СН'!$I$26</f>
        <v>1493.2757176699999</v>
      </c>
      <c r="J157" s="36">
        <f>SUMIFS(СВЦЭМ!$D$33:$D$776,СВЦЭМ!$A$33:$A$776,$A157,СВЦЭМ!$B$33:$B$776,J$155)+'СЕТ СН'!$I$14+СВЦЭМ!$D$10+'СЕТ СН'!$I$6-'СЕТ СН'!$I$26</f>
        <v>1451.1859545500001</v>
      </c>
      <c r="K157" s="36">
        <f>SUMIFS(СВЦЭМ!$D$33:$D$776,СВЦЭМ!$A$33:$A$776,$A157,СВЦЭМ!$B$33:$B$776,K$155)+'СЕТ СН'!$I$14+СВЦЭМ!$D$10+'СЕТ СН'!$I$6-'СЕТ СН'!$I$26</f>
        <v>1385.01891828</v>
      </c>
      <c r="L157" s="36">
        <f>SUMIFS(СВЦЭМ!$D$33:$D$776,СВЦЭМ!$A$33:$A$776,$A157,СВЦЭМ!$B$33:$B$776,L$155)+'СЕТ СН'!$I$14+СВЦЭМ!$D$10+'СЕТ СН'!$I$6-'СЕТ СН'!$I$26</f>
        <v>1349.7528737600001</v>
      </c>
      <c r="M157" s="36">
        <f>SUMIFS(СВЦЭМ!$D$33:$D$776,СВЦЭМ!$A$33:$A$776,$A157,СВЦЭМ!$B$33:$B$776,M$155)+'СЕТ СН'!$I$14+СВЦЭМ!$D$10+'СЕТ СН'!$I$6-'СЕТ СН'!$I$26</f>
        <v>1279.57101081</v>
      </c>
      <c r="N157" s="36">
        <f>SUMIFS(СВЦЭМ!$D$33:$D$776,СВЦЭМ!$A$33:$A$776,$A157,СВЦЭМ!$B$33:$B$776,N$155)+'СЕТ СН'!$I$14+СВЦЭМ!$D$10+'СЕТ СН'!$I$6-'СЕТ СН'!$I$26</f>
        <v>1246.71402425</v>
      </c>
      <c r="O157" s="36">
        <f>SUMIFS(СВЦЭМ!$D$33:$D$776,СВЦЭМ!$A$33:$A$776,$A157,СВЦЭМ!$B$33:$B$776,O$155)+'СЕТ СН'!$I$14+СВЦЭМ!$D$10+'СЕТ СН'!$I$6-'СЕТ СН'!$I$26</f>
        <v>1231.77043804</v>
      </c>
      <c r="P157" s="36">
        <f>SUMIFS(СВЦЭМ!$D$33:$D$776,СВЦЭМ!$A$33:$A$776,$A157,СВЦЭМ!$B$33:$B$776,P$155)+'СЕТ СН'!$I$14+СВЦЭМ!$D$10+'СЕТ СН'!$I$6-'СЕТ СН'!$I$26</f>
        <v>1240.5542325000001</v>
      </c>
      <c r="Q157" s="36">
        <f>SUMIFS(СВЦЭМ!$D$33:$D$776,СВЦЭМ!$A$33:$A$776,$A157,СВЦЭМ!$B$33:$B$776,Q$155)+'СЕТ СН'!$I$14+СВЦЭМ!$D$10+'СЕТ СН'!$I$6-'СЕТ СН'!$I$26</f>
        <v>1251.72909366</v>
      </c>
      <c r="R157" s="36">
        <f>SUMIFS(СВЦЭМ!$D$33:$D$776,СВЦЭМ!$A$33:$A$776,$A157,СВЦЭМ!$B$33:$B$776,R$155)+'СЕТ СН'!$I$14+СВЦЭМ!$D$10+'СЕТ СН'!$I$6-'СЕТ СН'!$I$26</f>
        <v>1244.76421196</v>
      </c>
      <c r="S157" s="36">
        <f>SUMIFS(СВЦЭМ!$D$33:$D$776,СВЦЭМ!$A$33:$A$776,$A157,СВЦЭМ!$B$33:$B$776,S$155)+'СЕТ СН'!$I$14+СВЦЭМ!$D$10+'СЕТ СН'!$I$6-'СЕТ СН'!$I$26</f>
        <v>1248.88490572</v>
      </c>
      <c r="T157" s="36">
        <f>SUMIFS(СВЦЭМ!$D$33:$D$776,СВЦЭМ!$A$33:$A$776,$A157,СВЦЭМ!$B$33:$B$776,T$155)+'СЕТ СН'!$I$14+СВЦЭМ!$D$10+'СЕТ СН'!$I$6-'СЕТ СН'!$I$26</f>
        <v>1247.70226467</v>
      </c>
      <c r="U157" s="36">
        <f>SUMIFS(СВЦЭМ!$D$33:$D$776,СВЦЭМ!$A$33:$A$776,$A157,СВЦЭМ!$B$33:$B$776,U$155)+'СЕТ СН'!$I$14+СВЦЭМ!$D$10+'СЕТ СН'!$I$6-'СЕТ СН'!$I$26</f>
        <v>1234.26521523</v>
      </c>
      <c r="V157" s="36">
        <f>SUMIFS(СВЦЭМ!$D$33:$D$776,СВЦЭМ!$A$33:$A$776,$A157,СВЦЭМ!$B$33:$B$776,V$155)+'СЕТ СН'!$I$14+СВЦЭМ!$D$10+'СЕТ СН'!$I$6-'СЕТ СН'!$I$26</f>
        <v>1207.9127143400001</v>
      </c>
      <c r="W157" s="36">
        <f>SUMIFS(СВЦЭМ!$D$33:$D$776,СВЦЭМ!$A$33:$A$776,$A157,СВЦЭМ!$B$33:$B$776,W$155)+'СЕТ СН'!$I$14+СВЦЭМ!$D$10+'СЕТ СН'!$I$6-'СЕТ СН'!$I$26</f>
        <v>1207.78680863</v>
      </c>
      <c r="X157" s="36">
        <f>SUMIFS(СВЦЭМ!$D$33:$D$776,СВЦЭМ!$A$33:$A$776,$A157,СВЦЭМ!$B$33:$B$776,X$155)+'СЕТ СН'!$I$14+СВЦЭМ!$D$10+'СЕТ СН'!$I$6-'СЕТ СН'!$I$26</f>
        <v>1238.19116042</v>
      </c>
      <c r="Y157" s="36">
        <f>SUMIFS(СВЦЭМ!$D$33:$D$776,СВЦЭМ!$A$33:$A$776,$A157,СВЦЭМ!$B$33:$B$776,Y$155)+'СЕТ СН'!$I$14+СВЦЭМ!$D$10+'СЕТ СН'!$I$6-'СЕТ СН'!$I$26</f>
        <v>1327.4768878300001</v>
      </c>
    </row>
    <row r="158" spans="1:27" ht="15.75" x14ac:dyDescent="0.2">
      <c r="A158" s="35">
        <f t="shared" ref="A158:A186" si="4">A157+1</f>
        <v>44046</v>
      </c>
      <c r="B158" s="36">
        <f>SUMIFS(СВЦЭМ!$D$33:$D$776,СВЦЭМ!$A$33:$A$776,$A158,СВЦЭМ!$B$33:$B$776,B$155)+'СЕТ СН'!$I$14+СВЦЭМ!$D$10+'СЕТ СН'!$I$6-'СЕТ СН'!$I$26</f>
        <v>1418.8304581299999</v>
      </c>
      <c r="C158" s="36">
        <f>SUMIFS(СВЦЭМ!$D$33:$D$776,СВЦЭМ!$A$33:$A$776,$A158,СВЦЭМ!$B$33:$B$776,C$155)+'СЕТ СН'!$I$14+СВЦЭМ!$D$10+'СЕТ СН'!$I$6-'СЕТ СН'!$I$26</f>
        <v>1414.6629868800001</v>
      </c>
      <c r="D158" s="36">
        <f>SUMIFS(СВЦЭМ!$D$33:$D$776,СВЦЭМ!$A$33:$A$776,$A158,СВЦЭМ!$B$33:$B$776,D$155)+'СЕТ СН'!$I$14+СВЦЭМ!$D$10+'СЕТ СН'!$I$6-'СЕТ СН'!$I$26</f>
        <v>1429.35552788</v>
      </c>
      <c r="E158" s="36">
        <f>SUMIFS(СВЦЭМ!$D$33:$D$776,СВЦЭМ!$A$33:$A$776,$A158,СВЦЭМ!$B$33:$B$776,E$155)+'СЕТ СН'!$I$14+СВЦЭМ!$D$10+'СЕТ СН'!$I$6-'СЕТ СН'!$I$26</f>
        <v>1473.83611711</v>
      </c>
      <c r="F158" s="36">
        <f>SUMIFS(СВЦЭМ!$D$33:$D$776,СВЦЭМ!$A$33:$A$776,$A158,СВЦЭМ!$B$33:$B$776,F$155)+'СЕТ СН'!$I$14+СВЦЭМ!$D$10+'СЕТ СН'!$I$6-'СЕТ СН'!$I$26</f>
        <v>1475.70527844</v>
      </c>
      <c r="G158" s="36">
        <f>SUMIFS(СВЦЭМ!$D$33:$D$776,СВЦЭМ!$A$33:$A$776,$A158,СВЦЭМ!$B$33:$B$776,G$155)+'СЕТ СН'!$I$14+СВЦЭМ!$D$10+'СЕТ СН'!$I$6-'СЕТ СН'!$I$26</f>
        <v>1498.6387517200001</v>
      </c>
      <c r="H158" s="36">
        <f>SUMIFS(СВЦЭМ!$D$33:$D$776,СВЦЭМ!$A$33:$A$776,$A158,СВЦЭМ!$B$33:$B$776,H$155)+'СЕТ СН'!$I$14+СВЦЭМ!$D$10+'СЕТ СН'!$I$6-'СЕТ СН'!$I$26</f>
        <v>1484.3432425000001</v>
      </c>
      <c r="I158" s="36">
        <f>SUMIFS(СВЦЭМ!$D$33:$D$776,СВЦЭМ!$A$33:$A$776,$A158,СВЦЭМ!$B$33:$B$776,I$155)+'СЕТ СН'!$I$14+СВЦЭМ!$D$10+'СЕТ СН'!$I$6-'СЕТ СН'!$I$26</f>
        <v>1497.68896012</v>
      </c>
      <c r="J158" s="36">
        <f>SUMIFS(СВЦЭМ!$D$33:$D$776,СВЦЭМ!$A$33:$A$776,$A158,СВЦЭМ!$B$33:$B$776,J$155)+'СЕТ СН'!$I$14+СВЦЭМ!$D$10+'СЕТ СН'!$I$6-'СЕТ СН'!$I$26</f>
        <v>1441.29176592</v>
      </c>
      <c r="K158" s="36">
        <f>SUMIFS(СВЦЭМ!$D$33:$D$776,СВЦЭМ!$A$33:$A$776,$A158,СВЦЭМ!$B$33:$B$776,K$155)+'СЕТ СН'!$I$14+СВЦЭМ!$D$10+'СЕТ СН'!$I$6-'СЕТ СН'!$I$26</f>
        <v>1389.8463394999999</v>
      </c>
      <c r="L158" s="36">
        <f>SUMIFS(СВЦЭМ!$D$33:$D$776,СВЦЭМ!$A$33:$A$776,$A158,СВЦЭМ!$B$33:$B$776,L$155)+'СЕТ СН'!$I$14+СВЦЭМ!$D$10+'СЕТ СН'!$I$6-'СЕТ СН'!$I$26</f>
        <v>1344.31632601</v>
      </c>
      <c r="M158" s="36">
        <f>SUMIFS(СВЦЭМ!$D$33:$D$776,СВЦЭМ!$A$33:$A$776,$A158,СВЦЭМ!$B$33:$B$776,M$155)+'СЕТ СН'!$I$14+СВЦЭМ!$D$10+'СЕТ СН'!$I$6-'СЕТ СН'!$I$26</f>
        <v>1273.5039267500001</v>
      </c>
      <c r="N158" s="36">
        <f>SUMIFS(СВЦЭМ!$D$33:$D$776,СВЦЭМ!$A$33:$A$776,$A158,СВЦЭМ!$B$33:$B$776,N$155)+'СЕТ СН'!$I$14+СВЦЭМ!$D$10+'СЕТ СН'!$I$6-'СЕТ СН'!$I$26</f>
        <v>1232.5131728900001</v>
      </c>
      <c r="O158" s="36">
        <f>SUMIFS(СВЦЭМ!$D$33:$D$776,СВЦЭМ!$A$33:$A$776,$A158,СВЦЭМ!$B$33:$B$776,O$155)+'СЕТ СН'!$I$14+СВЦЭМ!$D$10+'СЕТ СН'!$I$6-'СЕТ СН'!$I$26</f>
        <v>1215.4665817800001</v>
      </c>
      <c r="P158" s="36">
        <f>SUMIFS(СВЦЭМ!$D$33:$D$776,СВЦЭМ!$A$33:$A$776,$A158,СВЦЭМ!$B$33:$B$776,P$155)+'СЕТ СН'!$I$14+СВЦЭМ!$D$10+'СЕТ СН'!$I$6-'СЕТ СН'!$I$26</f>
        <v>1219.51022167</v>
      </c>
      <c r="Q158" s="36">
        <f>SUMIFS(СВЦЭМ!$D$33:$D$776,СВЦЭМ!$A$33:$A$776,$A158,СВЦЭМ!$B$33:$B$776,Q$155)+'СЕТ СН'!$I$14+СВЦЭМ!$D$10+'СЕТ СН'!$I$6-'СЕТ СН'!$I$26</f>
        <v>1223.5500942399999</v>
      </c>
      <c r="R158" s="36">
        <f>SUMIFS(СВЦЭМ!$D$33:$D$776,СВЦЭМ!$A$33:$A$776,$A158,СВЦЭМ!$B$33:$B$776,R$155)+'СЕТ СН'!$I$14+СВЦЭМ!$D$10+'СЕТ СН'!$I$6-'СЕТ СН'!$I$26</f>
        <v>1231.42249849</v>
      </c>
      <c r="S158" s="36">
        <f>SUMIFS(СВЦЭМ!$D$33:$D$776,СВЦЭМ!$A$33:$A$776,$A158,СВЦЭМ!$B$33:$B$776,S$155)+'СЕТ СН'!$I$14+СВЦЭМ!$D$10+'СЕТ СН'!$I$6-'СЕТ СН'!$I$26</f>
        <v>1235.62054195</v>
      </c>
      <c r="T158" s="36">
        <f>SUMIFS(СВЦЭМ!$D$33:$D$776,СВЦЭМ!$A$33:$A$776,$A158,СВЦЭМ!$B$33:$B$776,T$155)+'СЕТ СН'!$I$14+СВЦЭМ!$D$10+'СЕТ СН'!$I$6-'СЕТ СН'!$I$26</f>
        <v>1244.18375915</v>
      </c>
      <c r="U158" s="36">
        <f>SUMIFS(СВЦЭМ!$D$33:$D$776,СВЦЭМ!$A$33:$A$776,$A158,СВЦЭМ!$B$33:$B$776,U$155)+'СЕТ СН'!$I$14+СВЦЭМ!$D$10+'СЕТ СН'!$I$6-'СЕТ СН'!$I$26</f>
        <v>1242.41444731</v>
      </c>
      <c r="V158" s="36">
        <f>SUMIFS(СВЦЭМ!$D$33:$D$776,СВЦЭМ!$A$33:$A$776,$A158,СВЦЭМ!$B$33:$B$776,V$155)+'СЕТ СН'!$I$14+СВЦЭМ!$D$10+'СЕТ СН'!$I$6-'СЕТ СН'!$I$26</f>
        <v>1234.62077718</v>
      </c>
      <c r="W158" s="36">
        <f>SUMIFS(СВЦЭМ!$D$33:$D$776,СВЦЭМ!$A$33:$A$776,$A158,СВЦЭМ!$B$33:$B$776,W$155)+'СЕТ СН'!$I$14+СВЦЭМ!$D$10+'СЕТ СН'!$I$6-'СЕТ СН'!$I$26</f>
        <v>1223.3525081600001</v>
      </c>
      <c r="X158" s="36">
        <f>SUMIFS(СВЦЭМ!$D$33:$D$776,СВЦЭМ!$A$33:$A$776,$A158,СВЦЭМ!$B$33:$B$776,X$155)+'СЕТ СН'!$I$14+СВЦЭМ!$D$10+'СЕТ СН'!$I$6-'СЕТ СН'!$I$26</f>
        <v>1246.65850039</v>
      </c>
      <c r="Y158" s="36">
        <f>SUMIFS(СВЦЭМ!$D$33:$D$776,СВЦЭМ!$A$33:$A$776,$A158,СВЦЭМ!$B$33:$B$776,Y$155)+'СЕТ СН'!$I$14+СВЦЭМ!$D$10+'СЕТ СН'!$I$6-'СЕТ СН'!$I$26</f>
        <v>1333.85193211</v>
      </c>
    </row>
    <row r="159" spans="1:27" ht="15.75" x14ac:dyDescent="0.2">
      <c r="A159" s="35">
        <f t="shared" si="4"/>
        <v>44047</v>
      </c>
      <c r="B159" s="36">
        <f>SUMIFS(СВЦЭМ!$D$33:$D$776,СВЦЭМ!$A$33:$A$776,$A159,СВЦЭМ!$B$33:$B$776,B$155)+'СЕТ СН'!$I$14+СВЦЭМ!$D$10+'СЕТ СН'!$I$6-'СЕТ СН'!$I$26</f>
        <v>1398.9897457100001</v>
      </c>
      <c r="C159" s="36">
        <f>SUMIFS(СВЦЭМ!$D$33:$D$776,СВЦЭМ!$A$33:$A$776,$A159,СВЦЭМ!$B$33:$B$776,C$155)+'СЕТ СН'!$I$14+СВЦЭМ!$D$10+'СЕТ СН'!$I$6-'СЕТ СН'!$I$26</f>
        <v>1450.4653085800001</v>
      </c>
      <c r="D159" s="36">
        <f>SUMIFS(СВЦЭМ!$D$33:$D$776,СВЦЭМ!$A$33:$A$776,$A159,СВЦЭМ!$B$33:$B$776,D$155)+'СЕТ СН'!$I$14+СВЦЭМ!$D$10+'СЕТ СН'!$I$6-'СЕТ СН'!$I$26</f>
        <v>1469.5997473899999</v>
      </c>
      <c r="E159" s="36">
        <f>SUMIFS(СВЦЭМ!$D$33:$D$776,СВЦЭМ!$A$33:$A$776,$A159,СВЦЭМ!$B$33:$B$776,E$155)+'СЕТ СН'!$I$14+СВЦЭМ!$D$10+'СЕТ СН'!$I$6-'СЕТ СН'!$I$26</f>
        <v>1500.37304668</v>
      </c>
      <c r="F159" s="36">
        <f>SUMIFS(СВЦЭМ!$D$33:$D$776,СВЦЭМ!$A$33:$A$776,$A159,СВЦЭМ!$B$33:$B$776,F$155)+'СЕТ СН'!$I$14+СВЦЭМ!$D$10+'СЕТ СН'!$I$6-'СЕТ СН'!$I$26</f>
        <v>1507.28384787</v>
      </c>
      <c r="G159" s="36">
        <f>SUMIFS(СВЦЭМ!$D$33:$D$776,СВЦЭМ!$A$33:$A$776,$A159,СВЦЭМ!$B$33:$B$776,G$155)+'СЕТ СН'!$I$14+СВЦЭМ!$D$10+'СЕТ СН'!$I$6-'СЕТ СН'!$I$26</f>
        <v>1500.09455809</v>
      </c>
      <c r="H159" s="36">
        <f>SUMIFS(СВЦЭМ!$D$33:$D$776,СВЦЭМ!$A$33:$A$776,$A159,СВЦЭМ!$B$33:$B$776,H$155)+'СЕТ СН'!$I$14+СВЦЭМ!$D$10+'СЕТ СН'!$I$6-'СЕТ СН'!$I$26</f>
        <v>1456.2713977200001</v>
      </c>
      <c r="I159" s="36">
        <f>SUMIFS(СВЦЭМ!$D$33:$D$776,СВЦЭМ!$A$33:$A$776,$A159,СВЦЭМ!$B$33:$B$776,I$155)+'СЕТ СН'!$I$14+СВЦЭМ!$D$10+'СЕТ СН'!$I$6-'СЕТ СН'!$I$26</f>
        <v>1449.89797853</v>
      </c>
      <c r="J159" s="36">
        <f>SUMIFS(СВЦЭМ!$D$33:$D$776,СВЦЭМ!$A$33:$A$776,$A159,СВЦЭМ!$B$33:$B$776,J$155)+'СЕТ СН'!$I$14+СВЦЭМ!$D$10+'СЕТ СН'!$I$6-'СЕТ СН'!$I$26</f>
        <v>1403.6544266800001</v>
      </c>
      <c r="K159" s="36">
        <f>SUMIFS(СВЦЭМ!$D$33:$D$776,СВЦЭМ!$A$33:$A$776,$A159,СВЦЭМ!$B$33:$B$776,K$155)+'СЕТ СН'!$I$14+СВЦЭМ!$D$10+'СЕТ СН'!$I$6-'СЕТ СН'!$I$26</f>
        <v>1374.65878292</v>
      </c>
      <c r="L159" s="36">
        <f>SUMIFS(СВЦЭМ!$D$33:$D$776,СВЦЭМ!$A$33:$A$776,$A159,СВЦЭМ!$B$33:$B$776,L$155)+'СЕТ СН'!$I$14+СВЦЭМ!$D$10+'СЕТ СН'!$I$6-'СЕТ СН'!$I$26</f>
        <v>1368.95570883</v>
      </c>
      <c r="M159" s="36">
        <f>SUMIFS(СВЦЭМ!$D$33:$D$776,СВЦЭМ!$A$33:$A$776,$A159,СВЦЭМ!$B$33:$B$776,M$155)+'СЕТ СН'!$I$14+СВЦЭМ!$D$10+'СЕТ СН'!$I$6-'СЕТ СН'!$I$26</f>
        <v>1292.7119005099999</v>
      </c>
      <c r="N159" s="36">
        <f>SUMIFS(СВЦЭМ!$D$33:$D$776,СВЦЭМ!$A$33:$A$776,$A159,СВЦЭМ!$B$33:$B$776,N$155)+'СЕТ СН'!$I$14+СВЦЭМ!$D$10+'СЕТ СН'!$I$6-'СЕТ СН'!$I$26</f>
        <v>1237.7854861800001</v>
      </c>
      <c r="O159" s="36">
        <f>SUMIFS(СВЦЭМ!$D$33:$D$776,СВЦЭМ!$A$33:$A$776,$A159,СВЦЭМ!$B$33:$B$776,O$155)+'СЕТ СН'!$I$14+СВЦЭМ!$D$10+'СЕТ СН'!$I$6-'СЕТ СН'!$I$26</f>
        <v>1214.4799815900001</v>
      </c>
      <c r="P159" s="36">
        <f>SUMIFS(СВЦЭМ!$D$33:$D$776,СВЦЭМ!$A$33:$A$776,$A159,СВЦЭМ!$B$33:$B$776,P$155)+'СЕТ СН'!$I$14+СВЦЭМ!$D$10+'СЕТ СН'!$I$6-'СЕТ СН'!$I$26</f>
        <v>1210.29641995</v>
      </c>
      <c r="Q159" s="36">
        <f>SUMIFS(СВЦЭМ!$D$33:$D$776,СВЦЭМ!$A$33:$A$776,$A159,СВЦЭМ!$B$33:$B$776,Q$155)+'СЕТ СН'!$I$14+СВЦЭМ!$D$10+'СЕТ СН'!$I$6-'СЕТ СН'!$I$26</f>
        <v>1209.79861572</v>
      </c>
      <c r="R159" s="36">
        <f>SUMIFS(СВЦЭМ!$D$33:$D$776,СВЦЭМ!$A$33:$A$776,$A159,СВЦЭМ!$B$33:$B$776,R$155)+'СЕТ СН'!$I$14+СВЦЭМ!$D$10+'СЕТ СН'!$I$6-'СЕТ СН'!$I$26</f>
        <v>1207.3526813600001</v>
      </c>
      <c r="S159" s="36">
        <f>SUMIFS(СВЦЭМ!$D$33:$D$776,СВЦЭМ!$A$33:$A$776,$A159,СВЦЭМ!$B$33:$B$776,S$155)+'СЕТ СН'!$I$14+СВЦЭМ!$D$10+'СЕТ СН'!$I$6-'СЕТ СН'!$I$26</f>
        <v>1228.78689242</v>
      </c>
      <c r="T159" s="36">
        <f>SUMIFS(СВЦЭМ!$D$33:$D$776,СВЦЭМ!$A$33:$A$776,$A159,СВЦЭМ!$B$33:$B$776,T$155)+'СЕТ СН'!$I$14+СВЦЭМ!$D$10+'СЕТ СН'!$I$6-'СЕТ СН'!$I$26</f>
        <v>1223.1241794600001</v>
      </c>
      <c r="U159" s="36">
        <f>SUMIFS(СВЦЭМ!$D$33:$D$776,СВЦЭМ!$A$33:$A$776,$A159,СВЦЭМ!$B$33:$B$776,U$155)+'СЕТ СН'!$I$14+СВЦЭМ!$D$10+'СЕТ СН'!$I$6-'СЕТ СН'!$I$26</f>
        <v>1223.40986413</v>
      </c>
      <c r="V159" s="36">
        <f>SUMIFS(СВЦЭМ!$D$33:$D$776,СВЦЭМ!$A$33:$A$776,$A159,СВЦЭМ!$B$33:$B$776,V$155)+'СЕТ СН'!$I$14+СВЦЭМ!$D$10+'СЕТ СН'!$I$6-'СЕТ СН'!$I$26</f>
        <v>1222.54473732</v>
      </c>
      <c r="W159" s="36">
        <f>SUMIFS(СВЦЭМ!$D$33:$D$776,СВЦЭМ!$A$33:$A$776,$A159,СВЦЭМ!$B$33:$B$776,W$155)+'СЕТ СН'!$I$14+СВЦЭМ!$D$10+'СЕТ СН'!$I$6-'СЕТ СН'!$I$26</f>
        <v>1224.4556312899999</v>
      </c>
      <c r="X159" s="36">
        <f>SUMIFS(СВЦЭМ!$D$33:$D$776,СВЦЭМ!$A$33:$A$776,$A159,СВЦЭМ!$B$33:$B$776,X$155)+'СЕТ СН'!$I$14+СВЦЭМ!$D$10+'СЕТ СН'!$I$6-'СЕТ СН'!$I$26</f>
        <v>1249.1988264399999</v>
      </c>
      <c r="Y159" s="36">
        <f>SUMIFS(СВЦЭМ!$D$33:$D$776,СВЦЭМ!$A$33:$A$776,$A159,СВЦЭМ!$B$33:$B$776,Y$155)+'СЕТ СН'!$I$14+СВЦЭМ!$D$10+'СЕТ СН'!$I$6-'СЕТ СН'!$I$26</f>
        <v>1333.4447261</v>
      </c>
    </row>
    <row r="160" spans="1:27" ht="15.75" x14ac:dyDescent="0.2">
      <c r="A160" s="35">
        <f t="shared" si="4"/>
        <v>44048</v>
      </c>
      <c r="B160" s="36">
        <f>SUMIFS(СВЦЭМ!$D$33:$D$776,СВЦЭМ!$A$33:$A$776,$A160,СВЦЭМ!$B$33:$B$776,B$155)+'СЕТ СН'!$I$14+СВЦЭМ!$D$10+'СЕТ СН'!$I$6-'СЕТ СН'!$I$26</f>
        <v>1400.9056576799999</v>
      </c>
      <c r="C160" s="36">
        <f>SUMIFS(СВЦЭМ!$D$33:$D$776,СВЦЭМ!$A$33:$A$776,$A160,СВЦЭМ!$B$33:$B$776,C$155)+'СЕТ СН'!$I$14+СВЦЭМ!$D$10+'СЕТ СН'!$I$6-'СЕТ СН'!$I$26</f>
        <v>1475.0944013399999</v>
      </c>
      <c r="D160" s="36">
        <f>SUMIFS(СВЦЭМ!$D$33:$D$776,СВЦЭМ!$A$33:$A$776,$A160,СВЦЭМ!$B$33:$B$776,D$155)+'СЕТ СН'!$I$14+СВЦЭМ!$D$10+'СЕТ СН'!$I$6-'СЕТ СН'!$I$26</f>
        <v>1489.9768574700001</v>
      </c>
      <c r="E160" s="36">
        <f>SUMIFS(СВЦЭМ!$D$33:$D$776,СВЦЭМ!$A$33:$A$776,$A160,СВЦЭМ!$B$33:$B$776,E$155)+'СЕТ СН'!$I$14+СВЦЭМ!$D$10+'СЕТ СН'!$I$6-'СЕТ СН'!$I$26</f>
        <v>1500.4603801799999</v>
      </c>
      <c r="F160" s="36">
        <f>SUMIFS(СВЦЭМ!$D$33:$D$776,СВЦЭМ!$A$33:$A$776,$A160,СВЦЭМ!$B$33:$B$776,F$155)+'СЕТ СН'!$I$14+СВЦЭМ!$D$10+'СЕТ СН'!$I$6-'СЕТ СН'!$I$26</f>
        <v>1498.42209518</v>
      </c>
      <c r="G160" s="36">
        <f>SUMIFS(СВЦЭМ!$D$33:$D$776,СВЦЭМ!$A$33:$A$776,$A160,СВЦЭМ!$B$33:$B$776,G$155)+'СЕТ СН'!$I$14+СВЦЭМ!$D$10+'СЕТ СН'!$I$6-'СЕТ СН'!$I$26</f>
        <v>1512.21733399</v>
      </c>
      <c r="H160" s="36">
        <f>SUMIFS(СВЦЭМ!$D$33:$D$776,СВЦЭМ!$A$33:$A$776,$A160,СВЦЭМ!$B$33:$B$776,H$155)+'СЕТ СН'!$I$14+СВЦЭМ!$D$10+'СЕТ СН'!$I$6-'СЕТ СН'!$I$26</f>
        <v>1489.1680201899999</v>
      </c>
      <c r="I160" s="36">
        <f>SUMIFS(СВЦЭМ!$D$33:$D$776,СВЦЭМ!$A$33:$A$776,$A160,СВЦЭМ!$B$33:$B$776,I$155)+'СЕТ СН'!$I$14+СВЦЭМ!$D$10+'СЕТ СН'!$I$6-'СЕТ СН'!$I$26</f>
        <v>1454.73626717</v>
      </c>
      <c r="J160" s="36">
        <f>SUMIFS(СВЦЭМ!$D$33:$D$776,СВЦЭМ!$A$33:$A$776,$A160,СВЦЭМ!$B$33:$B$776,J$155)+'СЕТ СН'!$I$14+СВЦЭМ!$D$10+'СЕТ СН'!$I$6-'СЕТ СН'!$I$26</f>
        <v>1402.9307210100001</v>
      </c>
      <c r="K160" s="36">
        <f>SUMIFS(СВЦЭМ!$D$33:$D$776,СВЦЭМ!$A$33:$A$776,$A160,СВЦЭМ!$B$33:$B$776,K$155)+'СЕТ СН'!$I$14+СВЦЭМ!$D$10+'СЕТ СН'!$I$6-'СЕТ СН'!$I$26</f>
        <v>1412.07020846</v>
      </c>
      <c r="L160" s="36">
        <f>SUMIFS(СВЦЭМ!$D$33:$D$776,СВЦЭМ!$A$33:$A$776,$A160,СВЦЭМ!$B$33:$B$776,L$155)+'СЕТ СН'!$I$14+СВЦЭМ!$D$10+'СЕТ СН'!$I$6-'СЕТ СН'!$I$26</f>
        <v>1361.59507005</v>
      </c>
      <c r="M160" s="36">
        <f>SUMIFS(СВЦЭМ!$D$33:$D$776,СВЦЭМ!$A$33:$A$776,$A160,СВЦЭМ!$B$33:$B$776,M$155)+'СЕТ СН'!$I$14+СВЦЭМ!$D$10+'СЕТ СН'!$I$6-'СЕТ СН'!$I$26</f>
        <v>1291.3038710000001</v>
      </c>
      <c r="N160" s="36">
        <f>SUMIFS(СВЦЭМ!$D$33:$D$776,СВЦЭМ!$A$33:$A$776,$A160,СВЦЭМ!$B$33:$B$776,N$155)+'СЕТ СН'!$I$14+СВЦЭМ!$D$10+'СЕТ СН'!$I$6-'СЕТ СН'!$I$26</f>
        <v>1241.07995856</v>
      </c>
      <c r="O160" s="36">
        <f>SUMIFS(СВЦЭМ!$D$33:$D$776,СВЦЭМ!$A$33:$A$776,$A160,СВЦЭМ!$B$33:$B$776,O$155)+'СЕТ СН'!$I$14+СВЦЭМ!$D$10+'СЕТ СН'!$I$6-'СЕТ СН'!$I$26</f>
        <v>1209.8725721000001</v>
      </c>
      <c r="P160" s="36">
        <f>SUMIFS(СВЦЭМ!$D$33:$D$776,СВЦЭМ!$A$33:$A$776,$A160,СВЦЭМ!$B$33:$B$776,P$155)+'СЕТ СН'!$I$14+СВЦЭМ!$D$10+'СЕТ СН'!$I$6-'СЕТ СН'!$I$26</f>
        <v>1217.2386904800001</v>
      </c>
      <c r="Q160" s="36">
        <f>SUMIFS(СВЦЭМ!$D$33:$D$776,СВЦЭМ!$A$33:$A$776,$A160,СВЦЭМ!$B$33:$B$776,Q$155)+'СЕТ СН'!$I$14+СВЦЭМ!$D$10+'СЕТ СН'!$I$6-'СЕТ СН'!$I$26</f>
        <v>1217.72875</v>
      </c>
      <c r="R160" s="36">
        <f>SUMIFS(СВЦЭМ!$D$33:$D$776,СВЦЭМ!$A$33:$A$776,$A160,СВЦЭМ!$B$33:$B$776,R$155)+'СЕТ СН'!$I$14+СВЦЭМ!$D$10+'СЕТ СН'!$I$6-'СЕТ СН'!$I$26</f>
        <v>1212.4421578699998</v>
      </c>
      <c r="S160" s="36">
        <f>SUMIFS(СВЦЭМ!$D$33:$D$776,СВЦЭМ!$A$33:$A$776,$A160,СВЦЭМ!$B$33:$B$776,S$155)+'СЕТ СН'!$I$14+СВЦЭМ!$D$10+'СЕТ СН'!$I$6-'СЕТ СН'!$I$26</f>
        <v>1213.7240758100002</v>
      </c>
      <c r="T160" s="36">
        <f>SUMIFS(СВЦЭМ!$D$33:$D$776,СВЦЭМ!$A$33:$A$776,$A160,СВЦЭМ!$B$33:$B$776,T$155)+'СЕТ СН'!$I$14+СВЦЭМ!$D$10+'СЕТ СН'!$I$6-'СЕТ СН'!$I$26</f>
        <v>1232.0596496399999</v>
      </c>
      <c r="U160" s="36">
        <f>SUMIFS(СВЦЭМ!$D$33:$D$776,СВЦЭМ!$A$33:$A$776,$A160,СВЦЭМ!$B$33:$B$776,U$155)+'СЕТ СН'!$I$14+СВЦЭМ!$D$10+'СЕТ СН'!$I$6-'СЕТ СН'!$I$26</f>
        <v>1238.7929920000001</v>
      </c>
      <c r="V160" s="36">
        <f>SUMIFS(СВЦЭМ!$D$33:$D$776,СВЦЭМ!$A$33:$A$776,$A160,СВЦЭМ!$B$33:$B$776,V$155)+'СЕТ СН'!$I$14+СВЦЭМ!$D$10+'СЕТ СН'!$I$6-'СЕТ СН'!$I$26</f>
        <v>1220.14610657</v>
      </c>
      <c r="W160" s="36">
        <f>SUMIFS(СВЦЭМ!$D$33:$D$776,СВЦЭМ!$A$33:$A$776,$A160,СВЦЭМ!$B$33:$B$776,W$155)+'СЕТ СН'!$I$14+СВЦЭМ!$D$10+'СЕТ СН'!$I$6-'СЕТ СН'!$I$26</f>
        <v>1218.5715498899999</v>
      </c>
      <c r="X160" s="36">
        <f>SUMIFS(СВЦЭМ!$D$33:$D$776,СВЦЭМ!$A$33:$A$776,$A160,СВЦЭМ!$B$33:$B$776,X$155)+'СЕТ СН'!$I$14+СВЦЭМ!$D$10+'СЕТ СН'!$I$6-'СЕТ СН'!$I$26</f>
        <v>1238.5277595299999</v>
      </c>
      <c r="Y160" s="36">
        <f>SUMIFS(СВЦЭМ!$D$33:$D$776,СВЦЭМ!$A$33:$A$776,$A160,СВЦЭМ!$B$33:$B$776,Y$155)+'СЕТ СН'!$I$14+СВЦЭМ!$D$10+'СЕТ СН'!$I$6-'СЕТ СН'!$I$26</f>
        <v>1347.47596417</v>
      </c>
    </row>
    <row r="161" spans="1:25" ht="15.75" x14ac:dyDescent="0.2">
      <c r="A161" s="35">
        <f t="shared" si="4"/>
        <v>44049</v>
      </c>
      <c r="B161" s="36">
        <f>SUMIFS(СВЦЭМ!$D$33:$D$776,СВЦЭМ!$A$33:$A$776,$A161,СВЦЭМ!$B$33:$B$776,B$155)+'СЕТ СН'!$I$14+СВЦЭМ!$D$10+'СЕТ СН'!$I$6-'СЕТ СН'!$I$26</f>
        <v>1453.4278506400001</v>
      </c>
      <c r="C161" s="36">
        <f>SUMIFS(СВЦЭМ!$D$33:$D$776,СВЦЭМ!$A$33:$A$776,$A161,СВЦЭМ!$B$33:$B$776,C$155)+'СЕТ СН'!$I$14+СВЦЭМ!$D$10+'СЕТ СН'!$I$6-'СЕТ СН'!$I$26</f>
        <v>1506.57321295</v>
      </c>
      <c r="D161" s="36">
        <f>SUMIFS(СВЦЭМ!$D$33:$D$776,СВЦЭМ!$A$33:$A$776,$A161,СВЦЭМ!$B$33:$B$776,D$155)+'СЕТ СН'!$I$14+СВЦЭМ!$D$10+'СЕТ СН'!$I$6-'СЕТ СН'!$I$26</f>
        <v>1528.5934151699998</v>
      </c>
      <c r="E161" s="36">
        <f>SUMIFS(СВЦЭМ!$D$33:$D$776,СВЦЭМ!$A$33:$A$776,$A161,СВЦЭМ!$B$33:$B$776,E$155)+'СЕТ СН'!$I$14+СВЦЭМ!$D$10+'СЕТ СН'!$I$6-'СЕТ СН'!$I$26</f>
        <v>1523.05394731</v>
      </c>
      <c r="F161" s="36">
        <f>SUMIFS(СВЦЭМ!$D$33:$D$776,СВЦЭМ!$A$33:$A$776,$A161,СВЦЭМ!$B$33:$B$776,F$155)+'СЕТ СН'!$I$14+СВЦЭМ!$D$10+'СЕТ СН'!$I$6-'СЕТ СН'!$I$26</f>
        <v>1513.5026461</v>
      </c>
      <c r="G161" s="36">
        <f>SUMIFS(СВЦЭМ!$D$33:$D$776,СВЦЭМ!$A$33:$A$776,$A161,СВЦЭМ!$B$33:$B$776,G$155)+'СЕТ СН'!$I$14+СВЦЭМ!$D$10+'СЕТ СН'!$I$6-'СЕТ СН'!$I$26</f>
        <v>1522.42516105</v>
      </c>
      <c r="H161" s="36">
        <f>SUMIFS(СВЦЭМ!$D$33:$D$776,СВЦЭМ!$A$33:$A$776,$A161,СВЦЭМ!$B$33:$B$776,H$155)+'СЕТ СН'!$I$14+СВЦЭМ!$D$10+'СЕТ СН'!$I$6-'СЕТ СН'!$I$26</f>
        <v>1519.875012</v>
      </c>
      <c r="I161" s="36">
        <f>SUMIFS(СВЦЭМ!$D$33:$D$776,СВЦЭМ!$A$33:$A$776,$A161,СВЦЭМ!$B$33:$B$776,I$155)+'СЕТ СН'!$I$14+СВЦЭМ!$D$10+'СЕТ СН'!$I$6-'СЕТ СН'!$I$26</f>
        <v>1468.45888126</v>
      </c>
      <c r="J161" s="36">
        <f>SUMIFS(СВЦЭМ!$D$33:$D$776,СВЦЭМ!$A$33:$A$776,$A161,СВЦЭМ!$B$33:$B$776,J$155)+'СЕТ СН'!$I$14+СВЦЭМ!$D$10+'СЕТ СН'!$I$6-'СЕТ СН'!$I$26</f>
        <v>1407.83498405</v>
      </c>
      <c r="K161" s="36">
        <f>SUMIFS(СВЦЭМ!$D$33:$D$776,СВЦЭМ!$A$33:$A$776,$A161,СВЦЭМ!$B$33:$B$776,K$155)+'СЕТ СН'!$I$14+СВЦЭМ!$D$10+'СЕТ СН'!$I$6-'СЕТ СН'!$I$26</f>
        <v>1373.0751609599999</v>
      </c>
      <c r="L161" s="36">
        <f>SUMIFS(СВЦЭМ!$D$33:$D$776,СВЦЭМ!$A$33:$A$776,$A161,СВЦЭМ!$B$33:$B$776,L$155)+'СЕТ СН'!$I$14+СВЦЭМ!$D$10+'СЕТ СН'!$I$6-'СЕТ СН'!$I$26</f>
        <v>1359.11129753</v>
      </c>
      <c r="M161" s="36">
        <f>SUMIFS(СВЦЭМ!$D$33:$D$776,СВЦЭМ!$A$33:$A$776,$A161,СВЦЭМ!$B$33:$B$776,M$155)+'СЕТ СН'!$I$14+СВЦЭМ!$D$10+'СЕТ СН'!$I$6-'СЕТ СН'!$I$26</f>
        <v>1283.4645166</v>
      </c>
      <c r="N161" s="36">
        <f>SUMIFS(СВЦЭМ!$D$33:$D$776,СВЦЭМ!$A$33:$A$776,$A161,СВЦЭМ!$B$33:$B$776,N$155)+'СЕТ СН'!$I$14+СВЦЭМ!$D$10+'СЕТ СН'!$I$6-'СЕТ СН'!$I$26</f>
        <v>1221.8923621899999</v>
      </c>
      <c r="O161" s="36">
        <f>SUMIFS(СВЦЭМ!$D$33:$D$776,СВЦЭМ!$A$33:$A$776,$A161,СВЦЭМ!$B$33:$B$776,O$155)+'СЕТ СН'!$I$14+СВЦЭМ!$D$10+'СЕТ СН'!$I$6-'СЕТ СН'!$I$26</f>
        <v>1194.5694828000001</v>
      </c>
      <c r="P161" s="36">
        <f>SUMIFS(СВЦЭМ!$D$33:$D$776,СВЦЭМ!$A$33:$A$776,$A161,СВЦЭМ!$B$33:$B$776,P$155)+'СЕТ СН'!$I$14+СВЦЭМ!$D$10+'СЕТ СН'!$I$6-'СЕТ СН'!$I$26</f>
        <v>1199.10486922</v>
      </c>
      <c r="Q161" s="36">
        <f>SUMIFS(СВЦЭМ!$D$33:$D$776,СВЦЭМ!$A$33:$A$776,$A161,СВЦЭМ!$B$33:$B$776,Q$155)+'СЕТ СН'!$I$14+СВЦЭМ!$D$10+'СЕТ СН'!$I$6-'СЕТ СН'!$I$26</f>
        <v>1200.99187848</v>
      </c>
      <c r="R161" s="36">
        <f>SUMIFS(СВЦЭМ!$D$33:$D$776,СВЦЭМ!$A$33:$A$776,$A161,СВЦЭМ!$B$33:$B$776,R$155)+'СЕТ СН'!$I$14+СВЦЭМ!$D$10+'СЕТ СН'!$I$6-'СЕТ СН'!$I$26</f>
        <v>1204.10346863</v>
      </c>
      <c r="S161" s="36">
        <f>SUMIFS(СВЦЭМ!$D$33:$D$776,СВЦЭМ!$A$33:$A$776,$A161,СВЦЭМ!$B$33:$B$776,S$155)+'СЕТ СН'!$I$14+СВЦЭМ!$D$10+'СЕТ СН'!$I$6-'СЕТ СН'!$I$26</f>
        <v>1206.08065121</v>
      </c>
      <c r="T161" s="36">
        <f>SUMIFS(СВЦЭМ!$D$33:$D$776,СВЦЭМ!$A$33:$A$776,$A161,СВЦЭМ!$B$33:$B$776,T$155)+'СЕТ СН'!$I$14+СВЦЭМ!$D$10+'СЕТ СН'!$I$6-'СЕТ СН'!$I$26</f>
        <v>1200.19027381</v>
      </c>
      <c r="U161" s="36">
        <f>SUMIFS(СВЦЭМ!$D$33:$D$776,СВЦЭМ!$A$33:$A$776,$A161,СВЦЭМ!$B$33:$B$776,U$155)+'СЕТ СН'!$I$14+СВЦЭМ!$D$10+'СЕТ СН'!$I$6-'СЕТ СН'!$I$26</f>
        <v>1196.66771748</v>
      </c>
      <c r="V161" s="36">
        <f>SUMIFS(СВЦЭМ!$D$33:$D$776,СВЦЭМ!$A$33:$A$776,$A161,СВЦЭМ!$B$33:$B$776,V$155)+'СЕТ СН'!$I$14+СВЦЭМ!$D$10+'СЕТ СН'!$I$6-'СЕТ СН'!$I$26</f>
        <v>1204.38346929</v>
      </c>
      <c r="W161" s="36">
        <f>SUMIFS(СВЦЭМ!$D$33:$D$776,СВЦЭМ!$A$33:$A$776,$A161,СВЦЭМ!$B$33:$B$776,W$155)+'СЕТ СН'!$I$14+СВЦЭМ!$D$10+'СЕТ СН'!$I$6-'СЕТ СН'!$I$26</f>
        <v>1197.12703829</v>
      </c>
      <c r="X161" s="36">
        <f>SUMIFS(СВЦЭМ!$D$33:$D$776,СВЦЭМ!$A$33:$A$776,$A161,СВЦЭМ!$B$33:$B$776,X$155)+'СЕТ СН'!$I$14+СВЦЭМ!$D$10+'СЕТ СН'!$I$6-'СЕТ СН'!$I$26</f>
        <v>1240.3962527799999</v>
      </c>
      <c r="Y161" s="36">
        <f>SUMIFS(СВЦЭМ!$D$33:$D$776,СВЦЭМ!$A$33:$A$776,$A161,СВЦЭМ!$B$33:$B$776,Y$155)+'СЕТ СН'!$I$14+СВЦЭМ!$D$10+'СЕТ СН'!$I$6-'СЕТ СН'!$I$26</f>
        <v>1343.6716444200001</v>
      </c>
    </row>
    <row r="162" spans="1:25" ht="15.75" x14ac:dyDescent="0.2">
      <c r="A162" s="35">
        <f t="shared" si="4"/>
        <v>44050</v>
      </c>
      <c r="B162" s="36">
        <f>SUMIFS(СВЦЭМ!$D$33:$D$776,СВЦЭМ!$A$33:$A$776,$A162,СВЦЭМ!$B$33:$B$776,B$155)+'СЕТ СН'!$I$14+СВЦЭМ!$D$10+'СЕТ СН'!$I$6-'СЕТ СН'!$I$26</f>
        <v>1392.7639279300001</v>
      </c>
      <c r="C162" s="36">
        <f>SUMIFS(СВЦЭМ!$D$33:$D$776,СВЦЭМ!$A$33:$A$776,$A162,СВЦЭМ!$B$33:$B$776,C$155)+'СЕТ СН'!$I$14+СВЦЭМ!$D$10+'СЕТ СН'!$I$6-'СЕТ СН'!$I$26</f>
        <v>1441.0332763599999</v>
      </c>
      <c r="D162" s="36">
        <f>SUMIFS(СВЦЭМ!$D$33:$D$776,СВЦЭМ!$A$33:$A$776,$A162,СВЦЭМ!$B$33:$B$776,D$155)+'СЕТ СН'!$I$14+СВЦЭМ!$D$10+'СЕТ СН'!$I$6-'СЕТ СН'!$I$26</f>
        <v>1454.52093257</v>
      </c>
      <c r="E162" s="36">
        <f>SUMIFS(СВЦЭМ!$D$33:$D$776,СВЦЭМ!$A$33:$A$776,$A162,СВЦЭМ!$B$33:$B$776,E$155)+'СЕТ СН'!$I$14+СВЦЭМ!$D$10+'СЕТ СН'!$I$6-'СЕТ СН'!$I$26</f>
        <v>1482.3254810399999</v>
      </c>
      <c r="F162" s="36">
        <f>SUMIFS(СВЦЭМ!$D$33:$D$776,СВЦЭМ!$A$33:$A$776,$A162,СВЦЭМ!$B$33:$B$776,F$155)+'СЕТ СН'!$I$14+СВЦЭМ!$D$10+'СЕТ СН'!$I$6-'СЕТ СН'!$I$26</f>
        <v>1488.88787452</v>
      </c>
      <c r="G162" s="36">
        <f>SUMIFS(СВЦЭМ!$D$33:$D$776,СВЦЭМ!$A$33:$A$776,$A162,СВЦЭМ!$B$33:$B$776,G$155)+'СЕТ СН'!$I$14+СВЦЭМ!$D$10+'СЕТ СН'!$I$6-'СЕТ СН'!$I$26</f>
        <v>1479.54788018</v>
      </c>
      <c r="H162" s="36">
        <f>SUMIFS(СВЦЭМ!$D$33:$D$776,СВЦЭМ!$A$33:$A$776,$A162,СВЦЭМ!$B$33:$B$776,H$155)+'СЕТ СН'!$I$14+СВЦЭМ!$D$10+'СЕТ СН'!$I$6-'СЕТ СН'!$I$26</f>
        <v>1446.3566544099999</v>
      </c>
      <c r="I162" s="36">
        <f>SUMIFS(СВЦЭМ!$D$33:$D$776,СВЦЭМ!$A$33:$A$776,$A162,СВЦЭМ!$B$33:$B$776,I$155)+'СЕТ СН'!$I$14+СВЦЭМ!$D$10+'СЕТ СН'!$I$6-'СЕТ СН'!$I$26</f>
        <v>1419.31518523</v>
      </c>
      <c r="J162" s="36">
        <f>SUMIFS(СВЦЭМ!$D$33:$D$776,СВЦЭМ!$A$33:$A$776,$A162,СВЦЭМ!$B$33:$B$776,J$155)+'СЕТ СН'!$I$14+СВЦЭМ!$D$10+'СЕТ СН'!$I$6-'СЕТ СН'!$I$26</f>
        <v>1386.3012680100001</v>
      </c>
      <c r="K162" s="36">
        <f>SUMIFS(СВЦЭМ!$D$33:$D$776,СВЦЭМ!$A$33:$A$776,$A162,СВЦЭМ!$B$33:$B$776,K$155)+'СЕТ СН'!$I$14+СВЦЭМ!$D$10+'СЕТ СН'!$I$6-'СЕТ СН'!$I$26</f>
        <v>1390.5446004200001</v>
      </c>
      <c r="L162" s="36">
        <f>SUMIFS(СВЦЭМ!$D$33:$D$776,СВЦЭМ!$A$33:$A$776,$A162,СВЦЭМ!$B$33:$B$776,L$155)+'СЕТ СН'!$I$14+СВЦЭМ!$D$10+'СЕТ СН'!$I$6-'СЕТ СН'!$I$26</f>
        <v>1364.22684437</v>
      </c>
      <c r="M162" s="36">
        <f>SUMIFS(СВЦЭМ!$D$33:$D$776,СВЦЭМ!$A$33:$A$776,$A162,СВЦЭМ!$B$33:$B$776,M$155)+'СЕТ СН'!$I$14+СВЦЭМ!$D$10+'СЕТ СН'!$I$6-'СЕТ СН'!$I$26</f>
        <v>1328.5355432900001</v>
      </c>
      <c r="N162" s="36">
        <f>SUMIFS(СВЦЭМ!$D$33:$D$776,СВЦЭМ!$A$33:$A$776,$A162,СВЦЭМ!$B$33:$B$776,N$155)+'СЕТ СН'!$I$14+СВЦЭМ!$D$10+'СЕТ СН'!$I$6-'СЕТ СН'!$I$26</f>
        <v>1274.4491023400001</v>
      </c>
      <c r="O162" s="36">
        <f>SUMIFS(СВЦЭМ!$D$33:$D$776,СВЦЭМ!$A$33:$A$776,$A162,СВЦЭМ!$B$33:$B$776,O$155)+'СЕТ СН'!$I$14+СВЦЭМ!$D$10+'СЕТ СН'!$I$6-'СЕТ СН'!$I$26</f>
        <v>1242.19551993</v>
      </c>
      <c r="P162" s="36">
        <f>SUMIFS(СВЦЭМ!$D$33:$D$776,СВЦЭМ!$A$33:$A$776,$A162,СВЦЭМ!$B$33:$B$776,P$155)+'СЕТ СН'!$I$14+СВЦЭМ!$D$10+'СЕТ СН'!$I$6-'СЕТ СН'!$I$26</f>
        <v>1246.33271612</v>
      </c>
      <c r="Q162" s="36">
        <f>SUMIFS(СВЦЭМ!$D$33:$D$776,СВЦЭМ!$A$33:$A$776,$A162,СВЦЭМ!$B$33:$B$776,Q$155)+'СЕТ СН'!$I$14+СВЦЭМ!$D$10+'СЕТ СН'!$I$6-'СЕТ СН'!$I$26</f>
        <v>1248.7227317699999</v>
      </c>
      <c r="R162" s="36">
        <f>SUMIFS(СВЦЭМ!$D$33:$D$776,СВЦЭМ!$A$33:$A$776,$A162,СВЦЭМ!$B$33:$B$776,R$155)+'СЕТ СН'!$I$14+СВЦЭМ!$D$10+'СЕТ СН'!$I$6-'СЕТ СН'!$I$26</f>
        <v>1258.69445937</v>
      </c>
      <c r="S162" s="36">
        <f>SUMIFS(СВЦЭМ!$D$33:$D$776,СВЦЭМ!$A$33:$A$776,$A162,СВЦЭМ!$B$33:$B$776,S$155)+'СЕТ СН'!$I$14+СВЦЭМ!$D$10+'СЕТ СН'!$I$6-'СЕТ СН'!$I$26</f>
        <v>1260.43065314</v>
      </c>
      <c r="T162" s="36">
        <f>SUMIFS(СВЦЭМ!$D$33:$D$776,СВЦЭМ!$A$33:$A$776,$A162,СВЦЭМ!$B$33:$B$776,T$155)+'СЕТ СН'!$I$14+СВЦЭМ!$D$10+'СЕТ СН'!$I$6-'СЕТ СН'!$I$26</f>
        <v>1247.87414999</v>
      </c>
      <c r="U162" s="36">
        <f>SUMIFS(СВЦЭМ!$D$33:$D$776,СВЦЭМ!$A$33:$A$776,$A162,СВЦЭМ!$B$33:$B$776,U$155)+'СЕТ СН'!$I$14+СВЦЭМ!$D$10+'СЕТ СН'!$I$6-'СЕТ СН'!$I$26</f>
        <v>1259.3688570499999</v>
      </c>
      <c r="V162" s="36">
        <f>SUMIFS(СВЦЭМ!$D$33:$D$776,СВЦЭМ!$A$33:$A$776,$A162,СВЦЭМ!$B$33:$B$776,V$155)+'СЕТ СН'!$I$14+СВЦЭМ!$D$10+'СЕТ СН'!$I$6-'СЕТ СН'!$I$26</f>
        <v>1276.55502703</v>
      </c>
      <c r="W162" s="36">
        <f>SUMIFS(СВЦЭМ!$D$33:$D$776,СВЦЭМ!$A$33:$A$776,$A162,СВЦЭМ!$B$33:$B$776,W$155)+'СЕТ СН'!$I$14+СВЦЭМ!$D$10+'СЕТ СН'!$I$6-'СЕТ СН'!$I$26</f>
        <v>1263.7411552200001</v>
      </c>
      <c r="X162" s="36">
        <f>SUMIFS(СВЦЭМ!$D$33:$D$776,СВЦЭМ!$A$33:$A$776,$A162,СВЦЭМ!$B$33:$B$776,X$155)+'СЕТ СН'!$I$14+СВЦЭМ!$D$10+'СЕТ СН'!$I$6-'СЕТ СН'!$I$26</f>
        <v>1296.16300273</v>
      </c>
      <c r="Y162" s="36">
        <f>SUMIFS(СВЦЭМ!$D$33:$D$776,СВЦЭМ!$A$33:$A$776,$A162,СВЦЭМ!$B$33:$B$776,Y$155)+'СЕТ СН'!$I$14+СВЦЭМ!$D$10+'СЕТ СН'!$I$6-'СЕТ СН'!$I$26</f>
        <v>1383.4559712599998</v>
      </c>
    </row>
    <row r="163" spans="1:25" ht="15.75" x14ac:dyDescent="0.2">
      <c r="A163" s="35">
        <f t="shared" si="4"/>
        <v>44051</v>
      </c>
      <c r="B163" s="36">
        <f>SUMIFS(СВЦЭМ!$D$33:$D$776,СВЦЭМ!$A$33:$A$776,$A163,СВЦЭМ!$B$33:$B$776,B$155)+'СЕТ СН'!$I$14+СВЦЭМ!$D$10+'СЕТ СН'!$I$6-'СЕТ СН'!$I$26</f>
        <v>1459.89810315</v>
      </c>
      <c r="C163" s="36">
        <f>SUMIFS(СВЦЭМ!$D$33:$D$776,СВЦЭМ!$A$33:$A$776,$A163,СВЦЭМ!$B$33:$B$776,C$155)+'СЕТ СН'!$I$14+СВЦЭМ!$D$10+'СЕТ СН'!$I$6-'СЕТ СН'!$I$26</f>
        <v>1483.82415109</v>
      </c>
      <c r="D163" s="36">
        <f>SUMIFS(СВЦЭМ!$D$33:$D$776,СВЦЭМ!$A$33:$A$776,$A163,СВЦЭМ!$B$33:$B$776,D$155)+'СЕТ СН'!$I$14+СВЦЭМ!$D$10+'СЕТ СН'!$I$6-'СЕТ СН'!$I$26</f>
        <v>1486.3143704499998</v>
      </c>
      <c r="E163" s="36">
        <f>SUMIFS(СВЦЭМ!$D$33:$D$776,СВЦЭМ!$A$33:$A$776,$A163,СВЦЭМ!$B$33:$B$776,E$155)+'СЕТ СН'!$I$14+СВЦЭМ!$D$10+'СЕТ СН'!$I$6-'СЕТ СН'!$I$26</f>
        <v>1506.48887906</v>
      </c>
      <c r="F163" s="36">
        <f>SUMIFS(СВЦЭМ!$D$33:$D$776,СВЦЭМ!$A$33:$A$776,$A163,СВЦЭМ!$B$33:$B$776,F$155)+'СЕТ СН'!$I$14+СВЦЭМ!$D$10+'СЕТ СН'!$I$6-'СЕТ СН'!$I$26</f>
        <v>1504.81765122</v>
      </c>
      <c r="G163" s="36">
        <f>SUMIFS(СВЦЭМ!$D$33:$D$776,СВЦЭМ!$A$33:$A$776,$A163,СВЦЭМ!$B$33:$B$776,G$155)+'СЕТ СН'!$I$14+СВЦЭМ!$D$10+'СЕТ СН'!$I$6-'СЕТ СН'!$I$26</f>
        <v>1504.5360863999999</v>
      </c>
      <c r="H163" s="36">
        <f>SUMIFS(СВЦЭМ!$D$33:$D$776,СВЦЭМ!$A$33:$A$776,$A163,СВЦЭМ!$B$33:$B$776,H$155)+'СЕТ СН'!$I$14+СВЦЭМ!$D$10+'СЕТ СН'!$I$6-'СЕТ СН'!$I$26</f>
        <v>1492.1883009799999</v>
      </c>
      <c r="I163" s="36">
        <f>SUMIFS(СВЦЭМ!$D$33:$D$776,СВЦЭМ!$A$33:$A$776,$A163,СВЦЭМ!$B$33:$B$776,I$155)+'СЕТ СН'!$I$14+СВЦЭМ!$D$10+'СЕТ СН'!$I$6-'СЕТ СН'!$I$26</f>
        <v>1456.07228831</v>
      </c>
      <c r="J163" s="36">
        <f>SUMIFS(СВЦЭМ!$D$33:$D$776,СВЦЭМ!$A$33:$A$776,$A163,СВЦЭМ!$B$33:$B$776,J$155)+'СЕТ СН'!$I$14+СВЦЭМ!$D$10+'СЕТ СН'!$I$6-'СЕТ СН'!$I$26</f>
        <v>1437.87381686</v>
      </c>
      <c r="K163" s="36">
        <f>SUMIFS(СВЦЭМ!$D$33:$D$776,СВЦЭМ!$A$33:$A$776,$A163,СВЦЭМ!$B$33:$B$776,K$155)+'СЕТ СН'!$I$14+СВЦЭМ!$D$10+'СЕТ СН'!$I$6-'СЕТ СН'!$I$26</f>
        <v>1418.54458062</v>
      </c>
      <c r="L163" s="36">
        <f>SUMIFS(СВЦЭМ!$D$33:$D$776,СВЦЭМ!$A$33:$A$776,$A163,СВЦЭМ!$B$33:$B$776,L$155)+'СЕТ СН'!$I$14+СВЦЭМ!$D$10+'СЕТ СН'!$I$6-'СЕТ СН'!$I$26</f>
        <v>1373.69614594</v>
      </c>
      <c r="M163" s="36">
        <f>SUMIFS(СВЦЭМ!$D$33:$D$776,СВЦЭМ!$A$33:$A$776,$A163,СВЦЭМ!$B$33:$B$776,M$155)+'СЕТ СН'!$I$14+СВЦЭМ!$D$10+'СЕТ СН'!$I$6-'СЕТ СН'!$I$26</f>
        <v>1278.3311463099999</v>
      </c>
      <c r="N163" s="36">
        <f>SUMIFS(СВЦЭМ!$D$33:$D$776,СВЦЭМ!$A$33:$A$776,$A163,СВЦЭМ!$B$33:$B$776,N$155)+'СЕТ СН'!$I$14+СВЦЭМ!$D$10+'СЕТ СН'!$I$6-'СЕТ СН'!$I$26</f>
        <v>1232.7576580700002</v>
      </c>
      <c r="O163" s="36">
        <f>SUMIFS(СВЦЭМ!$D$33:$D$776,СВЦЭМ!$A$33:$A$776,$A163,СВЦЭМ!$B$33:$B$776,O$155)+'СЕТ СН'!$I$14+СВЦЭМ!$D$10+'СЕТ СН'!$I$6-'СЕТ СН'!$I$26</f>
        <v>1215.0916498699999</v>
      </c>
      <c r="P163" s="36">
        <f>SUMIFS(СВЦЭМ!$D$33:$D$776,СВЦЭМ!$A$33:$A$776,$A163,СВЦЭМ!$B$33:$B$776,P$155)+'СЕТ СН'!$I$14+СВЦЭМ!$D$10+'СЕТ СН'!$I$6-'СЕТ СН'!$I$26</f>
        <v>1213.98756196</v>
      </c>
      <c r="Q163" s="36">
        <f>SUMIFS(СВЦЭМ!$D$33:$D$776,СВЦЭМ!$A$33:$A$776,$A163,СВЦЭМ!$B$33:$B$776,Q$155)+'СЕТ СН'!$I$14+СВЦЭМ!$D$10+'СЕТ СН'!$I$6-'СЕТ СН'!$I$26</f>
        <v>1225.56552489</v>
      </c>
      <c r="R163" s="36">
        <f>SUMIFS(СВЦЭМ!$D$33:$D$776,СВЦЭМ!$A$33:$A$776,$A163,СВЦЭМ!$B$33:$B$776,R$155)+'СЕТ СН'!$I$14+СВЦЭМ!$D$10+'СЕТ СН'!$I$6-'СЕТ СН'!$I$26</f>
        <v>1208.06242679</v>
      </c>
      <c r="S163" s="36">
        <f>SUMIFS(СВЦЭМ!$D$33:$D$776,СВЦЭМ!$A$33:$A$776,$A163,СВЦЭМ!$B$33:$B$776,S$155)+'СЕТ СН'!$I$14+СВЦЭМ!$D$10+'СЕТ СН'!$I$6-'СЕТ СН'!$I$26</f>
        <v>1216.28272735</v>
      </c>
      <c r="T163" s="36">
        <f>SUMIFS(СВЦЭМ!$D$33:$D$776,СВЦЭМ!$A$33:$A$776,$A163,СВЦЭМ!$B$33:$B$776,T$155)+'СЕТ СН'!$I$14+СВЦЭМ!$D$10+'СЕТ СН'!$I$6-'СЕТ СН'!$I$26</f>
        <v>1233.4818788699999</v>
      </c>
      <c r="U163" s="36">
        <f>SUMIFS(СВЦЭМ!$D$33:$D$776,СВЦЭМ!$A$33:$A$776,$A163,СВЦЭМ!$B$33:$B$776,U$155)+'СЕТ СН'!$I$14+СВЦЭМ!$D$10+'СЕТ СН'!$I$6-'СЕТ СН'!$I$26</f>
        <v>1240.59153109</v>
      </c>
      <c r="V163" s="36">
        <f>SUMIFS(СВЦЭМ!$D$33:$D$776,СВЦЭМ!$A$33:$A$776,$A163,СВЦЭМ!$B$33:$B$776,V$155)+'СЕТ СН'!$I$14+СВЦЭМ!$D$10+'СЕТ СН'!$I$6-'СЕТ СН'!$I$26</f>
        <v>1228.15976015</v>
      </c>
      <c r="W163" s="36">
        <f>SUMIFS(СВЦЭМ!$D$33:$D$776,СВЦЭМ!$A$33:$A$776,$A163,СВЦЭМ!$B$33:$B$776,W$155)+'СЕТ СН'!$I$14+СВЦЭМ!$D$10+'СЕТ СН'!$I$6-'СЕТ СН'!$I$26</f>
        <v>1216.2657147700002</v>
      </c>
      <c r="X163" s="36">
        <f>SUMIFS(СВЦЭМ!$D$33:$D$776,СВЦЭМ!$A$33:$A$776,$A163,СВЦЭМ!$B$33:$B$776,X$155)+'СЕТ СН'!$I$14+СВЦЭМ!$D$10+'СЕТ СН'!$I$6-'СЕТ СН'!$I$26</f>
        <v>1241.41338995</v>
      </c>
      <c r="Y163" s="36">
        <f>SUMIFS(СВЦЭМ!$D$33:$D$776,СВЦЭМ!$A$33:$A$776,$A163,СВЦЭМ!$B$33:$B$776,Y$155)+'СЕТ СН'!$I$14+СВЦЭМ!$D$10+'СЕТ СН'!$I$6-'СЕТ СН'!$I$26</f>
        <v>1341.1173427799999</v>
      </c>
    </row>
    <row r="164" spans="1:25" ht="15.75" x14ac:dyDescent="0.2">
      <c r="A164" s="35">
        <f t="shared" si="4"/>
        <v>44052</v>
      </c>
      <c r="B164" s="36">
        <f>SUMIFS(СВЦЭМ!$D$33:$D$776,СВЦЭМ!$A$33:$A$776,$A164,СВЦЭМ!$B$33:$B$776,B$155)+'СЕТ СН'!$I$14+СВЦЭМ!$D$10+'СЕТ СН'!$I$6-'СЕТ СН'!$I$26</f>
        <v>1430.5336014300001</v>
      </c>
      <c r="C164" s="36">
        <f>SUMIFS(СВЦЭМ!$D$33:$D$776,СВЦЭМ!$A$33:$A$776,$A164,СВЦЭМ!$B$33:$B$776,C$155)+'СЕТ СН'!$I$14+СВЦЭМ!$D$10+'СЕТ СН'!$I$6-'СЕТ СН'!$I$26</f>
        <v>1516.56876068</v>
      </c>
      <c r="D164" s="36">
        <f>SUMIFS(СВЦЭМ!$D$33:$D$776,СВЦЭМ!$A$33:$A$776,$A164,СВЦЭМ!$B$33:$B$776,D$155)+'СЕТ СН'!$I$14+СВЦЭМ!$D$10+'СЕТ СН'!$I$6-'СЕТ СН'!$I$26</f>
        <v>1509.7224982499999</v>
      </c>
      <c r="E164" s="36">
        <f>SUMIFS(СВЦЭМ!$D$33:$D$776,СВЦЭМ!$A$33:$A$776,$A164,СВЦЭМ!$B$33:$B$776,E$155)+'СЕТ СН'!$I$14+СВЦЭМ!$D$10+'СЕТ СН'!$I$6-'СЕТ СН'!$I$26</f>
        <v>1504.1728775500001</v>
      </c>
      <c r="F164" s="36">
        <f>SUMIFS(СВЦЭМ!$D$33:$D$776,СВЦЭМ!$A$33:$A$776,$A164,СВЦЭМ!$B$33:$B$776,F$155)+'СЕТ СН'!$I$14+СВЦЭМ!$D$10+'СЕТ СН'!$I$6-'СЕТ СН'!$I$26</f>
        <v>1498.14045265</v>
      </c>
      <c r="G164" s="36">
        <f>SUMIFS(СВЦЭМ!$D$33:$D$776,СВЦЭМ!$A$33:$A$776,$A164,СВЦЭМ!$B$33:$B$776,G$155)+'СЕТ СН'!$I$14+СВЦЭМ!$D$10+'СЕТ СН'!$I$6-'СЕТ СН'!$I$26</f>
        <v>1505.19795406</v>
      </c>
      <c r="H164" s="36">
        <f>SUMIFS(СВЦЭМ!$D$33:$D$776,СВЦЭМ!$A$33:$A$776,$A164,СВЦЭМ!$B$33:$B$776,H$155)+'СЕТ СН'!$I$14+СВЦЭМ!$D$10+'СЕТ СН'!$I$6-'СЕТ СН'!$I$26</f>
        <v>1516.8545840000002</v>
      </c>
      <c r="I164" s="36">
        <f>SUMIFS(СВЦЭМ!$D$33:$D$776,СВЦЭМ!$A$33:$A$776,$A164,СВЦЭМ!$B$33:$B$776,I$155)+'СЕТ СН'!$I$14+СВЦЭМ!$D$10+'СЕТ СН'!$I$6-'СЕТ СН'!$I$26</f>
        <v>1513.5353477799999</v>
      </c>
      <c r="J164" s="36">
        <f>SUMIFS(СВЦЭМ!$D$33:$D$776,СВЦЭМ!$A$33:$A$776,$A164,СВЦЭМ!$B$33:$B$776,J$155)+'СЕТ СН'!$I$14+СВЦЭМ!$D$10+'СЕТ СН'!$I$6-'СЕТ СН'!$I$26</f>
        <v>1461.6457451599999</v>
      </c>
      <c r="K164" s="36">
        <f>SUMIFS(СВЦЭМ!$D$33:$D$776,СВЦЭМ!$A$33:$A$776,$A164,СВЦЭМ!$B$33:$B$776,K$155)+'СЕТ СН'!$I$14+СВЦЭМ!$D$10+'СЕТ СН'!$I$6-'СЕТ СН'!$I$26</f>
        <v>1418.08959392</v>
      </c>
      <c r="L164" s="36">
        <f>SUMIFS(СВЦЭМ!$D$33:$D$776,СВЦЭМ!$A$33:$A$776,$A164,СВЦЭМ!$B$33:$B$776,L$155)+'СЕТ СН'!$I$14+СВЦЭМ!$D$10+'СЕТ СН'!$I$6-'СЕТ СН'!$I$26</f>
        <v>1371.28037685</v>
      </c>
      <c r="M164" s="36">
        <f>SUMIFS(СВЦЭМ!$D$33:$D$776,СВЦЭМ!$A$33:$A$776,$A164,СВЦЭМ!$B$33:$B$776,M$155)+'СЕТ СН'!$I$14+СВЦЭМ!$D$10+'СЕТ СН'!$I$6-'СЕТ СН'!$I$26</f>
        <v>1282.62767966</v>
      </c>
      <c r="N164" s="36">
        <f>SUMIFS(СВЦЭМ!$D$33:$D$776,СВЦЭМ!$A$33:$A$776,$A164,СВЦЭМ!$B$33:$B$776,N$155)+'СЕТ СН'!$I$14+СВЦЭМ!$D$10+'СЕТ СН'!$I$6-'СЕТ СН'!$I$26</f>
        <v>1229.20287044</v>
      </c>
      <c r="O164" s="36">
        <f>SUMIFS(СВЦЭМ!$D$33:$D$776,СВЦЭМ!$A$33:$A$776,$A164,СВЦЭМ!$B$33:$B$776,O$155)+'СЕТ СН'!$I$14+СВЦЭМ!$D$10+'СЕТ СН'!$I$6-'СЕТ СН'!$I$26</f>
        <v>1195.9337571800002</v>
      </c>
      <c r="P164" s="36">
        <f>SUMIFS(СВЦЭМ!$D$33:$D$776,СВЦЭМ!$A$33:$A$776,$A164,СВЦЭМ!$B$33:$B$776,P$155)+'СЕТ СН'!$I$14+СВЦЭМ!$D$10+'СЕТ СН'!$I$6-'СЕТ СН'!$I$26</f>
        <v>1198.42824974</v>
      </c>
      <c r="Q164" s="36">
        <f>SUMIFS(СВЦЭМ!$D$33:$D$776,СВЦЭМ!$A$33:$A$776,$A164,СВЦЭМ!$B$33:$B$776,Q$155)+'СЕТ СН'!$I$14+СВЦЭМ!$D$10+'СЕТ СН'!$I$6-'СЕТ СН'!$I$26</f>
        <v>1216.8901656399999</v>
      </c>
      <c r="R164" s="36">
        <f>SUMIFS(СВЦЭМ!$D$33:$D$776,СВЦЭМ!$A$33:$A$776,$A164,СВЦЭМ!$B$33:$B$776,R$155)+'СЕТ СН'!$I$14+СВЦЭМ!$D$10+'СЕТ СН'!$I$6-'СЕТ СН'!$I$26</f>
        <v>1203.3096274300001</v>
      </c>
      <c r="S164" s="36">
        <f>SUMIFS(СВЦЭМ!$D$33:$D$776,СВЦЭМ!$A$33:$A$776,$A164,СВЦЭМ!$B$33:$B$776,S$155)+'СЕТ СН'!$I$14+СВЦЭМ!$D$10+'СЕТ СН'!$I$6-'СЕТ СН'!$I$26</f>
        <v>1205.6132192300001</v>
      </c>
      <c r="T164" s="36">
        <f>SUMIFS(СВЦЭМ!$D$33:$D$776,СВЦЭМ!$A$33:$A$776,$A164,СВЦЭМ!$B$33:$B$776,T$155)+'СЕТ СН'!$I$14+СВЦЭМ!$D$10+'СЕТ СН'!$I$6-'СЕТ СН'!$I$26</f>
        <v>1216.65824959</v>
      </c>
      <c r="U164" s="36">
        <f>SUMIFS(СВЦЭМ!$D$33:$D$776,СВЦЭМ!$A$33:$A$776,$A164,СВЦЭМ!$B$33:$B$776,U$155)+'СЕТ СН'!$I$14+СВЦЭМ!$D$10+'СЕТ СН'!$I$6-'СЕТ СН'!$I$26</f>
        <v>1221.6717145</v>
      </c>
      <c r="V164" s="36">
        <f>SUMIFS(СВЦЭМ!$D$33:$D$776,СВЦЭМ!$A$33:$A$776,$A164,СВЦЭМ!$B$33:$B$776,V$155)+'СЕТ СН'!$I$14+СВЦЭМ!$D$10+'СЕТ СН'!$I$6-'СЕТ СН'!$I$26</f>
        <v>1222.00655147</v>
      </c>
      <c r="W164" s="36">
        <f>SUMIFS(СВЦЭМ!$D$33:$D$776,СВЦЭМ!$A$33:$A$776,$A164,СВЦЭМ!$B$33:$B$776,W$155)+'СЕТ СН'!$I$14+СВЦЭМ!$D$10+'СЕТ СН'!$I$6-'СЕТ СН'!$I$26</f>
        <v>1207.36322954</v>
      </c>
      <c r="X164" s="36">
        <f>SUMIFS(СВЦЭМ!$D$33:$D$776,СВЦЭМ!$A$33:$A$776,$A164,СВЦЭМ!$B$33:$B$776,X$155)+'СЕТ СН'!$I$14+СВЦЭМ!$D$10+'СЕТ СН'!$I$6-'СЕТ СН'!$I$26</f>
        <v>1239.2011323699999</v>
      </c>
      <c r="Y164" s="36">
        <f>SUMIFS(СВЦЭМ!$D$33:$D$776,СВЦЭМ!$A$33:$A$776,$A164,СВЦЭМ!$B$33:$B$776,Y$155)+'СЕТ СН'!$I$14+СВЦЭМ!$D$10+'СЕТ СН'!$I$6-'СЕТ СН'!$I$26</f>
        <v>1345.85392658</v>
      </c>
    </row>
    <row r="165" spans="1:25" ht="15.75" x14ac:dyDescent="0.2">
      <c r="A165" s="35">
        <f t="shared" si="4"/>
        <v>44053</v>
      </c>
      <c r="B165" s="36">
        <f>SUMIFS(СВЦЭМ!$D$33:$D$776,СВЦЭМ!$A$33:$A$776,$A165,СВЦЭМ!$B$33:$B$776,B$155)+'СЕТ СН'!$I$14+СВЦЭМ!$D$10+'СЕТ СН'!$I$6-'СЕТ СН'!$I$26</f>
        <v>1435.2688763800002</v>
      </c>
      <c r="C165" s="36">
        <f>SUMIFS(СВЦЭМ!$D$33:$D$776,СВЦЭМ!$A$33:$A$776,$A165,СВЦЭМ!$B$33:$B$776,C$155)+'СЕТ СН'!$I$14+СВЦЭМ!$D$10+'СЕТ СН'!$I$6-'СЕТ СН'!$I$26</f>
        <v>1489.87409432</v>
      </c>
      <c r="D165" s="36">
        <f>SUMIFS(СВЦЭМ!$D$33:$D$776,СВЦЭМ!$A$33:$A$776,$A165,СВЦЭМ!$B$33:$B$776,D$155)+'СЕТ СН'!$I$14+СВЦЭМ!$D$10+'СЕТ СН'!$I$6-'СЕТ СН'!$I$26</f>
        <v>1471.8040321399999</v>
      </c>
      <c r="E165" s="36">
        <f>SUMIFS(СВЦЭМ!$D$33:$D$776,СВЦЭМ!$A$33:$A$776,$A165,СВЦЭМ!$B$33:$B$776,E$155)+'СЕТ СН'!$I$14+СВЦЭМ!$D$10+'СЕТ СН'!$I$6-'СЕТ СН'!$I$26</f>
        <v>1458.9882897</v>
      </c>
      <c r="F165" s="36">
        <f>SUMIFS(СВЦЭМ!$D$33:$D$776,СВЦЭМ!$A$33:$A$776,$A165,СВЦЭМ!$B$33:$B$776,F$155)+'СЕТ СН'!$I$14+СВЦЭМ!$D$10+'СЕТ СН'!$I$6-'СЕТ СН'!$I$26</f>
        <v>1451.7259298200001</v>
      </c>
      <c r="G165" s="36">
        <f>SUMIFS(СВЦЭМ!$D$33:$D$776,СВЦЭМ!$A$33:$A$776,$A165,СВЦЭМ!$B$33:$B$776,G$155)+'СЕТ СН'!$I$14+СВЦЭМ!$D$10+'СЕТ СН'!$I$6-'СЕТ СН'!$I$26</f>
        <v>1460.6027097900001</v>
      </c>
      <c r="H165" s="36">
        <f>SUMIFS(СВЦЭМ!$D$33:$D$776,СВЦЭМ!$A$33:$A$776,$A165,СВЦЭМ!$B$33:$B$776,H$155)+'СЕТ СН'!$I$14+СВЦЭМ!$D$10+'СЕТ СН'!$I$6-'СЕТ СН'!$I$26</f>
        <v>1489.4195087600001</v>
      </c>
      <c r="I165" s="36">
        <f>SUMIFS(СВЦЭМ!$D$33:$D$776,СВЦЭМ!$A$33:$A$776,$A165,СВЦЭМ!$B$33:$B$776,I$155)+'СЕТ СН'!$I$14+СВЦЭМ!$D$10+'СЕТ СН'!$I$6-'СЕТ СН'!$I$26</f>
        <v>1483.6510284199999</v>
      </c>
      <c r="J165" s="36">
        <f>SUMIFS(СВЦЭМ!$D$33:$D$776,СВЦЭМ!$A$33:$A$776,$A165,СВЦЭМ!$B$33:$B$776,J$155)+'СЕТ СН'!$I$14+СВЦЭМ!$D$10+'СЕТ СН'!$I$6-'СЕТ СН'!$I$26</f>
        <v>1428.5946003200002</v>
      </c>
      <c r="K165" s="36">
        <f>SUMIFS(СВЦЭМ!$D$33:$D$776,СВЦЭМ!$A$33:$A$776,$A165,СВЦЭМ!$B$33:$B$776,K$155)+'СЕТ СН'!$I$14+СВЦЭМ!$D$10+'СЕТ СН'!$I$6-'СЕТ СН'!$I$26</f>
        <v>1381.7161736399999</v>
      </c>
      <c r="L165" s="36">
        <f>SUMIFS(СВЦЭМ!$D$33:$D$776,СВЦЭМ!$A$33:$A$776,$A165,СВЦЭМ!$B$33:$B$776,L$155)+'СЕТ СН'!$I$14+СВЦЭМ!$D$10+'СЕТ СН'!$I$6-'СЕТ СН'!$I$26</f>
        <v>1372.7678737000001</v>
      </c>
      <c r="M165" s="36">
        <f>SUMIFS(СВЦЭМ!$D$33:$D$776,СВЦЭМ!$A$33:$A$776,$A165,СВЦЭМ!$B$33:$B$776,M$155)+'СЕТ СН'!$I$14+СВЦЭМ!$D$10+'СЕТ СН'!$I$6-'СЕТ СН'!$I$26</f>
        <v>1318.4705290299999</v>
      </c>
      <c r="N165" s="36">
        <f>SUMIFS(СВЦЭМ!$D$33:$D$776,СВЦЭМ!$A$33:$A$776,$A165,СВЦЭМ!$B$33:$B$776,N$155)+'СЕТ СН'!$I$14+СВЦЭМ!$D$10+'СЕТ СН'!$I$6-'СЕТ СН'!$I$26</f>
        <v>1254.7159034400001</v>
      </c>
      <c r="O165" s="36">
        <f>SUMIFS(СВЦЭМ!$D$33:$D$776,СВЦЭМ!$A$33:$A$776,$A165,СВЦЭМ!$B$33:$B$776,O$155)+'СЕТ СН'!$I$14+СВЦЭМ!$D$10+'СЕТ СН'!$I$6-'СЕТ СН'!$I$26</f>
        <v>1218.0865431699999</v>
      </c>
      <c r="P165" s="36">
        <f>SUMIFS(СВЦЭМ!$D$33:$D$776,СВЦЭМ!$A$33:$A$776,$A165,СВЦЭМ!$B$33:$B$776,P$155)+'СЕТ СН'!$I$14+СВЦЭМ!$D$10+'СЕТ СН'!$I$6-'СЕТ СН'!$I$26</f>
        <v>1190.5177961099998</v>
      </c>
      <c r="Q165" s="36">
        <f>SUMIFS(СВЦЭМ!$D$33:$D$776,СВЦЭМ!$A$33:$A$776,$A165,СВЦЭМ!$B$33:$B$776,Q$155)+'СЕТ СН'!$I$14+СВЦЭМ!$D$10+'СЕТ СН'!$I$6-'СЕТ СН'!$I$26</f>
        <v>1196.9207139499999</v>
      </c>
      <c r="R165" s="36">
        <f>SUMIFS(СВЦЭМ!$D$33:$D$776,СВЦЭМ!$A$33:$A$776,$A165,СВЦЭМ!$B$33:$B$776,R$155)+'СЕТ СН'!$I$14+СВЦЭМ!$D$10+'СЕТ СН'!$I$6-'СЕТ СН'!$I$26</f>
        <v>1201.7809929800001</v>
      </c>
      <c r="S165" s="36">
        <f>SUMIFS(СВЦЭМ!$D$33:$D$776,СВЦЭМ!$A$33:$A$776,$A165,СВЦЭМ!$B$33:$B$776,S$155)+'СЕТ СН'!$I$14+СВЦЭМ!$D$10+'СЕТ СН'!$I$6-'СЕТ СН'!$I$26</f>
        <v>1201.7344805600001</v>
      </c>
      <c r="T165" s="36">
        <f>SUMIFS(СВЦЭМ!$D$33:$D$776,СВЦЭМ!$A$33:$A$776,$A165,СВЦЭМ!$B$33:$B$776,T$155)+'СЕТ СН'!$I$14+СВЦЭМ!$D$10+'СЕТ СН'!$I$6-'СЕТ СН'!$I$26</f>
        <v>1211.6203315100001</v>
      </c>
      <c r="U165" s="36">
        <f>SUMIFS(СВЦЭМ!$D$33:$D$776,СВЦЭМ!$A$33:$A$776,$A165,СВЦЭМ!$B$33:$B$776,U$155)+'СЕТ СН'!$I$14+СВЦЭМ!$D$10+'СЕТ СН'!$I$6-'СЕТ СН'!$I$26</f>
        <v>1212.6758917699999</v>
      </c>
      <c r="V165" s="36">
        <f>SUMIFS(СВЦЭМ!$D$33:$D$776,СВЦЭМ!$A$33:$A$776,$A165,СВЦЭМ!$B$33:$B$776,V$155)+'СЕТ СН'!$I$14+СВЦЭМ!$D$10+'СЕТ СН'!$I$6-'СЕТ СН'!$I$26</f>
        <v>1202.9128131799998</v>
      </c>
      <c r="W165" s="36">
        <f>SUMIFS(СВЦЭМ!$D$33:$D$776,СВЦЭМ!$A$33:$A$776,$A165,СВЦЭМ!$B$33:$B$776,W$155)+'СЕТ СН'!$I$14+СВЦЭМ!$D$10+'СЕТ СН'!$I$6-'СЕТ СН'!$I$26</f>
        <v>1187.05925157</v>
      </c>
      <c r="X165" s="36">
        <f>SUMIFS(СВЦЭМ!$D$33:$D$776,СВЦЭМ!$A$33:$A$776,$A165,СВЦЭМ!$B$33:$B$776,X$155)+'СЕТ СН'!$I$14+СВЦЭМ!$D$10+'СЕТ СН'!$I$6-'СЕТ СН'!$I$26</f>
        <v>1220.46847185</v>
      </c>
      <c r="Y165" s="36">
        <f>SUMIFS(СВЦЭМ!$D$33:$D$776,СВЦЭМ!$A$33:$A$776,$A165,СВЦЭМ!$B$33:$B$776,Y$155)+'СЕТ СН'!$I$14+СВЦЭМ!$D$10+'СЕТ СН'!$I$6-'СЕТ СН'!$I$26</f>
        <v>1301.55218653</v>
      </c>
    </row>
    <row r="166" spans="1:25" ht="15.75" x14ac:dyDescent="0.2">
      <c r="A166" s="35">
        <f t="shared" si="4"/>
        <v>44054</v>
      </c>
      <c r="B166" s="36">
        <f>SUMIFS(СВЦЭМ!$D$33:$D$776,СВЦЭМ!$A$33:$A$776,$A166,СВЦЭМ!$B$33:$B$776,B$155)+'СЕТ СН'!$I$14+СВЦЭМ!$D$10+'СЕТ СН'!$I$6-'СЕТ СН'!$I$26</f>
        <v>1394.37772161</v>
      </c>
      <c r="C166" s="36">
        <f>SUMIFS(СВЦЭМ!$D$33:$D$776,СВЦЭМ!$A$33:$A$776,$A166,СВЦЭМ!$B$33:$B$776,C$155)+'СЕТ СН'!$I$14+СВЦЭМ!$D$10+'СЕТ СН'!$I$6-'СЕТ СН'!$I$26</f>
        <v>1438.7230168999999</v>
      </c>
      <c r="D166" s="36">
        <f>SUMIFS(СВЦЭМ!$D$33:$D$776,СВЦЭМ!$A$33:$A$776,$A166,СВЦЭМ!$B$33:$B$776,D$155)+'СЕТ СН'!$I$14+СВЦЭМ!$D$10+'СЕТ СН'!$I$6-'СЕТ СН'!$I$26</f>
        <v>1433.0331028000001</v>
      </c>
      <c r="E166" s="36">
        <f>SUMIFS(СВЦЭМ!$D$33:$D$776,СВЦЭМ!$A$33:$A$776,$A166,СВЦЭМ!$B$33:$B$776,E$155)+'СЕТ СН'!$I$14+СВЦЭМ!$D$10+'СЕТ СН'!$I$6-'СЕТ СН'!$I$26</f>
        <v>1418.5935545299999</v>
      </c>
      <c r="F166" s="36">
        <f>SUMIFS(СВЦЭМ!$D$33:$D$776,СВЦЭМ!$A$33:$A$776,$A166,СВЦЭМ!$B$33:$B$776,F$155)+'СЕТ СН'!$I$14+СВЦЭМ!$D$10+'СЕТ СН'!$I$6-'СЕТ СН'!$I$26</f>
        <v>1404.5811260599999</v>
      </c>
      <c r="G166" s="36">
        <f>SUMIFS(СВЦЭМ!$D$33:$D$776,СВЦЭМ!$A$33:$A$776,$A166,СВЦЭМ!$B$33:$B$776,G$155)+'СЕТ СН'!$I$14+СВЦЭМ!$D$10+'СЕТ СН'!$I$6-'СЕТ СН'!$I$26</f>
        <v>1417.0233043399999</v>
      </c>
      <c r="H166" s="36">
        <f>SUMIFS(СВЦЭМ!$D$33:$D$776,СВЦЭМ!$A$33:$A$776,$A166,СВЦЭМ!$B$33:$B$776,H$155)+'СЕТ СН'!$I$14+СВЦЭМ!$D$10+'СЕТ СН'!$I$6-'СЕТ СН'!$I$26</f>
        <v>1385.2115207500001</v>
      </c>
      <c r="I166" s="36">
        <f>SUMIFS(СВЦЭМ!$D$33:$D$776,СВЦЭМ!$A$33:$A$776,$A166,СВЦЭМ!$B$33:$B$776,I$155)+'СЕТ СН'!$I$14+СВЦЭМ!$D$10+'СЕТ СН'!$I$6-'СЕТ СН'!$I$26</f>
        <v>1369.93807788</v>
      </c>
      <c r="J166" s="36">
        <f>SUMIFS(СВЦЭМ!$D$33:$D$776,СВЦЭМ!$A$33:$A$776,$A166,СВЦЭМ!$B$33:$B$776,J$155)+'СЕТ СН'!$I$14+СВЦЭМ!$D$10+'СЕТ СН'!$I$6-'СЕТ СН'!$I$26</f>
        <v>1342.7171872599999</v>
      </c>
      <c r="K166" s="36">
        <f>SUMIFS(СВЦЭМ!$D$33:$D$776,СВЦЭМ!$A$33:$A$776,$A166,СВЦЭМ!$B$33:$B$776,K$155)+'СЕТ СН'!$I$14+СВЦЭМ!$D$10+'СЕТ СН'!$I$6-'СЕТ СН'!$I$26</f>
        <v>1318.8770008000001</v>
      </c>
      <c r="L166" s="36">
        <f>SUMIFS(СВЦЭМ!$D$33:$D$776,СВЦЭМ!$A$33:$A$776,$A166,СВЦЭМ!$B$33:$B$776,L$155)+'СЕТ СН'!$I$14+СВЦЭМ!$D$10+'СЕТ СН'!$I$6-'СЕТ СН'!$I$26</f>
        <v>1308.34761665</v>
      </c>
      <c r="M166" s="36">
        <f>SUMIFS(СВЦЭМ!$D$33:$D$776,СВЦЭМ!$A$33:$A$776,$A166,СВЦЭМ!$B$33:$B$776,M$155)+'СЕТ СН'!$I$14+СВЦЭМ!$D$10+'СЕТ СН'!$I$6-'СЕТ СН'!$I$26</f>
        <v>1264.4622983899999</v>
      </c>
      <c r="N166" s="36">
        <f>SUMIFS(СВЦЭМ!$D$33:$D$776,СВЦЭМ!$A$33:$A$776,$A166,СВЦЭМ!$B$33:$B$776,N$155)+'СЕТ СН'!$I$14+СВЦЭМ!$D$10+'СЕТ СН'!$I$6-'СЕТ СН'!$I$26</f>
        <v>1248.5654721999999</v>
      </c>
      <c r="O166" s="36">
        <f>SUMIFS(СВЦЭМ!$D$33:$D$776,СВЦЭМ!$A$33:$A$776,$A166,СВЦЭМ!$B$33:$B$776,O$155)+'СЕТ СН'!$I$14+СВЦЭМ!$D$10+'СЕТ СН'!$I$6-'СЕТ СН'!$I$26</f>
        <v>1253.3139186200001</v>
      </c>
      <c r="P166" s="36">
        <f>SUMIFS(СВЦЭМ!$D$33:$D$776,СВЦЭМ!$A$33:$A$776,$A166,СВЦЭМ!$B$33:$B$776,P$155)+'СЕТ СН'!$I$14+СВЦЭМ!$D$10+'СЕТ СН'!$I$6-'СЕТ СН'!$I$26</f>
        <v>1252.9085510800001</v>
      </c>
      <c r="Q166" s="36">
        <f>SUMIFS(СВЦЭМ!$D$33:$D$776,СВЦЭМ!$A$33:$A$776,$A166,СВЦЭМ!$B$33:$B$776,Q$155)+'СЕТ СН'!$I$14+СВЦЭМ!$D$10+'СЕТ СН'!$I$6-'СЕТ СН'!$I$26</f>
        <v>1252.2315345299999</v>
      </c>
      <c r="R166" s="36">
        <f>SUMIFS(СВЦЭМ!$D$33:$D$776,СВЦЭМ!$A$33:$A$776,$A166,СВЦЭМ!$B$33:$B$776,R$155)+'СЕТ СН'!$I$14+СВЦЭМ!$D$10+'СЕТ СН'!$I$6-'СЕТ СН'!$I$26</f>
        <v>1246.6515359</v>
      </c>
      <c r="S166" s="36">
        <f>SUMIFS(СВЦЭМ!$D$33:$D$776,СВЦЭМ!$A$33:$A$776,$A166,СВЦЭМ!$B$33:$B$776,S$155)+'СЕТ СН'!$I$14+СВЦЭМ!$D$10+'СЕТ СН'!$I$6-'СЕТ СН'!$I$26</f>
        <v>1252.0865435999999</v>
      </c>
      <c r="T166" s="36">
        <f>SUMIFS(СВЦЭМ!$D$33:$D$776,СВЦЭМ!$A$33:$A$776,$A166,СВЦЭМ!$B$33:$B$776,T$155)+'СЕТ СН'!$I$14+СВЦЭМ!$D$10+'СЕТ СН'!$I$6-'СЕТ СН'!$I$26</f>
        <v>1251.02912242</v>
      </c>
      <c r="U166" s="36">
        <f>SUMIFS(СВЦЭМ!$D$33:$D$776,СВЦЭМ!$A$33:$A$776,$A166,СВЦЭМ!$B$33:$B$776,U$155)+'СЕТ СН'!$I$14+СВЦЭМ!$D$10+'СЕТ СН'!$I$6-'СЕТ СН'!$I$26</f>
        <v>1243.8794894799998</v>
      </c>
      <c r="V166" s="36">
        <f>SUMIFS(СВЦЭМ!$D$33:$D$776,СВЦЭМ!$A$33:$A$776,$A166,СВЦЭМ!$B$33:$B$776,V$155)+'СЕТ СН'!$I$14+СВЦЭМ!$D$10+'СЕТ СН'!$I$6-'СЕТ СН'!$I$26</f>
        <v>1238.40819089</v>
      </c>
      <c r="W166" s="36">
        <f>SUMIFS(СВЦЭМ!$D$33:$D$776,СВЦЭМ!$A$33:$A$776,$A166,СВЦЭМ!$B$33:$B$776,W$155)+'СЕТ СН'!$I$14+СВЦЭМ!$D$10+'СЕТ СН'!$I$6-'СЕТ СН'!$I$26</f>
        <v>1245.7315082999999</v>
      </c>
      <c r="X166" s="36">
        <f>SUMIFS(СВЦЭМ!$D$33:$D$776,СВЦЭМ!$A$33:$A$776,$A166,СВЦЭМ!$B$33:$B$776,X$155)+'СЕТ СН'!$I$14+СВЦЭМ!$D$10+'СЕТ СН'!$I$6-'СЕТ СН'!$I$26</f>
        <v>1246.6936056899999</v>
      </c>
      <c r="Y166" s="36">
        <f>SUMIFS(СВЦЭМ!$D$33:$D$776,СВЦЭМ!$A$33:$A$776,$A166,СВЦЭМ!$B$33:$B$776,Y$155)+'СЕТ СН'!$I$14+СВЦЭМ!$D$10+'СЕТ СН'!$I$6-'СЕТ СН'!$I$26</f>
        <v>1291.34251872</v>
      </c>
    </row>
    <row r="167" spans="1:25" ht="15.75" x14ac:dyDescent="0.2">
      <c r="A167" s="35">
        <f t="shared" si="4"/>
        <v>44055</v>
      </c>
      <c r="B167" s="36">
        <f>SUMIFS(СВЦЭМ!$D$33:$D$776,СВЦЭМ!$A$33:$A$776,$A167,СВЦЭМ!$B$33:$B$776,B$155)+'СЕТ СН'!$I$14+СВЦЭМ!$D$10+'СЕТ СН'!$I$6-'СЕТ СН'!$I$26</f>
        <v>1393.39076507</v>
      </c>
      <c r="C167" s="36">
        <f>SUMIFS(СВЦЭМ!$D$33:$D$776,СВЦЭМ!$A$33:$A$776,$A167,СВЦЭМ!$B$33:$B$776,C$155)+'СЕТ СН'!$I$14+СВЦЭМ!$D$10+'СЕТ СН'!$I$6-'СЕТ СН'!$I$26</f>
        <v>1431.86166645</v>
      </c>
      <c r="D167" s="36">
        <f>SUMIFS(СВЦЭМ!$D$33:$D$776,СВЦЭМ!$A$33:$A$776,$A167,СВЦЭМ!$B$33:$B$776,D$155)+'СЕТ СН'!$I$14+СВЦЭМ!$D$10+'СЕТ СН'!$I$6-'СЕТ СН'!$I$26</f>
        <v>1430.66121707</v>
      </c>
      <c r="E167" s="36">
        <f>SUMIFS(СВЦЭМ!$D$33:$D$776,СВЦЭМ!$A$33:$A$776,$A167,СВЦЭМ!$B$33:$B$776,E$155)+'СЕТ СН'!$I$14+СВЦЭМ!$D$10+'СЕТ СН'!$I$6-'СЕТ СН'!$I$26</f>
        <v>1435.5840323699999</v>
      </c>
      <c r="F167" s="36">
        <f>SUMIFS(СВЦЭМ!$D$33:$D$776,СВЦЭМ!$A$33:$A$776,$A167,СВЦЭМ!$B$33:$B$776,F$155)+'СЕТ СН'!$I$14+СВЦЭМ!$D$10+'СЕТ СН'!$I$6-'СЕТ СН'!$I$26</f>
        <v>1436.68190252</v>
      </c>
      <c r="G167" s="36">
        <f>SUMIFS(СВЦЭМ!$D$33:$D$776,СВЦЭМ!$A$33:$A$776,$A167,СВЦЭМ!$B$33:$B$776,G$155)+'СЕТ СН'!$I$14+СВЦЭМ!$D$10+'СЕТ СН'!$I$6-'СЕТ СН'!$I$26</f>
        <v>1433.4736064399999</v>
      </c>
      <c r="H167" s="36">
        <f>SUMIFS(СВЦЭМ!$D$33:$D$776,СВЦЭМ!$A$33:$A$776,$A167,СВЦЭМ!$B$33:$B$776,H$155)+'СЕТ СН'!$I$14+СВЦЭМ!$D$10+'СЕТ СН'!$I$6-'СЕТ СН'!$I$26</f>
        <v>1420.77004356</v>
      </c>
      <c r="I167" s="36">
        <f>SUMIFS(СВЦЭМ!$D$33:$D$776,СВЦЭМ!$A$33:$A$776,$A167,СВЦЭМ!$B$33:$B$776,I$155)+'СЕТ СН'!$I$14+СВЦЭМ!$D$10+'СЕТ СН'!$I$6-'СЕТ СН'!$I$26</f>
        <v>1406.1153365800001</v>
      </c>
      <c r="J167" s="36">
        <f>SUMIFS(СВЦЭМ!$D$33:$D$776,СВЦЭМ!$A$33:$A$776,$A167,СВЦЭМ!$B$33:$B$776,J$155)+'СЕТ СН'!$I$14+СВЦЭМ!$D$10+'СЕТ СН'!$I$6-'СЕТ СН'!$I$26</f>
        <v>1350.71673104</v>
      </c>
      <c r="K167" s="36">
        <f>SUMIFS(СВЦЭМ!$D$33:$D$776,СВЦЭМ!$A$33:$A$776,$A167,СВЦЭМ!$B$33:$B$776,K$155)+'СЕТ СН'!$I$14+СВЦЭМ!$D$10+'СЕТ СН'!$I$6-'СЕТ СН'!$I$26</f>
        <v>1326.6879764400001</v>
      </c>
      <c r="L167" s="36">
        <f>SUMIFS(СВЦЭМ!$D$33:$D$776,СВЦЭМ!$A$33:$A$776,$A167,СВЦЭМ!$B$33:$B$776,L$155)+'СЕТ СН'!$I$14+СВЦЭМ!$D$10+'СЕТ СН'!$I$6-'СЕТ СН'!$I$26</f>
        <v>1305.7152547999999</v>
      </c>
      <c r="M167" s="36">
        <f>SUMIFS(СВЦЭМ!$D$33:$D$776,СВЦЭМ!$A$33:$A$776,$A167,СВЦЭМ!$B$33:$B$776,M$155)+'СЕТ СН'!$I$14+СВЦЭМ!$D$10+'СЕТ СН'!$I$6-'СЕТ СН'!$I$26</f>
        <v>1215.9110890900001</v>
      </c>
      <c r="N167" s="36">
        <f>SUMIFS(СВЦЭМ!$D$33:$D$776,СВЦЭМ!$A$33:$A$776,$A167,СВЦЭМ!$B$33:$B$776,N$155)+'СЕТ СН'!$I$14+СВЦЭМ!$D$10+'СЕТ СН'!$I$6-'СЕТ СН'!$I$26</f>
        <v>1184.04566535</v>
      </c>
      <c r="O167" s="36">
        <f>SUMIFS(СВЦЭМ!$D$33:$D$776,СВЦЭМ!$A$33:$A$776,$A167,СВЦЭМ!$B$33:$B$776,O$155)+'СЕТ СН'!$I$14+СВЦЭМ!$D$10+'СЕТ СН'!$I$6-'СЕТ СН'!$I$26</f>
        <v>1171.8314839899999</v>
      </c>
      <c r="P167" s="36">
        <f>SUMIFS(СВЦЭМ!$D$33:$D$776,СВЦЭМ!$A$33:$A$776,$A167,СВЦЭМ!$B$33:$B$776,P$155)+'СЕТ СН'!$I$14+СВЦЭМ!$D$10+'СЕТ СН'!$I$6-'СЕТ СН'!$I$26</f>
        <v>1220.96140201</v>
      </c>
      <c r="Q167" s="36">
        <f>SUMIFS(СВЦЭМ!$D$33:$D$776,СВЦЭМ!$A$33:$A$776,$A167,СВЦЭМ!$B$33:$B$776,Q$155)+'СЕТ СН'!$I$14+СВЦЭМ!$D$10+'СЕТ СН'!$I$6-'СЕТ СН'!$I$26</f>
        <v>1225.0536025699998</v>
      </c>
      <c r="R167" s="36">
        <f>SUMIFS(СВЦЭМ!$D$33:$D$776,СВЦЭМ!$A$33:$A$776,$A167,СВЦЭМ!$B$33:$B$776,R$155)+'СЕТ СН'!$I$14+СВЦЭМ!$D$10+'СЕТ СН'!$I$6-'СЕТ СН'!$I$26</f>
        <v>1227.86450982</v>
      </c>
      <c r="S167" s="36">
        <f>SUMIFS(СВЦЭМ!$D$33:$D$776,СВЦЭМ!$A$33:$A$776,$A167,СВЦЭМ!$B$33:$B$776,S$155)+'СЕТ СН'!$I$14+СВЦЭМ!$D$10+'СЕТ СН'!$I$6-'СЕТ СН'!$I$26</f>
        <v>1228.67180265</v>
      </c>
      <c r="T167" s="36">
        <f>SUMIFS(СВЦЭМ!$D$33:$D$776,СВЦЭМ!$A$33:$A$776,$A167,СВЦЭМ!$B$33:$B$776,T$155)+'СЕТ СН'!$I$14+СВЦЭМ!$D$10+'СЕТ СН'!$I$6-'СЕТ СН'!$I$26</f>
        <v>1227.2587410400001</v>
      </c>
      <c r="U167" s="36">
        <f>SUMIFS(СВЦЭМ!$D$33:$D$776,СВЦЭМ!$A$33:$A$776,$A167,СВЦЭМ!$B$33:$B$776,U$155)+'СЕТ СН'!$I$14+СВЦЭМ!$D$10+'СЕТ СН'!$I$6-'СЕТ СН'!$I$26</f>
        <v>1205.6915025600001</v>
      </c>
      <c r="V167" s="36">
        <f>SUMIFS(СВЦЭМ!$D$33:$D$776,СВЦЭМ!$A$33:$A$776,$A167,СВЦЭМ!$B$33:$B$776,V$155)+'СЕТ СН'!$I$14+СВЦЭМ!$D$10+'СЕТ СН'!$I$6-'СЕТ СН'!$I$26</f>
        <v>1207.3997507200002</v>
      </c>
      <c r="W167" s="36">
        <f>SUMIFS(СВЦЭМ!$D$33:$D$776,СВЦЭМ!$A$33:$A$776,$A167,СВЦЭМ!$B$33:$B$776,W$155)+'СЕТ СН'!$I$14+СВЦЭМ!$D$10+'СЕТ СН'!$I$6-'СЕТ СН'!$I$26</f>
        <v>1209.5310411599999</v>
      </c>
      <c r="X167" s="36">
        <f>SUMIFS(СВЦЭМ!$D$33:$D$776,СВЦЭМ!$A$33:$A$776,$A167,СВЦЭМ!$B$33:$B$776,X$155)+'СЕТ СН'!$I$14+СВЦЭМ!$D$10+'СЕТ СН'!$I$6-'СЕТ СН'!$I$26</f>
        <v>1227.09289319</v>
      </c>
      <c r="Y167" s="36">
        <f>SUMIFS(СВЦЭМ!$D$33:$D$776,СВЦЭМ!$A$33:$A$776,$A167,СВЦЭМ!$B$33:$B$776,Y$155)+'СЕТ СН'!$I$14+СВЦЭМ!$D$10+'СЕТ СН'!$I$6-'СЕТ СН'!$I$26</f>
        <v>1315.8279863600001</v>
      </c>
    </row>
    <row r="168" spans="1:25" ht="15.75" x14ac:dyDescent="0.2">
      <c r="A168" s="35">
        <f t="shared" si="4"/>
        <v>44056</v>
      </c>
      <c r="B168" s="36">
        <f>SUMIFS(СВЦЭМ!$D$33:$D$776,СВЦЭМ!$A$33:$A$776,$A168,СВЦЭМ!$B$33:$B$776,B$155)+'СЕТ СН'!$I$14+СВЦЭМ!$D$10+'СЕТ СН'!$I$6-'СЕТ СН'!$I$26</f>
        <v>1399.20378985</v>
      </c>
      <c r="C168" s="36">
        <f>SUMIFS(СВЦЭМ!$D$33:$D$776,СВЦЭМ!$A$33:$A$776,$A168,СВЦЭМ!$B$33:$B$776,C$155)+'СЕТ СН'!$I$14+СВЦЭМ!$D$10+'СЕТ СН'!$I$6-'СЕТ СН'!$I$26</f>
        <v>1439.9439502099999</v>
      </c>
      <c r="D168" s="36">
        <f>SUMIFS(СВЦЭМ!$D$33:$D$776,СВЦЭМ!$A$33:$A$776,$A168,СВЦЭМ!$B$33:$B$776,D$155)+'СЕТ СН'!$I$14+СВЦЭМ!$D$10+'СЕТ СН'!$I$6-'СЕТ СН'!$I$26</f>
        <v>1467.9243962099999</v>
      </c>
      <c r="E168" s="36">
        <f>SUMIFS(СВЦЭМ!$D$33:$D$776,СВЦЭМ!$A$33:$A$776,$A168,СВЦЭМ!$B$33:$B$776,E$155)+'СЕТ СН'!$I$14+СВЦЭМ!$D$10+'СЕТ СН'!$I$6-'СЕТ СН'!$I$26</f>
        <v>1482.62341001</v>
      </c>
      <c r="F168" s="36">
        <f>SUMIFS(СВЦЭМ!$D$33:$D$776,СВЦЭМ!$A$33:$A$776,$A168,СВЦЭМ!$B$33:$B$776,F$155)+'СЕТ СН'!$I$14+СВЦЭМ!$D$10+'СЕТ СН'!$I$6-'СЕТ СН'!$I$26</f>
        <v>1478.2058682100001</v>
      </c>
      <c r="G168" s="36">
        <f>SUMIFS(СВЦЭМ!$D$33:$D$776,СВЦЭМ!$A$33:$A$776,$A168,СВЦЭМ!$B$33:$B$776,G$155)+'СЕТ СН'!$I$14+СВЦЭМ!$D$10+'СЕТ СН'!$I$6-'СЕТ СН'!$I$26</f>
        <v>1455.98246015</v>
      </c>
      <c r="H168" s="36">
        <f>SUMIFS(СВЦЭМ!$D$33:$D$776,СВЦЭМ!$A$33:$A$776,$A168,СВЦЭМ!$B$33:$B$776,H$155)+'СЕТ СН'!$I$14+СВЦЭМ!$D$10+'СЕТ СН'!$I$6-'СЕТ СН'!$I$26</f>
        <v>1412.6773133500001</v>
      </c>
      <c r="I168" s="36">
        <f>SUMIFS(СВЦЭМ!$D$33:$D$776,СВЦЭМ!$A$33:$A$776,$A168,СВЦЭМ!$B$33:$B$776,I$155)+'СЕТ СН'!$I$14+СВЦЭМ!$D$10+'СЕТ СН'!$I$6-'СЕТ СН'!$I$26</f>
        <v>1348.75431441</v>
      </c>
      <c r="J168" s="36">
        <f>SUMIFS(СВЦЭМ!$D$33:$D$776,СВЦЭМ!$A$33:$A$776,$A168,СВЦЭМ!$B$33:$B$776,J$155)+'СЕТ СН'!$I$14+СВЦЭМ!$D$10+'СЕТ СН'!$I$6-'СЕТ СН'!$I$26</f>
        <v>1294.08531722</v>
      </c>
      <c r="K168" s="36">
        <f>SUMIFS(СВЦЭМ!$D$33:$D$776,СВЦЭМ!$A$33:$A$776,$A168,СВЦЭМ!$B$33:$B$776,K$155)+'СЕТ СН'!$I$14+СВЦЭМ!$D$10+'СЕТ СН'!$I$6-'СЕТ СН'!$I$26</f>
        <v>1269.23645777</v>
      </c>
      <c r="L168" s="36">
        <f>SUMIFS(СВЦЭМ!$D$33:$D$776,СВЦЭМ!$A$33:$A$776,$A168,СВЦЭМ!$B$33:$B$776,L$155)+'СЕТ СН'!$I$14+СВЦЭМ!$D$10+'СЕТ СН'!$I$6-'СЕТ СН'!$I$26</f>
        <v>1266.58291474</v>
      </c>
      <c r="M168" s="36">
        <f>SUMIFS(СВЦЭМ!$D$33:$D$776,СВЦЭМ!$A$33:$A$776,$A168,СВЦЭМ!$B$33:$B$776,M$155)+'СЕТ СН'!$I$14+СВЦЭМ!$D$10+'СЕТ СН'!$I$6-'СЕТ СН'!$I$26</f>
        <v>1220.6589044</v>
      </c>
      <c r="N168" s="36">
        <f>SUMIFS(СВЦЭМ!$D$33:$D$776,СВЦЭМ!$A$33:$A$776,$A168,СВЦЭМ!$B$33:$B$776,N$155)+'СЕТ СН'!$I$14+СВЦЭМ!$D$10+'СЕТ СН'!$I$6-'СЕТ СН'!$I$26</f>
        <v>1239.13914811</v>
      </c>
      <c r="O168" s="36">
        <f>SUMIFS(СВЦЭМ!$D$33:$D$776,СВЦЭМ!$A$33:$A$776,$A168,СВЦЭМ!$B$33:$B$776,O$155)+'СЕТ СН'!$I$14+СВЦЭМ!$D$10+'СЕТ СН'!$I$6-'СЕТ СН'!$I$26</f>
        <v>1238.3225670000002</v>
      </c>
      <c r="P168" s="36">
        <f>SUMIFS(СВЦЭМ!$D$33:$D$776,СВЦЭМ!$A$33:$A$776,$A168,СВЦЭМ!$B$33:$B$776,P$155)+'СЕТ СН'!$I$14+СВЦЭМ!$D$10+'СЕТ СН'!$I$6-'СЕТ СН'!$I$26</f>
        <v>1241.2475509000001</v>
      </c>
      <c r="Q168" s="36">
        <f>SUMIFS(СВЦЭМ!$D$33:$D$776,СВЦЭМ!$A$33:$A$776,$A168,СВЦЭМ!$B$33:$B$776,Q$155)+'СЕТ СН'!$I$14+СВЦЭМ!$D$10+'СЕТ СН'!$I$6-'СЕТ СН'!$I$26</f>
        <v>1251.45825507</v>
      </c>
      <c r="R168" s="36">
        <f>SUMIFS(СВЦЭМ!$D$33:$D$776,СВЦЭМ!$A$33:$A$776,$A168,СВЦЭМ!$B$33:$B$776,R$155)+'СЕТ СН'!$I$14+СВЦЭМ!$D$10+'СЕТ СН'!$I$6-'СЕТ СН'!$I$26</f>
        <v>1244.9959002000001</v>
      </c>
      <c r="S168" s="36">
        <f>SUMIFS(СВЦЭМ!$D$33:$D$776,СВЦЭМ!$A$33:$A$776,$A168,СВЦЭМ!$B$33:$B$776,S$155)+'СЕТ СН'!$I$14+СВЦЭМ!$D$10+'СЕТ СН'!$I$6-'СЕТ СН'!$I$26</f>
        <v>1251.32904506</v>
      </c>
      <c r="T168" s="36">
        <f>SUMIFS(СВЦЭМ!$D$33:$D$776,СВЦЭМ!$A$33:$A$776,$A168,СВЦЭМ!$B$33:$B$776,T$155)+'СЕТ СН'!$I$14+СВЦЭМ!$D$10+'СЕТ СН'!$I$6-'СЕТ СН'!$I$26</f>
        <v>1188.9497878100001</v>
      </c>
      <c r="U168" s="36">
        <f>SUMIFS(СВЦЭМ!$D$33:$D$776,СВЦЭМ!$A$33:$A$776,$A168,СВЦЭМ!$B$33:$B$776,U$155)+'СЕТ СН'!$I$14+СВЦЭМ!$D$10+'СЕТ СН'!$I$6-'СЕТ СН'!$I$26</f>
        <v>1124.7434536199999</v>
      </c>
      <c r="V168" s="36">
        <f>SUMIFS(СВЦЭМ!$D$33:$D$776,СВЦЭМ!$A$33:$A$776,$A168,СВЦЭМ!$B$33:$B$776,V$155)+'СЕТ СН'!$I$14+СВЦЭМ!$D$10+'СЕТ СН'!$I$6-'СЕТ СН'!$I$26</f>
        <v>1128.35744215</v>
      </c>
      <c r="W168" s="36">
        <f>SUMIFS(СВЦЭМ!$D$33:$D$776,СВЦЭМ!$A$33:$A$776,$A168,СВЦЭМ!$B$33:$B$776,W$155)+'СЕТ СН'!$I$14+СВЦЭМ!$D$10+'СЕТ СН'!$I$6-'СЕТ СН'!$I$26</f>
        <v>1143.7809036399999</v>
      </c>
      <c r="X168" s="36">
        <f>SUMIFS(СВЦЭМ!$D$33:$D$776,СВЦЭМ!$A$33:$A$776,$A168,СВЦЭМ!$B$33:$B$776,X$155)+'СЕТ СН'!$I$14+СВЦЭМ!$D$10+'СЕТ СН'!$I$6-'СЕТ СН'!$I$26</f>
        <v>1149.1220448499998</v>
      </c>
      <c r="Y168" s="36">
        <f>SUMIFS(СВЦЭМ!$D$33:$D$776,СВЦЭМ!$A$33:$A$776,$A168,СВЦЭМ!$B$33:$B$776,Y$155)+'СЕТ СН'!$I$14+СВЦЭМ!$D$10+'СЕТ СН'!$I$6-'СЕТ СН'!$I$26</f>
        <v>1212.15431113</v>
      </c>
    </row>
    <row r="169" spans="1:25" ht="15.75" x14ac:dyDescent="0.2">
      <c r="A169" s="35">
        <f t="shared" si="4"/>
        <v>44057</v>
      </c>
      <c r="B169" s="36">
        <f>SUMIFS(СВЦЭМ!$D$33:$D$776,СВЦЭМ!$A$33:$A$776,$A169,СВЦЭМ!$B$33:$B$776,B$155)+'СЕТ СН'!$I$14+СВЦЭМ!$D$10+'СЕТ СН'!$I$6-'СЕТ СН'!$I$26</f>
        <v>1368.51983238</v>
      </c>
      <c r="C169" s="36">
        <f>SUMIFS(СВЦЭМ!$D$33:$D$776,СВЦЭМ!$A$33:$A$776,$A169,СВЦЭМ!$B$33:$B$776,C$155)+'СЕТ СН'!$I$14+СВЦЭМ!$D$10+'СЕТ СН'!$I$6-'СЕТ СН'!$I$26</f>
        <v>1389.4737722499999</v>
      </c>
      <c r="D169" s="36">
        <f>SUMIFS(СВЦЭМ!$D$33:$D$776,СВЦЭМ!$A$33:$A$776,$A169,СВЦЭМ!$B$33:$B$776,D$155)+'СЕТ СН'!$I$14+СВЦЭМ!$D$10+'СЕТ СН'!$I$6-'СЕТ СН'!$I$26</f>
        <v>1417.43105752</v>
      </c>
      <c r="E169" s="36">
        <f>SUMIFS(СВЦЭМ!$D$33:$D$776,СВЦЭМ!$A$33:$A$776,$A169,СВЦЭМ!$B$33:$B$776,E$155)+'СЕТ СН'!$I$14+СВЦЭМ!$D$10+'СЕТ СН'!$I$6-'СЕТ СН'!$I$26</f>
        <v>1418.62032806</v>
      </c>
      <c r="F169" s="36">
        <f>SUMIFS(СВЦЭМ!$D$33:$D$776,СВЦЭМ!$A$33:$A$776,$A169,СВЦЭМ!$B$33:$B$776,F$155)+'СЕТ СН'!$I$14+СВЦЭМ!$D$10+'СЕТ СН'!$I$6-'СЕТ СН'!$I$26</f>
        <v>1412.3947824900001</v>
      </c>
      <c r="G169" s="36">
        <f>SUMIFS(СВЦЭМ!$D$33:$D$776,СВЦЭМ!$A$33:$A$776,$A169,СВЦЭМ!$B$33:$B$776,G$155)+'СЕТ СН'!$I$14+СВЦЭМ!$D$10+'СЕТ СН'!$I$6-'СЕТ СН'!$I$26</f>
        <v>1399.8349471699999</v>
      </c>
      <c r="H169" s="36">
        <f>SUMIFS(СВЦЭМ!$D$33:$D$776,СВЦЭМ!$A$33:$A$776,$A169,СВЦЭМ!$B$33:$B$776,H$155)+'СЕТ СН'!$I$14+СВЦЭМ!$D$10+'СЕТ СН'!$I$6-'СЕТ СН'!$I$26</f>
        <v>1379.8495534799999</v>
      </c>
      <c r="I169" s="36">
        <f>SUMIFS(СВЦЭМ!$D$33:$D$776,СВЦЭМ!$A$33:$A$776,$A169,СВЦЭМ!$B$33:$B$776,I$155)+'СЕТ СН'!$I$14+СВЦЭМ!$D$10+'СЕТ СН'!$I$6-'СЕТ СН'!$I$26</f>
        <v>1380.79846084</v>
      </c>
      <c r="J169" s="36">
        <f>SUMIFS(СВЦЭМ!$D$33:$D$776,СВЦЭМ!$A$33:$A$776,$A169,СВЦЭМ!$B$33:$B$776,J$155)+'СЕТ СН'!$I$14+СВЦЭМ!$D$10+'СЕТ СН'!$I$6-'СЕТ СН'!$I$26</f>
        <v>1327.6540031700001</v>
      </c>
      <c r="K169" s="36">
        <f>SUMIFS(СВЦЭМ!$D$33:$D$776,СВЦЭМ!$A$33:$A$776,$A169,СВЦЭМ!$B$33:$B$776,K$155)+'СЕТ СН'!$I$14+СВЦЭМ!$D$10+'СЕТ СН'!$I$6-'СЕТ СН'!$I$26</f>
        <v>1305.4125467700001</v>
      </c>
      <c r="L169" s="36">
        <f>SUMIFS(СВЦЭМ!$D$33:$D$776,СВЦЭМ!$A$33:$A$776,$A169,СВЦЭМ!$B$33:$B$776,L$155)+'СЕТ СН'!$I$14+СВЦЭМ!$D$10+'СЕТ СН'!$I$6-'СЕТ СН'!$I$26</f>
        <v>1289.3395374699999</v>
      </c>
      <c r="M169" s="36">
        <f>SUMIFS(СВЦЭМ!$D$33:$D$776,СВЦЭМ!$A$33:$A$776,$A169,СВЦЭМ!$B$33:$B$776,M$155)+'СЕТ СН'!$I$14+СВЦЭМ!$D$10+'СЕТ СН'!$I$6-'СЕТ СН'!$I$26</f>
        <v>1250.62765455</v>
      </c>
      <c r="N169" s="36">
        <f>SUMIFS(СВЦЭМ!$D$33:$D$776,СВЦЭМ!$A$33:$A$776,$A169,СВЦЭМ!$B$33:$B$776,N$155)+'СЕТ СН'!$I$14+СВЦЭМ!$D$10+'СЕТ СН'!$I$6-'СЕТ СН'!$I$26</f>
        <v>1175.24319062</v>
      </c>
      <c r="O169" s="36">
        <f>SUMIFS(СВЦЭМ!$D$33:$D$776,СВЦЭМ!$A$33:$A$776,$A169,СВЦЭМ!$B$33:$B$776,O$155)+'СЕТ СН'!$I$14+СВЦЭМ!$D$10+'СЕТ СН'!$I$6-'СЕТ СН'!$I$26</f>
        <v>1154.38841755</v>
      </c>
      <c r="P169" s="36">
        <f>SUMIFS(СВЦЭМ!$D$33:$D$776,СВЦЭМ!$A$33:$A$776,$A169,СВЦЭМ!$B$33:$B$776,P$155)+'СЕТ СН'!$I$14+СВЦЭМ!$D$10+'СЕТ СН'!$I$6-'СЕТ СН'!$I$26</f>
        <v>1163.6488209200002</v>
      </c>
      <c r="Q169" s="36">
        <f>SUMIFS(СВЦЭМ!$D$33:$D$776,СВЦЭМ!$A$33:$A$776,$A169,СВЦЭМ!$B$33:$B$776,Q$155)+'СЕТ СН'!$I$14+СВЦЭМ!$D$10+'СЕТ СН'!$I$6-'СЕТ СН'!$I$26</f>
        <v>1176.5539823300001</v>
      </c>
      <c r="R169" s="36">
        <f>SUMIFS(СВЦЭМ!$D$33:$D$776,СВЦЭМ!$A$33:$A$776,$A169,СВЦЭМ!$B$33:$B$776,R$155)+'СЕТ СН'!$I$14+СВЦЭМ!$D$10+'СЕТ СН'!$I$6-'СЕТ СН'!$I$26</f>
        <v>1172.3862567000001</v>
      </c>
      <c r="S169" s="36">
        <f>SUMIFS(СВЦЭМ!$D$33:$D$776,СВЦЭМ!$A$33:$A$776,$A169,СВЦЭМ!$B$33:$B$776,S$155)+'СЕТ СН'!$I$14+СВЦЭМ!$D$10+'СЕТ СН'!$I$6-'СЕТ СН'!$I$26</f>
        <v>1183.82202119</v>
      </c>
      <c r="T169" s="36">
        <f>SUMIFS(СВЦЭМ!$D$33:$D$776,СВЦЭМ!$A$33:$A$776,$A169,СВЦЭМ!$B$33:$B$776,T$155)+'СЕТ СН'!$I$14+СВЦЭМ!$D$10+'СЕТ СН'!$I$6-'СЕТ СН'!$I$26</f>
        <v>1181.60391211</v>
      </c>
      <c r="U169" s="36">
        <f>SUMIFS(СВЦЭМ!$D$33:$D$776,СВЦЭМ!$A$33:$A$776,$A169,СВЦЭМ!$B$33:$B$776,U$155)+'СЕТ СН'!$I$14+СВЦЭМ!$D$10+'СЕТ СН'!$I$6-'СЕТ СН'!$I$26</f>
        <v>1193.3680353499999</v>
      </c>
      <c r="V169" s="36">
        <f>SUMIFS(СВЦЭМ!$D$33:$D$776,СВЦЭМ!$A$33:$A$776,$A169,СВЦЭМ!$B$33:$B$776,V$155)+'СЕТ СН'!$I$14+СВЦЭМ!$D$10+'СЕТ СН'!$I$6-'СЕТ СН'!$I$26</f>
        <v>1181.4050825300001</v>
      </c>
      <c r="W169" s="36">
        <f>SUMIFS(СВЦЭМ!$D$33:$D$776,СВЦЭМ!$A$33:$A$776,$A169,СВЦЭМ!$B$33:$B$776,W$155)+'СЕТ СН'!$I$14+СВЦЭМ!$D$10+'СЕТ СН'!$I$6-'СЕТ СН'!$I$26</f>
        <v>1184.18279392</v>
      </c>
      <c r="X169" s="36">
        <f>SUMIFS(СВЦЭМ!$D$33:$D$776,СВЦЭМ!$A$33:$A$776,$A169,СВЦЭМ!$B$33:$B$776,X$155)+'СЕТ СН'!$I$14+СВЦЭМ!$D$10+'СЕТ СН'!$I$6-'СЕТ СН'!$I$26</f>
        <v>1205.5488255999999</v>
      </c>
      <c r="Y169" s="36">
        <f>SUMIFS(СВЦЭМ!$D$33:$D$776,СВЦЭМ!$A$33:$A$776,$A169,СВЦЭМ!$B$33:$B$776,Y$155)+'СЕТ СН'!$I$14+СВЦЭМ!$D$10+'СЕТ СН'!$I$6-'СЕТ СН'!$I$26</f>
        <v>1280.77526812</v>
      </c>
    </row>
    <row r="170" spans="1:25" ht="15.75" x14ac:dyDescent="0.2">
      <c r="A170" s="35">
        <f t="shared" si="4"/>
        <v>44058</v>
      </c>
      <c r="B170" s="36">
        <f>SUMIFS(СВЦЭМ!$D$33:$D$776,СВЦЭМ!$A$33:$A$776,$A170,СВЦЭМ!$B$33:$B$776,B$155)+'СЕТ СН'!$I$14+СВЦЭМ!$D$10+'СЕТ СН'!$I$6-'СЕТ СН'!$I$26</f>
        <v>1308.50824291</v>
      </c>
      <c r="C170" s="36">
        <f>SUMIFS(СВЦЭМ!$D$33:$D$776,СВЦЭМ!$A$33:$A$776,$A170,СВЦЭМ!$B$33:$B$776,C$155)+'СЕТ СН'!$I$14+СВЦЭМ!$D$10+'СЕТ СН'!$I$6-'СЕТ СН'!$I$26</f>
        <v>1349.1364515400001</v>
      </c>
      <c r="D170" s="36">
        <f>SUMIFS(СВЦЭМ!$D$33:$D$776,СВЦЭМ!$A$33:$A$776,$A170,СВЦЭМ!$B$33:$B$776,D$155)+'СЕТ СН'!$I$14+СВЦЭМ!$D$10+'СЕТ СН'!$I$6-'СЕТ СН'!$I$26</f>
        <v>1339.6051568799999</v>
      </c>
      <c r="E170" s="36">
        <f>SUMIFS(СВЦЭМ!$D$33:$D$776,СВЦЭМ!$A$33:$A$776,$A170,СВЦЭМ!$B$33:$B$776,E$155)+'СЕТ СН'!$I$14+СВЦЭМ!$D$10+'СЕТ СН'!$I$6-'СЕТ СН'!$I$26</f>
        <v>1336.0059796</v>
      </c>
      <c r="F170" s="36">
        <f>SUMIFS(СВЦЭМ!$D$33:$D$776,СВЦЭМ!$A$33:$A$776,$A170,СВЦЭМ!$B$33:$B$776,F$155)+'СЕТ СН'!$I$14+СВЦЭМ!$D$10+'СЕТ СН'!$I$6-'СЕТ СН'!$I$26</f>
        <v>1339.1360433700002</v>
      </c>
      <c r="G170" s="36">
        <f>SUMIFS(СВЦЭМ!$D$33:$D$776,СВЦЭМ!$A$33:$A$776,$A170,СВЦЭМ!$B$33:$B$776,G$155)+'СЕТ СН'!$I$14+СВЦЭМ!$D$10+'СЕТ СН'!$I$6-'СЕТ СН'!$I$26</f>
        <v>1339.7559685700001</v>
      </c>
      <c r="H170" s="36">
        <f>SUMIFS(СВЦЭМ!$D$33:$D$776,СВЦЭМ!$A$33:$A$776,$A170,СВЦЭМ!$B$33:$B$776,H$155)+'СЕТ СН'!$I$14+СВЦЭМ!$D$10+'СЕТ СН'!$I$6-'СЕТ СН'!$I$26</f>
        <v>1328.9939546099999</v>
      </c>
      <c r="I170" s="36">
        <f>SUMIFS(СВЦЭМ!$D$33:$D$776,СВЦЭМ!$A$33:$A$776,$A170,СВЦЭМ!$B$33:$B$776,I$155)+'СЕТ СН'!$I$14+СВЦЭМ!$D$10+'СЕТ СН'!$I$6-'СЕТ СН'!$I$26</f>
        <v>1323.14187603</v>
      </c>
      <c r="J170" s="36">
        <f>SUMIFS(СВЦЭМ!$D$33:$D$776,СВЦЭМ!$A$33:$A$776,$A170,СВЦЭМ!$B$33:$B$776,J$155)+'СЕТ СН'!$I$14+СВЦЭМ!$D$10+'СЕТ СН'!$I$6-'СЕТ СН'!$I$26</f>
        <v>1282.4140821999999</v>
      </c>
      <c r="K170" s="36">
        <f>SUMIFS(СВЦЭМ!$D$33:$D$776,СВЦЭМ!$A$33:$A$776,$A170,СВЦЭМ!$B$33:$B$776,K$155)+'СЕТ СН'!$I$14+СВЦЭМ!$D$10+'СЕТ СН'!$I$6-'СЕТ СН'!$I$26</f>
        <v>1244.8033219399999</v>
      </c>
      <c r="L170" s="36">
        <f>SUMIFS(СВЦЭМ!$D$33:$D$776,СВЦЭМ!$A$33:$A$776,$A170,СВЦЭМ!$B$33:$B$776,L$155)+'СЕТ СН'!$I$14+СВЦЭМ!$D$10+'СЕТ СН'!$I$6-'СЕТ СН'!$I$26</f>
        <v>1240.8565403600001</v>
      </c>
      <c r="M170" s="36">
        <f>SUMIFS(СВЦЭМ!$D$33:$D$776,СВЦЭМ!$A$33:$A$776,$A170,СВЦЭМ!$B$33:$B$776,M$155)+'СЕТ СН'!$I$14+СВЦЭМ!$D$10+'СЕТ СН'!$I$6-'СЕТ СН'!$I$26</f>
        <v>1252.22086625</v>
      </c>
      <c r="N170" s="36">
        <f>SUMIFS(СВЦЭМ!$D$33:$D$776,СВЦЭМ!$A$33:$A$776,$A170,СВЦЭМ!$B$33:$B$776,N$155)+'СЕТ СН'!$I$14+СВЦЭМ!$D$10+'СЕТ СН'!$I$6-'СЕТ СН'!$I$26</f>
        <v>1246.9633753000001</v>
      </c>
      <c r="O170" s="36">
        <f>SUMIFS(СВЦЭМ!$D$33:$D$776,СВЦЭМ!$A$33:$A$776,$A170,СВЦЭМ!$B$33:$B$776,O$155)+'СЕТ СН'!$I$14+СВЦЭМ!$D$10+'СЕТ СН'!$I$6-'СЕТ СН'!$I$26</f>
        <v>1223.5292788000002</v>
      </c>
      <c r="P170" s="36">
        <f>SUMIFS(СВЦЭМ!$D$33:$D$776,СВЦЭМ!$A$33:$A$776,$A170,СВЦЭМ!$B$33:$B$776,P$155)+'СЕТ СН'!$I$14+СВЦЭМ!$D$10+'СЕТ СН'!$I$6-'СЕТ СН'!$I$26</f>
        <v>1225.3427036799999</v>
      </c>
      <c r="Q170" s="36">
        <f>SUMIFS(СВЦЭМ!$D$33:$D$776,СВЦЭМ!$A$33:$A$776,$A170,СВЦЭМ!$B$33:$B$776,Q$155)+'СЕТ СН'!$I$14+СВЦЭМ!$D$10+'СЕТ СН'!$I$6-'СЕТ СН'!$I$26</f>
        <v>1230.4635466</v>
      </c>
      <c r="R170" s="36">
        <f>SUMIFS(СВЦЭМ!$D$33:$D$776,СВЦЭМ!$A$33:$A$776,$A170,СВЦЭМ!$B$33:$B$776,R$155)+'СЕТ СН'!$I$14+СВЦЭМ!$D$10+'СЕТ СН'!$I$6-'СЕТ СН'!$I$26</f>
        <v>1234.5241458800001</v>
      </c>
      <c r="S170" s="36">
        <f>SUMIFS(СВЦЭМ!$D$33:$D$776,СВЦЭМ!$A$33:$A$776,$A170,СВЦЭМ!$B$33:$B$776,S$155)+'СЕТ СН'!$I$14+СВЦЭМ!$D$10+'СЕТ СН'!$I$6-'СЕТ СН'!$I$26</f>
        <v>1236.23150057</v>
      </c>
      <c r="T170" s="36">
        <f>SUMIFS(СВЦЭМ!$D$33:$D$776,СВЦЭМ!$A$33:$A$776,$A170,СВЦЭМ!$B$33:$B$776,T$155)+'СЕТ СН'!$I$14+СВЦЭМ!$D$10+'СЕТ СН'!$I$6-'СЕТ СН'!$I$26</f>
        <v>1233.37255944</v>
      </c>
      <c r="U170" s="36">
        <f>SUMIFS(СВЦЭМ!$D$33:$D$776,СВЦЭМ!$A$33:$A$776,$A170,СВЦЭМ!$B$33:$B$776,U$155)+'СЕТ СН'!$I$14+СВЦЭМ!$D$10+'СЕТ СН'!$I$6-'СЕТ СН'!$I$26</f>
        <v>1238.54915267</v>
      </c>
      <c r="V170" s="36">
        <f>SUMIFS(СВЦЭМ!$D$33:$D$776,СВЦЭМ!$A$33:$A$776,$A170,СВЦЭМ!$B$33:$B$776,V$155)+'СЕТ СН'!$I$14+СВЦЭМ!$D$10+'СЕТ СН'!$I$6-'СЕТ СН'!$I$26</f>
        <v>1228.1630811499999</v>
      </c>
      <c r="W170" s="36">
        <f>SUMIFS(СВЦЭМ!$D$33:$D$776,СВЦЭМ!$A$33:$A$776,$A170,СВЦЭМ!$B$33:$B$776,W$155)+'СЕТ СН'!$I$14+СВЦЭМ!$D$10+'СЕТ СН'!$I$6-'СЕТ СН'!$I$26</f>
        <v>1222.2411760800001</v>
      </c>
      <c r="X170" s="36">
        <f>SUMIFS(СВЦЭМ!$D$33:$D$776,СВЦЭМ!$A$33:$A$776,$A170,СВЦЭМ!$B$33:$B$776,X$155)+'СЕТ СН'!$I$14+СВЦЭМ!$D$10+'СЕТ СН'!$I$6-'СЕТ СН'!$I$26</f>
        <v>1239.7156344699999</v>
      </c>
      <c r="Y170" s="36">
        <f>SUMIFS(СВЦЭМ!$D$33:$D$776,СВЦЭМ!$A$33:$A$776,$A170,СВЦЭМ!$B$33:$B$776,Y$155)+'СЕТ СН'!$I$14+СВЦЭМ!$D$10+'СЕТ СН'!$I$6-'СЕТ СН'!$I$26</f>
        <v>1254.89984157</v>
      </c>
    </row>
    <row r="171" spans="1:25" ht="15.75" x14ac:dyDescent="0.2">
      <c r="A171" s="35">
        <f t="shared" si="4"/>
        <v>44059</v>
      </c>
      <c r="B171" s="36">
        <f>SUMIFS(СВЦЭМ!$D$33:$D$776,СВЦЭМ!$A$33:$A$776,$A171,СВЦЭМ!$B$33:$B$776,B$155)+'СЕТ СН'!$I$14+СВЦЭМ!$D$10+'СЕТ СН'!$I$6-'СЕТ СН'!$I$26</f>
        <v>1330.6252032</v>
      </c>
      <c r="C171" s="36">
        <f>SUMIFS(СВЦЭМ!$D$33:$D$776,СВЦЭМ!$A$33:$A$776,$A171,СВЦЭМ!$B$33:$B$776,C$155)+'СЕТ СН'!$I$14+СВЦЭМ!$D$10+'СЕТ СН'!$I$6-'СЕТ СН'!$I$26</f>
        <v>1348.77356035</v>
      </c>
      <c r="D171" s="36">
        <f>SUMIFS(СВЦЭМ!$D$33:$D$776,СВЦЭМ!$A$33:$A$776,$A171,СВЦЭМ!$B$33:$B$776,D$155)+'СЕТ СН'!$I$14+СВЦЭМ!$D$10+'СЕТ СН'!$I$6-'СЕТ СН'!$I$26</f>
        <v>1361.7926505400001</v>
      </c>
      <c r="E171" s="36">
        <f>SUMIFS(СВЦЭМ!$D$33:$D$776,СВЦЭМ!$A$33:$A$776,$A171,СВЦЭМ!$B$33:$B$776,E$155)+'СЕТ СН'!$I$14+СВЦЭМ!$D$10+'СЕТ СН'!$I$6-'СЕТ СН'!$I$26</f>
        <v>1369.50337655</v>
      </c>
      <c r="F171" s="36">
        <f>SUMIFS(СВЦЭМ!$D$33:$D$776,СВЦЭМ!$A$33:$A$776,$A171,СВЦЭМ!$B$33:$B$776,F$155)+'СЕТ СН'!$I$14+СВЦЭМ!$D$10+'СЕТ СН'!$I$6-'СЕТ СН'!$I$26</f>
        <v>1366.40207536</v>
      </c>
      <c r="G171" s="36">
        <f>SUMIFS(СВЦЭМ!$D$33:$D$776,СВЦЭМ!$A$33:$A$776,$A171,СВЦЭМ!$B$33:$B$776,G$155)+'СЕТ СН'!$I$14+СВЦЭМ!$D$10+'СЕТ СН'!$I$6-'СЕТ СН'!$I$26</f>
        <v>1362.2261507200001</v>
      </c>
      <c r="H171" s="36">
        <f>SUMIFS(СВЦЭМ!$D$33:$D$776,СВЦЭМ!$A$33:$A$776,$A171,СВЦЭМ!$B$33:$B$776,H$155)+'СЕТ СН'!$I$14+СВЦЭМ!$D$10+'СЕТ СН'!$I$6-'СЕТ СН'!$I$26</f>
        <v>1346.2504642200001</v>
      </c>
      <c r="I171" s="36">
        <f>SUMIFS(СВЦЭМ!$D$33:$D$776,СВЦЭМ!$A$33:$A$776,$A171,СВЦЭМ!$B$33:$B$776,I$155)+'СЕТ СН'!$I$14+СВЦЭМ!$D$10+'СЕТ СН'!$I$6-'СЕТ СН'!$I$26</f>
        <v>1299.7029702499999</v>
      </c>
      <c r="J171" s="36">
        <f>SUMIFS(СВЦЭМ!$D$33:$D$776,СВЦЭМ!$A$33:$A$776,$A171,СВЦЭМ!$B$33:$B$776,J$155)+'СЕТ СН'!$I$14+СВЦЭМ!$D$10+'СЕТ СН'!$I$6-'СЕТ СН'!$I$26</f>
        <v>1272.9701487299999</v>
      </c>
      <c r="K171" s="36">
        <f>SUMIFS(СВЦЭМ!$D$33:$D$776,СВЦЭМ!$A$33:$A$776,$A171,СВЦЭМ!$B$33:$B$776,K$155)+'СЕТ СН'!$I$14+СВЦЭМ!$D$10+'СЕТ СН'!$I$6-'СЕТ СН'!$I$26</f>
        <v>1244.1321305199999</v>
      </c>
      <c r="L171" s="36">
        <f>SUMIFS(СВЦЭМ!$D$33:$D$776,СВЦЭМ!$A$33:$A$776,$A171,СВЦЭМ!$B$33:$B$776,L$155)+'СЕТ СН'!$I$14+СВЦЭМ!$D$10+'СЕТ СН'!$I$6-'СЕТ СН'!$I$26</f>
        <v>1235.6780585699998</v>
      </c>
      <c r="M171" s="36">
        <f>SUMIFS(СВЦЭМ!$D$33:$D$776,СВЦЭМ!$A$33:$A$776,$A171,СВЦЭМ!$B$33:$B$776,M$155)+'СЕТ СН'!$I$14+СВЦЭМ!$D$10+'СЕТ СН'!$I$6-'СЕТ СН'!$I$26</f>
        <v>1211.3250076300001</v>
      </c>
      <c r="N171" s="36">
        <f>SUMIFS(СВЦЭМ!$D$33:$D$776,СВЦЭМ!$A$33:$A$776,$A171,СВЦЭМ!$B$33:$B$776,N$155)+'СЕТ СН'!$I$14+СВЦЭМ!$D$10+'СЕТ СН'!$I$6-'СЕТ СН'!$I$26</f>
        <v>1202.0686515800001</v>
      </c>
      <c r="O171" s="36">
        <f>SUMIFS(СВЦЭМ!$D$33:$D$776,СВЦЭМ!$A$33:$A$776,$A171,СВЦЭМ!$B$33:$B$776,O$155)+'СЕТ СН'!$I$14+СВЦЭМ!$D$10+'СЕТ СН'!$I$6-'СЕТ СН'!$I$26</f>
        <v>1185.6585953700001</v>
      </c>
      <c r="P171" s="36">
        <f>SUMIFS(СВЦЭМ!$D$33:$D$776,СВЦЭМ!$A$33:$A$776,$A171,СВЦЭМ!$B$33:$B$776,P$155)+'СЕТ СН'!$I$14+СВЦЭМ!$D$10+'СЕТ СН'!$I$6-'СЕТ СН'!$I$26</f>
        <v>1181.56690594</v>
      </c>
      <c r="Q171" s="36">
        <f>SUMIFS(СВЦЭМ!$D$33:$D$776,СВЦЭМ!$A$33:$A$776,$A171,СВЦЭМ!$B$33:$B$776,Q$155)+'СЕТ СН'!$I$14+СВЦЭМ!$D$10+'СЕТ СН'!$I$6-'СЕТ СН'!$I$26</f>
        <v>1199.0949712699999</v>
      </c>
      <c r="R171" s="36">
        <f>SUMIFS(СВЦЭМ!$D$33:$D$776,СВЦЭМ!$A$33:$A$776,$A171,СВЦЭМ!$B$33:$B$776,R$155)+'СЕТ СН'!$I$14+СВЦЭМ!$D$10+'СЕТ СН'!$I$6-'СЕТ СН'!$I$26</f>
        <v>1213.9953043800001</v>
      </c>
      <c r="S171" s="36">
        <f>SUMIFS(СВЦЭМ!$D$33:$D$776,СВЦЭМ!$A$33:$A$776,$A171,СВЦЭМ!$B$33:$B$776,S$155)+'СЕТ СН'!$I$14+СВЦЭМ!$D$10+'СЕТ СН'!$I$6-'СЕТ СН'!$I$26</f>
        <v>1221.6902678599999</v>
      </c>
      <c r="T171" s="36">
        <f>SUMIFS(СВЦЭМ!$D$33:$D$776,СВЦЭМ!$A$33:$A$776,$A171,СВЦЭМ!$B$33:$B$776,T$155)+'СЕТ СН'!$I$14+СВЦЭМ!$D$10+'СЕТ СН'!$I$6-'СЕТ СН'!$I$26</f>
        <v>1226.4682473600001</v>
      </c>
      <c r="U171" s="36">
        <f>SUMIFS(СВЦЭМ!$D$33:$D$776,СВЦЭМ!$A$33:$A$776,$A171,СВЦЭМ!$B$33:$B$776,U$155)+'СЕТ СН'!$I$14+СВЦЭМ!$D$10+'СЕТ СН'!$I$6-'СЕТ СН'!$I$26</f>
        <v>1237.5440158699998</v>
      </c>
      <c r="V171" s="36">
        <f>SUMIFS(СВЦЭМ!$D$33:$D$776,СВЦЭМ!$A$33:$A$776,$A171,СВЦЭМ!$B$33:$B$776,V$155)+'СЕТ СН'!$I$14+СВЦЭМ!$D$10+'СЕТ СН'!$I$6-'СЕТ СН'!$I$26</f>
        <v>1222.6382794900001</v>
      </c>
      <c r="W171" s="36">
        <f>SUMIFS(СВЦЭМ!$D$33:$D$776,СВЦЭМ!$A$33:$A$776,$A171,СВЦЭМ!$B$33:$B$776,W$155)+'СЕТ СН'!$I$14+СВЦЭМ!$D$10+'СЕТ СН'!$I$6-'СЕТ СН'!$I$26</f>
        <v>1219.35381966</v>
      </c>
      <c r="X171" s="36">
        <f>SUMIFS(СВЦЭМ!$D$33:$D$776,СВЦЭМ!$A$33:$A$776,$A171,СВЦЭМ!$B$33:$B$776,X$155)+'СЕТ СН'!$I$14+СВЦЭМ!$D$10+'СЕТ СН'!$I$6-'СЕТ СН'!$I$26</f>
        <v>1236.48574048</v>
      </c>
      <c r="Y171" s="36">
        <f>SUMIFS(СВЦЭМ!$D$33:$D$776,СВЦЭМ!$A$33:$A$776,$A171,СВЦЭМ!$B$33:$B$776,Y$155)+'СЕТ СН'!$I$14+СВЦЭМ!$D$10+'СЕТ СН'!$I$6-'СЕТ СН'!$I$26</f>
        <v>1241.9732497</v>
      </c>
    </row>
    <row r="172" spans="1:25" ht="15.75" x14ac:dyDescent="0.2">
      <c r="A172" s="35">
        <f t="shared" si="4"/>
        <v>44060</v>
      </c>
      <c r="B172" s="36">
        <f>SUMIFS(СВЦЭМ!$D$33:$D$776,СВЦЭМ!$A$33:$A$776,$A172,СВЦЭМ!$B$33:$B$776,B$155)+'СЕТ СН'!$I$14+СВЦЭМ!$D$10+'СЕТ СН'!$I$6-'СЕТ СН'!$I$26</f>
        <v>1345.55596457</v>
      </c>
      <c r="C172" s="36">
        <f>SUMIFS(СВЦЭМ!$D$33:$D$776,СВЦЭМ!$A$33:$A$776,$A172,СВЦЭМ!$B$33:$B$776,C$155)+'СЕТ СН'!$I$14+СВЦЭМ!$D$10+'СЕТ СН'!$I$6-'СЕТ СН'!$I$26</f>
        <v>1373.29803831</v>
      </c>
      <c r="D172" s="36">
        <f>SUMIFS(СВЦЭМ!$D$33:$D$776,СВЦЭМ!$A$33:$A$776,$A172,СВЦЭМ!$B$33:$B$776,D$155)+'СЕТ СН'!$I$14+СВЦЭМ!$D$10+'СЕТ СН'!$I$6-'СЕТ СН'!$I$26</f>
        <v>1387.1179744900001</v>
      </c>
      <c r="E172" s="36">
        <f>SUMIFS(СВЦЭМ!$D$33:$D$776,СВЦЭМ!$A$33:$A$776,$A172,СВЦЭМ!$B$33:$B$776,E$155)+'СЕТ СН'!$I$14+СВЦЭМ!$D$10+'СЕТ СН'!$I$6-'СЕТ СН'!$I$26</f>
        <v>1396.5884321999999</v>
      </c>
      <c r="F172" s="36">
        <f>SUMIFS(СВЦЭМ!$D$33:$D$776,СВЦЭМ!$A$33:$A$776,$A172,СВЦЭМ!$B$33:$B$776,F$155)+'СЕТ СН'!$I$14+СВЦЭМ!$D$10+'СЕТ СН'!$I$6-'СЕТ СН'!$I$26</f>
        <v>1392.3623124800001</v>
      </c>
      <c r="G172" s="36">
        <f>SUMIFS(СВЦЭМ!$D$33:$D$776,СВЦЭМ!$A$33:$A$776,$A172,СВЦЭМ!$B$33:$B$776,G$155)+'СЕТ СН'!$I$14+СВЦЭМ!$D$10+'СЕТ СН'!$I$6-'СЕТ СН'!$I$26</f>
        <v>1394.4602096600001</v>
      </c>
      <c r="H172" s="36">
        <f>SUMIFS(СВЦЭМ!$D$33:$D$776,СВЦЭМ!$A$33:$A$776,$A172,СВЦЭМ!$B$33:$B$776,H$155)+'СЕТ СН'!$I$14+СВЦЭМ!$D$10+'СЕТ СН'!$I$6-'СЕТ СН'!$I$26</f>
        <v>1410.0626323400002</v>
      </c>
      <c r="I172" s="36">
        <f>SUMIFS(СВЦЭМ!$D$33:$D$776,СВЦЭМ!$A$33:$A$776,$A172,СВЦЭМ!$B$33:$B$776,I$155)+'СЕТ СН'!$I$14+СВЦЭМ!$D$10+'СЕТ СН'!$I$6-'СЕТ СН'!$I$26</f>
        <v>1454.8631507600001</v>
      </c>
      <c r="J172" s="36">
        <f>SUMIFS(СВЦЭМ!$D$33:$D$776,СВЦЭМ!$A$33:$A$776,$A172,СВЦЭМ!$B$33:$B$776,J$155)+'СЕТ СН'!$I$14+СВЦЭМ!$D$10+'СЕТ СН'!$I$6-'СЕТ СН'!$I$26</f>
        <v>1409.0608958799999</v>
      </c>
      <c r="K172" s="36">
        <f>SUMIFS(СВЦЭМ!$D$33:$D$776,СВЦЭМ!$A$33:$A$776,$A172,СВЦЭМ!$B$33:$B$776,K$155)+'СЕТ СН'!$I$14+СВЦЭМ!$D$10+'СЕТ СН'!$I$6-'СЕТ СН'!$I$26</f>
        <v>1377.3837090100001</v>
      </c>
      <c r="L172" s="36">
        <f>SUMIFS(СВЦЭМ!$D$33:$D$776,СВЦЭМ!$A$33:$A$776,$A172,СВЦЭМ!$B$33:$B$776,L$155)+'СЕТ СН'!$I$14+СВЦЭМ!$D$10+'СЕТ СН'!$I$6-'СЕТ СН'!$I$26</f>
        <v>1363.9452107299999</v>
      </c>
      <c r="M172" s="36">
        <f>SUMIFS(СВЦЭМ!$D$33:$D$776,СВЦЭМ!$A$33:$A$776,$A172,СВЦЭМ!$B$33:$B$776,M$155)+'СЕТ СН'!$I$14+СВЦЭМ!$D$10+'СЕТ СН'!$I$6-'СЕТ СН'!$I$26</f>
        <v>1303.30194325</v>
      </c>
      <c r="N172" s="36">
        <f>SUMIFS(СВЦЭМ!$D$33:$D$776,СВЦЭМ!$A$33:$A$776,$A172,СВЦЭМ!$B$33:$B$776,N$155)+'СЕТ СН'!$I$14+СВЦЭМ!$D$10+'СЕТ СН'!$I$6-'СЕТ СН'!$I$26</f>
        <v>1232.8975755900001</v>
      </c>
      <c r="O172" s="36">
        <f>SUMIFS(СВЦЭМ!$D$33:$D$776,СВЦЭМ!$A$33:$A$776,$A172,СВЦЭМ!$B$33:$B$776,O$155)+'СЕТ СН'!$I$14+СВЦЭМ!$D$10+'СЕТ СН'!$I$6-'СЕТ СН'!$I$26</f>
        <v>1197.9701766200001</v>
      </c>
      <c r="P172" s="36">
        <f>SUMIFS(СВЦЭМ!$D$33:$D$776,СВЦЭМ!$A$33:$A$776,$A172,СВЦЭМ!$B$33:$B$776,P$155)+'СЕТ СН'!$I$14+СВЦЭМ!$D$10+'СЕТ СН'!$I$6-'СЕТ СН'!$I$26</f>
        <v>1197.88968789</v>
      </c>
      <c r="Q172" s="36">
        <f>SUMIFS(СВЦЭМ!$D$33:$D$776,СВЦЭМ!$A$33:$A$776,$A172,СВЦЭМ!$B$33:$B$776,Q$155)+'СЕТ СН'!$I$14+СВЦЭМ!$D$10+'СЕТ СН'!$I$6-'СЕТ СН'!$I$26</f>
        <v>1204.4113272099999</v>
      </c>
      <c r="R172" s="36">
        <f>SUMIFS(СВЦЭМ!$D$33:$D$776,СВЦЭМ!$A$33:$A$776,$A172,СВЦЭМ!$B$33:$B$776,R$155)+'СЕТ СН'!$I$14+СВЦЭМ!$D$10+'СЕТ СН'!$I$6-'СЕТ СН'!$I$26</f>
        <v>1201.4278864600001</v>
      </c>
      <c r="S172" s="36">
        <f>SUMIFS(СВЦЭМ!$D$33:$D$776,СВЦЭМ!$A$33:$A$776,$A172,СВЦЭМ!$B$33:$B$776,S$155)+'СЕТ СН'!$I$14+СВЦЭМ!$D$10+'СЕТ СН'!$I$6-'СЕТ СН'!$I$26</f>
        <v>1204.8390879900001</v>
      </c>
      <c r="T172" s="36">
        <f>SUMIFS(СВЦЭМ!$D$33:$D$776,СВЦЭМ!$A$33:$A$776,$A172,СВЦЭМ!$B$33:$B$776,T$155)+'СЕТ СН'!$I$14+СВЦЭМ!$D$10+'СЕТ СН'!$I$6-'СЕТ СН'!$I$26</f>
        <v>1201.8815422</v>
      </c>
      <c r="U172" s="36">
        <f>SUMIFS(СВЦЭМ!$D$33:$D$776,СВЦЭМ!$A$33:$A$776,$A172,СВЦЭМ!$B$33:$B$776,U$155)+'СЕТ СН'!$I$14+СВЦЭМ!$D$10+'СЕТ СН'!$I$6-'СЕТ СН'!$I$26</f>
        <v>1205.5643837100001</v>
      </c>
      <c r="V172" s="36">
        <f>SUMIFS(СВЦЭМ!$D$33:$D$776,СВЦЭМ!$A$33:$A$776,$A172,СВЦЭМ!$B$33:$B$776,V$155)+'СЕТ СН'!$I$14+СВЦЭМ!$D$10+'СЕТ СН'!$I$6-'СЕТ СН'!$I$26</f>
        <v>1204.25591055</v>
      </c>
      <c r="W172" s="36">
        <f>SUMIFS(СВЦЭМ!$D$33:$D$776,СВЦЭМ!$A$33:$A$776,$A172,СВЦЭМ!$B$33:$B$776,W$155)+'СЕТ СН'!$I$14+СВЦЭМ!$D$10+'СЕТ СН'!$I$6-'СЕТ СН'!$I$26</f>
        <v>1202.0113270299998</v>
      </c>
      <c r="X172" s="36">
        <f>SUMIFS(СВЦЭМ!$D$33:$D$776,СВЦЭМ!$A$33:$A$776,$A172,СВЦЭМ!$B$33:$B$776,X$155)+'СЕТ СН'!$I$14+СВЦЭМ!$D$10+'СЕТ СН'!$I$6-'СЕТ СН'!$I$26</f>
        <v>1204.1074237399998</v>
      </c>
      <c r="Y172" s="36">
        <f>SUMIFS(СВЦЭМ!$D$33:$D$776,СВЦЭМ!$A$33:$A$776,$A172,СВЦЭМ!$B$33:$B$776,Y$155)+'СЕТ СН'!$I$14+СВЦЭМ!$D$10+'СЕТ СН'!$I$6-'СЕТ СН'!$I$26</f>
        <v>1267.6821201799999</v>
      </c>
    </row>
    <row r="173" spans="1:25" ht="15.75" x14ac:dyDescent="0.2">
      <c r="A173" s="35">
        <f t="shared" si="4"/>
        <v>44061</v>
      </c>
      <c r="B173" s="36">
        <f>SUMIFS(СВЦЭМ!$D$33:$D$776,СВЦЭМ!$A$33:$A$776,$A173,СВЦЭМ!$B$33:$B$776,B$155)+'СЕТ СН'!$I$14+СВЦЭМ!$D$10+'СЕТ СН'!$I$6-'СЕТ СН'!$I$26</f>
        <v>1347.5745730799999</v>
      </c>
      <c r="C173" s="36">
        <f>SUMIFS(СВЦЭМ!$D$33:$D$776,СВЦЭМ!$A$33:$A$776,$A173,СВЦЭМ!$B$33:$B$776,C$155)+'СЕТ СН'!$I$14+СВЦЭМ!$D$10+'СЕТ СН'!$I$6-'СЕТ СН'!$I$26</f>
        <v>1385.3462089099999</v>
      </c>
      <c r="D173" s="36">
        <f>SUMIFS(СВЦЭМ!$D$33:$D$776,СВЦЭМ!$A$33:$A$776,$A173,СВЦЭМ!$B$33:$B$776,D$155)+'СЕТ СН'!$I$14+СВЦЭМ!$D$10+'СЕТ СН'!$I$6-'СЕТ СН'!$I$26</f>
        <v>1404.3749666200001</v>
      </c>
      <c r="E173" s="36">
        <f>SUMIFS(СВЦЭМ!$D$33:$D$776,СВЦЭМ!$A$33:$A$776,$A173,СВЦЭМ!$B$33:$B$776,E$155)+'СЕТ СН'!$I$14+СВЦЭМ!$D$10+'СЕТ СН'!$I$6-'СЕТ СН'!$I$26</f>
        <v>1404.3081505300001</v>
      </c>
      <c r="F173" s="36">
        <f>SUMIFS(СВЦЭМ!$D$33:$D$776,СВЦЭМ!$A$33:$A$776,$A173,СВЦЭМ!$B$33:$B$776,F$155)+'СЕТ СН'!$I$14+СВЦЭМ!$D$10+'СЕТ СН'!$I$6-'СЕТ СН'!$I$26</f>
        <v>1415.3435820300001</v>
      </c>
      <c r="G173" s="36">
        <f>SUMIFS(СВЦЭМ!$D$33:$D$776,СВЦЭМ!$A$33:$A$776,$A173,СВЦЭМ!$B$33:$B$776,G$155)+'СЕТ СН'!$I$14+СВЦЭМ!$D$10+'СЕТ СН'!$I$6-'СЕТ СН'!$I$26</f>
        <v>1409.1996525099999</v>
      </c>
      <c r="H173" s="36">
        <f>SUMIFS(СВЦЭМ!$D$33:$D$776,СВЦЭМ!$A$33:$A$776,$A173,СВЦЭМ!$B$33:$B$776,H$155)+'СЕТ СН'!$I$14+СВЦЭМ!$D$10+'СЕТ СН'!$I$6-'СЕТ СН'!$I$26</f>
        <v>1412.23523789</v>
      </c>
      <c r="I173" s="36">
        <f>SUMIFS(СВЦЭМ!$D$33:$D$776,СВЦЭМ!$A$33:$A$776,$A173,СВЦЭМ!$B$33:$B$776,I$155)+'СЕТ СН'!$I$14+СВЦЭМ!$D$10+'СЕТ СН'!$I$6-'СЕТ СН'!$I$26</f>
        <v>1415.19376126</v>
      </c>
      <c r="J173" s="36">
        <f>SUMIFS(СВЦЭМ!$D$33:$D$776,СВЦЭМ!$A$33:$A$776,$A173,СВЦЭМ!$B$33:$B$776,J$155)+'СЕТ СН'!$I$14+СВЦЭМ!$D$10+'СЕТ СН'!$I$6-'СЕТ СН'!$I$26</f>
        <v>1360.2642415099999</v>
      </c>
      <c r="K173" s="36">
        <f>SUMIFS(СВЦЭМ!$D$33:$D$776,СВЦЭМ!$A$33:$A$776,$A173,СВЦЭМ!$B$33:$B$776,K$155)+'СЕТ СН'!$I$14+СВЦЭМ!$D$10+'СЕТ СН'!$I$6-'СЕТ СН'!$I$26</f>
        <v>1343.54798886</v>
      </c>
      <c r="L173" s="36">
        <f>SUMIFS(СВЦЭМ!$D$33:$D$776,СВЦЭМ!$A$33:$A$776,$A173,СВЦЭМ!$B$33:$B$776,L$155)+'СЕТ СН'!$I$14+СВЦЭМ!$D$10+'СЕТ СН'!$I$6-'СЕТ СН'!$I$26</f>
        <v>1341.4742143600001</v>
      </c>
      <c r="M173" s="36">
        <f>SUMIFS(СВЦЭМ!$D$33:$D$776,СВЦЭМ!$A$33:$A$776,$A173,СВЦЭМ!$B$33:$B$776,M$155)+'СЕТ СН'!$I$14+СВЦЭМ!$D$10+'СЕТ СН'!$I$6-'СЕТ СН'!$I$26</f>
        <v>1296.40789645</v>
      </c>
      <c r="N173" s="36">
        <f>SUMIFS(СВЦЭМ!$D$33:$D$776,СВЦЭМ!$A$33:$A$776,$A173,СВЦЭМ!$B$33:$B$776,N$155)+'СЕТ СН'!$I$14+СВЦЭМ!$D$10+'СЕТ СН'!$I$6-'СЕТ СН'!$I$26</f>
        <v>1220.1445826300001</v>
      </c>
      <c r="O173" s="36">
        <f>SUMIFS(СВЦЭМ!$D$33:$D$776,СВЦЭМ!$A$33:$A$776,$A173,СВЦЭМ!$B$33:$B$776,O$155)+'СЕТ СН'!$I$14+СВЦЭМ!$D$10+'СЕТ СН'!$I$6-'СЕТ СН'!$I$26</f>
        <v>1198.4971315399998</v>
      </c>
      <c r="P173" s="36">
        <f>SUMIFS(СВЦЭМ!$D$33:$D$776,СВЦЭМ!$A$33:$A$776,$A173,СВЦЭМ!$B$33:$B$776,P$155)+'СЕТ СН'!$I$14+СВЦЭМ!$D$10+'СЕТ СН'!$I$6-'СЕТ СН'!$I$26</f>
        <v>1197.74609366</v>
      </c>
      <c r="Q173" s="36">
        <f>SUMIFS(СВЦЭМ!$D$33:$D$776,СВЦЭМ!$A$33:$A$776,$A173,СВЦЭМ!$B$33:$B$776,Q$155)+'СЕТ СН'!$I$14+СВЦЭМ!$D$10+'СЕТ СН'!$I$6-'СЕТ СН'!$I$26</f>
        <v>1198.38162016</v>
      </c>
      <c r="R173" s="36">
        <f>SUMIFS(СВЦЭМ!$D$33:$D$776,СВЦЭМ!$A$33:$A$776,$A173,СВЦЭМ!$B$33:$B$776,R$155)+'СЕТ СН'!$I$14+СВЦЭМ!$D$10+'СЕТ СН'!$I$6-'СЕТ СН'!$I$26</f>
        <v>1187.14040288</v>
      </c>
      <c r="S173" s="36">
        <f>SUMIFS(СВЦЭМ!$D$33:$D$776,СВЦЭМ!$A$33:$A$776,$A173,СВЦЭМ!$B$33:$B$776,S$155)+'СЕТ СН'!$I$14+СВЦЭМ!$D$10+'СЕТ СН'!$I$6-'СЕТ СН'!$I$26</f>
        <v>1190.88238037</v>
      </c>
      <c r="T173" s="36">
        <f>SUMIFS(СВЦЭМ!$D$33:$D$776,СВЦЭМ!$A$33:$A$776,$A173,СВЦЭМ!$B$33:$B$776,T$155)+'СЕТ СН'!$I$14+СВЦЭМ!$D$10+'СЕТ СН'!$I$6-'СЕТ СН'!$I$26</f>
        <v>1190.92446851</v>
      </c>
      <c r="U173" s="36">
        <f>SUMIFS(СВЦЭМ!$D$33:$D$776,СВЦЭМ!$A$33:$A$776,$A173,СВЦЭМ!$B$33:$B$776,U$155)+'СЕТ СН'!$I$14+СВЦЭМ!$D$10+'СЕТ СН'!$I$6-'СЕТ СН'!$I$26</f>
        <v>1189.57317218</v>
      </c>
      <c r="V173" s="36">
        <f>SUMIFS(СВЦЭМ!$D$33:$D$776,СВЦЭМ!$A$33:$A$776,$A173,СВЦЭМ!$B$33:$B$776,V$155)+'СЕТ СН'!$I$14+СВЦЭМ!$D$10+'СЕТ СН'!$I$6-'СЕТ СН'!$I$26</f>
        <v>1185.8107036900001</v>
      </c>
      <c r="W173" s="36">
        <f>SUMIFS(СВЦЭМ!$D$33:$D$776,СВЦЭМ!$A$33:$A$776,$A173,СВЦЭМ!$B$33:$B$776,W$155)+'СЕТ СН'!$I$14+СВЦЭМ!$D$10+'СЕТ СН'!$I$6-'СЕТ СН'!$I$26</f>
        <v>1203.1100079600001</v>
      </c>
      <c r="X173" s="36">
        <f>SUMIFS(СВЦЭМ!$D$33:$D$776,СВЦЭМ!$A$33:$A$776,$A173,СВЦЭМ!$B$33:$B$776,X$155)+'СЕТ СН'!$I$14+СВЦЭМ!$D$10+'СЕТ СН'!$I$6-'СЕТ СН'!$I$26</f>
        <v>1203.7921349399999</v>
      </c>
      <c r="Y173" s="36">
        <f>SUMIFS(СВЦЭМ!$D$33:$D$776,СВЦЭМ!$A$33:$A$776,$A173,СВЦЭМ!$B$33:$B$776,Y$155)+'СЕТ СН'!$I$14+СВЦЭМ!$D$10+'СЕТ СН'!$I$6-'СЕТ СН'!$I$26</f>
        <v>1276.9494723100001</v>
      </c>
    </row>
    <row r="174" spans="1:25" ht="15.75" x14ac:dyDescent="0.2">
      <c r="A174" s="35">
        <f t="shared" si="4"/>
        <v>44062</v>
      </c>
      <c r="B174" s="36">
        <f>SUMIFS(СВЦЭМ!$D$33:$D$776,СВЦЭМ!$A$33:$A$776,$A174,СВЦЭМ!$B$33:$B$776,B$155)+'СЕТ СН'!$I$14+СВЦЭМ!$D$10+'СЕТ СН'!$I$6-'СЕТ СН'!$I$26</f>
        <v>1284.07249935</v>
      </c>
      <c r="C174" s="36">
        <f>SUMIFS(СВЦЭМ!$D$33:$D$776,СВЦЭМ!$A$33:$A$776,$A174,СВЦЭМ!$B$33:$B$776,C$155)+'СЕТ СН'!$I$14+СВЦЭМ!$D$10+'СЕТ СН'!$I$6-'СЕТ СН'!$I$26</f>
        <v>1325.63813841</v>
      </c>
      <c r="D174" s="36">
        <f>SUMIFS(СВЦЭМ!$D$33:$D$776,СВЦЭМ!$A$33:$A$776,$A174,СВЦЭМ!$B$33:$B$776,D$155)+'СЕТ СН'!$I$14+СВЦЭМ!$D$10+'СЕТ СН'!$I$6-'СЕТ СН'!$I$26</f>
        <v>1333.2751986200001</v>
      </c>
      <c r="E174" s="36">
        <f>SUMIFS(СВЦЭМ!$D$33:$D$776,СВЦЭМ!$A$33:$A$776,$A174,СВЦЭМ!$B$33:$B$776,E$155)+'СЕТ СН'!$I$14+СВЦЭМ!$D$10+'СЕТ СН'!$I$6-'СЕТ СН'!$I$26</f>
        <v>1349.5501786300001</v>
      </c>
      <c r="F174" s="36">
        <f>SUMIFS(СВЦЭМ!$D$33:$D$776,СВЦЭМ!$A$33:$A$776,$A174,СВЦЭМ!$B$33:$B$776,F$155)+'СЕТ СН'!$I$14+СВЦЭМ!$D$10+'СЕТ СН'!$I$6-'СЕТ СН'!$I$26</f>
        <v>1358.5563830999999</v>
      </c>
      <c r="G174" s="36">
        <f>SUMIFS(СВЦЭМ!$D$33:$D$776,СВЦЭМ!$A$33:$A$776,$A174,СВЦЭМ!$B$33:$B$776,G$155)+'СЕТ СН'!$I$14+СВЦЭМ!$D$10+'СЕТ СН'!$I$6-'СЕТ СН'!$I$26</f>
        <v>1341.1653055500001</v>
      </c>
      <c r="H174" s="36">
        <f>SUMIFS(СВЦЭМ!$D$33:$D$776,СВЦЭМ!$A$33:$A$776,$A174,СВЦЭМ!$B$33:$B$776,H$155)+'СЕТ СН'!$I$14+СВЦЭМ!$D$10+'СЕТ СН'!$I$6-'СЕТ СН'!$I$26</f>
        <v>1339.4075295500002</v>
      </c>
      <c r="I174" s="36">
        <f>SUMIFS(СВЦЭМ!$D$33:$D$776,СВЦЭМ!$A$33:$A$776,$A174,СВЦЭМ!$B$33:$B$776,I$155)+'СЕТ СН'!$I$14+СВЦЭМ!$D$10+'СЕТ СН'!$I$6-'СЕТ СН'!$I$26</f>
        <v>1365.8410711900001</v>
      </c>
      <c r="J174" s="36">
        <f>SUMIFS(СВЦЭМ!$D$33:$D$776,СВЦЭМ!$A$33:$A$776,$A174,СВЦЭМ!$B$33:$B$776,J$155)+'СЕТ СН'!$I$14+СВЦЭМ!$D$10+'СЕТ СН'!$I$6-'СЕТ СН'!$I$26</f>
        <v>1341.3334352500001</v>
      </c>
      <c r="K174" s="36">
        <f>SUMIFS(СВЦЭМ!$D$33:$D$776,СВЦЭМ!$A$33:$A$776,$A174,СВЦЭМ!$B$33:$B$776,K$155)+'СЕТ СН'!$I$14+СВЦЭМ!$D$10+'СЕТ СН'!$I$6-'СЕТ СН'!$I$26</f>
        <v>1308.8380322399998</v>
      </c>
      <c r="L174" s="36">
        <f>SUMIFS(СВЦЭМ!$D$33:$D$776,СВЦЭМ!$A$33:$A$776,$A174,СВЦЭМ!$B$33:$B$776,L$155)+'СЕТ СН'!$I$14+СВЦЭМ!$D$10+'СЕТ СН'!$I$6-'СЕТ СН'!$I$26</f>
        <v>1266.8132178400001</v>
      </c>
      <c r="M174" s="36">
        <f>SUMIFS(СВЦЭМ!$D$33:$D$776,СВЦЭМ!$A$33:$A$776,$A174,СВЦЭМ!$B$33:$B$776,M$155)+'СЕТ СН'!$I$14+СВЦЭМ!$D$10+'СЕТ СН'!$I$6-'СЕТ СН'!$I$26</f>
        <v>1226.3649575099998</v>
      </c>
      <c r="N174" s="36">
        <f>SUMIFS(СВЦЭМ!$D$33:$D$776,СВЦЭМ!$A$33:$A$776,$A174,СВЦЭМ!$B$33:$B$776,N$155)+'СЕТ СН'!$I$14+СВЦЭМ!$D$10+'СЕТ СН'!$I$6-'СЕТ СН'!$I$26</f>
        <v>1188.75083791</v>
      </c>
      <c r="O174" s="36">
        <f>SUMIFS(СВЦЭМ!$D$33:$D$776,СВЦЭМ!$A$33:$A$776,$A174,СВЦЭМ!$B$33:$B$776,O$155)+'СЕТ СН'!$I$14+СВЦЭМ!$D$10+'СЕТ СН'!$I$6-'СЕТ СН'!$I$26</f>
        <v>1176.7166510699999</v>
      </c>
      <c r="P174" s="36">
        <f>SUMIFS(СВЦЭМ!$D$33:$D$776,СВЦЭМ!$A$33:$A$776,$A174,СВЦЭМ!$B$33:$B$776,P$155)+'СЕТ СН'!$I$14+СВЦЭМ!$D$10+'СЕТ СН'!$I$6-'СЕТ СН'!$I$26</f>
        <v>1175.4381879100001</v>
      </c>
      <c r="Q174" s="36">
        <f>SUMIFS(СВЦЭМ!$D$33:$D$776,СВЦЭМ!$A$33:$A$776,$A174,СВЦЭМ!$B$33:$B$776,Q$155)+'СЕТ СН'!$I$14+СВЦЭМ!$D$10+'СЕТ СН'!$I$6-'СЕТ СН'!$I$26</f>
        <v>1176.27821303</v>
      </c>
      <c r="R174" s="36">
        <f>SUMIFS(СВЦЭМ!$D$33:$D$776,СВЦЭМ!$A$33:$A$776,$A174,СВЦЭМ!$B$33:$B$776,R$155)+'СЕТ СН'!$I$14+СВЦЭМ!$D$10+'СЕТ СН'!$I$6-'СЕТ СН'!$I$26</f>
        <v>1172.15782595</v>
      </c>
      <c r="S174" s="36">
        <f>SUMIFS(СВЦЭМ!$D$33:$D$776,СВЦЭМ!$A$33:$A$776,$A174,СВЦЭМ!$B$33:$B$776,S$155)+'СЕТ СН'!$I$14+СВЦЭМ!$D$10+'СЕТ СН'!$I$6-'СЕТ СН'!$I$26</f>
        <v>1173.38691806</v>
      </c>
      <c r="T174" s="36">
        <f>SUMIFS(СВЦЭМ!$D$33:$D$776,СВЦЭМ!$A$33:$A$776,$A174,СВЦЭМ!$B$33:$B$776,T$155)+'СЕТ СН'!$I$14+СВЦЭМ!$D$10+'СЕТ СН'!$I$6-'СЕТ СН'!$I$26</f>
        <v>1169.4086486599999</v>
      </c>
      <c r="U174" s="36">
        <f>SUMIFS(СВЦЭМ!$D$33:$D$776,СВЦЭМ!$A$33:$A$776,$A174,СВЦЭМ!$B$33:$B$776,U$155)+'СЕТ СН'!$I$14+СВЦЭМ!$D$10+'СЕТ СН'!$I$6-'СЕТ СН'!$I$26</f>
        <v>1164.2374069299999</v>
      </c>
      <c r="V174" s="36">
        <f>SUMIFS(СВЦЭМ!$D$33:$D$776,СВЦЭМ!$A$33:$A$776,$A174,СВЦЭМ!$B$33:$B$776,V$155)+'СЕТ СН'!$I$14+СВЦЭМ!$D$10+'СЕТ СН'!$I$6-'СЕТ СН'!$I$26</f>
        <v>1156.8950412899999</v>
      </c>
      <c r="W174" s="36">
        <f>SUMIFS(СВЦЭМ!$D$33:$D$776,СВЦЭМ!$A$33:$A$776,$A174,СВЦЭМ!$B$33:$B$776,W$155)+'СЕТ СН'!$I$14+СВЦЭМ!$D$10+'СЕТ СН'!$I$6-'СЕТ СН'!$I$26</f>
        <v>1160.9828195800001</v>
      </c>
      <c r="X174" s="36">
        <f>SUMIFS(СВЦЭМ!$D$33:$D$776,СВЦЭМ!$A$33:$A$776,$A174,СВЦЭМ!$B$33:$B$776,X$155)+'СЕТ СН'!$I$14+СВЦЭМ!$D$10+'СЕТ СН'!$I$6-'СЕТ СН'!$I$26</f>
        <v>1172.4153086900001</v>
      </c>
      <c r="Y174" s="36">
        <f>SUMIFS(СВЦЭМ!$D$33:$D$776,СВЦЭМ!$A$33:$A$776,$A174,СВЦЭМ!$B$33:$B$776,Y$155)+'СЕТ СН'!$I$14+СВЦЭМ!$D$10+'СЕТ СН'!$I$6-'СЕТ СН'!$I$26</f>
        <v>1283.39959391</v>
      </c>
    </row>
    <row r="175" spans="1:25" ht="15.75" x14ac:dyDescent="0.2">
      <c r="A175" s="35">
        <f t="shared" si="4"/>
        <v>44063</v>
      </c>
      <c r="B175" s="36">
        <f>SUMIFS(СВЦЭМ!$D$33:$D$776,СВЦЭМ!$A$33:$A$776,$A175,СВЦЭМ!$B$33:$B$776,B$155)+'СЕТ СН'!$I$14+СВЦЭМ!$D$10+'СЕТ СН'!$I$6-'СЕТ СН'!$I$26</f>
        <v>1346.44139466</v>
      </c>
      <c r="C175" s="36">
        <f>SUMIFS(СВЦЭМ!$D$33:$D$776,СВЦЭМ!$A$33:$A$776,$A175,СВЦЭМ!$B$33:$B$776,C$155)+'СЕТ СН'!$I$14+СВЦЭМ!$D$10+'СЕТ СН'!$I$6-'СЕТ СН'!$I$26</f>
        <v>1386.2546370800001</v>
      </c>
      <c r="D175" s="36">
        <f>SUMIFS(СВЦЭМ!$D$33:$D$776,СВЦЭМ!$A$33:$A$776,$A175,СВЦЭМ!$B$33:$B$776,D$155)+'СЕТ СН'!$I$14+СВЦЭМ!$D$10+'СЕТ СН'!$I$6-'СЕТ СН'!$I$26</f>
        <v>1413.9854725800001</v>
      </c>
      <c r="E175" s="36">
        <f>SUMIFS(СВЦЭМ!$D$33:$D$776,СВЦЭМ!$A$33:$A$776,$A175,СВЦЭМ!$B$33:$B$776,E$155)+'СЕТ СН'!$I$14+СВЦЭМ!$D$10+'СЕТ СН'!$I$6-'СЕТ СН'!$I$26</f>
        <v>1428.70816225</v>
      </c>
      <c r="F175" s="36">
        <f>SUMIFS(СВЦЭМ!$D$33:$D$776,СВЦЭМ!$A$33:$A$776,$A175,СВЦЭМ!$B$33:$B$776,F$155)+'СЕТ СН'!$I$14+СВЦЭМ!$D$10+'СЕТ СН'!$I$6-'СЕТ СН'!$I$26</f>
        <v>1427.4529115</v>
      </c>
      <c r="G175" s="36">
        <f>SUMIFS(СВЦЭМ!$D$33:$D$776,СВЦЭМ!$A$33:$A$776,$A175,СВЦЭМ!$B$33:$B$776,G$155)+'СЕТ СН'!$I$14+СВЦЭМ!$D$10+'СЕТ СН'!$I$6-'СЕТ СН'!$I$26</f>
        <v>1408.9430899700001</v>
      </c>
      <c r="H175" s="36">
        <f>SUMIFS(СВЦЭМ!$D$33:$D$776,СВЦЭМ!$A$33:$A$776,$A175,СВЦЭМ!$B$33:$B$776,H$155)+'СЕТ СН'!$I$14+СВЦЭМ!$D$10+'СЕТ СН'!$I$6-'СЕТ СН'!$I$26</f>
        <v>1379.7629224</v>
      </c>
      <c r="I175" s="36">
        <f>SUMIFS(СВЦЭМ!$D$33:$D$776,СВЦЭМ!$A$33:$A$776,$A175,СВЦЭМ!$B$33:$B$776,I$155)+'СЕТ СН'!$I$14+СВЦЭМ!$D$10+'СЕТ СН'!$I$6-'СЕТ СН'!$I$26</f>
        <v>1416.3135767899998</v>
      </c>
      <c r="J175" s="36">
        <f>SUMIFS(СВЦЭМ!$D$33:$D$776,СВЦЭМ!$A$33:$A$776,$A175,СВЦЭМ!$B$33:$B$776,J$155)+'СЕТ СН'!$I$14+СВЦЭМ!$D$10+'СЕТ СН'!$I$6-'СЕТ СН'!$I$26</f>
        <v>1386.4206007400001</v>
      </c>
      <c r="K175" s="36">
        <f>SUMIFS(СВЦЭМ!$D$33:$D$776,СВЦЭМ!$A$33:$A$776,$A175,СВЦЭМ!$B$33:$B$776,K$155)+'СЕТ СН'!$I$14+СВЦЭМ!$D$10+'СЕТ СН'!$I$6-'СЕТ СН'!$I$26</f>
        <v>1350.8726723899999</v>
      </c>
      <c r="L175" s="36">
        <f>SUMIFS(СВЦЭМ!$D$33:$D$776,СВЦЭМ!$A$33:$A$776,$A175,СВЦЭМ!$B$33:$B$776,L$155)+'СЕТ СН'!$I$14+СВЦЭМ!$D$10+'СЕТ СН'!$I$6-'СЕТ СН'!$I$26</f>
        <v>1310.2699262400001</v>
      </c>
      <c r="M175" s="36">
        <f>SUMIFS(СВЦЭМ!$D$33:$D$776,СВЦЭМ!$A$33:$A$776,$A175,СВЦЭМ!$B$33:$B$776,M$155)+'СЕТ СН'!$I$14+СВЦЭМ!$D$10+'СЕТ СН'!$I$6-'СЕТ СН'!$I$26</f>
        <v>1257.1210343299999</v>
      </c>
      <c r="N175" s="36">
        <f>SUMIFS(СВЦЭМ!$D$33:$D$776,СВЦЭМ!$A$33:$A$776,$A175,СВЦЭМ!$B$33:$B$776,N$155)+'СЕТ СН'!$I$14+СВЦЭМ!$D$10+'СЕТ СН'!$I$6-'СЕТ СН'!$I$26</f>
        <v>1198.7519498500001</v>
      </c>
      <c r="O175" s="36">
        <f>SUMIFS(СВЦЭМ!$D$33:$D$776,СВЦЭМ!$A$33:$A$776,$A175,СВЦЭМ!$B$33:$B$776,O$155)+'СЕТ СН'!$I$14+СВЦЭМ!$D$10+'СЕТ СН'!$I$6-'СЕТ СН'!$I$26</f>
        <v>1176.6885637599999</v>
      </c>
      <c r="P175" s="36">
        <f>SUMIFS(СВЦЭМ!$D$33:$D$776,СВЦЭМ!$A$33:$A$776,$A175,СВЦЭМ!$B$33:$B$776,P$155)+'СЕТ СН'!$I$14+СВЦЭМ!$D$10+'СЕТ СН'!$I$6-'СЕТ СН'!$I$26</f>
        <v>1175.46155808</v>
      </c>
      <c r="Q175" s="36">
        <f>SUMIFS(СВЦЭМ!$D$33:$D$776,СВЦЭМ!$A$33:$A$776,$A175,СВЦЭМ!$B$33:$B$776,Q$155)+'СЕТ СН'!$I$14+СВЦЭМ!$D$10+'СЕТ СН'!$I$6-'СЕТ СН'!$I$26</f>
        <v>1177.6466028</v>
      </c>
      <c r="R175" s="36">
        <f>SUMIFS(СВЦЭМ!$D$33:$D$776,СВЦЭМ!$A$33:$A$776,$A175,СВЦЭМ!$B$33:$B$776,R$155)+'СЕТ СН'!$I$14+СВЦЭМ!$D$10+'СЕТ СН'!$I$6-'СЕТ СН'!$I$26</f>
        <v>1178.9269649799999</v>
      </c>
      <c r="S175" s="36">
        <f>SUMIFS(СВЦЭМ!$D$33:$D$776,СВЦЭМ!$A$33:$A$776,$A175,СВЦЭМ!$B$33:$B$776,S$155)+'СЕТ СН'!$I$14+СВЦЭМ!$D$10+'СЕТ СН'!$I$6-'СЕТ СН'!$I$26</f>
        <v>1186.13711122</v>
      </c>
      <c r="T175" s="36">
        <f>SUMIFS(СВЦЭМ!$D$33:$D$776,СВЦЭМ!$A$33:$A$776,$A175,СВЦЭМ!$B$33:$B$776,T$155)+'СЕТ СН'!$I$14+СВЦЭМ!$D$10+'СЕТ СН'!$I$6-'СЕТ СН'!$I$26</f>
        <v>1187.16789941</v>
      </c>
      <c r="U175" s="36">
        <f>SUMIFS(СВЦЭМ!$D$33:$D$776,СВЦЭМ!$A$33:$A$776,$A175,СВЦЭМ!$B$33:$B$776,U$155)+'СЕТ СН'!$I$14+СВЦЭМ!$D$10+'СЕТ СН'!$I$6-'СЕТ СН'!$I$26</f>
        <v>1186.38880565</v>
      </c>
      <c r="V175" s="36">
        <f>SUMIFS(СВЦЭМ!$D$33:$D$776,СВЦЭМ!$A$33:$A$776,$A175,СВЦЭМ!$B$33:$B$776,V$155)+'СЕТ СН'!$I$14+СВЦЭМ!$D$10+'СЕТ СН'!$I$6-'СЕТ СН'!$I$26</f>
        <v>1188.80549724</v>
      </c>
      <c r="W175" s="36">
        <f>SUMIFS(СВЦЭМ!$D$33:$D$776,СВЦЭМ!$A$33:$A$776,$A175,СВЦЭМ!$B$33:$B$776,W$155)+'СЕТ СН'!$I$14+СВЦЭМ!$D$10+'СЕТ СН'!$I$6-'СЕТ СН'!$I$26</f>
        <v>1185.1739180300001</v>
      </c>
      <c r="X175" s="36">
        <f>SUMIFS(СВЦЭМ!$D$33:$D$776,СВЦЭМ!$A$33:$A$776,$A175,СВЦЭМ!$B$33:$B$776,X$155)+'СЕТ СН'!$I$14+СВЦЭМ!$D$10+'СЕТ СН'!$I$6-'СЕТ СН'!$I$26</f>
        <v>1190.7108013900001</v>
      </c>
      <c r="Y175" s="36">
        <f>SUMIFS(СВЦЭМ!$D$33:$D$776,СВЦЭМ!$A$33:$A$776,$A175,СВЦЭМ!$B$33:$B$776,Y$155)+'СЕТ СН'!$I$14+СВЦЭМ!$D$10+'СЕТ СН'!$I$6-'СЕТ СН'!$I$26</f>
        <v>1305.3416086900002</v>
      </c>
    </row>
    <row r="176" spans="1:25" ht="15.75" x14ac:dyDescent="0.2">
      <c r="A176" s="35">
        <f t="shared" si="4"/>
        <v>44064</v>
      </c>
      <c r="B176" s="36">
        <f>SUMIFS(СВЦЭМ!$D$33:$D$776,СВЦЭМ!$A$33:$A$776,$A176,СВЦЭМ!$B$33:$B$776,B$155)+'СЕТ СН'!$I$14+СВЦЭМ!$D$10+'СЕТ СН'!$I$6-'СЕТ СН'!$I$26</f>
        <v>1362.7835958199998</v>
      </c>
      <c r="C176" s="36">
        <f>SUMIFS(СВЦЭМ!$D$33:$D$776,СВЦЭМ!$A$33:$A$776,$A176,СВЦЭМ!$B$33:$B$776,C$155)+'СЕТ СН'!$I$14+СВЦЭМ!$D$10+'СЕТ СН'!$I$6-'СЕТ СН'!$I$26</f>
        <v>1380.6083943799999</v>
      </c>
      <c r="D176" s="36">
        <f>SUMIFS(СВЦЭМ!$D$33:$D$776,СВЦЭМ!$A$33:$A$776,$A176,СВЦЭМ!$B$33:$B$776,D$155)+'СЕТ СН'!$I$14+СВЦЭМ!$D$10+'СЕТ СН'!$I$6-'СЕТ СН'!$I$26</f>
        <v>1419.13384817</v>
      </c>
      <c r="E176" s="36">
        <f>SUMIFS(СВЦЭМ!$D$33:$D$776,СВЦЭМ!$A$33:$A$776,$A176,СВЦЭМ!$B$33:$B$776,E$155)+'СЕТ СН'!$I$14+СВЦЭМ!$D$10+'СЕТ СН'!$I$6-'СЕТ СН'!$I$26</f>
        <v>1413.87948508</v>
      </c>
      <c r="F176" s="36">
        <f>SUMIFS(СВЦЭМ!$D$33:$D$776,СВЦЭМ!$A$33:$A$776,$A176,СВЦЭМ!$B$33:$B$776,F$155)+'СЕТ СН'!$I$14+СВЦЭМ!$D$10+'СЕТ СН'!$I$6-'СЕТ СН'!$I$26</f>
        <v>1410.25490541</v>
      </c>
      <c r="G176" s="36">
        <f>SUMIFS(СВЦЭМ!$D$33:$D$776,СВЦЭМ!$A$33:$A$776,$A176,СВЦЭМ!$B$33:$B$776,G$155)+'СЕТ СН'!$I$14+СВЦЭМ!$D$10+'СЕТ СН'!$I$6-'СЕТ СН'!$I$26</f>
        <v>1422.91111905</v>
      </c>
      <c r="H176" s="36">
        <f>SUMIFS(СВЦЭМ!$D$33:$D$776,СВЦЭМ!$A$33:$A$776,$A176,СВЦЭМ!$B$33:$B$776,H$155)+'СЕТ СН'!$I$14+СВЦЭМ!$D$10+'СЕТ СН'!$I$6-'СЕТ СН'!$I$26</f>
        <v>1419.3826451999998</v>
      </c>
      <c r="I176" s="36">
        <f>SUMIFS(СВЦЭМ!$D$33:$D$776,СВЦЭМ!$A$33:$A$776,$A176,СВЦЭМ!$B$33:$B$776,I$155)+'СЕТ СН'!$I$14+СВЦЭМ!$D$10+'СЕТ СН'!$I$6-'СЕТ СН'!$I$26</f>
        <v>1446.3622114</v>
      </c>
      <c r="J176" s="36">
        <f>SUMIFS(СВЦЭМ!$D$33:$D$776,СВЦЭМ!$A$33:$A$776,$A176,СВЦЭМ!$B$33:$B$776,J$155)+'СЕТ СН'!$I$14+СВЦЭМ!$D$10+'СЕТ СН'!$I$6-'СЕТ СН'!$I$26</f>
        <v>1417.8573453899999</v>
      </c>
      <c r="K176" s="36">
        <f>SUMIFS(СВЦЭМ!$D$33:$D$776,СВЦЭМ!$A$33:$A$776,$A176,СВЦЭМ!$B$33:$B$776,K$155)+'СЕТ СН'!$I$14+СВЦЭМ!$D$10+'СЕТ СН'!$I$6-'СЕТ СН'!$I$26</f>
        <v>1369.63159197</v>
      </c>
      <c r="L176" s="36">
        <f>SUMIFS(СВЦЭМ!$D$33:$D$776,СВЦЭМ!$A$33:$A$776,$A176,СВЦЭМ!$B$33:$B$776,L$155)+'СЕТ СН'!$I$14+СВЦЭМ!$D$10+'СЕТ СН'!$I$6-'СЕТ СН'!$I$26</f>
        <v>1330.6618539900001</v>
      </c>
      <c r="M176" s="36">
        <f>SUMIFS(СВЦЭМ!$D$33:$D$776,СВЦЭМ!$A$33:$A$776,$A176,СВЦЭМ!$B$33:$B$776,M$155)+'СЕТ СН'!$I$14+СВЦЭМ!$D$10+'СЕТ СН'!$I$6-'СЕТ СН'!$I$26</f>
        <v>1284.7207624600001</v>
      </c>
      <c r="N176" s="36">
        <f>SUMIFS(СВЦЭМ!$D$33:$D$776,СВЦЭМ!$A$33:$A$776,$A176,СВЦЭМ!$B$33:$B$776,N$155)+'СЕТ СН'!$I$14+СВЦЭМ!$D$10+'СЕТ СН'!$I$6-'СЕТ СН'!$I$26</f>
        <v>1224.9910703599999</v>
      </c>
      <c r="O176" s="36">
        <f>SUMIFS(СВЦЭМ!$D$33:$D$776,СВЦЭМ!$A$33:$A$776,$A176,СВЦЭМ!$B$33:$B$776,O$155)+'СЕТ СН'!$I$14+СВЦЭМ!$D$10+'СЕТ СН'!$I$6-'СЕТ СН'!$I$26</f>
        <v>1207.7202917700001</v>
      </c>
      <c r="P176" s="36">
        <f>SUMIFS(СВЦЭМ!$D$33:$D$776,СВЦЭМ!$A$33:$A$776,$A176,СВЦЭМ!$B$33:$B$776,P$155)+'СЕТ СН'!$I$14+СВЦЭМ!$D$10+'СЕТ СН'!$I$6-'СЕТ СН'!$I$26</f>
        <v>1204.27598291</v>
      </c>
      <c r="Q176" s="36">
        <f>SUMIFS(СВЦЭМ!$D$33:$D$776,СВЦЭМ!$A$33:$A$776,$A176,СВЦЭМ!$B$33:$B$776,Q$155)+'СЕТ СН'!$I$14+СВЦЭМ!$D$10+'СЕТ СН'!$I$6-'СЕТ СН'!$I$26</f>
        <v>1203.57251038</v>
      </c>
      <c r="R176" s="36">
        <f>SUMIFS(СВЦЭМ!$D$33:$D$776,СВЦЭМ!$A$33:$A$776,$A176,СВЦЭМ!$B$33:$B$776,R$155)+'СЕТ СН'!$I$14+СВЦЭМ!$D$10+'СЕТ СН'!$I$6-'СЕТ СН'!$I$26</f>
        <v>1196.32870048</v>
      </c>
      <c r="S176" s="36">
        <f>SUMIFS(СВЦЭМ!$D$33:$D$776,СВЦЭМ!$A$33:$A$776,$A176,СВЦЭМ!$B$33:$B$776,S$155)+'СЕТ СН'!$I$14+СВЦЭМ!$D$10+'СЕТ СН'!$I$6-'СЕТ СН'!$I$26</f>
        <v>1197.4046390600001</v>
      </c>
      <c r="T176" s="36">
        <f>SUMIFS(СВЦЭМ!$D$33:$D$776,СВЦЭМ!$A$33:$A$776,$A176,СВЦЭМ!$B$33:$B$776,T$155)+'СЕТ СН'!$I$14+СВЦЭМ!$D$10+'СЕТ СН'!$I$6-'СЕТ СН'!$I$26</f>
        <v>1198.2611567499998</v>
      </c>
      <c r="U176" s="36">
        <f>SUMIFS(СВЦЭМ!$D$33:$D$776,СВЦЭМ!$A$33:$A$776,$A176,СВЦЭМ!$B$33:$B$776,U$155)+'СЕТ СН'!$I$14+СВЦЭМ!$D$10+'СЕТ СН'!$I$6-'СЕТ СН'!$I$26</f>
        <v>1206.49925373</v>
      </c>
      <c r="V176" s="36">
        <f>SUMIFS(СВЦЭМ!$D$33:$D$776,СВЦЭМ!$A$33:$A$776,$A176,СВЦЭМ!$B$33:$B$776,V$155)+'СЕТ СН'!$I$14+СВЦЭМ!$D$10+'СЕТ СН'!$I$6-'СЕТ СН'!$I$26</f>
        <v>1210.2088014999999</v>
      </c>
      <c r="W176" s="36">
        <f>SUMIFS(СВЦЭМ!$D$33:$D$776,СВЦЭМ!$A$33:$A$776,$A176,СВЦЭМ!$B$33:$B$776,W$155)+'СЕТ СН'!$I$14+СВЦЭМ!$D$10+'СЕТ СН'!$I$6-'СЕТ СН'!$I$26</f>
        <v>1207.57869394</v>
      </c>
      <c r="X176" s="36">
        <f>SUMIFS(СВЦЭМ!$D$33:$D$776,СВЦЭМ!$A$33:$A$776,$A176,СВЦЭМ!$B$33:$B$776,X$155)+'СЕТ СН'!$I$14+СВЦЭМ!$D$10+'СЕТ СН'!$I$6-'СЕТ СН'!$I$26</f>
        <v>1215.8867289899999</v>
      </c>
      <c r="Y176" s="36">
        <f>SUMIFS(СВЦЭМ!$D$33:$D$776,СВЦЭМ!$A$33:$A$776,$A176,СВЦЭМ!$B$33:$B$776,Y$155)+'СЕТ СН'!$I$14+СВЦЭМ!$D$10+'СЕТ СН'!$I$6-'СЕТ СН'!$I$26</f>
        <v>1313.20922178</v>
      </c>
    </row>
    <row r="177" spans="1:27" ht="15.75" x14ac:dyDescent="0.2">
      <c r="A177" s="35">
        <f t="shared" si="4"/>
        <v>44065</v>
      </c>
      <c r="B177" s="36">
        <f>SUMIFS(СВЦЭМ!$D$33:$D$776,СВЦЭМ!$A$33:$A$776,$A177,СВЦЭМ!$B$33:$B$776,B$155)+'СЕТ СН'!$I$14+СВЦЭМ!$D$10+'СЕТ СН'!$I$6-'СЕТ СН'!$I$26</f>
        <v>1349.5997991899999</v>
      </c>
      <c r="C177" s="36">
        <f>SUMIFS(СВЦЭМ!$D$33:$D$776,СВЦЭМ!$A$33:$A$776,$A177,СВЦЭМ!$B$33:$B$776,C$155)+'СЕТ СН'!$I$14+СВЦЭМ!$D$10+'СЕТ СН'!$I$6-'СЕТ СН'!$I$26</f>
        <v>1400.5541538100001</v>
      </c>
      <c r="D177" s="36">
        <f>SUMIFS(СВЦЭМ!$D$33:$D$776,СВЦЭМ!$A$33:$A$776,$A177,СВЦЭМ!$B$33:$B$776,D$155)+'СЕТ СН'!$I$14+СВЦЭМ!$D$10+'СЕТ СН'!$I$6-'СЕТ СН'!$I$26</f>
        <v>1416.6992576100001</v>
      </c>
      <c r="E177" s="36">
        <f>SUMIFS(СВЦЭМ!$D$33:$D$776,СВЦЭМ!$A$33:$A$776,$A177,СВЦЭМ!$B$33:$B$776,E$155)+'СЕТ СН'!$I$14+СВЦЭМ!$D$10+'СЕТ СН'!$I$6-'СЕТ СН'!$I$26</f>
        <v>1431.6292290599999</v>
      </c>
      <c r="F177" s="36">
        <f>SUMIFS(СВЦЭМ!$D$33:$D$776,СВЦЭМ!$A$33:$A$776,$A177,СВЦЭМ!$B$33:$B$776,F$155)+'СЕТ СН'!$I$14+СВЦЭМ!$D$10+'СЕТ СН'!$I$6-'СЕТ СН'!$I$26</f>
        <v>1434.5521555800001</v>
      </c>
      <c r="G177" s="36">
        <f>SUMIFS(СВЦЭМ!$D$33:$D$776,СВЦЭМ!$A$33:$A$776,$A177,СВЦЭМ!$B$33:$B$776,G$155)+'СЕТ СН'!$I$14+СВЦЭМ!$D$10+'СЕТ СН'!$I$6-'СЕТ СН'!$I$26</f>
        <v>1426.54728677</v>
      </c>
      <c r="H177" s="36">
        <f>SUMIFS(СВЦЭМ!$D$33:$D$776,СВЦЭМ!$A$33:$A$776,$A177,СВЦЭМ!$B$33:$B$776,H$155)+'СЕТ СН'!$I$14+СВЦЭМ!$D$10+'СЕТ СН'!$I$6-'СЕТ СН'!$I$26</f>
        <v>1399.72683474</v>
      </c>
      <c r="I177" s="36">
        <f>SUMIFS(СВЦЭМ!$D$33:$D$776,СВЦЭМ!$A$33:$A$776,$A177,СВЦЭМ!$B$33:$B$776,I$155)+'СЕТ СН'!$I$14+СВЦЭМ!$D$10+'СЕТ СН'!$I$6-'СЕТ СН'!$I$26</f>
        <v>1408.51619289</v>
      </c>
      <c r="J177" s="36">
        <f>SUMIFS(СВЦЭМ!$D$33:$D$776,СВЦЭМ!$A$33:$A$776,$A177,СВЦЭМ!$B$33:$B$776,J$155)+'СЕТ СН'!$I$14+СВЦЭМ!$D$10+'СЕТ СН'!$I$6-'СЕТ СН'!$I$26</f>
        <v>1375.0098154100001</v>
      </c>
      <c r="K177" s="36">
        <f>SUMIFS(СВЦЭМ!$D$33:$D$776,СВЦЭМ!$A$33:$A$776,$A177,СВЦЭМ!$B$33:$B$776,K$155)+'СЕТ СН'!$I$14+СВЦЭМ!$D$10+'СЕТ СН'!$I$6-'СЕТ СН'!$I$26</f>
        <v>1339.3665243999999</v>
      </c>
      <c r="L177" s="36">
        <f>SUMIFS(СВЦЭМ!$D$33:$D$776,СВЦЭМ!$A$33:$A$776,$A177,СВЦЭМ!$B$33:$B$776,L$155)+'СЕТ СН'!$I$14+СВЦЭМ!$D$10+'СЕТ СН'!$I$6-'СЕТ СН'!$I$26</f>
        <v>1304.41419397</v>
      </c>
      <c r="M177" s="36">
        <f>SUMIFS(СВЦЭМ!$D$33:$D$776,СВЦЭМ!$A$33:$A$776,$A177,СВЦЭМ!$B$33:$B$776,M$155)+'СЕТ СН'!$I$14+СВЦЭМ!$D$10+'СЕТ СН'!$I$6-'СЕТ СН'!$I$26</f>
        <v>1261.7697847099998</v>
      </c>
      <c r="N177" s="36">
        <f>SUMIFS(СВЦЭМ!$D$33:$D$776,СВЦЭМ!$A$33:$A$776,$A177,СВЦЭМ!$B$33:$B$776,N$155)+'СЕТ СН'!$I$14+СВЦЭМ!$D$10+'СЕТ СН'!$I$6-'СЕТ СН'!$I$26</f>
        <v>1223.10191495</v>
      </c>
      <c r="O177" s="36">
        <f>SUMIFS(СВЦЭМ!$D$33:$D$776,СВЦЭМ!$A$33:$A$776,$A177,СВЦЭМ!$B$33:$B$776,O$155)+'СЕТ СН'!$I$14+СВЦЭМ!$D$10+'СЕТ СН'!$I$6-'СЕТ СН'!$I$26</f>
        <v>1193.8178519000001</v>
      </c>
      <c r="P177" s="36">
        <f>SUMIFS(СВЦЭМ!$D$33:$D$776,СВЦЭМ!$A$33:$A$776,$A177,СВЦЭМ!$B$33:$B$776,P$155)+'СЕТ СН'!$I$14+СВЦЭМ!$D$10+'СЕТ СН'!$I$6-'СЕТ СН'!$I$26</f>
        <v>1197.2308379000001</v>
      </c>
      <c r="Q177" s="36">
        <f>SUMIFS(СВЦЭМ!$D$33:$D$776,СВЦЭМ!$A$33:$A$776,$A177,СВЦЭМ!$B$33:$B$776,Q$155)+'СЕТ СН'!$I$14+СВЦЭМ!$D$10+'СЕТ СН'!$I$6-'СЕТ СН'!$I$26</f>
        <v>1200.9800426100001</v>
      </c>
      <c r="R177" s="36">
        <f>SUMIFS(СВЦЭМ!$D$33:$D$776,СВЦЭМ!$A$33:$A$776,$A177,СВЦЭМ!$B$33:$B$776,R$155)+'СЕТ СН'!$I$14+СВЦЭМ!$D$10+'СЕТ СН'!$I$6-'СЕТ СН'!$I$26</f>
        <v>1203.04648501</v>
      </c>
      <c r="S177" s="36">
        <f>SUMIFS(СВЦЭМ!$D$33:$D$776,СВЦЭМ!$A$33:$A$776,$A177,СВЦЭМ!$B$33:$B$776,S$155)+'СЕТ СН'!$I$14+СВЦЭМ!$D$10+'СЕТ СН'!$I$6-'СЕТ СН'!$I$26</f>
        <v>1203.0176191999999</v>
      </c>
      <c r="T177" s="36">
        <f>SUMIFS(СВЦЭМ!$D$33:$D$776,СВЦЭМ!$A$33:$A$776,$A177,СВЦЭМ!$B$33:$B$776,T$155)+'СЕТ СН'!$I$14+СВЦЭМ!$D$10+'СЕТ СН'!$I$6-'СЕТ СН'!$I$26</f>
        <v>1192.0356626499999</v>
      </c>
      <c r="U177" s="36">
        <f>SUMIFS(СВЦЭМ!$D$33:$D$776,СВЦЭМ!$A$33:$A$776,$A177,СВЦЭМ!$B$33:$B$776,U$155)+'СЕТ СН'!$I$14+СВЦЭМ!$D$10+'СЕТ СН'!$I$6-'СЕТ СН'!$I$26</f>
        <v>1186.80425666</v>
      </c>
      <c r="V177" s="36">
        <f>SUMIFS(СВЦЭМ!$D$33:$D$776,СВЦЭМ!$A$33:$A$776,$A177,СВЦЭМ!$B$33:$B$776,V$155)+'СЕТ СН'!$I$14+СВЦЭМ!$D$10+'СЕТ СН'!$I$6-'СЕТ СН'!$I$26</f>
        <v>1180.80118937</v>
      </c>
      <c r="W177" s="36">
        <f>SUMIFS(СВЦЭМ!$D$33:$D$776,СВЦЭМ!$A$33:$A$776,$A177,СВЦЭМ!$B$33:$B$776,W$155)+'СЕТ СН'!$I$14+СВЦЭМ!$D$10+'СЕТ СН'!$I$6-'СЕТ СН'!$I$26</f>
        <v>1184.5784900899998</v>
      </c>
      <c r="X177" s="36">
        <f>SUMIFS(СВЦЭМ!$D$33:$D$776,СВЦЭМ!$A$33:$A$776,$A177,СВЦЭМ!$B$33:$B$776,X$155)+'СЕТ СН'!$I$14+СВЦЭМ!$D$10+'СЕТ СН'!$I$6-'СЕТ СН'!$I$26</f>
        <v>1200.4695176300002</v>
      </c>
      <c r="Y177" s="36">
        <f>SUMIFS(СВЦЭМ!$D$33:$D$776,СВЦЭМ!$A$33:$A$776,$A177,СВЦЭМ!$B$33:$B$776,Y$155)+'СЕТ СН'!$I$14+СВЦЭМ!$D$10+'СЕТ СН'!$I$6-'СЕТ СН'!$I$26</f>
        <v>1306.1947588399998</v>
      </c>
    </row>
    <row r="178" spans="1:27" ht="15.75" x14ac:dyDescent="0.2">
      <c r="A178" s="35">
        <f t="shared" si="4"/>
        <v>44066</v>
      </c>
      <c r="B178" s="36">
        <f>SUMIFS(СВЦЭМ!$D$33:$D$776,СВЦЭМ!$A$33:$A$776,$A178,СВЦЭМ!$B$33:$B$776,B$155)+'СЕТ СН'!$I$14+СВЦЭМ!$D$10+'СЕТ СН'!$I$6-'СЕТ СН'!$I$26</f>
        <v>1360.8630956299999</v>
      </c>
      <c r="C178" s="36">
        <f>SUMIFS(СВЦЭМ!$D$33:$D$776,СВЦЭМ!$A$33:$A$776,$A178,СВЦЭМ!$B$33:$B$776,C$155)+'СЕТ СН'!$I$14+СВЦЭМ!$D$10+'СЕТ СН'!$I$6-'СЕТ СН'!$I$26</f>
        <v>1385.6066464800001</v>
      </c>
      <c r="D178" s="36">
        <f>SUMIFS(СВЦЭМ!$D$33:$D$776,СВЦЭМ!$A$33:$A$776,$A178,СВЦЭМ!$B$33:$B$776,D$155)+'СЕТ СН'!$I$14+СВЦЭМ!$D$10+'СЕТ СН'!$I$6-'СЕТ СН'!$I$26</f>
        <v>1411.6907424000001</v>
      </c>
      <c r="E178" s="36">
        <f>SUMIFS(СВЦЭМ!$D$33:$D$776,СВЦЭМ!$A$33:$A$776,$A178,СВЦЭМ!$B$33:$B$776,E$155)+'СЕТ СН'!$I$14+СВЦЭМ!$D$10+'СЕТ СН'!$I$6-'СЕТ СН'!$I$26</f>
        <v>1427.5277212599999</v>
      </c>
      <c r="F178" s="36">
        <f>SUMIFS(СВЦЭМ!$D$33:$D$776,СВЦЭМ!$A$33:$A$776,$A178,СВЦЭМ!$B$33:$B$776,F$155)+'СЕТ СН'!$I$14+СВЦЭМ!$D$10+'СЕТ СН'!$I$6-'СЕТ СН'!$I$26</f>
        <v>1432.2331917500001</v>
      </c>
      <c r="G178" s="36">
        <f>SUMIFS(СВЦЭМ!$D$33:$D$776,СВЦЭМ!$A$33:$A$776,$A178,СВЦЭМ!$B$33:$B$776,G$155)+'СЕТ СН'!$I$14+СВЦЭМ!$D$10+'СЕТ СН'!$I$6-'СЕТ СН'!$I$26</f>
        <v>1432.3427556699999</v>
      </c>
      <c r="H178" s="36">
        <f>SUMIFS(СВЦЭМ!$D$33:$D$776,СВЦЭМ!$A$33:$A$776,$A178,СВЦЭМ!$B$33:$B$776,H$155)+'СЕТ СН'!$I$14+СВЦЭМ!$D$10+'СЕТ СН'!$I$6-'СЕТ СН'!$I$26</f>
        <v>1419.19253716</v>
      </c>
      <c r="I178" s="36">
        <f>SUMIFS(СВЦЭМ!$D$33:$D$776,СВЦЭМ!$A$33:$A$776,$A178,СВЦЭМ!$B$33:$B$776,I$155)+'СЕТ СН'!$I$14+СВЦЭМ!$D$10+'СЕТ СН'!$I$6-'СЕТ СН'!$I$26</f>
        <v>1394.3438030299999</v>
      </c>
      <c r="J178" s="36">
        <f>SUMIFS(СВЦЭМ!$D$33:$D$776,СВЦЭМ!$A$33:$A$776,$A178,СВЦЭМ!$B$33:$B$776,J$155)+'СЕТ СН'!$I$14+СВЦЭМ!$D$10+'СЕТ СН'!$I$6-'СЕТ СН'!$I$26</f>
        <v>1382.7139308599999</v>
      </c>
      <c r="K178" s="36">
        <f>SUMIFS(СВЦЭМ!$D$33:$D$776,СВЦЭМ!$A$33:$A$776,$A178,СВЦЭМ!$B$33:$B$776,K$155)+'СЕТ СН'!$I$14+СВЦЭМ!$D$10+'СЕТ СН'!$I$6-'СЕТ СН'!$I$26</f>
        <v>1360.02652612</v>
      </c>
      <c r="L178" s="36">
        <f>SUMIFS(СВЦЭМ!$D$33:$D$776,СВЦЭМ!$A$33:$A$776,$A178,СВЦЭМ!$B$33:$B$776,L$155)+'СЕТ СН'!$I$14+СВЦЭМ!$D$10+'СЕТ СН'!$I$6-'СЕТ СН'!$I$26</f>
        <v>1318.0733003800001</v>
      </c>
      <c r="M178" s="36">
        <f>SUMIFS(СВЦЭМ!$D$33:$D$776,СВЦЭМ!$A$33:$A$776,$A178,СВЦЭМ!$B$33:$B$776,M$155)+'СЕТ СН'!$I$14+СВЦЭМ!$D$10+'СЕТ СН'!$I$6-'СЕТ СН'!$I$26</f>
        <v>1253.5638740700001</v>
      </c>
      <c r="N178" s="36">
        <f>SUMIFS(СВЦЭМ!$D$33:$D$776,СВЦЭМ!$A$33:$A$776,$A178,СВЦЭМ!$B$33:$B$776,N$155)+'СЕТ СН'!$I$14+СВЦЭМ!$D$10+'СЕТ СН'!$I$6-'СЕТ СН'!$I$26</f>
        <v>1195.1189905700001</v>
      </c>
      <c r="O178" s="36">
        <f>SUMIFS(СВЦЭМ!$D$33:$D$776,СВЦЭМ!$A$33:$A$776,$A178,СВЦЭМ!$B$33:$B$776,O$155)+'СЕТ СН'!$I$14+СВЦЭМ!$D$10+'СЕТ СН'!$I$6-'СЕТ СН'!$I$26</f>
        <v>1176.5914149800001</v>
      </c>
      <c r="P178" s="36">
        <f>SUMIFS(СВЦЭМ!$D$33:$D$776,СВЦЭМ!$A$33:$A$776,$A178,СВЦЭМ!$B$33:$B$776,P$155)+'СЕТ СН'!$I$14+СВЦЭМ!$D$10+'СЕТ СН'!$I$6-'СЕТ СН'!$I$26</f>
        <v>1183.48526786</v>
      </c>
      <c r="Q178" s="36">
        <f>SUMIFS(СВЦЭМ!$D$33:$D$776,СВЦЭМ!$A$33:$A$776,$A178,СВЦЭМ!$B$33:$B$776,Q$155)+'СЕТ СН'!$I$14+СВЦЭМ!$D$10+'СЕТ СН'!$I$6-'СЕТ СН'!$I$26</f>
        <v>1181.6619822299999</v>
      </c>
      <c r="R178" s="36">
        <f>SUMIFS(СВЦЭМ!$D$33:$D$776,СВЦЭМ!$A$33:$A$776,$A178,СВЦЭМ!$B$33:$B$776,R$155)+'СЕТ СН'!$I$14+СВЦЭМ!$D$10+'СЕТ СН'!$I$6-'СЕТ СН'!$I$26</f>
        <v>1179.4613014000001</v>
      </c>
      <c r="S178" s="36">
        <f>SUMIFS(СВЦЭМ!$D$33:$D$776,СВЦЭМ!$A$33:$A$776,$A178,СВЦЭМ!$B$33:$B$776,S$155)+'СЕТ СН'!$I$14+СВЦЭМ!$D$10+'СЕТ СН'!$I$6-'СЕТ СН'!$I$26</f>
        <v>1183.1963935600002</v>
      </c>
      <c r="T178" s="36">
        <f>SUMIFS(СВЦЭМ!$D$33:$D$776,СВЦЭМ!$A$33:$A$776,$A178,СВЦЭМ!$B$33:$B$776,T$155)+'СЕТ СН'!$I$14+СВЦЭМ!$D$10+'СЕТ СН'!$I$6-'СЕТ СН'!$I$26</f>
        <v>1184.3402926700001</v>
      </c>
      <c r="U178" s="36">
        <f>SUMIFS(СВЦЭМ!$D$33:$D$776,СВЦЭМ!$A$33:$A$776,$A178,СВЦЭМ!$B$33:$B$776,U$155)+'СЕТ СН'!$I$14+СВЦЭМ!$D$10+'СЕТ СН'!$I$6-'СЕТ СН'!$I$26</f>
        <v>1171.5013443799999</v>
      </c>
      <c r="V178" s="36">
        <f>SUMIFS(СВЦЭМ!$D$33:$D$776,СВЦЭМ!$A$33:$A$776,$A178,СВЦЭМ!$B$33:$B$776,V$155)+'СЕТ СН'!$I$14+СВЦЭМ!$D$10+'СЕТ СН'!$I$6-'СЕТ СН'!$I$26</f>
        <v>1163.17765712</v>
      </c>
      <c r="W178" s="36">
        <f>SUMIFS(СВЦЭМ!$D$33:$D$776,СВЦЭМ!$A$33:$A$776,$A178,СВЦЭМ!$B$33:$B$776,W$155)+'СЕТ СН'!$I$14+СВЦЭМ!$D$10+'СЕТ СН'!$I$6-'СЕТ СН'!$I$26</f>
        <v>1166.3051043</v>
      </c>
      <c r="X178" s="36">
        <f>SUMIFS(СВЦЭМ!$D$33:$D$776,СВЦЭМ!$A$33:$A$776,$A178,СВЦЭМ!$B$33:$B$776,X$155)+'СЕТ СН'!$I$14+СВЦЭМ!$D$10+'СЕТ СН'!$I$6-'СЕТ СН'!$I$26</f>
        <v>1196.9558107100002</v>
      </c>
      <c r="Y178" s="36">
        <f>SUMIFS(СВЦЭМ!$D$33:$D$776,СВЦЭМ!$A$33:$A$776,$A178,СВЦЭМ!$B$33:$B$776,Y$155)+'СЕТ СН'!$I$14+СВЦЭМ!$D$10+'СЕТ СН'!$I$6-'СЕТ СН'!$I$26</f>
        <v>1292.8159298099999</v>
      </c>
    </row>
    <row r="179" spans="1:27" ht="15.75" x14ac:dyDescent="0.2">
      <c r="A179" s="35">
        <f t="shared" si="4"/>
        <v>44067</v>
      </c>
      <c r="B179" s="36">
        <f>SUMIFS(СВЦЭМ!$D$33:$D$776,СВЦЭМ!$A$33:$A$776,$A179,СВЦЭМ!$B$33:$B$776,B$155)+'СЕТ СН'!$I$14+СВЦЭМ!$D$10+'СЕТ СН'!$I$6-'СЕТ СН'!$I$26</f>
        <v>1323.0892792499999</v>
      </c>
      <c r="C179" s="36">
        <f>SUMIFS(СВЦЭМ!$D$33:$D$776,СВЦЭМ!$A$33:$A$776,$A179,СВЦЭМ!$B$33:$B$776,C$155)+'СЕТ СН'!$I$14+СВЦЭМ!$D$10+'СЕТ СН'!$I$6-'СЕТ СН'!$I$26</f>
        <v>1363.5055661000001</v>
      </c>
      <c r="D179" s="36">
        <f>SUMIFS(СВЦЭМ!$D$33:$D$776,СВЦЭМ!$A$33:$A$776,$A179,СВЦЭМ!$B$33:$B$776,D$155)+'СЕТ СН'!$I$14+СВЦЭМ!$D$10+'СЕТ СН'!$I$6-'СЕТ СН'!$I$26</f>
        <v>1379.65786151</v>
      </c>
      <c r="E179" s="36">
        <f>SUMIFS(СВЦЭМ!$D$33:$D$776,СВЦЭМ!$A$33:$A$776,$A179,СВЦЭМ!$B$33:$B$776,E$155)+'СЕТ СН'!$I$14+СВЦЭМ!$D$10+'СЕТ СН'!$I$6-'СЕТ СН'!$I$26</f>
        <v>1386.15582451</v>
      </c>
      <c r="F179" s="36">
        <f>SUMIFS(СВЦЭМ!$D$33:$D$776,СВЦЭМ!$A$33:$A$776,$A179,СВЦЭМ!$B$33:$B$776,F$155)+'СЕТ СН'!$I$14+СВЦЭМ!$D$10+'СЕТ СН'!$I$6-'СЕТ СН'!$I$26</f>
        <v>1389.12733789</v>
      </c>
      <c r="G179" s="36">
        <f>SUMIFS(СВЦЭМ!$D$33:$D$776,СВЦЭМ!$A$33:$A$776,$A179,СВЦЭМ!$B$33:$B$776,G$155)+'СЕТ СН'!$I$14+СВЦЭМ!$D$10+'СЕТ СН'!$I$6-'СЕТ СН'!$I$26</f>
        <v>1379.3623047199999</v>
      </c>
      <c r="H179" s="36">
        <f>SUMIFS(СВЦЭМ!$D$33:$D$776,СВЦЭМ!$A$33:$A$776,$A179,СВЦЭМ!$B$33:$B$776,H$155)+'СЕТ СН'!$I$14+СВЦЭМ!$D$10+'СЕТ СН'!$I$6-'СЕТ СН'!$I$26</f>
        <v>1372.1819863400001</v>
      </c>
      <c r="I179" s="36">
        <f>SUMIFS(СВЦЭМ!$D$33:$D$776,СВЦЭМ!$A$33:$A$776,$A179,СВЦЭМ!$B$33:$B$776,I$155)+'СЕТ СН'!$I$14+СВЦЭМ!$D$10+'СЕТ СН'!$I$6-'СЕТ СН'!$I$26</f>
        <v>1446.6783097100001</v>
      </c>
      <c r="J179" s="36">
        <f>SUMIFS(СВЦЭМ!$D$33:$D$776,СВЦЭМ!$A$33:$A$776,$A179,СВЦЭМ!$B$33:$B$776,J$155)+'СЕТ СН'!$I$14+СВЦЭМ!$D$10+'СЕТ СН'!$I$6-'СЕТ СН'!$I$26</f>
        <v>1396.4174282200001</v>
      </c>
      <c r="K179" s="36">
        <f>SUMIFS(СВЦЭМ!$D$33:$D$776,СВЦЭМ!$A$33:$A$776,$A179,СВЦЭМ!$B$33:$B$776,K$155)+'СЕТ СН'!$I$14+СВЦЭМ!$D$10+'СЕТ СН'!$I$6-'СЕТ СН'!$I$26</f>
        <v>1370.3999448700001</v>
      </c>
      <c r="L179" s="36">
        <f>SUMIFS(СВЦЭМ!$D$33:$D$776,СВЦЭМ!$A$33:$A$776,$A179,СВЦЭМ!$B$33:$B$776,L$155)+'СЕТ СН'!$I$14+СВЦЭМ!$D$10+'СЕТ СН'!$I$6-'СЕТ СН'!$I$26</f>
        <v>1344.9401978999999</v>
      </c>
      <c r="M179" s="36">
        <f>SUMIFS(СВЦЭМ!$D$33:$D$776,СВЦЭМ!$A$33:$A$776,$A179,СВЦЭМ!$B$33:$B$776,M$155)+'СЕТ СН'!$I$14+СВЦЭМ!$D$10+'СЕТ СН'!$I$6-'СЕТ СН'!$I$26</f>
        <v>1291.46121034</v>
      </c>
      <c r="N179" s="36">
        <f>SUMIFS(СВЦЭМ!$D$33:$D$776,СВЦЭМ!$A$33:$A$776,$A179,СВЦЭМ!$B$33:$B$776,N$155)+'СЕТ СН'!$I$14+СВЦЭМ!$D$10+'СЕТ СН'!$I$6-'СЕТ СН'!$I$26</f>
        <v>1248.9870500299999</v>
      </c>
      <c r="O179" s="36">
        <f>SUMIFS(СВЦЭМ!$D$33:$D$776,СВЦЭМ!$A$33:$A$776,$A179,СВЦЭМ!$B$33:$B$776,O$155)+'СЕТ СН'!$I$14+СВЦЭМ!$D$10+'СЕТ СН'!$I$6-'СЕТ СН'!$I$26</f>
        <v>1219.5829748400001</v>
      </c>
      <c r="P179" s="36">
        <f>SUMIFS(СВЦЭМ!$D$33:$D$776,СВЦЭМ!$A$33:$A$776,$A179,СВЦЭМ!$B$33:$B$776,P$155)+'СЕТ СН'!$I$14+СВЦЭМ!$D$10+'СЕТ СН'!$I$6-'СЕТ СН'!$I$26</f>
        <v>1225.12348322</v>
      </c>
      <c r="Q179" s="36">
        <f>SUMIFS(СВЦЭМ!$D$33:$D$776,СВЦЭМ!$A$33:$A$776,$A179,СВЦЭМ!$B$33:$B$776,Q$155)+'СЕТ СН'!$I$14+СВЦЭМ!$D$10+'СЕТ СН'!$I$6-'СЕТ СН'!$I$26</f>
        <v>1219.24802389</v>
      </c>
      <c r="R179" s="36">
        <f>SUMIFS(СВЦЭМ!$D$33:$D$776,СВЦЭМ!$A$33:$A$776,$A179,СВЦЭМ!$B$33:$B$776,R$155)+'СЕТ СН'!$I$14+СВЦЭМ!$D$10+'СЕТ СН'!$I$6-'СЕТ СН'!$I$26</f>
        <v>1219.4773029100002</v>
      </c>
      <c r="S179" s="36">
        <f>SUMIFS(СВЦЭМ!$D$33:$D$776,СВЦЭМ!$A$33:$A$776,$A179,СВЦЭМ!$B$33:$B$776,S$155)+'СЕТ СН'!$I$14+СВЦЭМ!$D$10+'СЕТ СН'!$I$6-'СЕТ СН'!$I$26</f>
        <v>1221.70058853</v>
      </c>
      <c r="T179" s="36">
        <f>SUMIFS(СВЦЭМ!$D$33:$D$776,СВЦЭМ!$A$33:$A$776,$A179,СВЦЭМ!$B$33:$B$776,T$155)+'СЕТ СН'!$I$14+СВЦЭМ!$D$10+'СЕТ СН'!$I$6-'СЕТ СН'!$I$26</f>
        <v>1224.5960618300001</v>
      </c>
      <c r="U179" s="36">
        <f>SUMIFS(СВЦЭМ!$D$33:$D$776,СВЦЭМ!$A$33:$A$776,$A179,СВЦЭМ!$B$33:$B$776,U$155)+'СЕТ СН'!$I$14+СВЦЭМ!$D$10+'СЕТ СН'!$I$6-'СЕТ СН'!$I$26</f>
        <v>1225.0213387399999</v>
      </c>
      <c r="V179" s="36">
        <f>SUMIFS(СВЦЭМ!$D$33:$D$776,СВЦЭМ!$A$33:$A$776,$A179,СВЦЭМ!$B$33:$B$776,V$155)+'СЕТ СН'!$I$14+СВЦЭМ!$D$10+'СЕТ СН'!$I$6-'СЕТ СН'!$I$26</f>
        <v>1217.40369113</v>
      </c>
      <c r="W179" s="36">
        <f>SUMIFS(СВЦЭМ!$D$33:$D$776,СВЦЭМ!$A$33:$A$776,$A179,СВЦЭМ!$B$33:$B$776,W$155)+'СЕТ СН'!$I$14+СВЦЭМ!$D$10+'СЕТ СН'!$I$6-'СЕТ СН'!$I$26</f>
        <v>1209.28722965</v>
      </c>
      <c r="X179" s="36">
        <f>SUMIFS(СВЦЭМ!$D$33:$D$776,СВЦЭМ!$A$33:$A$776,$A179,СВЦЭМ!$B$33:$B$776,X$155)+'СЕТ СН'!$I$14+СВЦЭМ!$D$10+'СЕТ СН'!$I$6-'СЕТ СН'!$I$26</f>
        <v>1239.15867996</v>
      </c>
      <c r="Y179" s="36">
        <f>SUMIFS(СВЦЭМ!$D$33:$D$776,СВЦЭМ!$A$33:$A$776,$A179,СВЦЭМ!$B$33:$B$776,Y$155)+'СЕТ СН'!$I$14+СВЦЭМ!$D$10+'СЕТ СН'!$I$6-'СЕТ СН'!$I$26</f>
        <v>1348.58844125</v>
      </c>
    </row>
    <row r="180" spans="1:27" ht="15.75" x14ac:dyDescent="0.2">
      <c r="A180" s="35">
        <f t="shared" si="4"/>
        <v>44068</v>
      </c>
      <c r="B180" s="36">
        <f>SUMIFS(СВЦЭМ!$D$33:$D$776,СВЦЭМ!$A$33:$A$776,$A180,СВЦЭМ!$B$33:$B$776,B$155)+'СЕТ СН'!$I$14+СВЦЭМ!$D$10+'СЕТ СН'!$I$6-'СЕТ СН'!$I$26</f>
        <v>1331.3053286099998</v>
      </c>
      <c r="C180" s="36">
        <f>SUMIFS(СВЦЭМ!$D$33:$D$776,СВЦЭМ!$A$33:$A$776,$A180,СВЦЭМ!$B$33:$B$776,C$155)+'СЕТ СН'!$I$14+СВЦЭМ!$D$10+'СЕТ СН'!$I$6-'СЕТ СН'!$I$26</f>
        <v>1366.61471065</v>
      </c>
      <c r="D180" s="36">
        <f>SUMIFS(СВЦЭМ!$D$33:$D$776,СВЦЭМ!$A$33:$A$776,$A180,СВЦЭМ!$B$33:$B$776,D$155)+'СЕТ СН'!$I$14+СВЦЭМ!$D$10+'СЕТ СН'!$I$6-'СЕТ СН'!$I$26</f>
        <v>1387.5540780900001</v>
      </c>
      <c r="E180" s="36">
        <f>SUMIFS(СВЦЭМ!$D$33:$D$776,СВЦЭМ!$A$33:$A$776,$A180,СВЦЭМ!$B$33:$B$776,E$155)+'СЕТ СН'!$I$14+СВЦЭМ!$D$10+'СЕТ СН'!$I$6-'СЕТ СН'!$I$26</f>
        <v>1391.7346266</v>
      </c>
      <c r="F180" s="36">
        <f>SUMIFS(СВЦЭМ!$D$33:$D$776,СВЦЭМ!$A$33:$A$776,$A180,СВЦЭМ!$B$33:$B$776,F$155)+'СЕТ СН'!$I$14+СВЦЭМ!$D$10+'СЕТ СН'!$I$6-'СЕТ СН'!$I$26</f>
        <v>1395.5901082999999</v>
      </c>
      <c r="G180" s="36">
        <f>SUMIFS(СВЦЭМ!$D$33:$D$776,СВЦЭМ!$A$33:$A$776,$A180,СВЦЭМ!$B$33:$B$776,G$155)+'СЕТ СН'!$I$14+СВЦЭМ!$D$10+'СЕТ СН'!$I$6-'СЕТ СН'!$I$26</f>
        <v>1387.04657127</v>
      </c>
      <c r="H180" s="36">
        <f>SUMIFS(СВЦЭМ!$D$33:$D$776,СВЦЭМ!$A$33:$A$776,$A180,СВЦЭМ!$B$33:$B$776,H$155)+'СЕТ СН'!$I$14+СВЦЭМ!$D$10+'СЕТ СН'!$I$6-'СЕТ СН'!$I$26</f>
        <v>1400.8842119400001</v>
      </c>
      <c r="I180" s="36">
        <f>SUMIFS(СВЦЭМ!$D$33:$D$776,СВЦЭМ!$A$33:$A$776,$A180,СВЦЭМ!$B$33:$B$776,I$155)+'СЕТ СН'!$I$14+СВЦЭМ!$D$10+'СЕТ СН'!$I$6-'СЕТ СН'!$I$26</f>
        <v>1432.1830035799999</v>
      </c>
      <c r="J180" s="36">
        <f>SUMIFS(СВЦЭМ!$D$33:$D$776,СВЦЭМ!$A$33:$A$776,$A180,СВЦЭМ!$B$33:$B$776,J$155)+'СЕТ СН'!$I$14+СВЦЭМ!$D$10+'СЕТ СН'!$I$6-'СЕТ СН'!$I$26</f>
        <v>1416.9039841600002</v>
      </c>
      <c r="K180" s="36">
        <f>SUMIFS(СВЦЭМ!$D$33:$D$776,СВЦЭМ!$A$33:$A$776,$A180,СВЦЭМ!$B$33:$B$776,K$155)+'СЕТ СН'!$I$14+СВЦЭМ!$D$10+'СЕТ СН'!$I$6-'СЕТ СН'!$I$26</f>
        <v>1380.50183881</v>
      </c>
      <c r="L180" s="36">
        <f>SUMIFS(СВЦЭМ!$D$33:$D$776,СВЦЭМ!$A$33:$A$776,$A180,СВЦЭМ!$B$33:$B$776,L$155)+'СЕТ СН'!$I$14+СВЦЭМ!$D$10+'СЕТ СН'!$I$6-'СЕТ СН'!$I$26</f>
        <v>1360.34642123</v>
      </c>
      <c r="M180" s="36">
        <f>SUMIFS(СВЦЭМ!$D$33:$D$776,СВЦЭМ!$A$33:$A$776,$A180,СВЦЭМ!$B$33:$B$776,M$155)+'СЕТ СН'!$I$14+СВЦЭМ!$D$10+'СЕТ СН'!$I$6-'СЕТ СН'!$I$26</f>
        <v>1291.0382952300001</v>
      </c>
      <c r="N180" s="36">
        <f>SUMIFS(СВЦЭМ!$D$33:$D$776,СВЦЭМ!$A$33:$A$776,$A180,СВЦЭМ!$B$33:$B$776,N$155)+'СЕТ СН'!$I$14+СВЦЭМ!$D$10+'СЕТ СН'!$I$6-'СЕТ СН'!$I$26</f>
        <v>1241.7606789699998</v>
      </c>
      <c r="O180" s="36">
        <f>SUMIFS(СВЦЭМ!$D$33:$D$776,СВЦЭМ!$A$33:$A$776,$A180,СВЦЭМ!$B$33:$B$776,O$155)+'СЕТ СН'!$I$14+СВЦЭМ!$D$10+'СЕТ СН'!$I$6-'СЕТ СН'!$I$26</f>
        <v>1215.5505055399999</v>
      </c>
      <c r="P180" s="36">
        <f>SUMIFS(СВЦЭМ!$D$33:$D$776,СВЦЭМ!$A$33:$A$776,$A180,СВЦЭМ!$B$33:$B$776,P$155)+'СЕТ СН'!$I$14+СВЦЭМ!$D$10+'СЕТ СН'!$I$6-'СЕТ СН'!$I$26</f>
        <v>1223.78845166</v>
      </c>
      <c r="Q180" s="36">
        <f>SUMIFS(СВЦЭМ!$D$33:$D$776,СВЦЭМ!$A$33:$A$776,$A180,СВЦЭМ!$B$33:$B$776,Q$155)+'СЕТ СН'!$I$14+СВЦЭМ!$D$10+'СЕТ СН'!$I$6-'СЕТ СН'!$I$26</f>
        <v>1220.65950477</v>
      </c>
      <c r="R180" s="36">
        <f>SUMIFS(СВЦЭМ!$D$33:$D$776,СВЦЭМ!$A$33:$A$776,$A180,СВЦЭМ!$B$33:$B$776,R$155)+'СЕТ СН'!$I$14+СВЦЭМ!$D$10+'СЕТ СН'!$I$6-'СЕТ СН'!$I$26</f>
        <v>1217.46687987</v>
      </c>
      <c r="S180" s="36">
        <f>SUMIFS(СВЦЭМ!$D$33:$D$776,СВЦЭМ!$A$33:$A$776,$A180,СВЦЭМ!$B$33:$B$776,S$155)+'СЕТ СН'!$I$14+СВЦЭМ!$D$10+'СЕТ СН'!$I$6-'СЕТ СН'!$I$26</f>
        <v>1220.87891257</v>
      </c>
      <c r="T180" s="36">
        <f>SUMIFS(СВЦЭМ!$D$33:$D$776,СВЦЭМ!$A$33:$A$776,$A180,СВЦЭМ!$B$33:$B$776,T$155)+'СЕТ СН'!$I$14+СВЦЭМ!$D$10+'СЕТ СН'!$I$6-'СЕТ СН'!$I$26</f>
        <v>1221.2014842600001</v>
      </c>
      <c r="U180" s="36">
        <f>SUMIFS(СВЦЭМ!$D$33:$D$776,СВЦЭМ!$A$33:$A$776,$A180,СВЦЭМ!$B$33:$B$776,U$155)+'СЕТ СН'!$I$14+СВЦЭМ!$D$10+'СЕТ СН'!$I$6-'СЕТ СН'!$I$26</f>
        <v>1216.1459788900002</v>
      </c>
      <c r="V180" s="36">
        <f>SUMIFS(СВЦЭМ!$D$33:$D$776,СВЦЭМ!$A$33:$A$776,$A180,СВЦЭМ!$B$33:$B$776,V$155)+'СЕТ СН'!$I$14+СВЦЭМ!$D$10+'СЕТ СН'!$I$6-'СЕТ СН'!$I$26</f>
        <v>1195.5135235600001</v>
      </c>
      <c r="W180" s="36">
        <f>SUMIFS(СВЦЭМ!$D$33:$D$776,СВЦЭМ!$A$33:$A$776,$A180,СВЦЭМ!$B$33:$B$776,W$155)+'СЕТ СН'!$I$14+СВЦЭМ!$D$10+'СЕТ СН'!$I$6-'СЕТ СН'!$I$26</f>
        <v>1175.97379394</v>
      </c>
      <c r="X180" s="36">
        <f>SUMIFS(СВЦЭМ!$D$33:$D$776,СВЦЭМ!$A$33:$A$776,$A180,СВЦЭМ!$B$33:$B$776,X$155)+'СЕТ СН'!$I$14+СВЦЭМ!$D$10+'СЕТ СН'!$I$6-'СЕТ СН'!$I$26</f>
        <v>1199.39696744</v>
      </c>
      <c r="Y180" s="36">
        <f>SUMIFS(СВЦЭМ!$D$33:$D$776,СВЦЭМ!$A$33:$A$776,$A180,СВЦЭМ!$B$33:$B$776,Y$155)+'СЕТ СН'!$I$14+СВЦЭМ!$D$10+'СЕТ СН'!$I$6-'СЕТ СН'!$I$26</f>
        <v>1300.81578509</v>
      </c>
    </row>
    <row r="181" spans="1:27" ht="15.75" x14ac:dyDescent="0.2">
      <c r="A181" s="35">
        <f t="shared" si="4"/>
        <v>44069</v>
      </c>
      <c r="B181" s="36">
        <f>SUMIFS(СВЦЭМ!$D$33:$D$776,СВЦЭМ!$A$33:$A$776,$A181,СВЦЭМ!$B$33:$B$776,B$155)+'СЕТ СН'!$I$14+СВЦЭМ!$D$10+'СЕТ СН'!$I$6-'СЕТ СН'!$I$26</f>
        <v>1341.1553912499999</v>
      </c>
      <c r="C181" s="36">
        <f>SUMIFS(СВЦЭМ!$D$33:$D$776,СВЦЭМ!$A$33:$A$776,$A181,СВЦЭМ!$B$33:$B$776,C$155)+'СЕТ СН'!$I$14+СВЦЭМ!$D$10+'СЕТ СН'!$I$6-'СЕТ СН'!$I$26</f>
        <v>1377.9774114900001</v>
      </c>
      <c r="D181" s="36">
        <f>SUMIFS(СВЦЭМ!$D$33:$D$776,СВЦЭМ!$A$33:$A$776,$A181,СВЦЭМ!$B$33:$B$776,D$155)+'СЕТ СН'!$I$14+СВЦЭМ!$D$10+'СЕТ СН'!$I$6-'СЕТ СН'!$I$26</f>
        <v>1397.00436425</v>
      </c>
      <c r="E181" s="36">
        <f>SUMIFS(СВЦЭМ!$D$33:$D$776,СВЦЭМ!$A$33:$A$776,$A181,СВЦЭМ!$B$33:$B$776,E$155)+'СЕТ СН'!$I$14+СВЦЭМ!$D$10+'СЕТ СН'!$I$6-'СЕТ СН'!$I$26</f>
        <v>1403.2419983099999</v>
      </c>
      <c r="F181" s="36">
        <f>SUMIFS(СВЦЭМ!$D$33:$D$776,СВЦЭМ!$A$33:$A$776,$A181,СВЦЭМ!$B$33:$B$776,F$155)+'СЕТ СН'!$I$14+СВЦЭМ!$D$10+'СЕТ СН'!$I$6-'СЕТ СН'!$I$26</f>
        <v>1401.1865932599999</v>
      </c>
      <c r="G181" s="36">
        <f>SUMIFS(СВЦЭМ!$D$33:$D$776,СВЦЭМ!$A$33:$A$776,$A181,СВЦЭМ!$B$33:$B$776,G$155)+'СЕТ СН'!$I$14+СВЦЭМ!$D$10+'СЕТ СН'!$I$6-'СЕТ СН'!$I$26</f>
        <v>1400.1828470400001</v>
      </c>
      <c r="H181" s="36">
        <f>SUMIFS(СВЦЭМ!$D$33:$D$776,СВЦЭМ!$A$33:$A$776,$A181,СВЦЭМ!$B$33:$B$776,H$155)+'СЕТ СН'!$I$14+СВЦЭМ!$D$10+'СЕТ СН'!$I$6-'СЕТ СН'!$I$26</f>
        <v>1405.1053716400002</v>
      </c>
      <c r="I181" s="36">
        <f>SUMIFS(СВЦЭМ!$D$33:$D$776,СВЦЭМ!$A$33:$A$776,$A181,СВЦЭМ!$B$33:$B$776,I$155)+'СЕТ СН'!$I$14+СВЦЭМ!$D$10+'СЕТ СН'!$I$6-'СЕТ СН'!$I$26</f>
        <v>1430.49848013</v>
      </c>
      <c r="J181" s="36">
        <f>SUMIFS(СВЦЭМ!$D$33:$D$776,СВЦЭМ!$A$33:$A$776,$A181,СВЦЭМ!$B$33:$B$776,J$155)+'СЕТ СН'!$I$14+СВЦЭМ!$D$10+'СЕТ СН'!$I$6-'СЕТ СН'!$I$26</f>
        <v>1407.56954582</v>
      </c>
      <c r="K181" s="36">
        <f>SUMIFS(СВЦЭМ!$D$33:$D$776,СВЦЭМ!$A$33:$A$776,$A181,СВЦЭМ!$B$33:$B$776,K$155)+'СЕТ СН'!$I$14+СВЦЭМ!$D$10+'СЕТ СН'!$I$6-'СЕТ СН'!$I$26</f>
        <v>1324.4110971999999</v>
      </c>
      <c r="L181" s="36">
        <f>SUMIFS(СВЦЭМ!$D$33:$D$776,СВЦЭМ!$A$33:$A$776,$A181,СВЦЭМ!$B$33:$B$776,L$155)+'СЕТ СН'!$I$14+СВЦЭМ!$D$10+'СЕТ СН'!$I$6-'СЕТ СН'!$I$26</f>
        <v>1305.05235756</v>
      </c>
      <c r="M181" s="36">
        <f>SUMIFS(СВЦЭМ!$D$33:$D$776,СВЦЭМ!$A$33:$A$776,$A181,СВЦЭМ!$B$33:$B$776,M$155)+'СЕТ СН'!$I$14+СВЦЭМ!$D$10+'СЕТ СН'!$I$6-'СЕТ СН'!$I$26</f>
        <v>1241.8934655200001</v>
      </c>
      <c r="N181" s="36">
        <f>SUMIFS(СВЦЭМ!$D$33:$D$776,СВЦЭМ!$A$33:$A$776,$A181,СВЦЭМ!$B$33:$B$776,N$155)+'СЕТ СН'!$I$14+СВЦЭМ!$D$10+'СЕТ СН'!$I$6-'СЕТ СН'!$I$26</f>
        <v>1194.215148</v>
      </c>
      <c r="O181" s="36">
        <f>SUMIFS(СВЦЭМ!$D$33:$D$776,СВЦЭМ!$A$33:$A$776,$A181,СВЦЭМ!$B$33:$B$776,O$155)+'СЕТ СН'!$I$14+СВЦЭМ!$D$10+'СЕТ СН'!$I$6-'СЕТ СН'!$I$26</f>
        <v>1170.16123855</v>
      </c>
      <c r="P181" s="36">
        <f>SUMIFS(СВЦЭМ!$D$33:$D$776,СВЦЭМ!$A$33:$A$776,$A181,СВЦЭМ!$B$33:$B$776,P$155)+'СЕТ СН'!$I$14+СВЦЭМ!$D$10+'СЕТ СН'!$I$6-'СЕТ СН'!$I$26</f>
        <v>1169.92593298</v>
      </c>
      <c r="Q181" s="36">
        <f>SUMIFS(СВЦЭМ!$D$33:$D$776,СВЦЭМ!$A$33:$A$776,$A181,СВЦЭМ!$B$33:$B$776,Q$155)+'СЕТ СН'!$I$14+СВЦЭМ!$D$10+'СЕТ СН'!$I$6-'СЕТ СН'!$I$26</f>
        <v>1166.3207209900002</v>
      </c>
      <c r="R181" s="36">
        <f>SUMIFS(СВЦЭМ!$D$33:$D$776,СВЦЭМ!$A$33:$A$776,$A181,СВЦЭМ!$B$33:$B$776,R$155)+'СЕТ СН'!$I$14+СВЦЭМ!$D$10+'СЕТ СН'!$I$6-'СЕТ СН'!$I$26</f>
        <v>1171.8366479400001</v>
      </c>
      <c r="S181" s="36">
        <f>SUMIFS(СВЦЭМ!$D$33:$D$776,СВЦЭМ!$A$33:$A$776,$A181,СВЦЭМ!$B$33:$B$776,S$155)+'СЕТ СН'!$I$14+СВЦЭМ!$D$10+'СЕТ СН'!$I$6-'СЕТ СН'!$I$26</f>
        <v>1175.0546557100001</v>
      </c>
      <c r="T181" s="36">
        <f>SUMIFS(СВЦЭМ!$D$33:$D$776,СВЦЭМ!$A$33:$A$776,$A181,СВЦЭМ!$B$33:$B$776,T$155)+'СЕТ СН'!$I$14+СВЦЭМ!$D$10+'СЕТ СН'!$I$6-'СЕТ СН'!$I$26</f>
        <v>1166.96985473</v>
      </c>
      <c r="U181" s="36">
        <f>SUMIFS(СВЦЭМ!$D$33:$D$776,СВЦЭМ!$A$33:$A$776,$A181,СВЦЭМ!$B$33:$B$776,U$155)+'СЕТ СН'!$I$14+СВЦЭМ!$D$10+'СЕТ СН'!$I$6-'СЕТ СН'!$I$26</f>
        <v>1170.39543768</v>
      </c>
      <c r="V181" s="36">
        <f>SUMIFS(СВЦЭМ!$D$33:$D$776,СВЦЭМ!$A$33:$A$776,$A181,СВЦЭМ!$B$33:$B$776,V$155)+'СЕТ СН'!$I$14+СВЦЭМ!$D$10+'СЕТ СН'!$I$6-'СЕТ СН'!$I$26</f>
        <v>1177.5319370299999</v>
      </c>
      <c r="W181" s="36">
        <f>SUMIFS(СВЦЭМ!$D$33:$D$776,СВЦЭМ!$A$33:$A$776,$A181,СВЦЭМ!$B$33:$B$776,W$155)+'СЕТ СН'!$I$14+СВЦЭМ!$D$10+'СЕТ СН'!$I$6-'СЕТ СН'!$I$26</f>
        <v>1184.35328058</v>
      </c>
      <c r="X181" s="36">
        <f>SUMIFS(СВЦЭМ!$D$33:$D$776,СВЦЭМ!$A$33:$A$776,$A181,СВЦЭМ!$B$33:$B$776,X$155)+'СЕТ СН'!$I$14+СВЦЭМ!$D$10+'СЕТ СН'!$I$6-'СЕТ СН'!$I$26</f>
        <v>1206.0812133300001</v>
      </c>
      <c r="Y181" s="36">
        <f>SUMIFS(СВЦЭМ!$D$33:$D$776,СВЦЭМ!$A$33:$A$776,$A181,СВЦЭМ!$B$33:$B$776,Y$155)+'СЕТ СН'!$I$14+СВЦЭМ!$D$10+'СЕТ СН'!$I$6-'СЕТ СН'!$I$26</f>
        <v>1301.91179943</v>
      </c>
    </row>
    <row r="182" spans="1:27" ht="15.75" x14ac:dyDescent="0.2">
      <c r="A182" s="35">
        <f t="shared" si="4"/>
        <v>44070</v>
      </c>
      <c r="B182" s="36">
        <f>SUMIFS(СВЦЭМ!$D$33:$D$776,СВЦЭМ!$A$33:$A$776,$A182,СВЦЭМ!$B$33:$B$776,B$155)+'СЕТ СН'!$I$14+СВЦЭМ!$D$10+'СЕТ СН'!$I$6-'СЕТ СН'!$I$26</f>
        <v>1234.5950991300001</v>
      </c>
      <c r="C182" s="36">
        <f>SUMIFS(СВЦЭМ!$D$33:$D$776,СВЦЭМ!$A$33:$A$776,$A182,СВЦЭМ!$B$33:$B$776,C$155)+'СЕТ СН'!$I$14+СВЦЭМ!$D$10+'СЕТ СН'!$I$6-'СЕТ СН'!$I$26</f>
        <v>1339.1501240100001</v>
      </c>
      <c r="D182" s="36">
        <f>SUMIFS(СВЦЭМ!$D$33:$D$776,СВЦЭМ!$A$33:$A$776,$A182,СВЦЭМ!$B$33:$B$776,D$155)+'СЕТ СН'!$I$14+СВЦЭМ!$D$10+'СЕТ СН'!$I$6-'СЕТ СН'!$I$26</f>
        <v>1435.45836257</v>
      </c>
      <c r="E182" s="36">
        <f>SUMIFS(СВЦЭМ!$D$33:$D$776,СВЦЭМ!$A$33:$A$776,$A182,СВЦЭМ!$B$33:$B$776,E$155)+'СЕТ СН'!$I$14+СВЦЭМ!$D$10+'СЕТ СН'!$I$6-'СЕТ СН'!$I$26</f>
        <v>1454.4651248499999</v>
      </c>
      <c r="F182" s="36">
        <f>SUMIFS(СВЦЭМ!$D$33:$D$776,СВЦЭМ!$A$33:$A$776,$A182,СВЦЭМ!$B$33:$B$776,F$155)+'СЕТ СН'!$I$14+СВЦЭМ!$D$10+'СЕТ СН'!$I$6-'СЕТ СН'!$I$26</f>
        <v>1461.6519103400001</v>
      </c>
      <c r="G182" s="36">
        <f>SUMIFS(СВЦЭМ!$D$33:$D$776,СВЦЭМ!$A$33:$A$776,$A182,СВЦЭМ!$B$33:$B$776,G$155)+'СЕТ СН'!$I$14+СВЦЭМ!$D$10+'СЕТ СН'!$I$6-'СЕТ СН'!$I$26</f>
        <v>1454.43545634</v>
      </c>
      <c r="H182" s="36">
        <f>SUMIFS(СВЦЭМ!$D$33:$D$776,СВЦЭМ!$A$33:$A$776,$A182,СВЦЭМ!$B$33:$B$776,H$155)+'СЕТ СН'!$I$14+СВЦЭМ!$D$10+'СЕТ СН'!$I$6-'СЕТ СН'!$I$26</f>
        <v>1411.6986448500002</v>
      </c>
      <c r="I182" s="36">
        <f>SUMIFS(СВЦЭМ!$D$33:$D$776,СВЦЭМ!$A$33:$A$776,$A182,СВЦЭМ!$B$33:$B$776,I$155)+'СЕТ СН'!$I$14+СВЦЭМ!$D$10+'СЕТ СН'!$I$6-'СЕТ СН'!$I$26</f>
        <v>1330.3607299</v>
      </c>
      <c r="J182" s="36">
        <f>SUMIFS(СВЦЭМ!$D$33:$D$776,СВЦЭМ!$A$33:$A$776,$A182,СВЦЭМ!$B$33:$B$776,J$155)+'СЕТ СН'!$I$14+СВЦЭМ!$D$10+'СЕТ СН'!$I$6-'СЕТ СН'!$I$26</f>
        <v>1281.4082088499999</v>
      </c>
      <c r="K182" s="36">
        <f>SUMIFS(СВЦЭМ!$D$33:$D$776,СВЦЭМ!$A$33:$A$776,$A182,СВЦЭМ!$B$33:$B$776,K$155)+'СЕТ СН'!$I$14+СВЦЭМ!$D$10+'СЕТ СН'!$I$6-'СЕТ СН'!$I$26</f>
        <v>1250.3706164999999</v>
      </c>
      <c r="L182" s="36">
        <f>SUMIFS(СВЦЭМ!$D$33:$D$776,СВЦЭМ!$A$33:$A$776,$A182,СВЦЭМ!$B$33:$B$776,L$155)+'СЕТ СН'!$I$14+СВЦЭМ!$D$10+'СЕТ СН'!$I$6-'СЕТ СН'!$I$26</f>
        <v>1248.6376980300001</v>
      </c>
      <c r="M182" s="36">
        <f>SUMIFS(СВЦЭМ!$D$33:$D$776,СВЦЭМ!$A$33:$A$776,$A182,СВЦЭМ!$B$33:$B$776,M$155)+'СЕТ СН'!$I$14+СВЦЭМ!$D$10+'СЕТ СН'!$I$6-'СЕТ СН'!$I$26</f>
        <v>1252.01596935</v>
      </c>
      <c r="N182" s="36">
        <f>SUMIFS(СВЦЭМ!$D$33:$D$776,СВЦЭМ!$A$33:$A$776,$A182,СВЦЭМ!$B$33:$B$776,N$155)+'СЕТ СН'!$I$14+СВЦЭМ!$D$10+'СЕТ СН'!$I$6-'СЕТ СН'!$I$26</f>
        <v>1244.0387211299999</v>
      </c>
      <c r="O182" s="36">
        <f>SUMIFS(СВЦЭМ!$D$33:$D$776,СВЦЭМ!$A$33:$A$776,$A182,СВЦЭМ!$B$33:$B$776,O$155)+'СЕТ СН'!$I$14+СВЦЭМ!$D$10+'СЕТ СН'!$I$6-'СЕТ СН'!$I$26</f>
        <v>1242.4140936399999</v>
      </c>
      <c r="P182" s="36">
        <f>SUMIFS(СВЦЭМ!$D$33:$D$776,СВЦЭМ!$A$33:$A$776,$A182,СВЦЭМ!$B$33:$B$776,P$155)+'СЕТ СН'!$I$14+СВЦЭМ!$D$10+'СЕТ СН'!$I$6-'СЕТ СН'!$I$26</f>
        <v>1249.97558837</v>
      </c>
      <c r="Q182" s="36">
        <f>SUMIFS(СВЦЭМ!$D$33:$D$776,СВЦЭМ!$A$33:$A$776,$A182,СВЦЭМ!$B$33:$B$776,Q$155)+'СЕТ СН'!$I$14+СВЦЭМ!$D$10+'СЕТ СН'!$I$6-'СЕТ СН'!$I$26</f>
        <v>1250.5660914999999</v>
      </c>
      <c r="R182" s="36">
        <f>SUMIFS(СВЦЭМ!$D$33:$D$776,СВЦЭМ!$A$33:$A$776,$A182,СВЦЭМ!$B$33:$B$776,R$155)+'СЕТ СН'!$I$14+СВЦЭМ!$D$10+'СЕТ СН'!$I$6-'СЕТ СН'!$I$26</f>
        <v>1242.4287531099999</v>
      </c>
      <c r="S182" s="36">
        <f>SUMIFS(СВЦЭМ!$D$33:$D$776,СВЦЭМ!$A$33:$A$776,$A182,СВЦЭМ!$B$33:$B$776,S$155)+'СЕТ СН'!$I$14+СВЦЭМ!$D$10+'СЕТ СН'!$I$6-'СЕТ СН'!$I$26</f>
        <v>1243.62620922</v>
      </c>
      <c r="T182" s="36">
        <f>SUMIFS(СВЦЭМ!$D$33:$D$776,СВЦЭМ!$A$33:$A$776,$A182,СВЦЭМ!$B$33:$B$776,T$155)+'СЕТ СН'!$I$14+СВЦЭМ!$D$10+'СЕТ СН'!$I$6-'СЕТ СН'!$I$26</f>
        <v>1238.1322558299998</v>
      </c>
      <c r="U182" s="36">
        <f>SUMIFS(СВЦЭМ!$D$33:$D$776,СВЦЭМ!$A$33:$A$776,$A182,СВЦЭМ!$B$33:$B$776,U$155)+'СЕТ СН'!$I$14+СВЦЭМ!$D$10+'СЕТ СН'!$I$6-'СЕТ СН'!$I$26</f>
        <v>1243.80087392</v>
      </c>
      <c r="V182" s="36">
        <f>SUMIFS(СВЦЭМ!$D$33:$D$776,СВЦЭМ!$A$33:$A$776,$A182,СВЦЭМ!$B$33:$B$776,V$155)+'СЕТ СН'!$I$14+СВЦЭМ!$D$10+'СЕТ СН'!$I$6-'СЕТ СН'!$I$26</f>
        <v>1257.20001944</v>
      </c>
      <c r="W182" s="36">
        <f>SUMIFS(СВЦЭМ!$D$33:$D$776,СВЦЭМ!$A$33:$A$776,$A182,СВЦЭМ!$B$33:$B$776,W$155)+'СЕТ СН'!$I$14+СВЦЭМ!$D$10+'СЕТ СН'!$I$6-'СЕТ СН'!$I$26</f>
        <v>1256.81818322</v>
      </c>
      <c r="X182" s="36">
        <f>SUMIFS(СВЦЭМ!$D$33:$D$776,СВЦЭМ!$A$33:$A$776,$A182,СВЦЭМ!$B$33:$B$776,X$155)+'СЕТ СН'!$I$14+СВЦЭМ!$D$10+'СЕТ СН'!$I$6-'СЕТ СН'!$I$26</f>
        <v>1229.6732641799999</v>
      </c>
      <c r="Y182" s="36">
        <f>SUMIFS(СВЦЭМ!$D$33:$D$776,СВЦЭМ!$A$33:$A$776,$A182,СВЦЭМ!$B$33:$B$776,Y$155)+'СЕТ СН'!$I$14+СВЦЭМ!$D$10+'СЕТ СН'!$I$6-'СЕТ СН'!$I$26</f>
        <v>1261.47474747</v>
      </c>
    </row>
    <row r="183" spans="1:27" ht="15.75" x14ac:dyDescent="0.2">
      <c r="A183" s="35">
        <f t="shared" si="4"/>
        <v>44071</v>
      </c>
      <c r="B183" s="36">
        <f>SUMIFS(СВЦЭМ!$D$33:$D$776,СВЦЭМ!$A$33:$A$776,$A183,СВЦЭМ!$B$33:$B$776,B$155)+'СЕТ СН'!$I$14+СВЦЭМ!$D$10+'СЕТ СН'!$I$6-'СЕТ СН'!$I$26</f>
        <v>1388.76247337</v>
      </c>
      <c r="C183" s="36">
        <f>SUMIFS(СВЦЭМ!$D$33:$D$776,СВЦЭМ!$A$33:$A$776,$A183,СВЦЭМ!$B$33:$B$776,C$155)+'СЕТ СН'!$I$14+СВЦЭМ!$D$10+'СЕТ СН'!$I$6-'СЕТ СН'!$I$26</f>
        <v>1407.72386484</v>
      </c>
      <c r="D183" s="36">
        <f>SUMIFS(СВЦЭМ!$D$33:$D$776,СВЦЭМ!$A$33:$A$776,$A183,СВЦЭМ!$B$33:$B$776,D$155)+'СЕТ СН'!$I$14+СВЦЭМ!$D$10+'СЕТ СН'!$I$6-'СЕТ СН'!$I$26</f>
        <v>1439.35749988</v>
      </c>
      <c r="E183" s="36">
        <f>SUMIFS(СВЦЭМ!$D$33:$D$776,СВЦЭМ!$A$33:$A$776,$A183,СВЦЭМ!$B$33:$B$776,E$155)+'СЕТ СН'!$I$14+СВЦЭМ!$D$10+'СЕТ СН'!$I$6-'СЕТ СН'!$I$26</f>
        <v>1452.7832111299999</v>
      </c>
      <c r="F183" s="36">
        <f>SUMIFS(СВЦЭМ!$D$33:$D$776,СВЦЭМ!$A$33:$A$776,$A183,СВЦЭМ!$B$33:$B$776,F$155)+'СЕТ СН'!$I$14+СВЦЭМ!$D$10+'СЕТ СН'!$I$6-'СЕТ СН'!$I$26</f>
        <v>1463.25613574</v>
      </c>
      <c r="G183" s="36">
        <f>SUMIFS(СВЦЭМ!$D$33:$D$776,СВЦЭМ!$A$33:$A$776,$A183,СВЦЭМ!$B$33:$B$776,G$155)+'СЕТ СН'!$I$14+СВЦЭМ!$D$10+'СЕТ СН'!$I$6-'СЕТ СН'!$I$26</f>
        <v>1442.0326521500001</v>
      </c>
      <c r="H183" s="36">
        <f>SUMIFS(СВЦЭМ!$D$33:$D$776,СВЦЭМ!$A$33:$A$776,$A183,СВЦЭМ!$B$33:$B$776,H$155)+'СЕТ СН'!$I$14+СВЦЭМ!$D$10+'СЕТ СН'!$I$6-'СЕТ СН'!$I$26</f>
        <v>1406.0276781100001</v>
      </c>
      <c r="I183" s="36">
        <f>SUMIFS(СВЦЭМ!$D$33:$D$776,СВЦЭМ!$A$33:$A$776,$A183,СВЦЭМ!$B$33:$B$776,I$155)+'СЕТ СН'!$I$14+СВЦЭМ!$D$10+'СЕТ СН'!$I$6-'СЕТ СН'!$I$26</f>
        <v>1348.30716194</v>
      </c>
      <c r="J183" s="36">
        <f>SUMIFS(СВЦЭМ!$D$33:$D$776,СВЦЭМ!$A$33:$A$776,$A183,СВЦЭМ!$B$33:$B$776,J$155)+'СЕТ СН'!$I$14+СВЦЭМ!$D$10+'СЕТ СН'!$I$6-'СЕТ СН'!$I$26</f>
        <v>1284.99420545</v>
      </c>
      <c r="K183" s="36">
        <f>SUMIFS(СВЦЭМ!$D$33:$D$776,СВЦЭМ!$A$33:$A$776,$A183,СВЦЭМ!$B$33:$B$776,K$155)+'СЕТ СН'!$I$14+СВЦЭМ!$D$10+'СЕТ СН'!$I$6-'СЕТ СН'!$I$26</f>
        <v>1256.45953119</v>
      </c>
      <c r="L183" s="36">
        <f>SUMIFS(СВЦЭМ!$D$33:$D$776,СВЦЭМ!$A$33:$A$776,$A183,СВЦЭМ!$B$33:$B$776,L$155)+'СЕТ СН'!$I$14+СВЦЭМ!$D$10+'СЕТ СН'!$I$6-'СЕТ СН'!$I$26</f>
        <v>1249.0240272800002</v>
      </c>
      <c r="M183" s="36">
        <f>SUMIFS(СВЦЭМ!$D$33:$D$776,СВЦЭМ!$A$33:$A$776,$A183,СВЦЭМ!$B$33:$B$776,M$155)+'СЕТ СН'!$I$14+СВЦЭМ!$D$10+'СЕТ СН'!$I$6-'СЕТ СН'!$I$26</f>
        <v>1252.5627992300001</v>
      </c>
      <c r="N183" s="36">
        <f>SUMIFS(СВЦЭМ!$D$33:$D$776,СВЦЭМ!$A$33:$A$776,$A183,СВЦЭМ!$B$33:$B$776,N$155)+'СЕТ СН'!$I$14+СВЦЭМ!$D$10+'СЕТ СН'!$I$6-'СЕТ СН'!$I$26</f>
        <v>1253.1833371299999</v>
      </c>
      <c r="O183" s="36">
        <f>SUMIFS(СВЦЭМ!$D$33:$D$776,СВЦЭМ!$A$33:$A$776,$A183,СВЦЭМ!$B$33:$B$776,O$155)+'СЕТ СН'!$I$14+СВЦЭМ!$D$10+'СЕТ СН'!$I$6-'СЕТ СН'!$I$26</f>
        <v>1247.37993798</v>
      </c>
      <c r="P183" s="36">
        <f>SUMIFS(СВЦЭМ!$D$33:$D$776,СВЦЭМ!$A$33:$A$776,$A183,СВЦЭМ!$B$33:$B$776,P$155)+'СЕТ СН'!$I$14+СВЦЭМ!$D$10+'СЕТ СН'!$I$6-'СЕТ СН'!$I$26</f>
        <v>1249.0572074000002</v>
      </c>
      <c r="Q183" s="36">
        <f>SUMIFS(СВЦЭМ!$D$33:$D$776,СВЦЭМ!$A$33:$A$776,$A183,СВЦЭМ!$B$33:$B$776,Q$155)+'СЕТ СН'!$I$14+СВЦЭМ!$D$10+'СЕТ СН'!$I$6-'СЕТ СН'!$I$26</f>
        <v>1262.0814135999999</v>
      </c>
      <c r="R183" s="36">
        <f>SUMIFS(СВЦЭМ!$D$33:$D$776,СВЦЭМ!$A$33:$A$776,$A183,СВЦЭМ!$B$33:$B$776,R$155)+'СЕТ СН'!$I$14+СВЦЭМ!$D$10+'СЕТ СН'!$I$6-'СЕТ СН'!$I$26</f>
        <v>1258.6904197399999</v>
      </c>
      <c r="S183" s="36">
        <f>SUMIFS(СВЦЭМ!$D$33:$D$776,СВЦЭМ!$A$33:$A$776,$A183,СВЦЭМ!$B$33:$B$776,S$155)+'СЕТ СН'!$I$14+СВЦЭМ!$D$10+'СЕТ СН'!$I$6-'СЕТ СН'!$I$26</f>
        <v>1260.9969770600001</v>
      </c>
      <c r="T183" s="36">
        <f>SUMIFS(СВЦЭМ!$D$33:$D$776,СВЦЭМ!$A$33:$A$776,$A183,СВЦЭМ!$B$33:$B$776,T$155)+'СЕТ СН'!$I$14+СВЦЭМ!$D$10+'СЕТ СН'!$I$6-'СЕТ СН'!$I$26</f>
        <v>1256.7013861800001</v>
      </c>
      <c r="U183" s="36">
        <f>SUMIFS(СВЦЭМ!$D$33:$D$776,СВЦЭМ!$A$33:$A$776,$A183,СВЦЭМ!$B$33:$B$776,U$155)+'СЕТ СН'!$I$14+СВЦЭМ!$D$10+'СЕТ СН'!$I$6-'СЕТ СН'!$I$26</f>
        <v>1250.17126366</v>
      </c>
      <c r="V183" s="36">
        <f>SUMIFS(СВЦЭМ!$D$33:$D$776,СВЦЭМ!$A$33:$A$776,$A183,СВЦЭМ!$B$33:$B$776,V$155)+'СЕТ СН'!$I$14+СВЦЭМ!$D$10+'СЕТ СН'!$I$6-'СЕТ СН'!$I$26</f>
        <v>1225.22031558</v>
      </c>
      <c r="W183" s="36">
        <f>SUMIFS(СВЦЭМ!$D$33:$D$776,СВЦЭМ!$A$33:$A$776,$A183,СВЦЭМ!$B$33:$B$776,W$155)+'СЕТ СН'!$I$14+СВЦЭМ!$D$10+'СЕТ СН'!$I$6-'СЕТ СН'!$I$26</f>
        <v>1223.41027487</v>
      </c>
      <c r="X183" s="36">
        <f>SUMIFS(СВЦЭМ!$D$33:$D$776,СВЦЭМ!$A$33:$A$776,$A183,СВЦЭМ!$B$33:$B$776,X$155)+'СЕТ СН'!$I$14+СВЦЭМ!$D$10+'СЕТ СН'!$I$6-'СЕТ СН'!$I$26</f>
        <v>1274.83534633</v>
      </c>
      <c r="Y183" s="36">
        <f>SUMIFS(СВЦЭМ!$D$33:$D$776,СВЦЭМ!$A$33:$A$776,$A183,СВЦЭМ!$B$33:$B$776,Y$155)+'СЕТ СН'!$I$14+СВЦЭМ!$D$10+'СЕТ СН'!$I$6-'СЕТ СН'!$I$26</f>
        <v>1324.6961692899999</v>
      </c>
    </row>
    <row r="184" spans="1:27" ht="15.75" x14ac:dyDescent="0.2">
      <c r="A184" s="35">
        <f t="shared" si="4"/>
        <v>44072</v>
      </c>
      <c r="B184" s="36">
        <f>SUMIFS(СВЦЭМ!$D$33:$D$776,СВЦЭМ!$A$33:$A$776,$A184,СВЦЭМ!$B$33:$B$776,B$155)+'СЕТ СН'!$I$14+СВЦЭМ!$D$10+'СЕТ СН'!$I$6-'СЕТ СН'!$I$26</f>
        <v>1388.01892557</v>
      </c>
      <c r="C184" s="36">
        <f>SUMIFS(СВЦЭМ!$D$33:$D$776,СВЦЭМ!$A$33:$A$776,$A184,СВЦЭМ!$B$33:$B$776,C$155)+'СЕТ СН'!$I$14+СВЦЭМ!$D$10+'СЕТ СН'!$I$6-'СЕТ СН'!$I$26</f>
        <v>1436.10288664</v>
      </c>
      <c r="D184" s="36">
        <f>SUMIFS(СВЦЭМ!$D$33:$D$776,СВЦЭМ!$A$33:$A$776,$A184,СВЦЭМ!$B$33:$B$776,D$155)+'СЕТ СН'!$I$14+СВЦЭМ!$D$10+'СЕТ СН'!$I$6-'СЕТ СН'!$I$26</f>
        <v>1474.3534390300001</v>
      </c>
      <c r="E184" s="36">
        <f>SUMIFS(СВЦЭМ!$D$33:$D$776,СВЦЭМ!$A$33:$A$776,$A184,СВЦЭМ!$B$33:$B$776,E$155)+'СЕТ СН'!$I$14+СВЦЭМ!$D$10+'СЕТ СН'!$I$6-'СЕТ СН'!$I$26</f>
        <v>1490.0632807500001</v>
      </c>
      <c r="F184" s="36">
        <f>SUMIFS(СВЦЭМ!$D$33:$D$776,СВЦЭМ!$A$33:$A$776,$A184,СВЦЭМ!$B$33:$B$776,F$155)+'СЕТ СН'!$I$14+СВЦЭМ!$D$10+'СЕТ СН'!$I$6-'СЕТ СН'!$I$26</f>
        <v>1499.9237461799999</v>
      </c>
      <c r="G184" s="36">
        <f>SUMIFS(СВЦЭМ!$D$33:$D$776,СВЦЭМ!$A$33:$A$776,$A184,СВЦЭМ!$B$33:$B$776,G$155)+'СЕТ СН'!$I$14+СВЦЭМ!$D$10+'СЕТ СН'!$I$6-'СЕТ СН'!$I$26</f>
        <v>1483.81789658</v>
      </c>
      <c r="H184" s="36">
        <f>SUMIFS(СВЦЭМ!$D$33:$D$776,СВЦЭМ!$A$33:$A$776,$A184,СВЦЭМ!$B$33:$B$776,H$155)+'СЕТ СН'!$I$14+СВЦЭМ!$D$10+'СЕТ СН'!$I$6-'СЕТ СН'!$I$26</f>
        <v>1456.73585407</v>
      </c>
      <c r="I184" s="36">
        <f>SUMIFS(СВЦЭМ!$D$33:$D$776,СВЦЭМ!$A$33:$A$776,$A184,СВЦЭМ!$B$33:$B$776,I$155)+'СЕТ СН'!$I$14+СВЦЭМ!$D$10+'СЕТ СН'!$I$6-'СЕТ СН'!$I$26</f>
        <v>1410.06930558</v>
      </c>
      <c r="J184" s="36">
        <f>SUMIFS(СВЦЭМ!$D$33:$D$776,СВЦЭМ!$A$33:$A$776,$A184,СВЦЭМ!$B$33:$B$776,J$155)+'СЕТ СН'!$I$14+СВЦЭМ!$D$10+'СЕТ СН'!$I$6-'СЕТ СН'!$I$26</f>
        <v>1335.41146336</v>
      </c>
      <c r="K184" s="36">
        <f>SUMIFS(СВЦЭМ!$D$33:$D$776,СВЦЭМ!$A$33:$A$776,$A184,СВЦЭМ!$B$33:$B$776,K$155)+'СЕТ СН'!$I$14+СВЦЭМ!$D$10+'СЕТ СН'!$I$6-'СЕТ СН'!$I$26</f>
        <v>1274.4894570699998</v>
      </c>
      <c r="L184" s="36">
        <f>SUMIFS(СВЦЭМ!$D$33:$D$776,СВЦЭМ!$A$33:$A$776,$A184,СВЦЭМ!$B$33:$B$776,L$155)+'СЕТ СН'!$I$14+СВЦЭМ!$D$10+'СЕТ СН'!$I$6-'СЕТ СН'!$I$26</f>
        <v>1253.8599049700001</v>
      </c>
      <c r="M184" s="36">
        <f>SUMIFS(СВЦЭМ!$D$33:$D$776,СВЦЭМ!$A$33:$A$776,$A184,СВЦЭМ!$B$33:$B$776,M$155)+'СЕТ СН'!$I$14+СВЦЭМ!$D$10+'СЕТ СН'!$I$6-'СЕТ СН'!$I$26</f>
        <v>1255.4174495500001</v>
      </c>
      <c r="N184" s="36">
        <f>SUMIFS(СВЦЭМ!$D$33:$D$776,СВЦЭМ!$A$33:$A$776,$A184,СВЦЭМ!$B$33:$B$776,N$155)+'СЕТ СН'!$I$14+СВЦЭМ!$D$10+'СЕТ СН'!$I$6-'СЕТ СН'!$I$26</f>
        <v>1265.3701195200001</v>
      </c>
      <c r="O184" s="36">
        <f>SUMIFS(СВЦЭМ!$D$33:$D$776,СВЦЭМ!$A$33:$A$776,$A184,СВЦЭМ!$B$33:$B$776,O$155)+'СЕТ СН'!$I$14+СВЦЭМ!$D$10+'СЕТ СН'!$I$6-'СЕТ СН'!$I$26</f>
        <v>1262.5632254299999</v>
      </c>
      <c r="P184" s="36">
        <f>SUMIFS(СВЦЭМ!$D$33:$D$776,СВЦЭМ!$A$33:$A$776,$A184,СВЦЭМ!$B$33:$B$776,P$155)+'СЕТ СН'!$I$14+СВЦЭМ!$D$10+'СЕТ СН'!$I$6-'СЕТ СН'!$I$26</f>
        <v>1268.43865654</v>
      </c>
      <c r="Q184" s="36">
        <f>SUMIFS(СВЦЭМ!$D$33:$D$776,СВЦЭМ!$A$33:$A$776,$A184,СВЦЭМ!$B$33:$B$776,Q$155)+'СЕТ СН'!$I$14+СВЦЭМ!$D$10+'СЕТ СН'!$I$6-'СЕТ СН'!$I$26</f>
        <v>1283.68264391</v>
      </c>
      <c r="R184" s="36">
        <f>SUMIFS(СВЦЭМ!$D$33:$D$776,СВЦЭМ!$A$33:$A$776,$A184,СВЦЭМ!$B$33:$B$776,R$155)+'СЕТ СН'!$I$14+СВЦЭМ!$D$10+'СЕТ СН'!$I$6-'СЕТ СН'!$I$26</f>
        <v>1293.3134835400001</v>
      </c>
      <c r="S184" s="36">
        <f>SUMIFS(СВЦЭМ!$D$33:$D$776,СВЦЭМ!$A$33:$A$776,$A184,СВЦЭМ!$B$33:$B$776,S$155)+'СЕТ СН'!$I$14+СВЦЭМ!$D$10+'СЕТ СН'!$I$6-'СЕТ СН'!$I$26</f>
        <v>1283.75449972</v>
      </c>
      <c r="T184" s="36">
        <f>SUMIFS(СВЦЭМ!$D$33:$D$776,СВЦЭМ!$A$33:$A$776,$A184,СВЦЭМ!$B$33:$B$776,T$155)+'СЕТ СН'!$I$14+СВЦЭМ!$D$10+'СЕТ СН'!$I$6-'СЕТ СН'!$I$26</f>
        <v>1282.1440194900001</v>
      </c>
      <c r="U184" s="36">
        <f>SUMIFS(СВЦЭМ!$D$33:$D$776,СВЦЭМ!$A$33:$A$776,$A184,СВЦЭМ!$B$33:$B$776,U$155)+'СЕТ СН'!$I$14+СВЦЭМ!$D$10+'СЕТ СН'!$I$6-'СЕТ СН'!$I$26</f>
        <v>1282.37773165</v>
      </c>
      <c r="V184" s="36">
        <f>SUMIFS(СВЦЭМ!$D$33:$D$776,СВЦЭМ!$A$33:$A$776,$A184,СВЦЭМ!$B$33:$B$776,V$155)+'СЕТ СН'!$I$14+СВЦЭМ!$D$10+'СЕТ СН'!$I$6-'СЕТ СН'!$I$26</f>
        <v>1261.92029383</v>
      </c>
      <c r="W184" s="36">
        <f>SUMIFS(СВЦЭМ!$D$33:$D$776,СВЦЭМ!$A$33:$A$776,$A184,СВЦЭМ!$B$33:$B$776,W$155)+'СЕТ СН'!$I$14+СВЦЭМ!$D$10+'СЕТ СН'!$I$6-'СЕТ СН'!$I$26</f>
        <v>1251.04722451</v>
      </c>
      <c r="X184" s="36">
        <f>SUMIFS(СВЦЭМ!$D$33:$D$776,СВЦЭМ!$A$33:$A$776,$A184,СВЦЭМ!$B$33:$B$776,X$155)+'СЕТ СН'!$I$14+СВЦЭМ!$D$10+'СЕТ СН'!$I$6-'СЕТ СН'!$I$26</f>
        <v>1294.2291106299999</v>
      </c>
      <c r="Y184" s="36">
        <f>SUMIFS(СВЦЭМ!$D$33:$D$776,СВЦЭМ!$A$33:$A$776,$A184,СВЦЭМ!$B$33:$B$776,Y$155)+'СЕТ СН'!$I$14+СВЦЭМ!$D$10+'СЕТ СН'!$I$6-'СЕТ СН'!$I$26</f>
        <v>1335.26158027</v>
      </c>
    </row>
    <row r="185" spans="1:27" ht="15.75" x14ac:dyDescent="0.2">
      <c r="A185" s="35">
        <f t="shared" si="4"/>
        <v>44073</v>
      </c>
      <c r="B185" s="36">
        <f>SUMIFS(СВЦЭМ!$D$33:$D$776,СВЦЭМ!$A$33:$A$776,$A185,СВЦЭМ!$B$33:$B$776,B$155)+'СЕТ СН'!$I$14+СВЦЭМ!$D$10+'СЕТ СН'!$I$6-'СЕТ СН'!$I$26</f>
        <v>1367.68119226</v>
      </c>
      <c r="C185" s="36">
        <f>SUMIFS(СВЦЭМ!$D$33:$D$776,СВЦЭМ!$A$33:$A$776,$A185,СВЦЭМ!$B$33:$B$776,C$155)+'СЕТ СН'!$I$14+СВЦЭМ!$D$10+'СЕТ СН'!$I$6-'СЕТ СН'!$I$26</f>
        <v>1427.25278177</v>
      </c>
      <c r="D185" s="36">
        <f>SUMIFS(СВЦЭМ!$D$33:$D$776,СВЦЭМ!$A$33:$A$776,$A185,СВЦЭМ!$B$33:$B$776,D$155)+'СЕТ СН'!$I$14+СВЦЭМ!$D$10+'СЕТ СН'!$I$6-'СЕТ СН'!$I$26</f>
        <v>1471.8850599800001</v>
      </c>
      <c r="E185" s="36">
        <f>SUMIFS(СВЦЭМ!$D$33:$D$776,СВЦЭМ!$A$33:$A$776,$A185,СВЦЭМ!$B$33:$B$776,E$155)+'СЕТ СН'!$I$14+СВЦЭМ!$D$10+'СЕТ СН'!$I$6-'СЕТ СН'!$I$26</f>
        <v>1472.49911008</v>
      </c>
      <c r="F185" s="36">
        <f>SUMIFS(СВЦЭМ!$D$33:$D$776,СВЦЭМ!$A$33:$A$776,$A185,СВЦЭМ!$B$33:$B$776,F$155)+'СЕТ СН'!$I$14+СВЦЭМ!$D$10+'СЕТ СН'!$I$6-'СЕТ СН'!$I$26</f>
        <v>1473.10817514</v>
      </c>
      <c r="G185" s="36">
        <f>SUMIFS(СВЦЭМ!$D$33:$D$776,СВЦЭМ!$A$33:$A$776,$A185,СВЦЭМ!$B$33:$B$776,G$155)+'СЕТ СН'!$I$14+СВЦЭМ!$D$10+'СЕТ СН'!$I$6-'СЕТ СН'!$I$26</f>
        <v>1462.4166199699998</v>
      </c>
      <c r="H185" s="36">
        <f>SUMIFS(СВЦЭМ!$D$33:$D$776,СВЦЭМ!$A$33:$A$776,$A185,СВЦЭМ!$B$33:$B$776,H$155)+'СЕТ СН'!$I$14+СВЦЭМ!$D$10+'СЕТ СН'!$I$6-'СЕТ СН'!$I$26</f>
        <v>1454.1452438599999</v>
      </c>
      <c r="I185" s="36">
        <f>SUMIFS(СВЦЭМ!$D$33:$D$776,СВЦЭМ!$A$33:$A$776,$A185,СВЦЭМ!$B$33:$B$776,I$155)+'СЕТ СН'!$I$14+СВЦЭМ!$D$10+'СЕТ СН'!$I$6-'СЕТ СН'!$I$26</f>
        <v>1422.0185404200001</v>
      </c>
      <c r="J185" s="36">
        <f>SUMIFS(СВЦЭМ!$D$33:$D$776,СВЦЭМ!$A$33:$A$776,$A185,СВЦЭМ!$B$33:$B$776,J$155)+'СЕТ СН'!$I$14+СВЦЭМ!$D$10+'СЕТ СН'!$I$6-'СЕТ СН'!$I$26</f>
        <v>1345.4129753699999</v>
      </c>
      <c r="K185" s="36">
        <f>SUMIFS(СВЦЭМ!$D$33:$D$776,СВЦЭМ!$A$33:$A$776,$A185,СВЦЭМ!$B$33:$B$776,K$155)+'СЕТ СН'!$I$14+СВЦЭМ!$D$10+'СЕТ СН'!$I$6-'СЕТ СН'!$I$26</f>
        <v>1278.14679297</v>
      </c>
      <c r="L185" s="36">
        <f>SUMIFS(СВЦЭМ!$D$33:$D$776,СВЦЭМ!$A$33:$A$776,$A185,СВЦЭМ!$B$33:$B$776,L$155)+'СЕТ СН'!$I$14+СВЦЭМ!$D$10+'СЕТ СН'!$I$6-'СЕТ СН'!$I$26</f>
        <v>1245.97747198</v>
      </c>
      <c r="M185" s="36">
        <f>SUMIFS(СВЦЭМ!$D$33:$D$776,СВЦЭМ!$A$33:$A$776,$A185,СВЦЭМ!$B$33:$B$776,M$155)+'СЕТ СН'!$I$14+СВЦЭМ!$D$10+'СЕТ СН'!$I$6-'СЕТ СН'!$I$26</f>
        <v>1240.45069461</v>
      </c>
      <c r="N185" s="36">
        <f>SUMIFS(СВЦЭМ!$D$33:$D$776,СВЦЭМ!$A$33:$A$776,$A185,СВЦЭМ!$B$33:$B$776,N$155)+'СЕТ СН'!$I$14+СВЦЭМ!$D$10+'СЕТ СН'!$I$6-'СЕТ СН'!$I$26</f>
        <v>1250.4784361699999</v>
      </c>
      <c r="O185" s="36">
        <f>SUMIFS(СВЦЭМ!$D$33:$D$776,СВЦЭМ!$A$33:$A$776,$A185,СВЦЭМ!$B$33:$B$776,O$155)+'СЕТ СН'!$I$14+СВЦЭМ!$D$10+'СЕТ СН'!$I$6-'СЕТ СН'!$I$26</f>
        <v>1242.8417107300002</v>
      </c>
      <c r="P185" s="36">
        <f>SUMIFS(СВЦЭМ!$D$33:$D$776,СВЦЭМ!$A$33:$A$776,$A185,СВЦЭМ!$B$33:$B$776,P$155)+'СЕТ СН'!$I$14+СВЦЭМ!$D$10+'СЕТ СН'!$I$6-'СЕТ СН'!$I$26</f>
        <v>1246.25341798</v>
      </c>
      <c r="Q185" s="36">
        <f>SUMIFS(СВЦЭМ!$D$33:$D$776,СВЦЭМ!$A$33:$A$776,$A185,СВЦЭМ!$B$33:$B$776,Q$155)+'СЕТ СН'!$I$14+СВЦЭМ!$D$10+'СЕТ СН'!$I$6-'СЕТ СН'!$I$26</f>
        <v>1260.10214034</v>
      </c>
      <c r="R185" s="36">
        <f>SUMIFS(СВЦЭМ!$D$33:$D$776,СВЦЭМ!$A$33:$A$776,$A185,СВЦЭМ!$B$33:$B$776,R$155)+'СЕТ СН'!$I$14+СВЦЭМ!$D$10+'СЕТ СН'!$I$6-'СЕТ СН'!$I$26</f>
        <v>1265.1854564999999</v>
      </c>
      <c r="S185" s="36">
        <f>SUMIFS(СВЦЭМ!$D$33:$D$776,СВЦЭМ!$A$33:$A$776,$A185,СВЦЭМ!$B$33:$B$776,S$155)+'СЕТ СН'!$I$14+СВЦЭМ!$D$10+'СЕТ СН'!$I$6-'СЕТ СН'!$I$26</f>
        <v>1249.9618537900001</v>
      </c>
      <c r="T185" s="36">
        <f>SUMIFS(СВЦЭМ!$D$33:$D$776,СВЦЭМ!$A$33:$A$776,$A185,СВЦЭМ!$B$33:$B$776,T$155)+'СЕТ СН'!$I$14+СВЦЭМ!$D$10+'СЕТ СН'!$I$6-'СЕТ СН'!$I$26</f>
        <v>1239.7251739399999</v>
      </c>
      <c r="U185" s="36">
        <f>SUMIFS(СВЦЭМ!$D$33:$D$776,СВЦЭМ!$A$33:$A$776,$A185,СВЦЭМ!$B$33:$B$776,U$155)+'СЕТ СН'!$I$14+СВЦЭМ!$D$10+'СЕТ СН'!$I$6-'СЕТ СН'!$I$26</f>
        <v>1234.10493086</v>
      </c>
      <c r="V185" s="36">
        <f>SUMIFS(СВЦЭМ!$D$33:$D$776,СВЦЭМ!$A$33:$A$776,$A185,СВЦЭМ!$B$33:$B$776,V$155)+'СЕТ СН'!$I$14+СВЦЭМ!$D$10+'СЕТ СН'!$I$6-'СЕТ СН'!$I$26</f>
        <v>1206.5276125400001</v>
      </c>
      <c r="W185" s="36">
        <f>SUMIFS(СВЦЭМ!$D$33:$D$776,СВЦЭМ!$A$33:$A$776,$A185,СВЦЭМ!$B$33:$B$776,W$155)+'СЕТ СН'!$I$14+СВЦЭМ!$D$10+'СЕТ СН'!$I$6-'СЕТ СН'!$I$26</f>
        <v>1188.7133433499998</v>
      </c>
      <c r="X185" s="36">
        <f>SUMIFS(СВЦЭМ!$D$33:$D$776,СВЦЭМ!$A$33:$A$776,$A185,СВЦЭМ!$B$33:$B$776,X$155)+'СЕТ СН'!$I$14+СВЦЭМ!$D$10+'СЕТ СН'!$I$6-'СЕТ СН'!$I$26</f>
        <v>1231.792447</v>
      </c>
      <c r="Y185" s="36">
        <f>SUMIFS(СВЦЭМ!$D$33:$D$776,СВЦЭМ!$A$33:$A$776,$A185,СВЦЭМ!$B$33:$B$776,Y$155)+'СЕТ СН'!$I$14+СВЦЭМ!$D$10+'СЕТ СН'!$I$6-'СЕТ СН'!$I$26</f>
        <v>1285.73051732</v>
      </c>
    </row>
    <row r="186" spans="1:27" ht="15.75" x14ac:dyDescent="0.2">
      <c r="A186" s="35">
        <f t="shared" si="4"/>
        <v>44074</v>
      </c>
      <c r="B186" s="36">
        <f>SUMIFS(СВЦЭМ!$D$33:$D$776,СВЦЭМ!$A$33:$A$776,$A186,СВЦЭМ!$B$33:$B$776,B$155)+'СЕТ СН'!$I$14+СВЦЭМ!$D$10+'СЕТ СН'!$I$6-'СЕТ СН'!$I$26</f>
        <v>1334.7779884900001</v>
      </c>
      <c r="C186" s="36">
        <f>SUMIFS(СВЦЭМ!$D$33:$D$776,СВЦЭМ!$A$33:$A$776,$A186,СВЦЭМ!$B$33:$B$776,C$155)+'СЕТ СН'!$I$14+СВЦЭМ!$D$10+'СЕТ СН'!$I$6-'СЕТ СН'!$I$26</f>
        <v>1389.9923582000001</v>
      </c>
      <c r="D186" s="36">
        <f>SUMIFS(СВЦЭМ!$D$33:$D$776,СВЦЭМ!$A$33:$A$776,$A186,СВЦЭМ!$B$33:$B$776,D$155)+'СЕТ СН'!$I$14+СВЦЭМ!$D$10+'СЕТ СН'!$I$6-'СЕТ СН'!$I$26</f>
        <v>1447.47447287</v>
      </c>
      <c r="E186" s="36">
        <f>SUMIFS(СВЦЭМ!$D$33:$D$776,СВЦЭМ!$A$33:$A$776,$A186,СВЦЭМ!$B$33:$B$776,E$155)+'СЕТ СН'!$I$14+СВЦЭМ!$D$10+'СЕТ СН'!$I$6-'СЕТ СН'!$I$26</f>
        <v>1459.7925322800002</v>
      </c>
      <c r="F186" s="36">
        <f>SUMIFS(СВЦЭМ!$D$33:$D$776,СВЦЭМ!$A$33:$A$776,$A186,СВЦЭМ!$B$33:$B$776,F$155)+'СЕТ СН'!$I$14+СВЦЭМ!$D$10+'СЕТ СН'!$I$6-'СЕТ СН'!$I$26</f>
        <v>1471.57314163</v>
      </c>
      <c r="G186" s="36">
        <f>SUMIFS(СВЦЭМ!$D$33:$D$776,СВЦЭМ!$A$33:$A$776,$A186,СВЦЭМ!$B$33:$B$776,G$155)+'СЕТ СН'!$I$14+СВЦЭМ!$D$10+'СЕТ СН'!$I$6-'СЕТ СН'!$I$26</f>
        <v>1457.71732051</v>
      </c>
      <c r="H186" s="36">
        <f>SUMIFS(СВЦЭМ!$D$33:$D$776,СВЦЭМ!$A$33:$A$776,$A186,СВЦЭМ!$B$33:$B$776,H$155)+'СЕТ СН'!$I$14+СВЦЭМ!$D$10+'СЕТ СН'!$I$6-'СЕТ СН'!$I$26</f>
        <v>1405.0613940600001</v>
      </c>
      <c r="I186" s="36">
        <f>SUMIFS(СВЦЭМ!$D$33:$D$776,СВЦЭМ!$A$33:$A$776,$A186,СВЦЭМ!$B$33:$B$776,I$155)+'СЕТ СН'!$I$14+СВЦЭМ!$D$10+'СЕТ СН'!$I$6-'СЕТ СН'!$I$26</f>
        <v>1341.9750467700001</v>
      </c>
      <c r="J186" s="36">
        <f>SUMIFS(СВЦЭМ!$D$33:$D$776,СВЦЭМ!$A$33:$A$776,$A186,СВЦЭМ!$B$33:$B$776,J$155)+'СЕТ СН'!$I$14+СВЦЭМ!$D$10+'СЕТ СН'!$I$6-'СЕТ СН'!$I$26</f>
        <v>1284.9368616000002</v>
      </c>
      <c r="K186" s="36">
        <f>SUMIFS(СВЦЭМ!$D$33:$D$776,СВЦЭМ!$A$33:$A$776,$A186,СВЦЭМ!$B$33:$B$776,K$155)+'СЕТ СН'!$I$14+СВЦЭМ!$D$10+'СЕТ СН'!$I$6-'СЕТ СН'!$I$26</f>
        <v>1241.59205701</v>
      </c>
      <c r="L186" s="36">
        <f>SUMIFS(СВЦЭМ!$D$33:$D$776,СВЦЭМ!$A$33:$A$776,$A186,СВЦЭМ!$B$33:$B$776,L$155)+'СЕТ СН'!$I$14+СВЦЭМ!$D$10+'СЕТ СН'!$I$6-'СЕТ СН'!$I$26</f>
        <v>1257.64192101</v>
      </c>
      <c r="M186" s="36">
        <f>SUMIFS(СВЦЭМ!$D$33:$D$776,СВЦЭМ!$A$33:$A$776,$A186,СВЦЭМ!$B$33:$B$776,M$155)+'СЕТ СН'!$I$14+СВЦЭМ!$D$10+'СЕТ СН'!$I$6-'СЕТ СН'!$I$26</f>
        <v>1257.4962263299999</v>
      </c>
      <c r="N186" s="36">
        <f>SUMIFS(СВЦЭМ!$D$33:$D$776,СВЦЭМ!$A$33:$A$776,$A186,СВЦЭМ!$B$33:$B$776,N$155)+'СЕТ СН'!$I$14+СВЦЭМ!$D$10+'СЕТ СН'!$I$6-'СЕТ СН'!$I$26</f>
        <v>1252.45695123</v>
      </c>
      <c r="O186" s="36">
        <f>SUMIFS(СВЦЭМ!$D$33:$D$776,СВЦЭМ!$A$33:$A$776,$A186,СВЦЭМ!$B$33:$B$776,O$155)+'СЕТ СН'!$I$14+СВЦЭМ!$D$10+'СЕТ СН'!$I$6-'СЕТ СН'!$I$26</f>
        <v>1245.71496658</v>
      </c>
      <c r="P186" s="36">
        <f>SUMIFS(СВЦЭМ!$D$33:$D$776,СВЦЭМ!$A$33:$A$776,$A186,СВЦЭМ!$B$33:$B$776,P$155)+'СЕТ СН'!$I$14+СВЦЭМ!$D$10+'СЕТ СН'!$I$6-'СЕТ СН'!$I$26</f>
        <v>1249.9319369099999</v>
      </c>
      <c r="Q186" s="36">
        <f>SUMIFS(СВЦЭМ!$D$33:$D$776,СВЦЭМ!$A$33:$A$776,$A186,СВЦЭМ!$B$33:$B$776,Q$155)+'СЕТ СН'!$I$14+СВЦЭМ!$D$10+'СЕТ СН'!$I$6-'СЕТ СН'!$I$26</f>
        <v>1249.45454311</v>
      </c>
      <c r="R186" s="36">
        <f>SUMIFS(СВЦЭМ!$D$33:$D$776,СВЦЭМ!$A$33:$A$776,$A186,СВЦЭМ!$B$33:$B$776,R$155)+'СЕТ СН'!$I$14+СВЦЭМ!$D$10+'СЕТ СН'!$I$6-'СЕТ СН'!$I$26</f>
        <v>1247.2354967799999</v>
      </c>
      <c r="S186" s="36">
        <f>SUMIFS(СВЦЭМ!$D$33:$D$776,СВЦЭМ!$A$33:$A$776,$A186,СВЦЭМ!$B$33:$B$776,S$155)+'СЕТ СН'!$I$14+СВЦЭМ!$D$10+'СЕТ СН'!$I$6-'СЕТ СН'!$I$26</f>
        <v>1252.61135891</v>
      </c>
      <c r="T186" s="36">
        <f>SUMIFS(СВЦЭМ!$D$33:$D$776,СВЦЭМ!$A$33:$A$776,$A186,СВЦЭМ!$B$33:$B$776,T$155)+'СЕТ СН'!$I$14+СВЦЭМ!$D$10+'СЕТ СН'!$I$6-'СЕТ СН'!$I$26</f>
        <v>1251.26060377</v>
      </c>
      <c r="U186" s="36">
        <f>SUMIFS(СВЦЭМ!$D$33:$D$776,СВЦЭМ!$A$33:$A$776,$A186,СВЦЭМ!$B$33:$B$776,U$155)+'СЕТ СН'!$I$14+СВЦЭМ!$D$10+'СЕТ СН'!$I$6-'СЕТ СН'!$I$26</f>
        <v>1244.0515657999999</v>
      </c>
      <c r="V186" s="36">
        <f>SUMIFS(СВЦЭМ!$D$33:$D$776,СВЦЭМ!$A$33:$A$776,$A186,СВЦЭМ!$B$33:$B$776,V$155)+'СЕТ СН'!$I$14+СВЦЭМ!$D$10+'СЕТ СН'!$I$6-'СЕТ СН'!$I$26</f>
        <v>1244.8513950199999</v>
      </c>
      <c r="W186" s="36">
        <f>SUMIFS(СВЦЭМ!$D$33:$D$776,СВЦЭМ!$A$33:$A$776,$A186,СВЦЭМ!$B$33:$B$776,W$155)+'СЕТ СН'!$I$14+СВЦЭМ!$D$10+'СЕТ СН'!$I$6-'СЕТ СН'!$I$26</f>
        <v>1242.69558248</v>
      </c>
      <c r="X186" s="36">
        <f>SUMIFS(СВЦЭМ!$D$33:$D$776,СВЦЭМ!$A$33:$A$776,$A186,СВЦЭМ!$B$33:$B$776,X$155)+'СЕТ СН'!$I$14+СВЦЭМ!$D$10+'СЕТ СН'!$I$6-'СЕТ СН'!$I$26</f>
        <v>1251.1840406000001</v>
      </c>
      <c r="Y186" s="36">
        <f>SUMIFS(СВЦЭМ!$D$33:$D$776,СВЦЭМ!$A$33:$A$776,$A186,СВЦЭМ!$B$33:$B$776,Y$155)+'СЕТ СН'!$I$14+СВЦЭМ!$D$10+'СЕТ СН'!$I$6-'СЕТ СН'!$I$26</f>
        <v>1304.60018797</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6"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37"/>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38"/>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01.08.2020</v>
      </c>
      <c r="B192" s="36">
        <f>SUMIFS(СВЦЭМ!$E$33:$E$776,СВЦЭМ!$A$33:$A$776,$A192,СВЦЭМ!$B$33:$B$776,B$191)+'СЕТ СН'!$F$15</f>
        <v>182.10127136</v>
      </c>
      <c r="C192" s="36">
        <f>SUMIFS(СВЦЭМ!$E$33:$E$776,СВЦЭМ!$A$33:$A$776,$A192,СВЦЭМ!$B$33:$B$776,C$191)+'СЕТ СН'!$F$15</f>
        <v>190.45614198000001</v>
      </c>
      <c r="D192" s="36">
        <f>SUMIFS(СВЦЭМ!$E$33:$E$776,СВЦЭМ!$A$33:$A$776,$A192,СВЦЭМ!$B$33:$B$776,D$191)+'СЕТ СН'!$F$15</f>
        <v>198.03966649</v>
      </c>
      <c r="E192" s="36">
        <f>SUMIFS(СВЦЭМ!$E$33:$E$776,СВЦЭМ!$A$33:$A$776,$A192,СВЦЭМ!$B$33:$B$776,E$191)+'СЕТ СН'!$F$15</f>
        <v>198.23587726</v>
      </c>
      <c r="F192" s="36">
        <f>SUMIFS(СВЦЭМ!$E$33:$E$776,СВЦЭМ!$A$33:$A$776,$A192,СВЦЭМ!$B$33:$B$776,F$191)+'СЕТ СН'!$F$15</f>
        <v>197.51568954000001</v>
      </c>
      <c r="G192" s="36">
        <f>SUMIFS(СВЦЭМ!$E$33:$E$776,СВЦЭМ!$A$33:$A$776,$A192,СВЦЭМ!$B$33:$B$776,G$191)+'СЕТ СН'!$F$15</f>
        <v>202.85923457999999</v>
      </c>
      <c r="H192" s="36">
        <f>SUMIFS(СВЦЭМ!$E$33:$E$776,СВЦЭМ!$A$33:$A$776,$A192,СВЦЭМ!$B$33:$B$776,H$191)+'СЕТ СН'!$F$15</f>
        <v>198.32872008000001</v>
      </c>
      <c r="I192" s="36">
        <f>SUMIFS(СВЦЭМ!$E$33:$E$776,СВЦЭМ!$A$33:$A$776,$A192,СВЦЭМ!$B$33:$B$776,I$191)+'СЕТ СН'!$F$15</f>
        <v>202.1656988</v>
      </c>
      <c r="J192" s="36">
        <f>SUMIFS(СВЦЭМ!$E$33:$E$776,СВЦЭМ!$A$33:$A$776,$A192,СВЦЭМ!$B$33:$B$776,J$191)+'СЕТ СН'!$F$15</f>
        <v>192.72889162000001</v>
      </c>
      <c r="K192" s="36">
        <f>SUMIFS(СВЦЭМ!$E$33:$E$776,СВЦЭМ!$A$33:$A$776,$A192,СВЦЭМ!$B$33:$B$776,K$191)+'СЕТ СН'!$F$15</f>
        <v>183.9915574</v>
      </c>
      <c r="L192" s="36">
        <f>SUMIFS(СВЦЭМ!$E$33:$E$776,СВЦЭМ!$A$33:$A$776,$A192,СВЦЭМ!$B$33:$B$776,L$191)+'СЕТ СН'!$F$15</f>
        <v>176.81623981000001</v>
      </c>
      <c r="M192" s="36">
        <f>SUMIFS(СВЦЭМ!$E$33:$E$776,СВЦЭМ!$A$33:$A$776,$A192,СВЦЭМ!$B$33:$B$776,M$191)+'СЕТ СН'!$F$15</f>
        <v>163.71567558000001</v>
      </c>
      <c r="N192" s="36">
        <f>SUMIFS(СВЦЭМ!$E$33:$E$776,СВЦЭМ!$A$33:$A$776,$A192,СВЦЭМ!$B$33:$B$776,N$191)+'СЕТ СН'!$F$15</f>
        <v>156.77999485999999</v>
      </c>
      <c r="O192" s="36">
        <f>SUMIFS(СВЦЭМ!$E$33:$E$776,СВЦЭМ!$A$33:$A$776,$A192,СВЦЭМ!$B$33:$B$776,O$191)+'СЕТ СН'!$F$15</f>
        <v>146.53822797999999</v>
      </c>
      <c r="P192" s="36">
        <f>SUMIFS(СВЦЭМ!$E$33:$E$776,СВЦЭМ!$A$33:$A$776,$A192,СВЦЭМ!$B$33:$B$776,P$191)+'СЕТ СН'!$F$15</f>
        <v>146.90860386</v>
      </c>
      <c r="Q192" s="36">
        <f>SUMIFS(СВЦЭМ!$E$33:$E$776,СВЦЭМ!$A$33:$A$776,$A192,СВЦЭМ!$B$33:$B$776,Q$191)+'СЕТ СН'!$F$15</f>
        <v>147.21205051999999</v>
      </c>
      <c r="R192" s="36">
        <f>SUMIFS(СВЦЭМ!$E$33:$E$776,СВЦЭМ!$A$33:$A$776,$A192,СВЦЭМ!$B$33:$B$776,R$191)+'СЕТ СН'!$F$15</f>
        <v>147.13898083000001</v>
      </c>
      <c r="S192" s="36">
        <f>SUMIFS(СВЦЭМ!$E$33:$E$776,СВЦЭМ!$A$33:$A$776,$A192,СВЦЭМ!$B$33:$B$776,S$191)+'СЕТ СН'!$F$15</f>
        <v>147.20281951999999</v>
      </c>
      <c r="T192" s="36">
        <f>SUMIFS(СВЦЭМ!$E$33:$E$776,СВЦЭМ!$A$33:$A$776,$A192,СВЦЭМ!$B$33:$B$776,T$191)+'СЕТ СН'!$F$15</f>
        <v>147.22368850000001</v>
      </c>
      <c r="U192" s="36">
        <f>SUMIFS(СВЦЭМ!$E$33:$E$776,СВЦЭМ!$A$33:$A$776,$A192,СВЦЭМ!$B$33:$B$776,U$191)+'СЕТ СН'!$F$15</f>
        <v>147.59699968000001</v>
      </c>
      <c r="V192" s="36">
        <f>SUMIFS(СВЦЭМ!$E$33:$E$776,СВЦЭМ!$A$33:$A$776,$A192,СВЦЭМ!$B$33:$B$776,V$191)+'СЕТ СН'!$F$15</f>
        <v>144.77865543999999</v>
      </c>
      <c r="W192" s="36">
        <f>SUMIFS(СВЦЭМ!$E$33:$E$776,СВЦЭМ!$A$33:$A$776,$A192,СВЦЭМ!$B$33:$B$776,W$191)+'СЕТ СН'!$F$15</f>
        <v>141.47494839000001</v>
      </c>
      <c r="X192" s="36">
        <f>SUMIFS(СВЦЭМ!$E$33:$E$776,СВЦЭМ!$A$33:$A$776,$A192,СВЦЭМ!$B$33:$B$776,X$191)+'СЕТ СН'!$F$15</f>
        <v>149.68358759</v>
      </c>
      <c r="Y192" s="36">
        <f>SUMIFS(СВЦЭМ!$E$33:$E$776,СВЦЭМ!$A$33:$A$776,$A192,СВЦЭМ!$B$33:$B$776,Y$191)+'СЕТ СН'!$F$15</f>
        <v>172.81987402999999</v>
      </c>
      <c r="AA192" s="45"/>
    </row>
    <row r="193" spans="1:25" ht="15.75" x14ac:dyDescent="0.2">
      <c r="A193" s="35">
        <f>A192+1</f>
        <v>44045</v>
      </c>
      <c r="B193" s="36">
        <f>SUMIFS(СВЦЭМ!$E$33:$E$776,СВЦЭМ!$A$33:$A$776,$A193,СВЦЭМ!$B$33:$B$776,B$191)+'СЕТ СН'!$F$15</f>
        <v>178.21737045</v>
      </c>
      <c r="C193" s="36">
        <f>SUMIFS(СВЦЭМ!$E$33:$E$776,СВЦЭМ!$A$33:$A$776,$A193,СВЦЭМ!$B$33:$B$776,C$191)+'СЕТ СН'!$F$15</f>
        <v>187.36439333000001</v>
      </c>
      <c r="D193" s="36">
        <f>SUMIFS(СВЦЭМ!$E$33:$E$776,СВЦЭМ!$A$33:$A$776,$A193,СВЦЭМ!$B$33:$B$776,D$191)+'СЕТ СН'!$F$15</f>
        <v>193.7112396</v>
      </c>
      <c r="E193" s="36">
        <f>SUMIFS(СВЦЭМ!$E$33:$E$776,СВЦЭМ!$A$33:$A$776,$A193,СВЦЭМ!$B$33:$B$776,E$191)+'СЕТ СН'!$F$15</f>
        <v>194.7771778</v>
      </c>
      <c r="F193" s="36">
        <f>SUMIFS(СВЦЭМ!$E$33:$E$776,СВЦЭМ!$A$33:$A$776,$A193,СВЦЭМ!$B$33:$B$776,F$191)+'СЕТ СН'!$F$15</f>
        <v>195.36260234</v>
      </c>
      <c r="G193" s="36">
        <f>SUMIFS(СВЦЭМ!$E$33:$E$776,СВЦЭМ!$A$33:$A$776,$A193,СВЦЭМ!$B$33:$B$776,G$191)+'СЕТ СН'!$F$15</f>
        <v>194.81243334000001</v>
      </c>
      <c r="H193" s="36">
        <f>SUMIFS(СВЦЭМ!$E$33:$E$776,СВЦЭМ!$A$33:$A$776,$A193,СВЦЭМ!$B$33:$B$776,H$191)+'СЕТ СН'!$F$15</f>
        <v>189.06815241999999</v>
      </c>
      <c r="I193" s="36">
        <f>SUMIFS(СВЦЭМ!$E$33:$E$776,СВЦЭМ!$A$33:$A$776,$A193,СВЦЭМ!$B$33:$B$776,I$191)+'СЕТ СН'!$F$15</f>
        <v>196.96013440999999</v>
      </c>
      <c r="J193" s="36">
        <f>SUMIFS(СВЦЭМ!$E$33:$E$776,СВЦЭМ!$A$33:$A$776,$A193,СВЦЭМ!$B$33:$B$776,J$191)+'СЕТ СН'!$F$15</f>
        <v>188.04271901999999</v>
      </c>
      <c r="K193" s="36">
        <f>SUMIFS(СВЦЭМ!$E$33:$E$776,СВЦЭМ!$A$33:$A$776,$A193,СВЦЭМ!$B$33:$B$776,K$191)+'СЕТ СН'!$F$15</f>
        <v>174.02413340999999</v>
      </c>
      <c r="L193" s="36">
        <f>SUMIFS(СВЦЭМ!$E$33:$E$776,СВЦЭМ!$A$33:$A$776,$A193,СВЦЭМ!$B$33:$B$776,L$191)+'СЕТ СН'!$F$15</f>
        <v>166.55243614</v>
      </c>
      <c r="M193" s="36">
        <f>SUMIFS(СВЦЭМ!$E$33:$E$776,СВЦЭМ!$A$33:$A$776,$A193,СВЦЭМ!$B$33:$B$776,M$191)+'СЕТ СН'!$F$15</f>
        <v>151.68324281</v>
      </c>
      <c r="N193" s="36">
        <f>SUMIFS(СВЦЭМ!$E$33:$E$776,СВЦЭМ!$A$33:$A$776,$A193,СВЦЭМ!$B$33:$B$776,N$191)+'СЕТ СН'!$F$15</f>
        <v>144.72194447999999</v>
      </c>
      <c r="O193" s="36">
        <f>SUMIFS(СВЦЭМ!$E$33:$E$776,СВЦЭМ!$A$33:$A$776,$A193,СВЦЭМ!$B$33:$B$776,O$191)+'СЕТ СН'!$F$15</f>
        <v>141.55589755</v>
      </c>
      <c r="P193" s="36">
        <f>SUMIFS(СВЦЭМ!$E$33:$E$776,СВЦЭМ!$A$33:$A$776,$A193,СВЦЭМ!$B$33:$B$776,P$191)+'СЕТ СН'!$F$15</f>
        <v>143.41689029</v>
      </c>
      <c r="Q193" s="36">
        <f>SUMIFS(СВЦЭМ!$E$33:$E$776,СВЦЭМ!$A$33:$A$776,$A193,СВЦЭМ!$B$33:$B$776,Q$191)+'СЕТ СН'!$F$15</f>
        <v>145.78447023000001</v>
      </c>
      <c r="R193" s="36">
        <f>SUMIFS(СВЦЭМ!$E$33:$E$776,СВЦЭМ!$A$33:$A$776,$A193,СВЦЭМ!$B$33:$B$776,R$191)+'СЕТ СН'!$F$15</f>
        <v>144.30884437</v>
      </c>
      <c r="S193" s="36">
        <f>SUMIFS(СВЦЭМ!$E$33:$E$776,СВЦЭМ!$A$33:$A$776,$A193,СВЦЭМ!$B$33:$B$776,S$191)+'СЕТ СН'!$F$15</f>
        <v>145.18188178</v>
      </c>
      <c r="T193" s="36">
        <f>SUMIFS(СВЦЭМ!$E$33:$E$776,СВЦЭМ!$A$33:$A$776,$A193,СВЦЭМ!$B$33:$B$776,T$191)+'СЕТ СН'!$F$15</f>
        <v>144.93131962999999</v>
      </c>
      <c r="U193" s="36">
        <f>SUMIFS(СВЦЭМ!$E$33:$E$776,СВЦЭМ!$A$33:$A$776,$A193,СВЦЭМ!$B$33:$B$776,U$191)+'СЕТ СН'!$F$15</f>
        <v>142.08445753000001</v>
      </c>
      <c r="V193" s="36">
        <f>SUMIFS(СВЦЭМ!$E$33:$E$776,СВЦЭМ!$A$33:$A$776,$A193,СВЦЭМ!$B$33:$B$776,V$191)+'СЕТ СН'!$F$15</f>
        <v>136.50124252000001</v>
      </c>
      <c r="W193" s="36">
        <f>SUMIFS(СВЦЭМ!$E$33:$E$776,СВЦЭМ!$A$33:$A$776,$A193,СВЦЭМ!$B$33:$B$776,W$191)+'СЕТ СН'!$F$15</f>
        <v>136.47456731</v>
      </c>
      <c r="X193" s="36">
        <f>SUMIFS(СВЦЭМ!$E$33:$E$776,СВЦЭМ!$A$33:$A$776,$A193,СВЦЭМ!$B$33:$B$776,X$191)+'СЕТ СН'!$F$15</f>
        <v>142.91623422000001</v>
      </c>
      <c r="Y193" s="36">
        <f>SUMIFS(СВЦЭМ!$E$33:$E$776,СВЦЭМ!$A$33:$A$776,$A193,СВЦЭМ!$B$33:$B$776,Y$191)+'СЕТ СН'!$F$15</f>
        <v>161.83289852999999</v>
      </c>
    </row>
    <row r="194" spans="1:25" ht="15.75" x14ac:dyDescent="0.2">
      <c r="A194" s="35">
        <f t="shared" ref="A194:A222" si="5">A193+1</f>
        <v>44046</v>
      </c>
      <c r="B194" s="36">
        <f>SUMIFS(СВЦЭМ!$E$33:$E$776,СВЦЭМ!$A$33:$A$776,$A194,СВЦЭМ!$B$33:$B$776,B$191)+'СЕТ СН'!$F$15</f>
        <v>181.18766970999999</v>
      </c>
      <c r="C194" s="36">
        <f>SUMIFS(СВЦЭМ!$E$33:$E$776,СВЦЭМ!$A$33:$A$776,$A194,СВЦЭМ!$B$33:$B$776,C$191)+'СЕТ СН'!$F$15</f>
        <v>180.30472169999999</v>
      </c>
      <c r="D194" s="36">
        <f>SUMIFS(СВЦЭМ!$E$33:$E$776,СВЦЭМ!$A$33:$A$776,$A194,СВЦЭМ!$B$33:$B$776,D$191)+'СЕТ СН'!$F$15</f>
        <v>183.41758053999999</v>
      </c>
      <c r="E194" s="36">
        <f>SUMIFS(СВЦЭМ!$E$33:$E$776,СВЦЭМ!$A$33:$A$776,$A194,СВЦЭМ!$B$33:$B$776,E$191)+'СЕТ СН'!$F$15</f>
        <v>192.84153216000001</v>
      </c>
      <c r="F194" s="36">
        <f>SUMIFS(СВЦЭМ!$E$33:$E$776,СВЦЭМ!$A$33:$A$776,$A194,СВЦЭМ!$B$33:$B$776,F$191)+'СЕТ СН'!$F$15</f>
        <v>193.23754503000001</v>
      </c>
      <c r="G194" s="36">
        <f>SUMIFS(СВЦЭМ!$E$33:$E$776,СВЦЭМ!$A$33:$A$776,$A194,СВЦЭМ!$B$33:$B$776,G$191)+'СЕТ СН'!$F$15</f>
        <v>198.09638225</v>
      </c>
      <c r="H194" s="36">
        <f>SUMIFS(СВЦЭМ!$E$33:$E$776,СВЦЭМ!$A$33:$A$776,$A194,СВЦЭМ!$B$33:$B$776,H$191)+'СЕТ СН'!$F$15</f>
        <v>195.06764118000001</v>
      </c>
      <c r="I194" s="36">
        <f>SUMIFS(СВЦЭМ!$E$33:$E$776,СВЦЭМ!$A$33:$A$776,$A194,СВЦЭМ!$B$33:$B$776,I$191)+'СЕТ СН'!$F$15</f>
        <v>197.89515312</v>
      </c>
      <c r="J194" s="36">
        <f>SUMIFS(СВЦЭМ!$E$33:$E$776,СВЦЭМ!$A$33:$A$776,$A194,СВЦЭМ!$B$33:$B$776,J$191)+'СЕТ СН'!$F$15</f>
        <v>185.94647082</v>
      </c>
      <c r="K194" s="36">
        <f>SUMIFS(СВЦЭМ!$E$33:$E$776,СВЦЭМ!$A$33:$A$776,$A194,СВЦЭМ!$B$33:$B$776,K$191)+'СЕТ СН'!$F$15</f>
        <v>175.04690277</v>
      </c>
      <c r="L194" s="36">
        <f>SUMIFS(СВЦЭМ!$E$33:$E$776,СВЦЭМ!$A$33:$A$776,$A194,СВЦЭМ!$B$33:$B$776,L$191)+'СЕТ СН'!$F$15</f>
        <v>165.40061320000001</v>
      </c>
      <c r="M194" s="36">
        <f>SUMIFS(СВЦЭМ!$E$33:$E$776,СВЦЭМ!$A$33:$A$776,$A194,СВЦЭМ!$B$33:$B$776,M$191)+'СЕТ СН'!$F$15</f>
        <v>150.39783029</v>
      </c>
      <c r="N194" s="36">
        <f>SUMIFS(СВЦЭМ!$E$33:$E$776,СВЦЭМ!$A$33:$A$776,$A194,СВЦЭМ!$B$33:$B$776,N$191)+'СЕТ СН'!$F$15</f>
        <v>141.71325826</v>
      </c>
      <c r="O194" s="36">
        <f>SUMIFS(СВЦЭМ!$E$33:$E$776,СВЦЭМ!$A$33:$A$776,$A194,СВЦЭМ!$B$33:$B$776,O$191)+'СЕТ СН'!$F$15</f>
        <v>138.10165480000001</v>
      </c>
      <c r="P194" s="36">
        <f>SUMIFS(СВЦЭМ!$E$33:$E$776,СВЦЭМ!$A$33:$A$776,$A194,СВЦЭМ!$B$33:$B$776,P$191)+'СЕТ СН'!$F$15</f>
        <v>138.95836707999999</v>
      </c>
      <c r="Q194" s="36">
        <f>SUMIFS(СВЦЭМ!$E$33:$E$776,СВЦЭМ!$A$33:$A$776,$A194,СВЦЭМ!$B$33:$B$776,Q$191)+'СЕТ СН'!$F$15</f>
        <v>139.81428117999999</v>
      </c>
      <c r="R194" s="36">
        <f>SUMIFS(СВЦЭМ!$E$33:$E$776,СВЦЭМ!$A$33:$A$776,$A194,СВЦЭМ!$B$33:$B$776,R$191)+'СЕТ СН'!$F$15</f>
        <v>141.48218077000001</v>
      </c>
      <c r="S194" s="36">
        <f>SUMIFS(СВЦЭМ!$E$33:$E$776,СВЦЭМ!$A$33:$A$776,$A194,СВЦЭМ!$B$33:$B$776,S$191)+'СЕТ СН'!$F$15</f>
        <v>142.37160600999999</v>
      </c>
      <c r="T194" s="36">
        <f>SUMIFS(СВЦЭМ!$E$33:$E$776,СВЦЭМ!$A$33:$A$776,$A194,СВЦЭМ!$B$33:$B$776,T$191)+'СЕТ СН'!$F$15</f>
        <v>144.18586579999999</v>
      </c>
      <c r="U194" s="36">
        <f>SUMIFS(СВЦЭМ!$E$33:$E$776,СВЦЭМ!$A$33:$A$776,$A194,СВЦЭМ!$B$33:$B$776,U$191)+'СЕТ СН'!$F$15</f>
        <v>143.8110077</v>
      </c>
      <c r="V194" s="36">
        <f>SUMIFS(СВЦЭМ!$E$33:$E$776,СВЦЭМ!$A$33:$A$776,$A194,СВЦЭМ!$B$33:$B$776,V$191)+'СЕТ СН'!$F$15</f>
        <v>142.15978923</v>
      </c>
      <c r="W194" s="36">
        <f>SUMIFS(СВЦЭМ!$E$33:$E$776,СВЦЭМ!$A$33:$A$776,$A194,СВЦЭМ!$B$33:$B$776,W$191)+'СЕТ СН'!$F$15</f>
        <v>139.77241928999999</v>
      </c>
      <c r="X194" s="36">
        <f>SUMIFS(СВЦЭМ!$E$33:$E$776,СВЦЭМ!$A$33:$A$776,$A194,СВЦЭМ!$B$33:$B$776,X$191)+'СЕТ СН'!$F$15</f>
        <v>144.71018083000001</v>
      </c>
      <c r="Y194" s="36">
        <f>SUMIFS(СВЦЭМ!$E$33:$E$776,СВЦЭМ!$A$33:$A$776,$A194,СВЦЭМ!$B$33:$B$776,Y$191)+'СЕТ СН'!$F$15</f>
        <v>163.18355754999999</v>
      </c>
    </row>
    <row r="195" spans="1:25" ht="15.75" x14ac:dyDescent="0.2">
      <c r="A195" s="35">
        <f t="shared" si="5"/>
        <v>44047</v>
      </c>
      <c r="B195" s="36">
        <f>SUMIFS(СВЦЭМ!$E$33:$E$776,СВЦЭМ!$A$33:$A$776,$A195,СВЦЭМ!$B$33:$B$776,B$191)+'СЕТ СН'!$F$15</f>
        <v>176.98408524000001</v>
      </c>
      <c r="C195" s="36">
        <f>SUMIFS(СВЦЭМ!$E$33:$E$776,СВЦЭМ!$A$33:$A$776,$A195,СВЦЭМ!$B$33:$B$776,C$191)+'СЕТ СН'!$F$15</f>
        <v>187.89003819999999</v>
      </c>
      <c r="D195" s="36">
        <f>SUMIFS(СВЦЭМ!$E$33:$E$776,СВЦЭМ!$A$33:$A$776,$A195,СВЦЭМ!$B$33:$B$776,D$191)+'СЕТ СН'!$F$15</f>
        <v>191.94398687</v>
      </c>
      <c r="E195" s="36">
        <f>SUMIFS(СВЦЭМ!$E$33:$E$776,СВЦЭМ!$A$33:$A$776,$A195,СВЦЭМ!$B$33:$B$776,E$191)+'СЕТ СН'!$F$15</f>
        <v>198.46382144</v>
      </c>
      <c r="F195" s="36">
        <f>SUMIFS(СВЦЭМ!$E$33:$E$776,СВЦЭМ!$A$33:$A$776,$A195,СВЦЭМ!$B$33:$B$776,F$191)+'СЕТ СН'!$F$15</f>
        <v>199.92798945999999</v>
      </c>
      <c r="G195" s="36">
        <f>SUMIFS(СВЦЭМ!$E$33:$E$776,СВЦЭМ!$A$33:$A$776,$A195,СВЦЭМ!$B$33:$B$776,G$191)+'СЕТ СН'!$F$15</f>
        <v>198.40481901000001</v>
      </c>
      <c r="H195" s="36">
        <f>SUMIFS(СВЦЭМ!$E$33:$E$776,СВЦЭМ!$A$33:$A$776,$A195,СВЦЭМ!$B$33:$B$776,H$191)+'СЕТ СН'!$F$15</f>
        <v>189.12015461999999</v>
      </c>
      <c r="I195" s="36">
        <f>SUMIFS(СВЦЭМ!$E$33:$E$776,СВЦЭМ!$A$33:$A$776,$A195,СВЦЭМ!$B$33:$B$776,I$191)+'СЕТ СН'!$F$15</f>
        <v>187.76983991</v>
      </c>
      <c r="J195" s="36">
        <f>SUMIFS(СВЦЭМ!$E$33:$E$776,СВЦЭМ!$A$33:$A$776,$A195,СВЦЭМ!$B$33:$B$776,J$191)+'СЕТ СН'!$F$15</f>
        <v>177.97237537999999</v>
      </c>
      <c r="K195" s="36">
        <f>SUMIFS(СВЦЭМ!$E$33:$E$776,СВЦЭМ!$A$33:$A$776,$A195,СВЦЭМ!$B$33:$B$776,K$191)+'СЕТ СН'!$F$15</f>
        <v>171.82916666</v>
      </c>
      <c r="L195" s="36">
        <f>SUMIFS(СВЦЭМ!$E$33:$E$776,СВЦЭМ!$A$33:$A$776,$A195,СВЦЭМ!$B$33:$B$776,L$191)+'СЕТ СН'!$F$15</f>
        <v>170.62087568999999</v>
      </c>
      <c r="M195" s="36">
        <f>SUMIFS(СВЦЭМ!$E$33:$E$776,СВЦЭМ!$A$33:$A$776,$A195,СВЦЭМ!$B$33:$B$776,M$191)+'СЕТ СН'!$F$15</f>
        <v>154.46735855</v>
      </c>
      <c r="N195" s="36">
        <f>SUMIFS(СВЦЭМ!$E$33:$E$776,СВЦЭМ!$A$33:$A$776,$A195,СВЦЭМ!$B$33:$B$776,N$191)+'СЕТ СН'!$F$15</f>
        <v>142.83028540000001</v>
      </c>
      <c r="O195" s="36">
        <f>SUMIFS(СВЦЭМ!$E$33:$E$776,СВЦЭМ!$A$33:$A$776,$A195,СВЦЭМ!$B$33:$B$776,O$191)+'СЕТ СН'!$F$15</f>
        <v>137.89262717</v>
      </c>
      <c r="P195" s="36">
        <f>SUMIFS(СВЦЭМ!$E$33:$E$776,СВЦЭМ!$A$33:$A$776,$A195,СВЦЭМ!$B$33:$B$776,P$191)+'СЕТ СН'!$F$15</f>
        <v>137.00627015000001</v>
      </c>
      <c r="Q195" s="36">
        <f>SUMIFS(СВЦЭМ!$E$33:$E$776,СВЦЭМ!$A$33:$A$776,$A195,СВЦЭМ!$B$33:$B$776,Q$191)+'СЕТ СН'!$F$15</f>
        <v>136.90080205000001</v>
      </c>
      <c r="R195" s="36">
        <f>SUMIFS(СВЦЭМ!$E$33:$E$776,СВЦЭМ!$A$33:$A$776,$A195,СВЦЭМ!$B$33:$B$776,R$191)+'СЕТ СН'!$F$15</f>
        <v>136.38259024000001</v>
      </c>
      <c r="S195" s="36">
        <f>SUMIFS(СВЦЭМ!$E$33:$E$776,СВЦЭМ!$A$33:$A$776,$A195,СВЦЭМ!$B$33:$B$776,S$191)+'СЕТ СН'!$F$15</f>
        <v>140.92378385000001</v>
      </c>
      <c r="T195" s="36">
        <f>SUMIFS(СВЦЭМ!$E$33:$E$776,СВЦЭМ!$A$33:$A$776,$A195,СВЦЭМ!$B$33:$B$776,T$191)+'СЕТ СН'!$F$15</f>
        <v>139.72404406000001</v>
      </c>
      <c r="U195" s="36">
        <f>SUMIFS(СВЦЭМ!$E$33:$E$776,СВЦЭМ!$A$33:$A$776,$A195,СВЦЭМ!$B$33:$B$776,U$191)+'СЕТ СН'!$F$15</f>
        <v>139.78457109999999</v>
      </c>
      <c r="V195" s="36">
        <f>SUMIFS(СВЦЭМ!$E$33:$E$776,СВЦЭМ!$A$33:$A$776,$A195,СВЦЭМ!$B$33:$B$776,V$191)+'СЕТ СН'!$F$15</f>
        <v>139.60127962000001</v>
      </c>
      <c r="W195" s="36">
        <f>SUMIFS(СВЦЭМ!$E$33:$E$776,СВЦЭМ!$A$33:$A$776,$A195,СВЦЭМ!$B$33:$B$776,W$191)+'СЕТ СН'!$F$15</f>
        <v>140.00613423999999</v>
      </c>
      <c r="X195" s="36">
        <f>SUMIFS(СВЦЭМ!$E$33:$E$776,СВЦЭМ!$A$33:$A$776,$A195,СВЦЭМ!$B$33:$B$776,X$191)+'СЕТ СН'!$F$15</f>
        <v>145.24839109999999</v>
      </c>
      <c r="Y195" s="36">
        <f>SUMIFS(СВЦЭМ!$E$33:$E$776,СВЦЭМ!$A$33:$A$776,$A195,СВЦЭМ!$B$33:$B$776,Y$191)+'СЕТ СН'!$F$15</f>
        <v>163.09728419000001</v>
      </c>
    </row>
    <row r="196" spans="1:25" ht="15.75" x14ac:dyDescent="0.2">
      <c r="A196" s="35">
        <f t="shared" si="5"/>
        <v>44048</v>
      </c>
      <c r="B196" s="36">
        <f>SUMIFS(СВЦЭМ!$E$33:$E$776,СВЦЭМ!$A$33:$A$776,$A196,СВЦЭМ!$B$33:$B$776,B$191)+'СЕТ СН'!$F$15</f>
        <v>177.39000300999999</v>
      </c>
      <c r="C196" s="36">
        <f>SUMIFS(СВЦЭМ!$E$33:$E$776,СВЦЭМ!$A$33:$A$776,$A196,СВЦЭМ!$B$33:$B$776,C$191)+'СЕТ СН'!$F$15</f>
        <v>193.10812057000001</v>
      </c>
      <c r="D196" s="36">
        <f>SUMIFS(СВЦЭМ!$E$33:$E$776,СВЦЭМ!$A$33:$A$776,$A196,СВЦЭМ!$B$33:$B$776,D$191)+'СЕТ СН'!$F$15</f>
        <v>196.26121609</v>
      </c>
      <c r="E196" s="36">
        <f>SUMIFS(СВЦЭМ!$E$33:$E$776,СВЦЭМ!$A$33:$A$776,$A196,СВЦЭМ!$B$33:$B$776,E$191)+'СЕТ СН'!$F$15</f>
        <v>198.48232449</v>
      </c>
      <c r="F196" s="36">
        <f>SUMIFS(СВЦЭМ!$E$33:$E$776,СВЦЭМ!$A$33:$A$776,$A196,СВЦЭМ!$B$33:$B$776,F$191)+'СЕТ СН'!$F$15</f>
        <v>198.05047995999999</v>
      </c>
      <c r="G196" s="36">
        <f>SUMIFS(СВЦЭМ!$E$33:$E$776,СВЦЭМ!$A$33:$A$776,$A196,СВЦЭМ!$B$33:$B$776,G$191)+'СЕТ СН'!$F$15</f>
        <v>200.97323043</v>
      </c>
      <c r="H196" s="36">
        <f>SUMIFS(СВЦЭМ!$E$33:$E$776,СВЦЭМ!$A$33:$A$776,$A196,СВЦЭМ!$B$33:$B$776,H$191)+'СЕТ СН'!$F$15</f>
        <v>196.08985046999999</v>
      </c>
      <c r="I196" s="36">
        <f>SUMIFS(СВЦЭМ!$E$33:$E$776,СВЦЭМ!$A$33:$A$776,$A196,СВЦЭМ!$B$33:$B$776,I$191)+'СЕТ СН'!$F$15</f>
        <v>188.79491171000001</v>
      </c>
      <c r="J196" s="36">
        <f>SUMIFS(СВЦЭМ!$E$33:$E$776,СВЦЭМ!$A$33:$A$776,$A196,СВЦЭМ!$B$33:$B$776,J$191)+'СЕТ СН'!$F$15</f>
        <v>177.81904632000001</v>
      </c>
      <c r="K196" s="36">
        <f>SUMIFS(СВЦЭМ!$E$33:$E$776,СВЦЭМ!$A$33:$A$776,$A196,СВЦЭМ!$B$33:$B$776,K$191)+'СЕТ СН'!$F$15</f>
        <v>179.75539853000001</v>
      </c>
      <c r="L196" s="36">
        <f>SUMIFS(СВЦЭМ!$E$33:$E$776,СВЦЭМ!$A$33:$A$776,$A196,СВЦЭМ!$B$33:$B$776,L$191)+'СЕТ СН'!$F$15</f>
        <v>169.06140210999999</v>
      </c>
      <c r="M196" s="36">
        <f>SUMIFS(СВЦЭМ!$E$33:$E$776,СВЦЭМ!$A$33:$A$776,$A196,СВЦЭМ!$B$33:$B$776,M$191)+'СЕТ СН'!$F$15</f>
        <v>154.16904412</v>
      </c>
      <c r="N196" s="36">
        <f>SUMIFS(СВЦЭМ!$E$33:$E$776,СВЦЭМ!$A$33:$A$776,$A196,СВЦЭМ!$B$33:$B$776,N$191)+'СЕТ СН'!$F$15</f>
        <v>143.52827409</v>
      </c>
      <c r="O196" s="36">
        <f>SUMIFS(СВЦЭМ!$E$33:$E$776,СВЦЭМ!$A$33:$A$776,$A196,СВЦЭМ!$B$33:$B$776,O$191)+'СЕТ СН'!$F$15</f>
        <v>136.91647094000001</v>
      </c>
      <c r="P196" s="36">
        <f>SUMIFS(СВЦЭМ!$E$33:$E$776,СВЦЭМ!$A$33:$A$776,$A196,СВЦЭМ!$B$33:$B$776,P$191)+'СЕТ СН'!$F$15</f>
        <v>138.47710547</v>
      </c>
      <c r="Q196" s="36">
        <f>SUMIFS(СВЦЭМ!$E$33:$E$776,СВЦЭМ!$A$33:$A$776,$A196,СВЦЭМ!$B$33:$B$776,Q$191)+'СЕТ СН'!$F$15</f>
        <v>138.58093271000001</v>
      </c>
      <c r="R196" s="36">
        <f>SUMIFS(СВЦЭМ!$E$33:$E$776,СВЦЭМ!$A$33:$A$776,$A196,СВЦЭМ!$B$33:$B$776,R$191)+'СЕТ СН'!$F$15</f>
        <v>137.46088037000001</v>
      </c>
      <c r="S196" s="36">
        <f>SUMIFS(СВЦЭМ!$E$33:$E$776,СВЦЭМ!$A$33:$A$776,$A196,СВЦЭМ!$B$33:$B$776,S$191)+'СЕТ СН'!$F$15</f>
        <v>137.73247597</v>
      </c>
      <c r="T196" s="36">
        <f>SUMIFS(СВЦЭМ!$E$33:$E$776,СВЦЭМ!$A$33:$A$776,$A196,СВЦЭМ!$B$33:$B$776,T$191)+'СЕТ СН'!$F$15</f>
        <v>141.61717182999999</v>
      </c>
      <c r="U196" s="36">
        <f>SUMIFS(СВЦЭМ!$E$33:$E$776,СВЦЭМ!$A$33:$A$776,$A196,СВЦЭМ!$B$33:$B$776,U$191)+'СЕТ СН'!$F$15</f>
        <v>143.04374224</v>
      </c>
      <c r="V196" s="36">
        <f>SUMIFS(СВЦЭМ!$E$33:$E$776,СВЦЭМ!$A$33:$A$776,$A196,СВЦЭМ!$B$33:$B$776,V$191)+'СЕТ СН'!$F$15</f>
        <v>139.09308985000001</v>
      </c>
      <c r="W196" s="36">
        <f>SUMIFS(СВЦЭМ!$E$33:$E$776,СВЦЭМ!$A$33:$A$776,$A196,СВЦЭМ!$B$33:$B$776,W$191)+'СЕТ СН'!$F$15</f>
        <v>138.75949387</v>
      </c>
      <c r="X196" s="36">
        <f>SUMIFS(СВЦЭМ!$E$33:$E$776,СВЦЭМ!$A$33:$A$776,$A196,СВЦЭМ!$B$33:$B$776,X$191)+'СЕТ СН'!$F$15</f>
        <v>142.98754833999999</v>
      </c>
      <c r="Y196" s="36">
        <f>SUMIFS(СВЦЭМ!$E$33:$E$776,СВЦЭМ!$A$33:$A$776,$A196,СВЦЭМ!$B$33:$B$776,Y$191)+'СЕТ СН'!$F$15</f>
        <v>166.07003502000001</v>
      </c>
    </row>
    <row r="197" spans="1:25" ht="15.75" x14ac:dyDescent="0.2">
      <c r="A197" s="35">
        <f t="shared" si="5"/>
        <v>44049</v>
      </c>
      <c r="B197" s="36">
        <f>SUMIFS(СВЦЭМ!$E$33:$E$776,СВЦЭМ!$A$33:$A$776,$A197,СВЦЭМ!$B$33:$B$776,B$191)+'СЕТ СН'!$F$15</f>
        <v>188.51770193999999</v>
      </c>
      <c r="C197" s="36">
        <f>SUMIFS(СВЦЭМ!$E$33:$E$776,СВЦЭМ!$A$33:$A$776,$A197,СВЦЭМ!$B$33:$B$776,C$191)+'СЕТ СН'!$F$15</f>
        <v>199.77742964999999</v>
      </c>
      <c r="D197" s="36">
        <f>SUMIFS(СВЦЭМ!$E$33:$E$776,СВЦЭМ!$A$33:$A$776,$A197,СВЦЭМ!$B$33:$B$776,D$191)+'СЕТ СН'!$F$15</f>
        <v>204.44277521999999</v>
      </c>
      <c r="E197" s="36">
        <f>SUMIFS(СВЦЭМ!$E$33:$E$776,СВЦЭМ!$A$33:$A$776,$A197,СВЦЭМ!$B$33:$B$776,E$191)+'СЕТ СН'!$F$15</f>
        <v>203.26914694999999</v>
      </c>
      <c r="F197" s="36">
        <f>SUMIFS(СВЦЭМ!$E$33:$E$776,СВЦЭМ!$A$33:$A$776,$A197,СВЦЭМ!$B$33:$B$776,F$191)+'СЕТ СН'!$F$15</f>
        <v>201.24554515</v>
      </c>
      <c r="G197" s="36">
        <f>SUMIFS(СВЦЭМ!$E$33:$E$776,СВЦЭМ!$A$33:$A$776,$A197,СВЦЭМ!$B$33:$B$776,G$191)+'СЕТ СН'!$F$15</f>
        <v>203.13592814</v>
      </c>
      <c r="H197" s="36">
        <f>SUMIFS(СВЦЭМ!$E$33:$E$776,СВЦЭМ!$A$33:$A$776,$A197,СВЦЭМ!$B$33:$B$776,H$191)+'СЕТ СН'!$F$15</f>
        <v>202.59563671000001</v>
      </c>
      <c r="I197" s="36">
        <f>SUMIFS(СВЦЭМ!$E$33:$E$776,СВЦЭМ!$A$33:$A$776,$A197,СВЦЭМ!$B$33:$B$776,I$191)+'СЕТ СН'!$F$15</f>
        <v>191.70227542999999</v>
      </c>
      <c r="J197" s="36">
        <f>SUMIFS(СВЦЭМ!$E$33:$E$776,СВЦЭМ!$A$33:$A$776,$A197,СВЦЭМ!$B$33:$B$776,J$191)+'СЕТ СН'!$F$15</f>
        <v>178.8580959</v>
      </c>
      <c r="K197" s="36">
        <f>SUMIFS(СВЦЭМ!$E$33:$E$776,СВЦЭМ!$A$33:$A$776,$A197,СВЦЭМ!$B$33:$B$776,K$191)+'СЕТ СН'!$F$15</f>
        <v>171.49365004000001</v>
      </c>
      <c r="L197" s="36">
        <f>SUMIFS(СВЦЭМ!$E$33:$E$776,СВЦЭМ!$A$33:$A$776,$A197,СВЦЭМ!$B$33:$B$776,L$191)+'СЕТ СН'!$F$15</f>
        <v>168.53517364999999</v>
      </c>
      <c r="M197" s="36">
        <f>SUMIFS(СВЦЭМ!$E$33:$E$776,СВЦЭМ!$A$33:$A$776,$A197,СВЦЭМ!$B$33:$B$776,M$191)+'СЕТ СН'!$F$15</f>
        <v>152.50814668000001</v>
      </c>
      <c r="N197" s="36">
        <f>SUMIFS(СВЦЭМ!$E$33:$E$776,СВЦЭМ!$A$33:$A$776,$A197,СВЦЭМ!$B$33:$B$776,N$191)+'СЕТ СН'!$F$15</f>
        <v>139.46306311000001</v>
      </c>
      <c r="O197" s="36">
        <f>SUMIFS(СВЦЭМ!$E$33:$E$776,СВЦЭМ!$A$33:$A$776,$A197,СВЦЭМ!$B$33:$B$776,O$191)+'СЕТ СН'!$F$15</f>
        <v>133.67425729999999</v>
      </c>
      <c r="P197" s="36">
        <f>SUMIFS(СВЦЭМ!$E$33:$E$776,СВЦЭМ!$A$33:$A$776,$A197,СВЦЭМ!$B$33:$B$776,P$191)+'СЕТ СН'!$F$15</f>
        <v>134.63515423999999</v>
      </c>
      <c r="Q197" s="36">
        <f>SUMIFS(СВЦЭМ!$E$33:$E$776,СВЦЭМ!$A$33:$A$776,$A197,СВЦЭМ!$B$33:$B$776,Q$191)+'СЕТ СН'!$F$15</f>
        <v>135.03494850000001</v>
      </c>
      <c r="R197" s="36">
        <f>SUMIFS(СВЦЭМ!$E$33:$E$776,СВЦЭМ!$A$33:$A$776,$A197,СВЦЭМ!$B$33:$B$776,R$191)+'СЕТ СН'!$F$15</f>
        <v>135.69419055</v>
      </c>
      <c r="S197" s="36">
        <f>SUMIFS(СВЦЭМ!$E$33:$E$776,СВЦЭМ!$A$33:$A$776,$A197,СВЦЭМ!$B$33:$B$776,S$191)+'СЕТ СН'!$F$15</f>
        <v>136.11308951999999</v>
      </c>
      <c r="T197" s="36">
        <f>SUMIFS(СВЦЭМ!$E$33:$E$776,СВЦЭМ!$A$33:$A$776,$A197,СВЦЭМ!$B$33:$B$776,T$191)+'СЕТ СН'!$F$15</f>
        <v>134.86511522999999</v>
      </c>
      <c r="U197" s="36">
        <f>SUMIFS(СВЦЭМ!$E$33:$E$776,СВЦЭМ!$A$33:$A$776,$A197,СВЦЭМ!$B$33:$B$776,U$191)+'СЕТ СН'!$F$15</f>
        <v>134.11880317000001</v>
      </c>
      <c r="V197" s="36">
        <f>SUMIFS(СВЦЭМ!$E$33:$E$776,СВЦЭМ!$A$33:$A$776,$A197,СВЦЭМ!$B$33:$B$776,V$191)+'СЕТ СН'!$F$15</f>
        <v>135.75351334000001</v>
      </c>
      <c r="W197" s="36">
        <f>SUMIFS(СВЦЭМ!$E$33:$E$776,СВЦЭМ!$A$33:$A$776,$A197,СВЦЭМ!$B$33:$B$776,W$191)+'СЕТ СН'!$F$15</f>
        <v>134.21611791000001</v>
      </c>
      <c r="X197" s="36">
        <f>SUMIFS(СВЦЭМ!$E$33:$E$776,СВЦЭМ!$A$33:$A$776,$A197,СВЦЭМ!$B$33:$B$776,X$191)+'СЕТ СН'!$F$15</f>
        <v>143.38341966999999</v>
      </c>
      <c r="Y197" s="36">
        <f>SUMIFS(СВЦЭМ!$E$33:$E$776,СВЦЭМ!$A$33:$A$776,$A197,СВЦЭМ!$B$33:$B$776,Y$191)+'СЕТ СН'!$F$15</f>
        <v>165.26402669999999</v>
      </c>
    </row>
    <row r="198" spans="1:25" ht="15.75" x14ac:dyDescent="0.2">
      <c r="A198" s="35">
        <f t="shared" si="5"/>
        <v>44050</v>
      </c>
      <c r="B198" s="36">
        <f>SUMIFS(СВЦЭМ!$E$33:$E$776,СВЦЭМ!$A$33:$A$776,$A198,СВЦЭМ!$B$33:$B$776,B$191)+'СЕТ СН'!$F$15</f>
        <v>175.66504234000001</v>
      </c>
      <c r="C198" s="36">
        <f>SUMIFS(СВЦЭМ!$E$33:$E$776,СВЦЭМ!$A$33:$A$776,$A198,СВЦЭМ!$B$33:$B$776,C$191)+'СЕТ СН'!$F$15</f>
        <v>185.89170551999999</v>
      </c>
      <c r="D198" s="36">
        <f>SUMIFS(СВЦЭМ!$E$33:$E$776,СВЦЭМ!$A$33:$A$776,$A198,СВЦЭМ!$B$33:$B$776,D$191)+'СЕТ СН'!$F$15</f>
        <v>188.7492895</v>
      </c>
      <c r="E198" s="36">
        <f>SUMIFS(СВЦЭМ!$E$33:$E$776,СВЦЭМ!$A$33:$A$776,$A198,СВЦЭМ!$B$33:$B$776,E$191)+'СЕТ СН'!$F$15</f>
        <v>194.64014491</v>
      </c>
      <c r="F198" s="36">
        <f>SUMIFS(СВЦЭМ!$E$33:$E$776,СВЦЭМ!$A$33:$A$776,$A198,СВЦЭМ!$B$33:$B$776,F$191)+'СЕТ СН'!$F$15</f>
        <v>196.03049695999999</v>
      </c>
      <c r="G198" s="36">
        <f>SUMIFS(СВЦЭМ!$E$33:$E$776,СВЦЭМ!$A$33:$A$776,$A198,СВЦЭМ!$B$33:$B$776,G$191)+'СЕТ СН'!$F$15</f>
        <v>194.05166403000001</v>
      </c>
      <c r="H198" s="36">
        <f>SUMIFS(СВЦЭМ!$E$33:$E$776,СВЦЭМ!$A$33:$A$776,$A198,СВЦЭМ!$B$33:$B$776,H$191)+'СЕТ СН'!$F$15</f>
        <v>187.01955157</v>
      </c>
      <c r="I198" s="36">
        <f>SUMIFS(СВЦЭМ!$E$33:$E$776,СВЦЭМ!$A$33:$A$776,$A198,СВЦЭМ!$B$33:$B$776,I$191)+'СЕТ СН'!$F$15</f>
        <v>181.29036719000001</v>
      </c>
      <c r="J198" s="36">
        <f>SUMIFS(СВЦЭМ!$E$33:$E$776,СВЦЭМ!$A$33:$A$776,$A198,СВЦЭМ!$B$33:$B$776,J$191)+'СЕТ СН'!$F$15</f>
        <v>174.29582049999999</v>
      </c>
      <c r="K198" s="36">
        <f>SUMIFS(СВЦЭМ!$E$33:$E$776,СВЦЭМ!$A$33:$A$776,$A198,СВЦЭМ!$B$33:$B$776,K$191)+'СЕТ СН'!$F$15</f>
        <v>175.19484095000001</v>
      </c>
      <c r="L198" s="36">
        <f>SUMIFS(СВЦЭМ!$E$33:$E$776,СВЦЭМ!$A$33:$A$776,$A198,СВЦЭМ!$B$33:$B$776,L$191)+'СЕТ СН'!$F$15</f>
        <v>169.61898721</v>
      </c>
      <c r="M198" s="36">
        <f>SUMIFS(СВЦЭМ!$E$33:$E$776,СВЦЭМ!$A$33:$A$776,$A198,СВЦЭМ!$B$33:$B$776,M$191)+'СЕТ СН'!$F$15</f>
        <v>162.05719228000001</v>
      </c>
      <c r="N198" s="36">
        <f>SUMIFS(СВЦЭМ!$E$33:$E$776,СВЦЭМ!$A$33:$A$776,$A198,СВЦЭМ!$B$33:$B$776,N$191)+'СЕТ СН'!$F$15</f>
        <v>150.59808143000001</v>
      </c>
      <c r="O198" s="36">
        <f>SUMIFS(СВЦЭМ!$E$33:$E$776,СВЦЭМ!$A$33:$A$776,$A198,СВЦЭМ!$B$33:$B$776,O$191)+'СЕТ СН'!$F$15</f>
        <v>143.76462430000001</v>
      </c>
      <c r="P198" s="36">
        <f>SUMIFS(СВЦЭМ!$E$33:$E$776,СВЦЭМ!$A$33:$A$776,$A198,СВЦЭМ!$B$33:$B$776,P$191)+'СЕТ СН'!$F$15</f>
        <v>144.64115802000001</v>
      </c>
      <c r="Q198" s="36">
        <f>SUMIFS(СВЦЭМ!$E$33:$E$776,СВЦЭМ!$A$33:$A$776,$A198,СВЦЭМ!$B$33:$B$776,Q$191)+'СЕТ СН'!$F$15</f>
        <v>145.14752253</v>
      </c>
      <c r="R198" s="36">
        <f>SUMIFS(СВЦЭМ!$E$33:$E$776,СВЦЭМ!$A$33:$A$776,$A198,СВЦЭМ!$B$33:$B$776,R$191)+'СЕТ СН'!$F$15</f>
        <v>147.26019865000001</v>
      </c>
      <c r="S198" s="36">
        <f>SUMIFS(СВЦЭМ!$E$33:$E$776,СВЦЭМ!$A$33:$A$776,$A198,СВЦЭМ!$B$33:$B$776,S$191)+'СЕТ СН'!$F$15</f>
        <v>147.62804014</v>
      </c>
      <c r="T198" s="36">
        <f>SUMIFS(СВЦЭМ!$E$33:$E$776,СВЦЭМ!$A$33:$A$776,$A198,СВЦЭМ!$B$33:$B$776,T$191)+'СЕТ СН'!$F$15</f>
        <v>144.96773639</v>
      </c>
      <c r="U198" s="36">
        <f>SUMIFS(СВЦЭМ!$E$33:$E$776,СВЦЭМ!$A$33:$A$776,$A198,СВЦЭМ!$B$33:$B$776,U$191)+'СЕТ СН'!$F$15</f>
        <v>147.40308099999999</v>
      </c>
      <c r="V198" s="36">
        <f>SUMIFS(СВЦЭМ!$E$33:$E$776,СВЦЭМ!$A$33:$A$776,$A198,СВЦЭМ!$B$33:$B$776,V$191)+'СЕТ СН'!$F$15</f>
        <v>151.04425656000001</v>
      </c>
      <c r="W198" s="36">
        <f>SUMIFS(СВЦЭМ!$E$33:$E$776,СВЦЭМ!$A$33:$A$776,$A198,СВЦЭМ!$B$33:$B$776,W$191)+'СЕТ СН'!$F$15</f>
        <v>148.32942499000001</v>
      </c>
      <c r="X198" s="36">
        <f>SUMIFS(СВЦЭМ!$E$33:$E$776,СВЦЭМ!$A$33:$A$776,$A198,СВЦЭМ!$B$33:$B$776,X$191)+'СЕТ СН'!$F$15</f>
        <v>155.19853187999999</v>
      </c>
      <c r="Y198" s="36">
        <f>SUMIFS(СВЦЭМ!$E$33:$E$776,СВЦЭМ!$A$33:$A$776,$A198,СВЦЭМ!$B$33:$B$776,Y$191)+'СЕТ СН'!$F$15</f>
        <v>173.69299712</v>
      </c>
    </row>
    <row r="199" spans="1:25" ht="15.75" x14ac:dyDescent="0.2">
      <c r="A199" s="35">
        <f t="shared" si="5"/>
        <v>44051</v>
      </c>
      <c r="B199" s="36">
        <f>SUMIFS(СВЦЭМ!$E$33:$E$776,СВЦЭМ!$A$33:$A$776,$A199,СВЦЭМ!$B$33:$B$776,B$191)+'СЕТ СН'!$F$15</f>
        <v>189.8885324</v>
      </c>
      <c r="C199" s="36">
        <f>SUMIFS(СВЦЭМ!$E$33:$E$776,СВЦЭМ!$A$33:$A$776,$A199,СВЦЭМ!$B$33:$B$776,C$191)+'СЕТ СН'!$F$15</f>
        <v>194.95766305000001</v>
      </c>
      <c r="D199" s="36">
        <f>SUMIFS(СВЦЭМ!$E$33:$E$776,СВЦЭМ!$A$33:$A$776,$A199,СВЦЭМ!$B$33:$B$776,D$191)+'СЕТ СН'!$F$15</f>
        <v>195.48525738000001</v>
      </c>
      <c r="E199" s="36">
        <f>SUMIFS(СВЦЭМ!$E$33:$E$776,СВЦЭМ!$A$33:$A$776,$A199,СВЦЭМ!$B$33:$B$776,E$191)+'СЕТ СН'!$F$15</f>
        <v>199.75956210999999</v>
      </c>
      <c r="F199" s="36">
        <f>SUMIFS(СВЦЭМ!$E$33:$E$776,СВЦЭМ!$A$33:$A$776,$A199,СВЦЭМ!$B$33:$B$776,F$191)+'СЕТ СН'!$F$15</f>
        <v>199.40548473000001</v>
      </c>
      <c r="G199" s="36">
        <f>SUMIFS(СВЦЭМ!$E$33:$E$776,СВЦЭМ!$A$33:$A$776,$A199,СВЦЭМ!$B$33:$B$776,G$191)+'СЕТ СН'!$F$15</f>
        <v>199.34583054999999</v>
      </c>
      <c r="H199" s="36">
        <f>SUMIFS(СВЦЭМ!$E$33:$E$776,СВЦЭМ!$A$33:$A$776,$A199,СВЦЭМ!$B$33:$B$776,H$191)+'СЕТ СН'!$F$15</f>
        <v>196.72974712000001</v>
      </c>
      <c r="I199" s="36">
        <f>SUMIFS(СВЦЭМ!$E$33:$E$776,СВЦЭМ!$A$33:$A$776,$A199,СВЦЭМ!$B$33:$B$776,I$191)+'СЕТ СН'!$F$15</f>
        <v>189.07796998000001</v>
      </c>
      <c r="J199" s="36">
        <f>SUMIFS(СВЦЭМ!$E$33:$E$776,СВЦЭМ!$A$33:$A$776,$A199,СВЦЭМ!$B$33:$B$776,J$191)+'СЕТ СН'!$F$15</f>
        <v>185.22232155</v>
      </c>
      <c r="K199" s="36">
        <f>SUMIFS(СВЦЭМ!$E$33:$E$776,СВЦЭМ!$A$33:$A$776,$A199,СВЦЭМ!$B$33:$B$776,K$191)+'СЕТ СН'!$F$15</f>
        <v>181.12710181</v>
      </c>
      <c r="L199" s="36">
        <f>SUMIFS(СВЦЭМ!$E$33:$E$776,СВЦЭМ!$A$33:$A$776,$A199,СВЦЭМ!$B$33:$B$776,L$191)+'СЕТ СН'!$F$15</f>
        <v>171.62521602999999</v>
      </c>
      <c r="M199" s="36">
        <f>SUMIFS(СВЦЭМ!$E$33:$E$776,СВЦЭМ!$A$33:$A$776,$A199,СВЦЭМ!$B$33:$B$776,M$191)+'СЕТ СН'!$F$15</f>
        <v>151.42055693</v>
      </c>
      <c r="N199" s="36">
        <f>SUMIFS(СВЦЭМ!$E$33:$E$776,СВЦЭМ!$A$33:$A$776,$A199,СВЦЭМ!$B$33:$B$776,N$191)+'СЕТ СН'!$F$15</f>
        <v>141.76505650999999</v>
      </c>
      <c r="O199" s="36">
        <f>SUMIFS(СВЦЭМ!$E$33:$E$776,СВЦЭМ!$A$33:$A$776,$A199,СВЦЭМ!$B$33:$B$776,O$191)+'СЕТ СН'!$F$15</f>
        <v>138.02221925000001</v>
      </c>
      <c r="P199" s="36">
        <f>SUMIFS(СВЦЭМ!$E$33:$E$776,СВЦЭМ!$A$33:$A$776,$A199,СВЦЭМ!$B$33:$B$776,P$191)+'СЕТ СН'!$F$15</f>
        <v>137.78829988999999</v>
      </c>
      <c r="Q199" s="36">
        <f>SUMIFS(СВЦЭМ!$E$33:$E$776,СВЦЭМ!$A$33:$A$776,$A199,СВЦЭМ!$B$33:$B$776,Q$191)+'СЕТ СН'!$F$15</f>
        <v>140.24128364000001</v>
      </c>
      <c r="R199" s="36">
        <f>SUMIFS(СВЦЭМ!$E$33:$E$776,СВЦЭМ!$A$33:$A$776,$A199,СВЦЭМ!$B$33:$B$776,R$191)+'СЕТ СН'!$F$15</f>
        <v>136.53296159000001</v>
      </c>
      <c r="S199" s="36">
        <f>SUMIFS(СВЦЭМ!$E$33:$E$776,СВЦЭМ!$A$33:$A$776,$A199,СВЦЭМ!$B$33:$B$776,S$191)+'СЕТ СН'!$F$15</f>
        <v>138.2745688</v>
      </c>
      <c r="T199" s="36">
        <f>SUMIFS(СВЦЭМ!$E$33:$E$776,СВЦЭМ!$A$33:$A$776,$A199,СВЦЭМ!$B$33:$B$776,T$191)+'СЕТ СН'!$F$15</f>
        <v>141.91849471</v>
      </c>
      <c r="U199" s="36">
        <f>SUMIFS(СВЦЭМ!$E$33:$E$776,СВЦЭМ!$A$33:$A$776,$A199,СВЦЭМ!$B$33:$B$776,U$191)+'СЕТ СН'!$F$15</f>
        <v>143.42479262000001</v>
      </c>
      <c r="V199" s="36">
        <f>SUMIFS(СВЦЭМ!$E$33:$E$776,СВЦЭМ!$A$33:$A$776,$A199,СВЦЭМ!$B$33:$B$776,V$191)+'СЕТ СН'!$F$15</f>
        <v>140.79091546000001</v>
      </c>
      <c r="W199" s="36">
        <f>SUMIFS(СВЦЭМ!$E$33:$E$776,СВЦЭМ!$A$33:$A$776,$A199,СВЦЭМ!$B$33:$B$776,W$191)+'СЕТ СН'!$F$15</f>
        <v>138.2709644</v>
      </c>
      <c r="X199" s="36">
        <f>SUMIFS(СВЦЭМ!$E$33:$E$776,СВЦЭМ!$A$33:$A$776,$A199,СВЦЭМ!$B$33:$B$776,X$191)+'СЕТ СН'!$F$15</f>
        <v>143.59891707</v>
      </c>
      <c r="Y199" s="36">
        <f>SUMIFS(СВЦЭМ!$E$33:$E$776,СВЦЭМ!$A$33:$A$776,$A199,СВЦЭМ!$B$33:$B$776,Y$191)+'СЕТ СН'!$F$15</f>
        <v>164.72285547000001</v>
      </c>
    </row>
    <row r="200" spans="1:25" ht="15.75" x14ac:dyDescent="0.2">
      <c r="A200" s="35">
        <f t="shared" si="5"/>
        <v>44052</v>
      </c>
      <c r="B200" s="36">
        <f>SUMIFS(СВЦЭМ!$E$33:$E$776,СВЦЭМ!$A$33:$A$776,$A200,СВЦЭМ!$B$33:$B$776,B$191)+'СЕТ СН'!$F$15</f>
        <v>183.66717499000001</v>
      </c>
      <c r="C200" s="36">
        <f>SUMIFS(СВЦЭМ!$E$33:$E$776,СВЦЭМ!$A$33:$A$776,$A200,СВЦЭМ!$B$33:$B$776,C$191)+'СЕТ СН'!$F$15</f>
        <v>201.89515245000001</v>
      </c>
      <c r="D200" s="36">
        <f>SUMIFS(СВЦЭМ!$E$33:$E$776,СВЦЭМ!$A$33:$A$776,$A200,СВЦЭМ!$B$33:$B$776,D$191)+'СЕТ СН'!$F$15</f>
        <v>200.44465804000001</v>
      </c>
      <c r="E200" s="36">
        <f>SUMIFS(СВЦЭМ!$E$33:$E$776,СВЦЭМ!$A$33:$A$776,$A200,СВЦЭМ!$B$33:$B$776,E$191)+'СЕТ СН'!$F$15</f>
        <v>199.26887872</v>
      </c>
      <c r="F200" s="36">
        <f>SUMIFS(СВЦЭМ!$E$33:$E$776,СВЦЭМ!$A$33:$A$776,$A200,СВЦЭМ!$B$33:$B$776,F$191)+'СЕТ СН'!$F$15</f>
        <v>197.99080931</v>
      </c>
      <c r="G200" s="36">
        <f>SUMIFS(СВЦЭМ!$E$33:$E$776,СВЦЭМ!$A$33:$A$776,$A200,СВЦЭМ!$B$33:$B$776,G$191)+'СЕТ СН'!$F$15</f>
        <v>199.48605821000001</v>
      </c>
      <c r="H200" s="36">
        <f>SUMIFS(СВЦЭМ!$E$33:$E$776,СВЦЭМ!$A$33:$A$776,$A200,СВЦЭМ!$B$33:$B$776,H$191)+'СЕТ СН'!$F$15</f>
        <v>201.95570887</v>
      </c>
      <c r="I200" s="36">
        <f>SUMIFS(СВЦЭМ!$E$33:$E$776,СВЦЭМ!$A$33:$A$776,$A200,СВЦЭМ!$B$33:$B$776,I$191)+'СЕТ СН'!$F$15</f>
        <v>201.25247354000001</v>
      </c>
      <c r="J200" s="36">
        <f>SUMIFS(СВЦЭМ!$E$33:$E$776,СВЦЭМ!$A$33:$A$776,$A200,СВЦЭМ!$B$33:$B$776,J$191)+'СЕТ СН'!$F$15</f>
        <v>190.25879939000001</v>
      </c>
      <c r="K200" s="36">
        <f>SUMIFS(СВЦЭМ!$E$33:$E$776,СВЦЭМ!$A$33:$A$776,$A200,СВЦЭМ!$B$33:$B$776,K$191)+'СЕТ СН'!$F$15</f>
        <v>181.03070532000001</v>
      </c>
      <c r="L200" s="36">
        <f>SUMIFS(СВЦЭМ!$E$33:$E$776,СВЦЭМ!$A$33:$A$776,$A200,СВЦЭМ!$B$33:$B$776,L$191)+'СЕТ СН'!$F$15</f>
        <v>171.11339522</v>
      </c>
      <c r="M200" s="36">
        <f>SUMIFS(СВЦЭМ!$E$33:$E$776,СВЦЭМ!$A$33:$A$776,$A200,СВЦЭМ!$B$33:$B$776,M$191)+'СЕТ СН'!$F$15</f>
        <v>152.33084887999999</v>
      </c>
      <c r="N200" s="36">
        <f>SUMIFS(СВЦЭМ!$E$33:$E$776,СВЦЭМ!$A$33:$A$776,$A200,СВЦЭМ!$B$33:$B$776,N$191)+'СЕТ СН'!$F$15</f>
        <v>141.0119157</v>
      </c>
      <c r="O200" s="36">
        <f>SUMIFS(СВЦЭМ!$E$33:$E$776,СВЦЭМ!$A$33:$A$776,$A200,СВЦЭМ!$B$33:$B$776,O$191)+'СЕТ СН'!$F$15</f>
        <v>133.96330148999999</v>
      </c>
      <c r="P200" s="36">
        <f>SUMIFS(СВЦЭМ!$E$33:$E$776,СВЦЭМ!$A$33:$A$776,$A200,СВЦЭМ!$B$33:$B$776,P$191)+'СЕТ СН'!$F$15</f>
        <v>134.49180117</v>
      </c>
      <c r="Q200" s="36">
        <f>SUMIFS(СВЦЭМ!$E$33:$E$776,СВЦЭМ!$A$33:$A$776,$A200,СВЦЭМ!$B$33:$B$776,Q$191)+'СЕТ СН'!$F$15</f>
        <v>138.40326468999999</v>
      </c>
      <c r="R200" s="36">
        <f>SUMIFS(СВЦЭМ!$E$33:$E$776,СВЦЭМ!$A$33:$A$776,$A200,СВЦЭМ!$B$33:$B$776,R$191)+'СЕТ СН'!$F$15</f>
        <v>135.52600211000001</v>
      </c>
      <c r="S200" s="36">
        <f>SUMIFS(СВЦЭМ!$E$33:$E$776,СВЦЭМ!$A$33:$A$776,$A200,СВЦЭМ!$B$33:$B$776,S$191)+'СЕТ СН'!$F$15</f>
        <v>136.01405629000001</v>
      </c>
      <c r="T200" s="36">
        <f>SUMIFS(СВЦЭМ!$E$33:$E$776,СВЦЭМ!$A$33:$A$776,$A200,СВЦЭМ!$B$33:$B$776,T$191)+'СЕТ СН'!$F$15</f>
        <v>138.35412941999999</v>
      </c>
      <c r="U200" s="36">
        <f>SUMIFS(СВЦЭМ!$E$33:$E$776,СВЦЭМ!$A$33:$A$776,$A200,СВЦЭМ!$B$33:$B$776,U$191)+'СЕТ СН'!$F$15</f>
        <v>139.41631523000001</v>
      </c>
      <c r="V200" s="36">
        <f>SUMIFS(СВЦЭМ!$E$33:$E$776,СВЦЭМ!$A$33:$A$776,$A200,СВЦЭМ!$B$33:$B$776,V$191)+'СЕТ СН'!$F$15</f>
        <v>139.48725601000001</v>
      </c>
      <c r="W200" s="36">
        <f>SUMIFS(СВЦЭМ!$E$33:$E$776,СВЦЭМ!$A$33:$A$776,$A200,СВЦЭМ!$B$33:$B$776,W$191)+'СЕТ СН'!$F$15</f>
        <v>136.38482504000001</v>
      </c>
      <c r="X200" s="36">
        <f>SUMIFS(СВЦЭМ!$E$33:$E$776,СВЦЭМ!$A$33:$A$776,$A200,СВЦЭМ!$B$33:$B$776,X$191)+'СЕТ СН'!$F$15</f>
        <v>143.13021355999999</v>
      </c>
      <c r="Y200" s="36">
        <f>SUMIFS(СВЦЭМ!$E$33:$E$776,СВЦЭМ!$A$33:$A$776,$A200,СВЦЭМ!$B$33:$B$776,Y$191)+'СЕТ СН'!$F$15</f>
        <v>165.72637942</v>
      </c>
    </row>
    <row r="201" spans="1:25" ht="15.75" x14ac:dyDescent="0.2">
      <c r="A201" s="35">
        <f t="shared" si="5"/>
        <v>44053</v>
      </c>
      <c r="B201" s="36">
        <f>SUMIFS(СВЦЭМ!$E$33:$E$776,СВЦЭМ!$A$33:$A$776,$A201,СВЦЭМ!$B$33:$B$776,B$191)+'СЕТ СН'!$F$15</f>
        <v>184.67042164</v>
      </c>
      <c r="C201" s="36">
        <f>SUMIFS(СВЦЭМ!$E$33:$E$776,СВЦЭМ!$A$33:$A$776,$A201,СВЦЭМ!$B$33:$B$776,C$191)+'СЕТ СН'!$F$15</f>
        <v>196.23944401</v>
      </c>
      <c r="D201" s="36">
        <f>SUMIFS(СВЦЭМ!$E$33:$E$776,СВЦЭМ!$A$33:$A$776,$A201,СВЦЭМ!$B$33:$B$776,D$191)+'СЕТ СН'!$F$15</f>
        <v>192.41100119999999</v>
      </c>
      <c r="E201" s="36">
        <f>SUMIFS(СВЦЭМ!$E$33:$E$776,СВЦЭМ!$A$33:$A$776,$A201,СВЦЭМ!$B$33:$B$776,E$191)+'СЕТ СН'!$F$15</f>
        <v>189.69577330999999</v>
      </c>
      <c r="F201" s="36">
        <f>SUMIFS(СВЦЭМ!$E$33:$E$776,СВЦЭМ!$A$33:$A$776,$A201,СВЦЭМ!$B$33:$B$776,F$191)+'СЕТ СН'!$F$15</f>
        <v>188.15712174999999</v>
      </c>
      <c r="G201" s="36">
        <f>SUMIFS(СВЦЭМ!$E$33:$E$776,СВЦЭМ!$A$33:$A$776,$A201,СВЦЭМ!$B$33:$B$776,G$191)+'СЕТ СН'!$F$15</f>
        <v>190.03781502000001</v>
      </c>
      <c r="H201" s="36">
        <f>SUMIFS(СВЦЭМ!$E$33:$E$776,СВЦЭМ!$A$33:$A$776,$A201,СВЦЭМ!$B$33:$B$776,H$191)+'СЕТ СН'!$F$15</f>
        <v>196.14313250000001</v>
      </c>
      <c r="I201" s="36">
        <f>SUMIFS(СВЦЭМ!$E$33:$E$776,СВЦЭМ!$A$33:$A$776,$A201,СВЦЭМ!$B$33:$B$776,I$191)+'СЕТ СН'!$F$15</f>
        <v>194.92098412999999</v>
      </c>
      <c r="J201" s="36">
        <f>SUMIFS(СВЦЭМ!$E$33:$E$776,СВЦЭМ!$A$33:$A$776,$A201,СВЦЭМ!$B$33:$B$776,J$191)+'СЕТ СН'!$F$15</f>
        <v>183.25636539999999</v>
      </c>
      <c r="K201" s="36">
        <f>SUMIFS(СВЦЭМ!$E$33:$E$776,СВЦЭМ!$A$33:$A$776,$A201,СВЦЭМ!$B$33:$B$776,K$191)+'СЕТ СН'!$F$15</f>
        <v>173.32439210000001</v>
      </c>
      <c r="L201" s="36">
        <f>SUMIFS(СВЦЭМ!$E$33:$E$776,СВЦЭМ!$A$33:$A$776,$A201,СВЦЭМ!$B$33:$B$776,L$191)+'СЕТ СН'!$F$15</f>
        <v>171.42854613</v>
      </c>
      <c r="M201" s="36">
        <f>SUMIFS(СВЦЭМ!$E$33:$E$776,СВЦЭМ!$A$33:$A$776,$A201,СВЦЭМ!$B$33:$B$776,M$191)+'СЕТ СН'!$F$15</f>
        <v>159.92475182999999</v>
      </c>
      <c r="N201" s="36">
        <f>SUMIFS(СВЦЭМ!$E$33:$E$776,СВЦЭМ!$A$33:$A$776,$A201,СВЦЭМ!$B$33:$B$776,N$191)+'СЕТ СН'!$F$15</f>
        <v>146.41727549000001</v>
      </c>
      <c r="O201" s="36">
        <f>SUMIFS(СВЦЭМ!$E$33:$E$776,СВЦЭМ!$A$33:$A$776,$A201,СВЦЭМ!$B$33:$B$776,O$191)+'СЕТ СН'!$F$15</f>
        <v>138.65673713999999</v>
      </c>
      <c r="P201" s="36">
        <f>SUMIFS(СВЦЭМ!$E$33:$E$776,СВЦЭМ!$A$33:$A$776,$A201,СВЦЭМ!$B$33:$B$776,P$191)+'СЕТ СН'!$F$15</f>
        <v>132.81584018000001</v>
      </c>
      <c r="Q201" s="36">
        <f>SUMIFS(СВЦЭМ!$E$33:$E$776,СВЦЭМ!$A$33:$A$776,$A201,СВЦЭМ!$B$33:$B$776,Q$191)+'СЕТ СН'!$F$15</f>
        <v>134.17240466999999</v>
      </c>
      <c r="R201" s="36">
        <f>SUMIFS(СВЦЭМ!$E$33:$E$776,СВЦЭМ!$A$33:$A$776,$A201,СВЦЭМ!$B$33:$B$776,R$191)+'СЕТ СН'!$F$15</f>
        <v>135.20213551000001</v>
      </c>
      <c r="S201" s="36">
        <f>SUMIFS(СВЦЭМ!$E$33:$E$776,СВЦЭМ!$A$33:$A$776,$A201,СВЦЭМ!$B$33:$B$776,S$191)+'СЕТ СН'!$F$15</f>
        <v>135.19228107999999</v>
      </c>
      <c r="T201" s="36">
        <f>SUMIFS(СВЦЭМ!$E$33:$E$776,СВЦЭМ!$A$33:$A$776,$A201,СВЦЭМ!$B$33:$B$776,T$191)+'СЕТ СН'!$F$15</f>
        <v>137.28676279999999</v>
      </c>
      <c r="U201" s="36">
        <f>SUMIFS(СВЦЭМ!$E$33:$E$776,СВЦЭМ!$A$33:$A$776,$A201,СВЦЭМ!$B$33:$B$776,U$191)+'СЕТ СН'!$F$15</f>
        <v>137.51040076999999</v>
      </c>
      <c r="V201" s="36">
        <f>SUMIFS(СВЦЭМ!$E$33:$E$776,СВЦЭМ!$A$33:$A$776,$A201,СВЦЭМ!$B$33:$B$776,V$191)+'СЕТ СН'!$F$15</f>
        <v>135.44193042000001</v>
      </c>
      <c r="W201" s="36">
        <f>SUMIFS(СВЦЭМ!$E$33:$E$776,СВЦЭМ!$A$33:$A$776,$A201,СВЦЭМ!$B$33:$B$776,W$191)+'СЕТ СН'!$F$15</f>
        <v>132.08309008000001</v>
      </c>
      <c r="X201" s="36">
        <f>SUMIFS(СВЦЭМ!$E$33:$E$776,СВЦЭМ!$A$33:$A$776,$A201,СВЦЭМ!$B$33:$B$776,X$191)+'СЕТ СН'!$F$15</f>
        <v>139.16138828999999</v>
      </c>
      <c r="Y201" s="36">
        <f>SUMIFS(СВЦЭМ!$E$33:$E$776,СВЦЭМ!$A$33:$A$776,$A201,СВЦЭМ!$B$33:$B$776,Y$191)+'СЕТ СН'!$F$15</f>
        <v>156.34031998</v>
      </c>
    </row>
    <row r="202" spans="1:25" ht="15.75" x14ac:dyDescent="0.2">
      <c r="A202" s="35">
        <f t="shared" si="5"/>
        <v>44054</v>
      </c>
      <c r="B202" s="36">
        <f>SUMIFS(СВЦЭМ!$E$33:$E$776,СВЦЭМ!$A$33:$A$776,$A202,СВЦЭМ!$B$33:$B$776,B$191)+'СЕТ СН'!$F$15</f>
        <v>176.00695134</v>
      </c>
      <c r="C202" s="36">
        <f>SUMIFS(СВЦЭМ!$E$33:$E$776,СВЦЭМ!$A$33:$A$776,$A202,СВЦЭМ!$B$33:$B$776,C$191)+'СЕТ СН'!$F$15</f>
        <v>185.40223868000001</v>
      </c>
      <c r="D202" s="36">
        <f>SUMIFS(СВЦЭМ!$E$33:$E$776,СВЦЭМ!$A$33:$A$776,$A202,СВЦЭМ!$B$33:$B$776,D$191)+'СЕТ СН'!$F$15</f>
        <v>184.19673587</v>
      </c>
      <c r="E202" s="36">
        <f>SUMIFS(СВЦЭМ!$E$33:$E$776,СВЦЭМ!$A$33:$A$776,$A202,СВЦЭМ!$B$33:$B$776,E$191)+'СЕТ СН'!$F$15</f>
        <v>181.13747774000001</v>
      </c>
      <c r="F202" s="36">
        <f>SUMIFS(СВЦЭМ!$E$33:$E$776,СВЦЭМ!$A$33:$A$776,$A202,СВЦЭМ!$B$33:$B$776,F$191)+'СЕТ СН'!$F$15</f>
        <v>178.16871204</v>
      </c>
      <c r="G202" s="36">
        <f>SUMIFS(СВЦЭМ!$E$33:$E$776,СВЦЭМ!$A$33:$A$776,$A202,СВЦЭМ!$B$33:$B$776,G$191)+'СЕТ СН'!$F$15</f>
        <v>180.80479416</v>
      </c>
      <c r="H202" s="36">
        <f>SUMIFS(СВЦЭМ!$E$33:$E$776,СВЦЭМ!$A$33:$A$776,$A202,СВЦЭМ!$B$33:$B$776,H$191)+'СЕТ СН'!$F$15</f>
        <v>174.06493943999999</v>
      </c>
      <c r="I202" s="36">
        <f>SUMIFS(СВЦЭМ!$E$33:$E$776,СВЦЭМ!$A$33:$A$776,$A202,СВЦЭМ!$B$33:$B$776,I$191)+'СЕТ СН'!$F$15</f>
        <v>170.82900688999999</v>
      </c>
      <c r="J202" s="36">
        <f>SUMIFS(СВЦЭМ!$E$33:$E$776,СВЦЭМ!$A$33:$A$776,$A202,СВЦЭМ!$B$33:$B$776,J$191)+'СЕТ СН'!$F$15</f>
        <v>165.0618091</v>
      </c>
      <c r="K202" s="36">
        <f>SUMIFS(СВЦЭМ!$E$33:$E$776,СВЦЭМ!$A$33:$A$776,$A202,СВЦЭМ!$B$33:$B$776,K$191)+'СЕТ СН'!$F$15</f>
        <v>160.01086963</v>
      </c>
      <c r="L202" s="36">
        <f>SUMIFS(СВЦЭМ!$E$33:$E$776,СВЦЭМ!$A$33:$A$776,$A202,СВЦЭМ!$B$33:$B$776,L$191)+'СЕТ СН'!$F$15</f>
        <v>157.78004471</v>
      </c>
      <c r="M202" s="36">
        <f>SUMIFS(СВЦЭМ!$E$33:$E$776,СВЦЭМ!$A$33:$A$776,$A202,СВЦЭМ!$B$33:$B$776,M$191)+'СЕТ СН'!$F$15</f>
        <v>148.48221114</v>
      </c>
      <c r="N202" s="36">
        <f>SUMIFS(СВЦЭМ!$E$33:$E$776,СВЦЭМ!$A$33:$A$776,$A202,СВЦЭМ!$B$33:$B$776,N$191)+'СЕТ СН'!$F$15</f>
        <v>145.11420448000001</v>
      </c>
      <c r="O202" s="36">
        <f>SUMIFS(СВЦЭМ!$E$33:$E$776,СВЦЭМ!$A$33:$A$776,$A202,СВЦЭМ!$B$33:$B$776,O$191)+'СЕТ СН'!$F$15</f>
        <v>146.12024172</v>
      </c>
      <c r="P202" s="36">
        <f>SUMIFS(СВЦЭМ!$E$33:$E$776,СВЦЭМ!$A$33:$A$776,$A202,СВЦЭМ!$B$33:$B$776,P$191)+'СЕТ СН'!$F$15</f>
        <v>146.03435787999999</v>
      </c>
      <c r="Q202" s="36">
        <f>SUMIFS(СВЦЭМ!$E$33:$E$776,СВЦЭМ!$A$33:$A$776,$A202,СВЦЭМ!$B$33:$B$776,Q$191)+'СЕТ СН'!$F$15</f>
        <v>145.89092067999999</v>
      </c>
      <c r="R202" s="36">
        <f>SUMIFS(СВЦЭМ!$E$33:$E$776,СВЦЭМ!$A$33:$A$776,$A202,СВЦЭМ!$B$33:$B$776,R$191)+'СЕТ СН'!$F$15</f>
        <v>144.70870529000001</v>
      </c>
      <c r="S202" s="36">
        <f>SUMIFS(СВЦЭМ!$E$33:$E$776,СВЦЭМ!$A$33:$A$776,$A202,СВЦЭМ!$B$33:$B$776,S$191)+'СЕТ СН'!$F$15</f>
        <v>145.86020194</v>
      </c>
      <c r="T202" s="36">
        <f>SUMIFS(СВЦЭМ!$E$33:$E$776,СВЦЭМ!$A$33:$A$776,$A202,СВЦЭМ!$B$33:$B$776,T$191)+'СЕТ СН'!$F$15</f>
        <v>145.63616970000001</v>
      </c>
      <c r="U202" s="36">
        <f>SUMIFS(СВЦЭМ!$E$33:$E$776,СВЦЭМ!$A$33:$A$776,$A202,СВЦЭМ!$B$33:$B$776,U$191)+'СЕТ СН'!$F$15</f>
        <v>144.12140120999999</v>
      </c>
      <c r="V202" s="36">
        <f>SUMIFS(СВЦЭМ!$E$33:$E$776,СВЦЭМ!$A$33:$A$776,$A202,СВЦЭМ!$B$33:$B$776,V$191)+'СЕТ СН'!$F$15</f>
        <v>142.96221573</v>
      </c>
      <c r="W202" s="36">
        <f>SUMIFS(СВЦЭМ!$E$33:$E$776,СВЦЭМ!$A$33:$A$776,$A202,СВЦЭМ!$B$33:$B$776,W$191)+'СЕТ СН'!$F$15</f>
        <v>144.51378216000001</v>
      </c>
      <c r="X202" s="36">
        <f>SUMIFS(СВЦЭМ!$E$33:$E$776,СВЦЭМ!$A$33:$A$776,$A202,СВЦЭМ!$B$33:$B$776,X$191)+'СЕТ СН'!$F$15</f>
        <v>144.71761846999999</v>
      </c>
      <c r="Y202" s="36">
        <f>SUMIFS(СВЦЭМ!$E$33:$E$776,СВЦЭМ!$A$33:$A$776,$A202,СВЦЭМ!$B$33:$B$776,Y$191)+'СЕТ СН'!$F$15</f>
        <v>154.17723228</v>
      </c>
    </row>
    <row r="203" spans="1:25" ht="15.75" x14ac:dyDescent="0.2">
      <c r="A203" s="35">
        <f t="shared" si="5"/>
        <v>44055</v>
      </c>
      <c r="B203" s="36">
        <f>SUMIFS(СВЦЭМ!$E$33:$E$776,СВЦЭМ!$A$33:$A$776,$A203,СВЦЭМ!$B$33:$B$776,B$191)+'СЕТ СН'!$F$15</f>
        <v>175.7978482</v>
      </c>
      <c r="C203" s="36">
        <f>SUMIFS(СВЦЭМ!$E$33:$E$776,СВЦЭМ!$A$33:$A$776,$A203,СВЦЭМ!$B$33:$B$776,C$191)+'СЕТ СН'!$F$15</f>
        <v>183.94854763000001</v>
      </c>
      <c r="D203" s="36">
        <f>SUMIFS(СВЦЭМ!$E$33:$E$776,СВЦЭМ!$A$33:$A$776,$A203,СВЦЭМ!$B$33:$B$776,D$191)+'СЕТ СН'!$F$15</f>
        <v>183.69421249000001</v>
      </c>
      <c r="E203" s="36">
        <f>SUMIFS(СВЦЭМ!$E$33:$E$776,СВЦЭМ!$A$33:$A$776,$A203,СВЦЭМ!$B$33:$B$776,E$191)+'СЕТ СН'!$F$15</f>
        <v>184.73719267000001</v>
      </c>
      <c r="F203" s="36">
        <f>SUMIFS(СВЦЭМ!$E$33:$E$776,СВЦЭМ!$A$33:$A$776,$A203,СВЦЭМ!$B$33:$B$776,F$191)+'СЕТ СН'!$F$15</f>
        <v>184.96979469999999</v>
      </c>
      <c r="G203" s="36">
        <f>SUMIFS(СВЦЭМ!$E$33:$E$776,СВЦЭМ!$A$33:$A$776,$A203,СВЦЭМ!$B$33:$B$776,G$191)+'СЕТ СН'!$F$15</f>
        <v>184.29006389</v>
      </c>
      <c r="H203" s="36">
        <f>SUMIFS(СВЦЭМ!$E$33:$E$776,СВЦЭМ!$A$33:$A$776,$A203,СВЦЭМ!$B$33:$B$776,H$191)+'СЕТ СН'!$F$15</f>
        <v>181.59860309000001</v>
      </c>
      <c r="I203" s="36">
        <f>SUMIFS(СВЦЭМ!$E$33:$E$776,СВЦЭМ!$A$33:$A$776,$A203,СВЦЭМ!$B$33:$B$776,I$191)+'СЕТ СН'!$F$15</f>
        <v>178.49376002</v>
      </c>
      <c r="J203" s="36">
        <f>SUMIFS(СВЦЭМ!$E$33:$E$776,СВЦЭМ!$A$33:$A$776,$A203,СВЦЭМ!$B$33:$B$776,J$191)+'СЕТ СН'!$F$15</f>
        <v>166.75664531000001</v>
      </c>
      <c r="K203" s="36">
        <f>SUMIFS(СВЦЭМ!$E$33:$E$776,СВЦЭМ!$A$33:$A$776,$A203,СВЦЭМ!$B$33:$B$776,K$191)+'СЕТ СН'!$F$15</f>
        <v>161.66575455</v>
      </c>
      <c r="L203" s="36">
        <f>SUMIFS(СВЦЭМ!$E$33:$E$776,СВЦЭМ!$A$33:$A$776,$A203,СВЦЭМ!$B$33:$B$776,L$191)+'СЕТ СН'!$F$15</f>
        <v>157.22233514000001</v>
      </c>
      <c r="M203" s="36">
        <f>SUMIFS(СВЦЭМ!$E$33:$E$776,СВЦЭМ!$A$33:$A$776,$A203,СВЦЭМ!$B$33:$B$776,M$191)+'СЕТ СН'!$F$15</f>
        <v>138.19583105999999</v>
      </c>
      <c r="N203" s="36">
        <f>SUMIFS(СВЦЭМ!$E$33:$E$776,СВЦЭМ!$A$33:$A$776,$A203,СВЦЭМ!$B$33:$B$776,N$191)+'СЕТ СН'!$F$15</f>
        <v>131.44461178</v>
      </c>
      <c r="O203" s="36">
        <f>SUMIFS(СВЦЭМ!$E$33:$E$776,СВЦЭМ!$A$33:$A$776,$A203,СВЦЭМ!$B$33:$B$776,O$191)+'СЕТ СН'!$F$15</f>
        <v>128.85683460000001</v>
      </c>
      <c r="P203" s="36">
        <f>SUMIFS(СВЦЭМ!$E$33:$E$776,СВЦЭМ!$A$33:$A$776,$A203,СВЦЭМ!$B$33:$B$776,P$191)+'СЕТ СН'!$F$15</f>
        <v>139.26582372999999</v>
      </c>
      <c r="Q203" s="36">
        <f>SUMIFS(СВЦЭМ!$E$33:$E$776,СВЦЭМ!$A$33:$A$776,$A203,СВЦЭМ!$B$33:$B$776,Q$191)+'СЕТ СН'!$F$15</f>
        <v>140.13282439</v>
      </c>
      <c r="R203" s="36">
        <f>SUMIFS(СВЦЭМ!$E$33:$E$776,СВЦЭМ!$A$33:$A$776,$A203,СВЦЭМ!$B$33:$B$776,R$191)+'СЕТ СН'!$F$15</f>
        <v>140.72836178</v>
      </c>
      <c r="S203" s="36">
        <f>SUMIFS(СВЦЭМ!$E$33:$E$776,СВЦЭМ!$A$33:$A$776,$A203,СВЦЭМ!$B$33:$B$776,S$191)+'СЕТ СН'!$F$15</f>
        <v>140.89940017000001</v>
      </c>
      <c r="T203" s="36">
        <f>SUMIFS(СВЦЭМ!$E$33:$E$776,СВЦЭМ!$A$33:$A$776,$A203,СВЦЭМ!$B$33:$B$776,T$191)+'СЕТ СН'!$F$15</f>
        <v>140.6000196</v>
      </c>
      <c r="U203" s="36">
        <f>SUMIFS(СВЦЭМ!$E$33:$E$776,СВЦЭМ!$A$33:$A$776,$A203,СВЦЭМ!$B$33:$B$776,U$191)+'СЕТ СН'!$F$15</f>
        <v>136.03064191999999</v>
      </c>
      <c r="V203" s="36">
        <f>SUMIFS(СВЦЭМ!$E$33:$E$776,СВЦЭМ!$A$33:$A$776,$A203,СВЦЭМ!$B$33:$B$776,V$191)+'СЕТ СН'!$F$15</f>
        <v>136.39256266000001</v>
      </c>
      <c r="W203" s="36">
        <f>SUMIFS(СВЦЭМ!$E$33:$E$776,СВЦЭМ!$A$33:$A$776,$A203,СВЦЭМ!$B$33:$B$776,W$191)+'СЕТ СН'!$F$15</f>
        <v>136.84411194</v>
      </c>
      <c r="X203" s="36">
        <f>SUMIFS(СВЦЭМ!$E$33:$E$776,СВЦЭМ!$A$33:$A$776,$A203,СВЦЭМ!$B$33:$B$776,X$191)+'СЕТ СН'!$F$15</f>
        <v>140.56488198</v>
      </c>
      <c r="Y203" s="36">
        <f>SUMIFS(СВЦЭМ!$E$33:$E$776,СВЦЭМ!$A$33:$A$776,$A203,СВЦЭМ!$B$33:$B$776,Y$191)+'СЕТ СН'!$F$15</f>
        <v>159.36488528000001</v>
      </c>
    </row>
    <row r="204" spans="1:25" ht="15.75" x14ac:dyDescent="0.2">
      <c r="A204" s="35">
        <f t="shared" si="5"/>
        <v>44056</v>
      </c>
      <c r="B204" s="36">
        <f>SUMIFS(СВЦЭМ!$E$33:$E$776,СВЦЭМ!$A$33:$A$776,$A204,СВЦЭМ!$B$33:$B$776,B$191)+'СЕТ СН'!$F$15</f>
        <v>177.02943404999999</v>
      </c>
      <c r="C204" s="36">
        <f>SUMIFS(СВЦЭМ!$E$33:$E$776,СВЦЭМ!$A$33:$A$776,$A204,СВЦЭМ!$B$33:$B$776,C$191)+'СЕТ СН'!$F$15</f>
        <v>185.66091367999999</v>
      </c>
      <c r="D204" s="36">
        <f>SUMIFS(СВЦЭМ!$E$33:$E$776,СВЦЭМ!$A$33:$A$776,$A204,СВЦЭМ!$B$33:$B$776,D$191)+'СЕТ СН'!$F$15</f>
        <v>191.5890359</v>
      </c>
      <c r="E204" s="36">
        <f>SUMIFS(СВЦЭМ!$E$33:$E$776,СВЦЭМ!$A$33:$A$776,$A204,СВЦЭМ!$B$33:$B$776,E$191)+'СЕТ СН'!$F$15</f>
        <v>194.70326610999999</v>
      </c>
      <c r="F204" s="36">
        <f>SUMIFS(СВЦЭМ!$E$33:$E$776,СВЦЭМ!$A$33:$A$776,$A204,СВЦЭМ!$B$33:$B$776,F$191)+'СЕТ СН'!$F$15</f>
        <v>193.7673365</v>
      </c>
      <c r="G204" s="36">
        <f>SUMIFS(СВЦЭМ!$E$33:$E$776,СВЦЭМ!$A$33:$A$776,$A204,СВЦЭМ!$B$33:$B$776,G$191)+'СЕТ СН'!$F$15</f>
        <v>189.05893839999999</v>
      </c>
      <c r="H204" s="36">
        <f>SUMIFS(СВЦЭМ!$E$33:$E$776,СВЦЭМ!$A$33:$A$776,$A204,СВЦЭМ!$B$33:$B$776,H$191)+'СЕТ СН'!$F$15</f>
        <v>179.88402378999999</v>
      </c>
      <c r="I204" s="36">
        <f>SUMIFS(СВЦЭМ!$E$33:$E$776,СВЦЭМ!$A$33:$A$776,$A204,СВЦЭМ!$B$33:$B$776,I$191)+'СЕТ СН'!$F$15</f>
        <v>166.34087475000001</v>
      </c>
      <c r="J204" s="36">
        <f>SUMIFS(СВЦЭМ!$E$33:$E$776,СВЦЭМ!$A$33:$A$776,$A204,СВЦЭМ!$B$33:$B$776,J$191)+'СЕТ СН'!$F$15</f>
        <v>154.75833969999999</v>
      </c>
      <c r="K204" s="36">
        <f>SUMIFS(СВЦЭМ!$E$33:$E$776,СВЦЭМ!$A$33:$A$776,$A204,СВЦЭМ!$B$33:$B$776,K$191)+'СЕТ СН'!$F$15</f>
        <v>149.49369609999999</v>
      </c>
      <c r="L204" s="36">
        <f>SUMIFS(СВЦЭМ!$E$33:$E$776,СВЦЭМ!$A$33:$A$776,$A204,СВЦЭМ!$B$33:$B$776,L$191)+'СЕТ СН'!$F$15</f>
        <v>148.93149894000001</v>
      </c>
      <c r="M204" s="36">
        <f>SUMIFS(СВЦЭМ!$E$33:$E$776,СВЦЭМ!$A$33:$A$776,$A204,СВЦЭМ!$B$33:$B$776,M$191)+'СЕТ СН'!$F$15</f>
        <v>139.20173459</v>
      </c>
      <c r="N204" s="36">
        <f>SUMIFS(СВЦЭМ!$E$33:$E$776,СВЦЭМ!$A$33:$A$776,$A204,СВЦЭМ!$B$33:$B$776,N$191)+'СЕТ СН'!$F$15</f>
        <v>143.11708116</v>
      </c>
      <c r="O204" s="36">
        <f>SUMIFS(СВЦЭМ!$E$33:$E$776,СВЦЭМ!$A$33:$A$776,$A204,СВЦЭМ!$B$33:$B$776,O$191)+'СЕТ СН'!$F$15</f>
        <v>142.94407489</v>
      </c>
      <c r="P204" s="36">
        <f>SUMIFS(СВЦЭМ!$E$33:$E$776,СВЦЭМ!$A$33:$A$776,$A204,СВЦЭМ!$B$33:$B$776,P$191)+'СЕТ СН'!$F$15</f>
        <v>143.56378131</v>
      </c>
      <c r="Q204" s="36">
        <f>SUMIFS(СВЦЭМ!$E$33:$E$776,СВЦЭМ!$A$33:$A$776,$A204,СВЦЭМ!$B$33:$B$776,Q$191)+'СЕТ СН'!$F$15</f>
        <v>145.72708857999999</v>
      </c>
      <c r="R204" s="36">
        <f>SUMIFS(СВЦЭМ!$E$33:$E$776,СВЦЭМ!$A$33:$A$776,$A204,СВЦЭМ!$B$33:$B$776,R$191)+'СЕТ СН'!$F$15</f>
        <v>144.35793136999999</v>
      </c>
      <c r="S204" s="36">
        <f>SUMIFS(СВЦЭМ!$E$33:$E$776,СВЦЭМ!$A$33:$A$776,$A204,СВЦЭМ!$B$33:$B$776,S$191)+'СЕТ СН'!$F$15</f>
        <v>145.69971329000001</v>
      </c>
      <c r="T204" s="36">
        <f>SUMIFS(СВЦЭМ!$E$33:$E$776,СВЦЭМ!$A$33:$A$776,$A204,СВЦЭМ!$B$33:$B$776,T$191)+'СЕТ СН'!$F$15</f>
        <v>132.48363158000001</v>
      </c>
      <c r="U204" s="36">
        <f>SUMIFS(СВЦЭМ!$E$33:$E$776,СВЦЭМ!$A$33:$A$776,$A204,СВЦЭМ!$B$33:$B$776,U$191)+'СЕТ СН'!$F$15</f>
        <v>118.88045327</v>
      </c>
      <c r="V204" s="36">
        <f>SUMIFS(СВЦЭМ!$E$33:$E$776,СВЦЭМ!$A$33:$A$776,$A204,СВЦЭМ!$B$33:$B$776,V$191)+'СЕТ СН'!$F$15</f>
        <v>119.64613677</v>
      </c>
      <c r="W204" s="36">
        <f>SUMIFS(СВЦЭМ!$E$33:$E$776,СВЦЭМ!$A$33:$A$776,$A204,СВЦЭМ!$B$33:$B$776,W$191)+'СЕТ СН'!$F$15</f>
        <v>122.91385325</v>
      </c>
      <c r="X204" s="36">
        <f>SUMIFS(СВЦЭМ!$E$33:$E$776,СВЦЭМ!$A$33:$A$776,$A204,СВЦЭМ!$B$33:$B$776,X$191)+'СЕТ СН'!$F$15</f>
        <v>124.04546273</v>
      </c>
      <c r="Y204" s="36">
        <f>SUMIFS(СВЦЭМ!$E$33:$E$776,СВЦЭМ!$A$33:$A$776,$A204,СВЦЭМ!$B$33:$B$776,Y$191)+'СЕТ СН'!$F$15</f>
        <v>137.39989524999999</v>
      </c>
    </row>
    <row r="205" spans="1:25" ht="15.75" x14ac:dyDescent="0.2">
      <c r="A205" s="35">
        <f t="shared" si="5"/>
        <v>44057</v>
      </c>
      <c r="B205" s="36">
        <f>SUMIFS(СВЦЭМ!$E$33:$E$776,СВЦЭМ!$A$33:$A$776,$A205,СВЦЭМ!$B$33:$B$776,B$191)+'СЕТ СН'!$F$15</f>
        <v>170.52852802000001</v>
      </c>
      <c r="C205" s="36">
        <f>SUMIFS(СВЦЭМ!$E$33:$E$776,СВЦЭМ!$A$33:$A$776,$A205,СВЦЭМ!$B$33:$B$776,C$191)+'СЕТ СН'!$F$15</f>
        <v>174.96796821000001</v>
      </c>
      <c r="D205" s="36">
        <f>SUMIFS(СВЦЭМ!$E$33:$E$776,СВЦЭМ!$A$33:$A$776,$A205,СВЦЭМ!$B$33:$B$776,D$191)+'СЕТ СН'!$F$15</f>
        <v>180.89118343999999</v>
      </c>
      <c r="E205" s="36">
        <f>SUMIFS(СВЦЭМ!$E$33:$E$776,СВЦЭМ!$A$33:$A$776,$A205,СВЦЭМ!$B$33:$B$776,E$191)+'СЕТ СН'!$F$15</f>
        <v>181.14315016</v>
      </c>
      <c r="F205" s="36">
        <f>SUMIFS(СВЦЭМ!$E$33:$E$776,СВЦЭМ!$A$33:$A$776,$A205,СВЦЭМ!$B$33:$B$776,F$191)+'СЕТ СН'!$F$15</f>
        <v>179.82416492999999</v>
      </c>
      <c r="G205" s="36">
        <f>SUMIFS(СВЦЭМ!$E$33:$E$776,СВЦЭМ!$A$33:$A$776,$A205,СВЦЭМ!$B$33:$B$776,G$191)+'СЕТ СН'!$F$15</f>
        <v>177.16315521000001</v>
      </c>
      <c r="H205" s="36">
        <f>SUMIFS(СВЦЭМ!$E$33:$E$776,СВЦЭМ!$A$33:$A$776,$A205,СВЦЭМ!$B$33:$B$776,H$191)+'СЕТ СН'!$F$15</f>
        <v>172.92891761999999</v>
      </c>
      <c r="I205" s="36">
        <f>SUMIFS(СВЦЭМ!$E$33:$E$776,СВЦЭМ!$A$33:$A$776,$A205,СВЦЭМ!$B$33:$B$776,I$191)+'СЕТ СН'!$F$15</f>
        <v>173.12995939999999</v>
      </c>
      <c r="J205" s="36">
        <f>SUMIFS(СВЦЭМ!$E$33:$E$776,СВЦЭМ!$A$33:$A$776,$A205,СВЦЭМ!$B$33:$B$776,J$191)+'СЕТ СН'!$F$15</f>
        <v>161.87042335999999</v>
      </c>
      <c r="K205" s="36">
        <f>SUMIFS(СВЦЭМ!$E$33:$E$776,СВЦЭМ!$A$33:$A$776,$A205,СВЦЭМ!$B$33:$B$776,K$191)+'СЕТ СН'!$F$15</f>
        <v>157.15820141</v>
      </c>
      <c r="L205" s="36">
        <f>SUMIFS(СВЦЭМ!$E$33:$E$776,СВЦЭМ!$A$33:$A$776,$A205,СВЦЭМ!$B$33:$B$776,L$191)+'СЕТ СН'!$F$15</f>
        <v>153.75286743000001</v>
      </c>
      <c r="M205" s="36">
        <f>SUMIFS(СВЦЭМ!$E$33:$E$776,СВЦЭМ!$A$33:$A$776,$A205,СВЦЭМ!$B$33:$B$776,M$191)+'СЕТ СН'!$F$15</f>
        <v>145.55111206999999</v>
      </c>
      <c r="N205" s="36">
        <f>SUMIFS(СВЦЭМ!$E$33:$E$776,СВЦЭМ!$A$33:$A$776,$A205,СВЦЭМ!$B$33:$B$776,N$191)+'СЕТ СН'!$F$15</f>
        <v>129.57966131000001</v>
      </c>
      <c r="O205" s="36">
        <f>SUMIFS(СВЦЭМ!$E$33:$E$776,СВЦЭМ!$A$33:$A$776,$A205,СВЦЭМ!$B$33:$B$776,O$191)+'СЕТ СН'!$F$15</f>
        <v>125.16123125999999</v>
      </c>
      <c r="P205" s="36">
        <f>SUMIFS(СВЦЭМ!$E$33:$E$776,СВЦЭМ!$A$33:$A$776,$A205,СВЦЭМ!$B$33:$B$776,P$191)+'СЕТ СН'!$F$15</f>
        <v>127.12320151999999</v>
      </c>
      <c r="Q205" s="36">
        <f>SUMIFS(СВЦЭМ!$E$33:$E$776,СВЦЭМ!$A$33:$A$776,$A205,СВЦЭМ!$B$33:$B$776,Q$191)+'СЕТ СН'!$F$15</f>
        <v>129.85737431000001</v>
      </c>
      <c r="R205" s="36">
        <f>SUMIFS(СВЦЭМ!$E$33:$E$776,СВЦЭМ!$A$33:$A$776,$A205,СВЦЭМ!$B$33:$B$776,R$191)+'СЕТ СН'!$F$15</f>
        <v>128.97437241</v>
      </c>
      <c r="S205" s="36">
        <f>SUMIFS(СВЦЭМ!$E$33:$E$776,СВЦЭМ!$A$33:$A$776,$A205,СВЦЭМ!$B$33:$B$776,S$191)+'СЕТ СН'!$F$15</f>
        <v>131.39722904999999</v>
      </c>
      <c r="T205" s="36">
        <f>SUMIFS(СВЦЭМ!$E$33:$E$776,СВЦЭМ!$A$33:$A$776,$A205,СВЦЭМ!$B$33:$B$776,T$191)+'СЕТ СН'!$F$15</f>
        <v>130.92728579999999</v>
      </c>
      <c r="U205" s="36">
        <f>SUMIFS(СВЦЭМ!$E$33:$E$776,СВЦЭМ!$A$33:$A$776,$A205,СВЦЭМ!$B$33:$B$776,U$191)+'СЕТ СН'!$F$15</f>
        <v>133.41971071</v>
      </c>
      <c r="V205" s="36">
        <f>SUMIFS(СВЦЭМ!$E$33:$E$776,СВЦЭМ!$A$33:$A$776,$A205,СВЦЭМ!$B$33:$B$776,V$191)+'СЕТ СН'!$F$15</f>
        <v>130.88516046000001</v>
      </c>
      <c r="W205" s="36">
        <f>SUMIFS(СВЦЭМ!$E$33:$E$776,СВЦЭМ!$A$33:$A$776,$A205,СВЦЭМ!$B$33:$B$776,W$191)+'СЕТ СН'!$F$15</f>
        <v>131.47366475000001</v>
      </c>
      <c r="X205" s="36">
        <f>SUMIFS(СВЦЭМ!$E$33:$E$776,СВЦЭМ!$A$33:$A$776,$A205,СВЦЭМ!$B$33:$B$776,X$191)+'СЕТ СН'!$F$15</f>
        <v>136.00041343000001</v>
      </c>
      <c r="Y205" s="36">
        <f>SUMIFS(СВЦЭМ!$E$33:$E$776,СВЦЭМ!$A$33:$A$776,$A205,СВЦЭМ!$B$33:$B$776,Y$191)+'СЕТ СН'!$F$15</f>
        <v>151.93838473</v>
      </c>
    </row>
    <row r="206" spans="1:25" ht="15.75" x14ac:dyDescent="0.2">
      <c r="A206" s="35">
        <f t="shared" si="5"/>
        <v>44058</v>
      </c>
      <c r="B206" s="36">
        <f>SUMIFS(СВЦЭМ!$E$33:$E$776,СВЦЭМ!$A$33:$A$776,$A206,СВЦЭМ!$B$33:$B$776,B$191)+'СЕТ СН'!$F$15</f>
        <v>157.81407605999999</v>
      </c>
      <c r="C206" s="36">
        <f>SUMIFS(СВЦЭМ!$E$33:$E$776,СВЦЭМ!$A$33:$A$776,$A206,СВЦЭМ!$B$33:$B$776,C$191)+'СЕТ СН'!$F$15</f>
        <v>166.42183685000001</v>
      </c>
      <c r="D206" s="36">
        <f>SUMIFS(СВЦЭМ!$E$33:$E$776,СВЦЭМ!$A$33:$A$776,$A206,СВЦЭМ!$B$33:$B$776,D$191)+'СЕТ СН'!$F$15</f>
        <v>164.40247377</v>
      </c>
      <c r="E206" s="36">
        <f>SUMIFS(СВЦЭМ!$E$33:$E$776,СВЦЭМ!$A$33:$A$776,$A206,СВЦЭМ!$B$33:$B$776,E$191)+'СЕТ СН'!$F$15</f>
        <v>163.63992829</v>
      </c>
      <c r="F206" s="36">
        <f>SUMIFS(СВЦЭМ!$E$33:$E$776,СВЦЭМ!$A$33:$A$776,$A206,СВЦЭМ!$B$33:$B$776,F$191)+'СЕТ СН'!$F$15</f>
        <v>164.30308428000001</v>
      </c>
      <c r="G206" s="36">
        <f>SUMIFS(СВЦЭМ!$E$33:$E$776,СВЦЭМ!$A$33:$A$776,$A206,СВЦЭМ!$B$33:$B$776,G$191)+'СЕТ СН'!$F$15</f>
        <v>164.43442572999999</v>
      </c>
      <c r="H206" s="36">
        <f>SUMIFS(СВЦЭМ!$E$33:$E$776,СВЦЭМ!$A$33:$A$776,$A206,СВЦЭМ!$B$33:$B$776,H$191)+'СЕТ СН'!$F$15</f>
        <v>162.15431433000001</v>
      </c>
      <c r="I206" s="36">
        <f>SUMIFS(СВЦЭМ!$E$33:$E$776,СВЦЭМ!$A$33:$A$776,$A206,СВЦЭМ!$B$33:$B$776,I$191)+'СЕТ СН'!$F$15</f>
        <v>160.91445428</v>
      </c>
      <c r="J206" s="36">
        <f>SUMIFS(СВЦЭМ!$E$33:$E$776,СВЦЭМ!$A$33:$A$776,$A206,СВЦЭМ!$B$33:$B$776,J$191)+'СЕТ СН'!$F$15</f>
        <v>152.28559471</v>
      </c>
      <c r="K206" s="36">
        <f>SUMIFS(СВЦЭМ!$E$33:$E$776,СВЦЭМ!$A$33:$A$776,$A206,СВЦЭМ!$B$33:$B$776,K$191)+'СЕТ СН'!$F$15</f>
        <v>144.31713045999999</v>
      </c>
      <c r="L206" s="36">
        <f>SUMIFS(СВЦЭМ!$E$33:$E$776,СВЦЭМ!$A$33:$A$776,$A206,СВЦЭМ!$B$33:$B$776,L$191)+'СЕТ СН'!$F$15</f>
        <v>143.48093922999999</v>
      </c>
      <c r="M206" s="36">
        <f>SUMIFS(СВЦЭМ!$E$33:$E$776,СВЦЭМ!$A$33:$A$776,$A206,СВЦЭМ!$B$33:$B$776,M$191)+'СЕТ СН'!$F$15</f>
        <v>145.88866042999999</v>
      </c>
      <c r="N206" s="36">
        <f>SUMIFS(СВЦЭМ!$E$33:$E$776,СВЦЭМ!$A$33:$A$776,$A206,СВЦЭМ!$B$33:$B$776,N$191)+'СЕТ СН'!$F$15</f>
        <v>144.77477364999999</v>
      </c>
      <c r="O206" s="36">
        <f>SUMIFS(СВЦЭМ!$E$33:$E$776,СВЦЭМ!$A$33:$A$776,$A206,СВЦЭМ!$B$33:$B$776,O$191)+'СЕТ СН'!$F$15</f>
        <v>139.80987107999999</v>
      </c>
      <c r="P206" s="36">
        <f>SUMIFS(СВЦЭМ!$E$33:$E$776,СВЦЭМ!$A$33:$A$776,$A206,СВЦЭМ!$B$33:$B$776,P$191)+'СЕТ СН'!$F$15</f>
        <v>140.19407526000001</v>
      </c>
      <c r="Q206" s="36">
        <f>SUMIFS(СВЦЭМ!$E$33:$E$776,СВЦЭМ!$A$33:$A$776,$A206,СВЦЭМ!$B$33:$B$776,Q$191)+'СЕТ СН'!$F$15</f>
        <v>141.27901089</v>
      </c>
      <c r="R206" s="36">
        <f>SUMIFS(СВЦЭМ!$E$33:$E$776,СВЦЭМ!$A$33:$A$776,$A206,СВЦЭМ!$B$33:$B$776,R$191)+'СЕТ СН'!$F$15</f>
        <v>142.13931629000001</v>
      </c>
      <c r="S206" s="36">
        <f>SUMIFS(СВЦЭМ!$E$33:$E$776,СВЦЭМ!$A$33:$A$776,$A206,СВЦЭМ!$B$33:$B$776,S$191)+'СЕТ СН'!$F$15</f>
        <v>142.50104773999999</v>
      </c>
      <c r="T206" s="36">
        <f>SUMIFS(СВЦЭМ!$E$33:$E$776,СВЦЭМ!$A$33:$A$776,$A206,СВЦЭМ!$B$33:$B$776,T$191)+'СЕТ СН'!$F$15</f>
        <v>141.89533356999999</v>
      </c>
      <c r="U206" s="36">
        <f>SUMIFS(СВЦЭМ!$E$33:$E$776,СВЦЭМ!$A$33:$A$776,$A206,СВЦЭМ!$B$33:$B$776,U$191)+'СЕТ СН'!$F$15</f>
        <v>142.99208082999999</v>
      </c>
      <c r="V206" s="36">
        <f>SUMIFS(СВЦЭМ!$E$33:$E$776,СВЦЭМ!$A$33:$A$776,$A206,СВЦЭМ!$B$33:$B$776,V$191)+'СЕТ СН'!$F$15</f>
        <v>140.79161907</v>
      </c>
      <c r="W206" s="36">
        <f>SUMIFS(СВЦЭМ!$E$33:$E$776,СВЦЭМ!$A$33:$A$776,$A206,СВЦЭМ!$B$33:$B$776,W$191)+'СЕТ СН'!$F$15</f>
        <v>139.53696513</v>
      </c>
      <c r="X206" s="36">
        <f>SUMIFS(СВЦЭМ!$E$33:$E$776,СВЦЭМ!$A$33:$A$776,$A206,СВЦЭМ!$B$33:$B$776,X$191)+'СЕТ СН'!$F$15</f>
        <v>143.23921937</v>
      </c>
      <c r="Y206" s="36">
        <f>SUMIFS(СВЦЭМ!$E$33:$E$776,СВЦЭМ!$A$33:$A$776,$A206,СВЦЭМ!$B$33:$B$776,Y$191)+'СЕТ СН'!$F$15</f>
        <v>146.45624584000001</v>
      </c>
    </row>
    <row r="207" spans="1:25" ht="15.75" x14ac:dyDescent="0.2">
      <c r="A207" s="35">
        <f t="shared" si="5"/>
        <v>44059</v>
      </c>
      <c r="B207" s="36">
        <f>SUMIFS(СВЦЭМ!$E$33:$E$776,СВЦЭМ!$A$33:$A$776,$A207,СВЦЭМ!$B$33:$B$776,B$191)+'СЕТ СН'!$F$15</f>
        <v>162.49992144000001</v>
      </c>
      <c r="C207" s="36">
        <f>SUMIFS(СВЦЭМ!$E$33:$E$776,СВЦЭМ!$A$33:$A$776,$A207,СВЦЭМ!$B$33:$B$776,C$191)+'СЕТ СН'!$F$15</f>
        <v>166.34495233000001</v>
      </c>
      <c r="D207" s="36">
        <f>SUMIFS(СВЦЭМ!$E$33:$E$776,СВЦЭМ!$A$33:$A$776,$A207,СВЦЭМ!$B$33:$B$776,D$191)+'СЕТ СН'!$F$15</f>
        <v>169.10326282</v>
      </c>
      <c r="E207" s="36">
        <f>SUMIFS(СВЦЭМ!$E$33:$E$776,СВЦЭМ!$A$33:$A$776,$A207,СВЦЭМ!$B$33:$B$776,E$191)+'СЕТ СН'!$F$15</f>
        <v>170.73690819000001</v>
      </c>
      <c r="F207" s="36">
        <f>SUMIFS(СВЦЭМ!$E$33:$E$776,СВЦЭМ!$A$33:$A$776,$A207,СВЦЭМ!$B$33:$B$776,F$191)+'СЕТ СН'!$F$15</f>
        <v>170.07984603</v>
      </c>
      <c r="G207" s="36">
        <f>SUMIFS(СВЦЭМ!$E$33:$E$776,СВЦЭМ!$A$33:$A$776,$A207,СВЦЭМ!$B$33:$B$776,G$191)+'СЕТ СН'!$F$15</f>
        <v>169.19510703</v>
      </c>
      <c r="H207" s="36">
        <f>SUMIFS(СВЦЭМ!$E$33:$E$776,СВЦЭМ!$A$33:$A$776,$A207,СВЦЭМ!$B$33:$B$776,H$191)+'СЕТ СН'!$F$15</f>
        <v>165.81039251000001</v>
      </c>
      <c r="I207" s="36">
        <f>SUMIFS(СВЦЭМ!$E$33:$E$776,СВЦЭМ!$A$33:$A$776,$A207,СВЦЭМ!$B$33:$B$776,I$191)+'СЕТ СН'!$F$15</f>
        <v>155.94853279</v>
      </c>
      <c r="J207" s="36">
        <f>SUMIFS(СВЦЭМ!$E$33:$E$776,СВЦЭМ!$A$33:$A$776,$A207,СВЦЭМ!$B$33:$B$776,J$191)+'СЕТ СН'!$F$15</f>
        <v>150.28474055000001</v>
      </c>
      <c r="K207" s="36">
        <f>SUMIFS(СВЦЭМ!$E$33:$E$776,СВЦЭМ!$A$33:$A$776,$A207,СВЦЭМ!$B$33:$B$776,K$191)+'СЕТ СН'!$F$15</f>
        <v>144.17492741000001</v>
      </c>
      <c r="L207" s="36">
        <f>SUMIFS(СВЦЭМ!$E$33:$E$776,СВЦЭМ!$A$33:$A$776,$A207,СВЦЭМ!$B$33:$B$776,L$191)+'СЕТ СН'!$F$15</f>
        <v>142.38379186</v>
      </c>
      <c r="M207" s="36">
        <f>SUMIFS(СВЦЭМ!$E$33:$E$776,СВЦЭМ!$A$33:$A$776,$A207,СВЦЭМ!$B$33:$B$776,M$191)+'СЕТ СН'!$F$15</f>
        <v>137.22419353000001</v>
      </c>
      <c r="N207" s="36">
        <f>SUMIFS(СВЦЭМ!$E$33:$E$776,СВЦЭМ!$A$33:$A$776,$A207,СВЦЭМ!$B$33:$B$776,N$191)+'СЕТ СН'!$F$15</f>
        <v>135.26308076000001</v>
      </c>
      <c r="O207" s="36">
        <f>SUMIFS(СВЦЭМ!$E$33:$E$776,СВЦЭМ!$A$33:$A$776,$A207,СВЦЭМ!$B$33:$B$776,O$191)+'СЕТ СН'!$F$15</f>
        <v>131.78633780000001</v>
      </c>
      <c r="P207" s="36">
        <f>SUMIFS(СВЦЭМ!$E$33:$E$776,СВЦЭМ!$A$33:$A$776,$A207,СВЦЭМ!$B$33:$B$776,P$191)+'СЕТ СН'!$F$15</f>
        <v>130.91944543</v>
      </c>
      <c r="Q207" s="36">
        <f>SUMIFS(СВЦЭМ!$E$33:$E$776,СВЦЭМ!$A$33:$A$776,$A207,СВЦЭМ!$B$33:$B$776,Q$191)+'СЕТ СН'!$F$15</f>
        <v>134.6330572</v>
      </c>
      <c r="R207" s="36">
        <f>SUMIFS(СВЦЭМ!$E$33:$E$776,СВЦЭМ!$A$33:$A$776,$A207,СВЦЭМ!$B$33:$B$776,R$191)+'СЕТ СН'!$F$15</f>
        <v>137.78994025</v>
      </c>
      <c r="S207" s="36">
        <f>SUMIFS(СВЦЭМ!$E$33:$E$776,СВЦЭМ!$A$33:$A$776,$A207,СВЦЭМ!$B$33:$B$776,S$191)+'СЕТ СН'!$F$15</f>
        <v>139.42024606999999</v>
      </c>
      <c r="T207" s="36">
        <f>SUMIFS(СВЦЭМ!$E$33:$E$776,СВЦЭМ!$A$33:$A$776,$A207,СВЦЭМ!$B$33:$B$776,T$191)+'СЕТ СН'!$F$15</f>
        <v>140.43254039000001</v>
      </c>
      <c r="U207" s="36">
        <f>SUMIFS(СВЦЭМ!$E$33:$E$776,СВЦЭМ!$A$33:$A$776,$A207,СВЦЭМ!$B$33:$B$776,U$191)+'СЕТ СН'!$F$15</f>
        <v>142.7791259</v>
      </c>
      <c r="V207" s="36">
        <f>SUMIFS(СВЦЭМ!$E$33:$E$776,СВЦЭМ!$A$33:$A$776,$A207,СВЦЭМ!$B$33:$B$776,V$191)+'СЕТ СН'!$F$15</f>
        <v>139.62109808</v>
      </c>
      <c r="W207" s="36">
        <f>SUMIFS(СВЦЭМ!$E$33:$E$776,СВЦЭМ!$A$33:$A$776,$A207,СВЦЭМ!$B$33:$B$776,W$191)+'СЕТ СН'!$F$15</f>
        <v>138.92523070999999</v>
      </c>
      <c r="X207" s="36">
        <f>SUMIFS(СВЦЭМ!$E$33:$E$776,СВЦЭМ!$A$33:$A$776,$A207,СВЦЭМ!$B$33:$B$776,X$191)+'СЕТ СН'!$F$15</f>
        <v>142.55491268</v>
      </c>
      <c r="Y207" s="36">
        <f>SUMIFS(СВЦЭМ!$E$33:$E$776,СВЦЭМ!$A$33:$A$776,$A207,СВЦЭМ!$B$33:$B$776,Y$191)+'СЕТ СН'!$F$15</f>
        <v>143.71753265999999</v>
      </c>
    </row>
    <row r="208" spans="1:25" ht="15.75" x14ac:dyDescent="0.2">
      <c r="A208" s="35">
        <f t="shared" si="5"/>
        <v>44060</v>
      </c>
      <c r="B208" s="36">
        <f>SUMIFS(СВЦЭМ!$E$33:$E$776,СВЦЭМ!$A$33:$A$776,$A208,СВЦЭМ!$B$33:$B$776,B$191)+'СЕТ СН'!$F$15</f>
        <v>165.66325122000001</v>
      </c>
      <c r="C208" s="36">
        <f>SUMIFS(СВЦЭМ!$E$33:$E$776,СВЦЭМ!$A$33:$A$776,$A208,СВЦЭМ!$B$33:$B$776,C$191)+'СЕТ СН'!$F$15</f>
        <v>171.54087031</v>
      </c>
      <c r="D208" s="36">
        <f>SUMIFS(СВЦЭМ!$E$33:$E$776,СВЦЭМ!$A$33:$A$776,$A208,СВЦЭМ!$B$33:$B$776,D$191)+'СЕТ СН'!$F$15</f>
        <v>174.46885333</v>
      </c>
      <c r="E208" s="36">
        <f>SUMIFS(СВЦЭМ!$E$33:$E$776,СВЦЭМ!$A$33:$A$776,$A208,СВЦЭМ!$B$33:$B$776,E$191)+'СЕТ СН'!$F$15</f>
        <v>176.47532709000001</v>
      </c>
      <c r="F208" s="36">
        <f>SUMIFS(СВЦЭМ!$E$33:$E$776,СВЦЭМ!$A$33:$A$776,$A208,СВЦЭМ!$B$33:$B$776,F$191)+'СЕТ СН'!$F$15</f>
        <v>175.57995344</v>
      </c>
      <c r="G208" s="36">
        <f>SUMIFS(СВЦЭМ!$E$33:$E$776,СВЦЭМ!$A$33:$A$776,$A208,СВЦЭМ!$B$33:$B$776,G$191)+'СЕТ СН'!$F$15</f>
        <v>176.02442780000001</v>
      </c>
      <c r="H208" s="36">
        <f>SUMIFS(СВЦЭМ!$E$33:$E$776,СВЦЭМ!$A$33:$A$776,$A208,СВЦЭМ!$B$33:$B$776,H$191)+'СЕТ СН'!$F$15</f>
        <v>179.33006019000001</v>
      </c>
      <c r="I208" s="36">
        <f>SUMIFS(СВЦЭМ!$E$33:$E$776,СВЦЭМ!$A$33:$A$776,$A208,СВЦЭМ!$B$33:$B$776,I$191)+'СЕТ СН'!$F$15</f>
        <v>188.82179411000001</v>
      </c>
      <c r="J208" s="36">
        <f>SUMIFS(СВЦЭМ!$E$33:$E$776,СВЦЭМ!$A$33:$A$776,$A208,СВЦЭМ!$B$33:$B$776,J$191)+'СЕТ СН'!$F$15</f>
        <v>179.11782568000001</v>
      </c>
      <c r="K208" s="36">
        <f>SUMIFS(СВЦЭМ!$E$33:$E$776,СВЦЭМ!$A$33:$A$776,$A208,СВЦЭМ!$B$33:$B$776,K$191)+'СЕТ СН'!$F$15</f>
        <v>172.40648751000001</v>
      </c>
      <c r="L208" s="36">
        <f>SUMIFS(СВЦЭМ!$E$33:$E$776,СВЦЭМ!$A$33:$A$776,$A208,СВЦЭМ!$B$33:$B$776,L$191)+'СЕТ СН'!$F$15</f>
        <v>169.55931845000001</v>
      </c>
      <c r="M208" s="36">
        <f>SUMIFS(СВЦЭМ!$E$33:$E$776,СВЦЭМ!$A$33:$A$776,$A208,СВЦЭМ!$B$33:$B$776,M$191)+'СЕТ СН'!$F$15</f>
        <v>156.71103500000001</v>
      </c>
      <c r="N208" s="36">
        <f>SUMIFS(СВЦЭМ!$E$33:$E$776,СВЦЭМ!$A$33:$A$776,$A208,СВЦЭМ!$B$33:$B$776,N$191)+'СЕТ СН'!$F$15</f>
        <v>141.79470036000001</v>
      </c>
      <c r="O208" s="36">
        <f>SUMIFS(СВЦЭМ!$E$33:$E$776,СВЦЭМ!$A$33:$A$776,$A208,СВЦЭМ!$B$33:$B$776,O$191)+'СЕТ СН'!$F$15</f>
        <v>134.39475077</v>
      </c>
      <c r="P208" s="36">
        <f>SUMIFS(СВЦЭМ!$E$33:$E$776,СВЦЭМ!$A$33:$A$776,$A208,СВЦЭМ!$B$33:$B$776,P$191)+'СЕТ СН'!$F$15</f>
        <v>134.37769789999999</v>
      </c>
      <c r="Q208" s="36">
        <f>SUMIFS(СВЦЭМ!$E$33:$E$776,СВЦЭМ!$A$33:$A$776,$A208,СВЦЭМ!$B$33:$B$776,Q$191)+'СЕТ СН'!$F$15</f>
        <v>135.75941551</v>
      </c>
      <c r="R208" s="36">
        <f>SUMIFS(СВЦЭМ!$E$33:$E$776,СВЦЭМ!$A$33:$A$776,$A208,СВЦЭМ!$B$33:$B$776,R$191)+'СЕТ СН'!$F$15</f>
        <v>135.12732403000001</v>
      </c>
      <c r="S208" s="36">
        <f>SUMIFS(СВЦЭМ!$E$33:$E$776,СВЦЭМ!$A$33:$A$776,$A208,СВЦЭМ!$B$33:$B$776,S$191)+'СЕТ СН'!$F$15</f>
        <v>135.85004373000001</v>
      </c>
      <c r="T208" s="36">
        <f>SUMIFS(СВЦЭМ!$E$33:$E$776,СВЦЭМ!$A$33:$A$776,$A208,СВЦЭМ!$B$33:$B$776,T$191)+'СЕТ СН'!$F$15</f>
        <v>135.22343853000001</v>
      </c>
      <c r="U208" s="36">
        <f>SUMIFS(СВЦЭМ!$E$33:$E$776,СВЦЭМ!$A$33:$A$776,$A208,СВЦЭМ!$B$33:$B$776,U$191)+'СЕТ СН'!$F$15</f>
        <v>136.00370967999999</v>
      </c>
      <c r="V208" s="36">
        <f>SUMIFS(СВЦЭМ!$E$33:$E$776,СВЦЭМ!$A$33:$A$776,$A208,СВЦЭМ!$B$33:$B$776,V$191)+'СЕТ СН'!$F$15</f>
        <v>135.7264879</v>
      </c>
      <c r="W208" s="36">
        <f>SUMIFS(СВЦЭМ!$E$33:$E$776,СВЦЭМ!$A$33:$A$776,$A208,СВЦЭМ!$B$33:$B$776,W$191)+'СЕТ СН'!$F$15</f>
        <v>135.25093561</v>
      </c>
      <c r="X208" s="36">
        <f>SUMIFS(СВЦЭМ!$E$33:$E$776,СВЦЭМ!$A$33:$A$776,$A208,СВЦЭМ!$B$33:$B$776,X$191)+'СЕТ СН'!$F$15</f>
        <v>135.69502850999999</v>
      </c>
      <c r="Y208" s="36">
        <f>SUMIFS(СВЦЭМ!$E$33:$E$776,СВЦЭМ!$A$33:$A$776,$A208,СВЦЭМ!$B$33:$B$776,Y$191)+'СЕТ СН'!$F$15</f>
        <v>149.16438386999999</v>
      </c>
    </row>
    <row r="209" spans="1:25" ht="15.75" x14ac:dyDescent="0.2">
      <c r="A209" s="35">
        <f t="shared" si="5"/>
        <v>44061</v>
      </c>
      <c r="B209" s="36">
        <f>SUMIFS(СВЦЭМ!$E$33:$E$776,СВЦЭМ!$A$33:$A$776,$A209,СВЦЭМ!$B$33:$B$776,B$191)+'СЕТ СН'!$F$15</f>
        <v>166.09092695999999</v>
      </c>
      <c r="C209" s="36">
        <f>SUMIFS(СВЦЭМ!$E$33:$E$776,СВЦЭМ!$A$33:$A$776,$A209,СВЦЭМ!$B$33:$B$776,C$191)+'СЕТ СН'!$F$15</f>
        <v>174.09347536000001</v>
      </c>
      <c r="D209" s="36">
        <f>SUMIFS(СВЦЭМ!$E$33:$E$776,СВЦЭМ!$A$33:$A$776,$A209,СВЦЭМ!$B$33:$B$776,D$191)+'СЕТ СН'!$F$15</f>
        <v>178.12503373999999</v>
      </c>
      <c r="E209" s="36">
        <f>SUMIFS(СВЦЭМ!$E$33:$E$776,СВЦЭМ!$A$33:$A$776,$A209,СВЦЭМ!$B$33:$B$776,E$191)+'СЕТ СН'!$F$15</f>
        <v>178.11087764000001</v>
      </c>
      <c r="F209" s="36">
        <f>SUMIFS(СВЦЭМ!$E$33:$E$776,СВЦЭМ!$A$33:$A$776,$A209,СВЦЭМ!$B$33:$B$776,F$191)+'СЕТ СН'!$F$15</f>
        <v>180.44891709000001</v>
      </c>
      <c r="G209" s="36">
        <f>SUMIFS(СВЦЭМ!$E$33:$E$776,СВЦЭМ!$A$33:$A$776,$A209,СВЦЭМ!$B$33:$B$776,G$191)+'СЕТ СН'!$F$15</f>
        <v>179.14722358</v>
      </c>
      <c r="H209" s="36">
        <f>SUMIFS(СВЦЭМ!$E$33:$E$776,СВЦЭМ!$A$33:$A$776,$A209,СВЦЭМ!$B$33:$B$776,H$191)+'СЕТ СН'!$F$15</f>
        <v>179.79036275999999</v>
      </c>
      <c r="I209" s="36">
        <f>SUMIFS(СВЦЭМ!$E$33:$E$776,СВЦЭМ!$A$33:$A$776,$A209,СВЦЭМ!$B$33:$B$776,I$191)+'СЕТ СН'!$F$15</f>
        <v>180.41717507000001</v>
      </c>
      <c r="J209" s="36">
        <f>SUMIFS(СВЦЭМ!$E$33:$E$776,СВЦЭМ!$A$33:$A$776,$A209,СВЦЭМ!$B$33:$B$776,J$191)+'СЕТ СН'!$F$15</f>
        <v>168.77944398</v>
      </c>
      <c r="K209" s="36">
        <f>SUMIFS(СВЦЭМ!$E$33:$E$776,СВЦЭМ!$A$33:$A$776,$A209,СВЦЭМ!$B$33:$B$776,K$191)+'СЕТ СН'!$F$15</f>
        <v>165.23782821</v>
      </c>
      <c r="L209" s="36">
        <f>SUMIFS(СВЦЭМ!$E$33:$E$776,СВЦЭМ!$A$33:$A$776,$A209,СВЦЭМ!$B$33:$B$776,L$191)+'СЕТ СН'!$F$15</f>
        <v>164.79846463999999</v>
      </c>
      <c r="M209" s="36">
        <f>SUMIFS(СВЦЭМ!$E$33:$E$776,СВЦЭМ!$A$33:$A$776,$A209,СВЦЭМ!$B$33:$B$776,M$191)+'СЕТ СН'!$F$15</f>
        <v>155.25041668</v>
      </c>
      <c r="N209" s="36">
        <f>SUMIFS(СВЦЭМ!$E$33:$E$776,СВЦЭМ!$A$33:$A$776,$A209,СВЦЭМ!$B$33:$B$776,N$191)+'СЕТ СН'!$F$15</f>
        <v>139.09276697999999</v>
      </c>
      <c r="O209" s="36">
        <f>SUMIFS(СВЦЭМ!$E$33:$E$776,СВЦЭМ!$A$33:$A$776,$A209,СВЦЭМ!$B$33:$B$776,O$191)+'СЕТ СН'!$F$15</f>
        <v>134.50639491999999</v>
      </c>
      <c r="P209" s="36">
        <f>SUMIFS(СВЦЭМ!$E$33:$E$776,СВЦЭМ!$A$33:$A$776,$A209,СВЦЭМ!$B$33:$B$776,P$191)+'СЕТ СН'!$F$15</f>
        <v>134.34727506999999</v>
      </c>
      <c r="Q209" s="36">
        <f>SUMIFS(СВЦЭМ!$E$33:$E$776,СВЦЭМ!$A$33:$A$776,$A209,СВЦЭМ!$B$33:$B$776,Q$191)+'СЕТ СН'!$F$15</f>
        <v>134.48192191999999</v>
      </c>
      <c r="R209" s="36">
        <f>SUMIFS(СВЦЭМ!$E$33:$E$776,СВЦЭМ!$A$33:$A$776,$A209,СВЦЭМ!$B$33:$B$776,R$191)+'СЕТ СН'!$F$15</f>
        <v>132.10028333</v>
      </c>
      <c r="S209" s="36">
        <f>SUMIFS(СВЦЭМ!$E$33:$E$776,СВЦЭМ!$A$33:$A$776,$A209,СВЦЭМ!$B$33:$B$776,S$191)+'СЕТ СН'!$F$15</f>
        <v>132.89308341</v>
      </c>
      <c r="T209" s="36">
        <f>SUMIFS(СВЦЭМ!$E$33:$E$776,СВЦЭМ!$A$33:$A$776,$A209,СВЦЭМ!$B$33:$B$776,T$191)+'СЕТ СН'!$F$15</f>
        <v>132.90200048</v>
      </c>
      <c r="U209" s="36">
        <f>SUMIFS(СВЦЭМ!$E$33:$E$776,СВЦЭМ!$A$33:$A$776,$A209,СВЦЭМ!$B$33:$B$776,U$191)+'СЕТ СН'!$F$15</f>
        <v>132.61570591</v>
      </c>
      <c r="V209" s="36">
        <f>SUMIFS(СВЦЭМ!$E$33:$E$776,СВЦЭМ!$A$33:$A$776,$A209,СВЦЭМ!$B$33:$B$776,V$191)+'СЕТ СН'!$F$15</f>
        <v>131.81856447000001</v>
      </c>
      <c r="W209" s="36">
        <f>SUMIFS(СВЦЭМ!$E$33:$E$776,СВЦЭМ!$A$33:$A$776,$A209,СВЦЭМ!$B$33:$B$776,W$191)+'СЕТ СН'!$F$15</f>
        <v>135.48370940999999</v>
      </c>
      <c r="X209" s="36">
        <f>SUMIFS(СВЦЭМ!$E$33:$E$776,СВЦЭМ!$A$33:$A$776,$A209,СВЦЭМ!$B$33:$B$776,X$191)+'СЕТ СН'!$F$15</f>
        <v>135.62822933999999</v>
      </c>
      <c r="Y209" s="36">
        <f>SUMIFS(СВЦЭМ!$E$33:$E$776,СВЦЭМ!$A$33:$A$776,$A209,СВЦЭМ!$B$33:$B$776,Y$191)+'СЕТ СН'!$F$15</f>
        <v>151.12782634000001</v>
      </c>
    </row>
    <row r="210" spans="1:25" ht="15.75" x14ac:dyDescent="0.2">
      <c r="A210" s="35">
        <f t="shared" si="5"/>
        <v>44062</v>
      </c>
      <c r="B210" s="36">
        <f>SUMIFS(СВЦЭМ!$E$33:$E$776,СВЦЭМ!$A$33:$A$776,$A210,СВЦЭМ!$B$33:$B$776,B$191)+'СЕТ СН'!$F$15</f>
        <v>152.63695792999999</v>
      </c>
      <c r="C210" s="36">
        <f>SUMIFS(СВЦЭМ!$E$33:$E$776,СВЦЭМ!$A$33:$A$776,$A210,СВЦЭМ!$B$33:$B$776,C$191)+'СЕТ СН'!$F$15</f>
        <v>161.44332893000001</v>
      </c>
      <c r="D210" s="36">
        <f>SUMIFS(СВЦЭМ!$E$33:$E$776,СВЦЭМ!$A$33:$A$776,$A210,СВЦЭМ!$B$33:$B$776,D$191)+'СЕТ СН'!$F$15</f>
        <v>163.06136698</v>
      </c>
      <c r="E210" s="36">
        <f>SUMIFS(СВЦЭМ!$E$33:$E$776,СВЦЭМ!$A$33:$A$776,$A210,СВЦЭМ!$B$33:$B$776,E$191)+'СЕТ СН'!$F$15</f>
        <v>166.50949180999999</v>
      </c>
      <c r="F210" s="36">
        <f>SUMIFS(СВЦЭМ!$E$33:$E$776,СВЦЭМ!$A$33:$A$776,$A210,СВЦЭМ!$B$33:$B$776,F$191)+'СЕТ СН'!$F$15</f>
        <v>168.41760581</v>
      </c>
      <c r="G210" s="36">
        <f>SUMIFS(СВЦЭМ!$E$33:$E$776,СВЦЭМ!$A$33:$A$776,$A210,СВЦЭМ!$B$33:$B$776,G$191)+'СЕТ СН'!$F$15</f>
        <v>164.73301717999999</v>
      </c>
      <c r="H210" s="36">
        <f>SUMIFS(СВЦЭМ!$E$33:$E$776,СВЦЭМ!$A$33:$A$776,$A210,СВЦЭМ!$B$33:$B$776,H$191)+'СЕТ СН'!$F$15</f>
        <v>164.36060313999999</v>
      </c>
      <c r="I210" s="36">
        <f>SUMIFS(СВЦЭМ!$E$33:$E$776,СВЦЭМ!$A$33:$A$776,$A210,СВЦЭМ!$B$33:$B$776,I$191)+'СЕТ СН'!$F$15</f>
        <v>169.96098796999999</v>
      </c>
      <c r="J210" s="36">
        <f>SUMIFS(СВЦЭМ!$E$33:$E$776,СВЦЭМ!$A$33:$A$776,$A210,СВЦЭМ!$B$33:$B$776,J$191)+'СЕТ СН'!$F$15</f>
        <v>164.76863825000001</v>
      </c>
      <c r="K210" s="36">
        <f>SUMIFS(СВЦЭМ!$E$33:$E$776,СВЦЭМ!$A$33:$A$776,$A210,СВЦЭМ!$B$33:$B$776,K$191)+'СЕТ СН'!$F$15</f>
        <v>157.88394740000001</v>
      </c>
      <c r="L210" s="36">
        <f>SUMIFS(СВЦЭМ!$E$33:$E$776,СВЦЭМ!$A$33:$A$776,$A210,СВЦЭМ!$B$33:$B$776,L$191)+'СЕТ СН'!$F$15</f>
        <v>148.98029248</v>
      </c>
      <c r="M210" s="36">
        <f>SUMIFS(СВЦЭМ!$E$33:$E$776,СВЦЭМ!$A$33:$A$776,$A210,СВЦЭМ!$B$33:$B$776,M$191)+'СЕТ СН'!$F$15</f>
        <v>140.41065671000001</v>
      </c>
      <c r="N210" s="36">
        <f>SUMIFS(СВЦЭМ!$E$33:$E$776,СВЦЭМ!$A$33:$A$776,$A210,СВЦЭМ!$B$33:$B$776,N$191)+'СЕТ СН'!$F$15</f>
        <v>132.44148074</v>
      </c>
      <c r="O210" s="36">
        <f>SUMIFS(СВЦЭМ!$E$33:$E$776,СВЦЭМ!$A$33:$A$776,$A210,СВЦЭМ!$B$33:$B$776,O$191)+'СЕТ СН'!$F$15</f>
        <v>129.89183838</v>
      </c>
      <c r="P210" s="36">
        <f>SUMIFS(СВЦЭМ!$E$33:$E$776,СВЦЭМ!$A$33:$A$776,$A210,СВЦЭМ!$B$33:$B$776,P$191)+'СЕТ СН'!$F$15</f>
        <v>129.62097473</v>
      </c>
      <c r="Q210" s="36">
        <f>SUMIFS(СВЦЭМ!$E$33:$E$776,СВЦЭМ!$A$33:$A$776,$A210,СВЦЭМ!$B$33:$B$776,Q$191)+'СЕТ СН'!$F$15</f>
        <v>129.798948</v>
      </c>
      <c r="R210" s="36">
        <f>SUMIFS(СВЦЭМ!$E$33:$E$776,СВЦЭМ!$A$33:$A$776,$A210,СВЦЭМ!$B$33:$B$776,R$191)+'СЕТ СН'!$F$15</f>
        <v>128.92597556000001</v>
      </c>
      <c r="S210" s="36">
        <f>SUMIFS(СВЦЭМ!$E$33:$E$776,СВЦЭМ!$A$33:$A$776,$A210,СВЦЭМ!$B$33:$B$776,S$191)+'СЕТ СН'!$F$15</f>
        <v>129.18637914000001</v>
      </c>
      <c r="T210" s="36">
        <f>SUMIFS(СВЦЭМ!$E$33:$E$776,СВЦЭМ!$A$33:$A$776,$A210,СВЦЭМ!$B$33:$B$776,T$191)+'СЕТ СН'!$F$15</f>
        <v>128.34351669</v>
      </c>
      <c r="U210" s="36">
        <f>SUMIFS(СВЦЭМ!$E$33:$E$776,СВЦЭМ!$A$33:$A$776,$A210,СВЦЭМ!$B$33:$B$776,U$191)+'СЕТ СН'!$F$15</f>
        <v>127.24790324</v>
      </c>
      <c r="V210" s="36">
        <f>SUMIFS(СВЦЭМ!$E$33:$E$776,СВЦЭМ!$A$33:$A$776,$A210,СВЦЭМ!$B$33:$B$776,V$191)+'СЕТ СН'!$F$15</f>
        <v>125.69230113</v>
      </c>
      <c r="W210" s="36">
        <f>SUMIFS(СВЦЭМ!$E$33:$E$776,СВЦЭМ!$A$33:$A$776,$A210,СВЦЭМ!$B$33:$B$776,W$191)+'СЕТ СН'!$F$15</f>
        <v>126.55836485</v>
      </c>
      <c r="X210" s="36">
        <f>SUMIFS(СВЦЭМ!$E$33:$E$776,СВЦЭМ!$A$33:$A$776,$A210,СВЦЭМ!$B$33:$B$776,X$191)+'СЕТ СН'!$F$15</f>
        <v>128.98052756000001</v>
      </c>
      <c r="Y210" s="36">
        <f>SUMIFS(СВЦЭМ!$E$33:$E$776,СВЦЭМ!$A$33:$A$776,$A210,СВЦЭМ!$B$33:$B$776,Y$191)+'СЕТ СН'!$F$15</f>
        <v>152.49439172999999</v>
      </c>
    </row>
    <row r="211" spans="1:25" ht="15.75" x14ac:dyDescent="0.2">
      <c r="A211" s="35">
        <f t="shared" si="5"/>
        <v>44063</v>
      </c>
      <c r="B211" s="36">
        <f>SUMIFS(СВЦЭМ!$E$33:$E$776,СВЦЭМ!$A$33:$A$776,$A211,СВЦЭМ!$B$33:$B$776,B$191)+'СЕТ СН'!$F$15</f>
        <v>165.85084429</v>
      </c>
      <c r="C211" s="36">
        <f>SUMIFS(СВЦЭМ!$E$33:$E$776,СВЦЭМ!$A$33:$A$776,$A211,СВЦЭМ!$B$33:$B$776,C$191)+'СЕТ СН'!$F$15</f>
        <v>174.28594096</v>
      </c>
      <c r="D211" s="36">
        <f>SUMIFS(СВЦЭМ!$E$33:$E$776,СВЦЭМ!$A$33:$A$776,$A211,СВЦЭМ!$B$33:$B$776,D$191)+'СЕТ СН'!$F$15</f>
        <v>180.16117904999999</v>
      </c>
      <c r="E211" s="36">
        <f>SUMIFS(СВЦЭМ!$E$33:$E$776,СВЦЭМ!$A$33:$A$776,$A211,СВЦЭМ!$B$33:$B$776,E$191)+'СЕТ СН'!$F$15</f>
        <v>183.28042538</v>
      </c>
      <c r="F211" s="36">
        <f>SUMIFS(СВЦЭМ!$E$33:$E$776,СВЦЭМ!$A$33:$A$776,$A211,СВЦЭМ!$B$33:$B$776,F$191)+'СЕТ СН'!$F$15</f>
        <v>183.01447966000001</v>
      </c>
      <c r="G211" s="36">
        <f>SUMIFS(СВЦЭМ!$E$33:$E$776,СВЦЭМ!$A$33:$A$776,$A211,СВЦЭМ!$B$33:$B$776,G$191)+'СЕТ СН'!$F$15</f>
        <v>179.09286653999999</v>
      </c>
      <c r="H211" s="36">
        <f>SUMIFS(СВЦЭМ!$E$33:$E$776,СВЦЭМ!$A$33:$A$776,$A211,СВЦЭМ!$B$33:$B$776,H$191)+'СЕТ СН'!$F$15</f>
        <v>172.91056338000001</v>
      </c>
      <c r="I211" s="36">
        <f>SUMIFS(СВЦЭМ!$E$33:$E$776,СВЦЭМ!$A$33:$A$776,$A211,СВЦЭМ!$B$33:$B$776,I$191)+'СЕТ СН'!$F$15</f>
        <v>180.65442659000001</v>
      </c>
      <c r="J211" s="36">
        <f>SUMIFS(СВЦЭМ!$E$33:$E$776,СВЦЭМ!$A$33:$A$776,$A211,СВЦЭМ!$B$33:$B$776,J$191)+'СЕТ СН'!$F$15</f>
        <v>174.32110312</v>
      </c>
      <c r="K211" s="36">
        <f>SUMIFS(СВЦЭМ!$E$33:$E$776,СВЦЭМ!$A$33:$A$776,$A211,СВЦЭМ!$B$33:$B$776,K$191)+'СЕТ СН'!$F$15</f>
        <v>166.78968408</v>
      </c>
      <c r="L211" s="36">
        <f>SUMIFS(СВЦЭМ!$E$33:$E$776,СВЦЭМ!$A$33:$A$776,$A211,СВЦЭМ!$B$33:$B$776,L$191)+'СЕТ СН'!$F$15</f>
        <v>158.18731793000001</v>
      </c>
      <c r="M211" s="36">
        <f>SUMIFS(СВЦЭМ!$E$33:$E$776,СВЦЭМ!$A$33:$A$776,$A211,СВЦЭМ!$B$33:$B$776,M$191)+'СЕТ СН'!$F$15</f>
        <v>146.92684242000001</v>
      </c>
      <c r="N211" s="36">
        <f>SUMIFS(СВЦЭМ!$E$33:$E$776,СВЦЭМ!$A$33:$A$776,$A211,СВЦЭМ!$B$33:$B$776,N$191)+'СЕТ СН'!$F$15</f>
        <v>134.56038240999999</v>
      </c>
      <c r="O211" s="36">
        <f>SUMIFS(СВЦЭМ!$E$33:$E$776,СВЦЭМ!$A$33:$A$776,$A211,СВЦЭМ!$B$33:$B$776,O$191)+'СЕТ СН'!$F$15</f>
        <v>129.88588762000001</v>
      </c>
      <c r="P211" s="36">
        <f>SUMIFS(СВЦЭМ!$E$33:$E$776,СВЦЭМ!$A$33:$A$776,$A211,СВЦЭМ!$B$33:$B$776,P$191)+'СЕТ СН'!$F$15</f>
        <v>129.62592608</v>
      </c>
      <c r="Q211" s="36">
        <f>SUMIFS(СВЦЭМ!$E$33:$E$776,СВЦЭМ!$A$33:$A$776,$A211,СВЦЭМ!$B$33:$B$776,Q$191)+'СЕТ СН'!$F$15</f>
        <v>130.0888641</v>
      </c>
      <c r="R211" s="36">
        <f>SUMIFS(СВЦЭМ!$E$33:$E$776,СВЦЭМ!$A$33:$A$776,$A211,СВЦЭМ!$B$33:$B$776,R$191)+'СЕТ СН'!$F$15</f>
        <v>130.36013009000001</v>
      </c>
      <c r="S211" s="36">
        <f>SUMIFS(СВЦЭМ!$E$33:$E$776,СВЦЭМ!$A$33:$A$776,$A211,СВЦЭМ!$B$33:$B$776,S$191)+'СЕТ СН'!$F$15</f>
        <v>131.88771933000001</v>
      </c>
      <c r="T211" s="36">
        <f>SUMIFS(СВЦЭМ!$E$33:$E$776,СВЦЭМ!$A$33:$A$776,$A211,СВЦЭМ!$B$33:$B$776,T$191)+'СЕТ СН'!$F$15</f>
        <v>132.10610893</v>
      </c>
      <c r="U211" s="36">
        <f>SUMIFS(СВЦЭМ!$E$33:$E$776,СВЦЭМ!$A$33:$A$776,$A211,СВЦЭМ!$B$33:$B$776,U$191)+'СЕТ СН'!$F$15</f>
        <v>131.94104497000001</v>
      </c>
      <c r="V211" s="36">
        <f>SUMIFS(СВЦЭМ!$E$33:$E$776,СВЦЭМ!$A$33:$A$776,$A211,СВЦЭМ!$B$33:$B$776,V$191)+'СЕТ СН'!$F$15</f>
        <v>132.45306123</v>
      </c>
      <c r="W211" s="36">
        <f>SUMIFS(СВЦЭМ!$E$33:$E$776,СВЦЭМ!$A$33:$A$776,$A211,СВЦЭМ!$B$33:$B$776,W$191)+'СЕТ СН'!$F$15</f>
        <v>131.68365084999999</v>
      </c>
      <c r="X211" s="36">
        <f>SUMIFS(СВЦЭМ!$E$33:$E$776,СВЦЭМ!$A$33:$A$776,$A211,СВЦЭМ!$B$33:$B$776,X$191)+'СЕТ СН'!$F$15</f>
        <v>132.85673155999999</v>
      </c>
      <c r="Y211" s="36">
        <f>SUMIFS(СВЦЭМ!$E$33:$E$776,СВЦЭМ!$A$33:$A$776,$A211,СВЦЭМ!$B$33:$B$776,Y$191)+'СЕТ СН'!$F$15</f>
        <v>157.14317199999999</v>
      </c>
    </row>
    <row r="212" spans="1:25" ht="15.75" x14ac:dyDescent="0.2">
      <c r="A212" s="35">
        <f t="shared" si="5"/>
        <v>44064</v>
      </c>
      <c r="B212" s="36">
        <f>SUMIFS(СВЦЭМ!$E$33:$E$776,СВЦЭМ!$A$33:$A$776,$A212,СВЦЭМ!$B$33:$B$776,B$191)+'СЕТ СН'!$F$15</f>
        <v>169.31321104</v>
      </c>
      <c r="C212" s="36">
        <f>SUMIFS(СВЦЭМ!$E$33:$E$776,СВЦЭМ!$A$33:$A$776,$A212,СВЦЭМ!$B$33:$B$776,C$191)+'СЕТ СН'!$F$15</f>
        <v>173.08969066</v>
      </c>
      <c r="D212" s="36">
        <f>SUMIFS(СВЦЭМ!$E$33:$E$776,СВЦЭМ!$A$33:$A$776,$A212,СВЦЭМ!$B$33:$B$776,D$191)+'СЕТ СН'!$F$15</f>
        <v>181.25194791999999</v>
      </c>
      <c r="E212" s="36">
        <f>SUMIFS(СВЦЭМ!$E$33:$E$776,СВЦЭМ!$A$33:$A$776,$A212,СВЦЭМ!$B$33:$B$776,E$191)+'СЕТ СН'!$F$15</f>
        <v>180.13872383</v>
      </c>
      <c r="F212" s="36">
        <f>SUMIFS(СВЦЭМ!$E$33:$E$776,СВЦЭМ!$A$33:$A$776,$A212,СВЦЭМ!$B$33:$B$776,F$191)+'СЕТ СН'!$F$15</f>
        <v>179.37079643000001</v>
      </c>
      <c r="G212" s="36">
        <f>SUMIFS(СВЦЭМ!$E$33:$E$776,СВЦЭМ!$A$33:$A$776,$A212,СВЦЭМ!$B$33:$B$776,G$191)+'СЕТ СН'!$F$15</f>
        <v>182.05222549999999</v>
      </c>
      <c r="H212" s="36">
        <f>SUMIFS(СВЦЭМ!$E$33:$E$776,СВЦЭМ!$A$33:$A$776,$A212,СВЦЭМ!$B$33:$B$776,H$191)+'СЕТ СН'!$F$15</f>
        <v>181.30465971000001</v>
      </c>
      <c r="I212" s="36">
        <f>SUMIFS(СВЦЭМ!$E$33:$E$776,СВЦЭМ!$A$33:$A$776,$A212,СВЦЭМ!$B$33:$B$776,I$191)+'СЕТ СН'!$F$15</f>
        <v>187.02072891</v>
      </c>
      <c r="J212" s="36">
        <f>SUMIFS(СВЦЭМ!$E$33:$E$776,СВЦЭМ!$A$33:$A$776,$A212,СВЦЭМ!$B$33:$B$776,J$191)+'СЕТ СН'!$F$15</f>
        <v>180.98149960999999</v>
      </c>
      <c r="K212" s="36">
        <f>SUMIFS(СВЦЭМ!$E$33:$E$776,СВЦЭМ!$A$33:$A$776,$A212,СВЦЭМ!$B$33:$B$776,K$191)+'СЕТ СН'!$F$15</f>
        <v>170.76407276</v>
      </c>
      <c r="L212" s="36">
        <f>SUMIFS(СВЦЭМ!$E$33:$E$776,СВЦЭМ!$A$33:$A$776,$A212,СВЦЭМ!$B$33:$B$776,L$191)+'СЕТ СН'!$F$15</f>
        <v>162.50768651000001</v>
      </c>
      <c r="M212" s="36">
        <f>SUMIFS(СВЦЭМ!$E$33:$E$776,СВЦЭМ!$A$33:$A$776,$A212,СВЦЭМ!$B$33:$B$776,M$191)+'СЕТ СН'!$F$15</f>
        <v>152.77430322999999</v>
      </c>
      <c r="N212" s="36">
        <f>SUMIFS(СВЦЭМ!$E$33:$E$776,СВЦЭМ!$A$33:$A$776,$A212,СВЦЭМ!$B$33:$B$776,N$191)+'СЕТ СН'!$F$15</f>
        <v>140.1195759</v>
      </c>
      <c r="O212" s="36">
        <f>SUMIFS(СВЦЭМ!$E$33:$E$776,СВЦЭМ!$A$33:$A$776,$A212,СВЦЭМ!$B$33:$B$776,O$191)+'СЕТ СН'!$F$15</f>
        <v>136.46047461000001</v>
      </c>
      <c r="P212" s="36">
        <f>SUMIFS(СВЦЭМ!$E$33:$E$776,СВЦЭМ!$A$33:$A$776,$A212,СВЦЭМ!$B$33:$B$776,P$191)+'СЕТ СН'!$F$15</f>
        <v>135.73074056999999</v>
      </c>
      <c r="Q212" s="36">
        <f>SUMIFS(СВЦЭМ!$E$33:$E$776,СВЦЭМ!$A$33:$A$776,$A212,СВЦЭМ!$B$33:$B$776,Q$191)+'СЕТ СН'!$F$15</f>
        <v>135.58169823</v>
      </c>
      <c r="R212" s="36">
        <f>SUMIFS(СВЦЭМ!$E$33:$E$776,СВЦЭМ!$A$33:$A$776,$A212,СВЦЭМ!$B$33:$B$776,R$191)+'СЕТ СН'!$F$15</f>
        <v>134.04697679</v>
      </c>
      <c r="S212" s="36">
        <f>SUMIFS(СВЦЭМ!$E$33:$E$776,СВЦЭМ!$A$33:$A$776,$A212,СВЦЭМ!$B$33:$B$776,S$191)+'СЕТ СН'!$F$15</f>
        <v>134.27493225000001</v>
      </c>
      <c r="T212" s="36">
        <f>SUMIFS(СВЦЭМ!$E$33:$E$776,СВЦЭМ!$A$33:$A$776,$A212,СВЦЭМ!$B$33:$B$776,T$191)+'СЕТ СН'!$F$15</f>
        <v>134.45639973999999</v>
      </c>
      <c r="U212" s="36">
        <f>SUMIFS(СВЦЭМ!$E$33:$E$776,СВЦЭМ!$A$33:$A$776,$A212,СВЦЭМ!$B$33:$B$776,U$191)+'СЕТ СН'!$F$15</f>
        <v>136.20177742000001</v>
      </c>
      <c r="V212" s="36">
        <f>SUMIFS(СВЦЭМ!$E$33:$E$776,СВЦЭМ!$A$33:$A$776,$A212,СВЦЭМ!$B$33:$B$776,V$191)+'СЕТ СН'!$F$15</f>
        <v>136.98770672000001</v>
      </c>
      <c r="W212" s="36">
        <f>SUMIFS(СВЦЭМ!$E$33:$E$776,СВЦЭМ!$A$33:$A$776,$A212,СВЦЭМ!$B$33:$B$776,W$191)+'СЕТ СН'!$F$15</f>
        <v>136.43047475</v>
      </c>
      <c r="X212" s="36">
        <f>SUMIFS(СВЦЭМ!$E$33:$E$776,СВЦЭМ!$A$33:$A$776,$A212,СВЦЭМ!$B$33:$B$776,X$191)+'СЕТ СН'!$F$15</f>
        <v>138.19066996999999</v>
      </c>
      <c r="Y212" s="36">
        <f>SUMIFS(СВЦЭМ!$E$33:$E$776,СВЦЭМ!$A$33:$A$776,$A212,СВЦЭМ!$B$33:$B$776,Y$191)+'СЕТ СН'!$F$15</f>
        <v>158.81005651000001</v>
      </c>
    </row>
    <row r="213" spans="1:25" ht="15.75" x14ac:dyDescent="0.2">
      <c r="A213" s="35">
        <f t="shared" si="5"/>
        <v>44065</v>
      </c>
      <c r="B213" s="36">
        <f>SUMIFS(СВЦЭМ!$E$33:$E$776,СВЦЭМ!$A$33:$A$776,$A213,СВЦЭМ!$B$33:$B$776,B$191)+'СЕТ СН'!$F$15</f>
        <v>166.52000475</v>
      </c>
      <c r="C213" s="36">
        <f>SUMIFS(СВЦЭМ!$E$33:$E$776,СВЦЭМ!$A$33:$A$776,$A213,СВЦЭМ!$B$33:$B$776,C$191)+'СЕТ СН'!$F$15</f>
        <v>177.31553108</v>
      </c>
      <c r="D213" s="36">
        <f>SUMIFS(СВЦЭМ!$E$33:$E$776,СВЦЭМ!$A$33:$A$776,$A213,СВЦЭМ!$B$33:$B$776,D$191)+'СЕТ СН'!$F$15</f>
        <v>180.73613947999999</v>
      </c>
      <c r="E213" s="36">
        <f>SUMIFS(СВЦЭМ!$E$33:$E$776,СВЦЭМ!$A$33:$A$776,$A213,СВЦЭМ!$B$33:$B$776,E$191)+'СЕТ СН'!$F$15</f>
        <v>183.89930190000001</v>
      </c>
      <c r="F213" s="36">
        <f>SUMIFS(СВЦЭМ!$E$33:$E$776,СВЦЭМ!$A$33:$A$776,$A213,СВЦЭМ!$B$33:$B$776,F$191)+'СЕТ СН'!$F$15</f>
        <v>184.51857243000001</v>
      </c>
      <c r="G213" s="36">
        <f>SUMIFS(СВЦЭМ!$E$33:$E$776,СВЦЭМ!$A$33:$A$776,$A213,СВЦЭМ!$B$33:$B$776,G$191)+'СЕТ СН'!$F$15</f>
        <v>182.82260801999999</v>
      </c>
      <c r="H213" s="36">
        <f>SUMIFS(СВЦЭМ!$E$33:$E$776,СВЦЭМ!$A$33:$A$776,$A213,СВЦЭМ!$B$33:$B$776,H$191)+'СЕТ СН'!$F$15</f>
        <v>177.14024979999999</v>
      </c>
      <c r="I213" s="36">
        <f>SUMIFS(СВЦЭМ!$E$33:$E$776,СВЦЭМ!$A$33:$A$776,$A213,СВЦЭМ!$B$33:$B$776,I$191)+'СЕТ СН'!$F$15</f>
        <v>179.00242130000001</v>
      </c>
      <c r="J213" s="36">
        <f>SUMIFS(СВЦЭМ!$E$33:$E$776,СВЦЭМ!$A$33:$A$776,$A213,СВЦЭМ!$B$33:$B$776,J$191)+'СЕТ СН'!$F$15</f>
        <v>171.90353872</v>
      </c>
      <c r="K213" s="36">
        <f>SUMIFS(СВЦЭМ!$E$33:$E$776,СВЦЭМ!$A$33:$A$776,$A213,СВЦЭМ!$B$33:$B$776,K$191)+'СЕТ СН'!$F$15</f>
        <v>164.35191552000001</v>
      </c>
      <c r="L213" s="36">
        <f>SUMIFS(СВЦЭМ!$E$33:$E$776,СВЦЭМ!$A$33:$A$776,$A213,СВЦЭМ!$B$33:$B$776,L$191)+'СЕТ СН'!$F$15</f>
        <v>156.94668379000001</v>
      </c>
      <c r="M213" s="36">
        <f>SUMIFS(СВЦЭМ!$E$33:$E$776,СВЦЭМ!$A$33:$A$776,$A213,СВЦЭМ!$B$33:$B$776,M$191)+'СЕТ СН'!$F$15</f>
        <v>147.9117574</v>
      </c>
      <c r="N213" s="36">
        <f>SUMIFS(СВЦЭМ!$E$33:$E$776,СВЦЭМ!$A$33:$A$776,$A213,СВЦЭМ!$B$33:$B$776,N$191)+'СЕТ СН'!$F$15</f>
        <v>139.71932695000001</v>
      </c>
      <c r="O213" s="36">
        <f>SUMIFS(СВЦЭМ!$E$33:$E$776,СВЦЭМ!$A$33:$A$776,$A213,СВЦЭМ!$B$33:$B$776,O$191)+'СЕТ СН'!$F$15</f>
        <v>133.51501181</v>
      </c>
      <c r="P213" s="36">
        <f>SUMIFS(СВЦЭМ!$E$33:$E$776,СВЦЭМ!$A$33:$A$776,$A213,СВЦЭМ!$B$33:$B$776,P$191)+'СЕТ СН'!$F$15</f>
        <v>134.23810958000001</v>
      </c>
      <c r="Q213" s="36">
        <f>SUMIFS(СВЦЭМ!$E$33:$E$776,СВЦЭМ!$A$33:$A$776,$A213,СВЦЭМ!$B$33:$B$776,Q$191)+'СЕТ СН'!$F$15</f>
        <v>135.03244086999999</v>
      </c>
      <c r="R213" s="36">
        <f>SUMIFS(СВЦЭМ!$E$33:$E$776,СВЦЭМ!$A$33:$A$776,$A213,СВЦЭМ!$B$33:$B$776,R$191)+'СЕТ СН'!$F$15</f>
        <v>135.47025102000001</v>
      </c>
      <c r="S213" s="36">
        <f>SUMIFS(СВЦЭМ!$E$33:$E$776,СВЦЭМ!$A$33:$A$776,$A213,СВЦЭМ!$B$33:$B$776,S$191)+'СЕТ СН'!$F$15</f>
        <v>135.46413530999999</v>
      </c>
      <c r="T213" s="36">
        <f>SUMIFS(СВЦЭМ!$E$33:$E$776,СВЦЭМ!$A$33:$A$776,$A213,СВЦЭМ!$B$33:$B$776,T$191)+'СЕТ СН'!$F$15</f>
        <v>133.13742542</v>
      </c>
      <c r="U213" s="36">
        <f>SUMIFS(СВЦЭМ!$E$33:$E$776,СВЦЭМ!$A$33:$A$776,$A213,СВЦЭМ!$B$33:$B$776,U$191)+'СЕТ СН'!$F$15</f>
        <v>132.02906517</v>
      </c>
      <c r="V213" s="36">
        <f>SUMIFS(СВЦЭМ!$E$33:$E$776,СВЦЭМ!$A$33:$A$776,$A213,СВЦЭМ!$B$33:$B$776,V$191)+'СЕТ СН'!$F$15</f>
        <v>130.75721566000001</v>
      </c>
      <c r="W213" s="36">
        <f>SUMIFS(СВЦЭМ!$E$33:$E$776,СВЦЭМ!$A$33:$A$776,$A213,СВЦЭМ!$B$33:$B$776,W$191)+'СЕТ СН'!$F$15</f>
        <v>131.55749956</v>
      </c>
      <c r="X213" s="36">
        <f>SUMIFS(СВЦЭМ!$E$33:$E$776,СВЦЭМ!$A$33:$A$776,$A213,СВЦЭМ!$B$33:$B$776,X$191)+'СЕТ СН'!$F$15</f>
        <v>134.92427767999999</v>
      </c>
      <c r="Y213" s="36">
        <f>SUMIFS(СВЦЭМ!$E$33:$E$776,СВЦЭМ!$A$33:$A$776,$A213,СВЦЭМ!$B$33:$B$776,Y$191)+'СЕТ СН'!$F$15</f>
        <v>157.32392603</v>
      </c>
    </row>
    <row r="214" spans="1:25" ht="15.75" x14ac:dyDescent="0.2">
      <c r="A214" s="35">
        <f t="shared" si="5"/>
        <v>44066</v>
      </c>
      <c r="B214" s="36">
        <f>SUMIFS(СВЦЭМ!$E$33:$E$776,СВЦЭМ!$A$33:$A$776,$A214,СВЦЭМ!$B$33:$B$776,B$191)+'СЕТ СН'!$F$15</f>
        <v>168.90632117000001</v>
      </c>
      <c r="C214" s="36">
        <f>SUMIFS(СВЦЭМ!$E$33:$E$776,СВЦЭМ!$A$33:$A$776,$A214,СВЦЭМ!$B$33:$B$776,C$191)+'СЕТ СН'!$F$15</f>
        <v>174.14865338999999</v>
      </c>
      <c r="D214" s="36">
        <f>SUMIFS(СВЦЭМ!$E$33:$E$776,СВЦЭМ!$A$33:$A$776,$A214,СВЦЭМ!$B$33:$B$776,D$191)+'СЕТ СН'!$F$15</f>
        <v>179.67500233999999</v>
      </c>
      <c r="E214" s="36">
        <f>SUMIFS(СВЦЭМ!$E$33:$E$776,СВЦЭМ!$A$33:$A$776,$A214,СВЦЭМ!$B$33:$B$776,E$191)+'СЕТ СН'!$F$15</f>
        <v>183.03032934999999</v>
      </c>
      <c r="F214" s="36">
        <f>SUMIFS(СВЦЭМ!$E$33:$E$776,СВЦЭМ!$A$33:$A$776,$A214,СВЦЭМ!$B$33:$B$776,F$191)+'СЕТ СН'!$F$15</f>
        <v>184.02726143000001</v>
      </c>
      <c r="G214" s="36">
        <f>SUMIFS(СВЦЭМ!$E$33:$E$776,СВЦЭМ!$A$33:$A$776,$A214,СВЦЭМ!$B$33:$B$776,G$191)+'СЕТ СН'!$F$15</f>
        <v>184.05047436999999</v>
      </c>
      <c r="H214" s="36">
        <f>SUMIFS(СВЦЭМ!$E$33:$E$776,СВЦЭМ!$A$33:$A$776,$A214,СВЦЭМ!$B$33:$B$776,H$191)+'СЕТ СН'!$F$15</f>
        <v>181.26438216</v>
      </c>
      <c r="I214" s="36">
        <f>SUMIFS(СВЦЭМ!$E$33:$E$776,СВЦЭМ!$A$33:$A$776,$A214,СВЦЭМ!$B$33:$B$776,I$191)+'СЕТ СН'!$F$15</f>
        <v>175.99976512000001</v>
      </c>
      <c r="J214" s="36">
        <f>SUMIFS(СВЦЭМ!$E$33:$E$776,СВЦЭМ!$A$33:$A$776,$A214,СВЦЭМ!$B$33:$B$776,J$191)+'СЕТ СН'!$F$15</f>
        <v>173.53578354000001</v>
      </c>
      <c r="K214" s="36">
        <f>SUMIFS(СВЦЭМ!$E$33:$E$776,СВЦЭМ!$A$33:$A$776,$A214,СВЦЭМ!$B$33:$B$776,K$191)+'СЕТ СН'!$F$15</f>
        <v>168.72908003000001</v>
      </c>
      <c r="L214" s="36">
        <f>SUMIFS(СВЦЭМ!$E$33:$E$776,СВЦЭМ!$A$33:$A$776,$A214,СВЦЭМ!$B$33:$B$776,L$191)+'СЕТ СН'!$F$15</f>
        <v>159.84059235000001</v>
      </c>
      <c r="M214" s="36">
        <f>SUMIFS(СВЦЭМ!$E$33:$E$776,СВЦЭМ!$A$33:$A$776,$A214,СВЦЭМ!$B$33:$B$776,M$191)+'СЕТ СН'!$F$15</f>
        <v>146.17319893999999</v>
      </c>
      <c r="N214" s="36">
        <f>SUMIFS(СВЦЭМ!$E$33:$E$776,СВЦЭМ!$A$33:$A$776,$A214,СВЦЭМ!$B$33:$B$776,N$191)+'СЕТ СН'!$F$15</f>
        <v>133.79067964999999</v>
      </c>
      <c r="O214" s="36">
        <f>SUMIFS(СВЦЭМ!$E$33:$E$776,СВЦЭМ!$A$33:$A$776,$A214,СВЦЭМ!$B$33:$B$776,O$191)+'СЕТ СН'!$F$15</f>
        <v>129.86530503</v>
      </c>
      <c r="P214" s="36">
        <f>SUMIFS(СВЦЭМ!$E$33:$E$776,СВЦЭМ!$A$33:$A$776,$A214,СВЦЭМ!$B$33:$B$776,P$191)+'СЕТ СН'!$F$15</f>
        <v>131.32588226999999</v>
      </c>
      <c r="Q214" s="36">
        <f>SUMIFS(СВЦЭМ!$E$33:$E$776,СВЦЭМ!$A$33:$A$776,$A214,СВЦЭМ!$B$33:$B$776,Q$191)+'СЕТ СН'!$F$15</f>
        <v>130.93958892000001</v>
      </c>
      <c r="R214" s="36">
        <f>SUMIFS(СВЦЭМ!$E$33:$E$776,СВЦЭМ!$A$33:$A$776,$A214,СВЦЭМ!$B$33:$B$776,R$191)+'СЕТ СН'!$F$15</f>
        <v>130.47333814000001</v>
      </c>
      <c r="S214" s="36">
        <f>SUMIFS(СВЦЭМ!$E$33:$E$776,СВЦЭМ!$A$33:$A$776,$A214,СВЦЭМ!$B$33:$B$776,S$191)+'СЕТ СН'!$F$15</f>
        <v>131.26467944999999</v>
      </c>
      <c r="T214" s="36">
        <f>SUMIFS(СВЦЭМ!$E$33:$E$776,СВЦЭМ!$A$33:$A$776,$A214,СВЦЭМ!$B$33:$B$776,T$191)+'СЕТ СН'!$F$15</f>
        <v>131.50703347999999</v>
      </c>
      <c r="U214" s="36">
        <f>SUMIFS(СВЦЭМ!$E$33:$E$776,СВЦЭМ!$A$33:$A$776,$A214,СВЦЭМ!$B$33:$B$776,U$191)+'СЕТ СН'!$F$15</f>
        <v>128.78688904000001</v>
      </c>
      <c r="V214" s="36">
        <f>SUMIFS(СВЦЭМ!$E$33:$E$776,СВЦЭМ!$A$33:$A$776,$A214,СВЦЭМ!$B$33:$B$776,V$191)+'СЕТ СН'!$F$15</f>
        <v>127.02337764000001</v>
      </c>
      <c r="W214" s="36">
        <f>SUMIFS(СВЦЭМ!$E$33:$E$776,СВЦЭМ!$A$33:$A$776,$A214,СВЦЭМ!$B$33:$B$776,W$191)+'СЕТ СН'!$F$15</f>
        <v>127.68597927</v>
      </c>
      <c r="X214" s="36">
        <f>SUMIFS(СВЦЭМ!$E$33:$E$776,СВЦЭМ!$A$33:$A$776,$A214,СВЦЭМ!$B$33:$B$776,X$191)+'СЕТ СН'!$F$15</f>
        <v>134.17984050000001</v>
      </c>
      <c r="Y214" s="36">
        <f>SUMIFS(СВЦЭМ!$E$33:$E$776,СВЦЭМ!$A$33:$A$776,$A214,СВЦЭМ!$B$33:$B$776,Y$191)+'СЕТ СН'!$F$15</f>
        <v>154.48939888999999</v>
      </c>
    </row>
    <row r="215" spans="1:25" ht="15.75" x14ac:dyDescent="0.2">
      <c r="A215" s="35">
        <f t="shared" si="5"/>
        <v>44067</v>
      </c>
      <c r="B215" s="36">
        <f>SUMIFS(СВЦЭМ!$E$33:$E$776,СВЦЭМ!$A$33:$A$776,$A215,СВЦЭМ!$B$33:$B$776,B$191)+'СЕТ СН'!$F$15</f>
        <v>160.90331078</v>
      </c>
      <c r="C215" s="36">
        <f>SUMIFS(СВЦЭМ!$E$33:$E$776,СВЦЭМ!$A$33:$A$776,$A215,СВЦЭМ!$B$33:$B$776,C$191)+'СЕТ СН'!$F$15</f>
        <v>169.46617243</v>
      </c>
      <c r="D215" s="36">
        <f>SUMIFS(СВЦЭМ!$E$33:$E$776,СВЦЭМ!$A$33:$A$776,$A215,СВЦЭМ!$B$33:$B$776,D$191)+'СЕТ СН'!$F$15</f>
        <v>172.88830449</v>
      </c>
      <c r="E215" s="36">
        <f>SUMIFS(СВЦЭМ!$E$33:$E$776,СВЦЭМ!$A$33:$A$776,$A215,СВЦЭМ!$B$33:$B$776,E$191)+'СЕТ СН'!$F$15</f>
        <v>174.26500587999999</v>
      </c>
      <c r="F215" s="36">
        <f>SUMIFS(СВЦЭМ!$E$33:$E$776,СВЦЭМ!$A$33:$A$776,$A215,СВЦЭМ!$B$33:$B$776,F$191)+'СЕТ СН'!$F$15</f>
        <v>174.89457034</v>
      </c>
      <c r="G215" s="36">
        <f>SUMIFS(СВЦЭМ!$E$33:$E$776,СВЦЭМ!$A$33:$A$776,$A215,СВЦЭМ!$B$33:$B$776,G$191)+'СЕТ СН'!$F$15</f>
        <v>172.82568587</v>
      </c>
      <c r="H215" s="36">
        <f>SUMIFS(СВЦЭМ!$E$33:$E$776,СВЦЭМ!$A$33:$A$776,$A215,СВЦЭМ!$B$33:$B$776,H$191)+'СЕТ СН'!$F$15</f>
        <v>171.30441617</v>
      </c>
      <c r="I215" s="36">
        <f>SUMIFS(СВЦЭМ!$E$33:$E$776,СВЦЭМ!$A$33:$A$776,$A215,СВЦЭМ!$B$33:$B$776,I$191)+'СЕТ СН'!$F$15</f>
        <v>187.08769959</v>
      </c>
      <c r="J215" s="36">
        <f>SUMIFS(СВЦЭМ!$E$33:$E$776,СВЦЭМ!$A$33:$A$776,$A215,СВЦЭМ!$B$33:$B$776,J$191)+'СЕТ СН'!$F$15</f>
        <v>176.43909705999999</v>
      </c>
      <c r="K215" s="36">
        <f>SUMIFS(СВЦЭМ!$E$33:$E$776,СВЦЭМ!$A$33:$A$776,$A215,СВЦЭМ!$B$33:$B$776,K$191)+'СЕТ СН'!$F$15</f>
        <v>170.92686108000001</v>
      </c>
      <c r="L215" s="36">
        <f>SUMIFS(СВЦЭМ!$E$33:$E$776,СВЦЭМ!$A$33:$A$776,$A215,СВЦЭМ!$B$33:$B$776,L$191)+'СЕТ СН'!$F$15</f>
        <v>165.53279082</v>
      </c>
      <c r="M215" s="36">
        <f>SUMIFS(СВЦЭМ!$E$33:$E$776,СВЦЭМ!$A$33:$A$776,$A215,СВЦЭМ!$B$33:$B$776,M$191)+'СЕТ СН'!$F$15</f>
        <v>154.20237907000001</v>
      </c>
      <c r="N215" s="36">
        <f>SUMIFS(СВЦЭМ!$E$33:$E$776,СВЦЭМ!$A$33:$A$776,$A215,СВЦЭМ!$B$33:$B$776,N$191)+'СЕТ СН'!$F$15</f>
        <v>145.20352274999999</v>
      </c>
      <c r="O215" s="36">
        <f>SUMIFS(СВЦЭМ!$E$33:$E$776,СВЦЭМ!$A$33:$A$776,$A215,СВЦЭМ!$B$33:$B$776,O$191)+'СЕТ СН'!$F$15</f>
        <v>138.97378104000001</v>
      </c>
      <c r="P215" s="36">
        <f>SUMIFS(СВЦЭМ!$E$33:$E$776,СВЦЭМ!$A$33:$A$776,$A215,СВЦЭМ!$B$33:$B$776,P$191)+'СЕТ СН'!$F$15</f>
        <v>140.14762977000001</v>
      </c>
      <c r="Q215" s="36">
        <f>SUMIFS(СВЦЭМ!$E$33:$E$776,СВЦЭМ!$A$33:$A$776,$A215,СВЦЭМ!$B$33:$B$776,Q$191)+'СЕТ СН'!$F$15</f>
        <v>138.90281612000001</v>
      </c>
      <c r="R215" s="36">
        <f>SUMIFS(СВЦЭМ!$E$33:$E$776,СВЦЭМ!$A$33:$A$776,$A215,СВЦЭМ!$B$33:$B$776,R$191)+'СЕТ СН'!$F$15</f>
        <v>138.95139269000001</v>
      </c>
      <c r="S215" s="36">
        <f>SUMIFS(СВЦЭМ!$E$33:$E$776,СВЦЭМ!$A$33:$A$776,$A215,СВЦЭМ!$B$33:$B$776,S$191)+'СЕТ СН'!$F$15</f>
        <v>139.42243267999999</v>
      </c>
      <c r="T215" s="36">
        <f>SUMIFS(СВЦЭМ!$E$33:$E$776,СВЦЭМ!$A$33:$A$776,$A215,СВЦЭМ!$B$33:$B$776,T$191)+'СЕТ СН'!$F$15</f>
        <v>140.03588679000001</v>
      </c>
      <c r="U215" s="36">
        <f>SUMIFS(СВЦЭМ!$E$33:$E$776,СВЦЭМ!$A$33:$A$776,$A215,СВЦЭМ!$B$33:$B$776,U$191)+'СЕТ СН'!$F$15</f>
        <v>140.12598876000001</v>
      </c>
      <c r="V215" s="36">
        <f>SUMIFS(СВЦЭМ!$E$33:$E$776,СВЦЭМ!$A$33:$A$776,$A215,СВЦЭМ!$B$33:$B$776,V$191)+'СЕТ СН'!$F$15</f>
        <v>138.51206359</v>
      </c>
      <c r="W215" s="36">
        <f>SUMIFS(СВЦЭМ!$E$33:$E$776,СВЦЭМ!$A$33:$A$776,$A215,СВЦЭМ!$B$33:$B$776,W$191)+'СЕТ СН'!$F$15</f>
        <v>136.79245642000001</v>
      </c>
      <c r="X215" s="36">
        <f>SUMIFS(СВЦЭМ!$E$33:$E$776,СВЦЭМ!$A$33:$A$776,$A215,СВЦЭМ!$B$33:$B$776,X$191)+'СЕТ СН'!$F$15</f>
        <v>143.12121930999999</v>
      </c>
      <c r="Y215" s="36">
        <f>SUMIFS(СВЦЭМ!$E$33:$E$776,СВЦЭМ!$A$33:$A$776,$A215,СВЦЭМ!$B$33:$B$776,Y$191)+'СЕТ СН'!$F$15</f>
        <v>166.30573176999999</v>
      </c>
    </row>
    <row r="216" spans="1:25" ht="15.75" x14ac:dyDescent="0.2">
      <c r="A216" s="35">
        <f t="shared" si="5"/>
        <v>44068</v>
      </c>
      <c r="B216" s="36">
        <f>SUMIFS(СВЦЭМ!$E$33:$E$776,СВЦЭМ!$A$33:$A$776,$A216,СВЦЭМ!$B$33:$B$776,B$191)+'СЕТ СН'!$F$15</f>
        <v>162.6440173</v>
      </c>
      <c r="C216" s="36">
        <f>SUMIFS(СВЦЭМ!$E$33:$E$776,СВЦЭМ!$A$33:$A$776,$A216,СВЦЭМ!$B$33:$B$776,C$191)+'СЕТ СН'!$F$15</f>
        <v>170.12489633999999</v>
      </c>
      <c r="D216" s="36">
        <f>SUMIFS(СВЦЭМ!$E$33:$E$776,СВЦЭМ!$A$33:$A$776,$A216,СВЦЭМ!$B$33:$B$776,D$191)+'СЕТ СН'!$F$15</f>
        <v>174.56124912000001</v>
      </c>
      <c r="E216" s="36">
        <f>SUMIFS(СВЦЭМ!$E$33:$E$776,СВЦЭМ!$A$33:$A$776,$A216,СВЦЭМ!$B$33:$B$776,E$191)+'СЕТ СН'!$F$15</f>
        <v>175.44696776000001</v>
      </c>
      <c r="F216" s="36">
        <f>SUMIFS(СВЦЭМ!$E$33:$E$776,СВЦЭМ!$A$33:$A$776,$A216,СВЦЭМ!$B$33:$B$776,F$191)+'СЕТ СН'!$F$15</f>
        <v>176.26381559000001</v>
      </c>
      <c r="G216" s="36">
        <f>SUMIFS(СВЦЭМ!$E$33:$E$776,СВЦЭМ!$A$33:$A$776,$A216,СВЦЭМ!$B$33:$B$776,G$191)+'СЕТ СН'!$F$15</f>
        <v>174.45372537</v>
      </c>
      <c r="H216" s="36">
        <f>SUMIFS(СВЦЭМ!$E$33:$E$776,СВЦЭМ!$A$33:$A$776,$A216,СВЦЭМ!$B$33:$B$776,H$191)+'СЕТ СН'!$F$15</f>
        <v>177.38545937999999</v>
      </c>
      <c r="I216" s="36">
        <f>SUMIFS(СВЦЭМ!$E$33:$E$776,СВЦЭМ!$A$33:$A$776,$A216,СВЦЭМ!$B$33:$B$776,I$191)+'СЕТ СН'!$F$15</f>
        <v>184.01662823000001</v>
      </c>
      <c r="J216" s="36">
        <f>SUMIFS(СВЦЭМ!$E$33:$E$776,СВЦЭМ!$A$33:$A$776,$A216,СВЦЭМ!$B$33:$B$776,J$191)+'СЕТ СН'!$F$15</f>
        <v>180.77951419999999</v>
      </c>
      <c r="K216" s="36">
        <f>SUMIFS(СВЦЭМ!$E$33:$E$776,СВЦЭМ!$A$33:$A$776,$A216,СВЦЭМ!$B$33:$B$776,K$191)+'СЕТ СН'!$F$15</f>
        <v>173.0671151</v>
      </c>
      <c r="L216" s="36">
        <f>SUMIFS(СВЦЭМ!$E$33:$E$776,СВЦЭМ!$A$33:$A$776,$A216,СВЦЭМ!$B$33:$B$776,L$191)+'СЕТ СН'!$F$15</f>
        <v>168.79685512</v>
      </c>
      <c r="M216" s="36">
        <f>SUMIFS(СВЦЭМ!$E$33:$E$776,СВЦЭМ!$A$33:$A$776,$A216,СВЦЭМ!$B$33:$B$776,M$191)+'СЕТ СН'!$F$15</f>
        <v>154.11277748000001</v>
      </c>
      <c r="N216" s="36">
        <f>SUMIFS(СВЦЭМ!$E$33:$E$776,СВЦЭМ!$A$33:$A$776,$A216,СВЦЭМ!$B$33:$B$776,N$191)+'СЕТ СН'!$F$15</f>
        <v>143.67249602000001</v>
      </c>
      <c r="O216" s="36">
        <f>SUMIFS(СВЦЭМ!$E$33:$E$776,СВЦЭМ!$A$33:$A$776,$A216,СВЦЭМ!$B$33:$B$776,O$191)+'СЕТ СН'!$F$15</f>
        <v>138.11943545</v>
      </c>
      <c r="P216" s="36">
        <f>SUMIFS(СВЦЭМ!$E$33:$E$776,СВЦЭМ!$A$33:$A$776,$A216,СВЦЭМ!$B$33:$B$776,P$191)+'СЕТ СН'!$F$15</f>
        <v>139.86478116000001</v>
      </c>
      <c r="Q216" s="36">
        <f>SUMIFS(СВЦЭМ!$E$33:$E$776,СВЦЭМ!$A$33:$A$776,$A216,СВЦЭМ!$B$33:$B$776,Q$191)+'СЕТ СН'!$F$15</f>
        <v>139.20186179000001</v>
      </c>
      <c r="R216" s="36">
        <f>SUMIFS(СВЦЭМ!$E$33:$E$776,СВЦЭМ!$A$33:$A$776,$A216,СВЦЭМ!$B$33:$B$776,R$191)+'СЕТ СН'!$F$15</f>
        <v>138.52545118</v>
      </c>
      <c r="S216" s="36">
        <f>SUMIFS(СВЦЭМ!$E$33:$E$776,СВЦЭМ!$A$33:$A$776,$A216,СВЦЭМ!$B$33:$B$776,S$191)+'СЕТ СН'!$F$15</f>
        <v>139.24834698000001</v>
      </c>
      <c r="T216" s="36">
        <f>SUMIFS(СВЦЭМ!$E$33:$E$776,СВЦЭМ!$A$33:$A$776,$A216,СВЦЭМ!$B$33:$B$776,T$191)+'СЕТ СН'!$F$15</f>
        <v>139.31668915</v>
      </c>
      <c r="U216" s="36">
        <f>SUMIFS(СВЦЭМ!$E$33:$E$776,СВЦЭМ!$A$33:$A$776,$A216,СВЦЭМ!$B$33:$B$776,U$191)+'СЕТ СН'!$F$15</f>
        <v>138.24559636999999</v>
      </c>
      <c r="V216" s="36">
        <f>SUMIFS(СВЦЭМ!$E$33:$E$776,СВЦЭМ!$A$33:$A$776,$A216,СВЦЭМ!$B$33:$B$776,V$191)+'СЕТ СН'!$F$15</f>
        <v>133.87426801999999</v>
      </c>
      <c r="W216" s="36">
        <f>SUMIFS(СВЦЭМ!$E$33:$E$776,СВЦЭМ!$A$33:$A$776,$A216,СВЦЭМ!$B$33:$B$776,W$191)+'СЕТ СН'!$F$15</f>
        <v>129.73445176000001</v>
      </c>
      <c r="X216" s="36">
        <f>SUMIFS(СВЦЭМ!$E$33:$E$776,СВЦЭМ!$A$33:$A$776,$A216,СВЦЭМ!$B$33:$B$776,X$191)+'СЕТ СН'!$F$15</f>
        <v>134.69704010000001</v>
      </c>
      <c r="Y216" s="36">
        <f>SUMIFS(СВЦЭМ!$E$33:$E$776,СВЦЭМ!$A$33:$A$776,$A216,СВЦЭМ!$B$33:$B$776,Y$191)+'СЕТ СН'!$F$15</f>
        <v>156.1843011</v>
      </c>
    </row>
    <row r="217" spans="1:25" ht="15.75" x14ac:dyDescent="0.2">
      <c r="A217" s="35">
        <f t="shared" si="5"/>
        <v>44069</v>
      </c>
      <c r="B217" s="36">
        <f>SUMIFS(СВЦЭМ!$E$33:$E$776,СВЦЭМ!$A$33:$A$776,$A217,СВЦЭМ!$B$33:$B$776,B$191)+'СЕТ СН'!$F$15</f>
        <v>164.73091667</v>
      </c>
      <c r="C217" s="36">
        <f>SUMIFS(СВЦЭМ!$E$33:$E$776,СВЦЭМ!$A$33:$A$776,$A217,СВЦЭМ!$B$33:$B$776,C$191)+'СЕТ СН'!$F$15</f>
        <v>172.53227323999999</v>
      </c>
      <c r="D217" s="36">
        <f>SUMIFS(СВЦЭМ!$E$33:$E$776,СВЦЭМ!$A$33:$A$776,$A217,СВЦЭМ!$B$33:$B$776,D$191)+'СЕТ СН'!$F$15</f>
        <v>176.56344920000001</v>
      </c>
      <c r="E217" s="36">
        <f>SUMIFS(СВЦЭМ!$E$33:$E$776,СВЦЭМ!$A$33:$A$776,$A217,СВЦЭМ!$B$33:$B$776,E$191)+'СЕТ СН'!$F$15</f>
        <v>177.88499558000001</v>
      </c>
      <c r="F217" s="36">
        <f>SUMIFS(СВЦЭМ!$E$33:$E$776,СВЦЭМ!$A$33:$A$776,$A217,СВЦЭМ!$B$33:$B$776,F$191)+'СЕТ СН'!$F$15</f>
        <v>177.44952387999999</v>
      </c>
      <c r="G217" s="36">
        <f>SUMIFS(СВЦЭМ!$E$33:$E$776,СВЦЭМ!$A$33:$A$776,$A217,СВЦЭМ!$B$33:$B$776,G$191)+'СЕТ СН'!$F$15</f>
        <v>177.23686358</v>
      </c>
      <c r="H217" s="36">
        <f>SUMIFS(СВЦЭМ!$E$33:$E$776,СВЦЭМ!$A$33:$A$776,$A217,СВЦЭМ!$B$33:$B$776,H$191)+'СЕТ СН'!$F$15</f>
        <v>178.27978217</v>
      </c>
      <c r="I217" s="36">
        <f>SUMIFS(СВЦЭМ!$E$33:$E$776,СВЦЭМ!$A$33:$A$776,$A217,СВЦЭМ!$B$33:$B$776,I$191)+'СЕТ СН'!$F$15</f>
        <v>183.65973396000001</v>
      </c>
      <c r="J217" s="36">
        <f>SUMIFS(СВЦЭМ!$E$33:$E$776,СВЦЭМ!$A$33:$A$776,$A217,СВЦЭМ!$B$33:$B$776,J$191)+'СЕТ СН'!$F$15</f>
        <v>178.80185839999999</v>
      </c>
      <c r="K217" s="36">
        <f>SUMIFS(СВЦЭМ!$E$33:$E$776,СВЦЭМ!$A$33:$A$776,$A217,СВЦЭМ!$B$33:$B$776,K$191)+'СЕТ СН'!$F$15</f>
        <v>161.18335987</v>
      </c>
      <c r="L217" s="36">
        <f>SUMIFS(СВЦЭМ!$E$33:$E$776,СВЦЭМ!$A$33:$A$776,$A217,СВЦЭМ!$B$33:$B$776,L$191)+'СЕТ СН'!$F$15</f>
        <v>157.08188934</v>
      </c>
      <c r="M217" s="36">
        <f>SUMIFS(СВЦЭМ!$E$33:$E$776,СВЦЭМ!$A$33:$A$776,$A217,СВЦЭМ!$B$33:$B$776,M$191)+'СЕТ СН'!$F$15</f>
        <v>143.70062905</v>
      </c>
      <c r="N217" s="36">
        <f>SUMIFS(СВЦЭМ!$E$33:$E$776,СВЦЭМ!$A$33:$A$776,$A217,СВЦЭМ!$B$33:$B$776,N$191)+'СЕТ СН'!$F$15</f>
        <v>133.59918558999999</v>
      </c>
      <c r="O217" s="36">
        <f>SUMIFS(СВЦЭМ!$E$33:$E$776,СВЦЭМ!$A$33:$A$776,$A217,СВЦЭМ!$B$33:$B$776,O$191)+'СЕТ СН'!$F$15</f>
        <v>128.50296535999999</v>
      </c>
      <c r="P217" s="36">
        <f>SUMIFS(СВЦЭМ!$E$33:$E$776,СВЦЭМ!$A$33:$A$776,$A217,СВЦЭМ!$B$33:$B$776,P$191)+'СЕТ СН'!$F$15</f>
        <v>128.45311197000001</v>
      </c>
      <c r="Q217" s="36">
        <f>SUMIFS(СВЦЭМ!$E$33:$E$776,СВЦЭМ!$A$33:$A$776,$A217,СВЦЭМ!$B$33:$B$776,Q$191)+'СЕТ СН'!$F$15</f>
        <v>127.68928793000001</v>
      </c>
      <c r="R217" s="36">
        <f>SUMIFS(СВЦЭМ!$E$33:$E$776,СВЦЭМ!$A$33:$A$776,$A217,СВЦЭМ!$B$33:$B$776,R$191)+'СЕТ СН'!$F$15</f>
        <v>128.85792866</v>
      </c>
      <c r="S217" s="36">
        <f>SUMIFS(СВЦЭМ!$E$33:$E$776,СВЦЭМ!$A$33:$A$776,$A217,СВЦЭМ!$B$33:$B$776,S$191)+'СЕТ СН'!$F$15</f>
        <v>129.53971705999999</v>
      </c>
      <c r="T217" s="36">
        <f>SUMIFS(СВЦЭМ!$E$33:$E$776,СВЦЭМ!$A$33:$A$776,$A217,СВЦЭМ!$B$33:$B$776,T$191)+'СЕТ СН'!$F$15</f>
        <v>127.82681769</v>
      </c>
      <c r="U217" s="36">
        <f>SUMIFS(СВЦЭМ!$E$33:$E$776,СВЦЭМ!$A$33:$A$776,$A217,СВЦЭМ!$B$33:$B$776,U$191)+'СЕТ СН'!$F$15</f>
        <v>128.55258433</v>
      </c>
      <c r="V217" s="36">
        <f>SUMIFS(СВЦЭМ!$E$33:$E$776,СВЦЭМ!$A$33:$A$776,$A217,СВЦЭМ!$B$33:$B$776,V$191)+'СЕТ СН'!$F$15</f>
        <v>130.06457025</v>
      </c>
      <c r="W217" s="36">
        <f>SUMIFS(СВЦЭМ!$E$33:$E$776,СВЦЭМ!$A$33:$A$776,$A217,СВЦЭМ!$B$33:$B$776,W$191)+'СЕТ СН'!$F$15</f>
        <v>131.50978517999999</v>
      </c>
      <c r="X217" s="36">
        <f>SUMIFS(СВЦЭМ!$E$33:$E$776,СВЦЭМ!$A$33:$A$776,$A217,СВЦЭМ!$B$33:$B$776,X$191)+'СЕТ СН'!$F$15</f>
        <v>136.11320860999999</v>
      </c>
      <c r="Y217" s="36">
        <f>SUMIFS(СВЦЭМ!$E$33:$E$776,СВЦЭМ!$A$33:$A$776,$A217,СВЦЭМ!$B$33:$B$776,Y$191)+'СЕТ СН'!$F$15</f>
        <v>156.41650994</v>
      </c>
    </row>
    <row r="218" spans="1:25" ht="15.75" x14ac:dyDescent="0.2">
      <c r="A218" s="35">
        <f t="shared" si="5"/>
        <v>44070</v>
      </c>
      <c r="B218" s="36">
        <f>SUMIFS(СВЦЭМ!$E$33:$E$776,СВЦЭМ!$A$33:$A$776,$A218,СВЦЭМ!$B$33:$B$776,B$191)+'СЕТ СН'!$F$15</f>
        <v>142.15434891000001</v>
      </c>
      <c r="C218" s="36">
        <f>SUMIFS(СВЦЭМ!$E$33:$E$776,СВЦЭМ!$A$33:$A$776,$A218,СВЦЭМ!$B$33:$B$776,C$191)+'СЕТ СН'!$F$15</f>
        <v>164.30606750000001</v>
      </c>
      <c r="D218" s="36">
        <f>SUMIFS(СВЦЭМ!$E$33:$E$776,СВЦЭМ!$A$33:$A$776,$A218,СВЦЭМ!$B$33:$B$776,D$191)+'СЕТ СН'!$F$15</f>
        <v>184.71056744000001</v>
      </c>
      <c r="E218" s="36">
        <f>SUMIFS(СВЦЭМ!$E$33:$E$776,СВЦЭМ!$A$33:$A$776,$A218,СВЦЭМ!$B$33:$B$776,E$191)+'СЕТ СН'!$F$15</f>
        <v>188.73746571000001</v>
      </c>
      <c r="F218" s="36">
        <f>SUMIFS(СВЦЭМ!$E$33:$E$776,СВЦЭМ!$A$33:$A$776,$A218,СВЦЭМ!$B$33:$B$776,F$191)+'СЕТ СН'!$F$15</f>
        <v>190.26010557999999</v>
      </c>
      <c r="G218" s="36">
        <f>SUMIFS(СВЦЭМ!$E$33:$E$776,СВЦЭМ!$A$33:$A$776,$A218,СВЦЭМ!$B$33:$B$776,G$191)+'СЕТ СН'!$F$15</f>
        <v>188.73117994</v>
      </c>
      <c r="H218" s="36">
        <f>SUMIFS(СВЦЭМ!$E$33:$E$776,СВЦЭМ!$A$33:$A$776,$A218,СВЦЭМ!$B$33:$B$776,H$191)+'СЕТ СН'!$F$15</f>
        <v>179.67667660999999</v>
      </c>
      <c r="I218" s="36">
        <f>SUMIFS(СВЦЭМ!$E$33:$E$776,СВЦЭМ!$A$33:$A$776,$A218,СВЦЭМ!$B$33:$B$776,I$191)+'СЕТ СН'!$F$15</f>
        <v>162.44388837</v>
      </c>
      <c r="J218" s="36">
        <f>SUMIFS(СВЦЭМ!$E$33:$E$776,СВЦЭМ!$A$33:$A$776,$A218,СВЦЭМ!$B$33:$B$776,J$191)+'СЕТ СН'!$F$15</f>
        <v>152.07248372999999</v>
      </c>
      <c r="K218" s="36">
        <f>SUMIFS(СВЦЭМ!$E$33:$E$776,СВЦЭМ!$A$33:$A$776,$A218,СВЦЭМ!$B$33:$B$776,K$191)+'СЕТ СН'!$F$15</f>
        <v>145.49665428</v>
      </c>
      <c r="L218" s="36">
        <f>SUMIFS(СВЦЭМ!$E$33:$E$776,СВЦЭМ!$A$33:$A$776,$A218,СВЦЭМ!$B$33:$B$776,L$191)+'СЕТ СН'!$F$15</f>
        <v>145.12950671999999</v>
      </c>
      <c r="M218" s="36">
        <f>SUMIFS(СВЦЭМ!$E$33:$E$776,СВЦЭМ!$A$33:$A$776,$A218,СВЦЭМ!$B$33:$B$776,M$191)+'СЕТ СН'!$F$15</f>
        <v>145.84524961</v>
      </c>
      <c r="N218" s="36">
        <f>SUMIFS(СВЦЭМ!$E$33:$E$776,СВЦЭМ!$A$33:$A$776,$A218,СВЦЭМ!$B$33:$B$776,N$191)+'СЕТ СН'!$F$15</f>
        <v>144.15513708</v>
      </c>
      <c r="O218" s="36">
        <f>SUMIFS(СВЦЭМ!$E$33:$E$776,СВЦЭМ!$A$33:$A$776,$A218,СВЦЭМ!$B$33:$B$776,O$191)+'СЕТ СН'!$F$15</f>
        <v>143.81093276999999</v>
      </c>
      <c r="P218" s="36">
        <f>SUMIFS(СВЦЭМ!$E$33:$E$776,СВЦЭМ!$A$33:$A$776,$A218,СВЦЭМ!$B$33:$B$776,P$191)+'СЕТ СН'!$F$15</f>
        <v>145.41296101</v>
      </c>
      <c r="Q218" s="36">
        <f>SUMIFS(СВЦЭМ!$E$33:$E$776,СВЦЭМ!$A$33:$A$776,$A218,СВЦЭМ!$B$33:$B$776,Q$191)+'СЕТ СН'!$F$15</f>
        <v>145.53806890999999</v>
      </c>
      <c r="R218" s="36">
        <f>SUMIFS(СВЦЭМ!$E$33:$E$776,СВЦЭМ!$A$33:$A$776,$A218,СВЦЭМ!$B$33:$B$776,R$191)+'СЕТ СН'!$F$15</f>
        <v>143.81403861999999</v>
      </c>
      <c r="S218" s="36">
        <f>SUMIFS(СВЦЭМ!$E$33:$E$776,СВЦЭМ!$A$33:$A$776,$A218,СВЦЭМ!$B$33:$B$776,S$191)+'СЕТ СН'!$F$15</f>
        <v>144.06773957999999</v>
      </c>
      <c r="T218" s="36">
        <f>SUMIFS(СВЦЭМ!$E$33:$E$776,СВЦЭМ!$A$33:$A$776,$A218,СВЦЭМ!$B$33:$B$776,T$191)+'СЕТ СН'!$F$15</f>
        <v>142.90375431000001</v>
      </c>
      <c r="U218" s="36">
        <f>SUMIFS(СВЦЭМ!$E$33:$E$776,СВЦЭМ!$A$33:$A$776,$A218,СВЦЭМ!$B$33:$B$776,U$191)+'СЕТ СН'!$F$15</f>
        <v>144.1047452</v>
      </c>
      <c r="V218" s="36">
        <f>SUMIFS(СВЦЭМ!$E$33:$E$776,СВЦЭМ!$A$33:$A$776,$A218,СВЦЭМ!$B$33:$B$776,V$191)+'СЕТ СН'!$F$15</f>
        <v>146.94357672999999</v>
      </c>
      <c r="W218" s="36">
        <f>SUMIFS(СВЦЭМ!$E$33:$E$776,СВЦЭМ!$A$33:$A$776,$A218,СВЦЭМ!$B$33:$B$776,W$191)+'СЕТ СН'!$F$15</f>
        <v>146.86267838000001</v>
      </c>
      <c r="X218" s="36">
        <f>SUMIFS(СВЦЭМ!$E$33:$E$776,СВЦЭМ!$A$33:$A$776,$A218,СВЦЭМ!$B$33:$B$776,X$191)+'СЕТ СН'!$F$15</f>
        <v>141.11157643000001</v>
      </c>
      <c r="Y218" s="36">
        <f>SUMIFS(СВЦЭМ!$E$33:$E$776,СВЦЭМ!$A$33:$A$776,$A218,СВЦЭМ!$B$33:$B$776,Y$191)+'СЕТ СН'!$F$15</f>
        <v>147.84924885999999</v>
      </c>
    </row>
    <row r="219" spans="1:25" ht="15.75" x14ac:dyDescent="0.2">
      <c r="A219" s="35">
        <f t="shared" si="5"/>
        <v>44071</v>
      </c>
      <c r="B219" s="36">
        <f>SUMIFS(СВЦЭМ!$E$33:$E$776,СВЦЭМ!$A$33:$A$776,$A219,СВЦЭМ!$B$33:$B$776,B$191)+'СЕТ СН'!$F$15</f>
        <v>174.81726773</v>
      </c>
      <c r="C219" s="36">
        <f>SUMIFS(СВЦЭМ!$E$33:$E$776,СВЦЭМ!$A$33:$A$776,$A219,СВЦЭМ!$B$33:$B$776,C$191)+'СЕТ СН'!$F$15</f>
        <v>178.83455344999999</v>
      </c>
      <c r="D219" s="36">
        <f>SUMIFS(СВЦЭМ!$E$33:$E$776,СВЦЭМ!$A$33:$A$776,$A219,СВЦЭМ!$B$33:$B$776,D$191)+'СЕТ СН'!$F$15</f>
        <v>185.53666444000001</v>
      </c>
      <c r="E219" s="36">
        <f>SUMIFS(СВЦЭМ!$E$33:$E$776,СВЦЭМ!$A$33:$A$776,$A219,СВЦЭМ!$B$33:$B$776,E$191)+'СЕТ СН'!$F$15</f>
        <v>188.38112434999999</v>
      </c>
      <c r="F219" s="36">
        <f>SUMIFS(СВЦЭМ!$E$33:$E$776,СВЦЭМ!$A$33:$A$776,$A219,СВЦЭМ!$B$33:$B$776,F$191)+'СЕТ СН'!$F$15</f>
        <v>190.59998737999999</v>
      </c>
      <c r="G219" s="36">
        <f>SUMIFS(СВЦЭМ!$E$33:$E$776,СВЦЭМ!$A$33:$A$776,$A219,СВЦЭМ!$B$33:$B$776,G$191)+'СЕТ СН'!$F$15</f>
        <v>186.10343988</v>
      </c>
      <c r="H219" s="36">
        <f>SUMIFS(СВЦЭМ!$E$33:$E$776,СВЦЭМ!$A$33:$A$776,$A219,СВЦЭМ!$B$33:$B$776,H$191)+'СЕТ СН'!$F$15</f>
        <v>178.47518812000001</v>
      </c>
      <c r="I219" s="36">
        <f>SUMIFS(СВЦЭМ!$E$33:$E$776,СВЦЭМ!$A$33:$A$776,$A219,СВЦЭМ!$B$33:$B$776,I$191)+'СЕТ СН'!$F$15</f>
        <v>166.24613808000001</v>
      </c>
      <c r="J219" s="36">
        <f>SUMIFS(СВЦЭМ!$E$33:$E$776,СВЦЭМ!$A$33:$A$776,$A219,СВЦЭМ!$B$33:$B$776,J$191)+'СЕТ СН'!$F$15</f>
        <v>152.83223666999999</v>
      </c>
      <c r="K219" s="36">
        <f>SUMIFS(СВЦЭМ!$E$33:$E$776,СВЦЭМ!$A$33:$A$776,$A219,СВЦЭМ!$B$33:$B$776,K$191)+'СЕТ СН'!$F$15</f>
        <v>146.78669199000001</v>
      </c>
      <c r="L219" s="36">
        <f>SUMIFS(СВЦЭМ!$E$33:$E$776,СВЦЭМ!$A$33:$A$776,$A219,СВЦЭМ!$B$33:$B$776,L$191)+'СЕТ СН'!$F$15</f>
        <v>145.21135699000001</v>
      </c>
      <c r="M219" s="36">
        <f>SUMIFS(СВЦЭМ!$E$33:$E$776,СВЦЭМ!$A$33:$A$776,$A219,СВЦЭМ!$B$33:$B$776,M$191)+'СЕТ СН'!$F$15</f>
        <v>145.96110461000001</v>
      </c>
      <c r="N219" s="36">
        <f>SUMIFS(СВЦЭМ!$E$33:$E$776,СВЦЭМ!$A$33:$A$776,$A219,СВЦЭМ!$B$33:$B$776,N$191)+'СЕТ СН'!$F$15</f>
        <v>146.09257586999999</v>
      </c>
      <c r="O219" s="36">
        <f>SUMIFS(СВЦЭМ!$E$33:$E$776,СВЦЭМ!$A$33:$A$776,$A219,СВЦЭМ!$B$33:$B$776,O$191)+'СЕТ СН'!$F$15</f>
        <v>144.86302936999999</v>
      </c>
      <c r="P219" s="36">
        <f>SUMIFS(СВЦЭМ!$E$33:$E$776,СВЦЭМ!$A$33:$A$776,$A219,СВЦЭМ!$B$33:$B$776,P$191)+'СЕТ СН'!$F$15</f>
        <v>145.21838675000001</v>
      </c>
      <c r="Q219" s="36">
        <f>SUMIFS(СВЦЭМ!$E$33:$E$776,СВЦЭМ!$A$33:$A$776,$A219,СВЦЭМ!$B$33:$B$776,Q$191)+'СЕТ СН'!$F$15</f>
        <v>147.97778116000001</v>
      </c>
      <c r="R219" s="36">
        <f>SUMIFS(СВЦЭМ!$E$33:$E$776,СВЦЭМ!$A$33:$A$776,$A219,СВЦЭМ!$B$33:$B$776,R$191)+'СЕТ СН'!$F$15</f>
        <v>147.25934279000001</v>
      </c>
      <c r="S219" s="36">
        <f>SUMIFS(СВЦЭМ!$E$33:$E$776,СВЦЭМ!$A$33:$A$776,$A219,СВЦЭМ!$B$33:$B$776,S$191)+'СЕТ СН'!$F$15</f>
        <v>147.74802525999999</v>
      </c>
      <c r="T219" s="36">
        <f>SUMIFS(СВЦЭМ!$E$33:$E$776,СВЦЭМ!$A$33:$A$776,$A219,СВЦЭМ!$B$33:$B$776,T$191)+'СЕТ СН'!$F$15</f>
        <v>146.83793299000001</v>
      </c>
      <c r="U219" s="36">
        <f>SUMIFS(СВЦЭМ!$E$33:$E$776,СВЦЭМ!$A$33:$A$776,$A219,СВЦЭМ!$B$33:$B$776,U$191)+'СЕТ СН'!$F$15</f>
        <v>145.45441807</v>
      </c>
      <c r="V219" s="36">
        <f>SUMIFS(СВЦЭМ!$E$33:$E$776,СВЦЭМ!$A$33:$A$776,$A219,СВЦЭМ!$B$33:$B$776,V$191)+'СЕТ СН'!$F$15</f>
        <v>140.16814531</v>
      </c>
      <c r="W219" s="36">
        <f>SUMIFS(СВЦЭМ!$E$33:$E$776,СВЦЭМ!$A$33:$A$776,$A219,СВЦЭМ!$B$33:$B$776,W$191)+'СЕТ СН'!$F$15</f>
        <v>139.78465811999999</v>
      </c>
      <c r="X219" s="36">
        <f>SUMIFS(СВЦЭМ!$E$33:$E$776,СВЦЭМ!$A$33:$A$776,$A219,СВЦЭМ!$B$33:$B$776,X$191)+'СЕТ СН'!$F$15</f>
        <v>150.67991364</v>
      </c>
      <c r="Y219" s="36">
        <f>SUMIFS(СВЦЭМ!$E$33:$E$776,СВЦЭМ!$A$33:$A$776,$A219,СВЦЭМ!$B$33:$B$776,Y$191)+'СЕТ СН'!$F$15</f>
        <v>161.24375713000001</v>
      </c>
    </row>
    <row r="220" spans="1:25" ht="15.75" x14ac:dyDescent="0.2">
      <c r="A220" s="35">
        <f t="shared" si="5"/>
        <v>44072</v>
      </c>
      <c r="B220" s="36">
        <f>SUMIFS(СВЦЭМ!$E$33:$E$776,СВЦЭМ!$A$33:$A$776,$A220,СВЦЭМ!$B$33:$B$776,B$191)+'СЕТ СН'!$F$15</f>
        <v>174.65973478000001</v>
      </c>
      <c r="C220" s="36">
        <f>SUMIFS(СВЦЭМ!$E$33:$E$776,СВЦЭМ!$A$33:$A$776,$A220,СВЦЭМ!$B$33:$B$776,C$191)+'СЕТ СН'!$F$15</f>
        <v>184.84712056999999</v>
      </c>
      <c r="D220" s="36">
        <f>SUMIFS(СВЦЭМ!$E$33:$E$776,СВЦЭМ!$A$33:$A$776,$A220,СВЦЭМ!$B$33:$B$776,D$191)+'СЕТ СН'!$F$15</f>
        <v>192.9511354</v>
      </c>
      <c r="E220" s="36">
        <f>SUMIFS(СВЦЭМ!$E$33:$E$776,СВЦЭМ!$A$33:$A$776,$A220,СВЦЭМ!$B$33:$B$776,E$191)+'СЕТ СН'!$F$15</f>
        <v>196.27952629000001</v>
      </c>
      <c r="F220" s="36">
        <f>SUMIFS(СВЦЭМ!$E$33:$E$776,СВЦЭМ!$A$33:$A$776,$A220,СВЦЭМ!$B$33:$B$776,F$191)+'СЕТ СН'!$F$15</f>
        <v>198.36862966999999</v>
      </c>
      <c r="G220" s="36">
        <f>SUMIFS(СВЦЭМ!$E$33:$E$776,СВЦЭМ!$A$33:$A$776,$A220,СВЦЭМ!$B$33:$B$776,G$191)+'СЕТ СН'!$F$15</f>
        <v>194.95633792999999</v>
      </c>
      <c r="H220" s="36">
        <f>SUMIFS(СВЦЭМ!$E$33:$E$776,СВЦЭМ!$A$33:$A$776,$A220,СВЦЭМ!$B$33:$B$776,H$191)+'СЕТ СН'!$F$15</f>
        <v>189.21855740999999</v>
      </c>
      <c r="I220" s="36">
        <f>SUMIFS(СВЦЭМ!$E$33:$E$776,СВЦЭМ!$A$33:$A$776,$A220,СВЦЭМ!$B$33:$B$776,I$191)+'СЕТ СН'!$F$15</f>
        <v>179.33147402</v>
      </c>
      <c r="J220" s="36">
        <f>SUMIFS(СВЦЭМ!$E$33:$E$776,СВЦЭМ!$A$33:$A$776,$A220,СВЦЭМ!$B$33:$B$776,J$191)+'СЕТ СН'!$F$15</f>
        <v>163.51397015000001</v>
      </c>
      <c r="K220" s="36">
        <f>SUMIFS(СВЦЭМ!$E$33:$E$776,СВЦЭМ!$A$33:$A$776,$A220,СВЦЭМ!$B$33:$B$776,K$191)+'СЕТ СН'!$F$15</f>
        <v>150.60663124999999</v>
      </c>
      <c r="L220" s="36">
        <f>SUMIFS(СВЦЭМ!$E$33:$E$776,СВЦЭМ!$A$33:$A$776,$A220,СВЦЭМ!$B$33:$B$776,L$191)+'СЕТ СН'!$F$15</f>
        <v>146.235918</v>
      </c>
      <c r="M220" s="36">
        <f>SUMIFS(СВЦЭМ!$E$33:$E$776,СВЦЭМ!$A$33:$A$776,$A220,СВЦЭМ!$B$33:$B$776,M$191)+'СЕТ СН'!$F$15</f>
        <v>146.56590969000001</v>
      </c>
      <c r="N220" s="36">
        <f>SUMIFS(СВЦЭМ!$E$33:$E$776,СВЦЭМ!$A$33:$A$776,$A220,СВЦЭМ!$B$33:$B$776,N$191)+'СЕТ СН'!$F$15</f>
        <v>148.67454813000001</v>
      </c>
      <c r="O220" s="36">
        <f>SUMIFS(СВЦЭМ!$E$33:$E$776,СВЦЭМ!$A$33:$A$776,$A220,СВЦЭМ!$B$33:$B$776,O$191)+'СЕТ СН'!$F$15</f>
        <v>148.07986099999999</v>
      </c>
      <c r="P220" s="36">
        <f>SUMIFS(СВЦЭМ!$E$33:$E$776,СВЦЭМ!$A$33:$A$776,$A220,СВЦЭМ!$B$33:$B$776,P$191)+'СЕТ СН'!$F$15</f>
        <v>149.32466865999999</v>
      </c>
      <c r="Q220" s="36">
        <f>SUMIFS(СВЦЭМ!$E$33:$E$776,СВЦЭМ!$A$33:$A$776,$A220,СВЦЭМ!$B$33:$B$776,Q$191)+'СЕТ СН'!$F$15</f>
        <v>152.55436058000001</v>
      </c>
      <c r="R220" s="36">
        <f>SUMIFS(СВЦЭМ!$E$33:$E$776,СВЦЭМ!$A$33:$A$776,$A220,СВЦЭМ!$B$33:$B$776,R$191)+'СЕТ СН'!$F$15</f>
        <v>154.59481391</v>
      </c>
      <c r="S220" s="36">
        <f>SUMIFS(СВЦЭМ!$E$33:$E$776,СВЦЭМ!$A$33:$A$776,$A220,СВЦЭМ!$B$33:$B$776,S$191)+'СЕТ СН'!$F$15</f>
        <v>152.56958442000001</v>
      </c>
      <c r="T220" s="36">
        <f>SUMIFS(СВЦЭМ!$E$33:$E$776,СВЦЭМ!$A$33:$A$776,$A220,СВЦЭМ!$B$33:$B$776,T$191)+'СЕТ СН'!$F$15</f>
        <v>152.22837744</v>
      </c>
      <c r="U220" s="36">
        <f>SUMIFS(СВЦЭМ!$E$33:$E$776,СВЦЭМ!$A$33:$A$776,$A220,СВЦЭМ!$B$33:$B$776,U$191)+'СЕТ СН'!$F$15</f>
        <v>152.27789324</v>
      </c>
      <c r="V220" s="36">
        <f>SUMIFS(СВЦЭМ!$E$33:$E$776,СВЦЭМ!$A$33:$A$776,$A220,СВЦЭМ!$B$33:$B$776,V$191)+'СЕТ СН'!$F$15</f>
        <v>147.94364526000001</v>
      </c>
      <c r="W220" s="36">
        <f>SUMIFS(СВЦЭМ!$E$33:$E$776,СВЦЭМ!$A$33:$A$776,$A220,СВЦЭМ!$B$33:$B$776,W$191)+'СЕТ СН'!$F$15</f>
        <v>145.64000493</v>
      </c>
      <c r="X220" s="36">
        <f>SUMIFS(СВЦЭМ!$E$33:$E$776,СВЦЭМ!$A$33:$A$776,$A220,СВЦЭМ!$B$33:$B$776,X$191)+'СЕТ СН'!$F$15</f>
        <v>154.78880472</v>
      </c>
      <c r="Y220" s="36">
        <f>SUMIFS(СВЦЭМ!$E$33:$E$776,СВЦЭМ!$A$33:$A$776,$A220,СВЦЭМ!$B$33:$B$776,Y$191)+'СЕТ СН'!$F$15</f>
        <v>163.48221491999999</v>
      </c>
    </row>
    <row r="221" spans="1:25" ht="15.75" x14ac:dyDescent="0.2">
      <c r="A221" s="35">
        <f t="shared" si="5"/>
        <v>44073</v>
      </c>
      <c r="B221" s="36">
        <f>SUMIFS(СВЦЭМ!$E$33:$E$776,СВЦЭМ!$A$33:$A$776,$A221,СВЦЭМ!$B$33:$B$776,B$191)+'СЕТ СН'!$F$15</f>
        <v>170.35084818999999</v>
      </c>
      <c r="C221" s="36">
        <f>SUMIFS(СВЦЭМ!$E$33:$E$776,СВЦЭМ!$A$33:$A$776,$A221,СВЦЭМ!$B$33:$B$776,C$191)+'СЕТ СН'!$F$15</f>
        <v>182.97207886000001</v>
      </c>
      <c r="D221" s="36">
        <f>SUMIFS(СВЦЭМ!$E$33:$E$776,СВЦЭМ!$A$33:$A$776,$A221,СВЦЭМ!$B$33:$B$776,D$191)+'СЕТ СН'!$F$15</f>
        <v>192.42816830000001</v>
      </c>
      <c r="E221" s="36">
        <f>SUMIFS(СВЦЭМ!$E$33:$E$776,СВЦЭМ!$A$33:$A$776,$A221,СВЦЭМ!$B$33:$B$776,E$191)+'СЕТ СН'!$F$15</f>
        <v>192.55826501000001</v>
      </c>
      <c r="F221" s="36">
        <f>SUMIFS(СВЦЭМ!$E$33:$E$776,СВЦЭМ!$A$33:$A$776,$A221,СВЦЭМ!$B$33:$B$776,F$191)+'СЕТ СН'!$F$15</f>
        <v>192.68730556</v>
      </c>
      <c r="G221" s="36">
        <f>SUMIFS(СВЦЭМ!$E$33:$E$776,СВЦЭМ!$A$33:$A$776,$A221,СВЦЭМ!$B$33:$B$776,G$191)+'СЕТ СН'!$F$15</f>
        <v>190.42212201999999</v>
      </c>
      <c r="H221" s="36">
        <f>SUMIFS(СВЦЭМ!$E$33:$E$776,СВЦЭМ!$A$33:$A$776,$A221,СВЦЭМ!$B$33:$B$776,H$191)+'СЕТ СН'!$F$15</f>
        <v>188.66969361</v>
      </c>
      <c r="I221" s="36">
        <f>SUMIFS(СВЦЭМ!$E$33:$E$776,СВЦЭМ!$A$33:$A$776,$A221,СВЦЭМ!$B$33:$B$776,I$191)+'СЕТ СН'!$F$15</f>
        <v>181.86311789000001</v>
      </c>
      <c r="J221" s="36">
        <f>SUMIFS(СВЦЭМ!$E$33:$E$776,СВЦЭМ!$A$33:$A$776,$A221,СВЦЭМ!$B$33:$B$776,J$191)+'СЕТ СН'!$F$15</f>
        <v>165.63295658000001</v>
      </c>
      <c r="K221" s="36">
        <f>SUMIFS(СВЦЭМ!$E$33:$E$776,СВЦЭМ!$A$33:$A$776,$A221,СВЦЭМ!$B$33:$B$776,K$191)+'СЕТ СН'!$F$15</f>
        <v>151.38149860999999</v>
      </c>
      <c r="L221" s="36">
        <f>SUMIFS(СВЦЭМ!$E$33:$E$776,СВЦЭМ!$A$33:$A$776,$A221,СВЦЭМ!$B$33:$B$776,L$191)+'СЕТ СН'!$F$15</f>
        <v>144.56589364999999</v>
      </c>
      <c r="M221" s="36">
        <f>SUMIFS(СВЦЭМ!$E$33:$E$776,СВЦЭМ!$A$33:$A$776,$A221,СВЦЭМ!$B$33:$B$776,M$191)+'СЕТ СН'!$F$15</f>
        <v>143.39495407000001</v>
      </c>
      <c r="N221" s="36">
        <f>SUMIFS(СВЦЭМ!$E$33:$E$776,СВЦЭМ!$A$33:$A$776,$A221,СВЦЭМ!$B$33:$B$776,N$191)+'СЕТ СН'!$F$15</f>
        <v>145.51949766999999</v>
      </c>
      <c r="O221" s="36">
        <f>SUMIFS(СВЦЭМ!$E$33:$E$776,СВЦЭМ!$A$33:$A$776,$A221,СВЦЭМ!$B$33:$B$776,O$191)+'СЕТ СН'!$F$15</f>
        <v>143.90153054999999</v>
      </c>
      <c r="P221" s="36">
        <f>SUMIFS(СВЦЭМ!$E$33:$E$776,СВЦЭМ!$A$33:$A$776,$A221,СВЦЭМ!$B$33:$B$776,P$191)+'СЕТ СН'!$F$15</f>
        <v>144.62435740000001</v>
      </c>
      <c r="Q221" s="36">
        <f>SUMIFS(СВЦЭМ!$E$33:$E$776,СВЦЭМ!$A$33:$A$776,$A221,СВЦЭМ!$B$33:$B$776,Q$191)+'СЕТ СН'!$F$15</f>
        <v>147.55843924000001</v>
      </c>
      <c r="R221" s="36">
        <f>SUMIFS(СВЦЭМ!$E$33:$E$776,СВЦЭМ!$A$33:$A$776,$A221,СВЦЭМ!$B$33:$B$776,R$191)+'СЕТ СН'!$F$15</f>
        <v>148.63542419999999</v>
      </c>
      <c r="S221" s="36">
        <f>SUMIFS(СВЦЭМ!$E$33:$E$776,СВЦЭМ!$A$33:$A$776,$A221,СВЦЭМ!$B$33:$B$776,S$191)+'СЕТ СН'!$F$15</f>
        <v>145.41005111999999</v>
      </c>
      <c r="T221" s="36">
        <f>SUMIFS(СВЦЭМ!$E$33:$E$776,СВЦЭМ!$A$33:$A$776,$A221,СВЦЭМ!$B$33:$B$776,T$191)+'СЕТ СН'!$F$15</f>
        <v>143.24124047000001</v>
      </c>
      <c r="U221" s="36">
        <f>SUMIFS(СВЦЭМ!$E$33:$E$776,СВЦЭМ!$A$33:$A$776,$A221,СВЦЭМ!$B$33:$B$776,U$191)+'СЕТ СН'!$F$15</f>
        <v>142.05049862000001</v>
      </c>
      <c r="V221" s="36">
        <f>SUMIFS(СВЦЭМ!$E$33:$E$776,СВЦЭМ!$A$33:$A$776,$A221,СВЦЭМ!$B$33:$B$776,V$191)+'СЕТ СН'!$F$15</f>
        <v>136.20778569999999</v>
      </c>
      <c r="W221" s="36">
        <f>SUMIFS(СВЦЭМ!$E$33:$E$776,СВЦЭМ!$A$33:$A$776,$A221,СВЦЭМ!$B$33:$B$776,W$191)+'СЕТ СН'!$F$15</f>
        <v>132.43353689</v>
      </c>
      <c r="X221" s="36">
        <f>SUMIFS(СВЦЭМ!$E$33:$E$776,СВЦЭМ!$A$33:$A$776,$A221,СВЦЭМ!$B$33:$B$776,X$191)+'СЕТ СН'!$F$15</f>
        <v>141.56056050999999</v>
      </c>
      <c r="Y221" s="36">
        <f>SUMIFS(СВЦЭМ!$E$33:$E$776,СВЦЭМ!$A$33:$A$776,$A221,СВЦЭМ!$B$33:$B$776,Y$191)+'СЕТ СН'!$F$15</f>
        <v>152.98823657</v>
      </c>
    </row>
    <row r="222" spans="1:25" ht="15.75" x14ac:dyDescent="0.2">
      <c r="A222" s="35">
        <f t="shared" si="5"/>
        <v>44074</v>
      </c>
      <c r="B222" s="36">
        <f>SUMIFS(СВЦЭМ!$E$33:$E$776,СВЦЭМ!$A$33:$A$776,$A222,СВЦЭМ!$B$33:$B$776,B$191)+'СЕТ СН'!$F$15</f>
        <v>163.37975796999999</v>
      </c>
      <c r="C222" s="36">
        <f>SUMIFS(СВЦЭМ!$E$33:$E$776,СВЦЭМ!$A$33:$A$776,$A222,СВЦЭМ!$B$33:$B$776,C$191)+'СЕТ СН'!$F$15</f>
        <v>175.07783925999999</v>
      </c>
      <c r="D222" s="36">
        <f>SUMIFS(СВЦЭМ!$E$33:$E$776,СВЦЭМ!$A$33:$A$776,$A222,СВЦЭМ!$B$33:$B$776,D$191)+'СЕТ СН'!$F$15</f>
        <v>187.25637997999999</v>
      </c>
      <c r="E222" s="36">
        <f>SUMIFS(СВЦЭМ!$E$33:$E$776,СВЦЭМ!$A$33:$A$776,$A222,СВЦЭМ!$B$33:$B$776,E$191)+'СЕТ СН'!$F$15</f>
        <v>189.86616545999999</v>
      </c>
      <c r="F222" s="36">
        <f>SUMIFS(СВЦЭМ!$E$33:$E$776,СВЦЭМ!$A$33:$A$776,$A222,СВЦЭМ!$B$33:$B$776,F$191)+'СЕТ СН'!$F$15</f>
        <v>192.36208321999999</v>
      </c>
      <c r="G222" s="36">
        <f>SUMIFS(СВЦЭМ!$E$33:$E$776,СВЦЭМ!$A$33:$A$776,$A222,СВЦЭМ!$B$33:$B$776,G$191)+'СЕТ СН'!$F$15</f>
        <v>189.42649738</v>
      </c>
      <c r="H222" s="36">
        <f>SUMIFS(СВЦЭМ!$E$33:$E$776,СВЦЭМ!$A$33:$A$776,$A222,СВЦЭМ!$B$33:$B$776,H$191)+'СЕТ СН'!$F$15</f>
        <v>178.27046479000001</v>
      </c>
      <c r="I222" s="36">
        <f>SUMIFS(СВЦЭМ!$E$33:$E$776,СВЦЭМ!$A$33:$A$776,$A222,СВЦЭМ!$B$33:$B$776,I$191)+'СЕТ СН'!$F$15</f>
        <v>164.90457430999999</v>
      </c>
      <c r="J222" s="36">
        <f>SUMIFS(СВЦЭМ!$E$33:$E$776,СВЦЭМ!$A$33:$A$776,$A222,СВЦЭМ!$B$33:$B$776,J$191)+'СЕТ СН'!$F$15</f>
        <v>152.82008741999999</v>
      </c>
      <c r="K222" s="36">
        <f>SUMIFS(СВЦЭМ!$E$33:$E$776,СВЦЭМ!$A$33:$A$776,$A222,СВЦЭМ!$B$33:$B$776,K$191)+'СЕТ СН'!$F$15</f>
        <v>143.63677064999999</v>
      </c>
      <c r="L222" s="36">
        <f>SUMIFS(СВЦЭМ!$E$33:$E$776,СВЦЭМ!$A$33:$A$776,$A222,СВЦЭМ!$B$33:$B$776,L$191)+'СЕТ СН'!$F$15</f>
        <v>147.03720092</v>
      </c>
      <c r="M222" s="36">
        <f>SUMIFS(СВЦЭМ!$E$33:$E$776,СВЦЭМ!$A$33:$A$776,$A222,СВЦЭМ!$B$33:$B$776,M$191)+'СЕТ СН'!$F$15</f>
        <v>147.00633307999999</v>
      </c>
      <c r="N222" s="36">
        <f>SUMIFS(СВЦЭМ!$E$33:$E$776,СВЦЭМ!$A$33:$A$776,$A222,СВЦЭМ!$B$33:$B$776,N$191)+'СЕТ СН'!$F$15</f>
        <v>145.93867895</v>
      </c>
      <c r="O222" s="36">
        <f>SUMIFS(СВЦЭМ!$E$33:$E$776,СВЦЭМ!$A$33:$A$776,$A222,СВЦЭМ!$B$33:$B$776,O$191)+'СЕТ СН'!$F$15</f>
        <v>144.51027751999999</v>
      </c>
      <c r="P222" s="36">
        <f>SUMIFS(СВЦЭМ!$E$33:$E$776,СВЦЭМ!$A$33:$A$776,$A222,СВЦЭМ!$B$33:$B$776,P$191)+'СЕТ СН'!$F$15</f>
        <v>145.40371273</v>
      </c>
      <c r="Q222" s="36">
        <f>SUMIFS(СВЦЭМ!$E$33:$E$776,СВЦЭМ!$A$33:$A$776,$A222,СВЦЭМ!$B$33:$B$776,Q$191)+'СЕТ СН'!$F$15</f>
        <v>145.30256892</v>
      </c>
      <c r="R222" s="36">
        <f>SUMIFS(СВЦЭМ!$E$33:$E$776,СВЦЭМ!$A$33:$A$776,$A222,СВЦЭМ!$B$33:$B$776,R$191)+'СЕТ СН'!$F$15</f>
        <v>144.83242709999999</v>
      </c>
      <c r="S222" s="36">
        <f>SUMIFS(СВЦЭМ!$E$33:$E$776,СВЦЭМ!$A$33:$A$776,$A222,СВЦЭМ!$B$33:$B$776,S$191)+'СЕТ СН'!$F$15</f>
        <v>145.97139278</v>
      </c>
      <c r="T222" s="36">
        <f>SUMIFS(СВЦЭМ!$E$33:$E$776,СВЦЭМ!$A$33:$A$776,$A222,СВЦЭМ!$B$33:$B$776,T$191)+'СЕТ СН'!$F$15</f>
        <v>145.68521286999999</v>
      </c>
      <c r="U222" s="36">
        <f>SUMIFS(СВЦЭМ!$E$33:$E$776,СВЦЭМ!$A$33:$A$776,$A222,СВЦЭМ!$B$33:$B$776,U$191)+'СЕТ СН'!$F$15</f>
        <v>144.15785844000001</v>
      </c>
      <c r="V222" s="36">
        <f>SUMIFS(СВЦЭМ!$E$33:$E$776,СВЦЭМ!$A$33:$A$776,$A222,СВЦЭМ!$B$33:$B$776,V$191)+'СЕТ СН'!$F$15</f>
        <v>144.32731554</v>
      </c>
      <c r="W222" s="36">
        <f>SUMIFS(СВЦЭМ!$E$33:$E$776,СВЦЭМ!$A$33:$A$776,$A222,СВЦЭМ!$B$33:$B$776,W$191)+'СЕТ СН'!$F$15</f>
        <v>143.87057085000001</v>
      </c>
      <c r="X222" s="36">
        <f>SUMIFS(СВЦЭМ!$E$33:$E$776,СВЦЭМ!$A$33:$A$776,$A222,СВЦЭМ!$B$33:$B$776,X$191)+'СЕТ СН'!$F$15</f>
        <v>145.66899169000001</v>
      </c>
      <c r="Y222" s="36">
        <f>SUMIFS(СВЦЭМ!$E$33:$E$776,СВЦЭМ!$A$33:$A$776,$A222,СВЦЭМ!$B$33:$B$776,Y$191)+'СЕТ СН'!$F$15</f>
        <v>156.98608970999999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6"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37"/>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38"/>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01.08.2020</v>
      </c>
      <c r="B227" s="36">
        <f>SUMIFS(СВЦЭМ!$F$33:$F$776,СВЦЭМ!$A$33:$A$776,$A227,СВЦЭМ!$B$33:$B$776,B$226)+'СЕТ СН'!$F$15</f>
        <v>182.10127136</v>
      </c>
      <c r="C227" s="36">
        <f>SUMIFS(СВЦЭМ!$F$33:$F$776,СВЦЭМ!$A$33:$A$776,$A227,СВЦЭМ!$B$33:$B$776,C$226)+'СЕТ СН'!$F$15</f>
        <v>190.45614198000001</v>
      </c>
      <c r="D227" s="36">
        <f>SUMIFS(СВЦЭМ!$F$33:$F$776,СВЦЭМ!$A$33:$A$776,$A227,СВЦЭМ!$B$33:$B$776,D$226)+'СЕТ СН'!$F$15</f>
        <v>198.03966649</v>
      </c>
      <c r="E227" s="36">
        <f>SUMIFS(СВЦЭМ!$F$33:$F$776,СВЦЭМ!$A$33:$A$776,$A227,СВЦЭМ!$B$33:$B$776,E$226)+'СЕТ СН'!$F$15</f>
        <v>198.23587726</v>
      </c>
      <c r="F227" s="36">
        <f>SUMIFS(СВЦЭМ!$F$33:$F$776,СВЦЭМ!$A$33:$A$776,$A227,СВЦЭМ!$B$33:$B$776,F$226)+'СЕТ СН'!$F$15</f>
        <v>197.51568954000001</v>
      </c>
      <c r="G227" s="36">
        <f>SUMIFS(СВЦЭМ!$F$33:$F$776,СВЦЭМ!$A$33:$A$776,$A227,СВЦЭМ!$B$33:$B$776,G$226)+'СЕТ СН'!$F$15</f>
        <v>202.85923457999999</v>
      </c>
      <c r="H227" s="36">
        <f>SUMIFS(СВЦЭМ!$F$33:$F$776,СВЦЭМ!$A$33:$A$776,$A227,СВЦЭМ!$B$33:$B$776,H$226)+'СЕТ СН'!$F$15</f>
        <v>198.32872008000001</v>
      </c>
      <c r="I227" s="36">
        <f>SUMIFS(СВЦЭМ!$F$33:$F$776,СВЦЭМ!$A$33:$A$776,$A227,СВЦЭМ!$B$33:$B$776,I$226)+'СЕТ СН'!$F$15</f>
        <v>202.1656988</v>
      </c>
      <c r="J227" s="36">
        <f>SUMIFS(СВЦЭМ!$F$33:$F$776,СВЦЭМ!$A$33:$A$776,$A227,СВЦЭМ!$B$33:$B$776,J$226)+'СЕТ СН'!$F$15</f>
        <v>192.72889162000001</v>
      </c>
      <c r="K227" s="36">
        <f>SUMIFS(СВЦЭМ!$F$33:$F$776,СВЦЭМ!$A$33:$A$776,$A227,СВЦЭМ!$B$33:$B$776,K$226)+'СЕТ СН'!$F$15</f>
        <v>183.9915574</v>
      </c>
      <c r="L227" s="36">
        <f>SUMIFS(СВЦЭМ!$F$33:$F$776,СВЦЭМ!$A$33:$A$776,$A227,СВЦЭМ!$B$33:$B$776,L$226)+'СЕТ СН'!$F$15</f>
        <v>176.81623981000001</v>
      </c>
      <c r="M227" s="36">
        <f>SUMIFS(СВЦЭМ!$F$33:$F$776,СВЦЭМ!$A$33:$A$776,$A227,СВЦЭМ!$B$33:$B$776,M$226)+'СЕТ СН'!$F$15</f>
        <v>163.71567558000001</v>
      </c>
      <c r="N227" s="36">
        <f>SUMIFS(СВЦЭМ!$F$33:$F$776,СВЦЭМ!$A$33:$A$776,$A227,СВЦЭМ!$B$33:$B$776,N$226)+'СЕТ СН'!$F$15</f>
        <v>156.77999485999999</v>
      </c>
      <c r="O227" s="36">
        <f>SUMIFS(СВЦЭМ!$F$33:$F$776,СВЦЭМ!$A$33:$A$776,$A227,СВЦЭМ!$B$33:$B$776,O$226)+'СЕТ СН'!$F$15</f>
        <v>146.53822797999999</v>
      </c>
      <c r="P227" s="36">
        <f>SUMIFS(СВЦЭМ!$F$33:$F$776,СВЦЭМ!$A$33:$A$776,$A227,СВЦЭМ!$B$33:$B$776,P$226)+'СЕТ СН'!$F$15</f>
        <v>146.90860386</v>
      </c>
      <c r="Q227" s="36">
        <f>SUMIFS(СВЦЭМ!$F$33:$F$776,СВЦЭМ!$A$33:$A$776,$A227,СВЦЭМ!$B$33:$B$776,Q$226)+'СЕТ СН'!$F$15</f>
        <v>147.21205051999999</v>
      </c>
      <c r="R227" s="36">
        <f>SUMIFS(СВЦЭМ!$F$33:$F$776,СВЦЭМ!$A$33:$A$776,$A227,СВЦЭМ!$B$33:$B$776,R$226)+'СЕТ СН'!$F$15</f>
        <v>147.13898083000001</v>
      </c>
      <c r="S227" s="36">
        <f>SUMIFS(СВЦЭМ!$F$33:$F$776,СВЦЭМ!$A$33:$A$776,$A227,СВЦЭМ!$B$33:$B$776,S$226)+'СЕТ СН'!$F$15</f>
        <v>147.20281951999999</v>
      </c>
      <c r="T227" s="36">
        <f>SUMIFS(СВЦЭМ!$F$33:$F$776,СВЦЭМ!$A$33:$A$776,$A227,СВЦЭМ!$B$33:$B$776,T$226)+'СЕТ СН'!$F$15</f>
        <v>147.22368850000001</v>
      </c>
      <c r="U227" s="36">
        <f>SUMIFS(СВЦЭМ!$F$33:$F$776,СВЦЭМ!$A$33:$A$776,$A227,СВЦЭМ!$B$33:$B$776,U$226)+'СЕТ СН'!$F$15</f>
        <v>147.59699968000001</v>
      </c>
      <c r="V227" s="36">
        <f>SUMIFS(СВЦЭМ!$F$33:$F$776,СВЦЭМ!$A$33:$A$776,$A227,СВЦЭМ!$B$33:$B$776,V$226)+'СЕТ СН'!$F$15</f>
        <v>144.77865543999999</v>
      </c>
      <c r="W227" s="36">
        <f>SUMIFS(СВЦЭМ!$F$33:$F$776,СВЦЭМ!$A$33:$A$776,$A227,СВЦЭМ!$B$33:$B$776,W$226)+'СЕТ СН'!$F$15</f>
        <v>141.47494839000001</v>
      </c>
      <c r="X227" s="36">
        <f>SUMIFS(СВЦЭМ!$F$33:$F$776,СВЦЭМ!$A$33:$A$776,$A227,СВЦЭМ!$B$33:$B$776,X$226)+'СЕТ СН'!$F$15</f>
        <v>149.68358759</v>
      </c>
      <c r="Y227" s="36">
        <f>SUMIFS(СВЦЭМ!$F$33:$F$776,СВЦЭМ!$A$33:$A$776,$A227,СВЦЭМ!$B$33:$B$776,Y$226)+'СЕТ СН'!$F$15</f>
        <v>172.81987402999999</v>
      </c>
      <c r="AA227" s="45"/>
    </row>
    <row r="228" spans="1:27" ht="15.75" x14ac:dyDescent="0.2">
      <c r="A228" s="35">
        <f>A227+1</f>
        <v>44045</v>
      </c>
      <c r="B228" s="36">
        <f>SUMIFS(СВЦЭМ!$F$33:$F$776,СВЦЭМ!$A$33:$A$776,$A228,СВЦЭМ!$B$33:$B$776,B$226)+'СЕТ СН'!$F$15</f>
        <v>178.21737045</v>
      </c>
      <c r="C228" s="36">
        <f>SUMIFS(СВЦЭМ!$F$33:$F$776,СВЦЭМ!$A$33:$A$776,$A228,СВЦЭМ!$B$33:$B$776,C$226)+'СЕТ СН'!$F$15</f>
        <v>187.36439333000001</v>
      </c>
      <c r="D228" s="36">
        <f>SUMIFS(СВЦЭМ!$F$33:$F$776,СВЦЭМ!$A$33:$A$776,$A228,СВЦЭМ!$B$33:$B$776,D$226)+'СЕТ СН'!$F$15</f>
        <v>193.7112396</v>
      </c>
      <c r="E228" s="36">
        <f>SUMIFS(СВЦЭМ!$F$33:$F$776,СВЦЭМ!$A$33:$A$776,$A228,СВЦЭМ!$B$33:$B$776,E$226)+'СЕТ СН'!$F$15</f>
        <v>194.7771778</v>
      </c>
      <c r="F228" s="36">
        <f>SUMIFS(СВЦЭМ!$F$33:$F$776,СВЦЭМ!$A$33:$A$776,$A228,СВЦЭМ!$B$33:$B$776,F$226)+'СЕТ СН'!$F$15</f>
        <v>195.36260234</v>
      </c>
      <c r="G228" s="36">
        <f>SUMIFS(СВЦЭМ!$F$33:$F$776,СВЦЭМ!$A$33:$A$776,$A228,СВЦЭМ!$B$33:$B$776,G$226)+'СЕТ СН'!$F$15</f>
        <v>194.81243334000001</v>
      </c>
      <c r="H228" s="36">
        <f>SUMIFS(СВЦЭМ!$F$33:$F$776,СВЦЭМ!$A$33:$A$776,$A228,СВЦЭМ!$B$33:$B$776,H$226)+'СЕТ СН'!$F$15</f>
        <v>189.06815241999999</v>
      </c>
      <c r="I228" s="36">
        <f>SUMIFS(СВЦЭМ!$F$33:$F$776,СВЦЭМ!$A$33:$A$776,$A228,СВЦЭМ!$B$33:$B$776,I$226)+'СЕТ СН'!$F$15</f>
        <v>196.96013440999999</v>
      </c>
      <c r="J228" s="36">
        <f>SUMIFS(СВЦЭМ!$F$33:$F$776,СВЦЭМ!$A$33:$A$776,$A228,СВЦЭМ!$B$33:$B$776,J$226)+'СЕТ СН'!$F$15</f>
        <v>188.04271901999999</v>
      </c>
      <c r="K228" s="36">
        <f>SUMIFS(СВЦЭМ!$F$33:$F$776,СВЦЭМ!$A$33:$A$776,$A228,СВЦЭМ!$B$33:$B$776,K$226)+'СЕТ СН'!$F$15</f>
        <v>174.02413340999999</v>
      </c>
      <c r="L228" s="36">
        <f>SUMIFS(СВЦЭМ!$F$33:$F$776,СВЦЭМ!$A$33:$A$776,$A228,СВЦЭМ!$B$33:$B$776,L$226)+'СЕТ СН'!$F$15</f>
        <v>166.55243614</v>
      </c>
      <c r="M228" s="36">
        <f>SUMIFS(СВЦЭМ!$F$33:$F$776,СВЦЭМ!$A$33:$A$776,$A228,СВЦЭМ!$B$33:$B$776,M$226)+'СЕТ СН'!$F$15</f>
        <v>151.68324281</v>
      </c>
      <c r="N228" s="36">
        <f>SUMIFS(СВЦЭМ!$F$33:$F$776,СВЦЭМ!$A$33:$A$776,$A228,СВЦЭМ!$B$33:$B$776,N$226)+'СЕТ СН'!$F$15</f>
        <v>144.72194447999999</v>
      </c>
      <c r="O228" s="36">
        <f>SUMIFS(СВЦЭМ!$F$33:$F$776,СВЦЭМ!$A$33:$A$776,$A228,СВЦЭМ!$B$33:$B$776,O$226)+'СЕТ СН'!$F$15</f>
        <v>141.55589755</v>
      </c>
      <c r="P228" s="36">
        <f>SUMIFS(СВЦЭМ!$F$33:$F$776,СВЦЭМ!$A$33:$A$776,$A228,СВЦЭМ!$B$33:$B$776,P$226)+'СЕТ СН'!$F$15</f>
        <v>143.41689029</v>
      </c>
      <c r="Q228" s="36">
        <f>SUMIFS(СВЦЭМ!$F$33:$F$776,СВЦЭМ!$A$33:$A$776,$A228,СВЦЭМ!$B$33:$B$776,Q$226)+'СЕТ СН'!$F$15</f>
        <v>145.78447023000001</v>
      </c>
      <c r="R228" s="36">
        <f>SUMIFS(СВЦЭМ!$F$33:$F$776,СВЦЭМ!$A$33:$A$776,$A228,СВЦЭМ!$B$33:$B$776,R$226)+'СЕТ СН'!$F$15</f>
        <v>144.30884437</v>
      </c>
      <c r="S228" s="36">
        <f>SUMIFS(СВЦЭМ!$F$33:$F$776,СВЦЭМ!$A$33:$A$776,$A228,СВЦЭМ!$B$33:$B$776,S$226)+'СЕТ СН'!$F$15</f>
        <v>145.18188178</v>
      </c>
      <c r="T228" s="36">
        <f>SUMIFS(СВЦЭМ!$F$33:$F$776,СВЦЭМ!$A$33:$A$776,$A228,СВЦЭМ!$B$33:$B$776,T$226)+'СЕТ СН'!$F$15</f>
        <v>144.93131962999999</v>
      </c>
      <c r="U228" s="36">
        <f>SUMIFS(СВЦЭМ!$F$33:$F$776,СВЦЭМ!$A$33:$A$776,$A228,СВЦЭМ!$B$33:$B$776,U$226)+'СЕТ СН'!$F$15</f>
        <v>142.08445753000001</v>
      </c>
      <c r="V228" s="36">
        <f>SUMIFS(СВЦЭМ!$F$33:$F$776,СВЦЭМ!$A$33:$A$776,$A228,СВЦЭМ!$B$33:$B$776,V$226)+'СЕТ СН'!$F$15</f>
        <v>136.50124252000001</v>
      </c>
      <c r="W228" s="36">
        <f>SUMIFS(СВЦЭМ!$F$33:$F$776,СВЦЭМ!$A$33:$A$776,$A228,СВЦЭМ!$B$33:$B$776,W$226)+'СЕТ СН'!$F$15</f>
        <v>136.47456731</v>
      </c>
      <c r="X228" s="36">
        <f>SUMIFS(СВЦЭМ!$F$33:$F$776,СВЦЭМ!$A$33:$A$776,$A228,СВЦЭМ!$B$33:$B$776,X$226)+'СЕТ СН'!$F$15</f>
        <v>142.91623422000001</v>
      </c>
      <c r="Y228" s="36">
        <f>SUMIFS(СВЦЭМ!$F$33:$F$776,СВЦЭМ!$A$33:$A$776,$A228,СВЦЭМ!$B$33:$B$776,Y$226)+'СЕТ СН'!$F$15</f>
        <v>161.83289852999999</v>
      </c>
    </row>
    <row r="229" spans="1:27" ht="15.75" x14ac:dyDescent="0.2">
      <c r="A229" s="35">
        <f t="shared" ref="A229:A257" si="6">A228+1</f>
        <v>44046</v>
      </c>
      <c r="B229" s="36">
        <f>SUMIFS(СВЦЭМ!$F$33:$F$776,СВЦЭМ!$A$33:$A$776,$A229,СВЦЭМ!$B$33:$B$776,B$226)+'СЕТ СН'!$F$15</f>
        <v>181.18766970999999</v>
      </c>
      <c r="C229" s="36">
        <f>SUMIFS(СВЦЭМ!$F$33:$F$776,СВЦЭМ!$A$33:$A$776,$A229,СВЦЭМ!$B$33:$B$776,C$226)+'СЕТ СН'!$F$15</f>
        <v>180.30472169999999</v>
      </c>
      <c r="D229" s="36">
        <f>SUMIFS(СВЦЭМ!$F$33:$F$776,СВЦЭМ!$A$33:$A$776,$A229,СВЦЭМ!$B$33:$B$776,D$226)+'СЕТ СН'!$F$15</f>
        <v>183.41758053999999</v>
      </c>
      <c r="E229" s="36">
        <f>SUMIFS(СВЦЭМ!$F$33:$F$776,СВЦЭМ!$A$33:$A$776,$A229,СВЦЭМ!$B$33:$B$776,E$226)+'СЕТ СН'!$F$15</f>
        <v>192.84153216000001</v>
      </c>
      <c r="F229" s="36">
        <f>SUMIFS(СВЦЭМ!$F$33:$F$776,СВЦЭМ!$A$33:$A$776,$A229,СВЦЭМ!$B$33:$B$776,F$226)+'СЕТ СН'!$F$15</f>
        <v>193.23754503000001</v>
      </c>
      <c r="G229" s="36">
        <f>SUMIFS(СВЦЭМ!$F$33:$F$776,СВЦЭМ!$A$33:$A$776,$A229,СВЦЭМ!$B$33:$B$776,G$226)+'СЕТ СН'!$F$15</f>
        <v>198.09638225</v>
      </c>
      <c r="H229" s="36">
        <f>SUMIFS(СВЦЭМ!$F$33:$F$776,СВЦЭМ!$A$33:$A$776,$A229,СВЦЭМ!$B$33:$B$776,H$226)+'СЕТ СН'!$F$15</f>
        <v>195.06764118000001</v>
      </c>
      <c r="I229" s="36">
        <f>SUMIFS(СВЦЭМ!$F$33:$F$776,СВЦЭМ!$A$33:$A$776,$A229,СВЦЭМ!$B$33:$B$776,I$226)+'СЕТ СН'!$F$15</f>
        <v>197.89515312</v>
      </c>
      <c r="J229" s="36">
        <f>SUMIFS(СВЦЭМ!$F$33:$F$776,СВЦЭМ!$A$33:$A$776,$A229,СВЦЭМ!$B$33:$B$776,J$226)+'СЕТ СН'!$F$15</f>
        <v>185.94647082</v>
      </c>
      <c r="K229" s="36">
        <f>SUMIFS(СВЦЭМ!$F$33:$F$776,СВЦЭМ!$A$33:$A$776,$A229,СВЦЭМ!$B$33:$B$776,K$226)+'СЕТ СН'!$F$15</f>
        <v>175.04690277</v>
      </c>
      <c r="L229" s="36">
        <f>SUMIFS(СВЦЭМ!$F$33:$F$776,СВЦЭМ!$A$33:$A$776,$A229,СВЦЭМ!$B$33:$B$776,L$226)+'СЕТ СН'!$F$15</f>
        <v>165.40061320000001</v>
      </c>
      <c r="M229" s="36">
        <f>SUMIFS(СВЦЭМ!$F$33:$F$776,СВЦЭМ!$A$33:$A$776,$A229,СВЦЭМ!$B$33:$B$776,M$226)+'СЕТ СН'!$F$15</f>
        <v>150.39783029</v>
      </c>
      <c r="N229" s="36">
        <f>SUMIFS(СВЦЭМ!$F$33:$F$776,СВЦЭМ!$A$33:$A$776,$A229,СВЦЭМ!$B$33:$B$776,N$226)+'СЕТ СН'!$F$15</f>
        <v>141.71325826</v>
      </c>
      <c r="O229" s="36">
        <f>SUMIFS(СВЦЭМ!$F$33:$F$776,СВЦЭМ!$A$33:$A$776,$A229,СВЦЭМ!$B$33:$B$776,O$226)+'СЕТ СН'!$F$15</f>
        <v>138.10165480000001</v>
      </c>
      <c r="P229" s="36">
        <f>SUMIFS(СВЦЭМ!$F$33:$F$776,СВЦЭМ!$A$33:$A$776,$A229,СВЦЭМ!$B$33:$B$776,P$226)+'СЕТ СН'!$F$15</f>
        <v>138.95836707999999</v>
      </c>
      <c r="Q229" s="36">
        <f>SUMIFS(СВЦЭМ!$F$33:$F$776,СВЦЭМ!$A$33:$A$776,$A229,СВЦЭМ!$B$33:$B$776,Q$226)+'СЕТ СН'!$F$15</f>
        <v>139.81428117999999</v>
      </c>
      <c r="R229" s="36">
        <f>SUMIFS(СВЦЭМ!$F$33:$F$776,СВЦЭМ!$A$33:$A$776,$A229,СВЦЭМ!$B$33:$B$776,R$226)+'СЕТ СН'!$F$15</f>
        <v>141.48218077000001</v>
      </c>
      <c r="S229" s="36">
        <f>SUMIFS(СВЦЭМ!$F$33:$F$776,СВЦЭМ!$A$33:$A$776,$A229,СВЦЭМ!$B$33:$B$776,S$226)+'СЕТ СН'!$F$15</f>
        <v>142.37160600999999</v>
      </c>
      <c r="T229" s="36">
        <f>SUMIFS(СВЦЭМ!$F$33:$F$776,СВЦЭМ!$A$33:$A$776,$A229,СВЦЭМ!$B$33:$B$776,T$226)+'СЕТ СН'!$F$15</f>
        <v>144.18586579999999</v>
      </c>
      <c r="U229" s="36">
        <f>SUMIFS(СВЦЭМ!$F$33:$F$776,СВЦЭМ!$A$33:$A$776,$A229,СВЦЭМ!$B$33:$B$776,U$226)+'СЕТ СН'!$F$15</f>
        <v>143.8110077</v>
      </c>
      <c r="V229" s="36">
        <f>SUMIFS(СВЦЭМ!$F$33:$F$776,СВЦЭМ!$A$33:$A$776,$A229,СВЦЭМ!$B$33:$B$776,V$226)+'СЕТ СН'!$F$15</f>
        <v>142.15978923</v>
      </c>
      <c r="W229" s="36">
        <f>SUMIFS(СВЦЭМ!$F$33:$F$776,СВЦЭМ!$A$33:$A$776,$A229,СВЦЭМ!$B$33:$B$776,W$226)+'СЕТ СН'!$F$15</f>
        <v>139.77241928999999</v>
      </c>
      <c r="X229" s="36">
        <f>SUMIFS(СВЦЭМ!$F$33:$F$776,СВЦЭМ!$A$33:$A$776,$A229,СВЦЭМ!$B$33:$B$776,X$226)+'СЕТ СН'!$F$15</f>
        <v>144.71018083000001</v>
      </c>
      <c r="Y229" s="36">
        <f>SUMIFS(СВЦЭМ!$F$33:$F$776,СВЦЭМ!$A$33:$A$776,$A229,СВЦЭМ!$B$33:$B$776,Y$226)+'СЕТ СН'!$F$15</f>
        <v>163.18355754999999</v>
      </c>
    </row>
    <row r="230" spans="1:27" ht="15.75" x14ac:dyDescent="0.2">
      <c r="A230" s="35">
        <f t="shared" si="6"/>
        <v>44047</v>
      </c>
      <c r="B230" s="36">
        <f>SUMIFS(СВЦЭМ!$F$33:$F$776,СВЦЭМ!$A$33:$A$776,$A230,СВЦЭМ!$B$33:$B$776,B$226)+'СЕТ СН'!$F$15</f>
        <v>176.98408524000001</v>
      </c>
      <c r="C230" s="36">
        <f>SUMIFS(СВЦЭМ!$F$33:$F$776,СВЦЭМ!$A$33:$A$776,$A230,СВЦЭМ!$B$33:$B$776,C$226)+'СЕТ СН'!$F$15</f>
        <v>187.89003819999999</v>
      </c>
      <c r="D230" s="36">
        <f>SUMIFS(СВЦЭМ!$F$33:$F$776,СВЦЭМ!$A$33:$A$776,$A230,СВЦЭМ!$B$33:$B$776,D$226)+'СЕТ СН'!$F$15</f>
        <v>191.94398687</v>
      </c>
      <c r="E230" s="36">
        <f>SUMIFS(СВЦЭМ!$F$33:$F$776,СВЦЭМ!$A$33:$A$776,$A230,СВЦЭМ!$B$33:$B$776,E$226)+'СЕТ СН'!$F$15</f>
        <v>198.46382144</v>
      </c>
      <c r="F230" s="36">
        <f>SUMIFS(СВЦЭМ!$F$33:$F$776,СВЦЭМ!$A$33:$A$776,$A230,СВЦЭМ!$B$33:$B$776,F$226)+'СЕТ СН'!$F$15</f>
        <v>199.92798945999999</v>
      </c>
      <c r="G230" s="36">
        <f>SUMIFS(СВЦЭМ!$F$33:$F$776,СВЦЭМ!$A$33:$A$776,$A230,СВЦЭМ!$B$33:$B$776,G$226)+'СЕТ СН'!$F$15</f>
        <v>198.40481901000001</v>
      </c>
      <c r="H230" s="36">
        <f>SUMIFS(СВЦЭМ!$F$33:$F$776,СВЦЭМ!$A$33:$A$776,$A230,СВЦЭМ!$B$33:$B$776,H$226)+'СЕТ СН'!$F$15</f>
        <v>189.12015461999999</v>
      </c>
      <c r="I230" s="36">
        <f>SUMIFS(СВЦЭМ!$F$33:$F$776,СВЦЭМ!$A$33:$A$776,$A230,СВЦЭМ!$B$33:$B$776,I$226)+'СЕТ СН'!$F$15</f>
        <v>187.76983991</v>
      </c>
      <c r="J230" s="36">
        <f>SUMIFS(СВЦЭМ!$F$33:$F$776,СВЦЭМ!$A$33:$A$776,$A230,СВЦЭМ!$B$33:$B$776,J$226)+'СЕТ СН'!$F$15</f>
        <v>177.97237537999999</v>
      </c>
      <c r="K230" s="36">
        <f>SUMIFS(СВЦЭМ!$F$33:$F$776,СВЦЭМ!$A$33:$A$776,$A230,СВЦЭМ!$B$33:$B$776,K$226)+'СЕТ СН'!$F$15</f>
        <v>171.82916666</v>
      </c>
      <c r="L230" s="36">
        <f>SUMIFS(СВЦЭМ!$F$33:$F$776,СВЦЭМ!$A$33:$A$776,$A230,СВЦЭМ!$B$33:$B$776,L$226)+'СЕТ СН'!$F$15</f>
        <v>170.62087568999999</v>
      </c>
      <c r="M230" s="36">
        <f>SUMIFS(СВЦЭМ!$F$33:$F$776,СВЦЭМ!$A$33:$A$776,$A230,СВЦЭМ!$B$33:$B$776,M$226)+'СЕТ СН'!$F$15</f>
        <v>154.46735855</v>
      </c>
      <c r="N230" s="36">
        <f>SUMIFS(СВЦЭМ!$F$33:$F$776,СВЦЭМ!$A$33:$A$776,$A230,СВЦЭМ!$B$33:$B$776,N$226)+'СЕТ СН'!$F$15</f>
        <v>142.83028540000001</v>
      </c>
      <c r="O230" s="36">
        <f>SUMIFS(СВЦЭМ!$F$33:$F$776,СВЦЭМ!$A$33:$A$776,$A230,СВЦЭМ!$B$33:$B$776,O$226)+'СЕТ СН'!$F$15</f>
        <v>137.89262717</v>
      </c>
      <c r="P230" s="36">
        <f>SUMIFS(СВЦЭМ!$F$33:$F$776,СВЦЭМ!$A$33:$A$776,$A230,СВЦЭМ!$B$33:$B$776,P$226)+'СЕТ СН'!$F$15</f>
        <v>137.00627015000001</v>
      </c>
      <c r="Q230" s="36">
        <f>SUMIFS(СВЦЭМ!$F$33:$F$776,СВЦЭМ!$A$33:$A$776,$A230,СВЦЭМ!$B$33:$B$776,Q$226)+'СЕТ СН'!$F$15</f>
        <v>136.90080205000001</v>
      </c>
      <c r="R230" s="36">
        <f>SUMIFS(СВЦЭМ!$F$33:$F$776,СВЦЭМ!$A$33:$A$776,$A230,СВЦЭМ!$B$33:$B$776,R$226)+'СЕТ СН'!$F$15</f>
        <v>136.38259024000001</v>
      </c>
      <c r="S230" s="36">
        <f>SUMIFS(СВЦЭМ!$F$33:$F$776,СВЦЭМ!$A$33:$A$776,$A230,СВЦЭМ!$B$33:$B$776,S$226)+'СЕТ СН'!$F$15</f>
        <v>140.92378385000001</v>
      </c>
      <c r="T230" s="36">
        <f>SUMIFS(СВЦЭМ!$F$33:$F$776,СВЦЭМ!$A$33:$A$776,$A230,СВЦЭМ!$B$33:$B$776,T$226)+'СЕТ СН'!$F$15</f>
        <v>139.72404406000001</v>
      </c>
      <c r="U230" s="36">
        <f>SUMIFS(СВЦЭМ!$F$33:$F$776,СВЦЭМ!$A$33:$A$776,$A230,СВЦЭМ!$B$33:$B$776,U$226)+'СЕТ СН'!$F$15</f>
        <v>139.78457109999999</v>
      </c>
      <c r="V230" s="36">
        <f>SUMIFS(СВЦЭМ!$F$33:$F$776,СВЦЭМ!$A$33:$A$776,$A230,СВЦЭМ!$B$33:$B$776,V$226)+'СЕТ СН'!$F$15</f>
        <v>139.60127962000001</v>
      </c>
      <c r="W230" s="36">
        <f>SUMIFS(СВЦЭМ!$F$33:$F$776,СВЦЭМ!$A$33:$A$776,$A230,СВЦЭМ!$B$33:$B$776,W$226)+'СЕТ СН'!$F$15</f>
        <v>140.00613423999999</v>
      </c>
      <c r="X230" s="36">
        <f>SUMIFS(СВЦЭМ!$F$33:$F$776,СВЦЭМ!$A$33:$A$776,$A230,СВЦЭМ!$B$33:$B$776,X$226)+'СЕТ СН'!$F$15</f>
        <v>145.24839109999999</v>
      </c>
      <c r="Y230" s="36">
        <f>SUMIFS(СВЦЭМ!$F$33:$F$776,СВЦЭМ!$A$33:$A$776,$A230,СВЦЭМ!$B$33:$B$776,Y$226)+'СЕТ СН'!$F$15</f>
        <v>163.09728419000001</v>
      </c>
    </row>
    <row r="231" spans="1:27" ht="15.75" x14ac:dyDescent="0.2">
      <c r="A231" s="35">
        <f t="shared" si="6"/>
        <v>44048</v>
      </c>
      <c r="B231" s="36">
        <f>SUMIFS(СВЦЭМ!$F$33:$F$776,СВЦЭМ!$A$33:$A$776,$A231,СВЦЭМ!$B$33:$B$776,B$226)+'СЕТ СН'!$F$15</f>
        <v>177.39000300999999</v>
      </c>
      <c r="C231" s="36">
        <f>SUMIFS(СВЦЭМ!$F$33:$F$776,СВЦЭМ!$A$33:$A$776,$A231,СВЦЭМ!$B$33:$B$776,C$226)+'СЕТ СН'!$F$15</f>
        <v>193.10812057000001</v>
      </c>
      <c r="D231" s="36">
        <f>SUMIFS(СВЦЭМ!$F$33:$F$776,СВЦЭМ!$A$33:$A$776,$A231,СВЦЭМ!$B$33:$B$776,D$226)+'СЕТ СН'!$F$15</f>
        <v>196.26121609</v>
      </c>
      <c r="E231" s="36">
        <f>SUMIFS(СВЦЭМ!$F$33:$F$776,СВЦЭМ!$A$33:$A$776,$A231,СВЦЭМ!$B$33:$B$776,E$226)+'СЕТ СН'!$F$15</f>
        <v>198.48232449</v>
      </c>
      <c r="F231" s="36">
        <f>SUMIFS(СВЦЭМ!$F$33:$F$776,СВЦЭМ!$A$33:$A$776,$A231,СВЦЭМ!$B$33:$B$776,F$226)+'СЕТ СН'!$F$15</f>
        <v>198.05047995999999</v>
      </c>
      <c r="G231" s="36">
        <f>SUMIFS(СВЦЭМ!$F$33:$F$776,СВЦЭМ!$A$33:$A$776,$A231,СВЦЭМ!$B$33:$B$776,G$226)+'СЕТ СН'!$F$15</f>
        <v>200.97323043</v>
      </c>
      <c r="H231" s="36">
        <f>SUMIFS(СВЦЭМ!$F$33:$F$776,СВЦЭМ!$A$33:$A$776,$A231,СВЦЭМ!$B$33:$B$776,H$226)+'СЕТ СН'!$F$15</f>
        <v>196.08985046999999</v>
      </c>
      <c r="I231" s="36">
        <f>SUMIFS(СВЦЭМ!$F$33:$F$776,СВЦЭМ!$A$33:$A$776,$A231,СВЦЭМ!$B$33:$B$776,I$226)+'СЕТ СН'!$F$15</f>
        <v>188.79491171000001</v>
      </c>
      <c r="J231" s="36">
        <f>SUMIFS(СВЦЭМ!$F$33:$F$776,СВЦЭМ!$A$33:$A$776,$A231,СВЦЭМ!$B$33:$B$776,J$226)+'СЕТ СН'!$F$15</f>
        <v>177.81904632000001</v>
      </c>
      <c r="K231" s="36">
        <f>SUMIFS(СВЦЭМ!$F$33:$F$776,СВЦЭМ!$A$33:$A$776,$A231,СВЦЭМ!$B$33:$B$776,K$226)+'СЕТ СН'!$F$15</f>
        <v>179.75539853000001</v>
      </c>
      <c r="L231" s="36">
        <f>SUMIFS(СВЦЭМ!$F$33:$F$776,СВЦЭМ!$A$33:$A$776,$A231,СВЦЭМ!$B$33:$B$776,L$226)+'СЕТ СН'!$F$15</f>
        <v>169.06140210999999</v>
      </c>
      <c r="M231" s="36">
        <f>SUMIFS(СВЦЭМ!$F$33:$F$776,СВЦЭМ!$A$33:$A$776,$A231,СВЦЭМ!$B$33:$B$776,M$226)+'СЕТ СН'!$F$15</f>
        <v>154.16904412</v>
      </c>
      <c r="N231" s="36">
        <f>SUMIFS(СВЦЭМ!$F$33:$F$776,СВЦЭМ!$A$33:$A$776,$A231,СВЦЭМ!$B$33:$B$776,N$226)+'СЕТ СН'!$F$15</f>
        <v>143.52827409</v>
      </c>
      <c r="O231" s="36">
        <f>SUMIFS(СВЦЭМ!$F$33:$F$776,СВЦЭМ!$A$33:$A$776,$A231,СВЦЭМ!$B$33:$B$776,O$226)+'СЕТ СН'!$F$15</f>
        <v>136.91647094000001</v>
      </c>
      <c r="P231" s="36">
        <f>SUMIFS(СВЦЭМ!$F$33:$F$776,СВЦЭМ!$A$33:$A$776,$A231,СВЦЭМ!$B$33:$B$776,P$226)+'СЕТ СН'!$F$15</f>
        <v>138.47710547</v>
      </c>
      <c r="Q231" s="36">
        <f>SUMIFS(СВЦЭМ!$F$33:$F$776,СВЦЭМ!$A$33:$A$776,$A231,СВЦЭМ!$B$33:$B$776,Q$226)+'СЕТ СН'!$F$15</f>
        <v>138.58093271000001</v>
      </c>
      <c r="R231" s="36">
        <f>SUMIFS(СВЦЭМ!$F$33:$F$776,СВЦЭМ!$A$33:$A$776,$A231,СВЦЭМ!$B$33:$B$776,R$226)+'СЕТ СН'!$F$15</f>
        <v>137.46088037000001</v>
      </c>
      <c r="S231" s="36">
        <f>SUMIFS(СВЦЭМ!$F$33:$F$776,СВЦЭМ!$A$33:$A$776,$A231,СВЦЭМ!$B$33:$B$776,S$226)+'СЕТ СН'!$F$15</f>
        <v>137.73247597</v>
      </c>
      <c r="T231" s="36">
        <f>SUMIFS(СВЦЭМ!$F$33:$F$776,СВЦЭМ!$A$33:$A$776,$A231,СВЦЭМ!$B$33:$B$776,T$226)+'СЕТ СН'!$F$15</f>
        <v>141.61717182999999</v>
      </c>
      <c r="U231" s="36">
        <f>SUMIFS(СВЦЭМ!$F$33:$F$776,СВЦЭМ!$A$33:$A$776,$A231,СВЦЭМ!$B$33:$B$776,U$226)+'СЕТ СН'!$F$15</f>
        <v>143.04374224</v>
      </c>
      <c r="V231" s="36">
        <f>SUMIFS(СВЦЭМ!$F$33:$F$776,СВЦЭМ!$A$33:$A$776,$A231,СВЦЭМ!$B$33:$B$776,V$226)+'СЕТ СН'!$F$15</f>
        <v>139.09308985000001</v>
      </c>
      <c r="W231" s="36">
        <f>SUMIFS(СВЦЭМ!$F$33:$F$776,СВЦЭМ!$A$33:$A$776,$A231,СВЦЭМ!$B$33:$B$776,W$226)+'СЕТ СН'!$F$15</f>
        <v>138.75949387</v>
      </c>
      <c r="X231" s="36">
        <f>SUMIFS(СВЦЭМ!$F$33:$F$776,СВЦЭМ!$A$33:$A$776,$A231,СВЦЭМ!$B$33:$B$776,X$226)+'СЕТ СН'!$F$15</f>
        <v>142.98754833999999</v>
      </c>
      <c r="Y231" s="36">
        <f>SUMIFS(СВЦЭМ!$F$33:$F$776,СВЦЭМ!$A$33:$A$776,$A231,СВЦЭМ!$B$33:$B$776,Y$226)+'СЕТ СН'!$F$15</f>
        <v>166.07003502000001</v>
      </c>
    </row>
    <row r="232" spans="1:27" ht="15.75" x14ac:dyDescent="0.2">
      <c r="A232" s="35">
        <f t="shared" si="6"/>
        <v>44049</v>
      </c>
      <c r="B232" s="36">
        <f>SUMIFS(СВЦЭМ!$F$33:$F$776,СВЦЭМ!$A$33:$A$776,$A232,СВЦЭМ!$B$33:$B$776,B$226)+'СЕТ СН'!$F$15</f>
        <v>188.51770193999999</v>
      </c>
      <c r="C232" s="36">
        <f>SUMIFS(СВЦЭМ!$F$33:$F$776,СВЦЭМ!$A$33:$A$776,$A232,СВЦЭМ!$B$33:$B$776,C$226)+'СЕТ СН'!$F$15</f>
        <v>199.77742964999999</v>
      </c>
      <c r="D232" s="36">
        <f>SUMIFS(СВЦЭМ!$F$33:$F$776,СВЦЭМ!$A$33:$A$776,$A232,СВЦЭМ!$B$33:$B$776,D$226)+'СЕТ СН'!$F$15</f>
        <v>204.44277521999999</v>
      </c>
      <c r="E232" s="36">
        <f>SUMIFS(СВЦЭМ!$F$33:$F$776,СВЦЭМ!$A$33:$A$776,$A232,СВЦЭМ!$B$33:$B$776,E$226)+'СЕТ СН'!$F$15</f>
        <v>203.26914694999999</v>
      </c>
      <c r="F232" s="36">
        <f>SUMIFS(СВЦЭМ!$F$33:$F$776,СВЦЭМ!$A$33:$A$776,$A232,СВЦЭМ!$B$33:$B$776,F$226)+'СЕТ СН'!$F$15</f>
        <v>201.24554515</v>
      </c>
      <c r="G232" s="36">
        <f>SUMIFS(СВЦЭМ!$F$33:$F$776,СВЦЭМ!$A$33:$A$776,$A232,СВЦЭМ!$B$33:$B$776,G$226)+'СЕТ СН'!$F$15</f>
        <v>203.13592814</v>
      </c>
      <c r="H232" s="36">
        <f>SUMIFS(СВЦЭМ!$F$33:$F$776,СВЦЭМ!$A$33:$A$776,$A232,СВЦЭМ!$B$33:$B$776,H$226)+'СЕТ СН'!$F$15</f>
        <v>202.59563671000001</v>
      </c>
      <c r="I232" s="36">
        <f>SUMIFS(СВЦЭМ!$F$33:$F$776,СВЦЭМ!$A$33:$A$776,$A232,СВЦЭМ!$B$33:$B$776,I$226)+'СЕТ СН'!$F$15</f>
        <v>191.70227542999999</v>
      </c>
      <c r="J232" s="36">
        <f>SUMIFS(СВЦЭМ!$F$33:$F$776,СВЦЭМ!$A$33:$A$776,$A232,СВЦЭМ!$B$33:$B$776,J$226)+'СЕТ СН'!$F$15</f>
        <v>178.8580959</v>
      </c>
      <c r="K232" s="36">
        <f>SUMIFS(СВЦЭМ!$F$33:$F$776,СВЦЭМ!$A$33:$A$776,$A232,СВЦЭМ!$B$33:$B$776,K$226)+'СЕТ СН'!$F$15</f>
        <v>171.49365004000001</v>
      </c>
      <c r="L232" s="36">
        <f>SUMIFS(СВЦЭМ!$F$33:$F$776,СВЦЭМ!$A$33:$A$776,$A232,СВЦЭМ!$B$33:$B$776,L$226)+'СЕТ СН'!$F$15</f>
        <v>168.53517364999999</v>
      </c>
      <c r="M232" s="36">
        <f>SUMIFS(СВЦЭМ!$F$33:$F$776,СВЦЭМ!$A$33:$A$776,$A232,СВЦЭМ!$B$33:$B$776,M$226)+'СЕТ СН'!$F$15</f>
        <v>152.50814668000001</v>
      </c>
      <c r="N232" s="36">
        <f>SUMIFS(СВЦЭМ!$F$33:$F$776,СВЦЭМ!$A$33:$A$776,$A232,СВЦЭМ!$B$33:$B$776,N$226)+'СЕТ СН'!$F$15</f>
        <v>139.46306311000001</v>
      </c>
      <c r="O232" s="36">
        <f>SUMIFS(СВЦЭМ!$F$33:$F$776,СВЦЭМ!$A$33:$A$776,$A232,СВЦЭМ!$B$33:$B$776,O$226)+'СЕТ СН'!$F$15</f>
        <v>133.67425729999999</v>
      </c>
      <c r="P232" s="36">
        <f>SUMIFS(СВЦЭМ!$F$33:$F$776,СВЦЭМ!$A$33:$A$776,$A232,СВЦЭМ!$B$33:$B$776,P$226)+'СЕТ СН'!$F$15</f>
        <v>134.63515423999999</v>
      </c>
      <c r="Q232" s="36">
        <f>SUMIFS(СВЦЭМ!$F$33:$F$776,СВЦЭМ!$A$33:$A$776,$A232,СВЦЭМ!$B$33:$B$776,Q$226)+'СЕТ СН'!$F$15</f>
        <v>135.03494850000001</v>
      </c>
      <c r="R232" s="36">
        <f>SUMIFS(СВЦЭМ!$F$33:$F$776,СВЦЭМ!$A$33:$A$776,$A232,СВЦЭМ!$B$33:$B$776,R$226)+'СЕТ СН'!$F$15</f>
        <v>135.69419055</v>
      </c>
      <c r="S232" s="36">
        <f>SUMIFS(СВЦЭМ!$F$33:$F$776,СВЦЭМ!$A$33:$A$776,$A232,СВЦЭМ!$B$33:$B$776,S$226)+'СЕТ СН'!$F$15</f>
        <v>136.11308951999999</v>
      </c>
      <c r="T232" s="36">
        <f>SUMIFS(СВЦЭМ!$F$33:$F$776,СВЦЭМ!$A$33:$A$776,$A232,СВЦЭМ!$B$33:$B$776,T$226)+'СЕТ СН'!$F$15</f>
        <v>134.86511522999999</v>
      </c>
      <c r="U232" s="36">
        <f>SUMIFS(СВЦЭМ!$F$33:$F$776,СВЦЭМ!$A$33:$A$776,$A232,СВЦЭМ!$B$33:$B$776,U$226)+'СЕТ СН'!$F$15</f>
        <v>134.11880317000001</v>
      </c>
      <c r="V232" s="36">
        <f>SUMIFS(СВЦЭМ!$F$33:$F$776,СВЦЭМ!$A$33:$A$776,$A232,СВЦЭМ!$B$33:$B$776,V$226)+'СЕТ СН'!$F$15</f>
        <v>135.75351334000001</v>
      </c>
      <c r="W232" s="36">
        <f>SUMIFS(СВЦЭМ!$F$33:$F$776,СВЦЭМ!$A$33:$A$776,$A232,СВЦЭМ!$B$33:$B$776,W$226)+'СЕТ СН'!$F$15</f>
        <v>134.21611791000001</v>
      </c>
      <c r="X232" s="36">
        <f>SUMIFS(СВЦЭМ!$F$33:$F$776,СВЦЭМ!$A$33:$A$776,$A232,СВЦЭМ!$B$33:$B$776,X$226)+'СЕТ СН'!$F$15</f>
        <v>143.38341966999999</v>
      </c>
      <c r="Y232" s="36">
        <f>SUMIFS(СВЦЭМ!$F$33:$F$776,СВЦЭМ!$A$33:$A$776,$A232,СВЦЭМ!$B$33:$B$776,Y$226)+'СЕТ СН'!$F$15</f>
        <v>165.26402669999999</v>
      </c>
    </row>
    <row r="233" spans="1:27" ht="15.75" x14ac:dyDescent="0.2">
      <c r="A233" s="35">
        <f t="shared" si="6"/>
        <v>44050</v>
      </c>
      <c r="B233" s="36">
        <f>SUMIFS(СВЦЭМ!$F$33:$F$776,СВЦЭМ!$A$33:$A$776,$A233,СВЦЭМ!$B$33:$B$776,B$226)+'СЕТ СН'!$F$15</f>
        <v>175.66504234000001</v>
      </c>
      <c r="C233" s="36">
        <f>SUMIFS(СВЦЭМ!$F$33:$F$776,СВЦЭМ!$A$33:$A$776,$A233,СВЦЭМ!$B$33:$B$776,C$226)+'СЕТ СН'!$F$15</f>
        <v>185.89170551999999</v>
      </c>
      <c r="D233" s="36">
        <f>SUMIFS(СВЦЭМ!$F$33:$F$776,СВЦЭМ!$A$33:$A$776,$A233,СВЦЭМ!$B$33:$B$776,D$226)+'СЕТ СН'!$F$15</f>
        <v>188.7492895</v>
      </c>
      <c r="E233" s="36">
        <f>SUMIFS(СВЦЭМ!$F$33:$F$776,СВЦЭМ!$A$33:$A$776,$A233,СВЦЭМ!$B$33:$B$776,E$226)+'СЕТ СН'!$F$15</f>
        <v>194.64014491</v>
      </c>
      <c r="F233" s="36">
        <f>SUMIFS(СВЦЭМ!$F$33:$F$776,СВЦЭМ!$A$33:$A$776,$A233,СВЦЭМ!$B$33:$B$776,F$226)+'СЕТ СН'!$F$15</f>
        <v>196.03049695999999</v>
      </c>
      <c r="G233" s="36">
        <f>SUMIFS(СВЦЭМ!$F$33:$F$776,СВЦЭМ!$A$33:$A$776,$A233,СВЦЭМ!$B$33:$B$776,G$226)+'СЕТ СН'!$F$15</f>
        <v>194.05166403000001</v>
      </c>
      <c r="H233" s="36">
        <f>SUMIFS(СВЦЭМ!$F$33:$F$776,СВЦЭМ!$A$33:$A$776,$A233,СВЦЭМ!$B$33:$B$776,H$226)+'СЕТ СН'!$F$15</f>
        <v>187.01955157</v>
      </c>
      <c r="I233" s="36">
        <f>SUMIFS(СВЦЭМ!$F$33:$F$776,СВЦЭМ!$A$33:$A$776,$A233,СВЦЭМ!$B$33:$B$776,I$226)+'СЕТ СН'!$F$15</f>
        <v>181.29036719000001</v>
      </c>
      <c r="J233" s="36">
        <f>SUMIFS(СВЦЭМ!$F$33:$F$776,СВЦЭМ!$A$33:$A$776,$A233,СВЦЭМ!$B$33:$B$776,J$226)+'СЕТ СН'!$F$15</f>
        <v>174.29582049999999</v>
      </c>
      <c r="K233" s="36">
        <f>SUMIFS(СВЦЭМ!$F$33:$F$776,СВЦЭМ!$A$33:$A$776,$A233,СВЦЭМ!$B$33:$B$776,K$226)+'СЕТ СН'!$F$15</f>
        <v>175.19484095000001</v>
      </c>
      <c r="L233" s="36">
        <f>SUMIFS(СВЦЭМ!$F$33:$F$776,СВЦЭМ!$A$33:$A$776,$A233,СВЦЭМ!$B$33:$B$776,L$226)+'СЕТ СН'!$F$15</f>
        <v>169.61898721</v>
      </c>
      <c r="M233" s="36">
        <f>SUMIFS(СВЦЭМ!$F$33:$F$776,СВЦЭМ!$A$33:$A$776,$A233,СВЦЭМ!$B$33:$B$776,M$226)+'СЕТ СН'!$F$15</f>
        <v>162.05719228000001</v>
      </c>
      <c r="N233" s="36">
        <f>SUMIFS(СВЦЭМ!$F$33:$F$776,СВЦЭМ!$A$33:$A$776,$A233,СВЦЭМ!$B$33:$B$776,N$226)+'СЕТ СН'!$F$15</f>
        <v>150.59808143000001</v>
      </c>
      <c r="O233" s="36">
        <f>SUMIFS(СВЦЭМ!$F$33:$F$776,СВЦЭМ!$A$33:$A$776,$A233,СВЦЭМ!$B$33:$B$776,O$226)+'СЕТ СН'!$F$15</f>
        <v>143.76462430000001</v>
      </c>
      <c r="P233" s="36">
        <f>SUMIFS(СВЦЭМ!$F$33:$F$776,СВЦЭМ!$A$33:$A$776,$A233,СВЦЭМ!$B$33:$B$776,P$226)+'СЕТ СН'!$F$15</f>
        <v>144.64115802000001</v>
      </c>
      <c r="Q233" s="36">
        <f>SUMIFS(СВЦЭМ!$F$33:$F$776,СВЦЭМ!$A$33:$A$776,$A233,СВЦЭМ!$B$33:$B$776,Q$226)+'СЕТ СН'!$F$15</f>
        <v>145.14752253</v>
      </c>
      <c r="R233" s="36">
        <f>SUMIFS(СВЦЭМ!$F$33:$F$776,СВЦЭМ!$A$33:$A$776,$A233,СВЦЭМ!$B$33:$B$776,R$226)+'СЕТ СН'!$F$15</f>
        <v>147.26019865000001</v>
      </c>
      <c r="S233" s="36">
        <f>SUMIFS(СВЦЭМ!$F$33:$F$776,СВЦЭМ!$A$33:$A$776,$A233,СВЦЭМ!$B$33:$B$776,S$226)+'СЕТ СН'!$F$15</f>
        <v>147.62804014</v>
      </c>
      <c r="T233" s="36">
        <f>SUMIFS(СВЦЭМ!$F$33:$F$776,СВЦЭМ!$A$33:$A$776,$A233,СВЦЭМ!$B$33:$B$776,T$226)+'СЕТ СН'!$F$15</f>
        <v>144.96773639</v>
      </c>
      <c r="U233" s="36">
        <f>SUMIFS(СВЦЭМ!$F$33:$F$776,СВЦЭМ!$A$33:$A$776,$A233,СВЦЭМ!$B$33:$B$776,U$226)+'СЕТ СН'!$F$15</f>
        <v>147.40308099999999</v>
      </c>
      <c r="V233" s="36">
        <f>SUMIFS(СВЦЭМ!$F$33:$F$776,СВЦЭМ!$A$33:$A$776,$A233,СВЦЭМ!$B$33:$B$776,V$226)+'СЕТ СН'!$F$15</f>
        <v>151.04425656000001</v>
      </c>
      <c r="W233" s="36">
        <f>SUMIFS(СВЦЭМ!$F$33:$F$776,СВЦЭМ!$A$33:$A$776,$A233,СВЦЭМ!$B$33:$B$776,W$226)+'СЕТ СН'!$F$15</f>
        <v>148.32942499000001</v>
      </c>
      <c r="X233" s="36">
        <f>SUMIFS(СВЦЭМ!$F$33:$F$776,СВЦЭМ!$A$33:$A$776,$A233,СВЦЭМ!$B$33:$B$776,X$226)+'СЕТ СН'!$F$15</f>
        <v>155.19853187999999</v>
      </c>
      <c r="Y233" s="36">
        <f>SUMIFS(СВЦЭМ!$F$33:$F$776,СВЦЭМ!$A$33:$A$776,$A233,СВЦЭМ!$B$33:$B$776,Y$226)+'СЕТ СН'!$F$15</f>
        <v>173.69299712</v>
      </c>
    </row>
    <row r="234" spans="1:27" ht="15.75" x14ac:dyDescent="0.2">
      <c r="A234" s="35">
        <f t="shared" si="6"/>
        <v>44051</v>
      </c>
      <c r="B234" s="36">
        <f>SUMIFS(СВЦЭМ!$F$33:$F$776,СВЦЭМ!$A$33:$A$776,$A234,СВЦЭМ!$B$33:$B$776,B$226)+'СЕТ СН'!$F$15</f>
        <v>189.8885324</v>
      </c>
      <c r="C234" s="36">
        <f>SUMIFS(СВЦЭМ!$F$33:$F$776,СВЦЭМ!$A$33:$A$776,$A234,СВЦЭМ!$B$33:$B$776,C$226)+'СЕТ СН'!$F$15</f>
        <v>194.95766305000001</v>
      </c>
      <c r="D234" s="36">
        <f>SUMIFS(СВЦЭМ!$F$33:$F$776,СВЦЭМ!$A$33:$A$776,$A234,СВЦЭМ!$B$33:$B$776,D$226)+'СЕТ СН'!$F$15</f>
        <v>195.48525738000001</v>
      </c>
      <c r="E234" s="36">
        <f>SUMIFS(СВЦЭМ!$F$33:$F$776,СВЦЭМ!$A$33:$A$776,$A234,СВЦЭМ!$B$33:$B$776,E$226)+'СЕТ СН'!$F$15</f>
        <v>199.75956210999999</v>
      </c>
      <c r="F234" s="36">
        <f>SUMIFS(СВЦЭМ!$F$33:$F$776,СВЦЭМ!$A$33:$A$776,$A234,СВЦЭМ!$B$33:$B$776,F$226)+'СЕТ СН'!$F$15</f>
        <v>199.40548473000001</v>
      </c>
      <c r="G234" s="36">
        <f>SUMIFS(СВЦЭМ!$F$33:$F$776,СВЦЭМ!$A$33:$A$776,$A234,СВЦЭМ!$B$33:$B$776,G$226)+'СЕТ СН'!$F$15</f>
        <v>199.34583054999999</v>
      </c>
      <c r="H234" s="36">
        <f>SUMIFS(СВЦЭМ!$F$33:$F$776,СВЦЭМ!$A$33:$A$776,$A234,СВЦЭМ!$B$33:$B$776,H$226)+'СЕТ СН'!$F$15</f>
        <v>196.72974712000001</v>
      </c>
      <c r="I234" s="36">
        <f>SUMIFS(СВЦЭМ!$F$33:$F$776,СВЦЭМ!$A$33:$A$776,$A234,СВЦЭМ!$B$33:$B$776,I$226)+'СЕТ СН'!$F$15</f>
        <v>189.07796998000001</v>
      </c>
      <c r="J234" s="36">
        <f>SUMIFS(СВЦЭМ!$F$33:$F$776,СВЦЭМ!$A$33:$A$776,$A234,СВЦЭМ!$B$33:$B$776,J$226)+'СЕТ СН'!$F$15</f>
        <v>185.22232155</v>
      </c>
      <c r="K234" s="36">
        <f>SUMIFS(СВЦЭМ!$F$33:$F$776,СВЦЭМ!$A$33:$A$776,$A234,СВЦЭМ!$B$33:$B$776,K$226)+'СЕТ СН'!$F$15</f>
        <v>181.12710181</v>
      </c>
      <c r="L234" s="36">
        <f>SUMIFS(СВЦЭМ!$F$33:$F$776,СВЦЭМ!$A$33:$A$776,$A234,СВЦЭМ!$B$33:$B$776,L$226)+'СЕТ СН'!$F$15</f>
        <v>171.62521602999999</v>
      </c>
      <c r="M234" s="36">
        <f>SUMIFS(СВЦЭМ!$F$33:$F$776,СВЦЭМ!$A$33:$A$776,$A234,СВЦЭМ!$B$33:$B$776,M$226)+'СЕТ СН'!$F$15</f>
        <v>151.42055693</v>
      </c>
      <c r="N234" s="36">
        <f>SUMIFS(СВЦЭМ!$F$33:$F$776,СВЦЭМ!$A$33:$A$776,$A234,СВЦЭМ!$B$33:$B$776,N$226)+'СЕТ СН'!$F$15</f>
        <v>141.76505650999999</v>
      </c>
      <c r="O234" s="36">
        <f>SUMIFS(СВЦЭМ!$F$33:$F$776,СВЦЭМ!$A$33:$A$776,$A234,СВЦЭМ!$B$33:$B$776,O$226)+'СЕТ СН'!$F$15</f>
        <v>138.02221925000001</v>
      </c>
      <c r="P234" s="36">
        <f>SUMIFS(СВЦЭМ!$F$33:$F$776,СВЦЭМ!$A$33:$A$776,$A234,СВЦЭМ!$B$33:$B$776,P$226)+'СЕТ СН'!$F$15</f>
        <v>137.78829988999999</v>
      </c>
      <c r="Q234" s="36">
        <f>SUMIFS(СВЦЭМ!$F$33:$F$776,СВЦЭМ!$A$33:$A$776,$A234,СВЦЭМ!$B$33:$B$776,Q$226)+'СЕТ СН'!$F$15</f>
        <v>140.24128364000001</v>
      </c>
      <c r="R234" s="36">
        <f>SUMIFS(СВЦЭМ!$F$33:$F$776,СВЦЭМ!$A$33:$A$776,$A234,СВЦЭМ!$B$33:$B$776,R$226)+'СЕТ СН'!$F$15</f>
        <v>136.53296159000001</v>
      </c>
      <c r="S234" s="36">
        <f>SUMIFS(СВЦЭМ!$F$33:$F$776,СВЦЭМ!$A$33:$A$776,$A234,СВЦЭМ!$B$33:$B$776,S$226)+'СЕТ СН'!$F$15</f>
        <v>138.2745688</v>
      </c>
      <c r="T234" s="36">
        <f>SUMIFS(СВЦЭМ!$F$33:$F$776,СВЦЭМ!$A$33:$A$776,$A234,СВЦЭМ!$B$33:$B$776,T$226)+'СЕТ СН'!$F$15</f>
        <v>141.91849471</v>
      </c>
      <c r="U234" s="36">
        <f>SUMIFS(СВЦЭМ!$F$33:$F$776,СВЦЭМ!$A$33:$A$776,$A234,СВЦЭМ!$B$33:$B$776,U$226)+'СЕТ СН'!$F$15</f>
        <v>143.42479262000001</v>
      </c>
      <c r="V234" s="36">
        <f>SUMIFS(СВЦЭМ!$F$33:$F$776,СВЦЭМ!$A$33:$A$776,$A234,СВЦЭМ!$B$33:$B$776,V$226)+'СЕТ СН'!$F$15</f>
        <v>140.79091546000001</v>
      </c>
      <c r="W234" s="36">
        <f>SUMIFS(СВЦЭМ!$F$33:$F$776,СВЦЭМ!$A$33:$A$776,$A234,СВЦЭМ!$B$33:$B$776,W$226)+'СЕТ СН'!$F$15</f>
        <v>138.2709644</v>
      </c>
      <c r="X234" s="36">
        <f>SUMIFS(СВЦЭМ!$F$33:$F$776,СВЦЭМ!$A$33:$A$776,$A234,СВЦЭМ!$B$33:$B$776,X$226)+'СЕТ СН'!$F$15</f>
        <v>143.59891707</v>
      </c>
      <c r="Y234" s="36">
        <f>SUMIFS(СВЦЭМ!$F$33:$F$776,СВЦЭМ!$A$33:$A$776,$A234,СВЦЭМ!$B$33:$B$776,Y$226)+'СЕТ СН'!$F$15</f>
        <v>164.72285547000001</v>
      </c>
    </row>
    <row r="235" spans="1:27" ht="15.75" x14ac:dyDescent="0.2">
      <c r="A235" s="35">
        <f t="shared" si="6"/>
        <v>44052</v>
      </c>
      <c r="B235" s="36">
        <f>SUMIFS(СВЦЭМ!$F$33:$F$776,СВЦЭМ!$A$33:$A$776,$A235,СВЦЭМ!$B$33:$B$776,B$226)+'СЕТ СН'!$F$15</f>
        <v>183.66717499000001</v>
      </c>
      <c r="C235" s="36">
        <f>SUMIFS(СВЦЭМ!$F$33:$F$776,СВЦЭМ!$A$33:$A$776,$A235,СВЦЭМ!$B$33:$B$776,C$226)+'СЕТ СН'!$F$15</f>
        <v>201.89515245000001</v>
      </c>
      <c r="D235" s="36">
        <f>SUMIFS(СВЦЭМ!$F$33:$F$776,СВЦЭМ!$A$33:$A$776,$A235,СВЦЭМ!$B$33:$B$776,D$226)+'СЕТ СН'!$F$15</f>
        <v>200.44465804000001</v>
      </c>
      <c r="E235" s="36">
        <f>SUMIFS(СВЦЭМ!$F$33:$F$776,СВЦЭМ!$A$33:$A$776,$A235,СВЦЭМ!$B$33:$B$776,E$226)+'СЕТ СН'!$F$15</f>
        <v>199.26887872</v>
      </c>
      <c r="F235" s="36">
        <f>SUMIFS(СВЦЭМ!$F$33:$F$776,СВЦЭМ!$A$33:$A$776,$A235,СВЦЭМ!$B$33:$B$776,F$226)+'СЕТ СН'!$F$15</f>
        <v>197.99080931</v>
      </c>
      <c r="G235" s="36">
        <f>SUMIFS(СВЦЭМ!$F$33:$F$776,СВЦЭМ!$A$33:$A$776,$A235,СВЦЭМ!$B$33:$B$776,G$226)+'СЕТ СН'!$F$15</f>
        <v>199.48605821000001</v>
      </c>
      <c r="H235" s="36">
        <f>SUMIFS(СВЦЭМ!$F$33:$F$776,СВЦЭМ!$A$33:$A$776,$A235,СВЦЭМ!$B$33:$B$776,H$226)+'СЕТ СН'!$F$15</f>
        <v>201.95570887</v>
      </c>
      <c r="I235" s="36">
        <f>SUMIFS(СВЦЭМ!$F$33:$F$776,СВЦЭМ!$A$33:$A$776,$A235,СВЦЭМ!$B$33:$B$776,I$226)+'СЕТ СН'!$F$15</f>
        <v>201.25247354000001</v>
      </c>
      <c r="J235" s="36">
        <f>SUMIFS(СВЦЭМ!$F$33:$F$776,СВЦЭМ!$A$33:$A$776,$A235,СВЦЭМ!$B$33:$B$776,J$226)+'СЕТ СН'!$F$15</f>
        <v>190.25879939000001</v>
      </c>
      <c r="K235" s="36">
        <f>SUMIFS(СВЦЭМ!$F$33:$F$776,СВЦЭМ!$A$33:$A$776,$A235,СВЦЭМ!$B$33:$B$776,K$226)+'СЕТ СН'!$F$15</f>
        <v>181.03070532000001</v>
      </c>
      <c r="L235" s="36">
        <f>SUMIFS(СВЦЭМ!$F$33:$F$776,СВЦЭМ!$A$33:$A$776,$A235,СВЦЭМ!$B$33:$B$776,L$226)+'СЕТ СН'!$F$15</f>
        <v>171.11339522</v>
      </c>
      <c r="M235" s="36">
        <f>SUMIFS(СВЦЭМ!$F$33:$F$776,СВЦЭМ!$A$33:$A$776,$A235,СВЦЭМ!$B$33:$B$776,M$226)+'СЕТ СН'!$F$15</f>
        <v>152.33084887999999</v>
      </c>
      <c r="N235" s="36">
        <f>SUMIFS(СВЦЭМ!$F$33:$F$776,СВЦЭМ!$A$33:$A$776,$A235,СВЦЭМ!$B$33:$B$776,N$226)+'СЕТ СН'!$F$15</f>
        <v>141.0119157</v>
      </c>
      <c r="O235" s="36">
        <f>SUMIFS(СВЦЭМ!$F$33:$F$776,СВЦЭМ!$A$33:$A$776,$A235,СВЦЭМ!$B$33:$B$776,O$226)+'СЕТ СН'!$F$15</f>
        <v>133.96330148999999</v>
      </c>
      <c r="P235" s="36">
        <f>SUMIFS(СВЦЭМ!$F$33:$F$776,СВЦЭМ!$A$33:$A$776,$A235,СВЦЭМ!$B$33:$B$776,P$226)+'СЕТ СН'!$F$15</f>
        <v>134.49180117</v>
      </c>
      <c r="Q235" s="36">
        <f>SUMIFS(СВЦЭМ!$F$33:$F$776,СВЦЭМ!$A$33:$A$776,$A235,СВЦЭМ!$B$33:$B$776,Q$226)+'СЕТ СН'!$F$15</f>
        <v>138.40326468999999</v>
      </c>
      <c r="R235" s="36">
        <f>SUMIFS(СВЦЭМ!$F$33:$F$776,СВЦЭМ!$A$33:$A$776,$A235,СВЦЭМ!$B$33:$B$776,R$226)+'СЕТ СН'!$F$15</f>
        <v>135.52600211000001</v>
      </c>
      <c r="S235" s="36">
        <f>SUMIFS(СВЦЭМ!$F$33:$F$776,СВЦЭМ!$A$33:$A$776,$A235,СВЦЭМ!$B$33:$B$776,S$226)+'СЕТ СН'!$F$15</f>
        <v>136.01405629000001</v>
      </c>
      <c r="T235" s="36">
        <f>SUMIFS(СВЦЭМ!$F$33:$F$776,СВЦЭМ!$A$33:$A$776,$A235,СВЦЭМ!$B$33:$B$776,T$226)+'СЕТ СН'!$F$15</f>
        <v>138.35412941999999</v>
      </c>
      <c r="U235" s="36">
        <f>SUMIFS(СВЦЭМ!$F$33:$F$776,СВЦЭМ!$A$33:$A$776,$A235,СВЦЭМ!$B$33:$B$776,U$226)+'СЕТ СН'!$F$15</f>
        <v>139.41631523000001</v>
      </c>
      <c r="V235" s="36">
        <f>SUMIFS(СВЦЭМ!$F$33:$F$776,СВЦЭМ!$A$33:$A$776,$A235,СВЦЭМ!$B$33:$B$776,V$226)+'СЕТ СН'!$F$15</f>
        <v>139.48725601000001</v>
      </c>
      <c r="W235" s="36">
        <f>SUMIFS(СВЦЭМ!$F$33:$F$776,СВЦЭМ!$A$33:$A$776,$A235,СВЦЭМ!$B$33:$B$776,W$226)+'СЕТ СН'!$F$15</f>
        <v>136.38482504000001</v>
      </c>
      <c r="X235" s="36">
        <f>SUMIFS(СВЦЭМ!$F$33:$F$776,СВЦЭМ!$A$33:$A$776,$A235,СВЦЭМ!$B$33:$B$776,X$226)+'СЕТ СН'!$F$15</f>
        <v>143.13021355999999</v>
      </c>
      <c r="Y235" s="36">
        <f>SUMIFS(СВЦЭМ!$F$33:$F$776,СВЦЭМ!$A$33:$A$776,$A235,СВЦЭМ!$B$33:$B$776,Y$226)+'СЕТ СН'!$F$15</f>
        <v>165.72637942</v>
      </c>
    </row>
    <row r="236" spans="1:27" ht="15.75" x14ac:dyDescent="0.2">
      <c r="A236" s="35">
        <f t="shared" si="6"/>
        <v>44053</v>
      </c>
      <c r="B236" s="36">
        <f>SUMIFS(СВЦЭМ!$F$33:$F$776,СВЦЭМ!$A$33:$A$776,$A236,СВЦЭМ!$B$33:$B$776,B$226)+'СЕТ СН'!$F$15</f>
        <v>184.67042164</v>
      </c>
      <c r="C236" s="36">
        <f>SUMIFS(СВЦЭМ!$F$33:$F$776,СВЦЭМ!$A$33:$A$776,$A236,СВЦЭМ!$B$33:$B$776,C$226)+'СЕТ СН'!$F$15</f>
        <v>196.23944401</v>
      </c>
      <c r="D236" s="36">
        <f>SUMIFS(СВЦЭМ!$F$33:$F$776,СВЦЭМ!$A$33:$A$776,$A236,СВЦЭМ!$B$33:$B$776,D$226)+'СЕТ СН'!$F$15</f>
        <v>192.41100119999999</v>
      </c>
      <c r="E236" s="36">
        <f>SUMIFS(СВЦЭМ!$F$33:$F$776,СВЦЭМ!$A$33:$A$776,$A236,СВЦЭМ!$B$33:$B$776,E$226)+'СЕТ СН'!$F$15</f>
        <v>189.69577330999999</v>
      </c>
      <c r="F236" s="36">
        <f>SUMIFS(СВЦЭМ!$F$33:$F$776,СВЦЭМ!$A$33:$A$776,$A236,СВЦЭМ!$B$33:$B$776,F$226)+'СЕТ СН'!$F$15</f>
        <v>188.15712174999999</v>
      </c>
      <c r="G236" s="36">
        <f>SUMIFS(СВЦЭМ!$F$33:$F$776,СВЦЭМ!$A$33:$A$776,$A236,СВЦЭМ!$B$33:$B$776,G$226)+'СЕТ СН'!$F$15</f>
        <v>190.03781502000001</v>
      </c>
      <c r="H236" s="36">
        <f>SUMIFS(СВЦЭМ!$F$33:$F$776,СВЦЭМ!$A$33:$A$776,$A236,СВЦЭМ!$B$33:$B$776,H$226)+'СЕТ СН'!$F$15</f>
        <v>196.14313250000001</v>
      </c>
      <c r="I236" s="36">
        <f>SUMIFS(СВЦЭМ!$F$33:$F$776,СВЦЭМ!$A$33:$A$776,$A236,СВЦЭМ!$B$33:$B$776,I$226)+'СЕТ СН'!$F$15</f>
        <v>194.92098412999999</v>
      </c>
      <c r="J236" s="36">
        <f>SUMIFS(СВЦЭМ!$F$33:$F$776,СВЦЭМ!$A$33:$A$776,$A236,СВЦЭМ!$B$33:$B$776,J$226)+'СЕТ СН'!$F$15</f>
        <v>183.25636539999999</v>
      </c>
      <c r="K236" s="36">
        <f>SUMIFS(СВЦЭМ!$F$33:$F$776,СВЦЭМ!$A$33:$A$776,$A236,СВЦЭМ!$B$33:$B$776,K$226)+'СЕТ СН'!$F$15</f>
        <v>173.32439210000001</v>
      </c>
      <c r="L236" s="36">
        <f>SUMIFS(СВЦЭМ!$F$33:$F$776,СВЦЭМ!$A$33:$A$776,$A236,СВЦЭМ!$B$33:$B$776,L$226)+'СЕТ СН'!$F$15</f>
        <v>171.42854613</v>
      </c>
      <c r="M236" s="36">
        <f>SUMIFS(СВЦЭМ!$F$33:$F$776,СВЦЭМ!$A$33:$A$776,$A236,СВЦЭМ!$B$33:$B$776,M$226)+'СЕТ СН'!$F$15</f>
        <v>159.92475182999999</v>
      </c>
      <c r="N236" s="36">
        <f>SUMIFS(СВЦЭМ!$F$33:$F$776,СВЦЭМ!$A$33:$A$776,$A236,СВЦЭМ!$B$33:$B$776,N$226)+'СЕТ СН'!$F$15</f>
        <v>146.41727549000001</v>
      </c>
      <c r="O236" s="36">
        <f>SUMIFS(СВЦЭМ!$F$33:$F$776,СВЦЭМ!$A$33:$A$776,$A236,СВЦЭМ!$B$33:$B$776,O$226)+'СЕТ СН'!$F$15</f>
        <v>138.65673713999999</v>
      </c>
      <c r="P236" s="36">
        <f>SUMIFS(СВЦЭМ!$F$33:$F$776,СВЦЭМ!$A$33:$A$776,$A236,СВЦЭМ!$B$33:$B$776,P$226)+'СЕТ СН'!$F$15</f>
        <v>132.81584018000001</v>
      </c>
      <c r="Q236" s="36">
        <f>SUMIFS(СВЦЭМ!$F$33:$F$776,СВЦЭМ!$A$33:$A$776,$A236,СВЦЭМ!$B$33:$B$776,Q$226)+'СЕТ СН'!$F$15</f>
        <v>134.17240466999999</v>
      </c>
      <c r="R236" s="36">
        <f>SUMIFS(СВЦЭМ!$F$33:$F$776,СВЦЭМ!$A$33:$A$776,$A236,СВЦЭМ!$B$33:$B$776,R$226)+'СЕТ СН'!$F$15</f>
        <v>135.20213551000001</v>
      </c>
      <c r="S236" s="36">
        <f>SUMIFS(СВЦЭМ!$F$33:$F$776,СВЦЭМ!$A$33:$A$776,$A236,СВЦЭМ!$B$33:$B$776,S$226)+'СЕТ СН'!$F$15</f>
        <v>135.19228107999999</v>
      </c>
      <c r="T236" s="36">
        <f>SUMIFS(СВЦЭМ!$F$33:$F$776,СВЦЭМ!$A$33:$A$776,$A236,СВЦЭМ!$B$33:$B$776,T$226)+'СЕТ СН'!$F$15</f>
        <v>137.28676279999999</v>
      </c>
      <c r="U236" s="36">
        <f>SUMIFS(СВЦЭМ!$F$33:$F$776,СВЦЭМ!$A$33:$A$776,$A236,СВЦЭМ!$B$33:$B$776,U$226)+'СЕТ СН'!$F$15</f>
        <v>137.51040076999999</v>
      </c>
      <c r="V236" s="36">
        <f>SUMIFS(СВЦЭМ!$F$33:$F$776,СВЦЭМ!$A$33:$A$776,$A236,СВЦЭМ!$B$33:$B$776,V$226)+'СЕТ СН'!$F$15</f>
        <v>135.44193042000001</v>
      </c>
      <c r="W236" s="36">
        <f>SUMIFS(СВЦЭМ!$F$33:$F$776,СВЦЭМ!$A$33:$A$776,$A236,СВЦЭМ!$B$33:$B$776,W$226)+'СЕТ СН'!$F$15</f>
        <v>132.08309008000001</v>
      </c>
      <c r="X236" s="36">
        <f>SUMIFS(СВЦЭМ!$F$33:$F$776,СВЦЭМ!$A$33:$A$776,$A236,СВЦЭМ!$B$33:$B$776,X$226)+'СЕТ СН'!$F$15</f>
        <v>139.16138828999999</v>
      </c>
      <c r="Y236" s="36">
        <f>SUMIFS(СВЦЭМ!$F$33:$F$776,СВЦЭМ!$A$33:$A$776,$A236,СВЦЭМ!$B$33:$B$776,Y$226)+'СЕТ СН'!$F$15</f>
        <v>156.34031998</v>
      </c>
    </row>
    <row r="237" spans="1:27" ht="15.75" x14ac:dyDescent="0.2">
      <c r="A237" s="35">
        <f t="shared" si="6"/>
        <v>44054</v>
      </c>
      <c r="B237" s="36">
        <f>SUMIFS(СВЦЭМ!$F$33:$F$776,СВЦЭМ!$A$33:$A$776,$A237,СВЦЭМ!$B$33:$B$776,B$226)+'СЕТ СН'!$F$15</f>
        <v>176.00695134</v>
      </c>
      <c r="C237" s="36">
        <f>SUMIFS(СВЦЭМ!$F$33:$F$776,СВЦЭМ!$A$33:$A$776,$A237,СВЦЭМ!$B$33:$B$776,C$226)+'СЕТ СН'!$F$15</f>
        <v>185.40223868000001</v>
      </c>
      <c r="D237" s="36">
        <f>SUMIFS(СВЦЭМ!$F$33:$F$776,СВЦЭМ!$A$33:$A$776,$A237,СВЦЭМ!$B$33:$B$776,D$226)+'СЕТ СН'!$F$15</f>
        <v>184.19673587</v>
      </c>
      <c r="E237" s="36">
        <f>SUMIFS(СВЦЭМ!$F$33:$F$776,СВЦЭМ!$A$33:$A$776,$A237,СВЦЭМ!$B$33:$B$776,E$226)+'СЕТ СН'!$F$15</f>
        <v>181.13747774000001</v>
      </c>
      <c r="F237" s="36">
        <f>SUMIFS(СВЦЭМ!$F$33:$F$776,СВЦЭМ!$A$33:$A$776,$A237,СВЦЭМ!$B$33:$B$776,F$226)+'СЕТ СН'!$F$15</f>
        <v>178.16871204</v>
      </c>
      <c r="G237" s="36">
        <f>SUMIFS(СВЦЭМ!$F$33:$F$776,СВЦЭМ!$A$33:$A$776,$A237,СВЦЭМ!$B$33:$B$776,G$226)+'СЕТ СН'!$F$15</f>
        <v>180.80479416</v>
      </c>
      <c r="H237" s="36">
        <f>SUMIFS(СВЦЭМ!$F$33:$F$776,СВЦЭМ!$A$33:$A$776,$A237,СВЦЭМ!$B$33:$B$776,H$226)+'СЕТ СН'!$F$15</f>
        <v>174.06493943999999</v>
      </c>
      <c r="I237" s="36">
        <f>SUMIFS(СВЦЭМ!$F$33:$F$776,СВЦЭМ!$A$33:$A$776,$A237,СВЦЭМ!$B$33:$B$776,I$226)+'СЕТ СН'!$F$15</f>
        <v>170.82900688999999</v>
      </c>
      <c r="J237" s="36">
        <f>SUMIFS(СВЦЭМ!$F$33:$F$776,СВЦЭМ!$A$33:$A$776,$A237,СВЦЭМ!$B$33:$B$776,J$226)+'СЕТ СН'!$F$15</f>
        <v>165.0618091</v>
      </c>
      <c r="K237" s="36">
        <f>SUMIFS(СВЦЭМ!$F$33:$F$776,СВЦЭМ!$A$33:$A$776,$A237,СВЦЭМ!$B$33:$B$776,K$226)+'СЕТ СН'!$F$15</f>
        <v>160.01086963</v>
      </c>
      <c r="L237" s="36">
        <f>SUMIFS(СВЦЭМ!$F$33:$F$776,СВЦЭМ!$A$33:$A$776,$A237,СВЦЭМ!$B$33:$B$776,L$226)+'СЕТ СН'!$F$15</f>
        <v>157.78004471</v>
      </c>
      <c r="M237" s="36">
        <f>SUMIFS(СВЦЭМ!$F$33:$F$776,СВЦЭМ!$A$33:$A$776,$A237,СВЦЭМ!$B$33:$B$776,M$226)+'СЕТ СН'!$F$15</f>
        <v>148.48221114</v>
      </c>
      <c r="N237" s="36">
        <f>SUMIFS(СВЦЭМ!$F$33:$F$776,СВЦЭМ!$A$33:$A$776,$A237,СВЦЭМ!$B$33:$B$776,N$226)+'СЕТ СН'!$F$15</f>
        <v>145.11420448000001</v>
      </c>
      <c r="O237" s="36">
        <f>SUMIFS(СВЦЭМ!$F$33:$F$776,СВЦЭМ!$A$33:$A$776,$A237,СВЦЭМ!$B$33:$B$776,O$226)+'СЕТ СН'!$F$15</f>
        <v>146.12024172</v>
      </c>
      <c r="P237" s="36">
        <f>SUMIFS(СВЦЭМ!$F$33:$F$776,СВЦЭМ!$A$33:$A$776,$A237,СВЦЭМ!$B$33:$B$776,P$226)+'СЕТ СН'!$F$15</f>
        <v>146.03435787999999</v>
      </c>
      <c r="Q237" s="36">
        <f>SUMIFS(СВЦЭМ!$F$33:$F$776,СВЦЭМ!$A$33:$A$776,$A237,СВЦЭМ!$B$33:$B$776,Q$226)+'СЕТ СН'!$F$15</f>
        <v>145.89092067999999</v>
      </c>
      <c r="R237" s="36">
        <f>SUMIFS(СВЦЭМ!$F$33:$F$776,СВЦЭМ!$A$33:$A$776,$A237,СВЦЭМ!$B$33:$B$776,R$226)+'СЕТ СН'!$F$15</f>
        <v>144.70870529000001</v>
      </c>
      <c r="S237" s="36">
        <f>SUMIFS(СВЦЭМ!$F$33:$F$776,СВЦЭМ!$A$33:$A$776,$A237,СВЦЭМ!$B$33:$B$776,S$226)+'СЕТ СН'!$F$15</f>
        <v>145.86020194</v>
      </c>
      <c r="T237" s="36">
        <f>SUMIFS(СВЦЭМ!$F$33:$F$776,СВЦЭМ!$A$33:$A$776,$A237,СВЦЭМ!$B$33:$B$776,T$226)+'СЕТ СН'!$F$15</f>
        <v>145.63616970000001</v>
      </c>
      <c r="U237" s="36">
        <f>SUMIFS(СВЦЭМ!$F$33:$F$776,СВЦЭМ!$A$33:$A$776,$A237,СВЦЭМ!$B$33:$B$776,U$226)+'СЕТ СН'!$F$15</f>
        <v>144.12140120999999</v>
      </c>
      <c r="V237" s="36">
        <f>SUMIFS(СВЦЭМ!$F$33:$F$776,СВЦЭМ!$A$33:$A$776,$A237,СВЦЭМ!$B$33:$B$776,V$226)+'СЕТ СН'!$F$15</f>
        <v>142.96221573</v>
      </c>
      <c r="W237" s="36">
        <f>SUMIFS(СВЦЭМ!$F$33:$F$776,СВЦЭМ!$A$33:$A$776,$A237,СВЦЭМ!$B$33:$B$776,W$226)+'СЕТ СН'!$F$15</f>
        <v>144.51378216000001</v>
      </c>
      <c r="X237" s="36">
        <f>SUMIFS(СВЦЭМ!$F$33:$F$776,СВЦЭМ!$A$33:$A$776,$A237,СВЦЭМ!$B$33:$B$776,X$226)+'СЕТ СН'!$F$15</f>
        <v>144.71761846999999</v>
      </c>
      <c r="Y237" s="36">
        <f>SUMIFS(СВЦЭМ!$F$33:$F$776,СВЦЭМ!$A$33:$A$776,$A237,СВЦЭМ!$B$33:$B$776,Y$226)+'СЕТ СН'!$F$15</f>
        <v>154.17723228</v>
      </c>
    </row>
    <row r="238" spans="1:27" ht="15.75" x14ac:dyDescent="0.2">
      <c r="A238" s="35">
        <f t="shared" si="6"/>
        <v>44055</v>
      </c>
      <c r="B238" s="36">
        <f>SUMIFS(СВЦЭМ!$F$33:$F$776,СВЦЭМ!$A$33:$A$776,$A238,СВЦЭМ!$B$33:$B$776,B$226)+'СЕТ СН'!$F$15</f>
        <v>175.7978482</v>
      </c>
      <c r="C238" s="36">
        <f>SUMIFS(СВЦЭМ!$F$33:$F$776,СВЦЭМ!$A$33:$A$776,$A238,СВЦЭМ!$B$33:$B$776,C$226)+'СЕТ СН'!$F$15</f>
        <v>183.94854763000001</v>
      </c>
      <c r="D238" s="36">
        <f>SUMIFS(СВЦЭМ!$F$33:$F$776,СВЦЭМ!$A$33:$A$776,$A238,СВЦЭМ!$B$33:$B$776,D$226)+'СЕТ СН'!$F$15</f>
        <v>183.69421249000001</v>
      </c>
      <c r="E238" s="36">
        <f>SUMIFS(СВЦЭМ!$F$33:$F$776,СВЦЭМ!$A$33:$A$776,$A238,СВЦЭМ!$B$33:$B$776,E$226)+'СЕТ СН'!$F$15</f>
        <v>184.73719267000001</v>
      </c>
      <c r="F238" s="36">
        <f>SUMIFS(СВЦЭМ!$F$33:$F$776,СВЦЭМ!$A$33:$A$776,$A238,СВЦЭМ!$B$33:$B$776,F$226)+'СЕТ СН'!$F$15</f>
        <v>184.96979469999999</v>
      </c>
      <c r="G238" s="36">
        <f>SUMIFS(СВЦЭМ!$F$33:$F$776,СВЦЭМ!$A$33:$A$776,$A238,СВЦЭМ!$B$33:$B$776,G$226)+'СЕТ СН'!$F$15</f>
        <v>184.29006389</v>
      </c>
      <c r="H238" s="36">
        <f>SUMIFS(СВЦЭМ!$F$33:$F$776,СВЦЭМ!$A$33:$A$776,$A238,СВЦЭМ!$B$33:$B$776,H$226)+'СЕТ СН'!$F$15</f>
        <v>181.59860309000001</v>
      </c>
      <c r="I238" s="36">
        <f>SUMIFS(СВЦЭМ!$F$33:$F$776,СВЦЭМ!$A$33:$A$776,$A238,СВЦЭМ!$B$33:$B$776,I$226)+'СЕТ СН'!$F$15</f>
        <v>178.49376002</v>
      </c>
      <c r="J238" s="36">
        <f>SUMIFS(СВЦЭМ!$F$33:$F$776,СВЦЭМ!$A$33:$A$776,$A238,СВЦЭМ!$B$33:$B$776,J$226)+'СЕТ СН'!$F$15</f>
        <v>166.75664531000001</v>
      </c>
      <c r="K238" s="36">
        <f>SUMIFS(СВЦЭМ!$F$33:$F$776,СВЦЭМ!$A$33:$A$776,$A238,СВЦЭМ!$B$33:$B$776,K$226)+'СЕТ СН'!$F$15</f>
        <v>161.66575455</v>
      </c>
      <c r="L238" s="36">
        <f>SUMIFS(СВЦЭМ!$F$33:$F$776,СВЦЭМ!$A$33:$A$776,$A238,СВЦЭМ!$B$33:$B$776,L$226)+'СЕТ СН'!$F$15</f>
        <v>157.22233514000001</v>
      </c>
      <c r="M238" s="36">
        <f>SUMIFS(СВЦЭМ!$F$33:$F$776,СВЦЭМ!$A$33:$A$776,$A238,СВЦЭМ!$B$33:$B$776,M$226)+'СЕТ СН'!$F$15</f>
        <v>138.19583105999999</v>
      </c>
      <c r="N238" s="36">
        <f>SUMIFS(СВЦЭМ!$F$33:$F$776,СВЦЭМ!$A$33:$A$776,$A238,СВЦЭМ!$B$33:$B$776,N$226)+'СЕТ СН'!$F$15</f>
        <v>131.44461178</v>
      </c>
      <c r="O238" s="36">
        <f>SUMIFS(СВЦЭМ!$F$33:$F$776,СВЦЭМ!$A$33:$A$776,$A238,СВЦЭМ!$B$33:$B$776,O$226)+'СЕТ СН'!$F$15</f>
        <v>128.85683460000001</v>
      </c>
      <c r="P238" s="36">
        <f>SUMIFS(СВЦЭМ!$F$33:$F$776,СВЦЭМ!$A$33:$A$776,$A238,СВЦЭМ!$B$33:$B$776,P$226)+'СЕТ СН'!$F$15</f>
        <v>139.26582372999999</v>
      </c>
      <c r="Q238" s="36">
        <f>SUMIFS(СВЦЭМ!$F$33:$F$776,СВЦЭМ!$A$33:$A$776,$A238,СВЦЭМ!$B$33:$B$776,Q$226)+'СЕТ СН'!$F$15</f>
        <v>140.13282439</v>
      </c>
      <c r="R238" s="36">
        <f>SUMIFS(СВЦЭМ!$F$33:$F$776,СВЦЭМ!$A$33:$A$776,$A238,СВЦЭМ!$B$33:$B$776,R$226)+'СЕТ СН'!$F$15</f>
        <v>140.72836178</v>
      </c>
      <c r="S238" s="36">
        <f>SUMIFS(СВЦЭМ!$F$33:$F$776,СВЦЭМ!$A$33:$A$776,$A238,СВЦЭМ!$B$33:$B$776,S$226)+'СЕТ СН'!$F$15</f>
        <v>140.89940017000001</v>
      </c>
      <c r="T238" s="36">
        <f>SUMIFS(СВЦЭМ!$F$33:$F$776,СВЦЭМ!$A$33:$A$776,$A238,СВЦЭМ!$B$33:$B$776,T$226)+'СЕТ СН'!$F$15</f>
        <v>140.6000196</v>
      </c>
      <c r="U238" s="36">
        <f>SUMIFS(СВЦЭМ!$F$33:$F$776,СВЦЭМ!$A$33:$A$776,$A238,СВЦЭМ!$B$33:$B$776,U$226)+'СЕТ СН'!$F$15</f>
        <v>136.03064191999999</v>
      </c>
      <c r="V238" s="36">
        <f>SUMIFS(СВЦЭМ!$F$33:$F$776,СВЦЭМ!$A$33:$A$776,$A238,СВЦЭМ!$B$33:$B$776,V$226)+'СЕТ СН'!$F$15</f>
        <v>136.39256266000001</v>
      </c>
      <c r="W238" s="36">
        <f>SUMIFS(СВЦЭМ!$F$33:$F$776,СВЦЭМ!$A$33:$A$776,$A238,СВЦЭМ!$B$33:$B$776,W$226)+'СЕТ СН'!$F$15</f>
        <v>136.84411194</v>
      </c>
      <c r="X238" s="36">
        <f>SUMIFS(СВЦЭМ!$F$33:$F$776,СВЦЭМ!$A$33:$A$776,$A238,СВЦЭМ!$B$33:$B$776,X$226)+'СЕТ СН'!$F$15</f>
        <v>140.56488198</v>
      </c>
      <c r="Y238" s="36">
        <f>SUMIFS(СВЦЭМ!$F$33:$F$776,СВЦЭМ!$A$33:$A$776,$A238,СВЦЭМ!$B$33:$B$776,Y$226)+'СЕТ СН'!$F$15</f>
        <v>159.36488528000001</v>
      </c>
    </row>
    <row r="239" spans="1:27" ht="15.75" x14ac:dyDescent="0.2">
      <c r="A239" s="35">
        <f t="shared" si="6"/>
        <v>44056</v>
      </c>
      <c r="B239" s="36">
        <f>SUMIFS(СВЦЭМ!$F$33:$F$776,СВЦЭМ!$A$33:$A$776,$A239,СВЦЭМ!$B$33:$B$776,B$226)+'СЕТ СН'!$F$15</f>
        <v>177.02943404999999</v>
      </c>
      <c r="C239" s="36">
        <f>SUMIFS(СВЦЭМ!$F$33:$F$776,СВЦЭМ!$A$33:$A$776,$A239,СВЦЭМ!$B$33:$B$776,C$226)+'СЕТ СН'!$F$15</f>
        <v>185.66091367999999</v>
      </c>
      <c r="D239" s="36">
        <f>SUMIFS(СВЦЭМ!$F$33:$F$776,СВЦЭМ!$A$33:$A$776,$A239,СВЦЭМ!$B$33:$B$776,D$226)+'СЕТ СН'!$F$15</f>
        <v>191.5890359</v>
      </c>
      <c r="E239" s="36">
        <f>SUMIFS(СВЦЭМ!$F$33:$F$776,СВЦЭМ!$A$33:$A$776,$A239,СВЦЭМ!$B$33:$B$776,E$226)+'СЕТ СН'!$F$15</f>
        <v>194.70326610999999</v>
      </c>
      <c r="F239" s="36">
        <f>SUMIFS(СВЦЭМ!$F$33:$F$776,СВЦЭМ!$A$33:$A$776,$A239,СВЦЭМ!$B$33:$B$776,F$226)+'СЕТ СН'!$F$15</f>
        <v>193.7673365</v>
      </c>
      <c r="G239" s="36">
        <f>SUMIFS(СВЦЭМ!$F$33:$F$776,СВЦЭМ!$A$33:$A$776,$A239,СВЦЭМ!$B$33:$B$776,G$226)+'СЕТ СН'!$F$15</f>
        <v>189.05893839999999</v>
      </c>
      <c r="H239" s="36">
        <f>SUMIFS(СВЦЭМ!$F$33:$F$776,СВЦЭМ!$A$33:$A$776,$A239,СВЦЭМ!$B$33:$B$776,H$226)+'СЕТ СН'!$F$15</f>
        <v>179.88402378999999</v>
      </c>
      <c r="I239" s="36">
        <f>SUMIFS(СВЦЭМ!$F$33:$F$776,СВЦЭМ!$A$33:$A$776,$A239,СВЦЭМ!$B$33:$B$776,I$226)+'СЕТ СН'!$F$15</f>
        <v>166.34087475000001</v>
      </c>
      <c r="J239" s="36">
        <f>SUMIFS(СВЦЭМ!$F$33:$F$776,СВЦЭМ!$A$33:$A$776,$A239,СВЦЭМ!$B$33:$B$776,J$226)+'СЕТ СН'!$F$15</f>
        <v>154.75833969999999</v>
      </c>
      <c r="K239" s="36">
        <f>SUMIFS(СВЦЭМ!$F$33:$F$776,СВЦЭМ!$A$33:$A$776,$A239,СВЦЭМ!$B$33:$B$776,K$226)+'СЕТ СН'!$F$15</f>
        <v>149.49369609999999</v>
      </c>
      <c r="L239" s="36">
        <f>SUMIFS(СВЦЭМ!$F$33:$F$776,СВЦЭМ!$A$33:$A$776,$A239,СВЦЭМ!$B$33:$B$776,L$226)+'СЕТ СН'!$F$15</f>
        <v>148.93149894000001</v>
      </c>
      <c r="M239" s="36">
        <f>SUMIFS(СВЦЭМ!$F$33:$F$776,СВЦЭМ!$A$33:$A$776,$A239,СВЦЭМ!$B$33:$B$776,M$226)+'СЕТ СН'!$F$15</f>
        <v>139.20173459</v>
      </c>
      <c r="N239" s="36">
        <f>SUMIFS(СВЦЭМ!$F$33:$F$776,СВЦЭМ!$A$33:$A$776,$A239,СВЦЭМ!$B$33:$B$776,N$226)+'СЕТ СН'!$F$15</f>
        <v>143.11708116</v>
      </c>
      <c r="O239" s="36">
        <f>SUMIFS(СВЦЭМ!$F$33:$F$776,СВЦЭМ!$A$33:$A$776,$A239,СВЦЭМ!$B$33:$B$776,O$226)+'СЕТ СН'!$F$15</f>
        <v>142.94407489</v>
      </c>
      <c r="P239" s="36">
        <f>SUMIFS(СВЦЭМ!$F$33:$F$776,СВЦЭМ!$A$33:$A$776,$A239,СВЦЭМ!$B$33:$B$776,P$226)+'СЕТ СН'!$F$15</f>
        <v>143.56378131</v>
      </c>
      <c r="Q239" s="36">
        <f>SUMIFS(СВЦЭМ!$F$33:$F$776,СВЦЭМ!$A$33:$A$776,$A239,СВЦЭМ!$B$33:$B$776,Q$226)+'СЕТ СН'!$F$15</f>
        <v>145.72708857999999</v>
      </c>
      <c r="R239" s="36">
        <f>SUMIFS(СВЦЭМ!$F$33:$F$776,СВЦЭМ!$A$33:$A$776,$A239,СВЦЭМ!$B$33:$B$776,R$226)+'СЕТ СН'!$F$15</f>
        <v>144.35793136999999</v>
      </c>
      <c r="S239" s="36">
        <f>SUMIFS(СВЦЭМ!$F$33:$F$776,СВЦЭМ!$A$33:$A$776,$A239,СВЦЭМ!$B$33:$B$776,S$226)+'СЕТ СН'!$F$15</f>
        <v>145.69971329000001</v>
      </c>
      <c r="T239" s="36">
        <f>SUMIFS(СВЦЭМ!$F$33:$F$776,СВЦЭМ!$A$33:$A$776,$A239,СВЦЭМ!$B$33:$B$776,T$226)+'СЕТ СН'!$F$15</f>
        <v>132.48363158000001</v>
      </c>
      <c r="U239" s="36">
        <f>SUMIFS(СВЦЭМ!$F$33:$F$776,СВЦЭМ!$A$33:$A$776,$A239,СВЦЭМ!$B$33:$B$776,U$226)+'СЕТ СН'!$F$15</f>
        <v>118.88045327</v>
      </c>
      <c r="V239" s="36">
        <f>SUMIFS(СВЦЭМ!$F$33:$F$776,СВЦЭМ!$A$33:$A$776,$A239,СВЦЭМ!$B$33:$B$776,V$226)+'СЕТ СН'!$F$15</f>
        <v>119.64613677</v>
      </c>
      <c r="W239" s="36">
        <f>SUMIFS(СВЦЭМ!$F$33:$F$776,СВЦЭМ!$A$33:$A$776,$A239,СВЦЭМ!$B$33:$B$776,W$226)+'СЕТ СН'!$F$15</f>
        <v>122.91385325</v>
      </c>
      <c r="X239" s="36">
        <f>SUMIFS(СВЦЭМ!$F$33:$F$776,СВЦЭМ!$A$33:$A$776,$A239,СВЦЭМ!$B$33:$B$776,X$226)+'СЕТ СН'!$F$15</f>
        <v>124.04546273</v>
      </c>
      <c r="Y239" s="36">
        <f>SUMIFS(СВЦЭМ!$F$33:$F$776,СВЦЭМ!$A$33:$A$776,$A239,СВЦЭМ!$B$33:$B$776,Y$226)+'СЕТ СН'!$F$15</f>
        <v>137.39989524999999</v>
      </c>
    </row>
    <row r="240" spans="1:27" ht="15.75" x14ac:dyDescent="0.2">
      <c r="A240" s="35">
        <f t="shared" si="6"/>
        <v>44057</v>
      </c>
      <c r="B240" s="36">
        <f>SUMIFS(СВЦЭМ!$F$33:$F$776,СВЦЭМ!$A$33:$A$776,$A240,СВЦЭМ!$B$33:$B$776,B$226)+'СЕТ СН'!$F$15</f>
        <v>170.52852802000001</v>
      </c>
      <c r="C240" s="36">
        <f>SUMIFS(СВЦЭМ!$F$33:$F$776,СВЦЭМ!$A$33:$A$776,$A240,СВЦЭМ!$B$33:$B$776,C$226)+'СЕТ СН'!$F$15</f>
        <v>174.96796821000001</v>
      </c>
      <c r="D240" s="36">
        <f>SUMIFS(СВЦЭМ!$F$33:$F$776,СВЦЭМ!$A$33:$A$776,$A240,СВЦЭМ!$B$33:$B$776,D$226)+'СЕТ СН'!$F$15</f>
        <v>180.89118343999999</v>
      </c>
      <c r="E240" s="36">
        <f>SUMIFS(СВЦЭМ!$F$33:$F$776,СВЦЭМ!$A$33:$A$776,$A240,СВЦЭМ!$B$33:$B$776,E$226)+'СЕТ СН'!$F$15</f>
        <v>181.14315016</v>
      </c>
      <c r="F240" s="36">
        <f>SUMIFS(СВЦЭМ!$F$33:$F$776,СВЦЭМ!$A$33:$A$776,$A240,СВЦЭМ!$B$33:$B$776,F$226)+'СЕТ СН'!$F$15</f>
        <v>179.82416492999999</v>
      </c>
      <c r="G240" s="36">
        <f>SUMIFS(СВЦЭМ!$F$33:$F$776,СВЦЭМ!$A$33:$A$776,$A240,СВЦЭМ!$B$33:$B$776,G$226)+'СЕТ СН'!$F$15</f>
        <v>177.16315521000001</v>
      </c>
      <c r="H240" s="36">
        <f>SUMIFS(СВЦЭМ!$F$33:$F$776,СВЦЭМ!$A$33:$A$776,$A240,СВЦЭМ!$B$33:$B$776,H$226)+'СЕТ СН'!$F$15</f>
        <v>172.92891761999999</v>
      </c>
      <c r="I240" s="36">
        <f>SUMIFS(СВЦЭМ!$F$33:$F$776,СВЦЭМ!$A$33:$A$776,$A240,СВЦЭМ!$B$33:$B$776,I$226)+'СЕТ СН'!$F$15</f>
        <v>173.12995939999999</v>
      </c>
      <c r="J240" s="36">
        <f>SUMIFS(СВЦЭМ!$F$33:$F$776,СВЦЭМ!$A$33:$A$776,$A240,СВЦЭМ!$B$33:$B$776,J$226)+'СЕТ СН'!$F$15</f>
        <v>161.87042335999999</v>
      </c>
      <c r="K240" s="36">
        <f>SUMIFS(СВЦЭМ!$F$33:$F$776,СВЦЭМ!$A$33:$A$776,$A240,СВЦЭМ!$B$33:$B$776,K$226)+'СЕТ СН'!$F$15</f>
        <v>157.15820141</v>
      </c>
      <c r="L240" s="36">
        <f>SUMIFS(СВЦЭМ!$F$33:$F$776,СВЦЭМ!$A$33:$A$776,$A240,СВЦЭМ!$B$33:$B$776,L$226)+'СЕТ СН'!$F$15</f>
        <v>153.75286743000001</v>
      </c>
      <c r="M240" s="36">
        <f>SUMIFS(СВЦЭМ!$F$33:$F$776,СВЦЭМ!$A$33:$A$776,$A240,СВЦЭМ!$B$33:$B$776,M$226)+'СЕТ СН'!$F$15</f>
        <v>145.55111206999999</v>
      </c>
      <c r="N240" s="36">
        <f>SUMIFS(СВЦЭМ!$F$33:$F$776,СВЦЭМ!$A$33:$A$776,$A240,СВЦЭМ!$B$33:$B$776,N$226)+'СЕТ СН'!$F$15</f>
        <v>129.57966131000001</v>
      </c>
      <c r="O240" s="36">
        <f>SUMIFS(СВЦЭМ!$F$33:$F$776,СВЦЭМ!$A$33:$A$776,$A240,СВЦЭМ!$B$33:$B$776,O$226)+'СЕТ СН'!$F$15</f>
        <v>125.16123125999999</v>
      </c>
      <c r="P240" s="36">
        <f>SUMIFS(СВЦЭМ!$F$33:$F$776,СВЦЭМ!$A$33:$A$776,$A240,СВЦЭМ!$B$33:$B$776,P$226)+'СЕТ СН'!$F$15</f>
        <v>127.12320151999999</v>
      </c>
      <c r="Q240" s="36">
        <f>SUMIFS(СВЦЭМ!$F$33:$F$776,СВЦЭМ!$A$33:$A$776,$A240,СВЦЭМ!$B$33:$B$776,Q$226)+'СЕТ СН'!$F$15</f>
        <v>129.85737431000001</v>
      </c>
      <c r="R240" s="36">
        <f>SUMIFS(СВЦЭМ!$F$33:$F$776,СВЦЭМ!$A$33:$A$776,$A240,СВЦЭМ!$B$33:$B$776,R$226)+'СЕТ СН'!$F$15</f>
        <v>128.97437241</v>
      </c>
      <c r="S240" s="36">
        <f>SUMIFS(СВЦЭМ!$F$33:$F$776,СВЦЭМ!$A$33:$A$776,$A240,СВЦЭМ!$B$33:$B$776,S$226)+'СЕТ СН'!$F$15</f>
        <v>131.39722904999999</v>
      </c>
      <c r="T240" s="36">
        <f>SUMIFS(СВЦЭМ!$F$33:$F$776,СВЦЭМ!$A$33:$A$776,$A240,СВЦЭМ!$B$33:$B$776,T$226)+'СЕТ СН'!$F$15</f>
        <v>130.92728579999999</v>
      </c>
      <c r="U240" s="36">
        <f>SUMIFS(СВЦЭМ!$F$33:$F$776,СВЦЭМ!$A$33:$A$776,$A240,СВЦЭМ!$B$33:$B$776,U$226)+'СЕТ СН'!$F$15</f>
        <v>133.41971071</v>
      </c>
      <c r="V240" s="36">
        <f>SUMIFS(СВЦЭМ!$F$33:$F$776,СВЦЭМ!$A$33:$A$776,$A240,СВЦЭМ!$B$33:$B$776,V$226)+'СЕТ СН'!$F$15</f>
        <v>130.88516046000001</v>
      </c>
      <c r="W240" s="36">
        <f>SUMIFS(СВЦЭМ!$F$33:$F$776,СВЦЭМ!$A$33:$A$776,$A240,СВЦЭМ!$B$33:$B$776,W$226)+'СЕТ СН'!$F$15</f>
        <v>131.47366475000001</v>
      </c>
      <c r="X240" s="36">
        <f>SUMIFS(СВЦЭМ!$F$33:$F$776,СВЦЭМ!$A$33:$A$776,$A240,СВЦЭМ!$B$33:$B$776,X$226)+'СЕТ СН'!$F$15</f>
        <v>136.00041343000001</v>
      </c>
      <c r="Y240" s="36">
        <f>SUMIFS(СВЦЭМ!$F$33:$F$776,СВЦЭМ!$A$33:$A$776,$A240,СВЦЭМ!$B$33:$B$776,Y$226)+'СЕТ СН'!$F$15</f>
        <v>151.93838473</v>
      </c>
    </row>
    <row r="241" spans="1:25" ht="15.75" x14ac:dyDescent="0.2">
      <c r="A241" s="35">
        <f t="shared" si="6"/>
        <v>44058</v>
      </c>
      <c r="B241" s="36">
        <f>SUMIFS(СВЦЭМ!$F$33:$F$776,СВЦЭМ!$A$33:$A$776,$A241,СВЦЭМ!$B$33:$B$776,B$226)+'СЕТ СН'!$F$15</f>
        <v>157.81407605999999</v>
      </c>
      <c r="C241" s="36">
        <f>SUMIFS(СВЦЭМ!$F$33:$F$776,СВЦЭМ!$A$33:$A$776,$A241,СВЦЭМ!$B$33:$B$776,C$226)+'СЕТ СН'!$F$15</f>
        <v>166.42183685000001</v>
      </c>
      <c r="D241" s="36">
        <f>SUMIFS(СВЦЭМ!$F$33:$F$776,СВЦЭМ!$A$33:$A$776,$A241,СВЦЭМ!$B$33:$B$776,D$226)+'СЕТ СН'!$F$15</f>
        <v>164.40247377</v>
      </c>
      <c r="E241" s="36">
        <f>SUMIFS(СВЦЭМ!$F$33:$F$776,СВЦЭМ!$A$33:$A$776,$A241,СВЦЭМ!$B$33:$B$776,E$226)+'СЕТ СН'!$F$15</f>
        <v>163.63992829</v>
      </c>
      <c r="F241" s="36">
        <f>SUMIFS(СВЦЭМ!$F$33:$F$776,СВЦЭМ!$A$33:$A$776,$A241,СВЦЭМ!$B$33:$B$776,F$226)+'СЕТ СН'!$F$15</f>
        <v>164.30308428000001</v>
      </c>
      <c r="G241" s="36">
        <f>SUMIFS(СВЦЭМ!$F$33:$F$776,СВЦЭМ!$A$33:$A$776,$A241,СВЦЭМ!$B$33:$B$776,G$226)+'СЕТ СН'!$F$15</f>
        <v>164.43442572999999</v>
      </c>
      <c r="H241" s="36">
        <f>SUMIFS(СВЦЭМ!$F$33:$F$776,СВЦЭМ!$A$33:$A$776,$A241,СВЦЭМ!$B$33:$B$776,H$226)+'СЕТ СН'!$F$15</f>
        <v>162.15431433000001</v>
      </c>
      <c r="I241" s="36">
        <f>SUMIFS(СВЦЭМ!$F$33:$F$776,СВЦЭМ!$A$33:$A$776,$A241,СВЦЭМ!$B$33:$B$776,I$226)+'СЕТ СН'!$F$15</f>
        <v>160.91445428</v>
      </c>
      <c r="J241" s="36">
        <f>SUMIFS(СВЦЭМ!$F$33:$F$776,СВЦЭМ!$A$33:$A$776,$A241,СВЦЭМ!$B$33:$B$776,J$226)+'СЕТ СН'!$F$15</f>
        <v>152.28559471</v>
      </c>
      <c r="K241" s="36">
        <f>SUMIFS(СВЦЭМ!$F$33:$F$776,СВЦЭМ!$A$33:$A$776,$A241,СВЦЭМ!$B$33:$B$776,K$226)+'СЕТ СН'!$F$15</f>
        <v>144.31713045999999</v>
      </c>
      <c r="L241" s="36">
        <f>SUMIFS(СВЦЭМ!$F$33:$F$776,СВЦЭМ!$A$33:$A$776,$A241,СВЦЭМ!$B$33:$B$776,L$226)+'СЕТ СН'!$F$15</f>
        <v>143.48093922999999</v>
      </c>
      <c r="M241" s="36">
        <f>SUMIFS(СВЦЭМ!$F$33:$F$776,СВЦЭМ!$A$33:$A$776,$A241,СВЦЭМ!$B$33:$B$776,M$226)+'СЕТ СН'!$F$15</f>
        <v>145.88866042999999</v>
      </c>
      <c r="N241" s="36">
        <f>SUMIFS(СВЦЭМ!$F$33:$F$776,СВЦЭМ!$A$33:$A$776,$A241,СВЦЭМ!$B$33:$B$776,N$226)+'СЕТ СН'!$F$15</f>
        <v>144.77477364999999</v>
      </c>
      <c r="O241" s="36">
        <f>SUMIFS(СВЦЭМ!$F$33:$F$776,СВЦЭМ!$A$33:$A$776,$A241,СВЦЭМ!$B$33:$B$776,O$226)+'СЕТ СН'!$F$15</f>
        <v>139.80987107999999</v>
      </c>
      <c r="P241" s="36">
        <f>SUMIFS(СВЦЭМ!$F$33:$F$776,СВЦЭМ!$A$33:$A$776,$A241,СВЦЭМ!$B$33:$B$776,P$226)+'СЕТ СН'!$F$15</f>
        <v>140.19407526000001</v>
      </c>
      <c r="Q241" s="36">
        <f>SUMIFS(СВЦЭМ!$F$33:$F$776,СВЦЭМ!$A$33:$A$776,$A241,СВЦЭМ!$B$33:$B$776,Q$226)+'СЕТ СН'!$F$15</f>
        <v>141.27901089</v>
      </c>
      <c r="R241" s="36">
        <f>SUMIFS(СВЦЭМ!$F$33:$F$776,СВЦЭМ!$A$33:$A$776,$A241,СВЦЭМ!$B$33:$B$776,R$226)+'СЕТ СН'!$F$15</f>
        <v>142.13931629000001</v>
      </c>
      <c r="S241" s="36">
        <f>SUMIFS(СВЦЭМ!$F$33:$F$776,СВЦЭМ!$A$33:$A$776,$A241,СВЦЭМ!$B$33:$B$776,S$226)+'СЕТ СН'!$F$15</f>
        <v>142.50104773999999</v>
      </c>
      <c r="T241" s="36">
        <f>SUMIFS(СВЦЭМ!$F$33:$F$776,СВЦЭМ!$A$33:$A$776,$A241,СВЦЭМ!$B$33:$B$776,T$226)+'СЕТ СН'!$F$15</f>
        <v>141.89533356999999</v>
      </c>
      <c r="U241" s="36">
        <f>SUMIFS(СВЦЭМ!$F$33:$F$776,СВЦЭМ!$A$33:$A$776,$A241,СВЦЭМ!$B$33:$B$776,U$226)+'СЕТ СН'!$F$15</f>
        <v>142.99208082999999</v>
      </c>
      <c r="V241" s="36">
        <f>SUMIFS(СВЦЭМ!$F$33:$F$776,СВЦЭМ!$A$33:$A$776,$A241,СВЦЭМ!$B$33:$B$776,V$226)+'СЕТ СН'!$F$15</f>
        <v>140.79161907</v>
      </c>
      <c r="W241" s="36">
        <f>SUMIFS(СВЦЭМ!$F$33:$F$776,СВЦЭМ!$A$33:$A$776,$A241,СВЦЭМ!$B$33:$B$776,W$226)+'СЕТ СН'!$F$15</f>
        <v>139.53696513</v>
      </c>
      <c r="X241" s="36">
        <f>SUMIFS(СВЦЭМ!$F$33:$F$776,СВЦЭМ!$A$33:$A$776,$A241,СВЦЭМ!$B$33:$B$776,X$226)+'СЕТ СН'!$F$15</f>
        <v>143.23921937</v>
      </c>
      <c r="Y241" s="36">
        <f>SUMIFS(СВЦЭМ!$F$33:$F$776,СВЦЭМ!$A$33:$A$776,$A241,СВЦЭМ!$B$33:$B$776,Y$226)+'СЕТ СН'!$F$15</f>
        <v>146.45624584000001</v>
      </c>
    </row>
    <row r="242" spans="1:25" ht="15.75" x14ac:dyDescent="0.2">
      <c r="A242" s="35">
        <f t="shared" si="6"/>
        <v>44059</v>
      </c>
      <c r="B242" s="36">
        <f>SUMIFS(СВЦЭМ!$F$33:$F$776,СВЦЭМ!$A$33:$A$776,$A242,СВЦЭМ!$B$33:$B$776,B$226)+'СЕТ СН'!$F$15</f>
        <v>162.49992144000001</v>
      </c>
      <c r="C242" s="36">
        <f>SUMIFS(СВЦЭМ!$F$33:$F$776,СВЦЭМ!$A$33:$A$776,$A242,СВЦЭМ!$B$33:$B$776,C$226)+'СЕТ СН'!$F$15</f>
        <v>166.34495233000001</v>
      </c>
      <c r="D242" s="36">
        <f>SUMIFS(СВЦЭМ!$F$33:$F$776,СВЦЭМ!$A$33:$A$776,$A242,СВЦЭМ!$B$33:$B$776,D$226)+'СЕТ СН'!$F$15</f>
        <v>169.10326282</v>
      </c>
      <c r="E242" s="36">
        <f>SUMIFS(СВЦЭМ!$F$33:$F$776,СВЦЭМ!$A$33:$A$776,$A242,СВЦЭМ!$B$33:$B$776,E$226)+'СЕТ СН'!$F$15</f>
        <v>170.73690819000001</v>
      </c>
      <c r="F242" s="36">
        <f>SUMIFS(СВЦЭМ!$F$33:$F$776,СВЦЭМ!$A$33:$A$776,$A242,СВЦЭМ!$B$33:$B$776,F$226)+'СЕТ СН'!$F$15</f>
        <v>170.07984603</v>
      </c>
      <c r="G242" s="36">
        <f>SUMIFS(СВЦЭМ!$F$33:$F$776,СВЦЭМ!$A$33:$A$776,$A242,СВЦЭМ!$B$33:$B$776,G$226)+'СЕТ СН'!$F$15</f>
        <v>169.19510703</v>
      </c>
      <c r="H242" s="36">
        <f>SUMIFS(СВЦЭМ!$F$33:$F$776,СВЦЭМ!$A$33:$A$776,$A242,СВЦЭМ!$B$33:$B$776,H$226)+'СЕТ СН'!$F$15</f>
        <v>165.81039251000001</v>
      </c>
      <c r="I242" s="36">
        <f>SUMIFS(СВЦЭМ!$F$33:$F$776,СВЦЭМ!$A$33:$A$776,$A242,СВЦЭМ!$B$33:$B$776,I$226)+'СЕТ СН'!$F$15</f>
        <v>155.94853279</v>
      </c>
      <c r="J242" s="36">
        <f>SUMIFS(СВЦЭМ!$F$33:$F$776,СВЦЭМ!$A$33:$A$776,$A242,СВЦЭМ!$B$33:$B$776,J$226)+'СЕТ СН'!$F$15</f>
        <v>150.28474055000001</v>
      </c>
      <c r="K242" s="36">
        <f>SUMIFS(СВЦЭМ!$F$33:$F$776,СВЦЭМ!$A$33:$A$776,$A242,СВЦЭМ!$B$33:$B$776,K$226)+'СЕТ СН'!$F$15</f>
        <v>144.17492741000001</v>
      </c>
      <c r="L242" s="36">
        <f>SUMIFS(СВЦЭМ!$F$33:$F$776,СВЦЭМ!$A$33:$A$776,$A242,СВЦЭМ!$B$33:$B$776,L$226)+'СЕТ СН'!$F$15</f>
        <v>142.38379186</v>
      </c>
      <c r="M242" s="36">
        <f>SUMIFS(СВЦЭМ!$F$33:$F$776,СВЦЭМ!$A$33:$A$776,$A242,СВЦЭМ!$B$33:$B$776,M$226)+'СЕТ СН'!$F$15</f>
        <v>137.22419353000001</v>
      </c>
      <c r="N242" s="36">
        <f>SUMIFS(СВЦЭМ!$F$33:$F$776,СВЦЭМ!$A$33:$A$776,$A242,СВЦЭМ!$B$33:$B$776,N$226)+'СЕТ СН'!$F$15</f>
        <v>135.26308076000001</v>
      </c>
      <c r="O242" s="36">
        <f>SUMIFS(СВЦЭМ!$F$33:$F$776,СВЦЭМ!$A$33:$A$776,$A242,СВЦЭМ!$B$33:$B$776,O$226)+'СЕТ СН'!$F$15</f>
        <v>131.78633780000001</v>
      </c>
      <c r="P242" s="36">
        <f>SUMIFS(СВЦЭМ!$F$33:$F$776,СВЦЭМ!$A$33:$A$776,$A242,СВЦЭМ!$B$33:$B$776,P$226)+'СЕТ СН'!$F$15</f>
        <v>130.91944543</v>
      </c>
      <c r="Q242" s="36">
        <f>SUMIFS(СВЦЭМ!$F$33:$F$776,СВЦЭМ!$A$33:$A$776,$A242,СВЦЭМ!$B$33:$B$776,Q$226)+'СЕТ СН'!$F$15</f>
        <v>134.6330572</v>
      </c>
      <c r="R242" s="36">
        <f>SUMIFS(СВЦЭМ!$F$33:$F$776,СВЦЭМ!$A$33:$A$776,$A242,СВЦЭМ!$B$33:$B$776,R$226)+'СЕТ СН'!$F$15</f>
        <v>137.78994025</v>
      </c>
      <c r="S242" s="36">
        <f>SUMIFS(СВЦЭМ!$F$33:$F$776,СВЦЭМ!$A$33:$A$776,$A242,СВЦЭМ!$B$33:$B$776,S$226)+'СЕТ СН'!$F$15</f>
        <v>139.42024606999999</v>
      </c>
      <c r="T242" s="36">
        <f>SUMIFS(СВЦЭМ!$F$33:$F$776,СВЦЭМ!$A$33:$A$776,$A242,СВЦЭМ!$B$33:$B$776,T$226)+'СЕТ СН'!$F$15</f>
        <v>140.43254039000001</v>
      </c>
      <c r="U242" s="36">
        <f>SUMIFS(СВЦЭМ!$F$33:$F$776,СВЦЭМ!$A$33:$A$776,$A242,СВЦЭМ!$B$33:$B$776,U$226)+'СЕТ СН'!$F$15</f>
        <v>142.7791259</v>
      </c>
      <c r="V242" s="36">
        <f>SUMIFS(СВЦЭМ!$F$33:$F$776,СВЦЭМ!$A$33:$A$776,$A242,СВЦЭМ!$B$33:$B$776,V$226)+'СЕТ СН'!$F$15</f>
        <v>139.62109808</v>
      </c>
      <c r="W242" s="36">
        <f>SUMIFS(СВЦЭМ!$F$33:$F$776,СВЦЭМ!$A$33:$A$776,$A242,СВЦЭМ!$B$33:$B$776,W$226)+'СЕТ СН'!$F$15</f>
        <v>138.92523070999999</v>
      </c>
      <c r="X242" s="36">
        <f>SUMIFS(СВЦЭМ!$F$33:$F$776,СВЦЭМ!$A$33:$A$776,$A242,СВЦЭМ!$B$33:$B$776,X$226)+'СЕТ СН'!$F$15</f>
        <v>142.55491268</v>
      </c>
      <c r="Y242" s="36">
        <f>SUMIFS(СВЦЭМ!$F$33:$F$776,СВЦЭМ!$A$33:$A$776,$A242,СВЦЭМ!$B$33:$B$776,Y$226)+'СЕТ СН'!$F$15</f>
        <v>143.71753265999999</v>
      </c>
    </row>
    <row r="243" spans="1:25" ht="15.75" x14ac:dyDescent="0.2">
      <c r="A243" s="35">
        <f t="shared" si="6"/>
        <v>44060</v>
      </c>
      <c r="B243" s="36">
        <f>SUMIFS(СВЦЭМ!$F$33:$F$776,СВЦЭМ!$A$33:$A$776,$A243,СВЦЭМ!$B$33:$B$776,B$226)+'СЕТ СН'!$F$15</f>
        <v>165.66325122000001</v>
      </c>
      <c r="C243" s="36">
        <f>SUMIFS(СВЦЭМ!$F$33:$F$776,СВЦЭМ!$A$33:$A$776,$A243,СВЦЭМ!$B$33:$B$776,C$226)+'СЕТ СН'!$F$15</f>
        <v>171.54087031</v>
      </c>
      <c r="D243" s="36">
        <f>SUMIFS(СВЦЭМ!$F$33:$F$776,СВЦЭМ!$A$33:$A$776,$A243,СВЦЭМ!$B$33:$B$776,D$226)+'СЕТ СН'!$F$15</f>
        <v>174.46885333</v>
      </c>
      <c r="E243" s="36">
        <f>SUMIFS(СВЦЭМ!$F$33:$F$776,СВЦЭМ!$A$33:$A$776,$A243,СВЦЭМ!$B$33:$B$776,E$226)+'СЕТ СН'!$F$15</f>
        <v>176.47532709000001</v>
      </c>
      <c r="F243" s="36">
        <f>SUMIFS(СВЦЭМ!$F$33:$F$776,СВЦЭМ!$A$33:$A$776,$A243,СВЦЭМ!$B$33:$B$776,F$226)+'СЕТ СН'!$F$15</f>
        <v>175.57995344</v>
      </c>
      <c r="G243" s="36">
        <f>SUMIFS(СВЦЭМ!$F$33:$F$776,СВЦЭМ!$A$33:$A$776,$A243,СВЦЭМ!$B$33:$B$776,G$226)+'СЕТ СН'!$F$15</f>
        <v>176.02442780000001</v>
      </c>
      <c r="H243" s="36">
        <f>SUMIFS(СВЦЭМ!$F$33:$F$776,СВЦЭМ!$A$33:$A$776,$A243,СВЦЭМ!$B$33:$B$776,H$226)+'СЕТ СН'!$F$15</f>
        <v>179.33006019000001</v>
      </c>
      <c r="I243" s="36">
        <f>SUMIFS(СВЦЭМ!$F$33:$F$776,СВЦЭМ!$A$33:$A$776,$A243,СВЦЭМ!$B$33:$B$776,I$226)+'СЕТ СН'!$F$15</f>
        <v>188.82179411000001</v>
      </c>
      <c r="J243" s="36">
        <f>SUMIFS(СВЦЭМ!$F$33:$F$776,СВЦЭМ!$A$33:$A$776,$A243,СВЦЭМ!$B$33:$B$776,J$226)+'СЕТ СН'!$F$15</f>
        <v>179.11782568000001</v>
      </c>
      <c r="K243" s="36">
        <f>SUMIFS(СВЦЭМ!$F$33:$F$776,СВЦЭМ!$A$33:$A$776,$A243,СВЦЭМ!$B$33:$B$776,K$226)+'СЕТ СН'!$F$15</f>
        <v>172.40648751000001</v>
      </c>
      <c r="L243" s="36">
        <f>SUMIFS(СВЦЭМ!$F$33:$F$776,СВЦЭМ!$A$33:$A$776,$A243,СВЦЭМ!$B$33:$B$776,L$226)+'СЕТ СН'!$F$15</f>
        <v>169.55931845000001</v>
      </c>
      <c r="M243" s="36">
        <f>SUMIFS(СВЦЭМ!$F$33:$F$776,СВЦЭМ!$A$33:$A$776,$A243,СВЦЭМ!$B$33:$B$776,M$226)+'СЕТ СН'!$F$15</f>
        <v>156.71103500000001</v>
      </c>
      <c r="N243" s="36">
        <f>SUMIFS(СВЦЭМ!$F$33:$F$776,СВЦЭМ!$A$33:$A$776,$A243,СВЦЭМ!$B$33:$B$776,N$226)+'СЕТ СН'!$F$15</f>
        <v>141.79470036000001</v>
      </c>
      <c r="O243" s="36">
        <f>SUMIFS(СВЦЭМ!$F$33:$F$776,СВЦЭМ!$A$33:$A$776,$A243,СВЦЭМ!$B$33:$B$776,O$226)+'СЕТ СН'!$F$15</f>
        <v>134.39475077</v>
      </c>
      <c r="P243" s="36">
        <f>SUMIFS(СВЦЭМ!$F$33:$F$776,СВЦЭМ!$A$33:$A$776,$A243,СВЦЭМ!$B$33:$B$776,P$226)+'СЕТ СН'!$F$15</f>
        <v>134.37769789999999</v>
      </c>
      <c r="Q243" s="36">
        <f>SUMIFS(СВЦЭМ!$F$33:$F$776,СВЦЭМ!$A$33:$A$776,$A243,СВЦЭМ!$B$33:$B$776,Q$226)+'СЕТ СН'!$F$15</f>
        <v>135.75941551</v>
      </c>
      <c r="R243" s="36">
        <f>SUMIFS(СВЦЭМ!$F$33:$F$776,СВЦЭМ!$A$33:$A$776,$A243,СВЦЭМ!$B$33:$B$776,R$226)+'СЕТ СН'!$F$15</f>
        <v>135.12732403000001</v>
      </c>
      <c r="S243" s="36">
        <f>SUMIFS(СВЦЭМ!$F$33:$F$776,СВЦЭМ!$A$33:$A$776,$A243,СВЦЭМ!$B$33:$B$776,S$226)+'СЕТ СН'!$F$15</f>
        <v>135.85004373000001</v>
      </c>
      <c r="T243" s="36">
        <f>SUMIFS(СВЦЭМ!$F$33:$F$776,СВЦЭМ!$A$33:$A$776,$A243,СВЦЭМ!$B$33:$B$776,T$226)+'СЕТ СН'!$F$15</f>
        <v>135.22343853000001</v>
      </c>
      <c r="U243" s="36">
        <f>SUMIFS(СВЦЭМ!$F$33:$F$776,СВЦЭМ!$A$33:$A$776,$A243,СВЦЭМ!$B$33:$B$776,U$226)+'СЕТ СН'!$F$15</f>
        <v>136.00370967999999</v>
      </c>
      <c r="V243" s="36">
        <f>SUMIFS(СВЦЭМ!$F$33:$F$776,СВЦЭМ!$A$33:$A$776,$A243,СВЦЭМ!$B$33:$B$776,V$226)+'СЕТ СН'!$F$15</f>
        <v>135.7264879</v>
      </c>
      <c r="W243" s="36">
        <f>SUMIFS(СВЦЭМ!$F$33:$F$776,СВЦЭМ!$A$33:$A$776,$A243,СВЦЭМ!$B$33:$B$776,W$226)+'СЕТ СН'!$F$15</f>
        <v>135.25093561</v>
      </c>
      <c r="X243" s="36">
        <f>SUMIFS(СВЦЭМ!$F$33:$F$776,СВЦЭМ!$A$33:$A$776,$A243,СВЦЭМ!$B$33:$B$776,X$226)+'СЕТ СН'!$F$15</f>
        <v>135.69502850999999</v>
      </c>
      <c r="Y243" s="36">
        <f>SUMIFS(СВЦЭМ!$F$33:$F$776,СВЦЭМ!$A$33:$A$776,$A243,СВЦЭМ!$B$33:$B$776,Y$226)+'СЕТ СН'!$F$15</f>
        <v>149.16438386999999</v>
      </c>
    </row>
    <row r="244" spans="1:25" ht="15.75" x14ac:dyDescent="0.2">
      <c r="A244" s="35">
        <f t="shared" si="6"/>
        <v>44061</v>
      </c>
      <c r="B244" s="36">
        <f>SUMIFS(СВЦЭМ!$F$33:$F$776,СВЦЭМ!$A$33:$A$776,$A244,СВЦЭМ!$B$33:$B$776,B$226)+'СЕТ СН'!$F$15</f>
        <v>166.09092695999999</v>
      </c>
      <c r="C244" s="36">
        <f>SUMIFS(СВЦЭМ!$F$33:$F$776,СВЦЭМ!$A$33:$A$776,$A244,СВЦЭМ!$B$33:$B$776,C$226)+'СЕТ СН'!$F$15</f>
        <v>174.09347536000001</v>
      </c>
      <c r="D244" s="36">
        <f>SUMIFS(СВЦЭМ!$F$33:$F$776,СВЦЭМ!$A$33:$A$776,$A244,СВЦЭМ!$B$33:$B$776,D$226)+'СЕТ СН'!$F$15</f>
        <v>178.12503373999999</v>
      </c>
      <c r="E244" s="36">
        <f>SUMIFS(СВЦЭМ!$F$33:$F$776,СВЦЭМ!$A$33:$A$776,$A244,СВЦЭМ!$B$33:$B$776,E$226)+'СЕТ СН'!$F$15</f>
        <v>178.11087764000001</v>
      </c>
      <c r="F244" s="36">
        <f>SUMIFS(СВЦЭМ!$F$33:$F$776,СВЦЭМ!$A$33:$A$776,$A244,СВЦЭМ!$B$33:$B$776,F$226)+'СЕТ СН'!$F$15</f>
        <v>180.44891709000001</v>
      </c>
      <c r="G244" s="36">
        <f>SUMIFS(СВЦЭМ!$F$33:$F$776,СВЦЭМ!$A$33:$A$776,$A244,СВЦЭМ!$B$33:$B$776,G$226)+'СЕТ СН'!$F$15</f>
        <v>179.14722358</v>
      </c>
      <c r="H244" s="36">
        <f>SUMIFS(СВЦЭМ!$F$33:$F$776,СВЦЭМ!$A$33:$A$776,$A244,СВЦЭМ!$B$33:$B$776,H$226)+'СЕТ СН'!$F$15</f>
        <v>179.79036275999999</v>
      </c>
      <c r="I244" s="36">
        <f>SUMIFS(СВЦЭМ!$F$33:$F$776,СВЦЭМ!$A$33:$A$776,$A244,СВЦЭМ!$B$33:$B$776,I$226)+'СЕТ СН'!$F$15</f>
        <v>180.41717507000001</v>
      </c>
      <c r="J244" s="36">
        <f>SUMIFS(СВЦЭМ!$F$33:$F$776,СВЦЭМ!$A$33:$A$776,$A244,СВЦЭМ!$B$33:$B$776,J$226)+'СЕТ СН'!$F$15</f>
        <v>168.77944398</v>
      </c>
      <c r="K244" s="36">
        <f>SUMIFS(СВЦЭМ!$F$33:$F$776,СВЦЭМ!$A$33:$A$776,$A244,СВЦЭМ!$B$33:$B$776,K$226)+'СЕТ СН'!$F$15</f>
        <v>165.23782821</v>
      </c>
      <c r="L244" s="36">
        <f>SUMIFS(СВЦЭМ!$F$33:$F$776,СВЦЭМ!$A$33:$A$776,$A244,СВЦЭМ!$B$33:$B$776,L$226)+'СЕТ СН'!$F$15</f>
        <v>164.79846463999999</v>
      </c>
      <c r="M244" s="36">
        <f>SUMIFS(СВЦЭМ!$F$33:$F$776,СВЦЭМ!$A$33:$A$776,$A244,СВЦЭМ!$B$33:$B$776,M$226)+'СЕТ СН'!$F$15</f>
        <v>155.25041668</v>
      </c>
      <c r="N244" s="36">
        <f>SUMIFS(СВЦЭМ!$F$33:$F$776,СВЦЭМ!$A$33:$A$776,$A244,СВЦЭМ!$B$33:$B$776,N$226)+'СЕТ СН'!$F$15</f>
        <v>139.09276697999999</v>
      </c>
      <c r="O244" s="36">
        <f>SUMIFS(СВЦЭМ!$F$33:$F$776,СВЦЭМ!$A$33:$A$776,$A244,СВЦЭМ!$B$33:$B$776,O$226)+'СЕТ СН'!$F$15</f>
        <v>134.50639491999999</v>
      </c>
      <c r="P244" s="36">
        <f>SUMIFS(СВЦЭМ!$F$33:$F$776,СВЦЭМ!$A$33:$A$776,$A244,СВЦЭМ!$B$33:$B$776,P$226)+'СЕТ СН'!$F$15</f>
        <v>134.34727506999999</v>
      </c>
      <c r="Q244" s="36">
        <f>SUMIFS(СВЦЭМ!$F$33:$F$776,СВЦЭМ!$A$33:$A$776,$A244,СВЦЭМ!$B$33:$B$776,Q$226)+'СЕТ СН'!$F$15</f>
        <v>134.48192191999999</v>
      </c>
      <c r="R244" s="36">
        <f>SUMIFS(СВЦЭМ!$F$33:$F$776,СВЦЭМ!$A$33:$A$776,$A244,СВЦЭМ!$B$33:$B$776,R$226)+'СЕТ СН'!$F$15</f>
        <v>132.10028333</v>
      </c>
      <c r="S244" s="36">
        <f>SUMIFS(СВЦЭМ!$F$33:$F$776,СВЦЭМ!$A$33:$A$776,$A244,СВЦЭМ!$B$33:$B$776,S$226)+'СЕТ СН'!$F$15</f>
        <v>132.89308341</v>
      </c>
      <c r="T244" s="36">
        <f>SUMIFS(СВЦЭМ!$F$33:$F$776,СВЦЭМ!$A$33:$A$776,$A244,СВЦЭМ!$B$33:$B$776,T$226)+'СЕТ СН'!$F$15</f>
        <v>132.90200048</v>
      </c>
      <c r="U244" s="36">
        <f>SUMIFS(СВЦЭМ!$F$33:$F$776,СВЦЭМ!$A$33:$A$776,$A244,СВЦЭМ!$B$33:$B$776,U$226)+'СЕТ СН'!$F$15</f>
        <v>132.61570591</v>
      </c>
      <c r="V244" s="36">
        <f>SUMIFS(СВЦЭМ!$F$33:$F$776,СВЦЭМ!$A$33:$A$776,$A244,СВЦЭМ!$B$33:$B$776,V$226)+'СЕТ СН'!$F$15</f>
        <v>131.81856447000001</v>
      </c>
      <c r="W244" s="36">
        <f>SUMIFS(СВЦЭМ!$F$33:$F$776,СВЦЭМ!$A$33:$A$776,$A244,СВЦЭМ!$B$33:$B$776,W$226)+'СЕТ СН'!$F$15</f>
        <v>135.48370940999999</v>
      </c>
      <c r="X244" s="36">
        <f>SUMIFS(СВЦЭМ!$F$33:$F$776,СВЦЭМ!$A$33:$A$776,$A244,СВЦЭМ!$B$33:$B$776,X$226)+'СЕТ СН'!$F$15</f>
        <v>135.62822933999999</v>
      </c>
      <c r="Y244" s="36">
        <f>SUMIFS(СВЦЭМ!$F$33:$F$776,СВЦЭМ!$A$33:$A$776,$A244,СВЦЭМ!$B$33:$B$776,Y$226)+'СЕТ СН'!$F$15</f>
        <v>151.12782634000001</v>
      </c>
    </row>
    <row r="245" spans="1:25" ht="15.75" x14ac:dyDescent="0.2">
      <c r="A245" s="35">
        <f t="shared" si="6"/>
        <v>44062</v>
      </c>
      <c r="B245" s="36">
        <f>SUMIFS(СВЦЭМ!$F$33:$F$776,СВЦЭМ!$A$33:$A$776,$A245,СВЦЭМ!$B$33:$B$776,B$226)+'СЕТ СН'!$F$15</f>
        <v>152.63695792999999</v>
      </c>
      <c r="C245" s="36">
        <f>SUMIFS(СВЦЭМ!$F$33:$F$776,СВЦЭМ!$A$33:$A$776,$A245,СВЦЭМ!$B$33:$B$776,C$226)+'СЕТ СН'!$F$15</f>
        <v>161.44332893000001</v>
      </c>
      <c r="D245" s="36">
        <f>SUMIFS(СВЦЭМ!$F$33:$F$776,СВЦЭМ!$A$33:$A$776,$A245,СВЦЭМ!$B$33:$B$776,D$226)+'СЕТ СН'!$F$15</f>
        <v>163.06136698</v>
      </c>
      <c r="E245" s="36">
        <f>SUMIFS(СВЦЭМ!$F$33:$F$776,СВЦЭМ!$A$33:$A$776,$A245,СВЦЭМ!$B$33:$B$776,E$226)+'СЕТ СН'!$F$15</f>
        <v>166.50949180999999</v>
      </c>
      <c r="F245" s="36">
        <f>SUMIFS(СВЦЭМ!$F$33:$F$776,СВЦЭМ!$A$33:$A$776,$A245,СВЦЭМ!$B$33:$B$776,F$226)+'СЕТ СН'!$F$15</f>
        <v>168.41760581</v>
      </c>
      <c r="G245" s="36">
        <f>SUMIFS(СВЦЭМ!$F$33:$F$776,СВЦЭМ!$A$33:$A$776,$A245,СВЦЭМ!$B$33:$B$776,G$226)+'СЕТ СН'!$F$15</f>
        <v>164.73301717999999</v>
      </c>
      <c r="H245" s="36">
        <f>SUMIFS(СВЦЭМ!$F$33:$F$776,СВЦЭМ!$A$33:$A$776,$A245,СВЦЭМ!$B$33:$B$776,H$226)+'СЕТ СН'!$F$15</f>
        <v>164.36060313999999</v>
      </c>
      <c r="I245" s="36">
        <f>SUMIFS(СВЦЭМ!$F$33:$F$776,СВЦЭМ!$A$33:$A$776,$A245,СВЦЭМ!$B$33:$B$776,I$226)+'СЕТ СН'!$F$15</f>
        <v>169.96098796999999</v>
      </c>
      <c r="J245" s="36">
        <f>SUMIFS(СВЦЭМ!$F$33:$F$776,СВЦЭМ!$A$33:$A$776,$A245,СВЦЭМ!$B$33:$B$776,J$226)+'СЕТ СН'!$F$15</f>
        <v>164.76863825000001</v>
      </c>
      <c r="K245" s="36">
        <f>SUMIFS(СВЦЭМ!$F$33:$F$776,СВЦЭМ!$A$33:$A$776,$A245,СВЦЭМ!$B$33:$B$776,K$226)+'СЕТ СН'!$F$15</f>
        <v>157.88394740000001</v>
      </c>
      <c r="L245" s="36">
        <f>SUMIFS(СВЦЭМ!$F$33:$F$776,СВЦЭМ!$A$33:$A$776,$A245,СВЦЭМ!$B$33:$B$776,L$226)+'СЕТ СН'!$F$15</f>
        <v>148.98029248</v>
      </c>
      <c r="M245" s="36">
        <f>SUMIFS(СВЦЭМ!$F$33:$F$776,СВЦЭМ!$A$33:$A$776,$A245,СВЦЭМ!$B$33:$B$776,M$226)+'СЕТ СН'!$F$15</f>
        <v>140.41065671000001</v>
      </c>
      <c r="N245" s="36">
        <f>SUMIFS(СВЦЭМ!$F$33:$F$776,СВЦЭМ!$A$33:$A$776,$A245,СВЦЭМ!$B$33:$B$776,N$226)+'СЕТ СН'!$F$15</f>
        <v>132.44148074</v>
      </c>
      <c r="O245" s="36">
        <f>SUMIFS(СВЦЭМ!$F$33:$F$776,СВЦЭМ!$A$33:$A$776,$A245,СВЦЭМ!$B$33:$B$776,O$226)+'СЕТ СН'!$F$15</f>
        <v>129.89183838</v>
      </c>
      <c r="P245" s="36">
        <f>SUMIFS(СВЦЭМ!$F$33:$F$776,СВЦЭМ!$A$33:$A$776,$A245,СВЦЭМ!$B$33:$B$776,P$226)+'СЕТ СН'!$F$15</f>
        <v>129.62097473</v>
      </c>
      <c r="Q245" s="36">
        <f>SUMIFS(СВЦЭМ!$F$33:$F$776,СВЦЭМ!$A$33:$A$776,$A245,СВЦЭМ!$B$33:$B$776,Q$226)+'СЕТ СН'!$F$15</f>
        <v>129.798948</v>
      </c>
      <c r="R245" s="36">
        <f>SUMIFS(СВЦЭМ!$F$33:$F$776,СВЦЭМ!$A$33:$A$776,$A245,СВЦЭМ!$B$33:$B$776,R$226)+'СЕТ СН'!$F$15</f>
        <v>128.92597556000001</v>
      </c>
      <c r="S245" s="36">
        <f>SUMIFS(СВЦЭМ!$F$33:$F$776,СВЦЭМ!$A$33:$A$776,$A245,СВЦЭМ!$B$33:$B$776,S$226)+'СЕТ СН'!$F$15</f>
        <v>129.18637914000001</v>
      </c>
      <c r="T245" s="36">
        <f>SUMIFS(СВЦЭМ!$F$33:$F$776,СВЦЭМ!$A$33:$A$776,$A245,СВЦЭМ!$B$33:$B$776,T$226)+'СЕТ СН'!$F$15</f>
        <v>128.34351669</v>
      </c>
      <c r="U245" s="36">
        <f>SUMIFS(СВЦЭМ!$F$33:$F$776,СВЦЭМ!$A$33:$A$776,$A245,СВЦЭМ!$B$33:$B$776,U$226)+'СЕТ СН'!$F$15</f>
        <v>127.24790324</v>
      </c>
      <c r="V245" s="36">
        <f>SUMIFS(СВЦЭМ!$F$33:$F$776,СВЦЭМ!$A$33:$A$776,$A245,СВЦЭМ!$B$33:$B$776,V$226)+'СЕТ СН'!$F$15</f>
        <v>125.69230113</v>
      </c>
      <c r="W245" s="36">
        <f>SUMIFS(СВЦЭМ!$F$33:$F$776,СВЦЭМ!$A$33:$A$776,$A245,СВЦЭМ!$B$33:$B$776,W$226)+'СЕТ СН'!$F$15</f>
        <v>126.55836485</v>
      </c>
      <c r="X245" s="36">
        <f>SUMIFS(СВЦЭМ!$F$33:$F$776,СВЦЭМ!$A$33:$A$776,$A245,СВЦЭМ!$B$33:$B$776,X$226)+'СЕТ СН'!$F$15</f>
        <v>128.98052756000001</v>
      </c>
      <c r="Y245" s="36">
        <f>SUMIFS(СВЦЭМ!$F$33:$F$776,СВЦЭМ!$A$33:$A$776,$A245,СВЦЭМ!$B$33:$B$776,Y$226)+'СЕТ СН'!$F$15</f>
        <v>152.49439172999999</v>
      </c>
    </row>
    <row r="246" spans="1:25" ht="15.75" x14ac:dyDescent="0.2">
      <c r="A246" s="35">
        <f t="shared" si="6"/>
        <v>44063</v>
      </c>
      <c r="B246" s="36">
        <f>SUMIFS(СВЦЭМ!$F$33:$F$776,СВЦЭМ!$A$33:$A$776,$A246,СВЦЭМ!$B$33:$B$776,B$226)+'СЕТ СН'!$F$15</f>
        <v>165.85084429</v>
      </c>
      <c r="C246" s="36">
        <f>SUMIFS(СВЦЭМ!$F$33:$F$776,СВЦЭМ!$A$33:$A$776,$A246,СВЦЭМ!$B$33:$B$776,C$226)+'СЕТ СН'!$F$15</f>
        <v>174.28594096</v>
      </c>
      <c r="D246" s="36">
        <f>SUMIFS(СВЦЭМ!$F$33:$F$776,СВЦЭМ!$A$33:$A$776,$A246,СВЦЭМ!$B$33:$B$776,D$226)+'СЕТ СН'!$F$15</f>
        <v>180.16117904999999</v>
      </c>
      <c r="E246" s="36">
        <f>SUMIFS(СВЦЭМ!$F$33:$F$776,СВЦЭМ!$A$33:$A$776,$A246,СВЦЭМ!$B$33:$B$776,E$226)+'СЕТ СН'!$F$15</f>
        <v>183.28042538</v>
      </c>
      <c r="F246" s="36">
        <f>SUMIFS(СВЦЭМ!$F$33:$F$776,СВЦЭМ!$A$33:$A$776,$A246,СВЦЭМ!$B$33:$B$776,F$226)+'СЕТ СН'!$F$15</f>
        <v>183.01447966000001</v>
      </c>
      <c r="G246" s="36">
        <f>SUMIFS(СВЦЭМ!$F$33:$F$776,СВЦЭМ!$A$33:$A$776,$A246,СВЦЭМ!$B$33:$B$776,G$226)+'СЕТ СН'!$F$15</f>
        <v>179.09286653999999</v>
      </c>
      <c r="H246" s="36">
        <f>SUMIFS(СВЦЭМ!$F$33:$F$776,СВЦЭМ!$A$33:$A$776,$A246,СВЦЭМ!$B$33:$B$776,H$226)+'СЕТ СН'!$F$15</f>
        <v>172.91056338000001</v>
      </c>
      <c r="I246" s="36">
        <f>SUMIFS(СВЦЭМ!$F$33:$F$776,СВЦЭМ!$A$33:$A$776,$A246,СВЦЭМ!$B$33:$B$776,I$226)+'СЕТ СН'!$F$15</f>
        <v>180.65442659000001</v>
      </c>
      <c r="J246" s="36">
        <f>SUMIFS(СВЦЭМ!$F$33:$F$776,СВЦЭМ!$A$33:$A$776,$A246,СВЦЭМ!$B$33:$B$776,J$226)+'СЕТ СН'!$F$15</f>
        <v>174.32110312</v>
      </c>
      <c r="K246" s="36">
        <f>SUMIFS(СВЦЭМ!$F$33:$F$776,СВЦЭМ!$A$33:$A$776,$A246,СВЦЭМ!$B$33:$B$776,K$226)+'СЕТ СН'!$F$15</f>
        <v>166.78968408</v>
      </c>
      <c r="L246" s="36">
        <f>SUMIFS(СВЦЭМ!$F$33:$F$776,СВЦЭМ!$A$33:$A$776,$A246,СВЦЭМ!$B$33:$B$776,L$226)+'СЕТ СН'!$F$15</f>
        <v>158.18731793000001</v>
      </c>
      <c r="M246" s="36">
        <f>SUMIFS(СВЦЭМ!$F$33:$F$776,СВЦЭМ!$A$33:$A$776,$A246,СВЦЭМ!$B$33:$B$776,M$226)+'СЕТ СН'!$F$15</f>
        <v>146.92684242000001</v>
      </c>
      <c r="N246" s="36">
        <f>SUMIFS(СВЦЭМ!$F$33:$F$776,СВЦЭМ!$A$33:$A$776,$A246,СВЦЭМ!$B$33:$B$776,N$226)+'СЕТ СН'!$F$15</f>
        <v>134.56038240999999</v>
      </c>
      <c r="O246" s="36">
        <f>SUMIFS(СВЦЭМ!$F$33:$F$776,СВЦЭМ!$A$33:$A$776,$A246,СВЦЭМ!$B$33:$B$776,O$226)+'СЕТ СН'!$F$15</f>
        <v>129.88588762000001</v>
      </c>
      <c r="P246" s="36">
        <f>SUMIFS(СВЦЭМ!$F$33:$F$776,СВЦЭМ!$A$33:$A$776,$A246,СВЦЭМ!$B$33:$B$776,P$226)+'СЕТ СН'!$F$15</f>
        <v>129.62592608</v>
      </c>
      <c r="Q246" s="36">
        <f>SUMIFS(СВЦЭМ!$F$33:$F$776,СВЦЭМ!$A$33:$A$776,$A246,СВЦЭМ!$B$33:$B$776,Q$226)+'СЕТ СН'!$F$15</f>
        <v>130.0888641</v>
      </c>
      <c r="R246" s="36">
        <f>SUMIFS(СВЦЭМ!$F$33:$F$776,СВЦЭМ!$A$33:$A$776,$A246,СВЦЭМ!$B$33:$B$776,R$226)+'СЕТ СН'!$F$15</f>
        <v>130.36013009000001</v>
      </c>
      <c r="S246" s="36">
        <f>SUMIFS(СВЦЭМ!$F$33:$F$776,СВЦЭМ!$A$33:$A$776,$A246,СВЦЭМ!$B$33:$B$776,S$226)+'СЕТ СН'!$F$15</f>
        <v>131.88771933000001</v>
      </c>
      <c r="T246" s="36">
        <f>SUMIFS(СВЦЭМ!$F$33:$F$776,СВЦЭМ!$A$33:$A$776,$A246,СВЦЭМ!$B$33:$B$776,T$226)+'СЕТ СН'!$F$15</f>
        <v>132.10610893</v>
      </c>
      <c r="U246" s="36">
        <f>SUMIFS(СВЦЭМ!$F$33:$F$776,СВЦЭМ!$A$33:$A$776,$A246,СВЦЭМ!$B$33:$B$776,U$226)+'СЕТ СН'!$F$15</f>
        <v>131.94104497000001</v>
      </c>
      <c r="V246" s="36">
        <f>SUMIFS(СВЦЭМ!$F$33:$F$776,СВЦЭМ!$A$33:$A$776,$A246,СВЦЭМ!$B$33:$B$776,V$226)+'СЕТ СН'!$F$15</f>
        <v>132.45306123</v>
      </c>
      <c r="W246" s="36">
        <f>SUMIFS(СВЦЭМ!$F$33:$F$776,СВЦЭМ!$A$33:$A$776,$A246,СВЦЭМ!$B$33:$B$776,W$226)+'СЕТ СН'!$F$15</f>
        <v>131.68365084999999</v>
      </c>
      <c r="X246" s="36">
        <f>SUMIFS(СВЦЭМ!$F$33:$F$776,СВЦЭМ!$A$33:$A$776,$A246,СВЦЭМ!$B$33:$B$776,X$226)+'СЕТ СН'!$F$15</f>
        <v>132.85673155999999</v>
      </c>
      <c r="Y246" s="36">
        <f>SUMIFS(СВЦЭМ!$F$33:$F$776,СВЦЭМ!$A$33:$A$776,$A246,СВЦЭМ!$B$33:$B$776,Y$226)+'СЕТ СН'!$F$15</f>
        <v>157.14317199999999</v>
      </c>
    </row>
    <row r="247" spans="1:25" ht="15.75" x14ac:dyDescent="0.2">
      <c r="A247" s="35">
        <f t="shared" si="6"/>
        <v>44064</v>
      </c>
      <c r="B247" s="36">
        <f>SUMIFS(СВЦЭМ!$F$33:$F$776,СВЦЭМ!$A$33:$A$776,$A247,СВЦЭМ!$B$33:$B$776,B$226)+'СЕТ СН'!$F$15</f>
        <v>169.31321104</v>
      </c>
      <c r="C247" s="36">
        <f>SUMIFS(СВЦЭМ!$F$33:$F$776,СВЦЭМ!$A$33:$A$776,$A247,СВЦЭМ!$B$33:$B$776,C$226)+'СЕТ СН'!$F$15</f>
        <v>173.08969066</v>
      </c>
      <c r="D247" s="36">
        <f>SUMIFS(СВЦЭМ!$F$33:$F$776,СВЦЭМ!$A$33:$A$776,$A247,СВЦЭМ!$B$33:$B$776,D$226)+'СЕТ СН'!$F$15</f>
        <v>181.25194791999999</v>
      </c>
      <c r="E247" s="36">
        <f>SUMIFS(СВЦЭМ!$F$33:$F$776,СВЦЭМ!$A$33:$A$776,$A247,СВЦЭМ!$B$33:$B$776,E$226)+'СЕТ СН'!$F$15</f>
        <v>180.13872383</v>
      </c>
      <c r="F247" s="36">
        <f>SUMIFS(СВЦЭМ!$F$33:$F$776,СВЦЭМ!$A$33:$A$776,$A247,СВЦЭМ!$B$33:$B$776,F$226)+'СЕТ СН'!$F$15</f>
        <v>179.37079643000001</v>
      </c>
      <c r="G247" s="36">
        <f>SUMIFS(СВЦЭМ!$F$33:$F$776,СВЦЭМ!$A$33:$A$776,$A247,СВЦЭМ!$B$33:$B$776,G$226)+'СЕТ СН'!$F$15</f>
        <v>182.05222549999999</v>
      </c>
      <c r="H247" s="36">
        <f>SUMIFS(СВЦЭМ!$F$33:$F$776,СВЦЭМ!$A$33:$A$776,$A247,СВЦЭМ!$B$33:$B$776,H$226)+'СЕТ СН'!$F$15</f>
        <v>181.30465971000001</v>
      </c>
      <c r="I247" s="36">
        <f>SUMIFS(СВЦЭМ!$F$33:$F$776,СВЦЭМ!$A$33:$A$776,$A247,СВЦЭМ!$B$33:$B$776,I$226)+'СЕТ СН'!$F$15</f>
        <v>187.02072891</v>
      </c>
      <c r="J247" s="36">
        <f>SUMIFS(СВЦЭМ!$F$33:$F$776,СВЦЭМ!$A$33:$A$776,$A247,СВЦЭМ!$B$33:$B$776,J$226)+'СЕТ СН'!$F$15</f>
        <v>180.98149960999999</v>
      </c>
      <c r="K247" s="36">
        <f>SUMIFS(СВЦЭМ!$F$33:$F$776,СВЦЭМ!$A$33:$A$776,$A247,СВЦЭМ!$B$33:$B$776,K$226)+'СЕТ СН'!$F$15</f>
        <v>170.76407276</v>
      </c>
      <c r="L247" s="36">
        <f>SUMIFS(СВЦЭМ!$F$33:$F$776,СВЦЭМ!$A$33:$A$776,$A247,СВЦЭМ!$B$33:$B$776,L$226)+'СЕТ СН'!$F$15</f>
        <v>162.50768651000001</v>
      </c>
      <c r="M247" s="36">
        <f>SUMIFS(СВЦЭМ!$F$33:$F$776,СВЦЭМ!$A$33:$A$776,$A247,СВЦЭМ!$B$33:$B$776,M$226)+'СЕТ СН'!$F$15</f>
        <v>152.77430322999999</v>
      </c>
      <c r="N247" s="36">
        <f>SUMIFS(СВЦЭМ!$F$33:$F$776,СВЦЭМ!$A$33:$A$776,$A247,СВЦЭМ!$B$33:$B$776,N$226)+'СЕТ СН'!$F$15</f>
        <v>140.1195759</v>
      </c>
      <c r="O247" s="36">
        <f>SUMIFS(СВЦЭМ!$F$33:$F$776,СВЦЭМ!$A$33:$A$776,$A247,СВЦЭМ!$B$33:$B$776,O$226)+'СЕТ СН'!$F$15</f>
        <v>136.46047461000001</v>
      </c>
      <c r="P247" s="36">
        <f>SUMIFS(СВЦЭМ!$F$33:$F$776,СВЦЭМ!$A$33:$A$776,$A247,СВЦЭМ!$B$33:$B$776,P$226)+'СЕТ СН'!$F$15</f>
        <v>135.73074056999999</v>
      </c>
      <c r="Q247" s="36">
        <f>SUMIFS(СВЦЭМ!$F$33:$F$776,СВЦЭМ!$A$33:$A$776,$A247,СВЦЭМ!$B$33:$B$776,Q$226)+'СЕТ СН'!$F$15</f>
        <v>135.58169823</v>
      </c>
      <c r="R247" s="36">
        <f>SUMIFS(СВЦЭМ!$F$33:$F$776,СВЦЭМ!$A$33:$A$776,$A247,СВЦЭМ!$B$33:$B$776,R$226)+'СЕТ СН'!$F$15</f>
        <v>134.04697679</v>
      </c>
      <c r="S247" s="36">
        <f>SUMIFS(СВЦЭМ!$F$33:$F$776,СВЦЭМ!$A$33:$A$776,$A247,СВЦЭМ!$B$33:$B$776,S$226)+'СЕТ СН'!$F$15</f>
        <v>134.27493225000001</v>
      </c>
      <c r="T247" s="36">
        <f>SUMIFS(СВЦЭМ!$F$33:$F$776,СВЦЭМ!$A$33:$A$776,$A247,СВЦЭМ!$B$33:$B$776,T$226)+'СЕТ СН'!$F$15</f>
        <v>134.45639973999999</v>
      </c>
      <c r="U247" s="36">
        <f>SUMIFS(СВЦЭМ!$F$33:$F$776,СВЦЭМ!$A$33:$A$776,$A247,СВЦЭМ!$B$33:$B$776,U$226)+'СЕТ СН'!$F$15</f>
        <v>136.20177742000001</v>
      </c>
      <c r="V247" s="36">
        <f>SUMIFS(СВЦЭМ!$F$33:$F$776,СВЦЭМ!$A$33:$A$776,$A247,СВЦЭМ!$B$33:$B$776,V$226)+'СЕТ СН'!$F$15</f>
        <v>136.98770672000001</v>
      </c>
      <c r="W247" s="36">
        <f>SUMIFS(СВЦЭМ!$F$33:$F$776,СВЦЭМ!$A$33:$A$776,$A247,СВЦЭМ!$B$33:$B$776,W$226)+'СЕТ СН'!$F$15</f>
        <v>136.43047475</v>
      </c>
      <c r="X247" s="36">
        <f>SUMIFS(СВЦЭМ!$F$33:$F$776,СВЦЭМ!$A$33:$A$776,$A247,СВЦЭМ!$B$33:$B$776,X$226)+'СЕТ СН'!$F$15</f>
        <v>138.19066996999999</v>
      </c>
      <c r="Y247" s="36">
        <f>SUMIFS(СВЦЭМ!$F$33:$F$776,СВЦЭМ!$A$33:$A$776,$A247,СВЦЭМ!$B$33:$B$776,Y$226)+'СЕТ СН'!$F$15</f>
        <v>158.81005651000001</v>
      </c>
    </row>
    <row r="248" spans="1:25" ht="15.75" x14ac:dyDescent="0.2">
      <c r="A248" s="35">
        <f t="shared" si="6"/>
        <v>44065</v>
      </c>
      <c r="B248" s="36">
        <f>SUMIFS(СВЦЭМ!$F$33:$F$776,СВЦЭМ!$A$33:$A$776,$A248,СВЦЭМ!$B$33:$B$776,B$226)+'СЕТ СН'!$F$15</f>
        <v>166.52000475</v>
      </c>
      <c r="C248" s="36">
        <f>SUMIFS(СВЦЭМ!$F$33:$F$776,СВЦЭМ!$A$33:$A$776,$A248,СВЦЭМ!$B$33:$B$776,C$226)+'СЕТ СН'!$F$15</f>
        <v>177.31553108</v>
      </c>
      <c r="D248" s="36">
        <f>SUMIFS(СВЦЭМ!$F$33:$F$776,СВЦЭМ!$A$33:$A$776,$A248,СВЦЭМ!$B$33:$B$776,D$226)+'СЕТ СН'!$F$15</f>
        <v>180.73613947999999</v>
      </c>
      <c r="E248" s="36">
        <f>SUMIFS(СВЦЭМ!$F$33:$F$776,СВЦЭМ!$A$33:$A$776,$A248,СВЦЭМ!$B$33:$B$776,E$226)+'СЕТ СН'!$F$15</f>
        <v>183.89930190000001</v>
      </c>
      <c r="F248" s="36">
        <f>SUMIFS(СВЦЭМ!$F$33:$F$776,СВЦЭМ!$A$33:$A$776,$A248,СВЦЭМ!$B$33:$B$776,F$226)+'СЕТ СН'!$F$15</f>
        <v>184.51857243000001</v>
      </c>
      <c r="G248" s="36">
        <f>SUMIFS(СВЦЭМ!$F$33:$F$776,СВЦЭМ!$A$33:$A$776,$A248,СВЦЭМ!$B$33:$B$776,G$226)+'СЕТ СН'!$F$15</f>
        <v>182.82260801999999</v>
      </c>
      <c r="H248" s="36">
        <f>SUMIFS(СВЦЭМ!$F$33:$F$776,СВЦЭМ!$A$33:$A$776,$A248,СВЦЭМ!$B$33:$B$776,H$226)+'СЕТ СН'!$F$15</f>
        <v>177.14024979999999</v>
      </c>
      <c r="I248" s="36">
        <f>SUMIFS(СВЦЭМ!$F$33:$F$776,СВЦЭМ!$A$33:$A$776,$A248,СВЦЭМ!$B$33:$B$776,I$226)+'СЕТ СН'!$F$15</f>
        <v>179.00242130000001</v>
      </c>
      <c r="J248" s="36">
        <f>SUMIFS(СВЦЭМ!$F$33:$F$776,СВЦЭМ!$A$33:$A$776,$A248,СВЦЭМ!$B$33:$B$776,J$226)+'СЕТ СН'!$F$15</f>
        <v>171.90353872</v>
      </c>
      <c r="K248" s="36">
        <f>SUMIFS(СВЦЭМ!$F$33:$F$776,СВЦЭМ!$A$33:$A$776,$A248,СВЦЭМ!$B$33:$B$776,K$226)+'СЕТ СН'!$F$15</f>
        <v>164.35191552000001</v>
      </c>
      <c r="L248" s="36">
        <f>SUMIFS(СВЦЭМ!$F$33:$F$776,СВЦЭМ!$A$33:$A$776,$A248,СВЦЭМ!$B$33:$B$776,L$226)+'СЕТ СН'!$F$15</f>
        <v>156.94668379000001</v>
      </c>
      <c r="M248" s="36">
        <f>SUMIFS(СВЦЭМ!$F$33:$F$776,СВЦЭМ!$A$33:$A$776,$A248,СВЦЭМ!$B$33:$B$776,M$226)+'СЕТ СН'!$F$15</f>
        <v>147.9117574</v>
      </c>
      <c r="N248" s="36">
        <f>SUMIFS(СВЦЭМ!$F$33:$F$776,СВЦЭМ!$A$33:$A$776,$A248,СВЦЭМ!$B$33:$B$776,N$226)+'СЕТ СН'!$F$15</f>
        <v>139.71932695000001</v>
      </c>
      <c r="O248" s="36">
        <f>SUMIFS(СВЦЭМ!$F$33:$F$776,СВЦЭМ!$A$33:$A$776,$A248,СВЦЭМ!$B$33:$B$776,O$226)+'СЕТ СН'!$F$15</f>
        <v>133.51501181</v>
      </c>
      <c r="P248" s="36">
        <f>SUMIFS(СВЦЭМ!$F$33:$F$776,СВЦЭМ!$A$33:$A$776,$A248,СВЦЭМ!$B$33:$B$776,P$226)+'СЕТ СН'!$F$15</f>
        <v>134.23810958000001</v>
      </c>
      <c r="Q248" s="36">
        <f>SUMIFS(СВЦЭМ!$F$33:$F$776,СВЦЭМ!$A$33:$A$776,$A248,СВЦЭМ!$B$33:$B$776,Q$226)+'СЕТ СН'!$F$15</f>
        <v>135.03244086999999</v>
      </c>
      <c r="R248" s="36">
        <f>SUMIFS(СВЦЭМ!$F$33:$F$776,СВЦЭМ!$A$33:$A$776,$A248,СВЦЭМ!$B$33:$B$776,R$226)+'СЕТ СН'!$F$15</f>
        <v>135.47025102000001</v>
      </c>
      <c r="S248" s="36">
        <f>SUMIFS(СВЦЭМ!$F$33:$F$776,СВЦЭМ!$A$33:$A$776,$A248,СВЦЭМ!$B$33:$B$776,S$226)+'СЕТ СН'!$F$15</f>
        <v>135.46413530999999</v>
      </c>
      <c r="T248" s="36">
        <f>SUMIFS(СВЦЭМ!$F$33:$F$776,СВЦЭМ!$A$33:$A$776,$A248,СВЦЭМ!$B$33:$B$776,T$226)+'СЕТ СН'!$F$15</f>
        <v>133.13742542</v>
      </c>
      <c r="U248" s="36">
        <f>SUMIFS(СВЦЭМ!$F$33:$F$776,СВЦЭМ!$A$33:$A$776,$A248,СВЦЭМ!$B$33:$B$776,U$226)+'СЕТ СН'!$F$15</f>
        <v>132.02906517</v>
      </c>
      <c r="V248" s="36">
        <f>SUMIFS(СВЦЭМ!$F$33:$F$776,СВЦЭМ!$A$33:$A$776,$A248,СВЦЭМ!$B$33:$B$776,V$226)+'СЕТ СН'!$F$15</f>
        <v>130.75721566000001</v>
      </c>
      <c r="W248" s="36">
        <f>SUMIFS(СВЦЭМ!$F$33:$F$776,СВЦЭМ!$A$33:$A$776,$A248,СВЦЭМ!$B$33:$B$776,W$226)+'СЕТ СН'!$F$15</f>
        <v>131.55749956</v>
      </c>
      <c r="X248" s="36">
        <f>SUMIFS(СВЦЭМ!$F$33:$F$776,СВЦЭМ!$A$33:$A$776,$A248,СВЦЭМ!$B$33:$B$776,X$226)+'СЕТ СН'!$F$15</f>
        <v>134.92427767999999</v>
      </c>
      <c r="Y248" s="36">
        <f>SUMIFS(СВЦЭМ!$F$33:$F$776,СВЦЭМ!$A$33:$A$776,$A248,СВЦЭМ!$B$33:$B$776,Y$226)+'СЕТ СН'!$F$15</f>
        <v>157.32392603</v>
      </c>
    </row>
    <row r="249" spans="1:25" ht="15.75" x14ac:dyDescent="0.2">
      <c r="A249" s="35">
        <f t="shared" si="6"/>
        <v>44066</v>
      </c>
      <c r="B249" s="36">
        <f>SUMIFS(СВЦЭМ!$F$33:$F$776,СВЦЭМ!$A$33:$A$776,$A249,СВЦЭМ!$B$33:$B$776,B$226)+'СЕТ СН'!$F$15</f>
        <v>168.90632117000001</v>
      </c>
      <c r="C249" s="36">
        <f>SUMIFS(СВЦЭМ!$F$33:$F$776,СВЦЭМ!$A$33:$A$776,$A249,СВЦЭМ!$B$33:$B$776,C$226)+'СЕТ СН'!$F$15</f>
        <v>174.14865338999999</v>
      </c>
      <c r="D249" s="36">
        <f>SUMIFS(СВЦЭМ!$F$33:$F$776,СВЦЭМ!$A$33:$A$776,$A249,СВЦЭМ!$B$33:$B$776,D$226)+'СЕТ СН'!$F$15</f>
        <v>179.67500233999999</v>
      </c>
      <c r="E249" s="36">
        <f>SUMIFS(СВЦЭМ!$F$33:$F$776,СВЦЭМ!$A$33:$A$776,$A249,СВЦЭМ!$B$33:$B$776,E$226)+'СЕТ СН'!$F$15</f>
        <v>183.03032934999999</v>
      </c>
      <c r="F249" s="36">
        <f>SUMIFS(СВЦЭМ!$F$33:$F$776,СВЦЭМ!$A$33:$A$776,$A249,СВЦЭМ!$B$33:$B$776,F$226)+'СЕТ СН'!$F$15</f>
        <v>184.02726143000001</v>
      </c>
      <c r="G249" s="36">
        <f>SUMIFS(СВЦЭМ!$F$33:$F$776,СВЦЭМ!$A$33:$A$776,$A249,СВЦЭМ!$B$33:$B$776,G$226)+'СЕТ СН'!$F$15</f>
        <v>184.05047436999999</v>
      </c>
      <c r="H249" s="36">
        <f>SUMIFS(СВЦЭМ!$F$33:$F$776,СВЦЭМ!$A$33:$A$776,$A249,СВЦЭМ!$B$33:$B$776,H$226)+'СЕТ СН'!$F$15</f>
        <v>181.26438216</v>
      </c>
      <c r="I249" s="36">
        <f>SUMIFS(СВЦЭМ!$F$33:$F$776,СВЦЭМ!$A$33:$A$776,$A249,СВЦЭМ!$B$33:$B$776,I$226)+'СЕТ СН'!$F$15</f>
        <v>175.99976512000001</v>
      </c>
      <c r="J249" s="36">
        <f>SUMIFS(СВЦЭМ!$F$33:$F$776,СВЦЭМ!$A$33:$A$776,$A249,СВЦЭМ!$B$33:$B$776,J$226)+'СЕТ СН'!$F$15</f>
        <v>173.53578354000001</v>
      </c>
      <c r="K249" s="36">
        <f>SUMIFS(СВЦЭМ!$F$33:$F$776,СВЦЭМ!$A$33:$A$776,$A249,СВЦЭМ!$B$33:$B$776,K$226)+'СЕТ СН'!$F$15</f>
        <v>168.72908003000001</v>
      </c>
      <c r="L249" s="36">
        <f>SUMIFS(СВЦЭМ!$F$33:$F$776,СВЦЭМ!$A$33:$A$776,$A249,СВЦЭМ!$B$33:$B$776,L$226)+'СЕТ СН'!$F$15</f>
        <v>159.84059235000001</v>
      </c>
      <c r="M249" s="36">
        <f>SUMIFS(СВЦЭМ!$F$33:$F$776,СВЦЭМ!$A$33:$A$776,$A249,СВЦЭМ!$B$33:$B$776,M$226)+'СЕТ СН'!$F$15</f>
        <v>146.17319893999999</v>
      </c>
      <c r="N249" s="36">
        <f>SUMIFS(СВЦЭМ!$F$33:$F$776,СВЦЭМ!$A$33:$A$776,$A249,СВЦЭМ!$B$33:$B$776,N$226)+'СЕТ СН'!$F$15</f>
        <v>133.79067964999999</v>
      </c>
      <c r="O249" s="36">
        <f>SUMIFS(СВЦЭМ!$F$33:$F$776,СВЦЭМ!$A$33:$A$776,$A249,СВЦЭМ!$B$33:$B$776,O$226)+'СЕТ СН'!$F$15</f>
        <v>129.86530503</v>
      </c>
      <c r="P249" s="36">
        <f>SUMIFS(СВЦЭМ!$F$33:$F$776,СВЦЭМ!$A$33:$A$776,$A249,СВЦЭМ!$B$33:$B$776,P$226)+'СЕТ СН'!$F$15</f>
        <v>131.32588226999999</v>
      </c>
      <c r="Q249" s="36">
        <f>SUMIFS(СВЦЭМ!$F$33:$F$776,СВЦЭМ!$A$33:$A$776,$A249,СВЦЭМ!$B$33:$B$776,Q$226)+'СЕТ СН'!$F$15</f>
        <v>130.93958892000001</v>
      </c>
      <c r="R249" s="36">
        <f>SUMIFS(СВЦЭМ!$F$33:$F$776,СВЦЭМ!$A$33:$A$776,$A249,СВЦЭМ!$B$33:$B$776,R$226)+'СЕТ СН'!$F$15</f>
        <v>130.47333814000001</v>
      </c>
      <c r="S249" s="36">
        <f>SUMIFS(СВЦЭМ!$F$33:$F$776,СВЦЭМ!$A$33:$A$776,$A249,СВЦЭМ!$B$33:$B$776,S$226)+'СЕТ СН'!$F$15</f>
        <v>131.26467944999999</v>
      </c>
      <c r="T249" s="36">
        <f>SUMIFS(СВЦЭМ!$F$33:$F$776,СВЦЭМ!$A$33:$A$776,$A249,СВЦЭМ!$B$33:$B$776,T$226)+'СЕТ СН'!$F$15</f>
        <v>131.50703347999999</v>
      </c>
      <c r="U249" s="36">
        <f>SUMIFS(СВЦЭМ!$F$33:$F$776,СВЦЭМ!$A$33:$A$776,$A249,СВЦЭМ!$B$33:$B$776,U$226)+'СЕТ СН'!$F$15</f>
        <v>128.78688904000001</v>
      </c>
      <c r="V249" s="36">
        <f>SUMIFS(СВЦЭМ!$F$33:$F$776,СВЦЭМ!$A$33:$A$776,$A249,СВЦЭМ!$B$33:$B$776,V$226)+'СЕТ СН'!$F$15</f>
        <v>127.02337764000001</v>
      </c>
      <c r="W249" s="36">
        <f>SUMIFS(СВЦЭМ!$F$33:$F$776,СВЦЭМ!$A$33:$A$776,$A249,СВЦЭМ!$B$33:$B$776,W$226)+'СЕТ СН'!$F$15</f>
        <v>127.68597927</v>
      </c>
      <c r="X249" s="36">
        <f>SUMIFS(СВЦЭМ!$F$33:$F$776,СВЦЭМ!$A$33:$A$776,$A249,СВЦЭМ!$B$33:$B$776,X$226)+'СЕТ СН'!$F$15</f>
        <v>134.17984050000001</v>
      </c>
      <c r="Y249" s="36">
        <f>SUMIFS(СВЦЭМ!$F$33:$F$776,СВЦЭМ!$A$33:$A$776,$A249,СВЦЭМ!$B$33:$B$776,Y$226)+'СЕТ СН'!$F$15</f>
        <v>154.48939888999999</v>
      </c>
    </row>
    <row r="250" spans="1:25" ht="15.75" x14ac:dyDescent="0.2">
      <c r="A250" s="35">
        <f t="shared" si="6"/>
        <v>44067</v>
      </c>
      <c r="B250" s="36">
        <f>SUMIFS(СВЦЭМ!$F$33:$F$776,СВЦЭМ!$A$33:$A$776,$A250,СВЦЭМ!$B$33:$B$776,B$226)+'СЕТ СН'!$F$15</f>
        <v>160.90331078</v>
      </c>
      <c r="C250" s="36">
        <f>SUMIFS(СВЦЭМ!$F$33:$F$776,СВЦЭМ!$A$33:$A$776,$A250,СВЦЭМ!$B$33:$B$776,C$226)+'СЕТ СН'!$F$15</f>
        <v>169.46617243</v>
      </c>
      <c r="D250" s="36">
        <f>SUMIFS(СВЦЭМ!$F$33:$F$776,СВЦЭМ!$A$33:$A$776,$A250,СВЦЭМ!$B$33:$B$776,D$226)+'СЕТ СН'!$F$15</f>
        <v>172.88830449</v>
      </c>
      <c r="E250" s="36">
        <f>SUMIFS(СВЦЭМ!$F$33:$F$776,СВЦЭМ!$A$33:$A$776,$A250,СВЦЭМ!$B$33:$B$776,E$226)+'СЕТ СН'!$F$15</f>
        <v>174.26500587999999</v>
      </c>
      <c r="F250" s="36">
        <f>SUMIFS(СВЦЭМ!$F$33:$F$776,СВЦЭМ!$A$33:$A$776,$A250,СВЦЭМ!$B$33:$B$776,F$226)+'СЕТ СН'!$F$15</f>
        <v>174.89457034</v>
      </c>
      <c r="G250" s="36">
        <f>SUMIFS(СВЦЭМ!$F$33:$F$776,СВЦЭМ!$A$33:$A$776,$A250,СВЦЭМ!$B$33:$B$776,G$226)+'СЕТ СН'!$F$15</f>
        <v>172.82568587</v>
      </c>
      <c r="H250" s="36">
        <f>SUMIFS(СВЦЭМ!$F$33:$F$776,СВЦЭМ!$A$33:$A$776,$A250,СВЦЭМ!$B$33:$B$776,H$226)+'СЕТ СН'!$F$15</f>
        <v>171.30441617</v>
      </c>
      <c r="I250" s="36">
        <f>SUMIFS(СВЦЭМ!$F$33:$F$776,СВЦЭМ!$A$33:$A$776,$A250,СВЦЭМ!$B$33:$B$776,I$226)+'СЕТ СН'!$F$15</f>
        <v>187.08769959</v>
      </c>
      <c r="J250" s="36">
        <f>SUMIFS(СВЦЭМ!$F$33:$F$776,СВЦЭМ!$A$33:$A$776,$A250,СВЦЭМ!$B$33:$B$776,J$226)+'СЕТ СН'!$F$15</f>
        <v>176.43909705999999</v>
      </c>
      <c r="K250" s="36">
        <f>SUMIFS(СВЦЭМ!$F$33:$F$776,СВЦЭМ!$A$33:$A$776,$A250,СВЦЭМ!$B$33:$B$776,K$226)+'СЕТ СН'!$F$15</f>
        <v>170.92686108000001</v>
      </c>
      <c r="L250" s="36">
        <f>SUMIFS(СВЦЭМ!$F$33:$F$776,СВЦЭМ!$A$33:$A$776,$A250,СВЦЭМ!$B$33:$B$776,L$226)+'СЕТ СН'!$F$15</f>
        <v>165.53279082</v>
      </c>
      <c r="M250" s="36">
        <f>SUMIFS(СВЦЭМ!$F$33:$F$776,СВЦЭМ!$A$33:$A$776,$A250,СВЦЭМ!$B$33:$B$776,M$226)+'СЕТ СН'!$F$15</f>
        <v>154.20237907000001</v>
      </c>
      <c r="N250" s="36">
        <f>SUMIFS(СВЦЭМ!$F$33:$F$776,СВЦЭМ!$A$33:$A$776,$A250,СВЦЭМ!$B$33:$B$776,N$226)+'СЕТ СН'!$F$15</f>
        <v>145.20352274999999</v>
      </c>
      <c r="O250" s="36">
        <f>SUMIFS(СВЦЭМ!$F$33:$F$776,СВЦЭМ!$A$33:$A$776,$A250,СВЦЭМ!$B$33:$B$776,O$226)+'СЕТ СН'!$F$15</f>
        <v>138.97378104000001</v>
      </c>
      <c r="P250" s="36">
        <f>SUMIFS(СВЦЭМ!$F$33:$F$776,СВЦЭМ!$A$33:$A$776,$A250,СВЦЭМ!$B$33:$B$776,P$226)+'СЕТ СН'!$F$15</f>
        <v>140.14762977000001</v>
      </c>
      <c r="Q250" s="36">
        <f>SUMIFS(СВЦЭМ!$F$33:$F$776,СВЦЭМ!$A$33:$A$776,$A250,СВЦЭМ!$B$33:$B$776,Q$226)+'СЕТ СН'!$F$15</f>
        <v>138.90281612000001</v>
      </c>
      <c r="R250" s="36">
        <f>SUMIFS(СВЦЭМ!$F$33:$F$776,СВЦЭМ!$A$33:$A$776,$A250,СВЦЭМ!$B$33:$B$776,R$226)+'СЕТ СН'!$F$15</f>
        <v>138.95139269000001</v>
      </c>
      <c r="S250" s="36">
        <f>SUMIFS(СВЦЭМ!$F$33:$F$776,СВЦЭМ!$A$33:$A$776,$A250,СВЦЭМ!$B$33:$B$776,S$226)+'СЕТ СН'!$F$15</f>
        <v>139.42243267999999</v>
      </c>
      <c r="T250" s="36">
        <f>SUMIFS(СВЦЭМ!$F$33:$F$776,СВЦЭМ!$A$33:$A$776,$A250,СВЦЭМ!$B$33:$B$776,T$226)+'СЕТ СН'!$F$15</f>
        <v>140.03588679000001</v>
      </c>
      <c r="U250" s="36">
        <f>SUMIFS(СВЦЭМ!$F$33:$F$776,СВЦЭМ!$A$33:$A$776,$A250,СВЦЭМ!$B$33:$B$776,U$226)+'СЕТ СН'!$F$15</f>
        <v>140.12598876000001</v>
      </c>
      <c r="V250" s="36">
        <f>SUMIFS(СВЦЭМ!$F$33:$F$776,СВЦЭМ!$A$33:$A$776,$A250,СВЦЭМ!$B$33:$B$776,V$226)+'СЕТ СН'!$F$15</f>
        <v>138.51206359</v>
      </c>
      <c r="W250" s="36">
        <f>SUMIFS(СВЦЭМ!$F$33:$F$776,СВЦЭМ!$A$33:$A$776,$A250,СВЦЭМ!$B$33:$B$776,W$226)+'СЕТ СН'!$F$15</f>
        <v>136.79245642000001</v>
      </c>
      <c r="X250" s="36">
        <f>SUMIFS(СВЦЭМ!$F$33:$F$776,СВЦЭМ!$A$33:$A$776,$A250,СВЦЭМ!$B$33:$B$776,X$226)+'СЕТ СН'!$F$15</f>
        <v>143.12121930999999</v>
      </c>
      <c r="Y250" s="36">
        <f>SUMIFS(СВЦЭМ!$F$33:$F$776,СВЦЭМ!$A$33:$A$776,$A250,СВЦЭМ!$B$33:$B$776,Y$226)+'СЕТ СН'!$F$15</f>
        <v>166.30573176999999</v>
      </c>
    </row>
    <row r="251" spans="1:25" ht="15.75" x14ac:dyDescent="0.2">
      <c r="A251" s="35">
        <f t="shared" si="6"/>
        <v>44068</v>
      </c>
      <c r="B251" s="36">
        <f>SUMIFS(СВЦЭМ!$F$33:$F$776,СВЦЭМ!$A$33:$A$776,$A251,СВЦЭМ!$B$33:$B$776,B$226)+'СЕТ СН'!$F$15</f>
        <v>162.6440173</v>
      </c>
      <c r="C251" s="36">
        <f>SUMIFS(СВЦЭМ!$F$33:$F$776,СВЦЭМ!$A$33:$A$776,$A251,СВЦЭМ!$B$33:$B$776,C$226)+'СЕТ СН'!$F$15</f>
        <v>170.12489633999999</v>
      </c>
      <c r="D251" s="36">
        <f>SUMIFS(СВЦЭМ!$F$33:$F$776,СВЦЭМ!$A$33:$A$776,$A251,СВЦЭМ!$B$33:$B$776,D$226)+'СЕТ СН'!$F$15</f>
        <v>174.56124912000001</v>
      </c>
      <c r="E251" s="36">
        <f>SUMIFS(СВЦЭМ!$F$33:$F$776,СВЦЭМ!$A$33:$A$776,$A251,СВЦЭМ!$B$33:$B$776,E$226)+'СЕТ СН'!$F$15</f>
        <v>175.44696776000001</v>
      </c>
      <c r="F251" s="36">
        <f>SUMIFS(СВЦЭМ!$F$33:$F$776,СВЦЭМ!$A$33:$A$776,$A251,СВЦЭМ!$B$33:$B$776,F$226)+'СЕТ СН'!$F$15</f>
        <v>176.26381559000001</v>
      </c>
      <c r="G251" s="36">
        <f>SUMIFS(СВЦЭМ!$F$33:$F$776,СВЦЭМ!$A$33:$A$776,$A251,СВЦЭМ!$B$33:$B$776,G$226)+'СЕТ СН'!$F$15</f>
        <v>174.45372537</v>
      </c>
      <c r="H251" s="36">
        <f>SUMIFS(СВЦЭМ!$F$33:$F$776,СВЦЭМ!$A$33:$A$776,$A251,СВЦЭМ!$B$33:$B$776,H$226)+'СЕТ СН'!$F$15</f>
        <v>177.38545937999999</v>
      </c>
      <c r="I251" s="36">
        <f>SUMIFS(СВЦЭМ!$F$33:$F$776,СВЦЭМ!$A$33:$A$776,$A251,СВЦЭМ!$B$33:$B$776,I$226)+'СЕТ СН'!$F$15</f>
        <v>184.01662823000001</v>
      </c>
      <c r="J251" s="36">
        <f>SUMIFS(СВЦЭМ!$F$33:$F$776,СВЦЭМ!$A$33:$A$776,$A251,СВЦЭМ!$B$33:$B$776,J$226)+'СЕТ СН'!$F$15</f>
        <v>180.77951419999999</v>
      </c>
      <c r="K251" s="36">
        <f>SUMIFS(СВЦЭМ!$F$33:$F$776,СВЦЭМ!$A$33:$A$776,$A251,СВЦЭМ!$B$33:$B$776,K$226)+'СЕТ СН'!$F$15</f>
        <v>173.0671151</v>
      </c>
      <c r="L251" s="36">
        <f>SUMIFS(СВЦЭМ!$F$33:$F$776,СВЦЭМ!$A$33:$A$776,$A251,СВЦЭМ!$B$33:$B$776,L$226)+'СЕТ СН'!$F$15</f>
        <v>168.79685512</v>
      </c>
      <c r="M251" s="36">
        <f>SUMIFS(СВЦЭМ!$F$33:$F$776,СВЦЭМ!$A$33:$A$776,$A251,СВЦЭМ!$B$33:$B$776,M$226)+'СЕТ СН'!$F$15</f>
        <v>154.11277748000001</v>
      </c>
      <c r="N251" s="36">
        <f>SUMIFS(СВЦЭМ!$F$33:$F$776,СВЦЭМ!$A$33:$A$776,$A251,СВЦЭМ!$B$33:$B$776,N$226)+'СЕТ СН'!$F$15</f>
        <v>143.67249602000001</v>
      </c>
      <c r="O251" s="36">
        <f>SUMIFS(СВЦЭМ!$F$33:$F$776,СВЦЭМ!$A$33:$A$776,$A251,СВЦЭМ!$B$33:$B$776,O$226)+'СЕТ СН'!$F$15</f>
        <v>138.11943545</v>
      </c>
      <c r="P251" s="36">
        <f>SUMIFS(СВЦЭМ!$F$33:$F$776,СВЦЭМ!$A$33:$A$776,$A251,СВЦЭМ!$B$33:$B$776,P$226)+'СЕТ СН'!$F$15</f>
        <v>139.86478116000001</v>
      </c>
      <c r="Q251" s="36">
        <f>SUMIFS(СВЦЭМ!$F$33:$F$776,СВЦЭМ!$A$33:$A$776,$A251,СВЦЭМ!$B$33:$B$776,Q$226)+'СЕТ СН'!$F$15</f>
        <v>139.20186179000001</v>
      </c>
      <c r="R251" s="36">
        <f>SUMIFS(СВЦЭМ!$F$33:$F$776,СВЦЭМ!$A$33:$A$776,$A251,СВЦЭМ!$B$33:$B$776,R$226)+'СЕТ СН'!$F$15</f>
        <v>138.52545118</v>
      </c>
      <c r="S251" s="36">
        <f>SUMIFS(СВЦЭМ!$F$33:$F$776,СВЦЭМ!$A$33:$A$776,$A251,СВЦЭМ!$B$33:$B$776,S$226)+'СЕТ СН'!$F$15</f>
        <v>139.24834698000001</v>
      </c>
      <c r="T251" s="36">
        <f>SUMIFS(СВЦЭМ!$F$33:$F$776,СВЦЭМ!$A$33:$A$776,$A251,СВЦЭМ!$B$33:$B$776,T$226)+'СЕТ СН'!$F$15</f>
        <v>139.31668915</v>
      </c>
      <c r="U251" s="36">
        <f>SUMIFS(СВЦЭМ!$F$33:$F$776,СВЦЭМ!$A$33:$A$776,$A251,СВЦЭМ!$B$33:$B$776,U$226)+'СЕТ СН'!$F$15</f>
        <v>138.24559636999999</v>
      </c>
      <c r="V251" s="36">
        <f>SUMIFS(СВЦЭМ!$F$33:$F$776,СВЦЭМ!$A$33:$A$776,$A251,СВЦЭМ!$B$33:$B$776,V$226)+'СЕТ СН'!$F$15</f>
        <v>133.87426801999999</v>
      </c>
      <c r="W251" s="36">
        <f>SUMIFS(СВЦЭМ!$F$33:$F$776,СВЦЭМ!$A$33:$A$776,$A251,СВЦЭМ!$B$33:$B$776,W$226)+'СЕТ СН'!$F$15</f>
        <v>129.73445176000001</v>
      </c>
      <c r="X251" s="36">
        <f>SUMIFS(СВЦЭМ!$F$33:$F$776,СВЦЭМ!$A$33:$A$776,$A251,СВЦЭМ!$B$33:$B$776,X$226)+'СЕТ СН'!$F$15</f>
        <v>134.69704010000001</v>
      </c>
      <c r="Y251" s="36">
        <f>SUMIFS(СВЦЭМ!$F$33:$F$776,СВЦЭМ!$A$33:$A$776,$A251,СВЦЭМ!$B$33:$B$776,Y$226)+'СЕТ СН'!$F$15</f>
        <v>156.1843011</v>
      </c>
    </row>
    <row r="252" spans="1:25" ht="15.75" x14ac:dyDescent="0.2">
      <c r="A252" s="35">
        <f t="shared" si="6"/>
        <v>44069</v>
      </c>
      <c r="B252" s="36">
        <f>SUMIFS(СВЦЭМ!$F$33:$F$776,СВЦЭМ!$A$33:$A$776,$A252,СВЦЭМ!$B$33:$B$776,B$226)+'СЕТ СН'!$F$15</f>
        <v>164.73091667</v>
      </c>
      <c r="C252" s="36">
        <f>SUMIFS(СВЦЭМ!$F$33:$F$776,СВЦЭМ!$A$33:$A$776,$A252,СВЦЭМ!$B$33:$B$776,C$226)+'СЕТ СН'!$F$15</f>
        <v>172.53227323999999</v>
      </c>
      <c r="D252" s="36">
        <f>SUMIFS(СВЦЭМ!$F$33:$F$776,СВЦЭМ!$A$33:$A$776,$A252,СВЦЭМ!$B$33:$B$776,D$226)+'СЕТ СН'!$F$15</f>
        <v>176.56344920000001</v>
      </c>
      <c r="E252" s="36">
        <f>SUMIFS(СВЦЭМ!$F$33:$F$776,СВЦЭМ!$A$33:$A$776,$A252,СВЦЭМ!$B$33:$B$776,E$226)+'СЕТ СН'!$F$15</f>
        <v>177.88499558000001</v>
      </c>
      <c r="F252" s="36">
        <f>SUMIFS(СВЦЭМ!$F$33:$F$776,СВЦЭМ!$A$33:$A$776,$A252,СВЦЭМ!$B$33:$B$776,F$226)+'СЕТ СН'!$F$15</f>
        <v>177.44952387999999</v>
      </c>
      <c r="G252" s="36">
        <f>SUMIFS(СВЦЭМ!$F$33:$F$776,СВЦЭМ!$A$33:$A$776,$A252,СВЦЭМ!$B$33:$B$776,G$226)+'СЕТ СН'!$F$15</f>
        <v>177.23686358</v>
      </c>
      <c r="H252" s="36">
        <f>SUMIFS(СВЦЭМ!$F$33:$F$776,СВЦЭМ!$A$33:$A$776,$A252,СВЦЭМ!$B$33:$B$776,H$226)+'СЕТ СН'!$F$15</f>
        <v>178.27978217</v>
      </c>
      <c r="I252" s="36">
        <f>SUMIFS(СВЦЭМ!$F$33:$F$776,СВЦЭМ!$A$33:$A$776,$A252,СВЦЭМ!$B$33:$B$776,I$226)+'СЕТ СН'!$F$15</f>
        <v>183.65973396000001</v>
      </c>
      <c r="J252" s="36">
        <f>SUMIFS(СВЦЭМ!$F$33:$F$776,СВЦЭМ!$A$33:$A$776,$A252,СВЦЭМ!$B$33:$B$776,J$226)+'СЕТ СН'!$F$15</f>
        <v>178.80185839999999</v>
      </c>
      <c r="K252" s="36">
        <f>SUMIFS(СВЦЭМ!$F$33:$F$776,СВЦЭМ!$A$33:$A$776,$A252,СВЦЭМ!$B$33:$B$776,K$226)+'СЕТ СН'!$F$15</f>
        <v>161.18335987</v>
      </c>
      <c r="L252" s="36">
        <f>SUMIFS(СВЦЭМ!$F$33:$F$776,СВЦЭМ!$A$33:$A$776,$A252,СВЦЭМ!$B$33:$B$776,L$226)+'СЕТ СН'!$F$15</f>
        <v>157.08188934</v>
      </c>
      <c r="M252" s="36">
        <f>SUMIFS(СВЦЭМ!$F$33:$F$776,СВЦЭМ!$A$33:$A$776,$A252,СВЦЭМ!$B$33:$B$776,M$226)+'СЕТ СН'!$F$15</f>
        <v>143.70062905</v>
      </c>
      <c r="N252" s="36">
        <f>SUMIFS(СВЦЭМ!$F$33:$F$776,СВЦЭМ!$A$33:$A$776,$A252,СВЦЭМ!$B$33:$B$776,N$226)+'СЕТ СН'!$F$15</f>
        <v>133.59918558999999</v>
      </c>
      <c r="O252" s="36">
        <f>SUMIFS(СВЦЭМ!$F$33:$F$776,СВЦЭМ!$A$33:$A$776,$A252,СВЦЭМ!$B$33:$B$776,O$226)+'СЕТ СН'!$F$15</f>
        <v>128.50296535999999</v>
      </c>
      <c r="P252" s="36">
        <f>SUMIFS(СВЦЭМ!$F$33:$F$776,СВЦЭМ!$A$33:$A$776,$A252,СВЦЭМ!$B$33:$B$776,P$226)+'СЕТ СН'!$F$15</f>
        <v>128.45311197000001</v>
      </c>
      <c r="Q252" s="36">
        <f>SUMIFS(СВЦЭМ!$F$33:$F$776,СВЦЭМ!$A$33:$A$776,$A252,СВЦЭМ!$B$33:$B$776,Q$226)+'СЕТ СН'!$F$15</f>
        <v>127.68928793000001</v>
      </c>
      <c r="R252" s="36">
        <f>SUMIFS(СВЦЭМ!$F$33:$F$776,СВЦЭМ!$A$33:$A$776,$A252,СВЦЭМ!$B$33:$B$776,R$226)+'СЕТ СН'!$F$15</f>
        <v>128.85792866</v>
      </c>
      <c r="S252" s="36">
        <f>SUMIFS(СВЦЭМ!$F$33:$F$776,СВЦЭМ!$A$33:$A$776,$A252,СВЦЭМ!$B$33:$B$776,S$226)+'СЕТ СН'!$F$15</f>
        <v>129.53971705999999</v>
      </c>
      <c r="T252" s="36">
        <f>SUMIFS(СВЦЭМ!$F$33:$F$776,СВЦЭМ!$A$33:$A$776,$A252,СВЦЭМ!$B$33:$B$776,T$226)+'СЕТ СН'!$F$15</f>
        <v>127.82681769</v>
      </c>
      <c r="U252" s="36">
        <f>SUMIFS(СВЦЭМ!$F$33:$F$776,СВЦЭМ!$A$33:$A$776,$A252,СВЦЭМ!$B$33:$B$776,U$226)+'СЕТ СН'!$F$15</f>
        <v>128.55258433</v>
      </c>
      <c r="V252" s="36">
        <f>SUMIFS(СВЦЭМ!$F$33:$F$776,СВЦЭМ!$A$33:$A$776,$A252,СВЦЭМ!$B$33:$B$776,V$226)+'СЕТ СН'!$F$15</f>
        <v>130.06457025</v>
      </c>
      <c r="W252" s="36">
        <f>SUMIFS(СВЦЭМ!$F$33:$F$776,СВЦЭМ!$A$33:$A$776,$A252,СВЦЭМ!$B$33:$B$776,W$226)+'СЕТ СН'!$F$15</f>
        <v>131.50978517999999</v>
      </c>
      <c r="X252" s="36">
        <f>SUMIFS(СВЦЭМ!$F$33:$F$776,СВЦЭМ!$A$33:$A$776,$A252,СВЦЭМ!$B$33:$B$776,X$226)+'СЕТ СН'!$F$15</f>
        <v>136.11320860999999</v>
      </c>
      <c r="Y252" s="36">
        <f>SUMIFS(СВЦЭМ!$F$33:$F$776,СВЦЭМ!$A$33:$A$776,$A252,СВЦЭМ!$B$33:$B$776,Y$226)+'СЕТ СН'!$F$15</f>
        <v>156.41650994</v>
      </c>
    </row>
    <row r="253" spans="1:25" ht="15.75" x14ac:dyDescent="0.2">
      <c r="A253" s="35">
        <f t="shared" si="6"/>
        <v>44070</v>
      </c>
      <c r="B253" s="36">
        <f>SUMIFS(СВЦЭМ!$F$33:$F$776,СВЦЭМ!$A$33:$A$776,$A253,СВЦЭМ!$B$33:$B$776,B$226)+'СЕТ СН'!$F$15</f>
        <v>142.15434891000001</v>
      </c>
      <c r="C253" s="36">
        <f>SUMIFS(СВЦЭМ!$F$33:$F$776,СВЦЭМ!$A$33:$A$776,$A253,СВЦЭМ!$B$33:$B$776,C$226)+'СЕТ СН'!$F$15</f>
        <v>164.30606750000001</v>
      </c>
      <c r="D253" s="36">
        <f>SUMIFS(СВЦЭМ!$F$33:$F$776,СВЦЭМ!$A$33:$A$776,$A253,СВЦЭМ!$B$33:$B$776,D$226)+'СЕТ СН'!$F$15</f>
        <v>184.71056744000001</v>
      </c>
      <c r="E253" s="36">
        <f>SUMIFS(СВЦЭМ!$F$33:$F$776,СВЦЭМ!$A$33:$A$776,$A253,СВЦЭМ!$B$33:$B$776,E$226)+'СЕТ СН'!$F$15</f>
        <v>188.73746571000001</v>
      </c>
      <c r="F253" s="36">
        <f>SUMIFS(СВЦЭМ!$F$33:$F$776,СВЦЭМ!$A$33:$A$776,$A253,СВЦЭМ!$B$33:$B$776,F$226)+'СЕТ СН'!$F$15</f>
        <v>190.26010557999999</v>
      </c>
      <c r="G253" s="36">
        <f>SUMIFS(СВЦЭМ!$F$33:$F$776,СВЦЭМ!$A$33:$A$776,$A253,СВЦЭМ!$B$33:$B$776,G$226)+'СЕТ СН'!$F$15</f>
        <v>188.73117994</v>
      </c>
      <c r="H253" s="36">
        <f>SUMIFS(СВЦЭМ!$F$33:$F$776,СВЦЭМ!$A$33:$A$776,$A253,СВЦЭМ!$B$33:$B$776,H$226)+'СЕТ СН'!$F$15</f>
        <v>179.67667660999999</v>
      </c>
      <c r="I253" s="36">
        <f>SUMIFS(СВЦЭМ!$F$33:$F$776,СВЦЭМ!$A$33:$A$776,$A253,СВЦЭМ!$B$33:$B$776,I$226)+'СЕТ СН'!$F$15</f>
        <v>162.44388837</v>
      </c>
      <c r="J253" s="36">
        <f>SUMIFS(СВЦЭМ!$F$33:$F$776,СВЦЭМ!$A$33:$A$776,$A253,СВЦЭМ!$B$33:$B$776,J$226)+'СЕТ СН'!$F$15</f>
        <v>152.07248372999999</v>
      </c>
      <c r="K253" s="36">
        <f>SUMIFS(СВЦЭМ!$F$33:$F$776,СВЦЭМ!$A$33:$A$776,$A253,СВЦЭМ!$B$33:$B$776,K$226)+'СЕТ СН'!$F$15</f>
        <v>145.49665428</v>
      </c>
      <c r="L253" s="36">
        <f>SUMIFS(СВЦЭМ!$F$33:$F$776,СВЦЭМ!$A$33:$A$776,$A253,СВЦЭМ!$B$33:$B$776,L$226)+'СЕТ СН'!$F$15</f>
        <v>145.12950671999999</v>
      </c>
      <c r="M253" s="36">
        <f>SUMIFS(СВЦЭМ!$F$33:$F$776,СВЦЭМ!$A$33:$A$776,$A253,СВЦЭМ!$B$33:$B$776,M$226)+'СЕТ СН'!$F$15</f>
        <v>145.84524961</v>
      </c>
      <c r="N253" s="36">
        <f>SUMIFS(СВЦЭМ!$F$33:$F$776,СВЦЭМ!$A$33:$A$776,$A253,СВЦЭМ!$B$33:$B$776,N$226)+'СЕТ СН'!$F$15</f>
        <v>144.15513708</v>
      </c>
      <c r="O253" s="36">
        <f>SUMIFS(СВЦЭМ!$F$33:$F$776,СВЦЭМ!$A$33:$A$776,$A253,СВЦЭМ!$B$33:$B$776,O$226)+'СЕТ СН'!$F$15</f>
        <v>143.81093276999999</v>
      </c>
      <c r="P253" s="36">
        <f>SUMIFS(СВЦЭМ!$F$33:$F$776,СВЦЭМ!$A$33:$A$776,$A253,СВЦЭМ!$B$33:$B$776,P$226)+'СЕТ СН'!$F$15</f>
        <v>145.41296101</v>
      </c>
      <c r="Q253" s="36">
        <f>SUMIFS(СВЦЭМ!$F$33:$F$776,СВЦЭМ!$A$33:$A$776,$A253,СВЦЭМ!$B$33:$B$776,Q$226)+'СЕТ СН'!$F$15</f>
        <v>145.53806890999999</v>
      </c>
      <c r="R253" s="36">
        <f>SUMIFS(СВЦЭМ!$F$33:$F$776,СВЦЭМ!$A$33:$A$776,$A253,СВЦЭМ!$B$33:$B$776,R$226)+'СЕТ СН'!$F$15</f>
        <v>143.81403861999999</v>
      </c>
      <c r="S253" s="36">
        <f>SUMIFS(СВЦЭМ!$F$33:$F$776,СВЦЭМ!$A$33:$A$776,$A253,СВЦЭМ!$B$33:$B$776,S$226)+'СЕТ СН'!$F$15</f>
        <v>144.06773957999999</v>
      </c>
      <c r="T253" s="36">
        <f>SUMIFS(СВЦЭМ!$F$33:$F$776,СВЦЭМ!$A$33:$A$776,$A253,СВЦЭМ!$B$33:$B$776,T$226)+'СЕТ СН'!$F$15</f>
        <v>142.90375431000001</v>
      </c>
      <c r="U253" s="36">
        <f>SUMIFS(СВЦЭМ!$F$33:$F$776,СВЦЭМ!$A$33:$A$776,$A253,СВЦЭМ!$B$33:$B$776,U$226)+'СЕТ СН'!$F$15</f>
        <v>144.1047452</v>
      </c>
      <c r="V253" s="36">
        <f>SUMIFS(СВЦЭМ!$F$33:$F$776,СВЦЭМ!$A$33:$A$776,$A253,СВЦЭМ!$B$33:$B$776,V$226)+'СЕТ СН'!$F$15</f>
        <v>146.94357672999999</v>
      </c>
      <c r="W253" s="36">
        <f>SUMIFS(СВЦЭМ!$F$33:$F$776,СВЦЭМ!$A$33:$A$776,$A253,СВЦЭМ!$B$33:$B$776,W$226)+'СЕТ СН'!$F$15</f>
        <v>146.86267838000001</v>
      </c>
      <c r="X253" s="36">
        <f>SUMIFS(СВЦЭМ!$F$33:$F$776,СВЦЭМ!$A$33:$A$776,$A253,СВЦЭМ!$B$33:$B$776,X$226)+'СЕТ СН'!$F$15</f>
        <v>141.11157643000001</v>
      </c>
      <c r="Y253" s="36">
        <f>SUMIFS(СВЦЭМ!$F$33:$F$776,СВЦЭМ!$A$33:$A$776,$A253,СВЦЭМ!$B$33:$B$776,Y$226)+'СЕТ СН'!$F$15</f>
        <v>147.84924885999999</v>
      </c>
    </row>
    <row r="254" spans="1:25" ht="15.75" x14ac:dyDescent="0.2">
      <c r="A254" s="35">
        <f t="shared" si="6"/>
        <v>44071</v>
      </c>
      <c r="B254" s="36">
        <f>SUMIFS(СВЦЭМ!$F$33:$F$776,СВЦЭМ!$A$33:$A$776,$A254,СВЦЭМ!$B$33:$B$776,B$226)+'СЕТ СН'!$F$15</f>
        <v>174.81726773</v>
      </c>
      <c r="C254" s="36">
        <f>SUMIFS(СВЦЭМ!$F$33:$F$776,СВЦЭМ!$A$33:$A$776,$A254,СВЦЭМ!$B$33:$B$776,C$226)+'СЕТ СН'!$F$15</f>
        <v>178.83455344999999</v>
      </c>
      <c r="D254" s="36">
        <f>SUMIFS(СВЦЭМ!$F$33:$F$776,СВЦЭМ!$A$33:$A$776,$A254,СВЦЭМ!$B$33:$B$776,D$226)+'СЕТ СН'!$F$15</f>
        <v>185.53666444000001</v>
      </c>
      <c r="E254" s="36">
        <f>SUMIFS(СВЦЭМ!$F$33:$F$776,СВЦЭМ!$A$33:$A$776,$A254,СВЦЭМ!$B$33:$B$776,E$226)+'СЕТ СН'!$F$15</f>
        <v>188.38112434999999</v>
      </c>
      <c r="F254" s="36">
        <f>SUMIFS(СВЦЭМ!$F$33:$F$776,СВЦЭМ!$A$33:$A$776,$A254,СВЦЭМ!$B$33:$B$776,F$226)+'СЕТ СН'!$F$15</f>
        <v>190.59998737999999</v>
      </c>
      <c r="G254" s="36">
        <f>SUMIFS(СВЦЭМ!$F$33:$F$776,СВЦЭМ!$A$33:$A$776,$A254,СВЦЭМ!$B$33:$B$776,G$226)+'СЕТ СН'!$F$15</f>
        <v>186.10343988</v>
      </c>
      <c r="H254" s="36">
        <f>SUMIFS(СВЦЭМ!$F$33:$F$776,СВЦЭМ!$A$33:$A$776,$A254,СВЦЭМ!$B$33:$B$776,H$226)+'СЕТ СН'!$F$15</f>
        <v>178.47518812000001</v>
      </c>
      <c r="I254" s="36">
        <f>SUMIFS(СВЦЭМ!$F$33:$F$776,СВЦЭМ!$A$33:$A$776,$A254,СВЦЭМ!$B$33:$B$776,I$226)+'СЕТ СН'!$F$15</f>
        <v>166.24613808000001</v>
      </c>
      <c r="J254" s="36">
        <f>SUMIFS(СВЦЭМ!$F$33:$F$776,СВЦЭМ!$A$33:$A$776,$A254,СВЦЭМ!$B$33:$B$776,J$226)+'СЕТ СН'!$F$15</f>
        <v>152.83223666999999</v>
      </c>
      <c r="K254" s="36">
        <f>SUMIFS(СВЦЭМ!$F$33:$F$776,СВЦЭМ!$A$33:$A$776,$A254,СВЦЭМ!$B$33:$B$776,K$226)+'СЕТ СН'!$F$15</f>
        <v>146.78669199000001</v>
      </c>
      <c r="L254" s="36">
        <f>SUMIFS(СВЦЭМ!$F$33:$F$776,СВЦЭМ!$A$33:$A$776,$A254,СВЦЭМ!$B$33:$B$776,L$226)+'СЕТ СН'!$F$15</f>
        <v>145.21135699000001</v>
      </c>
      <c r="M254" s="36">
        <f>SUMIFS(СВЦЭМ!$F$33:$F$776,СВЦЭМ!$A$33:$A$776,$A254,СВЦЭМ!$B$33:$B$776,M$226)+'СЕТ СН'!$F$15</f>
        <v>145.96110461000001</v>
      </c>
      <c r="N254" s="36">
        <f>SUMIFS(СВЦЭМ!$F$33:$F$776,СВЦЭМ!$A$33:$A$776,$A254,СВЦЭМ!$B$33:$B$776,N$226)+'СЕТ СН'!$F$15</f>
        <v>146.09257586999999</v>
      </c>
      <c r="O254" s="36">
        <f>SUMIFS(СВЦЭМ!$F$33:$F$776,СВЦЭМ!$A$33:$A$776,$A254,СВЦЭМ!$B$33:$B$776,O$226)+'СЕТ СН'!$F$15</f>
        <v>144.86302936999999</v>
      </c>
      <c r="P254" s="36">
        <f>SUMIFS(СВЦЭМ!$F$33:$F$776,СВЦЭМ!$A$33:$A$776,$A254,СВЦЭМ!$B$33:$B$776,P$226)+'СЕТ СН'!$F$15</f>
        <v>145.21838675000001</v>
      </c>
      <c r="Q254" s="36">
        <f>SUMIFS(СВЦЭМ!$F$33:$F$776,СВЦЭМ!$A$33:$A$776,$A254,СВЦЭМ!$B$33:$B$776,Q$226)+'СЕТ СН'!$F$15</f>
        <v>147.97778116000001</v>
      </c>
      <c r="R254" s="36">
        <f>SUMIFS(СВЦЭМ!$F$33:$F$776,СВЦЭМ!$A$33:$A$776,$A254,СВЦЭМ!$B$33:$B$776,R$226)+'СЕТ СН'!$F$15</f>
        <v>147.25934279000001</v>
      </c>
      <c r="S254" s="36">
        <f>SUMIFS(СВЦЭМ!$F$33:$F$776,СВЦЭМ!$A$33:$A$776,$A254,СВЦЭМ!$B$33:$B$776,S$226)+'СЕТ СН'!$F$15</f>
        <v>147.74802525999999</v>
      </c>
      <c r="T254" s="36">
        <f>SUMIFS(СВЦЭМ!$F$33:$F$776,СВЦЭМ!$A$33:$A$776,$A254,СВЦЭМ!$B$33:$B$776,T$226)+'СЕТ СН'!$F$15</f>
        <v>146.83793299000001</v>
      </c>
      <c r="U254" s="36">
        <f>SUMIFS(СВЦЭМ!$F$33:$F$776,СВЦЭМ!$A$33:$A$776,$A254,СВЦЭМ!$B$33:$B$776,U$226)+'СЕТ СН'!$F$15</f>
        <v>145.45441807</v>
      </c>
      <c r="V254" s="36">
        <f>SUMIFS(СВЦЭМ!$F$33:$F$776,СВЦЭМ!$A$33:$A$776,$A254,СВЦЭМ!$B$33:$B$776,V$226)+'СЕТ СН'!$F$15</f>
        <v>140.16814531</v>
      </c>
      <c r="W254" s="36">
        <f>SUMIFS(СВЦЭМ!$F$33:$F$776,СВЦЭМ!$A$33:$A$776,$A254,СВЦЭМ!$B$33:$B$776,W$226)+'СЕТ СН'!$F$15</f>
        <v>139.78465811999999</v>
      </c>
      <c r="X254" s="36">
        <f>SUMIFS(СВЦЭМ!$F$33:$F$776,СВЦЭМ!$A$33:$A$776,$A254,СВЦЭМ!$B$33:$B$776,X$226)+'СЕТ СН'!$F$15</f>
        <v>150.67991364</v>
      </c>
      <c r="Y254" s="36">
        <f>SUMIFS(СВЦЭМ!$F$33:$F$776,СВЦЭМ!$A$33:$A$776,$A254,СВЦЭМ!$B$33:$B$776,Y$226)+'СЕТ СН'!$F$15</f>
        <v>161.24375713000001</v>
      </c>
    </row>
    <row r="255" spans="1:25" ht="15.75" x14ac:dyDescent="0.2">
      <c r="A255" s="35">
        <f t="shared" si="6"/>
        <v>44072</v>
      </c>
      <c r="B255" s="36">
        <f>SUMIFS(СВЦЭМ!$F$33:$F$776,СВЦЭМ!$A$33:$A$776,$A255,СВЦЭМ!$B$33:$B$776,B$226)+'СЕТ СН'!$F$15</f>
        <v>174.65973478000001</v>
      </c>
      <c r="C255" s="36">
        <f>SUMIFS(СВЦЭМ!$F$33:$F$776,СВЦЭМ!$A$33:$A$776,$A255,СВЦЭМ!$B$33:$B$776,C$226)+'СЕТ СН'!$F$15</f>
        <v>184.84712056999999</v>
      </c>
      <c r="D255" s="36">
        <f>SUMIFS(СВЦЭМ!$F$33:$F$776,СВЦЭМ!$A$33:$A$776,$A255,СВЦЭМ!$B$33:$B$776,D$226)+'СЕТ СН'!$F$15</f>
        <v>192.9511354</v>
      </c>
      <c r="E255" s="36">
        <f>SUMIFS(СВЦЭМ!$F$33:$F$776,СВЦЭМ!$A$33:$A$776,$A255,СВЦЭМ!$B$33:$B$776,E$226)+'СЕТ СН'!$F$15</f>
        <v>196.27952629000001</v>
      </c>
      <c r="F255" s="36">
        <f>SUMIFS(СВЦЭМ!$F$33:$F$776,СВЦЭМ!$A$33:$A$776,$A255,СВЦЭМ!$B$33:$B$776,F$226)+'СЕТ СН'!$F$15</f>
        <v>198.36862966999999</v>
      </c>
      <c r="G255" s="36">
        <f>SUMIFS(СВЦЭМ!$F$33:$F$776,СВЦЭМ!$A$33:$A$776,$A255,СВЦЭМ!$B$33:$B$776,G$226)+'СЕТ СН'!$F$15</f>
        <v>194.95633792999999</v>
      </c>
      <c r="H255" s="36">
        <f>SUMIFS(СВЦЭМ!$F$33:$F$776,СВЦЭМ!$A$33:$A$776,$A255,СВЦЭМ!$B$33:$B$776,H$226)+'СЕТ СН'!$F$15</f>
        <v>189.21855740999999</v>
      </c>
      <c r="I255" s="36">
        <f>SUMIFS(СВЦЭМ!$F$33:$F$776,СВЦЭМ!$A$33:$A$776,$A255,СВЦЭМ!$B$33:$B$776,I$226)+'СЕТ СН'!$F$15</f>
        <v>179.33147402</v>
      </c>
      <c r="J255" s="36">
        <f>SUMIFS(СВЦЭМ!$F$33:$F$776,СВЦЭМ!$A$33:$A$776,$A255,СВЦЭМ!$B$33:$B$776,J$226)+'СЕТ СН'!$F$15</f>
        <v>163.51397015000001</v>
      </c>
      <c r="K255" s="36">
        <f>SUMIFS(СВЦЭМ!$F$33:$F$776,СВЦЭМ!$A$33:$A$776,$A255,СВЦЭМ!$B$33:$B$776,K$226)+'СЕТ СН'!$F$15</f>
        <v>150.60663124999999</v>
      </c>
      <c r="L255" s="36">
        <f>SUMIFS(СВЦЭМ!$F$33:$F$776,СВЦЭМ!$A$33:$A$776,$A255,СВЦЭМ!$B$33:$B$776,L$226)+'СЕТ СН'!$F$15</f>
        <v>146.235918</v>
      </c>
      <c r="M255" s="36">
        <f>SUMIFS(СВЦЭМ!$F$33:$F$776,СВЦЭМ!$A$33:$A$776,$A255,СВЦЭМ!$B$33:$B$776,M$226)+'СЕТ СН'!$F$15</f>
        <v>146.56590969000001</v>
      </c>
      <c r="N255" s="36">
        <f>SUMIFS(СВЦЭМ!$F$33:$F$776,СВЦЭМ!$A$33:$A$776,$A255,СВЦЭМ!$B$33:$B$776,N$226)+'СЕТ СН'!$F$15</f>
        <v>148.67454813000001</v>
      </c>
      <c r="O255" s="36">
        <f>SUMIFS(СВЦЭМ!$F$33:$F$776,СВЦЭМ!$A$33:$A$776,$A255,СВЦЭМ!$B$33:$B$776,O$226)+'СЕТ СН'!$F$15</f>
        <v>148.07986099999999</v>
      </c>
      <c r="P255" s="36">
        <f>SUMIFS(СВЦЭМ!$F$33:$F$776,СВЦЭМ!$A$33:$A$776,$A255,СВЦЭМ!$B$33:$B$776,P$226)+'СЕТ СН'!$F$15</f>
        <v>149.32466865999999</v>
      </c>
      <c r="Q255" s="36">
        <f>SUMIFS(СВЦЭМ!$F$33:$F$776,СВЦЭМ!$A$33:$A$776,$A255,СВЦЭМ!$B$33:$B$776,Q$226)+'СЕТ СН'!$F$15</f>
        <v>152.55436058000001</v>
      </c>
      <c r="R255" s="36">
        <f>SUMIFS(СВЦЭМ!$F$33:$F$776,СВЦЭМ!$A$33:$A$776,$A255,СВЦЭМ!$B$33:$B$776,R$226)+'СЕТ СН'!$F$15</f>
        <v>154.59481391</v>
      </c>
      <c r="S255" s="36">
        <f>SUMIFS(СВЦЭМ!$F$33:$F$776,СВЦЭМ!$A$33:$A$776,$A255,СВЦЭМ!$B$33:$B$776,S$226)+'СЕТ СН'!$F$15</f>
        <v>152.56958442000001</v>
      </c>
      <c r="T255" s="36">
        <f>SUMIFS(СВЦЭМ!$F$33:$F$776,СВЦЭМ!$A$33:$A$776,$A255,СВЦЭМ!$B$33:$B$776,T$226)+'СЕТ СН'!$F$15</f>
        <v>152.22837744</v>
      </c>
      <c r="U255" s="36">
        <f>SUMIFS(СВЦЭМ!$F$33:$F$776,СВЦЭМ!$A$33:$A$776,$A255,СВЦЭМ!$B$33:$B$776,U$226)+'СЕТ СН'!$F$15</f>
        <v>152.27789324</v>
      </c>
      <c r="V255" s="36">
        <f>SUMIFS(СВЦЭМ!$F$33:$F$776,СВЦЭМ!$A$33:$A$776,$A255,СВЦЭМ!$B$33:$B$776,V$226)+'СЕТ СН'!$F$15</f>
        <v>147.94364526000001</v>
      </c>
      <c r="W255" s="36">
        <f>SUMIFS(СВЦЭМ!$F$33:$F$776,СВЦЭМ!$A$33:$A$776,$A255,СВЦЭМ!$B$33:$B$776,W$226)+'СЕТ СН'!$F$15</f>
        <v>145.64000493</v>
      </c>
      <c r="X255" s="36">
        <f>SUMIFS(СВЦЭМ!$F$33:$F$776,СВЦЭМ!$A$33:$A$776,$A255,СВЦЭМ!$B$33:$B$776,X$226)+'СЕТ СН'!$F$15</f>
        <v>154.78880472</v>
      </c>
      <c r="Y255" s="36">
        <f>SUMIFS(СВЦЭМ!$F$33:$F$776,СВЦЭМ!$A$33:$A$776,$A255,СВЦЭМ!$B$33:$B$776,Y$226)+'СЕТ СН'!$F$15</f>
        <v>163.48221491999999</v>
      </c>
    </row>
    <row r="256" spans="1:25" ht="15.75" x14ac:dyDescent="0.2">
      <c r="A256" s="35">
        <f t="shared" si="6"/>
        <v>44073</v>
      </c>
      <c r="B256" s="36">
        <f>SUMIFS(СВЦЭМ!$F$33:$F$776,СВЦЭМ!$A$33:$A$776,$A256,СВЦЭМ!$B$33:$B$776,B$226)+'СЕТ СН'!$F$15</f>
        <v>170.35084818999999</v>
      </c>
      <c r="C256" s="36">
        <f>SUMIFS(СВЦЭМ!$F$33:$F$776,СВЦЭМ!$A$33:$A$776,$A256,СВЦЭМ!$B$33:$B$776,C$226)+'СЕТ СН'!$F$15</f>
        <v>182.97207886000001</v>
      </c>
      <c r="D256" s="36">
        <f>SUMIFS(СВЦЭМ!$F$33:$F$776,СВЦЭМ!$A$33:$A$776,$A256,СВЦЭМ!$B$33:$B$776,D$226)+'СЕТ СН'!$F$15</f>
        <v>192.42816830000001</v>
      </c>
      <c r="E256" s="36">
        <f>SUMIFS(СВЦЭМ!$F$33:$F$776,СВЦЭМ!$A$33:$A$776,$A256,СВЦЭМ!$B$33:$B$776,E$226)+'СЕТ СН'!$F$15</f>
        <v>192.55826501000001</v>
      </c>
      <c r="F256" s="36">
        <f>SUMIFS(СВЦЭМ!$F$33:$F$776,СВЦЭМ!$A$33:$A$776,$A256,СВЦЭМ!$B$33:$B$776,F$226)+'СЕТ СН'!$F$15</f>
        <v>192.68730556</v>
      </c>
      <c r="G256" s="36">
        <f>SUMIFS(СВЦЭМ!$F$33:$F$776,СВЦЭМ!$A$33:$A$776,$A256,СВЦЭМ!$B$33:$B$776,G$226)+'СЕТ СН'!$F$15</f>
        <v>190.42212201999999</v>
      </c>
      <c r="H256" s="36">
        <f>SUMIFS(СВЦЭМ!$F$33:$F$776,СВЦЭМ!$A$33:$A$776,$A256,СВЦЭМ!$B$33:$B$776,H$226)+'СЕТ СН'!$F$15</f>
        <v>188.66969361</v>
      </c>
      <c r="I256" s="36">
        <f>SUMIFS(СВЦЭМ!$F$33:$F$776,СВЦЭМ!$A$33:$A$776,$A256,СВЦЭМ!$B$33:$B$776,I$226)+'СЕТ СН'!$F$15</f>
        <v>181.86311789000001</v>
      </c>
      <c r="J256" s="36">
        <f>SUMIFS(СВЦЭМ!$F$33:$F$776,СВЦЭМ!$A$33:$A$776,$A256,СВЦЭМ!$B$33:$B$776,J$226)+'СЕТ СН'!$F$15</f>
        <v>165.63295658000001</v>
      </c>
      <c r="K256" s="36">
        <f>SUMIFS(СВЦЭМ!$F$33:$F$776,СВЦЭМ!$A$33:$A$776,$A256,СВЦЭМ!$B$33:$B$776,K$226)+'СЕТ СН'!$F$15</f>
        <v>151.38149860999999</v>
      </c>
      <c r="L256" s="36">
        <f>SUMIFS(СВЦЭМ!$F$33:$F$776,СВЦЭМ!$A$33:$A$776,$A256,СВЦЭМ!$B$33:$B$776,L$226)+'СЕТ СН'!$F$15</f>
        <v>144.56589364999999</v>
      </c>
      <c r="M256" s="36">
        <f>SUMIFS(СВЦЭМ!$F$33:$F$776,СВЦЭМ!$A$33:$A$776,$A256,СВЦЭМ!$B$33:$B$776,M$226)+'СЕТ СН'!$F$15</f>
        <v>143.39495407000001</v>
      </c>
      <c r="N256" s="36">
        <f>SUMIFS(СВЦЭМ!$F$33:$F$776,СВЦЭМ!$A$33:$A$776,$A256,СВЦЭМ!$B$33:$B$776,N$226)+'СЕТ СН'!$F$15</f>
        <v>145.51949766999999</v>
      </c>
      <c r="O256" s="36">
        <f>SUMIFS(СВЦЭМ!$F$33:$F$776,СВЦЭМ!$A$33:$A$776,$A256,СВЦЭМ!$B$33:$B$776,O$226)+'СЕТ СН'!$F$15</f>
        <v>143.90153054999999</v>
      </c>
      <c r="P256" s="36">
        <f>SUMIFS(СВЦЭМ!$F$33:$F$776,СВЦЭМ!$A$33:$A$776,$A256,СВЦЭМ!$B$33:$B$776,P$226)+'СЕТ СН'!$F$15</f>
        <v>144.62435740000001</v>
      </c>
      <c r="Q256" s="36">
        <f>SUMIFS(СВЦЭМ!$F$33:$F$776,СВЦЭМ!$A$33:$A$776,$A256,СВЦЭМ!$B$33:$B$776,Q$226)+'СЕТ СН'!$F$15</f>
        <v>147.55843924000001</v>
      </c>
      <c r="R256" s="36">
        <f>SUMIFS(СВЦЭМ!$F$33:$F$776,СВЦЭМ!$A$33:$A$776,$A256,СВЦЭМ!$B$33:$B$776,R$226)+'СЕТ СН'!$F$15</f>
        <v>148.63542419999999</v>
      </c>
      <c r="S256" s="36">
        <f>SUMIFS(СВЦЭМ!$F$33:$F$776,СВЦЭМ!$A$33:$A$776,$A256,СВЦЭМ!$B$33:$B$776,S$226)+'СЕТ СН'!$F$15</f>
        <v>145.41005111999999</v>
      </c>
      <c r="T256" s="36">
        <f>SUMIFS(СВЦЭМ!$F$33:$F$776,СВЦЭМ!$A$33:$A$776,$A256,СВЦЭМ!$B$33:$B$776,T$226)+'СЕТ СН'!$F$15</f>
        <v>143.24124047000001</v>
      </c>
      <c r="U256" s="36">
        <f>SUMIFS(СВЦЭМ!$F$33:$F$776,СВЦЭМ!$A$33:$A$776,$A256,СВЦЭМ!$B$33:$B$776,U$226)+'СЕТ СН'!$F$15</f>
        <v>142.05049862000001</v>
      </c>
      <c r="V256" s="36">
        <f>SUMIFS(СВЦЭМ!$F$33:$F$776,СВЦЭМ!$A$33:$A$776,$A256,СВЦЭМ!$B$33:$B$776,V$226)+'СЕТ СН'!$F$15</f>
        <v>136.20778569999999</v>
      </c>
      <c r="W256" s="36">
        <f>SUMIFS(СВЦЭМ!$F$33:$F$776,СВЦЭМ!$A$33:$A$776,$A256,СВЦЭМ!$B$33:$B$776,W$226)+'СЕТ СН'!$F$15</f>
        <v>132.43353689</v>
      </c>
      <c r="X256" s="36">
        <f>SUMIFS(СВЦЭМ!$F$33:$F$776,СВЦЭМ!$A$33:$A$776,$A256,СВЦЭМ!$B$33:$B$776,X$226)+'СЕТ СН'!$F$15</f>
        <v>141.56056050999999</v>
      </c>
      <c r="Y256" s="36">
        <f>SUMIFS(СВЦЭМ!$F$33:$F$776,СВЦЭМ!$A$33:$A$776,$A256,СВЦЭМ!$B$33:$B$776,Y$226)+'СЕТ СН'!$F$15</f>
        <v>152.98823657</v>
      </c>
    </row>
    <row r="257" spans="1:27" ht="15.75" x14ac:dyDescent="0.2">
      <c r="A257" s="35">
        <f t="shared" si="6"/>
        <v>44074</v>
      </c>
      <c r="B257" s="36">
        <f>SUMIFS(СВЦЭМ!$F$33:$F$776,СВЦЭМ!$A$33:$A$776,$A257,СВЦЭМ!$B$33:$B$776,B$226)+'СЕТ СН'!$F$15</f>
        <v>163.37975796999999</v>
      </c>
      <c r="C257" s="36">
        <f>SUMIFS(СВЦЭМ!$F$33:$F$776,СВЦЭМ!$A$33:$A$776,$A257,СВЦЭМ!$B$33:$B$776,C$226)+'СЕТ СН'!$F$15</f>
        <v>175.07783925999999</v>
      </c>
      <c r="D257" s="36">
        <f>SUMIFS(СВЦЭМ!$F$33:$F$776,СВЦЭМ!$A$33:$A$776,$A257,СВЦЭМ!$B$33:$B$776,D$226)+'СЕТ СН'!$F$15</f>
        <v>187.25637997999999</v>
      </c>
      <c r="E257" s="36">
        <f>SUMIFS(СВЦЭМ!$F$33:$F$776,СВЦЭМ!$A$33:$A$776,$A257,СВЦЭМ!$B$33:$B$776,E$226)+'СЕТ СН'!$F$15</f>
        <v>189.86616545999999</v>
      </c>
      <c r="F257" s="36">
        <f>SUMIFS(СВЦЭМ!$F$33:$F$776,СВЦЭМ!$A$33:$A$776,$A257,СВЦЭМ!$B$33:$B$776,F$226)+'СЕТ СН'!$F$15</f>
        <v>192.36208321999999</v>
      </c>
      <c r="G257" s="36">
        <f>SUMIFS(СВЦЭМ!$F$33:$F$776,СВЦЭМ!$A$33:$A$776,$A257,СВЦЭМ!$B$33:$B$776,G$226)+'СЕТ СН'!$F$15</f>
        <v>189.42649738</v>
      </c>
      <c r="H257" s="36">
        <f>SUMIFS(СВЦЭМ!$F$33:$F$776,СВЦЭМ!$A$33:$A$776,$A257,СВЦЭМ!$B$33:$B$776,H$226)+'СЕТ СН'!$F$15</f>
        <v>178.27046479000001</v>
      </c>
      <c r="I257" s="36">
        <f>SUMIFS(СВЦЭМ!$F$33:$F$776,СВЦЭМ!$A$33:$A$776,$A257,СВЦЭМ!$B$33:$B$776,I$226)+'СЕТ СН'!$F$15</f>
        <v>164.90457430999999</v>
      </c>
      <c r="J257" s="36">
        <f>SUMIFS(СВЦЭМ!$F$33:$F$776,СВЦЭМ!$A$33:$A$776,$A257,СВЦЭМ!$B$33:$B$776,J$226)+'СЕТ СН'!$F$15</f>
        <v>152.82008741999999</v>
      </c>
      <c r="K257" s="36">
        <f>SUMIFS(СВЦЭМ!$F$33:$F$776,СВЦЭМ!$A$33:$A$776,$A257,СВЦЭМ!$B$33:$B$776,K$226)+'СЕТ СН'!$F$15</f>
        <v>143.63677064999999</v>
      </c>
      <c r="L257" s="36">
        <f>SUMIFS(СВЦЭМ!$F$33:$F$776,СВЦЭМ!$A$33:$A$776,$A257,СВЦЭМ!$B$33:$B$776,L$226)+'СЕТ СН'!$F$15</f>
        <v>147.03720092</v>
      </c>
      <c r="M257" s="36">
        <f>SUMIFS(СВЦЭМ!$F$33:$F$776,СВЦЭМ!$A$33:$A$776,$A257,СВЦЭМ!$B$33:$B$776,M$226)+'СЕТ СН'!$F$15</f>
        <v>147.00633307999999</v>
      </c>
      <c r="N257" s="36">
        <f>SUMIFS(СВЦЭМ!$F$33:$F$776,СВЦЭМ!$A$33:$A$776,$A257,СВЦЭМ!$B$33:$B$776,N$226)+'СЕТ СН'!$F$15</f>
        <v>145.93867895</v>
      </c>
      <c r="O257" s="36">
        <f>SUMIFS(СВЦЭМ!$F$33:$F$776,СВЦЭМ!$A$33:$A$776,$A257,СВЦЭМ!$B$33:$B$776,O$226)+'СЕТ СН'!$F$15</f>
        <v>144.51027751999999</v>
      </c>
      <c r="P257" s="36">
        <f>SUMIFS(СВЦЭМ!$F$33:$F$776,СВЦЭМ!$A$33:$A$776,$A257,СВЦЭМ!$B$33:$B$776,P$226)+'СЕТ СН'!$F$15</f>
        <v>145.40371273</v>
      </c>
      <c r="Q257" s="36">
        <f>SUMIFS(СВЦЭМ!$F$33:$F$776,СВЦЭМ!$A$33:$A$776,$A257,СВЦЭМ!$B$33:$B$776,Q$226)+'СЕТ СН'!$F$15</f>
        <v>145.30256892</v>
      </c>
      <c r="R257" s="36">
        <f>SUMIFS(СВЦЭМ!$F$33:$F$776,СВЦЭМ!$A$33:$A$776,$A257,СВЦЭМ!$B$33:$B$776,R$226)+'СЕТ СН'!$F$15</f>
        <v>144.83242709999999</v>
      </c>
      <c r="S257" s="36">
        <f>SUMIFS(СВЦЭМ!$F$33:$F$776,СВЦЭМ!$A$33:$A$776,$A257,СВЦЭМ!$B$33:$B$776,S$226)+'СЕТ СН'!$F$15</f>
        <v>145.97139278</v>
      </c>
      <c r="T257" s="36">
        <f>SUMIFS(СВЦЭМ!$F$33:$F$776,СВЦЭМ!$A$33:$A$776,$A257,СВЦЭМ!$B$33:$B$776,T$226)+'СЕТ СН'!$F$15</f>
        <v>145.68521286999999</v>
      </c>
      <c r="U257" s="36">
        <f>SUMIFS(СВЦЭМ!$F$33:$F$776,СВЦЭМ!$A$33:$A$776,$A257,СВЦЭМ!$B$33:$B$776,U$226)+'СЕТ СН'!$F$15</f>
        <v>144.15785844000001</v>
      </c>
      <c r="V257" s="36">
        <f>SUMIFS(СВЦЭМ!$F$33:$F$776,СВЦЭМ!$A$33:$A$776,$A257,СВЦЭМ!$B$33:$B$776,V$226)+'СЕТ СН'!$F$15</f>
        <v>144.32731554</v>
      </c>
      <c r="W257" s="36">
        <f>SUMIFS(СВЦЭМ!$F$33:$F$776,СВЦЭМ!$A$33:$A$776,$A257,СВЦЭМ!$B$33:$B$776,W$226)+'СЕТ СН'!$F$15</f>
        <v>143.87057085000001</v>
      </c>
      <c r="X257" s="36">
        <f>SUMIFS(СВЦЭМ!$F$33:$F$776,СВЦЭМ!$A$33:$A$776,$A257,СВЦЭМ!$B$33:$B$776,X$226)+'СЕТ СН'!$F$15</f>
        <v>145.66899169000001</v>
      </c>
      <c r="Y257" s="36">
        <f>SUMIFS(СВЦЭМ!$F$33:$F$776,СВЦЭМ!$A$33:$A$776,$A257,СВЦЭМ!$B$33:$B$776,Y$226)+'СЕТ СН'!$F$15</f>
        <v>156.98608970999999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6"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37"/>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38"/>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01.08.2020</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44045</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44046</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44047</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44048</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44049</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44050</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44051</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44052</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44053</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44054</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44055</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44056</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44057</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44058</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44059</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44060</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44061</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44062</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44063</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44064</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44065</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44066</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44067</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44068</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44069</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44070</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44071</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44072</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44073</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44074</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01.08.2020</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44045</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44046</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44047</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44048</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44049</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44050</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44051</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44052</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44053</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44054</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44055</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44056</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44057</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44058</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44059</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44060</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44061</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44062</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44063</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44064</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44065</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44066</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44067</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44068</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44069</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44070</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44071</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44072</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44073</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44074</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6"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37"/>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38"/>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01.08.2020</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44045</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44046</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44047</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44048</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44049</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44050</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44051</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44052</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44053</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44054</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44055</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44056</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44057</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44058</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44059</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44060</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44061</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44062</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44063</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44064</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44065</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44066</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44067</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44068</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44069</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44070</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44071</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44072</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44073</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44074</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6"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37"/>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38"/>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01.08.2020</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44045</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44046</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44047</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44048</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44049</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44050</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44051</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44052</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44053</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44054</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44055</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44056</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44057</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44058</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44059</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44060</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44061</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44062</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44063</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44064</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44065</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44066</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44067</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44068</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44069</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44070</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44071</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44072</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44073</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44074</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6"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37"/>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38"/>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01.08.2020</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44045</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44046</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44047</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44048</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44049</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44050</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44051</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44052</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44053</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44054</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44055</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44056</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44057</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44058</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44059</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44060</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44061</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44062</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44063</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44064</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44065</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44066</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44067</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44068</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44069</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44070</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44071</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44072</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44073</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44074</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6"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37"/>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38"/>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01.08.2020</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44045</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44046</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44047</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44048</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44049</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44050</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44051</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44052</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44053</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44054</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44055</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44056</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44057</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44058</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44059</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44060</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44061</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44062</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44063</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44064</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44065</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44066</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44067</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44068</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44069</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44070</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44071</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44072</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44073</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44074</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16.680580240000001</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5" t="s">
        <v>74</v>
      </c>
      <c r="B473" s="125"/>
      <c r="C473" s="125"/>
      <c r="D473" s="125"/>
      <c r="E473" s="125"/>
      <c r="F473" s="125"/>
      <c r="G473" s="125"/>
      <c r="H473" s="125"/>
      <c r="I473" s="125"/>
      <c r="J473" s="125"/>
      <c r="K473" s="125"/>
      <c r="L473" s="125"/>
      <c r="M473" s="125"/>
      <c r="N473" s="159">
        <f>СВЦЭМ!$D$12+'СЕТ СН'!$F$13</f>
        <v>605836.71221864957</v>
      </c>
      <c r="O473" s="160"/>
      <c r="P473" s="47"/>
      <c r="Q473" s="47"/>
      <c r="R473" s="47"/>
      <c r="S473" s="47"/>
      <c r="T473" s="47"/>
      <c r="U473" s="47"/>
      <c r="V473" s="47"/>
      <c r="W473" s="47"/>
      <c r="X473" s="47"/>
      <c r="Y473" s="47"/>
    </row>
    <row r="474" spans="1:26" ht="15.75" x14ac:dyDescent="0.2">
      <c r="A474" s="125"/>
      <c r="B474" s="125"/>
      <c r="C474" s="125"/>
      <c r="D474" s="125"/>
      <c r="E474" s="125"/>
      <c r="F474" s="125"/>
      <c r="G474" s="125"/>
      <c r="H474" s="125"/>
      <c r="I474" s="125"/>
      <c r="J474" s="125"/>
      <c r="K474" s="125"/>
      <c r="L474" s="125"/>
      <c r="M474" s="125"/>
      <c r="N474" s="161"/>
      <c r="O474" s="162"/>
      <c r="P474" s="47"/>
      <c r="Q474" s="47"/>
      <c r="R474" s="47"/>
      <c r="S474" s="47"/>
      <c r="T474" s="47"/>
      <c r="U474" s="47"/>
      <c r="V474" s="47"/>
      <c r="W474" s="47"/>
      <c r="X474" s="47"/>
      <c r="Y474" s="47"/>
    </row>
    <row r="475" spans="1:26" ht="15.75" x14ac:dyDescent="0.2">
      <c r="A475" s="125"/>
      <c r="B475" s="125"/>
      <c r="C475" s="125"/>
      <c r="D475" s="125"/>
      <c r="E475" s="125"/>
      <c r="F475" s="125"/>
      <c r="G475" s="125"/>
      <c r="H475" s="125"/>
      <c r="I475" s="125"/>
      <c r="J475" s="125"/>
      <c r="K475" s="125"/>
      <c r="L475" s="125"/>
      <c r="M475" s="125"/>
      <c r="N475" s="163"/>
      <c r="O475" s="164"/>
      <c r="P475" s="47"/>
      <c r="Q475" s="47"/>
      <c r="R475" s="47"/>
      <c r="S475" s="47"/>
      <c r="T475" s="47"/>
      <c r="U475" s="47"/>
      <c r="V475" s="47"/>
      <c r="W475" s="47"/>
      <c r="X475" s="47"/>
      <c r="Y475" s="47"/>
    </row>
    <row r="476" spans="1:26" ht="30" customHeight="1" x14ac:dyDescent="0.25"/>
    <row r="477" spans="1:26" ht="15.75" x14ac:dyDescent="0.25">
      <c r="A477" s="144" t="s">
        <v>138</v>
      </c>
      <c r="B477" s="145"/>
      <c r="C477" s="145"/>
      <c r="D477" s="145"/>
      <c r="E477" s="145"/>
      <c r="F477" s="145"/>
      <c r="G477" s="145"/>
      <c r="H477" s="145"/>
      <c r="I477" s="145"/>
      <c r="J477" s="145"/>
      <c r="K477" s="145"/>
      <c r="L477" s="145"/>
      <c r="M477" s="146"/>
      <c r="N477" s="126" t="s">
        <v>29</v>
      </c>
      <c r="O477" s="126"/>
      <c r="P477" s="126"/>
      <c r="Q477" s="126"/>
      <c r="R477" s="126"/>
      <c r="S477" s="126"/>
      <c r="T477" s="126"/>
      <c r="U477" s="126"/>
    </row>
    <row r="478" spans="1:26" ht="15.75" x14ac:dyDescent="0.25">
      <c r="A478" s="147"/>
      <c r="B478" s="148"/>
      <c r="C478" s="148"/>
      <c r="D478" s="148"/>
      <c r="E478" s="148"/>
      <c r="F478" s="148"/>
      <c r="G478" s="148"/>
      <c r="H478" s="148"/>
      <c r="I478" s="148"/>
      <c r="J478" s="148"/>
      <c r="K478" s="148"/>
      <c r="L478" s="148"/>
      <c r="M478" s="149"/>
      <c r="N478" s="127" t="s">
        <v>0</v>
      </c>
      <c r="O478" s="127"/>
      <c r="P478" s="127" t="s">
        <v>1</v>
      </c>
      <c r="Q478" s="127"/>
      <c r="R478" s="127" t="s">
        <v>2</v>
      </c>
      <c r="S478" s="127"/>
      <c r="T478" s="127" t="s">
        <v>3</v>
      </c>
      <c r="U478" s="127"/>
    </row>
    <row r="479" spans="1:26" ht="15.75" x14ac:dyDescent="0.25">
      <c r="A479" s="150"/>
      <c r="B479" s="151"/>
      <c r="C479" s="151"/>
      <c r="D479" s="151"/>
      <c r="E479" s="151"/>
      <c r="F479" s="151"/>
      <c r="G479" s="151"/>
      <c r="H479" s="151"/>
      <c r="I479" s="151"/>
      <c r="J479" s="151"/>
      <c r="K479" s="151"/>
      <c r="L479" s="151"/>
      <c r="M479" s="152"/>
      <c r="N479" s="143">
        <f>'СЕТ СН'!$F$7</f>
        <v>509348.01</v>
      </c>
      <c r="O479" s="143"/>
      <c r="P479" s="143">
        <f>'СЕТ СН'!$G$7</f>
        <v>848174.03</v>
      </c>
      <c r="Q479" s="143"/>
      <c r="R479" s="143">
        <f>'СЕТ СН'!$H$7</f>
        <v>852515.41</v>
      </c>
      <c r="S479" s="143"/>
      <c r="T479" s="143">
        <f>'СЕТ СН'!$I$7</f>
        <v>580682.93000000005</v>
      </c>
      <c r="U479" s="143"/>
    </row>
    <row r="482" spans="1:25" ht="15.75" x14ac:dyDescent="0.25">
      <c r="A482" s="144" t="s">
        <v>139</v>
      </c>
      <c r="B482" s="145"/>
      <c r="C482" s="145"/>
      <c r="D482" s="145"/>
      <c r="E482" s="145"/>
      <c r="F482" s="145"/>
      <c r="G482" s="145"/>
      <c r="H482" s="145"/>
      <c r="I482" s="145"/>
      <c r="J482" s="145"/>
      <c r="K482" s="145"/>
      <c r="L482" s="145"/>
      <c r="M482" s="146"/>
      <c r="N482" s="94" t="s">
        <v>140</v>
      </c>
      <c r="O482" s="95"/>
      <c r="T482" s="42"/>
      <c r="U482" s="42"/>
      <c r="V482" s="42"/>
      <c r="W482" s="42"/>
      <c r="X482" s="42"/>
      <c r="Y482" s="42"/>
    </row>
    <row r="483" spans="1:25" ht="15.75" x14ac:dyDescent="0.25">
      <c r="A483" s="147"/>
      <c r="B483" s="148"/>
      <c r="C483" s="148"/>
      <c r="D483" s="148"/>
      <c r="E483" s="148"/>
      <c r="F483" s="148"/>
      <c r="G483" s="148"/>
      <c r="H483" s="148"/>
      <c r="I483" s="148"/>
      <c r="J483" s="148"/>
      <c r="K483" s="148"/>
      <c r="L483" s="148"/>
      <c r="M483" s="149"/>
      <c r="N483" s="127" t="s">
        <v>145</v>
      </c>
      <c r="O483" s="127"/>
      <c r="T483" s="42"/>
      <c r="U483" s="42"/>
      <c r="V483" s="42"/>
      <c r="W483" s="42"/>
      <c r="X483" s="42"/>
      <c r="Y483" s="42"/>
    </row>
    <row r="484" spans="1:25" ht="15.75" x14ac:dyDescent="0.25">
      <c r="A484" s="150"/>
      <c r="B484" s="151"/>
      <c r="C484" s="151"/>
      <c r="D484" s="151"/>
      <c r="E484" s="151"/>
      <c r="F484" s="151"/>
      <c r="G484" s="151"/>
      <c r="H484" s="151"/>
      <c r="I484" s="151"/>
      <c r="J484" s="151"/>
      <c r="K484" s="151"/>
      <c r="L484" s="151"/>
      <c r="M484" s="152"/>
      <c r="N484" s="143">
        <f>'СЕТ СН'!$F$10</f>
        <v>192746.05</v>
      </c>
      <c r="O484" s="143"/>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133</v>
      </c>
      <c r="B5" s="90" t="s">
        <v>149</v>
      </c>
      <c r="C5" s="54">
        <v>44013</v>
      </c>
      <c r="D5" s="54">
        <v>44196</v>
      </c>
      <c r="E5" s="52" t="s">
        <v>20</v>
      </c>
      <c r="F5" s="52">
        <v>1041.43</v>
      </c>
      <c r="G5" s="52">
        <v>1914.5</v>
      </c>
      <c r="H5" s="52">
        <v>2019</v>
      </c>
      <c r="I5" s="52">
        <v>2240.0500000000002</v>
      </c>
    </row>
    <row r="6" spans="1:9" ht="60" x14ac:dyDescent="0.2">
      <c r="A6" s="53" t="s">
        <v>134</v>
      </c>
      <c r="B6" s="92" t="s">
        <v>149</v>
      </c>
      <c r="C6" s="54">
        <v>44013</v>
      </c>
      <c r="D6" s="54">
        <v>44196</v>
      </c>
      <c r="E6" s="52" t="s">
        <v>20</v>
      </c>
      <c r="F6" s="52">
        <v>50.06</v>
      </c>
      <c r="G6" s="52">
        <v>200.19</v>
      </c>
      <c r="H6" s="52">
        <v>246.9</v>
      </c>
      <c r="I6" s="52">
        <v>506.89</v>
      </c>
    </row>
    <row r="7" spans="1:9" ht="60" x14ac:dyDescent="0.2">
      <c r="A7" s="53" t="s">
        <v>135</v>
      </c>
      <c r="B7" s="92" t="s">
        <v>149</v>
      </c>
      <c r="C7" s="54">
        <v>44013</v>
      </c>
      <c r="D7" s="54">
        <v>44196</v>
      </c>
      <c r="E7" s="52" t="s">
        <v>21</v>
      </c>
      <c r="F7" s="52">
        <v>509348.01</v>
      </c>
      <c r="G7" s="52">
        <v>848174.03</v>
      </c>
      <c r="H7" s="52">
        <v>852515.41</v>
      </c>
      <c r="I7" s="52">
        <v>580682.93000000005</v>
      </c>
    </row>
    <row r="8" spans="1:9" ht="90" x14ac:dyDescent="0.2">
      <c r="A8" s="53" t="s">
        <v>144</v>
      </c>
      <c r="B8" s="93" t="s">
        <v>150</v>
      </c>
      <c r="C8" s="54">
        <v>43831</v>
      </c>
      <c r="D8" s="54">
        <v>44196</v>
      </c>
      <c r="E8" s="93" t="s">
        <v>143</v>
      </c>
      <c r="F8" s="97">
        <v>7.8200000000000006E-2</v>
      </c>
      <c r="G8" s="93"/>
      <c r="H8" s="93"/>
      <c r="I8" s="93"/>
    </row>
    <row r="9" spans="1:9" ht="75" x14ac:dyDescent="0.2">
      <c r="A9" s="53" t="s">
        <v>136</v>
      </c>
      <c r="B9" s="93" t="s">
        <v>141</v>
      </c>
      <c r="C9" s="54">
        <v>44044</v>
      </c>
      <c r="D9" s="54">
        <v>44074</v>
      </c>
      <c r="E9" s="93" t="s">
        <v>20</v>
      </c>
      <c r="F9" s="96" t="s">
        <v>185</v>
      </c>
      <c r="G9" s="93"/>
      <c r="H9" s="93"/>
      <c r="I9" s="93"/>
    </row>
    <row r="10" spans="1:9" ht="45" x14ac:dyDescent="0.2">
      <c r="A10" s="53" t="s">
        <v>142</v>
      </c>
      <c r="B10" s="93" t="s">
        <v>151</v>
      </c>
      <c r="C10" s="54">
        <v>44013</v>
      </c>
      <c r="D10" s="54">
        <v>44196</v>
      </c>
      <c r="E10" s="91" t="s">
        <v>21</v>
      </c>
      <c r="F10" s="91">
        <v>192746.05</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Nc9Ln41LDhHT/dza9lsEYim9P80z87a4wxli3vlnZxaQM5eInBWTnLg7fyl5UvWU1HSSKgHgoulobg3dNn/vLw==" saltValue="Vasz29yuzZ+zHaNukY65E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4" t="s">
        <v>84</v>
      </c>
      <c r="B4" s="175"/>
      <c r="C4" s="63"/>
      <c r="D4" s="64" t="s">
        <v>85</v>
      </c>
    </row>
    <row r="5" spans="1:4" ht="15" customHeight="1" x14ac:dyDescent="0.2">
      <c r="A5" s="177" t="s">
        <v>86</v>
      </c>
      <c r="B5" s="178"/>
      <c r="C5" s="65"/>
      <c r="D5" s="66" t="s">
        <v>87</v>
      </c>
    </row>
    <row r="6" spans="1:4" ht="15" customHeight="1" x14ac:dyDescent="0.2">
      <c r="A6" s="174" t="s">
        <v>88</v>
      </c>
      <c r="B6" s="175"/>
      <c r="C6" s="67"/>
      <c r="D6" s="64" t="s">
        <v>146</v>
      </c>
    </row>
    <row r="7" spans="1:4" ht="15" customHeight="1" x14ac:dyDescent="0.2">
      <c r="A7" s="174" t="s">
        <v>89</v>
      </c>
      <c r="B7" s="175"/>
      <c r="C7" s="67"/>
      <c r="D7" s="64" t="s">
        <v>153</v>
      </c>
    </row>
    <row r="8" spans="1:4" ht="15" customHeight="1" x14ac:dyDescent="0.2">
      <c r="A8" s="176" t="s">
        <v>90</v>
      </c>
      <c r="B8" s="176"/>
      <c r="C8" s="102"/>
      <c r="D8" s="68"/>
    </row>
    <row r="9" spans="1:4" ht="15" customHeight="1" x14ac:dyDescent="0.2">
      <c r="A9" s="69" t="s">
        <v>91</v>
      </c>
      <c r="B9" s="70"/>
      <c r="C9" s="71"/>
      <c r="D9" s="72"/>
    </row>
    <row r="10" spans="1:4" ht="30" customHeight="1" x14ac:dyDescent="0.2">
      <c r="A10" s="168" t="s">
        <v>92</v>
      </c>
      <c r="B10" s="169"/>
      <c r="C10" s="73"/>
      <c r="D10" s="74">
        <v>6.7435469699999997</v>
      </c>
    </row>
    <row r="11" spans="1:4" ht="66" customHeight="1" x14ac:dyDescent="0.2">
      <c r="A11" s="168" t="s">
        <v>93</v>
      </c>
      <c r="B11" s="169"/>
      <c r="C11" s="73"/>
      <c r="D11" s="74">
        <v>766.86678383000003</v>
      </c>
    </row>
    <row r="12" spans="1:4" ht="30" customHeight="1" x14ac:dyDescent="0.2">
      <c r="A12" s="168" t="s">
        <v>94</v>
      </c>
      <c r="B12" s="169"/>
      <c r="C12" s="73"/>
      <c r="D12" s="75">
        <v>605836.71221864957</v>
      </c>
    </row>
    <row r="13" spans="1:4" ht="30" customHeight="1" x14ac:dyDescent="0.2">
      <c r="A13" s="168" t="s">
        <v>95</v>
      </c>
      <c r="B13" s="169"/>
      <c r="C13" s="73"/>
      <c r="D13" s="76"/>
    </row>
    <row r="14" spans="1:4" ht="15" customHeight="1" x14ac:dyDescent="0.2">
      <c r="A14" s="172" t="s">
        <v>96</v>
      </c>
      <c r="B14" s="173"/>
      <c r="C14" s="73"/>
      <c r="D14" s="74">
        <v>871.62198023999997</v>
      </c>
    </row>
    <row r="15" spans="1:4" ht="15" customHeight="1" x14ac:dyDescent="0.2">
      <c r="A15" s="172" t="s">
        <v>97</v>
      </c>
      <c r="B15" s="173"/>
      <c r="C15" s="73"/>
      <c r="D15" s="74">
        <v>1653.1085832199999</v>
      </c>
    </row>
    <row r="16" spans="1:4" ht="15" customHeight="1" x14ac:dyDescent="0.2">
      <c r="A16" s="172" t="s">
        <v>98</v>
      </c>
      <c r="B16" s="173"/>
      <c r="C16" s="73"/>
      <c r="D16" s="74">
        <v>3083.1949874799998</v>
      </c>
    </row>
    <row r="17" spans="1:6" ht="15" customHeight="1" x14ac:dyDescent="0.2">
      <c r="A17" s="172" t="s">
        <v>99</v>
      </c>
      <c r="B17" s="173"/>
      <c r="C17" s="73"/>
      <c r="D17" s="74">
        <v>2139.7702590600002</v>
      </c>
    </row>
    <row r="18" spans="1:6" ht="52.5" customHeight="1" x14ac:dyDescent="0.2">
      <c r="A18" s="168" t="s">
        <v>100</v>
      </c>
      <c r="B18" s="169"/>
      <c r="C18" s="73"/>
      <c r="D18" s="74">
        <v>16.680580240000001</v>
      </c>
    </row>
    <row r="19" spans="1:6" ht="15" customHeight="1" x14ac:dyDescent="0.2">
      <c r="A19" s="69" t="s">
        <v>101</v>
      </c>
      <c r="B19" s="70"/>
      <c r="C19" s="77"/>
      <c r="D19" s="78"/>
    </row>
    <row r="20" spans="1:6" ht="30" customHeight="1" x14ac:dyDescent="0.2">
      <c r="A20" s="168" t="s">
        <v>102</v>
      </c>
      <c r="B20" s="169"/>
      <c r="C20" s="73"/>
      <c r="D20" s="79">
        <v>804.01099999999997</v>
      </c>
    </row>
    <row r="21" spans="1:6" ht="30" customHeight="1" x14ac:dyDescent="0.2">
      <c r="A21" s="168" t="s">
        <v>103</v>
      </c>
      <c r="B21" s="169"/>
      <c r="C21" s="80"/>
      <c r="D21" s="79">
        <v>1.244</v>
      </c>
    </row>
    <row r="22" spans="1:6" ht="15" customHeight="1" x14ac:dyDescent="0.2">
      <c r="A22" s="69" t="s">
        <v>104</v>
      </c>
      <c r="B22" s="70"/>
      <c r="C22" s="77"/>
      <c r="D22" s="78"/>
    </row>
    <row r="23" spans="1:6" ht="15" customHeight="1" x14ac:dyDescent="0.25">
      <c r="A23" s="168" t="s">
        <v>105</v>
      </c>
      <c r="B23" s="169"/>
      <c r="C23" s="81"/>
      <c r="D23" s="76"/>
    </row>
    <row r="24" spans="1:6" ht="15" customHeight="1" x14ac:dyDescent="0.25">
      <c r="A24" s="172" t="s">
        <v>96</v>
      </c>
      <c r="B24" s="173"/>
      <c r="C24" s="81"/>
      <c r="D24" s="82">
        <v>0</v>
      </c>
    </row>
    <row r="25" spans="1:6" ht="15" customHeight="1" x14ac:dyDescent="0.25">
      <c r="A25" s="172" t="s">
        <v>97</v>
      </c>
      <c r="B25" s="173"/>
      <c r="C25" s="81"/>
      <c r="D25" s="82">
        <v>1.539551748765E-3</v>
      </c>
    </row>
    <row r="26" spans="1:6" ht="15" customHeight="1" x14ac:dyDescent="0.25">
      <c r="A26" s="172" t="s">
        <v>98</v>
      </c>
      <c r="B26" s="173"/>
      <c r="C26" s="81"/>
      <c r="D26" s="82">
        <v>3.9141734548100004E-3</v>
      </c>
    </row>
    <row r="27" spans="1:6" ht="15" customHeight="1" x14ac:dyDescent="0.25">
      <c r="A27" s="172" t="s">
        <v>99</v>
      </c>
      <c r="B27" s="173"/>
      <c r="C27" s="81"/>
      <c r="D27" s="82">
        <v>2.3479893925239998E-3</v>
      </c>
    </row>
    <row r="29" spans="1:6" x14ac:dyDescent="0.2">
      <c r="A29" s="58" t="s">
        <v>106</v>
      </c>
      <c r="B29" s="59"/>
      <c r="C29" s="59"/>
      <c r="D29" s="56"/>
      <c r="E29" s="56"/>
      <c r="F29" s="60"/>
    </row>
    <row r="30" spans="1:6" ht="280.5" customHeight="1" x14ac:dyDescent="0.2">
      <c r="A30" s="170" t="s">
        <v>7</v>
      </c>
      <c r="B30" s="170" t="s">
        <v>107</v>
      </c>
      <c r="C30" s="57" t="s">
        <v>108</v>
      </c>
      <c r="D30" s="57" t="s">
        <v>109</v>
      </c>
      <c r="E30" s="57" t="s">
        <v>110</v>
      </c>
      <c r="F30" s="57" t="s">
        <v>111</v>
      </c>
    </row>
    <row r="31" spans="1:6" x14ac:dyDescent="0.2">
      <c r="A31" s="171"/>
      <c r="B31" s="171"/>
      <c r="C31" s="57" t="s">
        <v>112</v>
      </c>
      <c r="D31" s="57" t="s">
        <v>112</v>
      </c>
      <c r="E31" s="98" t="s">
        <v>112</v>
      </c>
      <c r="F31" s="98" t="s">
        <v>112</v>
      </c>
    </row>
    <row r="32" spans="1:6" ht="30.75" customHeight="1" x14ac:dyDescent="0.2">
      <c r="A32" s="99"/>
      <c r="B32" s="99"/>
      <c r="C32" s="99"/>
      <c r="D32" s="99"/>
      <c r="E32" s="100"/>
      <c r="F32" s="101"/>
    </row>
    <row r="33" spans="1:6" ht="12.75" customHeight="1" x14ac:dyDescent="0.2">
      <c r="A33" s="83" t="s">
        <v>154</v>
      </c>
      <c r="B33" s="83">
        <v>1</v>
      </c>
      <c r="C33" s="84">
        <v>886.05723679000005</v>
      </c>
      <c r="D33" s="84">
        <v>859.50906612000006</v>
      </c>
      <c r="E33" s="84">
        <v>182.10127136</v>
      </c>
      <c r="F33" s="84">
        <v>182.10127136</v>
      </c>
    </row>
    <row r="34" spans="1:6" ht="12.75" customHeight="1" x14ac:dyDescent="0.2">
      <c r="A34" s="83" t="s">
        <v>154</v>
      </c>
      <c r="B34" s="83">
        <v>2</v>
      </c>
      <c r="C34" s="84">
        <v>923.52030234999995</v>
      </c>
      <c r="D34" s="84">
        <v>898.94364556000005</v>
      </c>
      <c r="E34" s="84">
        <v>190.45614198000001</v>
      </c>
      <c r="F34" s="84">
        <v>190.45614198000001</v>
      </c>
    </row>
    <row r="35" spans="1:6" ht="12.75" customHeight="1" x14ac:dyDescent="0.2">
      <c r="A35" s="83" t="s">
        <v>154</v>
      </c>
      <c r="B35" s="83">
        <v>3</v>
      </c>
      <c r="C35" s="84">
        <v>960.25183455000001</v>
      </c>
      <c r="D35" s="84">
        <v>934.73750916999995</v>
      </c>
      <c r="E35" s="84">
        <v>198.03966649</v>
      </c>
      <c r="F35" s="84">
        <v>198.03966649</v>
      </c>
    </row>
    <row r="36" spans="1:6" ht="12.75" customHeight="1" x14ac:dyDescent="0.2">
      <c r="A36" s="83" t="s">
        <v>154</v>
      </c>
      <c r="B36" s="83">
        <v>4</v>
      </c>
      <c r="C36" s="84">
        <v>961.03202680000004</v>
      </c>
      <c r="D36" s="84">
        <v>935.66361434999999</v>
      </c>
      <c r="E36" s="84">
        <v>198.23587726</v>
      </c>
      <c r="F36" s="84">
        <v>198.23587726</v>
      </c>
    </row>
    <row r="37" spans="1:6" ht="12.75" customHeight="1" x14ac:dyDescent="0.2">
      <c r="A37" s="83" t="s">
        <v>154</v>
      </c>
      <c r="B37" s="83">
        <v>5</v>
      </c>
      <c r="C37" s="84">
        <v>956.11819461000005</v>
      </c>
      <c r="D37" s="84">
        <v>932.26436365999996</v>
      </c>
      <c r="E37" s="84">
        <v>197.51568954000001</v>
      </c>
      <c r="F37" s="84">
        <v>197.51568954000001</v>
      </c>
    </row>
    <row r="38" spans="1:6" ht="12.75" customHeight="1" x14ac:dyDescent="0.2">
      <c r="A38" s="83" t="s">
        <v>154</v>
      </c>
      <c r="B38" s="83">
        <v>6</v>
      </c>
      <c r="C38" s="84">
        <v>981.03537116999996</v>
      </c>
      <c r="D38" s="84">
        <v>957.48563405000004</v>
      </c>
      <c r="E38" s="84">
        <v>202.85923457999999</v>
      </c>
      <c r="F38" s="84">
        <v>202.85923457999999</v>
      </c>
    </row>
    <row r="39" spans="1:6" ht="12.75" customHeight="1" x14ac:dyDescent="0.2">
      <c r="A39" s="83" t="s">
        <v>154</v>
      </c>
      <c r="B39" s="83">
        <v>7</v>
      </c>
      <c r="C39" s="84">
        <v>961.82721280999999</v>
      </c>
      <c r="D39" s="84">
        <v>936.10182792000001</v>
      </c>
      <c r="E39" s="84">
        <v>198.32872008000001</v>
      </c>
      <c r="F39" s="84">
        <v>198.32872008000001</v>
      </c>
    </row>
    <row r="40" spans="1:6" ht="12.75" customHeight="1" x14ac:dyDescent="0.2">
      <c r="A40" s="83" t="s">
        <v>154</v>
      </c>
      <c r="B40" s="83">
        <v>8</v>
      </c>
      <c r="C40" s="84">
        <v>982.36898188999999</v>
      </c>
      <c r="D40" s="84">
        <v>954.21217920000004</v>
      </c>
      <c r="E40" s="84">
        <v>202.1656988</v>
      </c>
      <c r="F40" s="84">
        <v>202.1656988</v>
      </c>
    </row>
    <row r="41" spans="1:6" ht="12.75" customHeight="1" x14ac:dyDescent="0.2">
      <c r="A41" s="83" t="s">
        <v>154</v>
      </c>
      <c r="B41" s="83">
        <v>9</v>
      </c>
      <c r="C41" s="84">
        <v>936.91542417000005</v>
      </c>
      <c r="D41" s="84">
        <v>909.67091233999997</v>
      </c>
      <c r="E41" s="84">
        <v>192.72889162000001</v>
      </c>
      <c r="F41" s="84">
        <v>192.72889162000001</v>
      </c>
    </row>
    <row r="42" spans="1:6" ht="12.75" customHeight="1" x14ac:dyDescent="0.2">
      <c r="A42" s="83" t="s">
        <v>154</v>
      </c>
      <c r="B42" s="83">
        <v>10</v>
      </c>
      <c r="C42" s="84">
        <v>895.65783209000006</v>
      </c>
      <c r="D42" s="84">
        <v>868.43112353000004</v>
      </c>
      <c r="E42" s="84">
        <v>183.9915574</v>
      </c>
      <c r="F42" s="84">
        <v>183.9915574</v>
      </c>
    </row>
    <row r="43" spans="1:6" ht="12.75" customHeight="1" x14ac:dyDescent="0.2">
      <c r="A43" s="83" t="s">
        <v>154</v>
      </c>
      <c r="B43" s="83">
        <v>11</v>
      </c>
      <c r="C43" s="84">
        <v>861.00712926000006</v>
      </c>
      <c r="D43" s="84">
        <v>834.56397654</v>
      </c>
      <c r="E43" s="84">
        <v>176.81623981000001</v>
      </c>
      <c r="F43" s="84">
        <v>176.81623981000001</v>
      </c>
    </row>
    <row r="44" spans="1:6" ht="12.75" customHeight="1" x14ac:dyDescent="0.2">
      <c r="A44" s="83" t="s">
        <v>154</v>
      </c>
      <c r="B44" s="83">
        <v>12</v>
      </c>
      <c r="C44" s="84">
        <v>798.50165182000001</v>
      </c>
      <c r="D44" s="84">
        <v>772.72995616000003</v>
      </c>
      <c r="E44" s="84">
        <v>163.71567558000001</v>
      </c>
      <c r="F44" s="84">
        <v>163.71567558000001</v>
      </c>
    </row>
    <row r="45" spans="1:6" ht="12.75" customHeight="1" x14ac:dyDescent="0.2">
      <c r="A45" s="83" t="s">
        <v>154</v>
      </c>
      <c r="B45" s="83">
        <v>13</v>
      </c>
      <c r="C45" s="84">
        <v>770.02515778999998</v>
      </c>
      <c r="D45" s="84">
        <v>739.99388341999997</v>
      </c>
      <c r="E45" s="84">
        <v>156.77999485999999</v>
      </c>
      <c r="F45" s="84">
        <v>156.77999485999999</v>
      </c>
    </row>
    <row r="46" spans="1:6" ht="12.75" customHeight="1" x14ac:dyDescent="0.2">
      <c r="A46" s="83" t="s">
        <v>154</v>
      </c>
      <c r="B46" s="83">
        <v>14</v>
      </c>
      <c r="C46" s="84">
        <v>714.19688336000002</v>
      </c>
      <c r="D46" s="84">
        <v>691.65324627999996</v>
      </c>
      <c r="E46" s="84">
        <v>146.53822797999999</v>
      </c>
      <c r="F46" s="84">
        <v>146.53822797999999</v>
      </c>
    </row>
    <row r="47" spans="1:6" ht="12.75" customHeight="1" x14ac:dyDescent="0.2">
      <c r="A47" s="83" t="s">
        <v>154</v>
      </c>
      <c r="B47" s="83">
        <v>15</v>
      </c>
      <c r="C47" s="84">
        <v>715.97715950999998</v>
      </c>
      <c r="D47" s="84">
        <v>693.40140225000005</v>
      </c>
      <c r="E47" s="84">
        <v>146.90860386</v>
      </c>
      <c r="F47" s="84">
        <v>146.90860386</v>
      </c>
    </row>
    <row r="48" spans="1:6" ht="12.75" customHeight="1" x14ac:dyDescent="0.2">
      <c r="A48" s="83" t="s">
        <v>154</v>
      </c>
      <c r="B48" s="83">
        <v>16</v>
      </c>
      <c r="C48" s="84">
        <v>715.44214044</v>
      </c>
      <c r="D48" s="84">
        <v>694.83365558000003</v>
      </c>
      <c r="E48" s="84">
        <v>147.21205051999999</v>
      </c>
      <c r="F48" s="84">
        <v>147.21205051999999</v>
      </c>
    </row>
    <row r="49" spans="1:6" ht="12.75" customHeight="1" x14ac:dyDescent="0.2">
      <c r="A49" s="83" t="s">
        <v>154</v>
      </c>
      <c r="B49" s="83">
        <v>17</v>
      </c>
      <c r="C49" s="84">
        <v>721.07331610000006</v>
      </c>
      <c r="D49" s="84">
        <v>694.48877023</v>
      </c>
      <c r="E49" s="84">
        <v>147.13898083000001</v>
      </c>
      <c r="F49" s="84">
        <v>147.13898083000001</v>
      </c>
    </row>
    <row r="50" spans="1:6" ht="12.75" customHeight="1" x14ac:dyDescent="0.2">
      <c r="A50" s="83" t="s">
        <v>154</v>
      </c>
      <c r="B50" s="83">
        <v>18</v>
      </c>
      <c r="C50" s="84">
        <v>717.52319563000003</v>
      </c>
      <c r="D50" s="84">
        <v>694.79008575</v>
      </c>
      <c r="E50" s="84">
        <v>147.20281951999999</v>
      </c>
      <c r="F50" s="84">
        <v>147.20281951999999</v>
      </c>
    </row>
    <row r="51" spans="1:6" ht="12.75" customHeight="1" x14ac:dyDescent="0.2">
      <c r="A51" s="83" t="s">
        <v>154</v>
      </c>
      <c r="B51" s="83">
        <v>19</v>
      </c>
      <c r="C51" s="84">
        <v>718.46168808000004</v>
      </c>
      <c r="D51" s="84">
        <v>694.88858630000004</v>
      </c>
      <c r="E51" s="84">
        <v>147.22368850000001</v>
      </c>
      <c r="F51" s="84">
        <v>147.22368850000001</v>
      </c>
    </row>
    <row r="52" spans="1:6" ht="12.75" customHeight="1" x14ac:dyDescent="0.2">
      <c r="A52" s="83" t="s">
        <v>154</v>
      </c>
      <c r="B52" s="83">
        <v>20</v>
      </c>
      <c r="C52" s="84">
        <v>722.25048457000003</v>
      </c>
      <c r="D52" s="84">
        <v>696.65059672999996</v>
      </c>
      <c r="E52" s="84">
        <v>147.59699968000001</v>
      </c>
      <c r="F52" s="84">
        <v>147.59699968000001</v>
      </c>
    </row>
    <row r="53" spans="1:6" ht="12.75" customHeight="1" x14ac:dyDescent="0.2">
      <c r="A53" s="83" t="s">
        <v>154</v>
      </c>
      <c r="B53" s="83">
        <v>21</v>
      </c>
      <c r="C53" s="84">
        <v>708.86205281000002</v>
      </c>
      <c r="D53" s="84">
        <v>683.34815021999998</v>
      </c>
      <c r="E53" s="84">
        <v>144.77865543999999</v>
      </c>
      <c r="F53" s="84">
        <v>144.77865543999999</v>
      </c>
    </row>
    <row r="54" spans="1:6" ht="12.75" customHeight="1" x14ac:dyDescent="0.2">
      <c r="A54" s="83" t="s">
        <v>154</v>
      </c>
      <c r="B54" s="83">
        <v>22</v>
      </c>
      <c r="C54" s="84">
        <v>692.96733009000002</v>
      </c>
      <c r="D54" s="84">
        <v>667.75481503000003</v>
      </c>
      <c r="E54" s="84">
        <v>141.47494839000001</v>
      </c>
      <c r="F54" s="84">
        <v>141.47494839000001</v>
      </c>
    </row>
    <row r="55" spans="1:6" ht="12.75" customHeight="1" x14ac:dyDescent="0.2">
      <c r="A55" s="83" t="s">
        <v>154</v>
      </c>
      <c r="B55" s="83">
        <v>23</v>
      </c>
      <c r="C55" s="84">
        <v>731.94721066</v>
      </c>
      <c r="D55" s="84">
        <v>706.49918932000003</v>
      </c>
      <c r="E55" s="84">
        <v>149.68358759</v>
      </c>
      <c r="F55" s="84">
        <v>149.68358759</v>
      </c>
    </row>
    <row r="56" spans="1:6" ht="12.75" customHeight="1" x14ac:dyDescent="0.2">
      <c r="A56" s="83" t="s">
        <v>154</v>
      </c>
      <c r="B56" s="83">
        <v>24</v>
      </c>
      <c r="C56" s="84">
        <v>841.82357765999996</v>
      </c>
      <c r="D56" s="84">
        <v>815.70132610999997</v>
      </c>
      <c r="E56" s="84">
        <v>172.81987402999999</v>
      </c>
      <c r="F56" s="84">
        <v>172.81987402999999</v>
      </c>
    </row>
    <row r="57" spans="1:6" ht="12.75" customHeight="1" x14ac:dyDescent="0.2">
      <c r="A57" s="83" t="s">
        <v>155</v>
      </c>
      <c r="B57" s="83">
        <v>1</v>
      </c>
      <c r="C57" s="84">
        <v>869.78076520000002</v>
      </c>
      <c r="D57" s="84">
        <v>841.17724439000006</v>
      </c>
      <c r="E57" s="84">
        <v>178.21737045</v>
      </c>
      <c r="F57" s="84">
        <v>178.21737045</v>
      </c>
    </row>
    <row r="58" spans="1:6" ht="12.75" customHeight="1" x14ac:dyDescent="0.2">
      <c r="A58" s="83" t="s">
        <v>155</v>
      </c>
      <c r="B58" s="83">
        <v>2</v>
      </c>
      <c r="C58" s="84">
        <v>907.90796232000002</v>
      </c>
      <c r="D58" s="84">
        <v>884.35074359999999</v>
      </c>
      <c r="E58" s="84">
        <v>187.36439333000001</v>
      </c>
      <c r="F58" s="84">
        <v>187.36439333000001</v>
      </c>
    </row>
    <row r="59" spans="1:6" ht="12.75" customHeight="1" x14ac:dyDescent="0.2">
      <c r="A59" s="83" t="s">
        <v>155</v>
      </c>
      <c r="B59" s="83">
        <v>3</v>
      </c>
      <c r="C59" s="84">
        <v>938.22936362999997</v>
      </c>
      <c r="D59" s="84">
        <v>914.30754662000004</v>
      </c>
      <c r="E59" s="84">
        <v>193.7112396</v>
      </c>
      <c r="F59" s="84">
        <v>193.7112396</v>
      </c>
    </row>
    <row r="60" spans="1:6" ht="12.75" customHeight="1" x14ac:dyDescent="0.2">
      <c r="A60" s="83" t="s">
        <v>155</v>
      </c>
      <c r="B60" s="83">
        <v>4</v>
      </c>
      <c r="C60" s="84">
        <v>944.02248670999995</v>
      </c>
      <c r="D60" s="84">
        <v>919.33872259999998</v>
      </c>
      <c r="E60" s="84">
        <v>194.7771778</v>
      </c>
      <c r="F60" s="84">
        <v>194.7771778</v>
      </c>
    </row>
    <row r="61" spans="1:6" ht="12.75" customHeight="1" x14ac:dyDescent="0.2">
      <c r="A61" s="83" t="s">
        <v>155</v>
      </c>
      <c r="B61" s="83">
        <v>5</v>
      </c>
      <c r="C61" s="84">
        <v>938.94196421000004</v>
      </c>
      <c r="D61" s="84">
        <v>922.10189769999999</v>
      </c>
      <c r="E61" s="84">
        <v>195.36260234</v>
      </c>
      <c r="F61" s="84">
        <v>195.36260234</v>
      </c>
    </row>
    <row r="62" spans="1:6" ht="12.75" customHeight="1" x14ac:dyDescent="0.2">
      <c r="A62" s="83" t="s">
        <v>155</v>
      </c>
      <c r="B62" s="83">
        <v>6</v>
      </c>
      <c r="C62" s="84">
        <v>946.83473560000004</v>
      </c>
      <c r="D62" s="84">
        <v>919.50512701000002</v>
      </c>
      <c r="E62" s="84">
        <v>194.81243334000001</v>
      </c>
      <c r="F62" s="84">
        <v>194.81243334000001</v>
      </c>
    </row>
    <row r="63" spans="1:6" ht="12.75" customHeight="1" x14ac:dyDescent="0.2">
      <c r="A63" s="83" t="s">
        <v>155</v>
      </c>
      <c r="B63" s="83">
        <v>7</v>
      </c>
      <c r="C63" s="84">
        <v>919.39813952999998</v>
      </c>
      <c r="D63" s="84">
        <v>892.39240293</v>
      </c>
      <c r="E63" s="84">
        <v>189.06815241999999</v>
      </c>
      <c r="F63" s="84">
        <v>189.06815241999999</v>
      </c>
    </row>
    <row r="64" spans="1:6" ht="12.75" customHeight="1" x14ac:dyDescent="0.2">
      <c r="A64" s="83" t="s">
        <v>155</v>
      </c>
      <c r="B64" s="83">
        <v>8</v>
      </c>
      <c r="C64" s="84">
        <v>959.83943453999996</v>
      </c>
      <c r="D64" s="84">
        <v>929.64217069999995</v>
      </c>
      <c r="E64" s="84">
        <v>196.96013440999999</v>
      </c>
      <c r="F64" s="84">
        <v>196.96013440999999</v>
      </c>
    </row>
    <row r="65" spans="1:6" ht="12.75" customHeight="1" x14ac:dyDescent="0.2">
      <c r="A65" s="83" t="s">
        <v>155</v>
      </c>
      <c r="B65" s="83">
        <v>9</v>
      </c>
      <c r="C65" s="84">
        <v>916.13904988000002</v>
      </c>
      <c r="D65" s="84">
        <v>887.55240758000002</v>
      </c>
      <c r="E65" s="84">
        <v>188.04271901999999</v>
      </c>
      <c r="F65" s="84">
        <v>188.04271901999999</v>
      </c>
    </row>
    <row r="66" spans="1:6" ht="12.75" customHeight="1" x14ac:dyDescent="0.2">
      <c r="A66" s="83" t="s">
        <v>155</v>
      </c>
      <c r="B66" s="83">
        <v>10</v>
      </c>
      <c r="C66" s="84">
        <v>840.76082927000004</v>
      </c>
      <c r="D66" s="84">
        <v>821.38537130999998</v>
      </c>
      <c r="E66" s="84">
        <v>174.02413340999999</v>
      </c>
      <c r="F66" s="84">
        <v>174.02413340999999</v>
      </c>
    </row>
    <row r="67" spans="1:6" ht="12.75" customHeight="1" x14ac:dyDescent="0.2">
      <c r="A67" s="83" t="s">
        <v>155</v>
      </c>
      <c r="B67" s="83">
        <v>11</v>
      </c>
      <c r="C67" s="84">
        <v>810.72223642999995</v>
      </c>
      <c r="D67" s="84">
        <v>786.11932678999995</v>
      </c>
      <c r="E67" s="84">
        <v>166.55243614</v>
      </c>
      <c r="F67" s="84">
        <v>166.55243614</v>
      </c>
    </row>
    <row r="68" spans="1:6" ht="12.75" customHeight="1" x14ac:dyDescent="0.2">
      <c r="A68" s="83" t="s">
        <v>155</v>
      </c>
      <c r="B68" s="83">
        <v>12</v>
      </c>
      <c r="C68" s="84">
        <v>742.94583931</v>
      </c>
      <c r="D68" s="84">
        <v>715.93746383999996</v>
      </c>
      <c r="E68" s="84">
        <v>151.68324281</v>
      </c>
      <c r="F68" s="84">
        <v>151.68324281</v>
      </c>
    </row>
    <row r="69" spans="1:6" ht="12.75" customHeight="1" x14ac:dyDescent="0.2">
      <c r="A69" s="83" t="s">
        <v>155</v>
      </c>
      <c r="B69" s="83">
        <v>13</v>
      </c>
      <c r="C69" s="84">
        <v>710.68044685999996</v>
      </c>
      <c r="D69" s="84">
        <v>683.08047727999997</v>
      </c>
      <c r="E69" s="84">
        <v>144.72194447999999</v>
      </c>
      <c r="F69" s="84">
        <v>144.72194447999999</v>
      </c>
    </row>
    <row r="70" spans="1:6" ht="12.75" customHeight="1" x14ac:dyDescent="0.2">
      <c r="A70" s="83" t="s">
        <v>155</v>
      </c>
      <c r="B70" s="83">
        <v>14</v>
      </c>
      <c r="C70" s="84">
        <v>689.7392863</v>
      </c>
      <c r="D70" s="84">
        <v>668.13689107000005</v>
      </c>
      <c r="E70" s="84">
        <v>141.55589755</v>
      </c>
      <c r="F70" s="84">
        <v>141.55589755</v>
      </c>
    </row>
    <row r="71" spans="1:6" ht="12.75" customHeight="1" x14ac:dyDescent="0.2">
      <c r="A71" s="83" t="s">
        <v>155</v>
      </c>
      <c r="B71" s="83">
        <v>15</v>
      </c>
      <c r="C71" s="84">
        <v>700.22888540999998</v>
      </c>
      <c r="D71" s="84">
        <v>676.92068553000001</v>
      </c>
      <c r="E71" s="84">
        <v>143.41689029</v>
      </c>
      <c r="F71" s="84">
        <v>143.41689029</v>
      </c>
    </row>
    <row r="72" spans="1:6" ht="12.75" customHeight="1" x14ac:dyDescent="0.2">
      <c r="A72" s="83" t="s">
        <v>155</v>
      </c>
      <c r="B72" s="83">
        <v>16</v>
      </c>
      <c r="C72" s="84">
        <v>705.63611414000002</v>
      </c>
      <c r="D72" s="84">
        <v>688.09554668999999</v>
      </c>
      <c r="E72" s="84">
        <v>145.78447023000001</v>
      </c>
      <c r="F72" s="84">
        <v>145.78447023000001</v>
      </c>
    </row>
    <row r="73" spans="1:6" ht="12.75" customHeight="1" x14ac:dyDescent="0.2">
      <c r="A73" s="83" t="s">
        <v>155</v>
      </c>
      <c r="B73" s="83">
        <v>17</v>
      </c>
      <c r="C73" s="84">
        <v>709.36784631</v>
      </c>
      <c r="D73" s="84">
        <v>681.13066499000001</v>
      </c>
      <c r="E73" s="84">
        <v>144.30884437</v>
      </c>
      <c r="F73" s="84">
        <v>144.30884437</v>
      </c>
    </row>
    <row r="74" spans="1:6" ht="12.75" customHeight="1" x14ac:dyDescent="0.2">
      <c r="A74" s="83" t="s">
        <v>155</v>
      </c>
      <c r="B74" s="83">
        <v>18</v>
      </c>
      <c r="C74" s="84">
        <v>708.37625055000001</v>
      </c>
      <c r="D74" s="84">
        <v>685.25135875000001</v>
      </c>
      <c r="E74" s="84">
        <v>145.18188178</v>
      </c>
      <c r="F74" s="84">
        <v>145.18188178</v>
      </c>
    </row>
    <row r="75" spans="1:6" ht="12.75" customHeight="1" x14ac:dyDescent="0.2">
      <c r="A75" s="83" t="s">
        <v>155</v>
      </c>
      <c r="B75" s="83">
        <v>19</v>
      </c>
      <c r="C75" s="84">
        <v>710.39145743999995</v>
      </c>
      <c r="D75" s="84">
        <v>684.06871769999998</v>
      </c>
      <c r="E75" s="84">
        <v>144.93131962999999</v>
      </c>
      <c r="F75" s="84">
        <v>144.93131962999999</v>
      </c>
    </row>
    <row r="76" spans="1:6" ht="12.75" customHeight="1" x14ac:dyDescent="0.2">
      <c r="A76" s="83" t="s">
        <v>155</v>
      </c>
      <c r="B76" s="83">
        <v>20</v>
      </c>
      <c r="C76" s="84">
        <v>699.90292522000004</v>
      </c>
      <c r="D76" s="84">
        <v>670.63166825999997</v>
      </c>
      <c r="E76" s="84">
        <v>142.08445753000001</v>
      </c>
      <c r="F76" s="84">
        <v>142.08445753000001</v>
      </c>
    </row>
    <row r="77" spans="1:6" ht="12.75" customHeight="1" x14ac:dyDescent="0.2">
      <c r="A77" s="83" t="s">
        <v>155</v>
      </c>
      <c r="B77" s="83">
        <v>21</v>
      </c>
      <c r="C77" s="84">
        <v>672.84239084000001</v>
      </c>
      <c r="D77" s="84">
        <v>644.27916736999998</v>
      </c>
      <c r="E77" s="84">
        <v>136.50124252000001</v>
      </c>
      <c r="F77" s="84">
        <v>136.50124252000001</v>
      </c>
    </row>
    <row r="78" spans="1:6" ht="12.75" customHeight="1" x14ac:dyDescent="0.2">
      <c r="A78" s="83" t="s">
        <v>155</v>
      </c>
      <c r="B78" s="83">
        <v>22</v>
      </c>
      <c r="C78" s="84">
        <v>670.53532873999995</v>
      </c>
      <c r="D78" s="84">
        <v>644.15326166</v>
      </c>
      <c r="E78" s="84">
        <v>136.47456731</v>
      </c>
      <c r="F78" s="84">
        <v>136.47456731</v>
      </c>
    </row>
    <row r="79" spans="1:6" ht="12.75" customHeight="1" x14ac:dyDescent="0.2">
      <c r="A79" s="83" t="s">
        <v>155</v>
      </c>
      <c r="B79" s="83">
        <v>23</v>
      </c>
      <c r="C79" s="84">
        <v>699.41129722000005</v>
      </c>
      <c r="D79" s="84">
        <v>674.55761344999996</v>
      </c>
      <c r="E79" s="84">
        <v>142.91623422000001</v>
      </c>
      <c r="F79" s="84">
        <v>142.91623422000001</v>
      </c>
    </row>
    <row r="80" spans="1:6" ht="12.75" customHeight="1" x14ac:dyDescent="0.2">
      <c r="A80" s="83" t="s">
        <v>155</v>
      </c>
      <c r="B80" s="83">
        <v>24</v>
      </c>
      <c r="C80" s="84">
        <v>787.87799586999995</v>
      </c>
      <c r="D80" s="84">
        <v>763.84334086000001</v>
      </c>
      <c r="E80" s="84">
        <v>161.83289852999999</v>
      </c>
      <c r="F80" s="84">
        <v>161.83289852999999</v>
      </c>
    </row>
    <row r="81" spans="1:6" ht="12.75" customHeight="1" x14ac:dyDescent="0.2">
      <c r="A81" s="83" t="s">
        <v>156</v>
      </c>
      <c r="B81" s="83">
        <v>1</v>
      </c>
      <c r="C81" s="84">
        <v>876.12636478000002</v>
      </c>
      <c r="D81" s="84">
        <v>855.19691116000001</v>
      </c>
      <c r="E81" s="84">
        <v>181.18766970999999</v>
      </c>
      <c r="F81" s="84">
        <v>181.18766970999999</v>
      </c>
    </row>
    <row r="82" spans="1:6" ht="12.75" customHeight="1" x14ac:dyDescent="0.2">
      <c r="A82" s="83" t="s">
        <v>156</v>
      </c>
      <c r="B82" s="83">
        <v>2</v>
      </c>
      <c r="C82" s="84">
        <v>874.81594094000002</v>
      </c>
      <c r="D82" s="84">
        <v>851.02943990999995</v>
      </c>
      <c r="E82" s="84">
        <v>180.30472169999999</v>
      </c>
      <c r="F82" s="84">
        <v>180.30472169999999</v>
      </c>
    </row>
    <row r="83" spans="1:6" ht="12.75" customHeight="1" x14ac:dyDescent="0.2">
      <c r="A83" s="83" t="s">
        <v>156</v>
      </c>
      <c r="B83" s="83">
        <v>3</v>
      </c>
      <c r="C83" s="84">
        <v>890.29520849999994</v>
      </c>
      <c r="D83" s="84">
        <v>865.72198090999996</v>
      </c>
      <c r="E83" s="84">
        <v>183.41758053999999</v>
      </c>
      <c r="F83" s="84">
        <v>183.41758053999999</v>
      </c>
    </row>
    <row r="84" spans="1:6" ht="12.75" customHeight="1" x14ac:dyDescent="0.2">
      <c r="A84" s="83" t="s">
        <v>156</v>
      </c>
      <c r="B84" s="83">
        <v>4</v>
      </c>
      <c r="C84" s="84">
        <v>935.87193134999995</v>
      </c>
      <c r="D84" s="84">
        <v>910.20257014000003</v>
      </c>
      <c r="E84" s="84">
        <v>192.84153216000001</v>
      </c>
      <c r="F84" s="84">
        <v>192.84153216000001</v>
      </c>
    </row>
    <row r="85" spans="1:6" ht="12.75" customHeight="1" x14ac:dyDescent="0.2">
      <c r="A85" s="83" t="s">
        <v>156</v>
      </c>
      <c r="B85" s="83">
        <v>5</v>
      </c>
      <c r="C85" s="84">
        <v>940.15963791000001</v>
      </c>
      <c r="D85" s="84">
        <v>912.07173147000003</v>
      </c>
      <c r="E85" s="84">
        <v>193.23754503000001</v>
      </c>
      <c r="F85" s="84">
        <v>193.23754503000001</v>
      </c>
    </row>
    <row r="86" spans="1:6" ht="12.75" customHeight="1" x14ac:dyDescent="0.2">
      <c r="A86" s="83" t="s">
        <v>156</v>
      </c>
      <c r="B86" s="83">
        <v>6</v>
      </c>
      <c r="C86" s="84">
        <v>964.03408168999999</v>
      </c>
      <c r="D86" s="84">
        <v>935.00520474999996</v>
      </c>
      <c r="E86" s="84">
        <v>198.09638225</v>
      </c>
      <c r="F86" s="84">
        <v>198.09638225</v>
      </c>
    </row>
    <row r="87" spans="1:6" ht="12.75" customHeight="1" x14ac:dyDescent="0.2">
      <c r="A87" s="83" t="s">
        <v>156</v>
      </c>
      <c r="B87" s="83">
        <v>7</v>
      </c>
      <c r="C87" s="84">
        <v>944.31458075</v>
      </c>
      <c r="D87" s="84">
        <v>920.70969552999998</v>
      </c>
      <c r="E87" s="84">
        <v>195.06764118000001</v>
      </c>
      <c r="F87" s="84">
        <v>195.06764118000001</v>
      </c>
    </row>
    <row r="88" spans="1:6" ht="12.75" customHeight="1" x14ac:dyDescent="0.2">
      <c r="A88" s="83" t="s">
        <v>156</v>
      </c>
      <c r="B88" s="83">
        <v>8</v>
      </c>
      <c r="C88" s="84">
        <v>959.86852278000003</v>
      </c>
      <c r="D88" s="84">
        <v>934.05541315000005</v>
      </c>
      <c r="E88" s="84">
        <v>197.89515312</v>
      </c>
      <c r="F88" s="84">
        <v>197.89515312</v>
      </c>
    </row>
    <row r="89" spans="1:6" ht="12.75" customHeight="1" x14ac:dyDescent="0.2">
      <c r="A89" s="83" t="s">
        <v>156</v>
      </c>
      <c r="B89" s="83">
        <v>9</v>
      </c>
      <c r="C89" s="84">
        <v>905.84925280000004</v>
      </c>
      <c r="D89" s="84">
        <v>877.65821894999999</v>
      </c>
      <c r="E89" s="84">
        <v>185.94647082</v>
      </c>
      <c r="F89" s="84">
        <v>185.94647082</v>
      </c>
    </row>
    <row r="90" spans="1:6" ht="12.75" customHeight="1" x14ac:dyDescent="0.2">
      <c r="A90" s="83" t="s">
        <v>156</v>
      </c>
      <c r="B90" s="83">
        <v>10</v>
      </c>
      <c r="C90" s="84">
        <v>851.03601992999995</v>
      </c>
      <c r="D90" s="84">
        <v>826.21279253</v>
      </c>
      <c r="E90" s="84">
        <v>175.04690277</v>
      </c>
      <c r="F90" s="84">
        <v>175.04690277</v>
      </c>
    </row>
    <row r="91" spans="1:6" ht="12.75" customHeight="1" x14ac:dyDescent="0.2">
      <c r="A91" s="83" t="s">
        <v>156</v>
      </c>
      <c r="B91" s="83">
        <v>11</v>
      </c>
      <c r="C91" s="84">
        <v>806.19700533000002</v>
      </c>
      <c r="D91" s="84">
        <v>780.68277904000001</v>
      </c>
      <c r="E91" s="84">
        <v>165.40061320000001</v>
      </c>
      <c r="F91" s="84">
        <v>165.40061320000001</v>
      </c>
    </row>
    <row r="92" spans="1:6" ht="12.75" customHeight="1" x14ac:dyDescent="0.2">
      <c r="A92" s="83" t="s">
        <v>156</v>
      </c>
      <c r="B92" s="83">
        <v>12</v>
      </c>
      <c r="C92" s="84">
        <v>735.09022442000003</v>
      </c>
      <c r="D92" s="84">
        <v>709.87037978000001</v>
      </c>
      <c r="E92" s="84">
        <v>150.39783029</v>
      </c>
      <c r="F92" s="84">
        <v>150.39783029</v>
      </c>
    </row>
    <row r="93" spans="1:6" ht="12.75" customHeight="1" x14ac:dyDescent="0.2">
      <c r="A93" s="83" t="s">
        <v>156</v>
      </c>
      <c r="B93" s="83">
        <v>13</v>
      </c>
      <c r="C93" s="84">
        <v>693.05871474000003</v>
      </c>
      <c r="D93" s="84">
        <v>668.87962591999997</v>
      </c>
      <c r="E93" s="84">
        <v>141.71325826</v>
      </c>
      <c r="F93" s="84">
        <v>141.71325826</v>
      </c>
    </row>
    <row r="94" spans="1:6" ht="12.75" customHeight="1" x14ac:dyDescent="0.2">
      <c r="A94" s="83" t="s">
        <v>156</v>
      </c>
      <c r="B94" s="83">
        <v>14</v>
      </c>
      <c r="C94" s="84">
        <v>674.68549130999997</v>
      </c>
      <c r="D94" s="84">
        <v>651.83303480999996</v>
      </c>
      <c r="E94" s="84">
        <v>138.10165480000001</v>
      </c>
      <c r="F94" s="84">
        <v>138.10165480000001</v>
      </c>
    </row>
    <row r="95" spans="1:6" ht="12.75" customHeight="1" x14ac:dyDescent="0.2">
      <c r="A95" s="83" t="s">
        <v>156</v>
      </c>
      <c r="B95" s="83">
        <v>15</v>
      </c>
      <c r="C95" s="84">
        <v>677.83359500999995</v>
      </c>
      <c r="D95" s="84">
        <v>655.87667469999997</v>
      </c>
      <c r="E95" s="84">
        <v>138.95836707999999</v>
      </c>
      <c r="F95" s="84">
        <v>138.95836707999999</v>
      </c>
    </row>
    <row r="96" spans="1:6" ht="12.75" customHeight="1" x14ac:dyDescent="0.2">
      <c r="A96" s="83" t="s">
        <v>156</v>
      </c>
      <c r="B96" s="83">
        <v>16</v>
      </c>
      <c r="C96" s="84">
        <v>681.89677002999997</v>
      </c>
      <c r="D96" s="84">
        <v>659.91654727000002</v>
      </c>
      <c r="E96" s="84">
        <v>139.81428117999999</v>
      </c>
      <c r="F96" s="84">
        <v>139.81428117999999</v>
      </c>
    </row>
    <row r="97" spans="1:6" ht="12.75" customHeight="1" x14ac:dyDescent="0.2">
      <c r="A97" s="83" t="s">
        <v>156</v>
      </c>
      <c r="B97" s="83">
        <v>17</v>
      </c>
      <c r="C97" s="84">
        <v>691.95880367999996</v>
      </c>
      <c r="D97" s="84">
        <v>667.78895151999996</v>
      </c>
      <c r="E97" s="84">
        <v>141.48218077000001</v>
      </c>
      <c r="F97" s="84">
        <v>141.48218077000001</v>
      </c>
    </row>
    <row r="98" spans="1:6" ht="12.75" customHeight="1" x14ac:dyDescent="0.2">
      <c r="A98" s="83" t="s">
        <v>156</v>
      </c>
      <c r="B98" s="83">
        <v>18</v>
      </c>
      <c r="C98" s="84">
        <v>694.24692399000003</v>
      </c>
      <c r="D98" s="84">
        <v>671.98699497999996</v>
      </c>
      <c r="E98" s="84">
        <v>142.37160600999999</v>
      </c>
      <c r="F98" s="84">
        <v>142.37160600999999</v>
      </c>
    </row>
    <row r="99" spans="1:6" ht="12.75" customHeight="1" x14ac:dyDescent="0.2">
      <c r="A99" s="83" t="s">
        <v>156</v>
      </c>
      <c r="B99" s="83">
        <v>19</v>
      </c>
      <c r="C99" s="84">
        <v>703.14809619000005</v>
      </c>
      <c r="D99" s="84">
        <v>680.55021218000002</v>
      </c>
      <c r="E99" s="84">
        <v>144.18586579999999</v>
      </c>
      <c r="F99" s="84">
        <v>144.18586579999999</v>
      </c>
    </row>
    <row r="100" spans="1:6" ht="12.75" customHeight="1" x14ac:dyDescent="0.2">
      <c r="A100" s="83" t="s">
        <v>156</v>
      </c>
      <c r="B100" s="83">
        <v>20</v>
      </c>
      <c r="C100" s="84">
        <v>703.70301351000001</v>
      </c>
      <c r="D100" s="84">
        <v>678.78090034000002</v>
      </c>
      <c r="E100" s="84">
        <v>143.8110077</v>
      </c>
      <c r="F100" s="84">
        <v>143.8110077</v>
      </c>
    </row>
    <row r="101" spans="1:6" ht="12.75" customHeight="1" x14ac:dyDescent="0.2">
      <c r="A101" s="83" t="s">
        <v>156</v>
      </c>
      <c r="B101" s="83">
        <v>21</v>
      </c>
      <c r="C101" s="84">
        <v>697.67364409000004</v>
      </c>
      <c r="D101" s="84">
        <v>670.98723021000001</v>
      </c>
      <c r="E101" s="84">
        <v>142.15978923</v>
      </c>
      <c r="F101" s="84">
        <v>142.15978923</v>
      </c>
    </row>
    <row r="102" spans="1:6" ht="12.75" customHeight="1" x14ac:dyDescent="0.2">
      <c r="A102" s="83" t="s">
        <v>156</v>
      </c>
      <c r="B102" s="83">
        <v>22</v>
      </c>
      <c r="C102" s="84">
        <v>685.28649428999995</v>
      </c>
      <c r="D102" s="84">
        <v>659.71896118999996</v>
      </c>
      <c r="E102" s="84">
        <v>139.77241928999999</v>
      </c>
      <c r="F102" s="84">
        <v>139.77241928999999</v>
      </c>
    </row>
    <row r="103" spans="1:6" ht="12.75" customHeight="1" x14ac:dyDescent="0.2">
      <c r="A103" s="83" t="s">
        <v>156</v>
      </c>
      <c r="B103" s="83">
        <v>23</v>
      </c>
      <c r="C103" s="84">
        <v>709.17771431999995</v>
      </c>
      <c r="D103" s="84">
        <v>683.02495341999997</v>
      </c>
      <c r="E103" s="84">
        <v>144.71018083000001</v>
      </c>
      <c r="F103" s="84">
        <v>144.71018083000001</v>
      </c>
    </row>
    <row r="104" spans="1:6" ht="12.75" customHeight="1" x14ac:dyDescent="0.2">
      <c r="A104" s="83" t="s">
        <v>156</v>
      </c>
      <c r="B104" s="83">
        <v>24</v>
      </c>
      <c r="C104" s="84">
        <v>797.26534841</v>
      </c>
      <c r="D104" s="84">
        <v>770.21838514000001</v>
      </c>
      <c r="E104" s="84">
        <v>163.18355754999999</v>
      </c>
      <c r="F104" s="84">
        <v>163.18355754999999</v>
      </c>
    </row>
    <row r="105" spans="1:6" ht="12.75" customHeight="1" x14ac:dyDescent="0.2">
      <c r="A105" s="83" t="s">
        <v>157</v>
      </c>
      <c r="B105" s="83">
        <v>1</v>
      </c>
      <c r="C105" s="84">
        <v>863.61099593999995</v>
      </c>
      <c r="D105" s="84">
        <v>835.35619873999997</v>
      </c>
      <c r="E105" s="84">
        <v>176.98408524000001</v>
      </c>
      <c r="F105" s="84">
        <v>176.98408524000001</v>
      </c>
    </row>
    <row r="106" spans="1:6" ht="12.75" customHeight="1" x14ac:dyDescent="0.2">
      <c r="A106" s="83" t="s">
        <v>157</v>
      </c>
      <c r="B106" s="83">
        <v>2</v>
      </c>
      <c r="C106" s="84">
        <v>912.13345211000001</v>
      </c>
      <c r="D106" s="84">
        <v>886.83176160999994</v>
      </c>
      <c r="E106" s="84">
        <v>187.89003819999999</v>
      </c>
      <c r="F106" s="84">
        <v>187.89003819999999</v>
      </c>
    </row>
    <row r="107" spans="1:6" ht="12.75" customHeight="1" x14ac:dyDescent="0.2">
      <c r="A107" s="83" t="s">
        <v>157</v>
      </c>
      <c r="B107" s="83">
        <v>3</v>
      </c>
      <c r="C107" s="84">
        <v>931.24697386000003</v>
      </c>
      <c r="D107" s="84">
        <v>905.96620041999995</v>
      </c>
      <c r="E107" s="84">
        <v>191.94398687</v>
      </c>
      <c r="F107" s="84">
        <v>191.94398687</v>
      </c>
    </row>
    <row r="108" spans="1:6" ht="12.75" customHeight="1" x14ac:dyDescent="0.2">
      <c r="A108" s="83" t="s">
        <v>157</v>
      </c>
      <c r="B108" s="83">
        <v>4</v>
      </c>
      <c r="C108" s="84">
        <v>961.93719093000004</v>
      </c>
      <c r="D108" s="84">
        <v>936.73949971000002</v>
      </c>
      <c r="E108" s="84">
        <v>198.46382144</v>
      </c>
      <c r="F108" s="84">
        <v>198.46382144</v>
      </c>
    </row>
    <row r="109" spans="1:6" ht="12.75" customHeight="1" x14ac:dyDescent="0.2">
      <c r="A109" s="83" t="s">
        <v>157</v>
      </c>
      <c r="B109" s="83">
        <v>5</v>
      </c>
      <c r="C109" s="84">
        <v>969.51549217000002</v>
      </c>
      <c r="D109" s="84">
        <v>943.65030090000005</v>
      </c>
      <c r="E109" s="84">
        <v>199.92798945999999</v>
      </c>
      <c r="F109" s="84">
        <v>199.92798945999999</v>
      </c>
    </row>
    <row r="110" spans="1:6" ht="12.75" customHeight="1" x14ac:dyDescent="0.2">
      <c r="A110" s="83" t="s">
        <v>157</v>
      </c>
      <c r="B110" s="83">
        <v>6</v>
      </c>
      <c r="C110" s="84">
        <v>961.90292008999995</v>
      </c>
      <c r="D110" s="84">
        <v>936.46101111999997</v>
      </c>
      <c r="E110" s="84">
        <v>198.40481901000001</v>
      </c>
      <c r="F110" s="84">
        <v>198.40481901000001</v>
      </c>
    </row>
    <row r="111" spans="1:6" ht="12.75" customHeight="1" x14ac:dyDescent="0.2">
      <c r="A111" s="83" t="s">
        <v>157</v>
      </c>
      <c r="B111" s="83">
        <v>7</v>
      </c>
      <c r="C111" s="84">
        <v>919.56705158</v>
      </c>
      <c r="D111" s="84">
        <v>892.63785074999998</v>
      </c>
      <c r="E111" s="84">
        <v>189.12015461999999</v>
      </c>
      <c r="F111" s="84">
        <v>189.12015461999999</v>
      </c>
    </row>
    <row r="112" spans="1:6" ht="12.75" customHeight="1" x14ac:dyDescent="0.2">
      <c r="A112" s="83" t="s">
        <v>157</v>
      </c>
      <c r="B112" s="83">
        <v>8</v>
      </c>
      <c r="C112" s="84">
        <v>914.03782589000002</v>
      </c>
      <c r="D112" s="84">
        <v>886.26443156000005</v>
      </c>
      <c r="E112" s="84">
        <v>187.76983991</v>
      </c>
      <c r="F112" s="84">
        <v>187.76983991</v>
      </c>
    </row>
    <row r="113" spans="1:6" ht="12.75" customHeight="1" x14ac:dyDescent="0.2">
      <c r="A113" s="83" t="s">
        <v>157</v>
      </c>
      <c r="B113" s="83">
        <v>9</v>
      </c>
      <c r="C113" s="84">
        <v>858.26089254999999</v>
      </c>
      <c r="D113" s="84">
        <v>840.02087971000003</v>
      </c>
      <c r="E113" s="84">
        <v>177.97237537999999</v>
      </c>
      <c r="F113" s="84">
        <v>177.97237537999999</v>
      </c>
    </row>
    <row r="114" spans="1:6" ht="12.75" customHeight="1" x14ac:dyDescent="0.2">
      <c r="A114" s="83" t="s">
        <v>157</v>
      </c>
      <c r="B114" s="83">
        <v>10</v>
      </c>
      <c r="C114" s="84">
        <v>837.53928804999998</v>
      </c>
      <c r="D114" s="84">
        <v>811.02523595000002</v>
      </c>
      <c r="E114" s="84">
        <v>171.82916666</v>
      </c>
      <c r="F114" s="84">
        <v>171.82916666</v>
      </c>
    </row>
    <row r="115" spans="1:6" ht="12.75" customHeight="1" x14ac:dyDescent="0.2">
      <c r="A115" s="83" t="s">
        <v>157</v>
      </c>
      <c r="B115" s="83">
        <v>11</v>
      </c>
      <c r="C115" s="84">
        <v>828.04686556000001</v>
      </c>
      <c r="D115" s="84">
        <v>805.32216186000005</v>
      </c>
      <c r="E115" s="84">
        <v>170.62087568999999</v>
      </c>
      <c r="F115" s="84">
        <v>170.62087568999999</v>
      </c>
    </row>
    <row r="116" spans="1:6" ht="12.75" customHeight="1" x14ac:dyDescent="0.2">
      <c r="A116" s="83" t="s">
        <v>157</v>
      </c>
      <c r="B116" s="83">
        <v>12</v>
      </c>
      <c r="C116" s="84">
        <v>751.89429640000003</v>
      </c>
      <c r="D116" s="84">
        <v>729.07835353999997</v>
      </c>
      <c r="E116" s="84">
        <v>154.46735855</v>
      </c>
      <c r="F116" s="84">
        <v>154.46735855</v>
      </c>
    </row>
    <row r="117" spans="1:6" ht="12.75" customHeight="1" x14ac:dyDescent="0.2">
      <c r="A117" s="83" t="s">
        <v>157</v>
      </c>
      <c r="B117" s="83">
        <v>13</v>
      </c>
      <c r="C117" s="84">
        <v>699.79062134000003</v>
      </c>
      <c r="D117" s="84">
        <v>674.15193921000002</v>
      </c>
      <c r="E117" s="84">
        <v>142.83028540000001</v>
      </c>
      <c r="F117" s="84">
        <v>142.83028540000001</v>
      </c>
    </row>
    <row r="118" spans="1:6" ht="12.75" customHeight="1" x14ac:dyDescent="0.2">
      <c r="A118" s="83" t="s">
        <v>157</v>
      </c>
      <c r="B118" s="83">
        <v>14</v>
      </c>
      <c r="C118" s="84">
        <v>673.07396985000003</v>
      </c>
      <c r="D118" s="84">
        <v>650.84643461999997</v>
      </c>
      <c r="E118" s="84">
        <v>137.89262717</v>
      </c>
      <c r="F118" s="84">
        <v>137.89262717</v>
      </c>
    </row>
    <row r="119" spans="1:6" ht="12.75" customHeight="1" x14ac:dyDescent="0.2">
      <c r="A119" s="83" t="s">
        <v>157</v>
      </c>
      <c r="B119" s="83">
        <v>15</v>
      </c>
      <c r="C119" s="84">
        <v>668.63093069000001</v>
      </c>
      <c r="D119" s="84">
        <v>646.66287297999997</v>
      </c>
      <c r="E119" s="84">
        <v>137.00627015000001</v>
      </c>
      <c r="F119" s="84">
        <v>137.00627015000001</v>
      </c>
    </row>
    <row r="120" spans="1:6" ht="12.75" customHeight="1" x14ac:dyDescent="0.2">
      <c r="A120" s="83" t="s">
        <v>157</v>
      </c>
      <c r="B120" s="83">
        <v>16</v>
      </c>
      <c r="C120" s="84">
        <v>668.68516820000002</v>
      </c>
      <c r="D120" s="84">
        <v>646.16506875000005</v>
      </c>
      <c r="E120" s="84">
        <v>136.90080205000001</v>
      </c>
      <c r="F120" s="84">
        <v>136.90080205000001</v>
      </c>
    </row>
    <row r="121" spans="1:6" ht="12.75" customHeight="1" x14ac:dyDescent="0.2">
      <c r="A121" s="83" t="s">
        <v>157</v>
      </c>
      <c r="B121" s="83">
        <v>17</v>
      </c>
      <c r="C121" s="84">
        <v>663.35001331000001</v>
      </c>
      <c r="D121" s="84">
        <v>643.71913439000002</v>
      </c>
      <c r="E121" s="84">
        <v>136.38259024000001</v>
      </c>
      <c r="F121" s="84">
        <v>136.38259024000001</v>
      </c>
    </row>
    <row r="122" spans="1:6" ht="12.75" customHeight="1" x14ac:dyDescent="0.2">
      <c r="A122" s="83" t="s">
        <v>157</v>
      </c>
      <c r="B122" s="83">
        <v>18</v>
      </c>
      <c r="C122" s="84">
        <v>686.90740616000005</v>
      </c>
      <c r="D122" s="84">
        <v>665.15334544999996</v>
      </c>
      <c r="E122" s="84">
        <v>140.92378385000001</v>
      </c>
      <c r="F122" s="84">
        <v>140.92378385000001</v>
      </c>
    </row>
    <row r="123" spans="1:6" ht="12.75" customHeight="1" x14ac:dyDescent="0.2">
      <c r="A123" s="83" t="s">
        <v>157</v>
      </c>
      <c r="B123" s="83">
        <v>19</v>
      </c>
      <c r="C123" s="84">
        <v>683.64253799999994</v>
      </c>
      <c r="D123" s="84">
        <v>659.49063249000005</v>
      </c>
      <c r="E123" s="84">
        <v>139.72404406000001</v>
      </c>
      <c r="F123" s="84">
        <v>139.72404406000001</v>
      </c>
    </row>
    <row r="124" spans="1:6" ht="12.75" customHeight="1" x14ac:dyDescent="0.2">
      <c r="A124" s="83" t="s">
        <v>157</v>
      </c>
      <c r="B124" s="83">
        <v>20</v>
      </c>
      <c r="C124" s="84">
        <v>686.02824172999999</v>
      </c>
      <c r="D124" s="84">
        <v>659.77631715999996</v>
      </c>
      <c r="E124" s="84">
        <v>139.78457109999999</v>
      </c>
      <c r="F124" s="84">
        <v>139.78457109999999</v>
      </c>
    </row>
    <row r="125" spans="1:6" ht="12.75" customHeight="1" x14ac:dyDescent="0.2">
      <c r="A125" s="83" t="s">
        <v>157</v>
      </c>
      <c r="B125" s="83">
        <v>21</v>
      </c>
      <c r="C125" s="84">
        <v>686.25811743999998</v>
      </c>
      <c r="D125" s="84">
        <v>658.91119034999997</v>
      </c>
      <c r="E125" s="84">
        <v>139.60127962000001</v>
      </c>
      <c r="F125" s="84">
        <v>139.60127962000001</v>
      </c>
    </row>
    <row r="126" spans="1:6" ht="12.75" customHeight="1" x14ac:dyDescent="0.2">
      <c r="A126" s="83" t="s">
        <v>157</v>
      </c>
      <c r="B126" s="83">
        <v>22</v>
      </c>
      <c r="C126" s="84">
        <v>689.29975858</v>
      </c>
      <c r="D126" s="84">
        <v>660.82208432000004</v>
      </c>
      <c r="E126" s="84">
        <v>140.00613423999999</v>
      </c>
      <c r="F126" s="84">
        <v>140.00613423999999</v>
      </c>
    </row>
    <row r="127" spans="1:6" ht="12.75" customHeight="1" x14ac:dyDescent="0.2">
      <c r="A127" s="83" t="s">
        <v>157</v>
      </c>
      <c r="B127" s="83">
        <v>23</v>
      </c>
      <c r="C127" s="84">
        <v>712.44072563999998</v>
      </c>
      <c r="D127" s="84">
        <v>685.56527946999995</v>
      </c>
      <c r="E127" s="84">
        <v>145.24839109999999</v>
      </c>
      <c r="F127" s="84">
        <v>145.24839109999999</v>
      </c>
    </row>
    <row r="128" spans="1:6" ht="12.75" customHeight="1" x14ac:dyDescent="0.2">
      <c r="A128" s="83" t="s">
        <v>157</v>
      </c>
      <c r="B128" s="83">
        <v>24</v>
      </c>
      <c r="C128" s="84">
        <v>796.88059959999998</v>
      </c>
      <c r="D128" s="84">
        <v>769.81117913000003</v>
      </c>
      <c r="E128" s="84">
        <v>163.09728419000001</v>
      </c>
      <c r="F128" s="84">
        <v>163.09728419000001</v>
      </c>
    </row>
    <row r="129" spans="1:6" ht="12.75" customHeight="1" x14ac:dyDescent="0.2">
      <c r="A129" s="83" t="s">
        <v>158</v>
      </c>
      <c r="B129" s="83">
        <v>1</v>
      </c>
      <c r="C129" s="84">
        <v>864.33905861000005</v>
      </c>
      <c r="D129" s="84">
        <v>837.27211070999999</v>
      </c>
      <c r="E129" s="84">
        <v>177.39000300999999</v>
      </c>
      <c r="F129" s="84">
        <v>177.39000300999999</v>
      </c>
    </row>
    <row r="130" spans="1:6" ht="12.75" customHeight="1" x14ac:dyDescent="0.2">
      <c r="A130" s="83" t="s">
        <v>158</v>
      </c>
      <c r="B130" s="83">
        <v>2</v>
      </c>
      <c r="C130" s="84">
        <v>933.15822224999999</v>
      </c>
      <c r="D130" s="84">
        <v>911.46085436999999</v>
      </c>
      <c r="E130" s="84">
        <v>193.10812057000001</v>
      </c>
      <c r="F130" s="84">
        <v>193.10812057000001</v>
      </c>
    </row>
    <row r="131" spans="1:6" ht="12.75" customHeight="1" x14ac:dyDescent="0.2">
      <c r="A131" s="83" t="s">
        <v>158</v>
      </c>
      <c r="B131" s="83">
        <v>3</v>
      </c>
      <c r="C131" s="84">
        <v>953.65213469000003</v>
      </c>
      <c r="D131" s="84">
        <v>926.34331050000003</v>
      </c>
      <c r="E131" s="84">
        <v>196.26121609</v>
      </c>
      <c r="F131" s="84">
        <v>196.26121609</v>
      </c>
    </row>
    <row r="132" spans="1:6" ht="12.75" customHeight="1" x14ac:dyDescent="0.2">
      <c r="A132" s="83" t="s">
        <v>158</v>
      </c>
      <c r="B132" s="83">
        <v>4</v>
      </c>
      <c r="C132" s="84">
        <v>962.82834597999999</v>
      </c>
      <c r="D132" s="84">
        <v>936.82683321000002</v>
      </c>
      <c r="E132" s="84">
        <v>198.48232449</v>
      </c>
      <c r="F132" s="84">
        <v>198.48232449</v>
      </c>
    </row>
    <row r="133" spans="1:6" ht="12.75" customHeight="1" x14ac:dyDescent="0.2">
      <c r="A133" s="83" t="s">
        <v>158</v>
      </c>
      <c r="B133" s="83">
        <v>5</v>
      </c>
      <c r="C133" s="84">
        <v>964.02147189000004</v>
      </c>
      <c r="D133" s="84">
        <v>934.78854821000004</v>
      </c>
      <c r="E133" s="84">
        <v>198.05047995999999</v>
      </c>
      <c r="F133" s="84">
        <v>198.05047995999999</v>
      </c>
    </row>
    <row r="134" spans="1:6" ht="12.75" customHeight="1" x14ac:dyDescent="0.2">
      <c r="A134" s="83" t="s">
        <v>158</v>
      </c>
      <c r="B134" s="83">
        <v>6</v>
      </c>
      <c r="C134" s="84">
        <v>979.23645079999994</v>
      </c>
      <c r="D134" s="84">
        <v>948.58378702000005</v>
      </c>
      <c r="E134" s="84">
        <v>200.97323043</v>
      </c>
      <c r="F134" s="84">
        <v>200.97323043</v>
      </c>
    </row>
    <row r="135" spans="1:6" ht="12.75" customHeight="1" x14ac:dyDescent="0.2">
      <c r="A135" s="83" t="s">
        <v>158</v>
      </c>
      <c r="B135" s="83">
        <v>7</v>
      </c>
      <c r="C135" s="84">
        <v>953.42070512999999</v>
      </c>
      <c r="D135" s="84">
        <v>925.53447322</v>
      </c>
      <c r="E135" s="84">
        <v>196.08985046999999</v>
      </c>
      <c r="F135" s="84">
        <v>196.08985046999999</v>
      </c>
    </row>
    <row r="136" spans="1:6" ht="12.75" customHeight="1" x14ac:dyDescent="0.2">
      <c r="A136" s="83" t="s">
        <v>158</v>
      </c>
      <c r="B136" s="83">
        <v>8</v>
      </c>
      <c r="C136" s="84">
        <v>916.32555562000005</v>
      </c>
      <c r="D136" s="84">
        <v>891.10272020000002</v>
      </c>
      <c r="E136" s="84">
        <v>188.79491171000001</v>
      </c>
      <c r="F136" s="84">
        <v>188.79491171000001</v>
      </c>
    </row>
    <row r="137" spans="1:6" ht="12.75" customHeight="1" x14ac:dyDescent="0.2">
      <c r="A137" s="83" t="s">
        <v>158</v>
      </c>
      <c r="B137" s="83">
        <v>9</v>
      </c>
      <c r="C137" s="84">
        <v>865.37233853999999</v>
      </c>
      <c r="D137" s="84">
        <v>839.29717403999996</v>
      </c>
      <c r="E137" s="84">
        <v>177.81904632000001</v>
      </c>
      <c r="F137" s="84">
        <v>177.81904632000001</v>
      </c>
    </row>
    <row r="138" spans="1:6" ht="12.75" customHeight="1" x14ac:dyDescent="0.2">
      <c r="A138" s="83" t="s">
        <v>158</v>
      </c>
      <c r="B138" s="83">
        <v>10</v>
      </c>
      <c r="C138" s="84">
        <v>867.98799864</v>
      </c>
      <c r="D138" s="84">
        <v>848.43666149000001</v>
      </c>
      <c r="E138" s="84">
        <v>179.75539853000001</v>
      </c>
      <c r="F138" s="84">
        <v>179.75539853000001</v>
      </c>
    </row>
    <row r="139" spans="1:6" ht="12.75" customHeight="1" x14ac:dyDescent="0.2">
      <c r="A139" s="83" t="s">
        <v>158</v>
      </c>
      <c r="B139" s="83">
        <v>11</v>
      </c>
      <c r="C139" s="84">
        <v>816.21741379000002</v>
      </c>
      <c r="D139" s="84">
        <v>797.96152308000001</v>
      </c>
      <c r="E139" s="84">
        <v>169.06140210999999</v>
      </c>
      <c r="F139" s="84">
        <v>169.06140210999999</v>
      </c>
    </row>
    <row r="140" spans="1:6" ht="12.75" customHeight="1" x14ac:dyDescent="0.2">
      <c r="A140" s="83" t="s">
        <v>158</v>
      </c>
      <c r="B140" s="83">
        <v>12</v>
      </c>
      <c r="C140" s="84">
        <v>750.13730066999995</v>
      </c>
      <c r="D140" s="84">
        <v>727.67032402999996</v>
      </c>
      <c r="E140" s="84">
        <v>154.16904412</v>
      </c>
      <c r="F140" s="84">
        <v>154.16904412</v>
      </c>
    </row>
    <row r="141" spans="1:6" ht="12.75" customHeight="1" x14ac:dyDescent="0.2">
      <c r="A141" s="83" t="s">
        <v>158</v>
      </c>
      <c r="B141" s="83">
        <v>13</v>
      </c>
      <c r="C141" s="84">
        <v>702.09923787000002</v>
      </c>
      <c r="D141" s="84">
        <v>677.44641159000003</v>
      </c>
      <c r="E141" s="84">
        <v>143.52827409</v>
      </c>
      <c r="F141" s="84">
        <v>143.52827409</v>
      </c>
    </row>
    <row r="142" spans="1:6" ht="12.75" customHeight="1" x14ac:dyDescent="0.2">
      <c r="A142" s="83" t="s">
        <v>158</v>
      </c>
      <c r="B142" s="83">
        <v>14</v>
      </c>
      <c r="C142" s="84">
        <v>669.38084336999998</v>
      </c>
      <c r="D142" s="84">
        <v>646.23902512999996</v>
      </c>
      <c r="E142" s="84">
        <v>136.91647094000001</v>
      </c>
      <c r="F142" s="84">
        <v>136.91647094000001</v>
      </c>
    </row>
    <row r="143" spans="1:6" ht="12.75" customHeight="1" x14ac:dyDescent="0.2">
      <c r="A143" s="83" t="s">
        <v>158</v>
      </c>
      <c r="B143" s="83">
        <v>15</v>
      </c>
      <c r="C143" s="84">
        <v>675.47180164999997</v>
      </c>
      <c r="D143" s="84">
        <v>653.60514350999995</v>
      </c>
      <c r="E143" s="84">
        <v>138.47710547</v>
      </c>
      <c r="F143" s="84">
        <v>138.47710547</v>
      </c>
    </row>
    <row r="144" spans="1:6" ht="12.75" customHeight="1" x14ac:dyDescent="0.2">
      <c r="A144" s="83" t="s">
        <v>158</v>
      </c>
      <c r="B144" s="83">
        <v>16</v>
      </c>
      <c r="C144" s="84">
        <v>673.06348290999995</v>
      </c>
      <c r="D144" s="84">
        <v>654.09520302999999</v>
      </c>
      <c r="E144" s="84">
        <v>138.58093271000001</v>
      </c>
      <c r="F144" s="84">
        <v>138.58093271000001</v>
      </c>
    </row>
    <row r="145" spans="1:6" ht="12.75" customHeight="1" x14ac:dyDescent="0.2">
      <c r="A145" s="83" t="s">
        <v>158</v>
      </c>
      <c r="B145" s="83">
        <v>17</v>
      </c>
      <c r="C145" s="84">
        <v>672.95400017999998</v>
      </c>
      <c r="D145" s="84">
        <v>648.80861089999996</v>
      </c>
      <c r="E145" s="84">
        <v>137.46088037000001</v>
      </c>
      <c r="F145" s="84">
        <v>137.46088037000001</v>
      </c>
    </row>
    <row r="146" spans="1:6" ht="12.75" customHeight="1" x14ac:dyDescent="0.2">
      <c r="A146" s="83" t="s">
        <v>158</v>
      </c>
      <c r="B146" s="83">
        <v>18</v>
      </c>
      <c r="C146" s="84">
        <v>672.15202009999996</v>
      </c>
      <c r="D146" s="84">
        <v>650.09052884000005</v>
      </c>
      <c r="E146" s="84">
        <v>137.73247597</v>
      </c>
      <c r="F146" s="84">
        <v>137.73247597</v>
      </c>
    </row>
    <row r="147" spans="1:6" ht="12.75" customHeight="1" x14ac:dyDescent="0.2">
      <c r="A147" s="83" t="s">
        <v>158</v>
      </c>
      <c r="B147" s="83">
        <v>19</v>
      </c>
      <c r="C147" s="84">
        <v>692.67166550000002</v>
      </c>
      <c r="D147" s="84">
        <v>668.42610266999998</v>
      </c>
      <c r="E147" s="84">
        <v>141.61717182999999</v>
      </c>
      <c r="F147" s="84">
        <v>141.61717182999999</v>
      </c>
    </row>
    <row r="148" spans="1:6" ht="12.75" customHeight="1" x14ac:dyDescent="0.2">
      <c r="A148" s="83" t="s">
        <v>158</v>
      </c>
      <c r="B148" s="83">
        <v>20</v>
      </c>
      <c r="C148" s="84">
        <v>702.82860327000003</v>
      </c>
      <c r="D148" s="84">
        <v>675.15944503000003</v>
      </c>
      <c r="E148" s="84">
        <v>143.04374224</v>
      </c>
      <c r="F148" s="84">
        <v>143.04374224</v>
      </c>
    </row>
    <row r="149" spans="1:6" ht="12.75" customHeight="1" x14ac:dyDescent="0.2">
      <c r="A149" s="83" t="s">
        <v>158</v>
      </c>
      <c r="B149" s="83">
        <v>21</v>
      </c>
      <c r="C149" s="84">
        <v>684.24662714999999</v>
      </c>
      <c r="D149" s="84">
        <v>656.51255960000003</v>
      </c>
      <c r="E149" s="84">
        <v>139.09308985000001</v>
      </c>
      <c r="F149" s="84">
        <v>139.09308985000001</v>
      </c>
    </row>
    <row r="150" spans="1:6" ht="12.75" customHeight="1" x14ac:dyDescent="0.2">
      <c r="A150" s="83" t="s">
        <v>158</v>
      </c>
      <c r="B150" s="83">
        <v>22</v>
      </c>
      <c r="C150" s="84">
        <v>682.17475580999997</v>
      </c>
      <c r="D150" s="84">
        <v>654.93800292000003</v>
      </c>
      <c r="E150" s="84">
        <v>138.75949387</v>
      </c>
      <c r="F150" s="84">
        <v>138.75949387</v>
      </c>
    </row>
    <row r="151" spans="1:6" ht="12.75" customHeight="1" x14ac:dyDescent="0.2">
      <c r="A151" s="83" t="s">
        <v>158</v>
      </c>
      <c r="B151" s="83">
        <v>23</v>
      </c>
      <c r="C151" s="84">
        <v>701.09157646999995</v>
      </c>
      <c r="D151" s="84">
        <v>674.89421256000003</v>
      </c>
      <c r="E151" s="84">
        <v>142.98754833999999</v>
      </c>
      <c r="F151" s="84">
        <v>142.98754833999999</v>
      </c>
    </row>
    <row r="152" spans="1:6" ht="12.75" customHeight="1" x14ac:dyDescent="0.2">
      <c r="A152" s="83" t="s">
        <v>158</v>
      </c>
      <c r="B152" s="83">
        <v>24</v>
      </c>
      <c r="C152" s="84">
        <v>805.46773469000004</v>
      </c>
      <c r="D152" s="84">
        <v>783.8424172</v>
      </c>
      <c r="E152" s="84">
        <v>166.07003502000001</v>
      </c>
      <c r="F152" s="84">
        <v>166.07003502000001</v>
      </c>
    </row>
    <row r="153" spans="1:6" ht="12.75" customHeight="1" x14ac:dyDescent="0.2">
      <c r="A153" s="83" t="s">
        <v>159</v>
      </c>
      <c r="B153" s="83">
        <v>1</v>
      </c>
      <c r="C153" s="84">
        <v>918.42742933</v>
      </c>
      <c r="D153" s="84">
        <v>889.79430366999998</v>
      </c>
      <c r="E153" s="84">
        <v>188.51770193999999</v>
      </c>
      <c r="F153" s="84">
        <v>188.51770193999999</v>
      </c>
    </row>
    <row r="154" spans="1:6" ht="12.75" customHeight="1" x14ac:dyDescent="0.2">
      <c r="A154" s="83" t="s">
        <v>159</v>
      </c>
      <c r="B154" s="83">
        <v>2</v>
      </c>
      <c r="C154" s="84">
        <v>968.49274517000003</v>
      </c>
      <c r="D154" s="84">
        <v>942.93966597999997</v>
      </c>
      <c r="E154" s="84">
        <v>199.77742964999999</v>
      </c>
      <c r="F154" s="84">
        <v>199.77742964999999</v>
      </c>
    </row>
    <row r="155" spans="1:6" ht="12.75" customHeight="1" x14ac:dyDescent="0.2">
      <c r="A155" s="83" t="s">
        <v>159</v>
      </c>
      <c r="B155" s="83">
        <v>3</v>
      </c>
      <c r="C155" s="84">
        <v>989.85404120999999</v>
      </c>
      <c r="D155" s="84">
        <v>964.95986819999996</v>
      </c>
      <c r="E155" s="84">
        <v>204.44277521999999</v>
      </c>
      <c r="F155" s="84">
        <v>204.44277521999999</v>
      </c>
    </row>
    <row r="156" spans="1:6" ht="12.75" customHeight="1" x14ac:dyDescent="0.2">
      <c r="A156" s="83" t="s">
        <v>159</v>
      </c>
      <c r="B156" s="83">
        <v>4</v>
      </c>
      <c r="C156" s="84">
        <v>984.80379748999997</v>
      </c>
      <c r="D156" s="84">
        <v>959.42040034000001</v>
      </c>
      <c r="E156" s="84">
        <v>203.26914694999999</v>
      </c>
      <c r="F156" s="84">
        <v>203.26914694999999</v>
      </c>
    </row>
    <row r="157" spans="1:6" ht="12.75" customHeight="1" x14ac:dyDescent="0.2">
      <c r="A157" s="83" t="s">
        <v>159</v>
      </c>
      <c r="B157" s="83">
        <v>5</v>
      </c>
      <c r="C157" s="84">
        <v>979.30452923999997</v>
      </c>
      <c r="D157" s="84">
        <v>949.86909913</v>
      </c>
      <c r="E157" s="84">
        <v>201.24554515</v>
      </c>
      <c r="F157" s="84">
        <v>201.24554515</v>
      </c>
    </row>
    <row r="158" spans="1:6" ht="12.75" customHeight="1" x14ac:dyDescent="0.2">
      <c r="A158" s="83" t="s">
        <v>159</v>
      </c>
      <c r="B158" s="83">
        <v>6</v>
      </c>
      <c r="C158" s="84">
        <v>983.09071097000003</v>
      </c>
      <c r="D158" s="84">
        <v>958.79161408000004</v>
      </c>
      <c r="E158" s="84">
        <v>203.13592814</v>
      </c>
      <c r="F158" s="84">
        <v>203.13592814</v>
      </c>
    </row>
    <row r="159" spans="1:6" ht="12.75" customHeight="1" x14ac:dyDescent="0.2">
      <c r="A159" s="83" t="s">
        <v>159</v>
      </c>
      <c r="B159" s="83">
        <v>7</v>
      </c>
      <c r="C159" s="84">
        <v>984.7514304</v>
      </c>
      <c r="D159" s="84">
        <v>956.24146502999997</v>
      </c>
      <c r="E159" s="84">
        <v>202.59563671000001</v>
      </c>
      <c r="F159" s="84">
        <v>202.59563671000001</v>
      </c>
    </row>
    <row r="160" spans="1:6" ht="12.75" customHeight="1" x14ac:dyDescent="0.2">
      <c r="A160" s="83" t="s">
        <v>159</v>
      </c>
      <c r="B160" s="83">
        <v>8</v>
      </c>
      <c r="C160" s="84">
        <v>929.16617708000001</v>
      </c>
      <c r="D160" s="84">
        <v>904.82533429</v>
      </c>
      <c r="E160" s="84">
        <v>191.70227542999999</v>
      </c>
      <c r="F160" s="84">
        <v>191.70227542999999</v>
      </c>
    </row>
    <row r="161" spans="1:6" ht="12.75" customHeight="1" x14ac:dyDescent="0.2">
      <c r="A161" s="83" t="s">
        <v>159</v>
      </c>
      <c r="B161" s="83">
        <v>9</v>
      </c>
      <c r="C161" s="84">
        <v>865.33440628000005</v>
      </c>
      <c r="D161" s="84">
        <v>844.20143708000001</v>
      </c>
      <c r="E161" s="84">
        <v>178.8580959</v>
      </c>
      <c r="F161" s="84">
        <v>178.8580959</v>
      </c>
    </row>
    <row r="162" spans="1:6" ht="12.75" customHeight="1" x14ac:dyDescent="0.2">
      <c r="A162" s="83" t="s">
        <v>159</v>
      </c>
      <c r="B162" s="83">
        <v>10</v>
      </c>
      <c r="C162" s="84">
        <v>833.52677986000003</v>
      </c>
      <c r="D162" s="84">
        <v>809.44161398999995</v>
      </c>
      <c r="E162" s="84">
        <v>171.49365004000001</v>
      </c>
      <c r="F162" s="84">
        <v>171.49365004000001</v>
      </c>
    </row>
    <row r="163" spans="1:6" ht="12.75" customHeight="1" x14ac:dyDescent="0.2">
      <c r="A163" s="83" t="s">
        <v>159</v>
      </c>
      <c r="B163" s="83">
        <v>11</v>
      </c>
      <c r="C163" s="84">
        <v>820.15664892999996</v>
      </c>
      <c r="D163" s="84">
        <v>795.47775056</v>
      </c>
      <c r="E163" s="84">
        <v>168.53517364999999</v>
      </c>
      <c r="F163" s="84">
        <v>168.53517364999999</v>
      </c>
    </row>
    <row r="164" spans="1:6" ht="12.75" customHeight="1" x14ac:dyDescent="0.2">
      <c r="A164" s="83" t="s">
        <v>159</v>
      </c>
      <c r="B164" s="83">
        <v>12</v>
      </c>
      <c r="C164" s="84">
        <v>736.83702822999999</v>
      </c>
      <c r="D164" s="84">
        <v>719.83096963000003</v>
      </c>
      <c r="E164" s="84">
        <v>152.50814668000001</v>
      </c>
      <c r="F164" s="84">
        <v>152.50814668000001</v>
      </c>
    </row>
    <row r="165" spans="1:6" ht="12.75" customHeight="1" x14ac:dyDescent="0.2">
      <c r="A165" s="83" t="s">
        <v>159</v>
      </c>
      <c r="B165" s="83">
        <v>13</v>
      </c>
      <c r="C165" s="84">
        <v>682.58828761999996</v>
      </c>
      <c r="D165" s="84">
        <v>658.25881521999997</v>
      </c>
      <c r="E165" s="84">
        <v>139.46306311000001</v>
      </c>
      <c r="F165" s="84">
        <v>139.46306311000001</v>
      </c>
    </row>
    <row r="166" spans="1:6" ht="12.75" customHeight="1" x14ac:dyDescent="0.2">
      <c r="A166" s="83" t="s">
        <v>159</v>
      </c>
      <c r="B166" s="83">
        <v>14</v>
      </c>
      <c r="C166" s="84">
        <v>653.73781021000002</v>
      </c>
      <c r="D166" s="84">
        <v>630.93593582999995</v>
      </c>
      <c r="E166" s="84">
        <v>133.67425729999999</v>
      </c>
      <c r="F166" s="84">
        <v>133.67425729999999</v>
      </c>
    </row>
    <row r="167" spans="1:6" ht="12.75" customHeight="1" x14ac:dyDescent="0.2">
      <c r="A167" s="83" t="s">
        <v>159</v>
      </c>
      <c r="B167" s="83">
        <v>15</v>
      </c>
      <c r="C167" s="84">
        <v>658.07709939999995</v>
      </c>
      <c r="D167" s="84">
        <v>635.47132224999996</v>
      </c>
      <c r="E167" s="84">
        <v>134.63515423999999</v>
      </c>
      <c r="F167" s="84">
        <v>134.63515423999999</v>
      </c>
    </row>
    <row r="168" spans="1:6" ht="12.75" customHeight="1" x14ac:dyDescent="0.2">
      <c r="A168" s="83" t="s">
        <v>159</v>
      </c>
      <c r="B168" s="83">
        <v>16</v>
      </c>
      <c r="C168" s="84">
        <v>659.67570838999995</v>
      </c>
      <c r="D168" s="84">
        <v>637.35833150999997</v>
      </c>
      <c r="E168" s="84">
        <v>135.03494850000001</v>
      </c>
      <c r="F168" s="84">
        <v>135.03494850000001</v>
      </c>
    </row>
    <row r="169" spans="1:6" ht="12.75" customHeight="1" x14ac:dyDescent="0.2">
      <c r="A169" s="83" t="s">
        <v>159</v>
      </c>
      <c r="B169" s="83">
        <v>17</v>
      </c>
      <c r="C169" s="84">
        <v>665.89449744000001</v>
      </c>
      <c r="D169" s="84">
        <v>640.46992165999995</v>
      </c>
      <c r="E169" s="84">
        <v>135.69419055</v>
      </c>
      <c r="F169" s="84">
        <v>135.69419055</v>
      </c>
    </row>
    <row r="170" spans="1:6" ht="12.75" customHeight="1" x14ac:dyDescent="0.2">
      <c r="A170" s="83" t="s">
        <v>159</v>
      </c>
      <c r="B170" s="83">
        <v>18</v>
      </c>
      <c r="C170" s="84">
        <v>665.41624555999999</v>
      </c>
      <c r="D170" s="84">
        <v>642.44710424000004</v>
      </c>
      <c r="E170" s="84">
        <v>136.11308951999999</v>
      </c>
      <c r="F170" s="84">
        <v>136.11308951999999</v>
      </c>
    </row>
    <row r="171" spans="1:6" ht="12.75" customHeight="1" x14ac:dyDescent="0.2">
      <c r="A171" s="83" t="s">
        <v>159</v>
      </c>
      <c r="B171" s="83">
        <v>19</v>
      </c>
      <c r="C171" s="84">
        <v>660.65727636999998</v>
      </c>
      <c r="D171" s="84">
        <v>636.55672684000001</v>
      </c>
      <c r="E171" s="84">
        <v>134.86511522999999</v>
      </c>
      <c r="F171" s="84">
        <v>134.86511522999999</v>
      </c>
    </row>
    <row r="172" spans="1:6" ht="12.75" customHeight="1" x14ac:dyDescent="0.2">
      <c r="A172" s="83" t="s">
        <v>159</v>
      </c>
      <c r="B172" s="83">
        <v>20</v>
      </c>
      <c r="C172" s="84">
        <v>660.01805163999995</v>
      </c>
      <c r="D172" s="84">
        <v>633.03417050999997</v>
      </c>
      <c r="E172" s="84">
        <v>134.11880317000001</v>
      </c>
      <c r="F172" s="84">
        <v>134.11880317000001</v>
      </c>
    </row>
    <row r="173" spans="1:6" ht="12.75" customHeight="1" x14ac:dyDescent="0.2">
      <c r="A173" s="83" t="s">
        <v>159</v>
      </c>
      <c r="B173" s="83">
        <v>21</v>
      </c>
      <c r="C173" s="84">
        <v>664.91007220999995</v>
      </c>
      <c r="D173" s="84">
        <v>640.74992232</v>
      </c>
      <c r="E173" s="84">
        <v>135.75351334000001</v>
      </c>
      <c r="F173" s="84">
        <v>135.75351334000001</v>
      </c>
    </row>
    <row r="174" spans="1:6" ht="12.75" customHeight="1" x14ac:dyDescent="0.2">
      <c r="A174" s="83" t="s">
        <v>159</v>
      </c>
      <c r="B174" s="83">
        <v>22</v>
      </c>
      <c r="C174" s="84">
        <v>657.93934483999999</v>
      </c>
      <c r="D174" s="84">
        <v>633.49349131999998</v>
      </c>
      <c r="E174" s="84">
        <v>134.21611791000001</v>
      </c>
      <c r="F174" s="84">
        <v>134.21611791000001</v>
      </c>
    </row>
    <row r="175" spans="1:6" ht="12.75" customHeight="1" x14ac:dyDescent="0.2">
      <c r="A175" s="83" t="s">
        <v>159</v>
      </c>
      <c r="B175" s="83">
        <v>23</v>
      </c>
      <c r="C175" s="84">
        <v>701.94385556999998</v>
      </c>
      <c r="D175" s="84">
        <v>676.76270581000006</v>
      </c>
      <c r="E175" s="84">
        <v>143.38341966999999</v>
      </c>
      <c r="F175" s="84">
        <v>143.38341966999999</v>
      </c>
    </row>
    <row r="176" spans="1:6" ht="12.75" customHeight="1" x14ac:dyDescent="0.2">
      <c r="A176" s="83" t="s">
        <v>159</v>
      </c>
      <c r="B176" s="83">
        <v>24</v>
      </c>
      <c r="C176" s="84">
        <v>799.01904796999997</v>
      </c>
      <c r="D176" s="84">
        <v>780.03809745000001</v>
      </c>
      <c r="E176" s="84">
        <v>165.26402669999999</v>
      </c>
      <c r="F176" s="84">
        <v>165.26402669999999</v>
      </c>
    </row>
    <row r="177" spans="1:6" ht="12.75" customHeight="1" x14ac:dyDescent="0.2">
      <c r="A177" s="83" t="s">
        <v>160</v>
      </c>
      <c r="B177" s="83">
        <v>1</v>
      </c>
      <c r="C177" s="84">
        <v>846.00892921000002</v>
      </c>
      <c r="D177" s="84">
        <v>829.13038096000002</v>
      </c>
      <c r="E177" s="84">
        <v>175.66504234000001</v>
      </c>
      <c r="F177" s="84">
        <v>175.66504234000001</v>
      </c>
    </row>
    <row r="178" spans="1:6" ht="12.75" customHeight="1" x14ac:dyDescent="0.2">
      <c r="A178" s="83" t="s">
        <v>160</v>
      </c>
      <c r="B178" s="83">
        <v>2</v>
      </c>
      <c r="C178" s="84">
        <v>901.44190751999997</v>
      </c>
      <c r="D178" s="84">
        <v>877.39972938999995</v>
      </c>
      <c r="E178" s="84">
        <v>185.89170551999999</v>
      </c>
      <c r="F178" s="84">
        <v>185.89170551999999</v>
      </c>
    </row>
    <row r="179" spans="1:6" ht="12.75" customHeight="1" x14ac:dyDescent="0.2">
      <c r="A179" s="83" t="s">
        <v>160</v>
      </c>
      <c r="B179" s="83">
        <v>3</v>
      </c>
      <c r="C179" s="84">
        <v>913.35734377999995</v>
      </c>
      <c r="D179" s="84">
        <v>890.88738560000002</v>
      </c>
      <c r="E179" s="84">
        <v>188.7492895</v>
      </c>
      <c r="F179" s="84">
        <v>188.7492895</v>
      </c>
    </row>
    <row r="180" spans="1:6" ht="12.75" customHeight="1" x14ac:dyDescent="0.2">
      <c r="A180" s="83" t="s">
        <v>160</v>
      </c>
      <c r="B180" s="83">
        <v>4</v>
      </c>
      <c r="C180" s="84">
        <v>937.09317064000004</v>
      </c>
      <c r="D180" s="84">
        <v>918.69193407</v>
      </c>
      <c r="E180" s="84">
        <v>194.64014491</v>
      </c>
      <c r="F180" s="84">
        <v>194.64014491</v>
      </c>
    </row>
    <row r="181" spans="1:6" ht="12.75" customHeight="1" x14ac:dyDescent="0.2">
      <c r="A181" s="83" t="s">
        <v>160</v>
      </c>
      <c r="B181" s="83">
        <v>5</v>
      </c>
      <c r="C181" s="84">
        <v>946.53659649999997</v>
      </c>
      <c r="D181" s="84">
        <v>925.25432754999997</v>
      </c>
      <c r="E181" s="84">
        <v>196.03049695999999</v>
      </c>
      <c r="F181" s="84">
        <v>196.03049695999999</v>
      </c>
    </row>
    <row r="182" spans="1:6" ht="12.75" customHeight="1" x14ac:dyDescent="0.2">
      <c r="A182" s="83" t="s">
        <v>160</v>
      </c>
      <c r="B182" s="83">
        <v>6</v>
      </c>
      <c r="C182" s="84">
        <v>941.49699258999999</v>
      </c>
      <c r="D182" s="84">
        <v>915.91433321</v>
      </c>
      <c r="E182" s="84">
        <v>194.05166403000001</v>
      </c>
      <c r="F182" s="84">
        <v>194.05166403000001</v>
      </c>
    </row>
    <row r="183" spans="1:6" ht="12.75" customHeight="1" x14ac:dyDescent="0.2">
      <c r="A183" s="83" t="s">
        <v>160</v>
      </c>
      <c r="B183" s="83">
        <v>7</v>
      </c>
      <c r="C183" s="84">
        <v>908.24061389999997</v>
      </c>
      <c r="D183" s="84">
        <v>882.72310744000004</v>
      </c>
      <c r="E183" s="84">
        <v>187.01955157</v>
      </c>
      <c r="F183" s="84">
        <v>187.01955157</v>
      </c>
    </row>
    <row r="184" spans="1:6" ht="12.75" customHeight="1" x14ac:dyDescent="0.2">
      <c r="A184" s="83" t="s">
        <v>160</v>
      </c>
      <c r="B184" s="83">
        <v>8</v>
      </c>
      <c r="C184" s="84">
        <v>880.97069627999997</v>
      </c>
      <c r="D184" s="84">
        <v>855.68163826</v>
      </c>
      <c r="E184" s="84">
        <v>181.29036719000001</v>
      </c>
      <c r="F184" s="84">
        <v>181.29036719000001</v>
      </c>
    </row>
    <row r="185" spans="1:6" ht="12.75" customHeight="1" x14ac:dyDescent="0.2">
      <c r="A185" s="83" t="s">
        <v>160</v>
      </c>
      <c r="B185" s="83">
        <v>9</v>
      </c>
      <c r="C185" s="84">
        <v>842.85875623000004</v>
      </c>
      <c r="D185" s="84">
        <v>822.66772103999995</v>
      </c>
      <c r="E185" s="84">
        <v>174.29582049999999</v>
      </c>
      <c r="F185" s="84">
        <v>174.29582049999999</v>
      </c>
    </row>
    <row r="186" spans="1:6" ht="12.75" customHeight="1" x14ac:dyDescent="0.2">
      <c r="A186" s="83" t="s">
        <v>160</v>
      </c>
      <c r="B186" s="83">
        <v>10</v>
      </c>
      <c r="C186" s="84">
        <v>851.76629987000001</v>
      </c>
      <c r="D186" s="84">
        <v>826.91105345000005</v>
      </c>
      <c r="E186" s="84">
        <v>175.19484095000001</v>
      </c>
      <c r="F186" s="84">
        <v>175.19484095000001</v>
      </c>
    </row>
    <row r="187" spans="1:6" ht="12.75" customHeight="1" x14ac:dyDescent="0.2">
      <c r="A187" s="83" t="s">
        <v>160</v>
      </c>
      <c r="B187" s="83">
        <v>11</v>
      </c>
      <c r="C187" s="84">
        <v>824.51729395999996</v>
      </c>
      <c r="D187" s="84">
        <v>800.59329739999998</v>
      </c>
      <c r="E187" s="84">
        <v>169.61898721</v>
      </c>
      <c r="F187" s="84">
        <v>169.61898721</v>
      </c>
    </row>
    <row r="188" spans="1:6" ht="12.75" customHeight="1" x14ac:dyDescent="0.2">
      <c r="A188" s="83" t="s">
        <v>160</v>
      </c>
      <c r="B188" s="83">
        <v>12</v>
      </c>
      <c r="C188" s="84">
        <v>788.91699756000003</v>
      </c>
      <c r="D188" s="84">
        <v>764.90199631999997</v>
      </c>
      <c r="E188" s="84">
        <v>162.05719228000001</v>
      </c>
      <c r="F188" s="84">
        <v>162.05719228000001</v>
      </c>
    </row>
    <row r="189" spans="1:6" ht="12.75" customHeight="1" x14ac:dyDescent="0.2">
      <c r="A189" s="83" t="s">
        <v>160</v>
      </c>
      <c r="B189" s="83">
        <v>13</v>
      </c>
      <c r="C189" s="84">
        <v>730.79215569999997</v>
      </c>
      <c r="D189" s="84">
        <v>710.81555536999997</v>
      </c>
      <c r="E189" s="84">
        <v>150.59808143000001</v>
      </c>
      <c r="F189" s="84">
        <v>150.59808143000001</v>
      </c>
    </row>
    <row r="190" spans="1:6" ht="12.75" customHeight="1" x14ac:dyDescent="0.2">
      <c r="A190" s="83" t="s">
        <v>160</v>
      </c>
      <c r="B190" s="83">
        <v>14</v>
      </c>
      <c r="C190" s="84">
        <v>699.10459242000002</v>
      </c>
      <c r="D190" s="84">
        <v>678.56197296000005</v>
      </c>
      <c r="E190" s="84">
        <v>143.76462430000001</v>
      </c>
      <c r="F190" s="84">
        <v>143.76462430000001</v>
      </c>
    </row>
    <row r="191" spans="1:6" ht="12.75" customHeight="1" x14ac:dyDescent="0.2">
      <c r="A191" s="83" t="s">
        <v>160</v>
      </c>
      <c r="B191" s="83">
        <v>15</v>
      </c>
      <c r="C191" s="84">
        <v>706.25000223999996</v>
      </c>
      <c r="D191" s="84">
        <v>682.69916914999999</v>
      </c>
      <c r="E191" s="84">
        <v>144.64115802000001</v>
      </c>
      <c r="F191" s="84">
        <v>144.64115802000001</v>
      </c>
    </row>
    <row r="192" spans="1:6" ht="12.75" customHeight="1" x14ac:dyDescent="0.2">
      <c r="A192" s="83" t="s">
        <v>160</v>
      </c>
      <c r="B192" s="83">
        <v>16</v>
      </c>
      <c r="C192" s="84">
        <v>708.41531950000001</v>
      </c>
      <c r="D192" s="84">
        <v>685.0891848</v>
      </c>
      <c r="E192" s="84">
        <v>145.14752253</v>
      </c>
      <c r="F192" s="84">
        <v>145.14752253</v>
      </c>
    </row>
    <row r="193" spans="1:6" ht="12.75" customHeight="1" x14ac:dyDescent="0.2">
      <c r="A193" s="83" t="s">
        <v>160</v>
      </c>
      <c r="B193" s="83">
        <v>17</v>
      </c>
      <c r="C193" s="84">
        <v>711.89190529999996</v>
      </c>
      <c r="D193" s="84">
        <v>695.06091240000001</v>
      </c>
      <c r="E193" s="84">
        <v>147.26019865000001</v>
      </c>
      <c r="F193" s="84">
        <v>147.26019865000001</v>
      </c>
    </row>
    <row r="194" spans="1:6" ht="12.75" customHeight="1" x14ac:dyDescent="0.2">
      <c r="A194" s="83" t="s">
        <v>160</v>
      </c>
      <c r="B194" s="83">
        <v>18</v>
      </c>
      <c r="C194" s="84">
        <v>722.24190499999997</v>
      </c>
      <c r="D194" s="84">
        <v>696.79710617000001</v>
      </c>
      <c r="E194" s="84">
        <v>147.62804014</v>
      </c>
      <c r="F194" s="84">
        <v>147.62804014</v>
      </c>
    </row>
    <row r="195" spans="1:6" ht="12.75" customHeight="1" x14ac:dyDescent="0.2">
      <c r="A195" s="83" t="s">
        <v>160</v>
      </c>
      <c r="B195" s="83">
        <v>19</v>
      </c>
      <c r="C195" s="84">
        <v>708.58368482000003</v>
      </c>
      <c r="D195" s="84">
        <v>684.24060301999998</v>
      </c>
      <c r="E195" s="84">
        <v>144.96773639</v>
      </c>
      <c r="F195" s="84">
        <v>144.96773639</v>
      </c>
    </row>
    <row r="196" spans="1:6" ht="12.75" customHeight="1" x14ac:dyDescent="0.2">
      <c r="A196" s="83" t="s">
        <v>160</v>
      </c>
      <c r="B196" s="83">
        <v>20</v>
      </c>
      <c r="C196" s="84">
        <v>729.11117426999999</v>
      </c>
      <c r="D196" s="84">
        <v>695.73531007999998</v>
      </c>
      <c r="E196" s="84">
        <v>147.40308099999999</v>
      </c>
      <c r="F196" s="84">
        <v>147.40308099999999</v>
      </c>
    </row>
    <row r="197" spans="1:6" ht="12.75" customHeight="1" x14ac:dyDescent="0.2">
      <c r="A197" s="83" t="s">
        <v>160</v>
      </c>
      <c r="B197" s="83">
        <v>21</v>
      </c>
      <c r="C197" s="84">
        <v>738.55736223999997</v>
      </c>
      <c r="D197" s="84">
        <v>712.92148006000002</v>
      </c>
      <c r="E197" s="84">
        <v>151.04425656000001</v>
      </c>
      <c r="F197" s="84">
        <v>151.04425656000001</v>
      </c>
    </row>
    <row r="198" spans="1:6" ht="12.75" customHeight="1" x14ac:dyDescent="0.2">
      <c r="A198" s="83" t="s">
        <v>160</v>
      </c>
      <c r="B198" s="83">
        <v>22</v>
      </c>
      <c r="C198" s="84">
        <v>721.77964036000003</v>
      </c>
      <c r="D198" s="84">
        <v>700.10760825</v>
      </c>
      <c r="E198" s="84">
        <v>148.32942499000001</v>
      </c>
      <c r="F198" s="84">
        <v>148.32942499000001</v>
      </c>
    </row>
    <row r="199" spans="1:6" ht="12.75" customHeight="1" x14ac:dyDescent="0.2">
      <c r="A199" s="83" t="s">
        <v>160</v>
      </c>
      <c r="B199" s="83">
        <v>23</v>
      </c>
      <c r="C199" s="84">
        <v>754.64951011999995</v>
      </c>
      <c r="D199" s="84">
        <v>732.52945576000002</v>
      </c>
      <c r="E199" s="84">
        <v>155.19853187999999</v>
      </c>
      <c r="F199" s="84">
        <v>155.19853187999999</v>
      </c>
    </row>
    <row r="200" spans="1:6" ht="12.75" customHeight="1" x14ac:dyDescent="0.2">
      <c r="A200" s="83" t="s">
        <v>160</v>
      </c>
      <c r="B200" s="83">
        <v>24</v>
      </c>
      <c r="C200" s="84">
        <v>846.07060648000004</v>
      </c>
      <c r="D200" s="84">
        <v>819.82242428999996</v>
      </c>
      <c r="E200" s="84">
        <v>173.69299712</v>
      </c>
      <c r="F200" s="84">
        <v>173.69299712</v>
      </c>
    </row>
    <row r="201" spans="1:6" ht="12.75" customHeight="1" x14ac:dyDescent="0.2">
      <c r="A201" s="83" t="s">
        <v>161</v>
      </c>
      <c r="B201" s="83">
        <v>1</v>
      </c>
      <c r="C201" s="84">
        <v>925.22628526999995</v>
      </c>
      <c r="D201" s="84">
        <v>896.26455618</v>
      </c>
      <c r="E201" s="84">
        <v>189.8885324</v>
      </c>
      <c r="F201" s="84">
        <v>189.8885324</v>
      </c>
    </row>
    <row r="202" spans="1:6" ht="12.75" customHeight="1" x14ac:dyDescent="0.2">
      <c r="A202" s="83" t="s">
        <v>161</v>
      </c>
      <c r="B202" s="83">
        <v>2</v>
      </c>
      <c r="C202" s="84">
        <v>945.76724939999997</v>
      </c>
      <c r="D202" s="84">
        <v>920.19060411999999</v>
      </c>
      <c r="E202" s="84">
        <v>194.95766305000001</v>
      </c>
      <c r="F202" s="84">
        <v>194.95766305000001</v>
      </c>
    </row>
    <row r="203" spans="1:6" ht="12.75" customHeight="1" x14ac:dyDescent="0.2">
      <c r="A203" s="83" t="s">
        <v>161</v>
      </c>
      <c r="B203" s="83">
        <v>3</v>
      </c>
      <c r="C203" s="84">
        <v>946.87985659000003</v>
      </c>
      <c r="D203" s="84">
        <v>922.68082347999996</v>
      </c>
      <c r="E203" s="84">
        <v>195.48525738000001</v>
      </c>
      <c r="F203" s="84">
        <v>195.48525738000001</v>
      </c>
    </row>
    <row r="204" spans="1:6" ht="12.75" customHeight="1" x14ac:dyDescent="0.2">
      <c r="A204" s="83" t="s">
        <v>161</v>
      </c>
      <c r="B204" s="83">
        <v>4</v>
      </c>
      <c r="C204" s="84">
        <v>966.16286033999995</v>
      </c>
      <c r="D204" s="84">
        <v>942.85533209000005</v>
      </c>
      <c r="E204" s="84">
        <v>199.75956210999999</v>
      </c>
      <c r="F204" s="84">
        <v>199.75956210999999</v>
      </c>
    </row>
    <row r="205" spans="1:6" ht="12.75" customHeight="1" x14ac:dyDescent="0.2">
      <c r="A205" s="83" t="s">
        <v>161</v>
      </c>
      <c r="B205" s="83">
        <v>5</v>
      </c>
      <c r="C205" s="84">
        <v>964.02570046999995</v>
      </c>
      <c r="D205" s="84">
        <v>941.18410425000002</v>
      </c>
      <c r="E205" s="84">
        <v>199.40548473000001</v>
      </c>
      <c r="F205" s="84">
        <v>199.40548473000001</v>
      </c>
    </row>
    <row r="206" spans="1:6" ht="12.75" customHeight="1" x14ac:dyDescent="0.2">
      <c r="A206" s="83" t="s">
        <v>161</v>
      </c>
      <c r="B206" s="83">
        <v>6</v>
      </c>
      <c r="C206" s="84">
        <v>964.50232536999999</v>
      </c>
      <c r="D206" s="84">
        <v>940.90253943000005</v>
      </c>
      <c r="E206" s="84">
        <v>199.34583054999999</v>
      </c>
      <c r="F206" s="84">
        <v>199.34583054999999</v>
      </c>
    </row>
    <row r="207" spans="1:6" ht="12.75" customHeight="1" x14ac:dyDescent="0.2">
      <c r="A207" s="83" t="s">
        <v>161</v>
      </c>
      <c r="B207" s="83">
        <v>7</v>
      </c>
      <c r="C207" s="84">
        <v>958.74868220999997</v>
      </c>
      <c r="D207" s="84">
        <v>928.55475401000001</v>
      </c>
      <c r="E207" s="84">
        <v>196.72974712000001</v>
      </c>
      <c r="F207" s="84">
        <v>196.72974712000001</v>
      </c>
    </row>
    <row r="208" spans="1:6" ht="12.75" customHeight="1" x14ac:dyDescent="0.2">
      <c r="A208" s="83" t="s">
        <v>161</v>
      </c>
      <c r="B208" s="83">
        <v>8</v>
      </c>
      <c r="C208" s="84">
        <v>920.97658233000004</v>
      </c>
      <c r="D208" s="84">
        <v>892.43874133999998</v>
      </c>
      <c r="E208" s="84">
        <v>189.07796998000001</v>
      </c>
      <c r="F208" s="84">
        <v>189.07796998000001</v>
      </c>
    </row>
    <row r="209" spans="1:6" ht="12.75" customHeight="1" x14ac:dyDescent="0.2">
      <c r="A209" s="83" t="s">
        <v>161</v>
      </c>
      <c r="B209" s="83">
        <v>9</v>
      </c>
      <c r="C209" s="84">
        <v>902.7714307</v>
      </c>
      <c r="D209" s="84">
        <v>874.24026989000004</v>
      </c>
      <c r="E209" s="84">
        <v>185.22232155</v>
      </c>
      <c r="F209" s="84">
        <v>185.22232155</v>
      </c>
    </row>
    <row r="210" spans="1:6" ht="12.75" customHeight="1" x14ac:dyDescent="0.2">
      <c r="A210" s="83" t="s">
        <v>161</v>
      </c>
      <c r="B210" s="83">
        <v>10</v>
      </c>
      <c r="C210" s="84">
        <v>883.49171538999997</v>
      </c>
      <c r="D210" s="84">
        <v>854.91103365000004</v>
      </c>
      <c r="E210" s="84">
        <v>181.12710181</v>
      </c>
      <c r="F210" s="84">
        <v>181.12710181</v>
      </c>
    </row>
    <row r="211" spans="1:6" ht="12.75" customHeight="1" x14ac:dyDescent="0.2">
      <c r="A211" s="83" t="s">
        <v>161</v>
      </c>
      <c r="B211" s="83">
        <v>11</v>
      </c>
      <c r="C211" s="84">
        <v>829.67873628999996</v>
      </c>
      <c r="D211" s="84">
        <v>810.06259896999995</v>
      </c>
      <c r="E211" s="84">
        <v>171.62521602999999</v>
      </c>
      <c r="F211" s="84">
        <v>171.62521602999999</v>
      </c>
    </row>
    <row r="212" spans="1:6" ht="12.75" customHeight="1" x14ac:dyDescent="0.2">
      <c r="A212" s="83" t="s">
        <v>161</v>
      </c>
      <c r="B212" s="83">
        <v>12</v>
      </c>
      <c r="C212" s="84">
        <v>738.06727008999997</v>
      </c>
      <c r="D212" s="84">
        <v>714.69759934000001</v>
      </c>
      <c r="E212" s="84">
        <v>151.42055693</v>
      </c>
      <c r="F212" s="84">
        <v>151.42055693</v>
      </c>
    </row>
    <row r="213" spans="1:6" ht="12.75" customHeight="1" x14ac:dyDescent="0.2">
      <c r="A213" s="83" t="s">
        <v>161</v>
      </c>
      <c r="B213" s="83">
        <v>13</v>
      </c>
      <c r="C213" s="84">
        <v>692.19072541000003</v>
      </c>
      <c r="D213" s="84">
        <v>669.12411110000005</v>
      </c>
      <c r="E213" s="84">
        <v>141.76505650999999</v>
      </c>
      <c r="F213" s="84">
        <v>141.76505650999999</v>
      </c>
    </row>
    <row r="214" spans="1:6" ht="12.75" customHeight="1" x14ac:dyDescent="0.2">
      <c r="A214" s="83" t="s">
        <v>161</v>
      </c>
      <c r="B214" s="83">
        <v>14</v>
      </c>
      <c r="C214" s="84">
        <v>672.98072855999999</v>
      </c>
      <c r="D214" s="84">
        <v>651.45810289999997</v>
      </c>
      <c r="E214" s="84">
        <v>138.02221925000001</v>
      </c>
      <c r="F214" s="84">
        <v>138.02221925000001</v>
      </c>
    </row>
    <row r="215" spans="1:6" ht="12.75" customHeight="1" x14ac:dyDescent="0.2">
      <c r="A215" s="83" t="s">
        <v>161</v>
      </c>
      <c r="B215" s="83">
        <v>15</v>
      </c>
      <c r="C215" s="84">
        <v>671.90608992</v>
      </c>
      <c r="D215" s="84">
        <v>650.35401499</v>
      </c>
      <c r="E215" s="84">
        <v>137.78829988999999</v>
      </c>
      <c r="F215" s="84">
        <v>137.78829988999999</v>
      </c>
    </row>
    <row r="216" spans="1:6" ht="12.75" customHeight="1" x14ac:dyDescent="0.2">
      <c r="A216" s="83" t="s">
        <v>161</v>
      </c>
      <c r="B216" s="83">
        <v>16</v>
      </c>
      <c r="C216" s="84">
        <v>685.11763745999997</v>
      </c>
      <c r="D216" s="84">
        <v>661.93197792000001</v>
      </c>
      <c r="E216" s="84">
        <v>140.24128364000001</v>
      </c>
      <c r="F216" s="84">
        <v>140.24128364000001</v>
      </c>
    </row>
    <row r="217" spans="1:6" ht="12.75" customHeight="1" x14ac:dyDescent="0.2">
      <c r="A217" s="83" t="s">
        <v>161</v>
      </c>
      <c r="B217" s="83">
        <v>17</v>
      </c>
      <c r="C217" s="84">
        <v>669.52923171999998</v>
      </c>
      <c r="D217" s="84">
        <v>644.42887982000002</v>
      </c>
      <c r="E217" s="84">
        <v>136.53296159000001</v>
      </c>
      <c r="F217" s="84">
        <v>136.53296159000001</v>
      </c>
    </row>
    <row r="218" spans="1:6" ht="12.75" customHeight="1" x14ac:dyDescent="0.2">
      <c r="A218" s="83" t="s">
        <v>161</v>
      </c>
      <c r="B218" s="83">
        <v>18</v>
      </c>
      <c r="C218" s="84">
        <v>674.81929883999999</v>
      </c>
      <c r="D218" s="84">
        <v>652.64918037999996</v>
      </c>
      <c r="E218" s="84">
        <v>138.2745688</v>
      </c>
      <c r="F218" s="84">
        <v>138.2745688</v>
      </c>
    </row>
    <row r="219" spans="1:6" ht="12.75" customHeight="1" x14ac:dyDescent="0.2">
      <c r="A219" s="83" t="s">
        <v>161</v>
      </c>
      <c r="B219" s="83">
        <v>19</v>
      </c>
      <c r="C219" s="84">
        <v>691.68686826999999</v>
      </c>
      <c r="D219" s="84">
        <v>669.84833189999995</v>
      </c>
      <c r="E219" s="84">
        <v>141.91849471</v>
      </c>
      <c r="F219" s="84">
        <v>141.91849471</v>
      </c>
    </row>
    <row r="220" spans="1:6" ht="12.75" customHeight="1" x14ac:dyDescent="0.2">
      <c r="A220" s="83" t="s">
        <v>161</v>
      </c>
      <c r="B220" s="83">
        <v>20</v>
      </c>
      <c r="C220" s="84">
        <v>702.16330825</v>
      </c>
      <c r="D220" s="84">
        <v>676.95798411999999</v>
      </c>
      <c r="E220" s="84">
        <v>143.42479262000001</v>
      </c>
      <c r="F220" s="84">
        <v>143.42479262000001</v>
      </c>
    </row>
    <row r="221" spans="1:6" ht="12.75" customHeight="1" x14ac:dyDescent="0.2">
      <c r="A221" s="83" t="s">
        <v>161</v>
      </c>
      <c r="B221" s="83">
        <v>21</v>
      </c>
      <c r="C221" s="84">
        <v>689.09262805000003</v>
      </c>
      <c r="D221" s="84">
        <v>664.52621318000001</v>
      </c>
      <c r="E221" s="84">
        <v>140.79091546000001</v>
      </c>
      <c r="F221" s="84">
        <v>140.79091546000001</v>
      </c>
    </row>
    <row r="222" spans="1:6" ht="12.75" customHeight="1" x14ac:dyDescent="0.2">
      <c r="A222" s="83" t="s">
        <v>161</v>
      </c>
      <c r="B222" s="83">
        <v>22</v>
      </c>
      <c r="C222" s="84">
        <v>676.91744947999996</v>
      </c>
      <c r="D222" s="84">
        <v>652.63216780000005</v>
      </c>
      <c r="E222" s="84">
        <v>138.2709644</v>
      </c>
      <c r="F222" s="84">
        <v>138.2709644</v>
      </c>
    </row>
    <row r="223" spans="1:6" ht="12.75" customHeight="1" x14ac:dyDescent="0.2">
      <c r="A223" s="83" t="s">
        <v>161</v>
      </c>
      <c r="B223" s="83">
        <v>23</v>
      </c>
      <c r="C223" s="84">
        <v>702.60266014000001</v>
      </c>
      <c r="D223" s="84">
        <v>677.77984298000001</v>
      </c>
      <c r="E223" s="84">
        <v>143.59891707</v>
      </c>
      <c r="F223" s="84">
        <v>143.59891707</v>
      </c>
    </row>
    <row r="224" spans="1:6" ht="12.75" customHeight="1" x14ac:dyDescent="0.2">
      <c r="A224" s="83" t="s">
        <v>161</v>
      </c>
      <c r="B224" s="83">
        <v>24</v>
      </c>
      <c r="C224" s="84">
        <v>800.02843238000003</v>
      </c>
      <c r="D224" s="84">
        <v>777.48379580999995</v>
      </c>
      <c r="E224" s="84">
        <v>164.72285547000001</v>
      </c>
      <c r="F224" s="84">
        <v>164.72285547000001</v>
      </c>
    </row>
    <row r="225" spans="1:6" ht="12.75" customHeight="1" x14ac:dyDescent="0.2">
      <c r="A225" s="83" t="s">
        <v>162</v>
      </c>
      <c r="B225" s="83">
        <v>1</v>
      </c>
      <c r="C225" s="84">
        <v>886.88732951999998</v>
      </c>
      <c r="D225" s="84">
        <v>866.90005445999998</v>
      </c>
      <c r="E225" s="84">
        <v>183.66717499000001</v>
      </c>
      <c r="F225" s="84">
        <v>183.66717499000001</v>
      </c>
    </row>
    <row r="226" spans="1:6" ht="12.75" customHeight="1" x14ac:dyDescent="0.2">
      <c r="A226" s="83" t="s">
        <v>162</v>
      </c>
      <c r="B226" s="83">
        <v>2</v>
      </c>
      <c r="C226" s="84">
        <v>978.00004361000003</v>
      </c>
      <c r="D226" s="84">
        <v>952.93521370999997</v>
      </c>
      <c r="E226" s="84">
        <v>201.89515245000001</v>
      </c>
      <c r="F226" s="84">
        <v>201.89515245000001</v>
      </c>
    </row>
    <row r="227" spans="1:6" ht="12.75" customHeight="1" x14ac:dyDescent="0.2">
      <c r="A227" s="83" t="s">
        <v>162</v>
      </c>
      <c r="B227" s="83">
        <v>3</v>
      </c>
      <c r="C227" s="84">
        <v>971.23793207999995</v>
      </c>
      <c r="D227" s="84">
        <v>946.08895127999995</v>
      </c>
      <c r="E227" s="84">
        <v>200.44465804000001</v>
      </c>
      <c r="F227" s="84">
        <v>200.44465804000001</v>
      </c>
    </row>
    <row r="228" spans="1:6" ht="12.75" customHeight="1" x14ac:dyDescent="0.2">
      <c r="A228" s="83" t="s">
        <v>162</v>
      </c>
      <c r="B228" s="83">
        <v>4</v>
      </c>
      <c r="C228" s="84">
        <v>966.66093799999999</v>
      </c>
      <c r="D228" s="84">
        <v>940.53933057999996</v>
      </c>
      <c r="E228" s="84">
        <v>199.26887872</v>
      </c>
      <c r="F228" s="84">
        <v>199.26887872</v>
      </c>
    </row>
    <row r="229" spans="1:6" ht="12.75" customHeight="1" x14ac:dyDescent="0.2">
      <c r="A229" s="83" t="s">
        <v>162</v>
      </c>
      <c r="B229" s="83">
        <v>5</v>
      </c>
      <c r="C229" s="84">
        <v>962.54325476999998</v>
      </c>
      <c r="D229" s="84">
        <v>934.50690568000005</v>
      </c>
      <c r="E229" s="84">
        <v>197.99080931</v>
      </c>
      <c r="F229" s="84">
        <v>197.99080931</v>
      </c>
    </row>
    <row r="230" spans="1:6" ht="12.75" customHeight="1" x14ac:dyDescent="0.2">
      <c r="A230" s="83" t="s">
        <v>162</v>
      </c>
      <c r="B230" s="83">
        <v>6</v>
      </c>
      <c r="C230" s="84">
        <v>970.20184974999995</v>
      </c>
      <c r="D230" s="84">
        <v>941.56440709000003</v>
      </c>
      <c r="E230" s="84">
        <v>199.48605821000001</v>
      </c>
      <c r="F230" s="84">
        <v>199.48605821000001</v>
      </c>
    </row>
    <row r="231" spans="1:6" ht="12.75" customHeight="1" x14ac:dyDescent="0.2">
      <c r="A231" s="83" t="s">
        <v>162</v>
      </c>
      <c r="B231" s="83">
        <v>7</v>
      </c>
      <c r="C231" s="84">
        <v>978.55054225000003</v>
      </c>
      <c r="D231" s="84">
        <v>953.22103703000005</v>
      </c>
      <c r="E231" s="84">
        <v>201.95570887</v>
      </c>
      <c r="F231" s="84">
        <v>201.95570887</v>
      </c>
    </row>
    <row r="232" spans="1:6" ht="12.75" customHeight="1" x14ac:dyDescent="0.2">
      <c r="A232" s="83" t="s">
        <v>162</v>
      </c>
      <c r="B232" s="83">
        <v>8</v>
      </c>
      <c r="C232" s="84">
        <v>975.32792518999997</v>
      </c>
      <c r="D232" s="84">
        <v>949.90180081000005</v>
      </c>
      <c r="E232" s="84">
        <v>201.25247354000001</v>
      </c>
      <c r="F232" s="84">
        <v>201.25247354000001</v>
      </c>
    </row>
    <row r="233" spans="1:6" ht="12.75" customHeight="1" x14ac:dyDescent="0.2">
      <c r="A233" s="83" t="s">
        <v>162</v>
      </c>
      <c r="B233" s="83">
        <v>9</v>
      </c>
      <c r="C233" s="84">
        <v>925.85269853</v>
      </c>
      <c r="D233" s="84">
        <v>898.01219819000005</v>
      </c>
      <c r="E233" s="84">
        <v>190.25879939000001</v>
      </c>
      <c r="F233" s="84">
        <v>190.25879939000001</v>
      </c>
    </row>
    <row r="234" spans="1:6" ht="12.75" customHeight="1" x14ac:dyDescent="0.2">
      <c r="A234" s="83" t="s">
        <v>162</v>
      </c>
      <c r="B234" s="83">
        <v>10</v>
      </c>
      <c r="C234" s="84">
        <v>875.70927653000001</v>
      </c>
      <c r="D234" s="84">
        <v>854.45604694999997</v>
      </c>
      <c r="E234" s="84">
        <v>181.03070532000001</v>
      </c>
      <c r="F234" s="84">
        <v>181.03070532000001</v>
      </c>
    </row>
    <row r="235" spans="1:6" ht="12.75" customHeight="1" x14ac:dyDescent="0.2">
      <c r="A235" s="83" t="s">
        <v>162</v>
      </c>
      <c r="B235" s="83">
        <v>11</v>
      </c>
      <c r="C235" s="84">
        <v>833.40337646</v>
      </c>
      <c r="D235" s="84">
        <v>807.64682988000004</v>
      </c>
      <c r="E235" s="84">
        <v>171.11339522</v>
      </c>
      <c r="F235" s="84">
        <v>171.11339522</v>
      </c>
    </row>
    <row r="236" spans="1:6" ht="12.75" customHeight="1" x14ac:dyDescent="0.2">
      <c r="A236" s="83" t="s">
        <v>162</v>
      </c>
      <c r="B236" s="83">
        <v>12</v>
      </c>
      <c r="C236" s="84">
        <v>744.41703566000001</v>
      </c>
      <c r="D236" s="84">
        <v>718.99413269000001</v>
      </c>
      <c r="E236" s="84">
        <v>152.33084887999999</v>
      </c>
      <c r="F236" s="84">
        <v>152.33084887999999</v>
      </c>
    </row>
    <row r="237" spans="1:6" ht="12.75" customHeight="1" x14ac:dyDescent="0.2">
      <c r="A237" s="83" t="s">
        <v>162</v>
      </c>
      <c r="B237" s="83">
        <v>13</v>
      </c>
      <c r="C237" s="84">
        <v>691.02835137</v>
      </c>
      <c r="D237" s="84">
        <v>665.56932346999997</v>
      </c>
      <c r="E237" s="84">
        <v>141.0119157</v>
      </c>
      <c r="F237" s="84">
        <v>141.0119157</v>
      </c>
    </row>
    <row r="238" spans="1:6" ht="12.75" customHeight="1" x14ac:dyDescent="0.2">
      <c r="A238" s="83" t="s">
        <v>162</v>
      </c>
      <c r="B238" s="83">
        <v>14</v>
      </c>
      <c r="C238" s="84">
        <v>656.38938385999995</v>
      </c>
      <c r="D238" s="84">
        <v>632.30021021000005</v>
      </c>
      <c r="E238" s="84">
        <v>133.96330148999999</v>
      </c>
      <c r="F238" s="84">
        <v>133.96330148999999</v>
      </c>
    </row>
    <row r="239" spans="1:6" ht="12.75" customHeight="1" x14ac:dyDescent="0.2">
      <c r="A239" s="83" t="s">
        <v>162</v>
      </c>
      <c r="B239" s="83">
        <v>15</v>
      </c>
      <c r="C239" s="84">
        <v>657.21689588000004</v>
      </c>
      <c r="D239" s="84">
        <v>634.79470276999996</v>
      </c>
      <c r="E239" s="84">
        <v>134.49180117</v>
      </c>
      <c r="F239" s="84">
        <v>134.49180117</v>
      </c>
    </row>
    <row r="240" spans="1:6" ht="12.75" customHeight="1" x14ac:dyDescent="0.2">
      <c r="A240" s="83" t="s">
        <v>162</v>
      </c>
      <c r="B240" s="83">
        <v>16</v>
      </c>
      <c r="C240" s="84">
        <v>670.28712398000005</v>
      </c>
      <c r="D240" s="84">
        <v>653.25661866999997</v>
      </c>
      <c r="E240" s="84">
        <v>138.40326468999999</v>
      </c>
      <c r="F240" s="84">
        <v>138.40326468999999</v>
      </c>
    </row>
    <row r="241" spans="1:6" ht="12.75" customHeight="1" x14ac:dyDescent="0.2">
      <c r="A241" s="83" t="s">
        <v>162</v>
      </c>
      <c r="B241" s="83">
        <v>17</v>
      </c>
      <c r="C241" s="84">
        <v>665.89352338000003</v>
      </c>
      <c r="D241" s="84">
        <v>639.67608045999998</v>
      </c>
      <c r="E241" s="84">
        <v>135.52600211000001</v>
      </c>
      <c r="F241" s="84">
        <v>135.52600211000001</v>
      </c>
    </row>
    <row r="242" spans="1:6" ht="12.75" customHeight="1" x14ac:dyDescent="0.2">
      <c r="A242" s="83" t="s">
        <v>162</v>
      </c>
      <c r="B242" s="83">
        <v>18</v>
      </c>
      <c r="C242" s="84">
        <v>663.48619535</v>
      </c>
      <c r="D242" s="84">
        <v>641.97967226000003</v>
      </c>
      <c r="E242" s="84">
        <v>136.01405629000001</v>
      </c>
      <c r="F242" s="84">
        <v>136.01405629000001</v>
      </c>
    </row>
    <row r="243" spans="1:6" ht="12.75" customHeight="1" x14ac:dyDescent="0.2">
      <c r="A243" s="83" t="s">
        <v>162</v>
      </c>
      <c r="B243" s="83">
        <v>19</v>
      </c>
      <c r="C243" s="84">
        <v>678.00202496999998</v>
      </c>
      <c r="D243" s="84">
        <v>653.02470261999997</v>
      </c>
      <c r="E243" s="84">
        <v>138.35412941999999</v>
      </c>
      <c r="F243" s="84">
        <v>138.35412941999999</v>
      </c>
    </row>
    <row r="244" spans="1:6" ht="12.75" customHeight="1" x14ac:dyDescent="0.2">
      <c r="A244" s="83" t="s">
        <v>162</v>
      </c>
      <c r="B244" s="83">
        <v>20</v>
      </c>
      <c r="C244" s="84">
        <v>686.94948947</v>
      </c>
      <c r="D244" s="84">
        <v>658.03816753000001</v>
      </c>
      <c r="E244" s="84">
        <v>139.41631523000001</v>
      </c>
      <c r="F244" s="84">
        <v>139.41631523000001</v>
      </c>
    </row>
    <row r="245" spans="1:6" ht="12.75" customHeight="1" x14ac:dyDescent="0.2">
      <c r="A245" s="83" t="s">
        <v>162</v>
      </c>
      <c r="B245" s="83">
        <v>21</v>
      </c>
      <c r="C245" s="84">
        <v>685.13575391999996</v>
      </c>
      <c r="D245" s="84">
        <v>658.37300449999998</v>
      </c>
      <c r="E245" s="84">
        <v>139.48725601000001</v>
      </c>
      <c r="F245" s="84">
        <v>139.48725601000001</v>
      </c>
    </row>
    <row r="246" spans="1:6" ht="12.75" customHeight="1" x14ac:dyDescent="0.2">
      <c r="A246" s="83" t="s">
        <v>162</v>
      </c>
      <c r="B246" s="83">
        <v>22</v>
      </c>
      <c r="C246" s="84">
        <v>669.89221164000003</v>
      </c>
      <c r="D246" s="84">
        <v>643.72968257000002</v>
      </c>
      <c r="E246" s="84">
        <v>136.38482504000001</v>
      </c>
      <c r="F246" s="84">
        <v>136.38482504000001</v>
      </c>
    </row>
    <row r="247" spans="1:6" ht="12.75" customHeight="1" x14ac:dyDescent="0.2">
      <c r="A247" s="83" t="s">
        <v>162</v>
      </c>
      <c r="B247" s="83">
        <v>23</v>
      </c>
      <c r="C247" s="84">
        <v>700.0114337</v>
      </c>
      <c r="D247" s="84">
        <v>675.56758539999998</v>
      </c>
      <c r="E247" s="84">
        <v>143.13021355999999</v>
      </c>
      <c r="F247" s="84">
        <v>143.13021355999999</v>
      </c>
    </row>
    <row r="248" spans="1:6" ht="12.75" customHeight="1" x14ac:dyDescent="0.2">
      <c r="A248" s="83" t="s">
        <v>162</v>
      </c>
      <c r="B248" s="83">
        <v>24</v>
      </c>
      <c r="C248" s="84">
        <v>806.03730311000004</v>
      </c>
      <c r="D248" s="84">
        <v>782.22037961000001</v>
      </c>
      <c r="E248" s="84">
        <v>165.72637942</v>
      </c>
      <c r="F248" s="84">
        <v>165.72637942</v>
      </c>
    </row>
    <row r="249" spans="1:6" ht="12.75" customHeight="1" x14ac:dyDescent="0.2">
      <c r="A249" s="83" t="s">
        <v>163</v>
      </c>
      <c r="B249" s="83">
        <v>1</v>
      </c>
      <c r="C249" s="84">
        <v>895.92787414999998</v>
      </c>
      <c r="D249" s="84">
        <v>871.63532941000005</v>
      </c>
      <c r="E249" s="84">
        <v>184.67042164</v>
      </c>
      <c r="F249" s="84">
        <v>184.67042164</v>
      </c>
    </row>
    <row r="250" spans="1:6" ht="12.75" customHeight="1" x14ac:dyDescent="0.2">
      <c r="A250" s="83" t="s">
        <v>163</v>
      </c>
      <c r="B250" s="83">
        <v>2</v>
      </c>
      <c r="C250" s="84">
        <v>949.36461890999999</v>
      </c>
      <c r="D250" s="84">
        <v>926.24054735000004</v>
      </c>
      <c r="E250" s="84">
        <v>196.23944401</v>
      </c>
      <c r="F250" s="84">
        <v>196.23944401</v>
      </c>
    </row>
    <row r="251" spans="1:6" ht="12.75" customHeight="1" x14ac:dyDescent="0.2">
      <c r="A251" s="83" t="s">
        <v>163</v>
      </c>
      <c r="B251" s="83">
        <v>3</v>
      </c>
      <c r="C251" s="84">
        <v>931.86464463000004</v>
      </c>
      <c r="D251" s="84">
        <v>908.17048517000001</v>
      </c>
      <c r="E251" s="84">
        <v>192.41100119999999</v>
      </c>
      <c r="F251" s="84">
        <v>192.41100119999999</v>
      </c>
    </row>
    <row r="252" spans="1:6" ht="12.75" customHeight="1" x14ac:dyDescent="0.2">
      <c r="A252" s="83" t="s">
        <v>163</v>
      </c>
      <c r="B252" s="83">
        <v>4</v>
      </c>
      <c r="C252" s="84">
        <v>918.00673559999996</v>
      </c>
      <c r="D252" s="84">
        <v>895.35474273</v>
      </c>
      <c r="E252" s="84">
        <v>189.69577330999999</v>
      </c>
      <c r="F252" s="84">
        <v>189.69577330999999</v>
      </c>
    </row>
    <row r="253" spans="1:6" ht="12.75" customHeight="1" x14ac:dyDescent="0.2">
      <c r="A253" s="83" t="s">
        <v>163</v>
      </c>
      <c r="B253" s="83">
        <v>5</v>
      </c>
      <c r="C253" s="84">
        <v>917.85178868000003</v>
      </c>
      <c r="D253" s="84">
        <v>888.09238285000004</v>
      </c>
      <c r="E253" s="84">
        <v>188.15712174999999</v>
      </c>
      <c r="F253" s="84">
        <v>188.15712174999999</v>
      </c>
    </row>
    <row r="254" spans="1:6" ht="12.75" customHeight="1" x14ac:dyDescent="0.2">
      <c r="A254" s="83" t="s">
        <v>163</v>
      </c>
      <c r="B254" s="83">
        <v>6</v>
      </c>
      <c r="C254" s="84">
        <v>924.10546950000003</v>
      </c>
      <c r="D254" s="84">
        <v>896.96916281999995</v>
      </c>
      <c r="E254" s="84">
        <v>190.03781502000001</v>
      </c>
      <c r="F254" s="84">
        <v>190.03781502000001</v>
      </c>
    </row>
    <row r="255" spans="1:6" ht="12.75" customHeight="1" x14ac:dyDescent="0.2">
      <c r="A255" s="83" t="s">
        <v>163</v>
      </c>
      <c r="B255" s="83">
        <v>7</v>
      </c>
      <c r="C255" s="84">
        <v>950.09592964000001</v>
      </c>
      <c r="D255" s="84">
        <v>925.78596178999999</v>
      </c>
      <c r="E255" s="84">
        <v>196.14313250000001</v>
      </c>
      <c r="F255" s="84">
        <v>196.14313250000001</v>
      </c>
    </row>
    <row r="256" spans="1:6" ht="12.75" customHeight="1" x14ac:dyDescent="0.2">
      <c r="A256" s="83" t="s">
        <v>163</v>
      </c>
      <c r="B256" s="83">
        <v>8</v>
      </c>
      <c r="C256" s="84">
        <v>945.42188651000004</v>
      </c>
      <c r="D256" s="84">
        <v>920.01748144999999</v>
      </c>
      <c r="E256" s="84">
        <v>194.92098412999999</v>
      </c>
      <c r="F256" s="84">
        <v>194.92098412999999</v>
      </c>
    </row>
    <row r="257" spans="1:6" ht="12.75" customHeight="1" x14ac:dyDescent="0.2">
      <c r="A257" s="83" t="s">
        <v>163</v>
      </c>
      <c r="B257" s="83">
        <v>9</v>
      </c>
      <c r="C257" s="84">
        <v>881.92194625000002</v>
      </c>
      <c r="D257" s="84">
        <v>864.96105335000004</v>
      </c>
      <c r="E257" s="84">
        <v>183.25636539999999</v>
      </c>
      <c r="F257" s="84">
        <v>183.25636539999999</v>
      </c>
    </row>
    <row r="258" spans="1:6" ht="12.75" customHeight="1" x14ac:dyDescent="0.2">
      <c r="A258" s="83" t="s">
        <v>163</v>
      </c>
      <c r="B258" s="83">
        <v>10</v>
      </c>
      <c r="C258" s="84">
        <v>842.34355608999999</v>
      </c>
      <c r="D258" s="84">
        <v>818.08262666999997</v>
      </c>
      <c r="E258" s="84">
        <v>173.32439210000001</v>
      </c>
      <c r="F258" s="84">
        <v>173.32439210000001</v>
      </c>
    </row>
    <row r="259" spans="1:6" ht="12.75" customHeight="1" x14ac:dyDescent="0.2">
      <c r="A259" s="83" t="s">
        <v>163</v>
      </c>
      <c r="B259" s="83">
        <v>11</v>
      </c>
      <c r="C259" s="84">
        <v>833.08730319999995</v>
      </c>
      <c r="D259" s="84">
        <v>809.13432673</v>
      </c>
      <c r="E259" s="84">
        <v>171.42854613</v>
      </c>
      <c r="F259" s="84">
        <v>171.42854613</v>
      </c>
    </row>
    <row r="260" spans="1:6" ht="12.75" customHeight="1" x14ac:dyDescent="0.2">
      <c r="A260" s="83" t="s">
        <v>163</v>
      </c>
      <c r="B260" s="83">
        <v>12</v>
      </c>
      <c r="C260" s="84">
        <v>774.08211067000002</v>
      </c>
      <c r="D260" s="84">
        <v>754.83698205999997</v>
      </c>
      <c r="E260" s="84">
        <v>159.92475182999999</v>
      </c>
      <c r="F260" s="84">
        <v>159.92475182999999</v>
      </c>
    </row>
    <row r="261" spans="1:6" ht="12.75" customHeight="1" x14ac:dyDescent="0.2">
      <c r="A261" s="83" t="s">
        <v>163</v>
      </c>
      <c r="B261" s="83">
        <v>13</v>
      </c>
      <c r="C261" s="84">
        <v>716.58750654999994</v>
      </c>
      <c r="D261" s="84">
        <v>691.08235647000004</v>
      </c>
      <c r="E261" s="84">
        <v>146.41727549000001</v>
      </c>
      <c r="F261" s="84">
        <v>146.41727549000001</v>
      </c>
    </row>
    <row r="262" spans="1:6" ht="12.75" customHeight="1" x14ac:dyDescent="0.2">
      <c r="A262" s="83" t="s">
        <v>163</v>
      </c>
      <c r="B262" s="83">
        <v>14</v>
      </c>
      <c r="C262" s="84">
        <v>679.30496392999999</v>
      </c>
      <c r="D262" s="84">
        <v>654.45299620000003</v>
      </c>
      <c r="E262" s="84">
        <v>138.65673713999999</v>
      </c>
      <c r="F262" s="84">
        <v>138.65673713999999</v>
      </c>
    </row>
    <row r="263" spans="1:6" ht="12.75" customHeight="1" x14ac:dyDescent="0.2">
      <c r="A263" s="83" t="s">
        <v>163</v>
      </c>
      <c r="B263" s="83">
        <v>15</v>
      </c>
      <c r="C263" s="84">
        <v>651.05973907999999</v>
      </c>
      <c r="D263" s="84">
        <v>626.88424913999995</v>
      </c>
      <c r="E263" s="84">
        <v>132.81584018000001</v>
      </c>
      <c r="F263" s="84">
        <v>132.81584018000001</v>
      </c>
    </row>
    <row r="264" spans="1:6" ht="12.75" customHeight="1" x14ac:dyDescent="0.2">
      <c r="A264" s="83" t="s">
        <v>163</v>
      </c>
      <c r="B264" s="83">
        <v>16</v>
      </c>
      <c r="C264" s="84">
        <v>657.14454171</v>
      </c>
      <c r="D264" s="84">
        <v>633.28716698000005</v>
      </c>
      <c r="E264" s="84">
        <v>134.17240466999999</v>
      </c>
      <c r="F264" s="84">
        <v>134.17240466999999</v>
      </c>
    </row>
    <row r="265" spans="1:6" ht="12.75" customHeight="1" x14ac:dyDescent="0.2">
      <c r="A265" s="83" t="s">
        <v>163</v>
      </c>
      <c r="B265" s="83">
        <v>17</v>
      </c>
      <c r="C265" s="84">
        <v>664.15245631000005</v>
      </c>
      <c r="D265" s="84">
        <v>638.14744600999995</v>
      </c>
      <c r="E265" s="84">
        <v>135.20213551000001</v>
      </c>
      <c r="F265" s="84">
        <v>135.20213551000001</v>
      </c>
    </row>
    <row r="266" spans="1:6" ht="12.75" customHeight="1" x14ac:dyDescent="0.2">
      <c r="A266" s="83" t="s">
        <v>163</v>
      </c>
      <c r="B266" s="83">
        <v>18</v>
      </c>
      <c r="C266" s="84">
        <v>660.68200997999998</v>
      </c>
      <c r="D266" s="84">
        <v>638.10093358999995</v>
      </c>
      <c r="E266" s="84">
        <v>135.19228107999999</v>
      </c>
      <c r="F266" s="84">
        <v>135.19228107999999</v>
      </c>
    </row>
    <row r="267" spans="1:6" ht="12.75" customHeight="1" x14ac:dyDescent="0.2">
      <c r="A267" s="83" t="s">
        <v>163</v>
      </c>
      <c r="B267" s="83">
        <v>19</v>
      </c>
      <c r="C267" s="84">
        <v>673.08944147</v>
      </c>
      <c r="D267" s="84">
        <v>647.98678454000003</v>
      </c>
      <c r="E267" s="84">
        <v>137.28676279999999</v>
      </c>
      <c r="F267" s="84">
        <v>137.28676279999999</v>
      </c>
    </row>
    <row r="268" spans="1:6" ht="12.75" customHeight="1" x14ac:dyDescent="0.2">
      <c r="A268" s="83" t="s">
        <v>163</v>
      </c>
      <c r="B268" s="83">
        <v>20</v>
      </c>
      <c r="C268" s="84">
        <v>678.64090486999999</v>
      </c>
      <c r="D268" s="84">
        <v>649.04234480000002</v>
      </c>
      <c r="E268" s="84">
        <v>137.51040076999999</v>
      </c>
      <c r="F268" s="84">
        <v>137.51040076999999</v>
      </c>
    </row>
    <row r="269" spans="1:6" ht="12.75" customHeight="1" x14ac:dyDescent="0.2">
      <c r="A269" s="83" t="s">
        <v>163</v>
      </c>
      <c r="B269" s="83">
        <v>21</v>
      </c>
      <c r="C269" s="84">
        <v>664.82147726000005</v>
      </c>
      <c r="D269" s="84">
        <v>639.27926620999995</v>
      </c>
      <c r="E269" s="84">
        <v>135.44193042000001</v>
      </c>
      <c r="F269" s="84">
        <v>135.44193042000001</v>
      </c>
    </row>
    <row r="270" spans="1:6" ht="12.75" customHeight="1" x14ac:dyDescent="0.2">
      <c r="A270" s="83" t="s">
        <v>163</v>
      </c>
      <c r="B270" s="83">
        <v>22</v>
      </c>
      <c r="C270" s="84">
        <v>649.413769</v>
      </c>
      <c r="D270" s="84">
        <v>623.42570460000002</v>
      </c>
      <c r="E270" s="84">
        <v>132.08309008000001</v>
      </c>
      <c r="F270" s="84">
        <v>132.08309008000001</v>
      </c>
    </row>
    <row r="271" spans="1:6" ht="12.75" customHeight="1" x14ac:dyDescent="0.2">
      <c r="A271" s="83" t="s">
        <v>163</v>
      </c>
      <c r="B271" s="83">
        <v>23</v>
      </c>
      <c r="C271" s="84">
        <v>683.30419038000002</v>
      </c>
      <c r="D271" s="84">
        <v>656.83492488000002</v>
      </c>
      <c r="E271" s="84">
        <v>139.16138828999999</v>
      </c>
      <c r="F271" s="84">
        <v>139.16138828999999</v>
      </c>
    </row>
    <row r="272" spans="1:6" ht="12.75" customHeight="1" x14ac:dyDescent="0.2">
      <c r="A272" s="83" t="s">
        <v>163</v>
      </c>
      <c r="B272" s="83">
        <v>24</v>
      </c>
      <c r="C272" s="84">
        <v>766.89581035000003</v>
      </c>
      <c r="D272" s="84">
        <v>737.91863955999997</v>
      </c>
      <c r="E272" s="84">
        <v>156.34031998</v>
      </c>
      <c r="F272" s="84">
        <v>156.34031998</v>
      </c>
    </row>
    <row r="273" spans="1:6" ht="12.75" customHeight="1" x14ac:dyDescent="0.2">
      <c r="A273" s="83" t="s">
        <v>164</v>
      </c>
      <c r="B273" s="83">
        <v>1</v>
      </c>
      <c r="C273" s="84">
        <v>860.16719412999998</v>
      </c>
      <c r="D273" s="84">
        <v>830.74417463999998</v>
      </c>
      <c r="E273" s="84">
        <v>176.00695134</v>
      </c>
      <c r="F273" s="84">
        <v>176.00695134</v>
      </c>
    </row>
    <row r="274" spans="1:6" ht="12.75" customHeight="1" x14ac:dyDescent="0.2">
      <c r="A274" s="83" t="s">
        <v>164</v>
      </c>
      <c r="B274" s="83">
        <v>2</v>
      </c>
      <c r="C274" s="84">
        <v>900.53065528000002</v>
      </c>
      <c r="D274" s="84">
        <v>875.08946992999995</v>
      </c>
      <c r="E274" s="84">
        <v>185.40223868000001</v>
      </c>
      <c r="F274" s="84">
        <v>185.40223868000001</v>
      </c>
    </row>
    <row r="275" spans="1:6" ht="12.75" customHeight="1" x14ac:dyDescent="0.2">
      <c r="A275" s="83" t="s">
        <v>164</v>
      </c>
      <c r="B275" s="83">
        <v>3</v>
      </c>
      <c r="C275" s="84">
        <v>894.46861045000003</v>
      </c>
      <c r="D275" s="84">
        <v>869.39955583000005</v>
      </c>
      <c r="E275" s="84">
        <v>184.19673587</v>
      </c>
      <c r="F275" s="84">
        <v>184.19673587</v>
      </c>
    </row>
    <row r="276" spans="1:6" ht="12.75" customHeight="1" x14ac:dyDescent="0.2">
      <c r="A276" s="83" t="s">
        <v>164</v>
      </c>
      <c r="B276" s="83">
        <v>4</v>
      </c>
      <c r="C276" s="84">
        <v>878.71274009000001</v>
      </c>
      <c r="D276" s="84">
        <v>854.96000756000001</v>
      </c>
      <c r="E276" s="84">
        <v>181.13747774000001</v>
      </c>
      <c r="F276" s="84">
        <v>181.13747774000001</v>
      </c>
    </row>
    <row r="277" spans="1:6" ht="12.75" customHeight="1" x14ac:dyDescent="0.2">
      <c r="A277" s="83" t="s">
        <v>164</v>
      </c>
      <c r="B277" s="83">
        <v>5</v>
      </c>
      <c r="C277" s="84">
        <v>865.62475618999997</v>
      </c>
      <c r="D277" s="84">
        <v>840.94757908999998</v>
      </c>
      <c r="E277" s="84">
        <v>178.16871204</v>
      </c>
      <c r="F277" s="84">
        <v>178.16871204</v>
      </c>
    </row>
    <row r="278" spans="1:6" ht="12.75" customHeight="1" x14ac:dyDescent="0.2">
      <c r="A278" s="83" t="s">
        <v>164</v>
      </c>
      <c r="B278" s="83">
        <v>6</v>
      </c>
      <c r="C278" s="84">
        <v>878.51791266999999</v>
      </c>
      <c r="D278" s="84">
        <v>853.38975736999998</v>
      </c>
      <c r="E278" s="84">
        <v>180.80479416</v>
      </c>
      <c r="F278" s="84">
        <v>180.80479416</v>
      </c>
    </row>
    <row r="279" spans="1:6" ht="12.75" customHeight="1" x14ac:dyDescent="0.2">
      <c r="A279" s="83" t="s">
        <v>164</v>
      </c>
      <c r="B279" s="83">
        <v>7</v>
      </c>
      <c r="C279" s="84">
        <v>841.82312174000003</v>
      </c>
      <c r="D279" s="84">
        <v>821.57797377999998</v>
      </c>
      <c r="E279" s="84">
        <v>174.06493943999999</v>
      </c>
      <c r="F279" s="84">
        <v>174.06493943999999</v>
      </c>
    </row>
    <row r="280" spans="1:6" ht="12.75" customHeight="1" x14ac:dyDescent="0.2">
      <c r="A280" s="83" t="s">
        <v>164</v>
      </c>
      <c r="B280" s="83">
        <v>8</v>
      </c>
      <c r="C280" s="84">
        <v>832.94643558999996</v>
      </c>
      <c r="D280" s="84">
        <v>806.30453091000004</v>
      </c>
      <c r="E280" s="84">
        <v>170.82900688999999</v>
      </c>
      <c r="F280" s="84">
        <v>170.82900688999999</v>
      </c>
    </row>
    <row r="281" spans="1:6" ht="12.75" customHeight="1" x14ac:dyDescent="0.2">
      <c r="A281" s="83" t="s">
        <v>164</v>
      </c>
      <c r="B281" s="83">
        <v>9</v>
      </c>
      <c r="C281" s="84">
        <v>840.08946230000004</v>
      </c>
      <c r="D281" s="84">
        <v>779.08364028999995</v>
      </c>
      <c r="E281" s="84">
        <v>165.0618091</v>
      </c>
      <c r="F281" s="84">
        <v>165.0618091</v>
      </c>
    </row>
    <row r="282" spans="1:6" ht="12.75" customHeight="1" x14ac:dyDescent="0.2">
      <c r="A282" s="83" t="s">
        <v>164</v>
      </c>
      <c r="B282" s="83">
        <v>10</v>
      </c>
      <c r="C282" s="84">
        <v>785.36189636999995</v>
      </c>
      <c r="D282" s="84">
        <v>755.24345383000002</v>
      </c>
      <c r="E282" s="84">
        <v>160.01086963</v>
      </c>
      <c r="F282" s="84">
        <v>160.01086963</v>
      </c>
    </row>
    <row r="283" spans="1:6" ht="12.75" customHeight="1" x14ac:dyDescent="0.2">
      <c r="A283" s="83" t="s">
        <v>164</v>
      </c>
      <c r="B283" s="83">
        <v>11</v>
      </c>
      <c r="C283" s="84">
        <v>773.00137515999995</v>
      </c>
      <c r="D283" s="84">
        <v>744.71406967999997</v>
      </c>
      <c r="E283" s="84">
        <v>157.78004471</v>
      </c>
      <c r="F283" s="84">
        <v>157.78004471</v>
      </c>
    </row>
    <row r="284" spans="1:6" ht="12.75" customHeight="1" x14ac:dyDescent="0.2">
      <c r="A284" s="83" t="s">
        <v>164</v>
      </c>
      <c r="B284" s="83">
        <v>12</v>
      </c>
      <c r="C284" s="84">
        <v>726.41496331999997</v>
      </c>
      <c r="D284" s="84">
        <v>700.82875142</v>
      </c>
      <c r="E284" s="84">
        <v>148.48221114</v>
      </c>
      <c r="F284" s="84">
        <v>148.48221114</v>
      </c>
    </row>
    <row r="285" spans="1:6" ht="12.75" customHeight="1" x14ac:dyDescent="0.2">
      <c r="A285" s="83" t="s">
        <v>164</v>
      </c>
      <c r="B285" s="83">
        <v>13</v>
      </c>
      <c r="C285" s="84">
        <v>712.85976514000004</v>
      </c>
      <c r="D285" s="84">
        <v>684.93192523000005</v>
      </c>
      <c r="E285" s="84">
        <v>145.11420448000001</v>
      </c>
      <c r="F285" s="84">
        <v>145.11420448000001</v>
      </c>
    </row>
    <row r="286" spans="1:6" ht="12.75" customHeight="1" x14ac:dyDescent="0.2">
      <c r="A286" s="83" t="s">
        <v>164</v>
      </c>
      <c r="B286" s="83">
        <v>14</v>
      </c>
      <c r="C286" s="84">
        <v>714.96747113000004</v>
      </c>
      <c r="D286" s="84">
        <v>689.68037164999998</v>
      </c>
      <c r="E286" s="84">
        <v>146.12024172</v>
      </c>
      <c r="F286" s="84">
        <v>146.12024172</v>
      </c>
    </row>
    <row r="287" spans="1:6" ht="12.75" customHeight="1" x14ac:dyDescent="0.2">
      <c r="A287" s="83" t="s">
        <v>164</v>
      </c>
      <c r="B287" s="83">
        <v>15</v>
      </c>
      <c r="C287" s="84">
        <v>713.81299147000004</v>
      </c>
      <c r="D287" s="84">
        <v>689.27500411000005</v>
      </c>
      <c r="E287" s="84">
        <v>146.03435787999999</v>
      </c>
      <c r="F287" s="84">
        <v>146.03435787999999</v>
      </c>
    </row>
    <row r="288" spans="1:6" ht="12.75" customHeight="1" x14ac:dyDescent="0.2">
      <c r="A288" s="83" t="s">
        <v>164</v>
      </c>
      <c r="B288" s="83">
        <v>16</v>
      </c>
      <c r="C288" s="84">
        <v>714.72795411000004</v>
      </c>
      <c r="D288" s="84">
        <v>688.59798755999998</v>
      </c>
      <c r="E288" s="84">
        <v>145.89092067999999</v>
      </c>
      <c r="F288" s="84">
        <v>145.89092067999999</v>
      </c>
    </row>
    <row r="289" spans="1:6" ht="12.75" customHeight="1" x14ac:dyDescent="0.2">
      <c r="A289" s="83" t="s">
        <v>164</v>
      </c>
      <c r="B289" s="83">
        <v>17</v>
      </c>
      <c r="C289" s="84">
        <v>711.33258308999996</v>
      </c>
      <c r="D289" s="84">
        <v>683.01798893</v>
      </c>
      <c r="E289" s="84">
        <v>144.70870529000001</v>
      </c>
      <c r="F289" s="84">
        <v>144.70870529000001</v>
      </c>
    </row>
    <row r="290" spans="1:6" ht="12.75" customHeight="1" x14ac:dyDescent="0.2">
      <c r="A290" s="83" t="s">
        <v>164</v>
      </c>
      <c r="B290" s="83">
        <v>18</v>
      </c>
      <c r="C290" s="84">
        <v>712.81323161</v>
      </c>
      <c r="D290" s="84">
        <v>688.45299663000003</v>
      </c>
      <c r="E290" s="84">
        <v>145.86020194</v>
      </c>
      <c r="F290" s="84">
        <v>145.86020194</v>
      </c>
    </row>
    <row r="291" spans="1:6" ht="12.75" customHeight="1" x14ac:dyDescent="0.2">
      <c r="A291" s="83" t="s">
        <v>164</v>
      </c>
      <c r="B291" s="83">
        <v>19</v>
      </c>
      <c r="C291" s="84">
        <v>710.83084699000005</v>
      </c>
      <c r="D291" s="84">
        <v>687.39557545000002</v>
      </c>
      <c r="E291" s="84">
        <v>145.63616970000001</v>
      </c>
      <c r="F291" s="84">
        <v>145.63616970000001</v>
      </c>
    </row>
    <row r="292" spans="1:6" ht="12.75" customHeight="1" x14ac:dyDescent="0.2">
      <c r="A292" s="83" t="s">
        <v>164</v>
      </c>
      <c r="B292" s="83">
        <v>20</v>
      </c>
      <c r="C292" s="84">
        <v>703.06970401000001</v>
      </c>
      <c r="D292" s="84">
        <v>680.24594250999996</v>
      </c>
      <c r="E292" s="84">
        <v>144.12140120999999</v>
      </c>
      <c r="F292" s="84">
        <v>144.12140120999999</v>
      </c>
    </row>
    <row r="293" spans="1:6" ht="12.75" customHeight="1" x14ac:dyDescent="0.2">
      <c r="A293" s="83" t="s">
        <v>164</v>
      </c>
      <c r="B293" s="83">
        <v>21</v>
      </c>
      <c r="C293" s="84">
        <v>700.01951308000002</v>
      </c>
      <c r="D293" s="84">
        <v>674.77464392000002</v>
      </c>
      <c r="E293" s="84">
        <v>142.96221573</v>
      </c>
      <c r="F293" s="84">
        <v>142.96221573</v>
      </c>
    </row>
    <row r="294" spans="1:6" ht="12.75" customHeight="1" x14ac:dyDescent="0.2">
      <c r="A294" s="83" t="s">
        <v>164</v>
      </c>
      <c r="B294" s="83">
        <v>22</v>
      </c>
      <c r="C294" s="84">
        <v>706.78730973999996</v>
      </c>
      <c r="D294" s="84">
        <v>682.09796132999998</v>
      </c>
      <c r="E294" s="84">
        <v>144.51378216000001</v>
      </c>
      <c r="F294" s="84">
        <v>144.51378216000001</v>
      </c>
    </row>
    <row r="295" spans="1:6" ht="12.75" customHeight="1" x14ac:dyDescent="0.2">
      <c r="A295" s="83" t="s">
        <v>164</v>
      </c>
      <c r="B295" s="83">
        <v>23</v>
      </c>
      <c r="C295" s="84">
        <v>703.67622624000001</v>
      </c>
      <c r="D295" s="84">
        <v>683.06005872000003</v>
      </c>
      <c r="E295" s="84">
        <v>144.71761846999999</v>
      </c>
      <c r="F295" s="84">
        <v>144.71761846999999</v>
      </c>
    </row>
    <row r="296" spans="1:6" ht="12.75" customHeight="1" x14ac:dyDescent="0.2">
      <c r="A296" s="83" t="s">
        <v>164</v>
      </c>
      <c r="B296" s="83">
        <v>24</v>
      </c>
      <c r="C296" s="84">
        <v>747.36276563000001</v>
      </c>
      <c r="D296" s="84">
        <v>727.70897175000005</v>
      </c>
      <c r="E296" s="84">
        <v>154.17723228</v>
      </c>
      <c r="F296" s="84">
        <v>154.17723228</v>
      </c>
    </row>
    <row r="297" spans="1:6" ht="12.75" customHeight="1" x14ac:dyDescent="0.2">
      <c r="A297" s="83" t="s">
        <v>165</v>
      </c>
      <c r="B297" s="83">
        <v>1</v>
      </c>
      <c r="C297" s="84">
        <v>846.64384422000001</v>
      </c>
      <c r="D297" s="84">
        <v>829.75721810000005</v>
      </c>
      <c r="E297" s="84">
        <v>175.7978482</v>
      </c>
      <c r="F297" s="84">
        <v>175.7978482</v>
      </c>
    </row>
    <row r="298" spans="1:6" ht="12.75" customHeight="1" x14ac:dyDescent="0.2">
      <c r="A298" s="83" t="s">
        <v>165</v>
      </c>
      <c r="B298" s="83">
        <v>2</v>
      </c>
      <c r="C298" s="84">
        <v>885.98620659000005</v>
      </c>
      <c r="D298" s="84">
        <v>868.22811948000003</v>
      </c>
      <c r="E298" s="84">
        <v>183.94854763000001</v>
      </c>
      <c r="F298" s="84">
        <v>183.94854763000001</v>
      </c>
    </row>
    <row r="299" spans="1:6" ht="12.75" customHeight="1" x14ac:dyDescent="0.2">
      <c r="A299" s="83" t="s">
        <v>165</v>
      </c>
      <c r="B299" s="83">
        <v>3</v>
      </c>
      <c r="C299" s="84">
        <v>892.20950314000004</v>
      </c>
      <c r="D299" s="84">
        <v>867.02767010000002</v>
      </c>
      <c r="E299" s="84">
        <v>183.69421249000001</v>
      </c>
      <c r="F299" s="84">
        <v>183.69421249000001</v>
      </c>
    </row>
    <row r="300" spans="1:6" ht="12.75" customHeight="1" x14ac:dyDescent="0.2">
      <c r="A300" s="83" t="s">
        <v>165</v>
      </c>
      <c r="B300" s="83">
        <v>4</v>
      </c>
      <c r="C300" s="84">
        <v>898.79650240000001</v>
      </c>
      <c r="D300" s="84">
        <v>871.95048540000005</v>
      </c>
      <c r="E300" s="84">
        <v>184.73719267000001</v>
      </c>
      <c r="F300" s="84">
        <v>184.73719267000001</v>
      </c>
    </row>
    <row r="301" spans="1:6" ht="12.75" customHeight="1" x14ac:dyDescent="0.2">
      <c r="A301" s="83" t="s">
        <v>165</v>
      </c>
      <c r="B301" s="83">
        <v>5</v>
      </c>
      <c r="C301" s="84">
        <v>902.50038643000005</v>
      </c>
      <c r="D301" s="84">
        <v>873.04835555</v>
      </c>
      <c r="E301" s="84">
        <v>184.96979469999999</v>
      </c>
      <c r="F301" s="84">
        <v>184.96979469999999</v>
      </c>
    </row>
    <row r="302" spans="1:6" ht="12.75" customHeight="1" x14ac:dyDescent="0.2">
      <c r="A302" s="83" t="s">
        <v>165</v>
      </c>
      <c r="B302" s="83">
        <v>6</v>
      </c>
      <c r="C302" s="84">
        <v>900.86898409000003</v>
      </c>
      <c r="D302" s="84">
        <v>869.84005947000003</v>
      </c>
      <c r="E302" s="84">
        <v>184.29006389</v>
      </c>
      <c r="F302" s="84">
        <v>184.29006389</v>
      </c>
    </row>
    <row r="303" spans="1:6" ht="12.75" customHeight="1" x14ac:dyDescent="0.2">
      <c r="A303" s="83" t="s">
        <v>165</v>
      </c>
      <c r="B303" s="83">
        <v>7</v>
      </c>
      <c r="C303" s="84">
        <v>882.39238534000003</v>
      </c>
      <c r="D303" s="84">
        <v>857.13649658999998</v>
      </c>
      <c r="E303" s="84">
        <v>181.59860309000001</v>
      </c>
      <c r="F303" s="84">
        <v>181.59860309000001</v>
      </c>
    </row>
    <row r="304" spans="1:6" ht="12.75" customHeight="1" x14ac:dyDescent="0.2">
      <c r="A304" s="83" t="s">
        <v>165</v>
      </c>
      <c r="B304" s="83">
        <v>8</v>
      </c>
      <c r="C304" s="84">
        <v>866.92100441000002</v>
      </c>
      <c r="D304" s="84">
        <v>842.48178960999996</v>
      </c>
      <c r="E304" s="84">
        <v>178.49376002</v>
      </c>
      <c r="F304" s="84">
        <v>178.49376002</v>
      </c>
    </row>
    <row r="305" spans="1:6" ht="12.75" customHeight="1" x14ac:dyDescent="0.2">
      <c r="A305" s="83" t="s">
        <v>165</v>
      </c>
      <c r="B305" s="83">
        <v>9</v>
      </c>
      <c r="C305" s="84">
        <v>813.87569543999996</v>
      </c>
      <c r="D305" s="84">
        <v>787.08318407000002</v>
      </c>
      <c r="E305" s="84">
        <v>166.75664531000001</v>
      </c>
      <c r="F305" s="84">
        <v>166.75664531000001</v>
      </c>
    </row>
    <row r="306" spans="1:6" ht="12.75" customHeight="1" x14ac:dyDescent="0.2">
      <c r="A306" s="83" t="s">
        <v>165</v>
      </c>
      <c r="B306" s="83">
        <v>10</v>
      </c>
      <c r="C306" s="84">
        <v>788.39345265999998</v>
      </c>
      <c r="D306" s="84">
        <v>763.05442946999995</v>
      </c>
      <c r="E306" s="84">
        <v>161.66575455</v>
      </c>
      <c r="F306" s="84">
        <v>161.66575455</v>
      </c>
    </row>
    <row r="307" spans="1:6" ht="12.75" customHeight="1" x14ac:dyDescent="0.2">
      <c r="A307" s="83" t="s">
        <v>165</v>
      </c>
      <c r="B307" s="83">
        <v>11</v>
      </c>
      <c r="C307" s="84">
        <v>767.71860689000005</v>
      </c>
      <c r="D307" s="84">
        <v>742.08170783000003</v>
      </c>
      <c r="E307" s="84">
        <v>157.22233514000001</v>
      </c>
      <c r="F307" s="84">
        <v>157.22233514000001</v>
      </c>
    </row>
    <row r="308" spans="1:6" ht="12.75" customHeight="1" x14ac:dyDescent="0.2">
      <c r="A308" s="83" t="s">
        <v>165</v>
      </c>
      <c r="B308" s="83">
        <v>12</v>
      </c>
      <c r="C308" s="84">
        <v>676.78582010000002</v>
      </c>
      <c r="D308" s="84">
        <v>652.27754212000002</v>
      </c>
      <c r="E308" s="84">
        <v>138.19583105999999</v>
      </c>
      <c r="F308" s="84">
        <v>138.19583105999999</v>
      </c>
    </row>
    <row r="309" spans="1:6" ht="12.75" customHeight="1" x14ac:dyDescent="0.2">
      <c r="A309" s="83" t="s">
        <v>165</v>
      </c>
      <c r="B309" s="83">
        <v>13</v>
      </c>
      <c r="C309" s="84">
        <v>645.48848193000003</v>
      </c>
      <c r="D309" s="84">
        <v>620.41211838000004</v>
      </c>
      <c r="E309" s="84">
        <v>131.44461178</v>
      </c>
      <c r="F309" s="84">
        <v>131.44461178</v>
      </c>
    </row>
    <row r="310" spans="1:6" ht="12.75" customHeight="1" x14ac:dyDescent="0.2">
      <c r="A310" s="83" t="s">
        <v>165</v>
      </c>
      <c r="B310" s="83">
        <v>14</v>
      </c>
      <c r="C310" s="84">
        <v>629.76069589999997</v>
      </c>
      <c r="D310" s="84">
        <v>608.19793702000004</v>
      </c>
      <c r="E310" s="84">
        <v>128.85683460000001</v>
      </c>
      <c r="F310" s="84">
        <v>128.85683460000001</v>
      </c>
    </row>
    <row r="311" spans="1:6" ht="12.75" customHeight="1" x14ac:dyDescent="0.2">
      <c r="A311" s="83" t="s">
        <v>165</v>
      </c>
      <c r="B311" s="83">
        <v>15</v>
      </c>
      <c r="C311" s="84">
        <v>680.22903117999999</v>
      </c>
      <c r="D311" s="84">
        <v>657.32785504000003</v>
      </c>
      <c r="E311" s="84">
        <v>139.26582372999999</v>
      </c>
      <c r="F311" s="84">
        <v>139.26582372999999</v>
      </c>
    </row>
    <row r="312" spans="1:6" ht="12.75" customHeight="1" x14ac:dyDescent="0.2">
      <c r="A312" s="83" t="s">
        <v>165</v>
      </c>
      <c r="B312" s="83">
        <v>16</v>
      </c>
      <c r="C312" s="84">
        <v>684.22321495999995</v>
      </c>
      <c r="D312" s="84">
        <v>661.42005559999996</v>
      </c>
      <c r="E312" s="84">
        <v>140.13282439</v>
      </c>
      <c r="F312" s="84">
        <v>140.13282439</v>
      </c>
    </row>
    <row r="313" spans="1:6" ht="12.75" customHeight="1" x14ac:dyDescent="0.2">
      <c r="A313" s="83" t="s">
        <v>165</v>
      </c>
      <c r="B313" s="83">
        <v>17</v>
      </c>
      <c r="C313" s="84">
        <v>690.04078608999998</v>
      </c>
      <c r="D313" s="84">
        <v>664.23096284999997</v>
      </c>
      <c r="E313" s="84">
        <v>140.72836178</v>
      </c>
      <c r="F313" s="84">
        <v>140.72836178</v>
      </c>
    </row>
    <row r="314" spans="1:6" ht="12.75" customHeight="1" x14ac:dyDescent="0.2">
      <c r="A314" s="83" t="s">
        <v>165</v>
      </c>
      <c r="B314" s="83">
        <v>18</v>
      </c>
      <c r="C314" s="84">
        <v>687.90453290999994</v>
      </c>
      <c r="D314" s="84">
        <v>665.03825568000002</v>
      </c>
      <c r="E314" s="84">
        <v>140.89940017000001</v>
      </c>
      <c r="F314" s="84">
        <v>140.89940017000001</v>
      </c>
    </row>
    <row r="315" spans="1:6" ht="12.75" customHeight="1" x14ac:dyDescent="0.2">
      <c r="A315" s="83" t="s">
        <v>165</v>
      </c>
      <c r="B315" s="83">
        <v>19</v>
      </c>
      <c r="C315" s="84">
        <v>688.08328190999998</v>
      </c>
      <c r="D315" s="84">
        <v>663.62519407000002</v>
      </c>
      <c r="E315" s="84">
        <v>140.6000196</v>
      </c>
      <c r="F315" s="84">
        <v>140.6000196</v>
      </c>
    </row>
    <row r="316" spans="1:6" ht="12.75" customHeight="1" x14ac:dyDescent="0.2">
      <c r="A316" s="83" t="s">
        <v>165</v>
      </c>
      <c r="B316" s="83">
        <v>20</v>
      </c>
      <c r="C316" s="84">
        <v>668.83788311000001</v>
      </c>
      <c r="D316" s="84">
        <v>642.05795559000001</v>
      </c>
      <c r="E316" s="84">
        <v>136.03064191999999</v>
      </c>
      <c r="F316" s="84">
        <v>136.03064191999999</v>
      </c>
    </row>
    <row r="317" spans="1:6" ht="12.75" customHeight="1" x14ac:dyDescent="0.2">
      <c r="A317" s="83" t="s">
        <v>165</v>
      </c>
      <c r="B317" s="83">
        <v>21</v>
      </c>
      <c r="C317" s="84">
        <v>672.09986737999998</v>
      </c>
      <c r="D317" s="84">
        <v>643.76620375000005</v>
      </c>
      <c r="E317" s="84">
        <v>136.39256266000001</v>
      </c>
      <c r="F317" s="84">
        <v>136.39256266000001</v>
      </c>
    </row>
    <row r="318" spans="1:6" ht="12.75" customHeight="1" x14ac:dyDescent="0.2">
      <c r="A318" s="83" t="s">
        <v>165</v>
      </c>
      <c r="B318" s="83">
        <v>22</v>
      </c>
      <c r="C318" s="84">
        <v>674.70749794000005</v>
      </c>
      <c r="D318" s="84">
        <v>645.89749418999997</v>
      </c>
      <c r="E318" s="84">
        <v>136.84411194</v>
      </c>
      <c r="F318" s="84">
        <v>136.84411194</v>
      </c>
    </row>
    <row r="319" spans="1:6" ht="12.75" customHeight="1" x14ac:dyDescent="0.2">
      <c r="A319" s="83" t="s">
        <v>165</v>
      </c>
      <c r="B319" s="83">
        <v>23</v>
      </c>
      <c r="C319" s="84">
        <v>690.58198115000005</v>
      </c>
      <c r="D319" s="84">
        <v>663.45934622000004</v>
      </c>
      <c r="E319" s="84">
        <v>140.56488198</v>
      </c>
      <c r="F319" s="84">
        <v>140.56488198</v>
      </c>
    </row>
    <row r="320" spans="1:6" ht="12.75" customHeight="1" x14ac:dyDescent="0.2">
      <c r="A320" s="83" t="s">
        <v>165</v>
      </c>
      <c r="B320" s="83">
        <v>24</v>
      </c>
      <c r="C320" s="84">
        <v>778.25408348999997</v>
      </c>
      <c r="D320" s="84">
        <v>752.19443938999996</v>
      </c>
      <c r="E320" s="84">
        <v>159.36488528000001</v>
      </c>
      <c r="F320" s="84">
        <v>159.36488528000001</v>
      </c>
    </row>
    <row r="321" spans="1:6" ht="12.75" customHeight="1" x14ac:dyDescent="0.2">
      <c r="A321" s="83" t="s">
        <v>166</v>
      </c>
      <c r="B321" s="83">
        <v>1</v>
      </c>
      <c r="C321" s="84">
        <v>864.23306992000005</v>
      </c>
      <c r="D321" s="84">
        <v>835.57024288000002</v>
      </c>
      <c r="E321" s="84">
        <v>177.02943404999999</v>
      </c>
      <c r="F321" s="84">
        <v>177.02943404999999</v>
      </c>
    </row>
    <row r="322" spans="1:6" ht="12.75" customHeight="1" x14ac:dyDescent="0.2">
      <c r="A322" s="83" t="s">
        <v>166</v>
      </c>
      <c r="B322" s="83">
        <v>2</v>
      </c>
      <c r="C322" s="84">
        <v>901.44746385999997</v>
      </c>
      <c r="D322" s="84">
        <v>876.31040324000003</v>
      </c>
      <c r="E322" s="84">
        <v>185.66091367999999</v>
      </c>
      <c r="F322" s="84">
        <v>185.66091367999999</v>
      </c>
    </row>
    <row r="323" spans="1:6" ht="12.75" customHeight="1" x14ac:dyDescent="0.2">
      <c r="A323" s="83" t="s">
        <v>166</v>
      </c>
      <c r="B323" s="83">
        <v>3</v>
      </c>
      <c r="C323" s="84">
        <v>929.13465450000001</v>
      </c>
      <c r="D323" s="84">
        <v>904.29084923999994</v>
      </c>
      <c r="E323" s="84">
        <v>191.5890359</v>
      </c>
      <c r="F323" s="84">
        <v>191.5890359</v>
      </c>
    </row>
    <row r="324" spans="1:6" ht="12.75" customHeight="1" x14ac:dyDescent="0.2">
      <c r="A324" s="83" t="s">
        <v>166</v>
      </c>
      <c r="B324" s="83">
        <v>4</v>
      </c>
      <c r="C324" s="84">
        <v>940.43952074000003</v>
      </c>
      <c r="D324" s="84">
        <v>918.98986304000005</v>
      </c>
      <c r="E324" s="84">
        <v>194.70326610999999</v>
      </c>
      <c r="F324" s="84">
        <v>194.70326610999999</v>
      </c>
    </row>
    <row r="325" spans="1:6" ht="12.75" customHeight="1" x14ac:dyDescent="0.2">
      <c r="A325" s="83" t="s">
        <v>166</v>
      </c>
      <c r="B325" s="83">
        <v>5</v>
      </c>
      <c r="C325" s="84">
        <v>945.14190927000004</v>
      </c>
      <c r="D325" s="84">
        <v>914.57232123999995</v>
      </c>
      <c r="E325" s="84">
        <v>193.7673365</v>
      </c>
      <c r="F325" s="84">
        <v>193.7673365</v>
      </c>
    </row>
    <row r="326" spans="1:6" ht="12.75" customHeight="1" x14ac:dyDescent="0.2">
      <c r="A326" s="83" t="s">
        <v>166</v>
      </c>
      <c r="B326" s="83">
        <v>6</v>
      </c>
      <c r="C326" s="84">
        <v>921.91695284000002</v>
      </c>
      <c r="D326" s="84">
        <v>892.34891317999995</v>
      </c>
      <c r="E326" s="84">
        <v>189.05893839999999</v>
      </c>
      <c r="F326" s="84">
        <v>189.05893839999999</v>
      </c>
    </row>
    <row r="327" spans="1:6" ht="12.75" customHeight="1" x14ac:dyDescent="0.2">
      <c r="A327" s="83" t="s">
        <v>166</v>
      </c>
      <c r="B327" s="83">
        <v>7</v>
      </c>
      <c r="C327" s="84">
        <v>875.52017421000005</v>
      </c>
      <c r="D327" s="84">
        <v>849.04376637999997</v>
      </c>
      <c r="E327" s="84">
        <v>179.88402378999999</v>
      </c>
      <c r="F327" s="84">
        <v>179.88402378999999</v>
      </c>
    </row>
    <row r="328" spans="1:6" ht="12.75" customHeight="1" x14ac:dyDescent="0.2">
      <c r="A328" s="83" t="s">
        <v>166</v>
      </c>
      <c r="B328" s="83">
        <v>8</v>
      </c>
      <c r="C328" s="84">
        <v>810.73098467</v>
      </c>
      <c r="D328" s="84">
        <v>785.12076744000001</v>
      </c>
      <c r="E328" s="84">
        <v>166.34087475000001</v>
      </c>
      <c r="F328" s="84">
        <v>166.34087475000001</v>
      </c>
    </row>
    <row r="329" spans="1:6" ht="12.75" customHeight="1" x14ac:dyDescent="0.2">
      <c r="A329" s="83" t="s">
        <v>166</v>
      </c>
      <c r="B329" s="83">
        <v>9</v>
      </c>
      <c r="C329" s="84">
        <v>758.65099540999995</v>
      </c>
      <c r="D329" s="84">
        <v>730.45177024999998</v>
      </c>
      <c r="E329" s="84">
        <v>154.75833969999999</v>
      </c>
      <c r="F329" s="84">
        <v>154.75833969999999</v>
      </c>
    </row>
    <row r="330" spans="1:6" ht="12.75" customHeight="1" x14ac:dyDescent="0.2">
      <c r="A330" s="83" t="s">
        <v>166</v>
      </c>
      <c r="B330" s="83">
        <v>10</v>
      </c>
      <c r="C330" s="84">
        <v>730.91727823999997</v>
      </c>
      <c r="D330" s="84">
        <v>705.60291080000002</v>
      </c>
      <c r="E330" s="84">
        <v>149.49369609999999</v>
      </c>
      <c r="F330" s="84">
        <v>149.49369609999999</v>
      </c>
    </row>
    <row r="331" spans="1:6" ht="12.75" customHeight="1" x14ac:dyDescent="0.2">
      <c r="A331" s="83" t="s">
        <v>166</v>
      </c>
      <c r="B331" s="83">
        <v>11</v>
      </c>
      <c r="C331" s="84">
        <v>727.63918486</v>
      </c>
      <c r="D331" s="84">
        <v>702.94936776999998</v>
      </c>
      <c r="E331" s="84">
        <v>148.93149894000001</v>
      </c>
      <c r="F331" s="84">
        <v>148.93149894000001</v>
      </c>
    </row>
    <row r="332" spans="1:6" ht="12.75" customHeight="1" x14ac:dyDescent="0.2">
      <c r="A332" s="83" t="s">
        <v>166</v>
      </c>
      <c r="B332" s="83">
        <v>12</v>
      </c>
      <c r="C332" s="84">
        <v>682.70767145000002</v>
      </c>
      <c r="D332" s="84">
        <v>657.02535742999999</v>
      </c>
      <c r="E332" s="84">
        <v>139.20173459</v>
      </c>
      <c r="F332" s="84">
        <v>139.20173459</v>
      </c>
    </row>
    <row r="333" spans="1:6" ht="12.75" customHeight="1" x14ac:dyDescent="0.2">
      <c r="A333" s="83" t="s">
        <v>166</v>
      </c>
      <c r="B333" s="83">
        <v>13</v>
      </c>
      <c r="C333" s="84">
        <v>702.09948659999998</v>
      </c>
      <c r="D333" s="84">
        <v>675.50560113999995</v>
      </c>
      <c r="E333" s="84">
        <v>143.11708116</v>
      </c>
      <c r="F333" s="84">
        <v>143.11708116</v>
      </c>
    </row>
    <row r="334" spans="1:6" ht="12.75" customHeight="1" x14ac:dyDescent="0.2">
      <c r="A334" s="83" t="s">
        <v>166</v>
      </c>
      <c r="B334" s="83">
        <v>14</v>
      </c>
      <c r="C334" s="84">
        <v>699.18715830999997</v>
      </c>
      <c r="D334" s="84">
        <v>674.68902003000005</v>
      </c>
      <c r="E334" s="84">
        <v>142.94407489</v>
      </c>
      <c r="F334" s="84">
        <v>142.94407489</v>
      </c>
    </row>
    <row r="335" spans="1:6" ht="12.75" customHeight="1" x14ac:dyDescent="0.2">
      <c r="A335" s="83" t="s">
        <v>166</v>
      </c>
      <c r="B335" s="83">
        <v>15</v>
      </c>
      <c r="C335" s="84">
        <v>700.90106212000001</v>
      </c>
      <c r="D335" s="84">
        <v>677.61400392999997</v>
      </c>
      <c r="E335" s="84">
        <v>143.56378131</v>
      </c>
      <c r="F335" s="84">
        <v>143.56378131</v>
      </c>
    </row>
    <row r="336" spans="1:6" ht="12.75" customHeight="1" x14ac:dyDescent="0.2">
      <c r="A336" s="83" t="s">
        <v>166</v>
      </c>
      <c r="B336" s="83">
        <v>16</v>
      </c>
      <c r="C336" s="84">
        <v>712.40645833999997</v>
      </c>
      <c r="D336" s="84">
        <v>687.82470809999995</v>
      </c>
      <c r="E336" s="84">
        <v>145.72708857999999</v>
      </c>
      <c r="F336" s="84">
        <v>145.72708857999999</v>
      </c>
    </row>
    <row r="337" spans="1:6" ht="12.75" customHeight="1" x14ac:dyDescent="0.2">
      <c r="A337" s="83" t="s">
        <v>166</v>
      </c>
      <c r="B337" s="83">
        <v>17</v>
      </c>
      <c r="C337" s="84">
        <v>708.38998222999999</v>
      </c>
      <c r="D337" s="84">
        <v>681.36235323000005</v>
      </c>
      <c r="E337" s="84">
        <v>144.35793136999999</v>
      </c>
      <c r="F337" s="84">
        <v>144.35793136999999</v>
      </c>
    </row>
    <row r="338" spans="1:6" ht="12.75" customHeight="1" x14ac:dyDescent="0.2">
      <c r="A338" s="83" t="s">
        <v>166</v>
      </c>
      <c r="B338" s="83">
        <v>18</v>
      </c>
      <c r="C338" s="84">
        <v>712.11164053000005</v>
      </c>
      <c r="D338" s="84">
        <v>687.69549809</v>
      </c>
      <c r="E338" s="84">
        <v>145.69971329000001</v>
      </c>
      <c r="F338" s="84">
        <v>145.69971329000001</v>
      </c>
    </row>
    <row r="339" spans="1:6" ht="12.75" customHeight="1" x14ac:dyDescent="0.2">
      <c r="A339" s="83" t="s">
        <v>166</v>
      </c>
      <c r="B339" s="83">
        <v>19</v>
      </c>
      <c r="C339" s="84">
        <v>650.16045484999995</v>
      </c>
      <c r="D339" s="84">
        <v>625.31624083999998</v>
      </c>
      <c r="E339" s="84">
        <v>132.48363158000001</v>
      </c>
      <c r="F339" s="84">
        <v>132.48363158000001</v>
      </c>
    </row>
    <row r="340" spans="1:6" ht="12.75" customHeight="1" x14ac:dyDescent="0.2">
      <c r="A340" s="83" t="s">
        <v>166</v>
      </c>
      <c r="B340" s="83">
        <v>20</v>
      </c>
      <c r="C340" s="84">
        <v>590.58932845000004</v>
      </c>
      <c r="D340" s="84">
        <v>561.10990664999997</v>
      </c>
      <c r="E340" s="84">
        <v>118.88045327</v>
      </c>
      <c r="F340" s="84">
        <v>118.88045327</v>
      </c>
    </row>
    <row r="341" spans="1:6" ht="12.75" customHeight="1" x14ac:dyDescent="0.2">
      <c r="A341" s="83" t="s">
        <v>166</v>
      </c>
      <c r="B341" s="83">
        <v>21</v>
      </c>
      <c r="C341" s="84">
        <v>593.15464921</v>
      </c>
      <c r="D341" s="84">
        <v>564.72389518</v>
      </c>
      <c r="E341" s="84">
        <v>119.64613677</v>
      </c>
      <c r="F341" s="84">
        <v>119.64613677</v>
      </c>
    </row>
    <row r="342" spans="1:6" ht="12.75" customHeight="1" x14ac:dyDescent="0.2">
      <c r="A342" s="83" t="s">
        <v>166</v>
      </c>
      <c r="B342" s="83">
        <v>22</v>
      </c>
      <c r="C342" s="84">
        <v>606.42244851999999</v>
      </c>
      <c r="D342" s="84">
        <v>580.14735667000002</v>
      </c>
      <c r="E342" s="84">
        <v>122.91385325</v>
      </c>
      <c r="F342" s="84">
        <v>122.91385325</v>
      </c>
    </row>
    <row r="343" spans="1:6" ht="12.75" customHeight="1" x14ac:dyDescent="0.2">
      <c r="A343" s="83" t="s">
        <v>166</v>
      </c>
      <c r="B343" s="83">
        <v>23</v>
      </c>
      <c r="C343" s="84">
        <v>611.33767756999998</v>
      </c>
      <c r="D343" s="84">
        <v>585.48849787999995</v>
      </c>
      <c r="E343" s="84">
        <v>124.04546273</v>
      </c>
      <c r="F343" s="84">
        <v>124.04546273</v>
      </c>
    </row>
    <row r="344" spans="1:6" ht="12.75" customHeight="1" x14ac:dyDescent="0.2">
      <c r="A344" s="83" t="s">
        <v>166</v>
      </c>
      <c r="B344" s="83">
        <v>24</v>
      </c>
      <c r="C344" s="84">
        <v>673.43941356000005</v>
      </c>
      <c r="D344" s="84">
        <v>648.52076416</v>
      </c>
      <c r="E344" s="84">
        <v>137.39989524999999</v>
      </c>
      <c r="F344" s="84">
        <v>137.39989524999999</v>
      </c>
    </row>
    <row r="345" spans="1:6" ht="12.75" customHeight="1" x14ac:dyDescent="0.2">
      <c r="A345" s="83" t="s">
        <v>167</v>
      </c>
      <c r="B345" s="83">
        <v>1</v>
      </c>
      <c r="C345" s="84">
        <v>833.74373079999998</v>
      </c>
      <c r="D345" s="84">
        <v>804.88628541000003</v>
      </c>
      <c r="E345" s="84">
        <v>170.52852802000001</v>
      </c>
      <c r="F345" s="84">
        <v>170.52852802000001</v>
      </c>
    </row>
    <row r="346" spans="1:6" ht="12.75" customHeight="1" x14ac:dyDescent="0.2">
      <c r="A346" s="83" t="s">
        <v>167</v>
      </c>
      <c r="B346" s="83">
        <v>2</v>
      </c>
      <c r="C346" s="84">
        <v>853.80990767000003</v>
      </c>
      <c r="D346" s="84">
        <v>825.84022528000003</v>
      </c>
      <c r="E346" s="84">
        <v>174.96796821000001</v>
      </c>
      <c r="F346" s="84">
        <v>174.96796821000001</v>
      </c>
    </row>
    <row r="347" spans="1:6" ht="12.75" customHeight="1" x14ac:dyDescent="0.2">
      <c r="A347" s="83" t="s">
        <v>167</v>
      </c>
      <c r="B347" s="83">
        <v>3</v>
      </c>
      <c r="C347" s="84">
        <v>881.07108441000003</v>
      </c>
      <c r="D347" s="84">
        <v>853.79751054999997</v>
      </c>
      <c r="E347" s="84">
        <v>180.89118343999999</v>
      </c>
      <c r="F347" s="84">
        <v>180.89118343999999</v>
      </c>
    </row>
    <row r="348" spans="1:6" ht="12.75" customHeight="1" x14ac:dyDescent="0.2">
      <c r="A348" s="83" t="s">
        <v>167</v>
      </c>
      <c r="B348" s="83">
        <v>4</v>
      </c>
      <c r="C348" s="84">
        <v>879.13593963000005</v>
      </c>
      <c r="D348" s="84">
        <v>854.98678109000002</v>
      </c>
      <c r="E348" s="84">
        <v>181.14315016</v>
      </c>
      <c r="F348" s="84">
        <v>181.14315016</v>
      </c>
    </row>
    <row r="349" spans="1:6" ht="12.75" customHeight="1" x14ac:dyDescent="0.2">
      <c r="A349" s="83" t="s">
        <v>167</v>
      </c>
      <c r="B349" s="83">
        <v>5</v>
      </c>
      <c r="C349" s="84">
        <v>875.49492843999997</v>
      </c>
      <c r="D349" s="84">
        <v>848.76123552000001</v>
      </c>
      <c r="E349" s="84">
        <v>179.82416492999999</v>
      </c>
      <c r="F349" s="84">
        <v>179.82416492999999</v>
      </c>
    </row>
    <row r="350" spans="1:6" ht="12.75" customHeight="1" x14ac:dyDescent="0.2">
      <c r="A350" s="83" t="s">
        <v>167</v>
      </c>
      <c r="B350" s="83">
        <v>6</v>
      </c>
      <c r="C350" s="84">
        <v>862.63319111999999</v>
      </c>
      <c r="D350" s="84">
        <v>836.20140019999997</v>
      </c>
      <c r="E350" s="84">
        <v>177.16315521000001</v>
      </c>
      <c r="F350" s="84">
        <v>177.16315521000001</v>
      </c>
    </row>
    <row r="351" spans="1:6" ht="12.75" customHeight="1" x14ac:dyDescent="0.2">
      <c r="A351" s="83" t="s">
        <v>167</v>
      </c>
      <c r="B351" s="83">
        <v>7</v>
      </c>
      <c r="C351" s="84">
        <v>840.20932471000003</v>
      </c>
      <c r="D351" s="84">
        <v>816.21600651000006</v>
      </c>
      <c r="E351" s="84">
        <v>172.92891761999999</v>
      </c>
      <c r="F351" s="84">
        <v>172.92891761999999</v>
      </c>
    </row>
    <row r="352" spans="1:6" ht="12.75" customHeight="1" x14ac:dyDescent="0.2">
      <c r="A352" s="83" t="s">
        <v>167</v>
      </c>
      <c r="B352" s="83">
        <v>8</v>
      </c>
      <c r="C352" s="84">
        <v>843.50073187999999</v>
      </c>
      <c r="D352" s="84">
        <v>817.16491386999996</v>
      </c>
      <c r="E352" s="84">
        <v>173.12995939999999</v>
      </c>
      <c r="F352" s="84">
        <v>173.12995939999999</v>
      </c>
    </row>
    <row r="353" spans="1:6" ht="12.75" customHeight="1" x14ac:dyDescent="0.2">
      <c r="A353" s="83" t="s">
        <v>167</v>
      </c>
      <c r="B353" s="83">
        <v>9</v>
      </c>
      <c r="C353" s="84">
        <v>795.17731934000005</v>
      </c>
      <c r="D353" s="84">
        <v>764.02045620000001</v>
      </c>
      <c r="E353" s="84">
        <v>161.87042335999999</v>
      </c>
      <c r="F353" s="84">
        <v>161.87042335999999</v>
      </c>
    </row>
    <row r="354" spans="1:6" ht="12.75" customHeight="1" x14ac:dyDescent="0.2">
      <c r="A354" s="83" t="s">
        <v>167</v>
      </c>
      <c r="B354" s="83">
        <v>10</v>
      </c>
      <c r="C354" s="84">
        <v>769.34428720999995</v>
      </c>
      <c r="D354" s="84">
        <v>741.77899979999995</v>
      </c>
      <c r="E354" s="84">
        <v>157.15820141</v>
      </c>
      <c r="F354" s="84">
        <v>157.15820141</v>
      </c>
    </row>
    <row r="355" spans="1:6" ht="12.75" customHeight="1" x14ac:dyDescent="0.2">
      <c r="A355" s="83" t="s">
        <v>167</v>
      </c>
      <c r="B355" s="83">
        <v>11</v>
      </c>
      <c r="C355" s="84">
        <v>753.46951403000003</v>
      </c>
      <c r="D355" s="84">
        <v>725.70599049999998</v>
      </c>
      <c r="E355" s="84">
        <v>153.75286743000001</v>
      </c>
      <c r="F355" s="84">
        <v>153.75286743000001</v>
      </c>
    </row>
    <row r="356" spans="1:6" ht="12.75" customHeight="1" x14ac:dyDescent="0.2">
      <c r="A356" s="83" t="s">
        <v>167</v>
      </c>
      <c r="B356" s="83">
        <v>12</v>
      </c>
      <c r="C356" s="84">
        <v>714.55022630999997</v>
      </c>
      <c r="D356" s="84">
        <v>686.99410757999999</v>
      </c>
      <c r="E356" s="84">
        <v>145.55111206999999</v>
      </c>
      <c r="F356" s="84">
        <v>145.55111206999999</v>
      </c>
    </row>
    <row r="357" spans="1:6" ht="12.75" customHeight="1" x14ac:dyDescent="0.2">
      <c r="A357" s="83" t="s">
        <v>167</v>
      </c>
      <c r="B357" s="83">
        <v>13</v>
      </c>
      <c r="C357" s="84">
        <v>635.57530065000003</v>
      </c>
      <c r="D357" s="84">
        <v>611.60964364999995</v>
      </c>
      <c r="E357" s="84">
        <v>129.57966131000001</v>
      </c>
      <c r="F357" s="84">
        <v>129.57966131000001</v>
      </c>
    </row>
    <row r="358" spans="1:6" ht="12.75" customHeight="1" x14ac:dyDescent="0.2">
      <c r="A358" s="83" t="s">
        <v>167</v>
      </c>
      <c r="B358" s="83">
        <v>14</v>
      </c>
      <c r="C358" s="84">
        <v>616.70858563000002</v>
      </c>
      <c r="D358" s="84">
        <v>590.75487057999999</v>
      </c>
      <c r="E358" s="84">
        <v>125.16123125999999</v>
      </c>
      <c r="F358" s="84">
        <v>125.16123125999999</v>
      </c>
    </row>
    <row r="359" spans="1:6" ht="12.75" customHeight="1" x14ac:dyDescent="0.2">
      <c r="A359" s="83" t="s">
        <v>167</v>
      </c>
      <c r="B359" s="83">
        <v>15</v>
      </c>
      <c r="C359" s="84">
        <v>625.25055035000003</v>
      </c>
      <c r="D359" s="84">
        <v>600.01527395000005</v>
      </c>
      <c r="E359" s="84">
        <v>127.12320151999999</v>
      </c>
      <c r="F359" s="84">
        <v>127.12320151999999</v>
      </c>
    </row>
    <row r="360" spans="1:6" ht="12.75" customHeight="1" x14ac:dyDescent="0.2">
      <c r="A360" s="83" t="s">
        <v>167</v>
      </c>
      <c r="B360" s="83">
        <v>16</v>
      </c>
      <c r="C360" s="84">
        <v>638.52263288999995</v>
      </c>
      <c r="D360" s="84">
        <v>612.92043536000006</v>
      </c>
      <c r="E360" s="84">
        <v>129.85737431000001</v>
      </c>
      <c r="F360" s="84">
        <v>129.85737431000001</v>
      </c>
    </row>
    <row r="361" spans="1:6" ht="12.75" customHeight="1" x14ac:dyDescent="0.2">
      <c r="A361" s="83" t="s">
        <v>167</v>
      </c>
      <c r="B361" s="83">
        <v>17</v>
      </c>
      <c r="C361" s="84">
        <v>634.75251733000005</v>
      </c>
      <c r="D361" s="84">
        <v>608.75270972999999</v>
      </c>
      <c r="E361" s="84">
        <v>128.97437241</v>
      </c>
      <c r="F361" s="84">
        <v>128.97437241</v>
      </c>
    </row>
    <row r="362" spans="1:6" ht="12.75" customHeight="1" x14ac:dyDescent="0.2">
      <c r="A362" s="83" t="s">
        <v>167</v>
      </c>
      <c r="B362" s="83">
        <v>18</v>
      </c>
      <c r="C362" s="84">
        <v>647.31030810000004</v>
      </c>
      <c r="D362" s="84">
        <v>620.18847421999999</v>
      </c>
      <c r="E362" s="84">
        <v>131.39722904999999</v>
      </c>
      <c r="F362" s="84">
        <v>131.39722904999999</v>
      </c>
    </row>
    <row r="363" spans="1:6" ht="12.75" customHeight="1" x14ac:dyDescent="0.2">
      <c r="A363" s="83" t="s">
        <v>167</v>
      </c>
      <c r="B363" s="83">
        <v>19</v>
      </c>
      <c r="C363" s="84">
        <v>647.06763755999998</v>
      </c>
      <c r="D363" s="84">
        <v>617.97036514000001</v>
      </c>
      <c r="E363" s="84">
        <v>130.92728579999999</v>
      </c>
      <c r="F363" s="84">
        <v>130.92728579999999</v>
      </c>
    </row>
    <row r="364" spans="1:6" ht="12.75" customHeight="1" x14ac:dyDescent="0.2">
      <c r="A364" s="83" t="s">
        <v>167</v>
      </c>
      <c r="B364" s="83">
        <v>20</v>
      </c>
      <c r="C364" s="84">
        <v>660.14844087999995</v>
      </c>
      <c r="D364" s="84">
        <v>629.73448838000002</v>
      </c>
      <c r="E364" s="84">
        <v>133.41971071</v>
      </c>
      <c r="F364" s="84">
        <v>133.41971071</v>
      </c>
    </row>
    <row r="365" spans="1:6" ht="12.75" customHeight="1" x14ac:dyDescent="0.2">
      <c r="A365" s="83" t="s">
        <v>167</v>
      </c>
      <c r="B365" s="83">
        <v>21</v>
      </c>
      <c r="C365" s="84">
        <v>643.67589935000001</v>
      </c>
      <c r="D365" s="84">
        <v>617.77153555999996</v>
      </c>
      <c r="E365" s="84">
        <v>130.88516046000001</v>
      </c>
      <c r="F365" s="84">
        <v>130.88516046000001</v>
      </c>
    </row>
    <row r="366" spans="1:6" ht="12.75" customHeight="1" x14ac:dyDescent="0.2">
      <c r="A366" s="83" t="s">
        <v>167</v>
      </c>
      <c r="B366" s="83">
        <v>22</v>
      </c>
      <c r="C366" s="84">
        <v>646.85338875000002</v>
      </c>
      <c r="D366" s="84">
        <v>620.54924695</v>
      </c>
      <c r="E366" s="84">
        <v>131.47366475000001</v>
      </c>
      <c r="F366" s="84">
        <v>131.47366475000001</v>
      </c>
    </row>
    <row r="367" spans="1:6" ht="12.75" customHeight="1" x14ac:dyDescent="0.2">
      <c r="A367" s="83" t="s">
        <v>167</v>
      </c>
      <c r="B367" s="83">
        <v>23</v>
      </c>
      <c r="C367" s="84">
        <v>668.84401885</v>
      </c>
      <c r="D367" s="84">
        <v>641.91527862999999</v>
      </c>
      <c r="E367" s="84">
        <v>136.00041343000001</v>
      </c>
      <c r="F367" s="84">
        <v>136.00041343000001</v>
      </c>
    </row>
    <row r="368" spans="1:6" ht="12.75" customHeight="1" x14ac:dyDescent="0.2">
      <c r="A368" s="83" t="s">
        <v>167</v>
      </c>
      <c r="B368" s="83">
        <v>24</v>
      </c>
      <c r="C368" s="84">
        <v>748.41296745</v>
      </c>
      <c r="D368" s="84">
        <v>717.14172114999997</v>
      </c>
      <c r="E368" s="84">
        <v>151.93838473</v>
      </c>
      <c r="F368" s="84">
        <v>151.93838473</v>
      </c>
    </row>
    <row r="369" spans="1:6" ht="12.75" customHeight="1" x14ac:dyDescent="0.2">
      <c r="A369" s="83" t="s">
        <v>168</v>
      </c>
      <c r="B369" s="83">
        <v>1</v>
      </c>
      <c r="C369" s="84">
        <v>773.06580632999999</v>
      </c>
      <c r="D369" s="84">
        <v>744.87469594000004</v>
      </c>
      <c r="E369" s="84">
        <v>157.81407605999999</v>
      </c>
      <c r="F369" s="84">
        <v>157.81407605999999</v>
      </c>
    </row>
    <row r="370" spans="1:6" ht="12.75" customHeight="1" x14ac:dyDescent="0.2">
      <c r="A370" s="83" t="s">
        <v>168</v>
      </c>
      <c r="B370" s="83">
        <v>2</v>
      </c>
      <c r="C370" s="84">
        <v>812.75607101000003</v>
      </c>
      <c r="D370" s="84">
        <v>785.50290457000006</v>
      </c>
      <c r="E370" s="84">
        <v>166.42183685000001</v>
      </c>
      <c r="F370" s="84">
        <v>166.42183685000001</v>
      </c>
    </row>
    <row r="371" spans="1:6" ht="12.75" customHeight="1" x14ac:dyDescent="0.2">
      <c r="A371" s="83" t="s">
        <v>168</v>
      </c>
      <c r="B371" s="83">
        <v>3</v>
      </c>
      <c r="C371" s="84">
        <v>802.72912884000004</v>
      </c>
      <c r="D371" s="84">
        <v>775.97160990999998</v>
      </c>
      <c r="E371" s="84">
        <v>164.40247377</v>
      </c>
      <c r="F371" s="84">
        <v>164.40247377</v>
      </c>
    </row>
    <row r="372" spans="1:6" ht="12.75" customHeight="1" x14ac:dyDescent="0.2">
      <c r="A372" s="83" t="s">
        <v>168</v>
      </c>
      <c r="B372" s="83">
        <v>4</v>
      </c>
      <c r="C372" s="84">
        <v>798.32531213000004</v>
      </c>
      <c r="D372" s="84">
        <v>772.37243263000005</v>
      </c>
      <c r="E372" s="84">
        <v>163.63992829</v>
      </c>
      <c r="F372" s="84">
        <v>163.63992829</v>
      </c>
    </row>
    <row r="373" spans="1:6" ht="12.75" customHeight="1" x14ac:dyDescent="0.2">
      <c r="A373" s="83" t="s">
        <v>168</v>
      </c>
      <c r="B373" s="83">
        <v>5</v>
      </c>
      <c r="C373" s="84">
        <v>803.46347050999998</v>
      </c>
      <c r="D373" s="84">
        <v>775.50249640000004</v>
      </c>
      <c r="E373" s="84">
        <v>164.30308428000001</v>
      </c>
      <c r="F373" s="84">
        <v>164.30308428000001</v>
      </c>
    </row>
    <row r="374" spans="1:6" ht="12.75" customHeight="1" x14ac:dyDescent="0.2">
      <c r="A374" s="83" t="s">
        <v>168</v>
      </c>
      <c r="B374" s="83">
        <v>6</v>
      </c>
      <c r="C374" s="84">
        <v>805.02542499000003</v>
      </c>
      <c r="D374" s="84">
        <v>776.12242160000005</v>
      </c>
      <c r="E374" s="84">
        <v>164.43442572999999</v>
      </c>
      <c r="F374" s="84">
        <v>164.43442572999999</v>
      </c>
    </row>
    <row r="375" spans="1:6" ht="12.75" customHeight="1" x14ac:dyDescent="0.2">
      <c r="A375" s="83" t="s">
        <v>168</v>
      </c>
      <c r="B375" s="83">
        <v>7</v>
      </c>
      <c r="C375" s="84">
        <v>800.15761651000003</v>
      </c>
      <c r="D375" s="84">
        <v>765.36040763999995</v>
      </c>
      <c r="E375" s="84">
        <v>162.15431433000001</v>
      </c>
      <c r="F375" s="84">
        <v>162.15431433000001</v>
      </c>
    </row>
    <row r="376" spans="1:6" ht="12.75" customHeight="1" x14ac:dyDescent="0.2">
      <c r="A376" s="83" t="s">
        <v>168</v>
      </c>
      <c r="B376" s="83">
        <v>8</v>
      </c>
      <c r="C376" s="84">
        <v>791.30977346999998</v>
      </c>
      <c r="D376" s="84">
        <v>759.50832906000005</v>
      </c>
      <c r="E376" s="84">
        <v>160.91445428</v>
      </c>
      <c r="F376" s="84">
        <v>160.91445428</v>
      </c>
    </row>
    <row r="377" spans="1:6" ht="12.75" customHeight="1" x14ac:dyDescent="0.2">
      <c r="A377" s="83" t="s">
        <v>168</v>
      </c>
      <c r="B377" s="83">
        <v>9</v>
      </c>
      <c r="C377" s="84">
        <v>746.13418263999995</v>
      </c>
      <c r="D377" s="84">
        <v>718.78053523000005</v>
      </c>
      <c r="E377" s="84">
        <v>152.28559471</v>
      </c>
      <c r="F377" s="84">
        <v>152.28559471</v>
      </c>
    </row>
    <row r="378" spans="1:6" ht="12.75" customHeight="1" x14ac:dyDescent="0.2">
      <c r="A378" s="83" t="s">
        <v>168</v>
      </c>
      <c r="B378" s="83">
        <v>10</v>
      </c>
      <c r="C378" s="84">
        <v>711.68847132999997</v>
      </c>
      <c r="D378" s="84">
        <v>681.16977497000005</v>
      </c>
      <c r="E378" s="84">
        <v>144.31713045999999</v>
      </c>
      <c r="F378" s="84">
        <v>144.31713045999999</v>
      </c>
    </row>
    <row r="379" spans="1:6" ht="12.75" customHeight="1" x14ac:dyDescent="0.2">
      <c r="A379" s="83" t="s">
        <v>168</v>
      </c>
      <c r="B379" s="83">
        <v>11</v>
      </c>
      <c r="C379" s="84">
        <v>706.17029840999999</v>
      </c>
      <c r="D379" s="84">
        <v>677.22299339000006</v>
      </c>
      <c r="E379" s="84">
        <v>143.48093922999999</v>
      </c>
      <c r="F379" s="84">
        <v>143.48093922999999</v>
      </c>
    </row>
    <row r="380" spans="1:6" ht="12.75" customHeight="1" x14ac:dyDescent="0.2">
      <c r="A380" s="83" t="s">
        <v>168</v>
      </c>
      <c r="B380" s="83">
        <v>12</v>
      </c>
      <c r="C380" s="84">
        <v>717.51803952</v>
      </c>
      <c r="D380" s="84">
        <v>688.58731927999997</v>
      </c>
      <c r="E380" s="84">
        <v>145.88866042999999</v>
      </c>
      <c r="F380" s="84">
        <v>145.88866042999999</v>
      </c>
    </row>
    <row r="381" spans="1:6" ht="12.75" customHeight="1" x14ac:dyDescent="0.2">
      <c r="A381" s="83" t="s">
        <v>168</v>
      </c>
      <c r="B381" s="83">
        <v>13</v>
      </c>
      <c r="C381" s="84">
        <v>713.89986900999997</v>
      </c>
      <c r="D381" s="84">
        <v>683.32982833000005</v>
      </c>
      <c r="E381" s="84">
        <v>144.77477364999999</v>
      </c>
      <c r="F381" s="84">
        <v>144.77477364999999</v>
      </c>
    </row>
    <row r="382" spans="1:6" ht="12.75" customHeight="1" x14ac:dyDescent="0.2">
      <c r="A382" s="83" t="s">
        <v>168</v>
      </c>
      <c r="B382" s="83">
        <v>14</v>
      </c>
      <c r="C382" s="84">
        <v>685.72935488999997</v>
      </c>
      <c r="D382" s="84">
        <v>659.89573183000005</v>
      </c>
      <c r="E382" s="84">
        <v>139.80987107999999</v>
      </c>
      <c r="F382" s="84">
        <v>139.80987107999999</v>
      </c>
    </row>
    <row r="383" spans="1:6" ht="12.75" customHeight="1" x14ac:dyDescent="0.2">
      <c r="A383" s="83" t="s">
        <v>168</v>
      </c>
      <c r="B383" s="83">
        <v>15</v>
      </c>
      <c r="C383" s="84">
        <v>686.78233404000002</v>
      </c>
      <c r="D383" s="84">
        <v>661.70915671</v>
      </c>
      <c r="E383" s="84">
        <v>140.19407526000001</v>
      </c>
      <c r="F383" s="84">
        <v>140.19407526000001</v>
      </c>
    </row>
    <row r="384" spans="1:6" ht="12.75" customHeight="1" x14ac:dyDescent="0.2">
      <c r="A384" s="83" t="s">
        <v>168</v>
      </c>
      <c r="B384" s="83">
        <v>16</v>
      </c>
      <c r="C384" s="84">
        <v>697.62335429999996</v>
      </c>
      <c r="D384" s="84">
        <v>666.82999962999997</v>
      </c>
      <c r="E384" s="84">
        <v>141.27901089</v>
      </c>
      <c r="F384" s="84">
        <v>141.27901089</v>
      </c>
    </row>
    <row r="385" spans="1:6" ht="12.75" customHeight="1" x14ac:dyDescent="0.2">
      <c r="A385" s="83" t="s">
        <v>168</v>
      </c>
      <c r="B385" s="83">
        <v>17</v>
      </c>
      <c r="C385" s="84">
        <v>704.36071618999995</v>
      </c>
      <c r="D385" s="84">
        <v>670.89059890999999</v>
      </c>
      <c r="E385" s="84">
        <v>142.13931629000001</v>
      </c>
      <c r="F385" s="84">
        <v>142.13931629000001</v>
      </c>
    </row>
    <row r="386" spans="1:6" ht="12.75" customHeight="1" x14ac:dyDescent="0.2">
      <c r="A386" s="83" t="s">
        <v>168</v>
      </c>
      <c r="B386" s="83">
        <v>18</v>
      </c>
      <c r="C386" s="84">
        <v>702.00170566999998</v>
      </c>
      <c r="D386" s="84">
        <v>672.59795359999998</v>
      </c>
      <c r="E386" s="84">
        <v>142.50104773999999</v>
      </c>
      <c r="F386" s="84">
        <v>142.50104773999999</v>
      </c>
    </row>
    <row r="387" spans="1:6" ht="12.75" customHeight="1" x14ac:dyDescent="0.2">
      <c r="A387" s="83" t="s">
        <v>168</v>
      </c>
      <c r="B387" s="83">
        <v>19</v>
      </c>
      <c r="C387" s="84">
        <v>697.91312227000003</v>
      </c>
      <c r="D387" s="84">
        <v>669.73901247000003</v>
      </c>
      <c r="E387" s="84">
        <v>141.89533356999999</v>
      </c>
      <c r="F387" s="84">
        <v>141.89533356999999</v>
      </c>
    </row>
    <row r="388" spans="1:6" ht="12.75" customHeight="1" x14ac:dyDescent="0.2">
      <c r="A388" s="83" t="s">
        <v>168</v>
      </c>
      <c r="B388" s="83">
        <v>20</v>
      </c>
      <c r="C388" s="84">
        <v>702.14694527999995</v>
      </c>
      <c r="D388" s="84">
        <v>674.91560570000001</v>
      </c>
      <c r="E388" s="84">
        <v>142.99208082999999</v>
      </c>
      <c r="F388" s="84">
        <v>142.99208082999999</v>
      </c>
    </row>
    <row r="389" spans="1:6" ht="12.75" customHeight="1" x14ac:dyDescent="0.2">
      <c r="A389" s="83" t="s">
        <v>168</v>
      </c>
      <c r="B389" s="83">
        <v>21</v>
      </c>
      <c r="C389" s="84">
        <v>690.67416275999994</v>
      </c>
      <c r="D389" s="84">
        <v>664.52953418000004</v>
      </c>
      <c r="E389" s="84">
        <v>140.79161907</v>
      </c>
      <c r="F389" s="84">
        <v>140.79161907</v>
      </c>
    </row>
    <row r="390" spans="1:6" ht="12.75" customHeight="1" x14ac:dyDescent="0.2">
      <c r="A390" s="83" t="s">
        <v>168</v>
      </c>
      <c r="B390" s="83">
        <v>22</v>
      </c>
      <c r="C390" s="84">
        <v>688.90324381000005</v>
      </c>
      <c r="D390" s="84">
        <v>658.60762910999995</v>
      </c>
      <c r="E390" s="84">
        <v>139.53696513</v>
      </c>
      <c r="F390" s="84">
        <v>139.53696513</v>
      </c>
    </row>
    <row r="391" spans="1:6" ht="12.75" customHeight="1" x14ac:dyDescent="0.2">
      <c r="A391" s="83" t="s">
        <v>168</v>
      </c>
      <c r="B391" s="83">
        <v>23</v>
      </c>
      <c r="C391" s="84">
        <v>706.11610217999998</v>
      </c>
      <c r="D391" s="84">
        <v>676.08208749999994</v>
      </c>
      <c r="E391" s="84">
        <v>143.23921937</v>
      </c>
      <c r="F391" s="84">
        <v>143.23921937</v>
      </c>
    </row>
    <row r="392" spans="1:6" ht="12.75" customHeight="1" x14ac:dyDescent="0.2">
      <c r="A392" s="83" t="s">
        <v>168</v>
      </c>
      <c r="B392" s="83">
        <v>24</v>
      </c>
      <c r="C392" s="84">
        <v>720.05400634</v>
      </c>
      <c r="D392" s="84">
        <v>691.26629460000004</v>
      </c>
      <c r="E392" s="84">
        <v>146.45624584000001</v>
      </c>
      <c r="F392" s="84">
        <v>146.45624584000001</v>
      </c>
    </row>
    <row r="393" spans="1:6" ht="12.75" customHeight="1" x14ac:dyDescent="0.2">
      <c r="A393" s="83" t="s">
        <v>169</v>
      </c>
      <c r="B393" s="83">
        <v>1</v>
      </c>
      <c r="C393" s="84">
        <v>795.46548772999995</v>
      </c>
      <c r="D393" s="84">
        <v>766.99165622999999</v>
      </c>
      <c r="E393" s="84">
        <v>162.49992144000001</v>
      </c>
      <c r="F393" s="84">
        <v>162.49992144000001</v>
      </c>
    </row>
    <row r="394" spans="1:6" ht="12.75" customHeight="1" x14ac:dyDescent="0.2">
      <c r="A394" s="83" t="s">
        <v>169</v>
      </c>
      <c r="B394" s="83">
        <v>2</v>
      </c>
      <c r="C394" s="84">
        <v>813.34137583999996</v>
      </c>
      <c r="D394" s="84">
        <v>785.14001338000003</v>
      </c>
      <c r="E394" s="84">
        <v>166.34495233000001</v>
      </c>
      <c r="F394" s="84">
        <v>166.34495233000001</v>
      </c>
    </row>
    <row r="395" spans="1:6" ht="12.75" customHeight="1" x14ac:dyDescent="0.2">
      <c r="A395" s="83" t="s">
        <v>169</v>
      </c>
      <c r="B395" s="83">
        <v>3</v>
      </c>
      <c r="C395" s="84">
        <v>826.93699502000004</v>
      </c>
      <c r="D395" s="84">
        <v>798.15910356999996</v>
      </c>
      <c r="E395" s="84">
        <v>169.10326282</v>
      </c>
      <c r="F395" s="84">
        <v>169.10326282</v>
      </c>
    </row>
    <row r="396" spans="1:6" ht="12.75" customHeight="1" x14ac:dyDescent="0.2">
      <c r="A396" s="83" t="s">
        <v>169</v>
      </c>
      <c r="B396" s="83">
        <v>4</v>
      </c>
      <c r="C396" s="84">
        <v>834.04429515000004</v>
      </c>
      <c r="D396" s="84">
        <v>805.86982957999999</v>
      </c>
      <c r="E396" s="84">
        <v>170.73690819000001</v>
      </c>
      <c r="F396" s="84">
        <v>170.73690819000001</v>
      </c>
    </row>
    <row r="397" spans="1:6" ht="12.75" customHeight="1" x14ac:dyDescent="0.2">
      <c r="A397" s="83" t="s">
        <v>169</v>
      </c>
      <c r="B397" s="83">
        <v>5</v>
      </c>
      <c r="C397" s="84">
        <v>831.94421411999997</v>
      </c>
      <c r="D397" s="84">
        <v>802.76852839000003</v>
      </c>
      <c r="E397" s="84">
        <v>170.07984603</v>
      </c>
      <c r="F397" s="84">
        <v>170.07984603</v>
      </c>
    </row>
    <row r="398" spans="1:6" ht="12.75" customHeight="1" x14ac:dyDescent="0.2">
      <c r="A398" s="83" t="s">
        <v>169</v>
      </c>
      <c r="B398" s="83">
        <v>6</v>
      </c>
      <c r="C398" s="84">
        <v>827.15888988999995</v>
      </c>
      <c r="D398" s="84">
        <v>798.59260374999997</v>
      </c>
      <c r="E398" s="84">
        <v>169.19510703</v>
      </c>
      <c r="F398" s="84">
        <v>169.19510703</v>
      </c>
    </row>
    <row r="399" spans="1:6" ht="12.75" customHeight="1" x14ac:dyDescent="0.2">
      <c r="A399" s="83" t="s">
        <v>169</v>
      </c>
      <c r="B399" s="83">
        <v>7</v>
      </c>
      <c r="C399" s="84">
        <v>810.30182782999998</v>
      </c>
      <c r="D399" s="84">
        <v>782.61691725000003</v>
      </c>
      <c r="E399" s="84">
        <v>165.81039251000001</v>
      </c>
      <c r="F399" s="84">
        <v>165.81039251000001</v>
      </c>
    </row>
    <row r="400" spans="1:6" ht="12.75" customHeight="1" x14ac:dyDescent="0.2">
      <c r="A400" s="83" t="s">
        <v>169</v>
      </c>
      <c r="B400" s="83">
        <v>8</v>
      </c>
      <c r="C400" s="84">
        <v>762.54118918999995</v>
      </c>
      <c r="D400" s="84">
        <v>736.06942328000002</v>
      </c>
      <c r="E400" s="84">
        <v>155.94853279</v>
      </c>
      <c r="F400" s="84">
        <v>155.94853279</v>
      </c>
    </row>
    <row r="401" spans="1:6" ht="12.75" customHeight="1" x14ac:dyDescent="0.2">
      <c r="A401" s="83" t="s">
        <v>169</v>
      </c>
      <c r="B401" s="83">
        <v>9</v>
      </c>
      <c r="C401" s="84">
        <v>736.79326304000006</v>
      </c>
      <c r="D401" s="84">
        <v>709.33660176000001</v>
      </c>
      <c r="E401" s="84">
        <v>150.28474055000001</v>
      </c>
      <c r="F401" s="84">
        <v>150.28474055000001</v>
      </c>
    </row>
    <row r="402" spans="1:6" ht="12.75" customHeight="1" x14ac:dyDescent="0.2">
      <c r="A402" s="83" t="s">
        <v>169</v>
      </c>
      <c r="B402" s="83">
        <v>10</v>
      </c>
      <c r="C402" s="84">
        <v>707.26983565</v>
      </c>
      <c r="D402" s="84">
        <v>680.49858355000003</v>
      </c>
      <c r="E402" s="84">
        <v>144.17492741000001</v>
      </c>
      <c r="F402" s="84">
        <v>144.17492741000001</v>
      </c>
    </row>
    <row r="403" spans="1:6" ht="12.75" customHeight="1" x14ac:dyDescent="0.2">
      <c r="A403" s="83" t="s">
        <v>169</v>
      </c>
      <c r="B403" s="83">
        <v>11</v>
      </c>
      <c r="C403" s="84">
        <v>697.87002237000002</v>
      </c>
      <c r="D403" s="84">
        <v>672.04451159999996</v>
      </c>
      <c r="E403" s="84">
        <v>142.38379186</v>
      </c>
      <c r="F403" s="84">
        <v>142.38379186</v>
      </c>
    </row>
    <row r="404" spans="1:6" ht="12.75" customHeight="1" x14ac:dyDescent="0.2">
      <c r="A404" s="83" t="s">
        <v>169</v>
      </c>
      <c r="B404" s="83">
        <v>12</v>
      </c>
      <c r="C404" s="84">
        <v>667.60532670999999</v>
      </c>
      <c r="D404" s="84">
        <v>647.69146065999996</v>
      </c>
      <c r="E404" s="84">
        <v>137.22419353000001</v>
      </c>
      <c r="F404" s="84">
        <v>137.22419353000001</v>
      </c>
    </row>
    <row r="405" spans="1:6" ht="12.75" customHeight="1" x14ac:dyDescent="0.2">
      <c r="A405" s="83" t="s">
        <v>169</v>
      </c>
      <c r="B405" s="83">
        <v>13</v>
      </c>
      <c r="C405" s="84">
        <v>665.32122807999997</v>
      </c>
      <c r="D405" s="84">
        <v>638.43510461000005</v>
      </c>
      <c r="E405" s="84">
        <v>135.26308076000001</v>
      </c>
      <c r="F405" s="84">
        <v>135.26308076000001</v>
      </c>
    </row>
    <row r="406" spans="1:6" ht="12.75" customHeight="1" x14ac:dyDescent="0.2">
      <c r="A406" s="83" t="s">
        <v>169</v>
      </c>
      <c r="B406" s="83">
        <v>14</v>
      </c>
      <c r="C406" s="84">
        <v>641.15862345000005</v>
      </c>
      <c r="D406" s="84">
        <v>622.02504839999995</v>
      </c>
      <c r="E406" s="84">
        <v>131.78633780000001</v>
      </c>
      <c r="F406" s="84">
        <v>131.78633780000001</v>
      </c>
    </row>
    <row r="407" spans="1:6" ht="12.75" customHeight="1" x14ac:dyDescent="0.2">
      <c r="A407" s="83" t="s">
        <v>169</v>
      </c>
      <c r="B407" s="83">
        <v>15</v>
      </c>
      <c r="C407" s="84">
        <v>639.70302351999999</v>
      </c>
      <c r="D407" s="84">
        <v>617.93335896999997</v>
      </c>
      <c r="E407" s="84">
        <v>130.91944543</v>
      </c>
      <c r="F407" s="84">
        <v>130.91944543</v>
      </c>
    </row>
    <row r="408" spans="1:6" ht="12.75" customHeight="1" x14ac:dyDescent="0.2">
      <c r="A408" s="83" t="s">
        <v>169</v>
      </c>
      <c r="B408" s="83">
        <v>16</v>
      </c>
      <c r="C408" s="84">
        <v>660.75246398000002</v>
      </c>
      <c r="D408" s="84">
        <v>635.46142429999998</v>
      </c>
      <c r="E408" s="84">
        <v>134.6330572</v>
      </c>
      <c r="F408" s="84">
        <v>134.6330572</v>
      </c>
    </row>
    <row r="409" spans="1:6" ht="12.75" customHeight="1" x14ac:dyDescent="0.2">
      <c r="A409" s="83" t="s">
        <v>169</v>
      </c>
      <c r="B409" s="83">
        <v>17</v>
      </c>
      <c r="C409" s="84">
        <v>674.89722743000004</v>
      </c>
      <c r="D409" s="84">
        <v>650.36175741</v>
      </c>
      <c r="E409" s="84">
        <v>137.78994025</v>
      </c>
      <c r="F409" s="84">
        <v>137.78994025</v>
      </c>
    </row>
    <row r="410" spans="1:6" ht="12.75" customHeight="1" x14ac:dyDescent="0.2">
      <c r="A410" s="83" t="s">
        <v>169</v>
      </c>
      <c r="B410" s="83">
        <v>18</v>
      </c>
      <c r="C410" s="84">
        <v>680.08375169999999</v>
      </c>
      <c r="D410" s="84">
        <v>658.05672088999995</v>
      </c>
      <c r="E410" s="84">
        <v>139.42024606999999</v>
      </c>
      <c r="F410" s="84">
        <v>139.42024606999999</v>
      </c>
    </row>
    <row r="411" spans="1:6" ht="12.75" customHeight="1" x14ac:dyDescent="0.2">
      <c r="A411" s="83" t="s">
        <v>169</v>
      </c>
      <c r="B411" s="83">
        <v>19</v>
      </c>
      <c r="C411" s="84">
        <v>679.65286004999996</v>
      </c>
      <c r="D411" s="84">
        <v>662.83470038999997</v>
      </c>
      <c r="E411" s="84">
        <v>140.43254039000001</v>
      </c>
      <c r="F411" s="84">
        <v>140.43254039000001</v>
      </c>
    </row>
    <row r="412" spans="1:6" ht="12.75" customHeight="1" x14ac:dyDescent="0.2">
      <c r="A412" s="83" t="s">
        <v>169</v>
      </c>
      <c r="B412" s="83">
        <v>20</v>
      </c>
      <c r="C412" s="84">
        <v>701.25082126999996</v>
      </c>
      <c r="D412" s="84">
        <v>673.91046889999996</v>
      </c>
      <c r="E412" s="84">
        <v>142.7791259</v>
      </c>
      <c r="F412" s="84">
        <v>142.7791259</v>
      </c>
    </row>
    <row r="413" spans="1:6" ht="12.75" customHeight="1" x14ac:dyDescent="0.2">
      <c r="A413" s="83" t="s">
        <v>169</v>
      </c>
      <c r="B413" s="83">
        <v>21</v>
      </c>
      <c r="C413" s="84">
        <v>685.69397231000005</v>
      </c>
      <c r="D413" s="84">
        <v>659.00473251999995</v>
      </c>
      <c r="E413" s="84">
        <v>139.62109808</v>
      </c>
      <c r="F413" s="84">
        <v>139.62109808</v>
      </c>
    </row>
    <row r="414" spans="1:6" ht="12.75" customHeight="1" x14ac:dyDescent="0.2">
      <c r="A414" s="83" t="s">
        <v>169</v>
      </c>
      <c r="B414" s="83">
        <v>22</v>
      </c>
      <c r="C414" s="84">
        <v>683.98428669999998</v>
      </c>
      <c r="D414" s="84">
        <v>655.72027269</v>
      </c>
      <c r="E414" s="84">
        <v>138.92523070999999</v>
      </c>
      <c r="F414" s="84">
        <v>138.92523070999999</v>
      </c>
    </row>
    <row r="415" spans="1:6" ht="12.75" customHeight="1" x14ac:dyDescent="0.2">
      <c r="A415" s="83" t="s">
        <v>169</v>
      </c>
      <c r="B415" s="83">
        <v>23</v>
      </c>
      <c r="C415" s="84">
        <v>701.54668003999996</v>
      </c>
      <c r="D415" s="84">
        <v>672.85219351000001</v>
      </c>
      <c r="E415" s="84">
        <v>142.55491268</v>
      </c>
      <c r="F415" s="84">
        <v>142.55491268</v>
      </c>
    </row>
    <row r="416" spans="1:6" ht="12.75" customHeight="1" x14ac:dyDescent="0.2">
      <c r="A416" s="83" t="s">
        <v>169</v>
      </c>
      <c r="B416" s="83">
        <v>24</v>
      </c>
      <c r="C416" s="84">
        <v>705.87034398000003</v>
      </c>
      <c r="D416" s="84">
        <v>678.33970273</v>
      </c>
      <c r="E416" s="84">
        <v>143.71753265999999</v>
      </c>
      <c r="F416" s="84">
        <v>143.71753265999999</v>
      </c>
    </row>
    <row r="417" spans="1:6" ht="12.75" customHeight="1" x14ac:dyDescent="0.2">
      <c r="A417" s="83" t="s">
        <v>170</v>
      </c>
      <c r="B417" s="83">
        <v>1</v>
      </c>
      <c r="C417" s="84">
        <v>810.20684720999998</v>
      </c>
      <c r="D417" s="84">
        <v>781.92241760000002</v>
      </c>
      <c r="E417" s="84">
        <v>165.66325122000001</v>
      </c>
      <c r="F417" s="84">
        <v>165.66325122000001</v>
      </c>
    </row>
    <row r="418" spans="1:6" ht="12.75" customHeight="1" x14ac:dyDescent="0.2">
      <c r="A418" s="83" t="s">
        <v>170</v>
      </c>
      <c r="B418" s="83">
        <v>2</v>
      </c>
      <c r="C418" s="84">
        <v>833.70159805000003</v>
      </c>
      <c r="D418" s="84">
        <v>809.66449134000004</v>
      </c>
      <c r="E418" s="84">
        <v>171.54087031</v>
      </c>
      <c r="F418" s="84">
        <v>171.54087031</v>
      </c>
    </row>
    <row r="419" spans="1:6" ht="12.75" customHeight="1" x14ac:dyDescent="0.2">
      <c r="A419" s="83" t="s">
        <v>170</v>
      </c>
      <c r="B419" s="83">
        <v>3</v>
      </c>
      <c r="C419" s="84">
        <v>848.19466096999997</v>
      </c>
      <c r="D419" s="84">
        <v>823.48442752000005</v>
      </c>
      <c r="E419" s="84">
        <v>174.46885333</v>
      </c>
      <c r="F419" s="84">
        <v>174.46885333</v>
      </c>
    </row>
    <row r="420" spans="1:6" ht="12.75" customHeight="1" x14ac:dyDescent="0.2">
      <c r="A420" s="83" t="s">
        <v>170</v>
      </c>
      <c r="B420" s="83">
        <v>4</v>
      </c>
      <c r="C420" s="84">
        <v>859.75377804000004</v>
      </c>
      <c r="D420" s="84">
        <v>832.95488522999995</v>
      </c>
      <c r="E420" s="84">
        <v>176.47532709000001</v>
      </c>
      <c r="F420" s="84">
        <v>176.47532709000001</v>
      </c>
    </row>
    <row r="421" spans="1:6" ht="12.75" customHeight="1" x14ac:dyDescent="0.2">
      <c r="A421" s="83" t="s">
        <v>170</v>
      </c>
      <c r="B421" s="83">
        <v>5</v>
      </c>
      <c r="C421" s="84">
        <v>857.84376107000003</v>
      </c>
      <c r="D421" s="84">
        <v>828.72876551000002</v>
      </c>
      <c r="E421" s="84">
        <v>175.57995344</v>
      </c>
      <c r="F421" s="84">
        <v>175.57995344</v>
      </c>
    </row>
    <row r="422" spans="1:6" ht="12.75" customHeight="1" x14ac:dyDescent="0.2">
      <c r="A422" s="83" t="s">
        <v>170</v>
      </c>
      <c r="B422" s="83">
        <v>6</v>
      </c>
      <c r="C422" s="84">
        <v>859.44222217000004</v>
      </c>
      <c r="D422" s="84">
        <v>830.82666269000003</v>
      </c>
      <c r="E422" s="84">
        <v>176.02442780000001</v>
      </c>
      <c r="F422" s="84">
        <v>176.02442780000001</v>
      </c>
    </row>
    <row r="423" spans="1:6" ht="12.75" customHeight="1" x14ac:dyDescent="0.2">
      <c r="A423" s="83" t="s">
        <v>170</v>
      </c>
      <c r="B423" s="83">
        <v>7</v>
      </c>
      <c r="C423" s="84">
        <v>872.87531226999999</v>
      </c>
      <c r="D423" s="84">
        <v>846.42908537000005</v>
      </c>
      <c r="E423" s="84">
        <v>179.33006019000001</v>
      </c>
      <c r="F423" s="84">
        <v>179.33006019000001</v>
      </c>
    </row>
    <row r="424" spans="1:6" ht="12.75" customHeight="1" x14ac:dyDescent="0.2">
      <c r="A424" s="83" t="s">
        <v>170</v>
      </c>
      <c r="B424" s="83">
        <v>8</v>
      </c>
      <c r="C424" s="84">
        <v>910.22197949999997</v>
      </c>
      <c r="D424" s="84">
        <v>891.22960379000006</v>
      </c>
      <c r="E424" s="84">
        <v>188.82179411000001</v>
      </c>
      <c r="F424" s="84">
        <v>188.82179411000001</v>
      </c>
    </row>
    <row r="425" spans="1:6" ht="12.75" customHeight="1" x14ac:dyDescent="0.2">
      <c r="A425" s="83" t="s">
        <v>170</v>
      </c>
      <c r="B425" s="83">
        <v>9</v>
      </c>
      <c r="C425" s="84">
        <v>874.41774999999996</v>
      </c>
      <c r="D425" s="84">
        <v>845.42734890999998</v>
      </c>
      <c r="E425" s="84">
        <v>179.11782568000001</v>
      </c>
      <c r="F425" s="84">
        <v>179.11782568000001</v>
      </c>
    </row>
    <row r="426" spans="1:6" ht="12.75" customHeight="1" x14ac:dyDescent="0.2">
      <c r="A426" s="83" t="s">
        <v>170</v>
      </c>
      <c r="B426" s="83">
        <v>10</v>
      </c>
      <c r="C426" s="84">
        <v>840.81187064000005</v>
      </c>
      <c r="D426" s="84">
        <v>813.75016203999996</v>
      </c>
      <c r="E426" s="84">
        <v>172.40648751000001</v>
      </c>
      <c r="F426" s="84">
        <v>172.40648751000001</v>
      </c>
    </row>
    <row r="427" spans="1:6" ht="12.75" customHeight="1" x14ac:dyDescent="0.2">
      <c r="A427" s="83" t="s">
        <v>170</v>
      </c>
      <c r="B427" s="83">
        <v>11</v>
      </c>
      <c r="C427" s="84">
        <v>825.98580556000002</v>
      </c>
      <c r="D427" s="84">
        <v>800.31166375999999</v>
      </c>
      <c r="E427" s="84">
        <v>169.55931845000001</v>
      </c>
      <c r="F427" s="84">
        <v>169.55931845000001</v>
      </c>
    </row>
    <row r="428" spans="1:6" ht="12.75" customHeight="1" x14ac:dyDescent="0.2">
      <c r="A428" s="83" t="s">
        <v>170</v>
      </c>
      <c r="B428" s="83">
        <v>12</v>
      </c>
      <c r="C428" s="84">
        <v>759.93275119999998</v>
      </c>
      <c r="D428" s="84">
        <v>739.66839628000002</v>
      </c>
      <c r="E428" s="84">
        <v>156.71103500000001</v>
      </c>
      <c r="F428" s="84">
        <v>156.71103500000001</v>
      </c>
    </row>
    <row r="429" spans="1:6" ht="12.75" customHeight="1" x14ac:dyDescent="0.2">
      <c r="A429" s="83" t="s">
        <v>170</v>
      </c>
      <c r="B429" s="83">
        <v>13</v>
      </c>
      <c r="C429" s="84">
        <v>691.63283025999999</v>
      </c>
      <c r="D429" s="84">
        <v>669.26402861999998</v>
      </c>
      <c r="E429" s="84">
        <v>141.79470036000001</v>
      </c>
      <c r="F429" s="84">
        <v>141.79470036000001</v>
      </c>
    </row>
    <row r="430" spans="1:6" ht="12.75" customHeight="1" x14ac:dyDescent="0.2">
      <c r="A430" s="83" t="s">
        <v>170</v>
      </c>
      <c r="B430" s="83">
        <v>14</v>
      </c>
      <c r="C430" s="84">
        <v>655.10731209000005</v>
      </c>
      <c r="D430" s="84">
        <v>634.33662964999996</v>
      </c>
      <c r="E430" s="84">
        <v>134.39475077</v>
      </c>
      <c r="F430" s="84">
        <v>134.39475077</v>
      </c>
    </row>
    <row r="431" spans="1:6" ht="12.75" customHeight="1" x14ac:dyDescent="0.2">
      <c r="A431" s="83" t="s">
        <v>170</v>
      </c>
      <c r="B431" s="83">
        <v>15</v>
      </c>
      <c r="C431" s="84">
        <v>656.76659028999995</v>
      </c>
      <c r="D431" s="84">
        <v>634.25614092000001</v>
      </c>
      <c r="E431" s="84">
        <v>134.37769789999999</v>
      </c>
      <c r="F431" s="84">
        <v>134.37769789999999</v>
      </c>
    </row>
    <row r="432" spans="1:6" ht="12.75" customHeight="1" x14ac:dyDescent="0.2">
      <c r="A432" s="83" t="s">
        <v>170</v>
      </c>
      <c r="B432" s="83">
        <v>16</v>
      </c>
      <c r="C432" s="84">
        <v>664.68447543000002</v>
      </c>
      <c r="D432" s="84">
        <v>640.77778023999997</v>
      </c>
      <c r="E432" s="84">
        <v>135.75941551</v>
      </c>
      <c r="F432" s="84">
        <v>135.75941551</v>
      </c>
    </row>
    <row r="433" spans="1:6" ht="12.75" customHeight="1" x14ac:dyDescent="0.2">
      <c r="A433" s="83" t="s">
        <v>170</v>
      </c>
      <c r="B433" s="83">
        <v>17</v>
      </c>
      <c r="C433" s="84">
        <v>664.6524306</v>
      </c>
      <c r="D433" s="84">
        <v>637.79433948999997</v>
      </c>
      <c r="E433" s="84">
        <v>135.12732403000001</v>
      </c>
      <c r="F433" s="84">
        <v>135.12732403000001</v>
      </c>
    </row>
    <row r="434" spans="1:6" ht="12.75" customHeight="1" x14ac:dyDescent="0.2">
      <c r="A434" s="83" t="s">
        <v>170</v>
      </c>
      <c r="B434" s="83">
        <v>18</v>
      </c>
      <c r="C434" s="84">
        <v>660.32758197999999</v>
      </c>
      <c r="D434" s="84">
        <v>641.20554102000006</v>
      </c>
      <c r="E434" s="84">
        <v>135.85004373000001</v>
      </c>
      <c r="F434" s="84">
        <v>135.85004373000001</v>
      </c>
    </row>
    <row r="435" spans="1:6" ht="12.75" customHeight="1" x14ac:dyDescent="0.2">
      <c r="A435" s="83" t="s">
        <v>170</v>
      </c>
      <c r="B435" s="83">
        <v>19</v>
      </c>
      <c r="C435" s="84">
        <v>662.96163745000001</v>
      </c>
      <c r="D435" s="84">
        <v>638.24799523000001</v>
      </c>
      <c r="E435" s="84">
        <v>135.22343853000001</v>
      </c>
      <c r="F435" s="84">
        <v>135.22343853000001</v>
      </c>
    </row>
    <row r="436" spans="1:6" ht="12.75" customHeight="1" x14ac:dyDescent="0.2">
      <c r="A436" s="83" t="s">
        <v>170</v>
      </c>
      <c r="B436" s="83">
        <v>20</v>
      </c>
      <c r="C436" s="84">
        <v>669.43532343000004</v>
      </c>
      <c r="D436" s="84">
        <v>641.93083674000002</v>
      </c>
      <c r="E436" s="84">
        <v>136.00370967999999</v>
      </c>
      <c r="F436" s="84">
        <v>136.00370967999999</v>
      </c>
    </row>
    <row r="437" spans="1:6" ht="12.75" customHeight="1" x14ac:dyDescent="0.2">
      <c r="A437" s="83" t="s">
        <v>170</v>
      </c>
      <c r="B437" s="83">
        <v>21</v>
      </c>
      <c r="C437" s="84">
        <v>666.05965842000001</v>
      </c>
      <c r="D437" s="84">
        <v>640.62236357999996</v>
      </c>
      <c r="E437" s="84">
        <v>135.7264879</v>
      </c>
      <c r="F437" s="84">
        <v>135.7264879</v>
      </c>
    </row>
    <row r="438" spans="1:6" ht="12.75" customHeight="1" x14ac:dyDescent="0.2">
      <c r="A438" s="83" t="s">
        <v>170</v>
      </c>
      <c r="B438" s="83">
        <v>22</v>
      </c>
      <c r="C438" s="84">
        <v>664.77305838999996</v>
      </c>
      <c r="D438" s="84">
        <v>638.37778005999996</v>
      </c>
      <c r="E438" s="84">
        <v>135.25093561</v>
      </c>
      <c r="F438" s="84">
        <v>135.25093561</v>
      </c>
    </row>
    <row r="439" spans="1:6" ht="12.75" customHeight="1" x14ac:dyDescent="0.2">
      <c r="A439" s="83" t="s">
        <v>170</v>
      </c>
      <c r="B439" s="83">
        <v>23</v>
      </c>
      <c r="C439" s="84">
        <v>666.15687791000005</v>
      </c>
      <c r="D439" s="84">
        <v>640.47387676999995</v>
      </c>
      <c r="E439" s="84">
        <v>135.69502850999999</v>
      </c>
      <c r="F439" s="84">
        <v>135.69502850999999</v>
      </c>
    </row>
    <row r="440" spans="1:6" ht="12.75" customHeight="1" x14ac:dyDescent="0.2">
      <c r="A440" s="83" t="s">
        <v>170</v>
      </c>
      <c r="B440" s="83">
        <v>24</v>
      </c>
      <c r="C440" s="84">
        <v>728.82839813999999</v>
      </c>
      <c r="D440" s="84">
        <v>704.04857320999997</v>
      </c>
      <c r="E440" s="84">
        <v>149.16438386999999</v>
      </c>
      <c r="F440" s="84">
        <v>149.16438386999999</v>
      </c>
    </row>
    <row r="441" spans="1:6" ht="12.75" customHeight="1" x14ac:dyDescent="0.2">
      <c r="A441" s="83" t="s">
        <v>171</v>
      </c>
      <c r="B441" s="83">
        <v>1</v>
      </c>
      <c r="C441" s="84">
        <v>806.13430908999999</v>
      </c>
      <c r="D441" s="84">
        <v>783.94102611000005</v>
      </c>
      <c r="E441" s="84">
        <v>166.09092695999999</v>
      </c>
      <c r="F441" s="84">
        <v>166.09092695999999</v>
      </c>
    </row>
    <row r="442" spans="1:6" ht="12.75" customHeight="1" x14ac:dyDescent="0.2">
      <c r="A442" s="83" t="s">
        <v>171</v>
      </c>
      <c r="B442" s="83">
        <v>2</v>
      </c>
      <c r="C442" s="84">
        <v>848.35092897000004</v>
      </c>
      <c r="D442" s="84">
        <v>821.71266193999998</v>
      </c>
      <c r="E442" s="84">
        <v>174.09347536000001</v>
      </c>
      <c r="F442" s="84">
        <v>174.09347536000001</v>
      </c>
    </row>
    <row r="443" spans="1:6" ht="12.75" customHeight="1" x14ac:dyDescent="0.2">
      <c r="A443" s="83" t="s">
        <v>171</v>
      </c>
      <c r="B443" s="83">
        <v>3</v>
      </c>
      <c r="C443" s="84">
        <v>869.34388149999995</v>
      </c>
      <c r="D443" s="84">
        <v>840.74141965000001</v>
      </c>
      <c r="E443" s="84">
        <v>178.12503373999999</v>
      </c>
      <c r="F443" s="84">
        <v>178.12503373999999</v>
      </c>
    </row>
    <row r="444" spans="1:6" ht="12.75" customHeight="1" x14ac:dyDescent="0.2">
      <c r="A444" s="83" t="s">
        <v>171</v>
      </c>
      <c r="B444" s="83">
        <v>4</v>
      </c>
      <c r="C444" s="84">
        <v>868.73827556000003</v>
      </c>
      <c r="D444" s="84">
        <v>840.67460356000004</v>
      </c>
      <c r="E444" s="84">
        <v>178.11087764000001</v>
      </c>
      <c r="F444" s="84">
        <v>178.11087764000001</v>
      </c>
    </row>
    <row r="445" spans="1:6" ht="12.75" customHeight="1" x14ac:dyDescent="0.2">
      <c r="A445" s="83" t="s">
        <v>171</v>
      </c>
      <c r="B445" s="83">
        <v>5</v>
      </c>
      <c r="C445" s="84">
        <v>880.01414233000003</v>
      </c>
      <c r="D445" s="84">
        <v>851.71003506</v>
      </c>
      <c r="E445" s="84">
        <v>180.44891709000001</v>
      </c>
      <c r="F445" s="84">
        <v>180.44891709000001</v>
      </c>
    </row>
    <row r="446" spans="1:6" ht="12.75" customHeight="1" x14ac:dyDescent="0.2">
      <c r="A446" s="83" t="s">
        <v>171</v>
      </c>
      <c r="B446" s="83">
        <v>6</v>
      </c>
      <c r="C446" s="84">
        <v>875.10732023000003</v>
      </c>
      <c r="D446" s="84">
        <v>845.56610553999997</v>
      </c>
      <c r="E446" s="84">
        <v>179.14722358</v>
      </c>
      <c r="F446" s="84">
        <v>179.14722358</v>
      </c>
    </row>
    <row r="447" spans="1:6" ht="12.75" customHeight="1" x14ac:dyDescent="0.2">
      <c r="A447" s="83" t="s">
        <v>171</v>
      </c>
      <c r="B447" s="83">
        <v>7</v>
      </c>
      <c r="C447" s="84">
        <v>876.36385317999998</v>
      </c>
      <c r="D447" s="84">
        <v>848.60169092000001</v>
      </c>
      <c r="E447" s="84">
        <v>179.79036275999999</v>
      </c>
      <c r="F447" s="84">
        <v>179.79036275999999</v>
      </c>
    </row>
    <row r="448" spans="1:6" ht="12.75" customHeight="1" x14ac:dyDescent="0.2">
      <c r="A448" s="83" t="s">
        <v>171</v>
      </c>
      <c r="B448" s="83">
        <v>8</v>
      </c>
      <c r="C448" s="84">
        <v>877.92604244999995</v>
      </c>
      <c r="D448" s="84">
        <v>851.56021428999998</v>
      </c>
      <c r="E448" s="84">
        <v>180.41717507000001</v>
      </c>
      <c r="F448" s="84">
        <v>180.41717507000001</v>
      </c>
    </row>
    <row r="449" spans="1:6" ht="12.75" customHeight="1" x14ac:dyDescent="0.2">
      <c r="A449" s="83" t="s">
        <v>171</v>
      </c>
      <c r="B449" s="83">
        <v>9</v>
      </c>
      <c r="C449" s="84">
        <v>825.7972747</v>
      </c>
      <c r="D449" s="84">
        <v>796.63069454000004</v>
      </c>
      <c r="E449" s="84">
        <v>168.77944398</v>
      </c>
      <c r="F449" s="84">
        <v>168.77944398</v>
      </c>
    </row>
    <row r="450" spans="1:6" ht="12.75" customHeight="1" x14ac:dyDescent="0.2">
      <c r="A450" s="83" t="s">
        <v>171</v>
      </c>
      <c r="B450" s="83">
        <v>10</v>
      </c>
      <c r="C450" s="84">
        <v>807.49466323000001</v>
      </c>
      <c r="D450" s="84">
        <v>779.91444189000003</v>
      </c>
      <c r="E450" s="84">
        <v>165.23782821</v>
      </c>
      <c r="F450" s="84">
        <v>165.23782821</v>
      </c>
    </row>
    <row r="451" spans="1:6" ht="12.75" customHeight="1" x14ac:dyDescent="0.2">
      <c r="A451" s="83" t="s">
        <v>171</v>
      </c>
      <c r="B451" s="83">
        <v>11</v>
      </c>
      <c r="C451" s="84">
        <v>806.58942414000001</v>
      </c>
      <c r="D451" s="84">
        <v>777.84066739000002</v>
      </c>
      <c r="E451" s="84">
        <v>164.79846463999999</v>
      </c>
      <c r="F451" s="84">
        <v>164.79846463999999</v>
      </c>
    </row>
    <row r="452" spans="1:6" ht="12.75" customHeight="1" x14ac:dyDescent="0.2">
      <c r="A452" s="83" t="s">
        <v>171</v>
      </c>
      <c r="B452" s="83">
        <v>12</v>
      </c>
      <c r="C452" s="84">
        <v>759.95091167999999</v>
      </c>
      <c r="D452" s="84">
        <v>732.77434947999996</v>
      </c>
      <c r="E452" s="84">
        <v>155.25041668</v>
      </c>
      <c r="F452" s="84">
        <v>155.25041668</v>
      </c>
    </row>
    <row r="453" spans="1:6" ht="12.75" customHeight="1" x14ac:dyDescent="0.2">
      <c r="A453" s="83" t="s">
        <v>171</v>
      </c>
      <c r="B453" s="83">
        <v>13</v>
      </c>
      <c r="C453" s="84">
        <v>681.64383343999998</v>
      </c>
      <c r="D453" s="84">
        <v>656.51103565999995</v>
      </c>
      <c r="E453" s="84">
        <v>139.09276697999999</v>
      </c>
      <c r="F453" s="84">
        <v>139.09276697999999</v>
      </c>
    </row>
    <row r="454" spans="1:6" ht="12.75" customHeight="1" x14ac:dyDescent="0.2">
      <c r="A454" s="83" t="s">
        <v>171</v>
      </c>
      <c r="B454" s="83">
        <v>14</v>
      </c>
      <c r="C454" s="84">
        <v>661.04264441999999</v>
      </c>
      <c r="D454" s="84">
        <v>634.86358456999994</v>
      </c>
      <c r="E454" s="84">
        <v>134.50639491999999</v>
      </c>
      <c r="F454" s="84">
        <v>134.50639491999999</v>
      </c>
    </row>
    <row r="455" spans="1:6" ht="12.75" customHeight="1" x14ac:dyDescent="0.2">
      <c r="A455" s="83" t="s">
        <v>171</v>
      </c>
      <c r="B455" s="83">
        <v>15</v>
      </c>
      <c r="C455" s="84">
        <v>659.25816412999995</v>
      </c>
      <c r="D455" s="84">
        <v>634.11254669000004</v>
      </c>
      <c r="E455" s="84">
        <v>134.34727506999999</v>
      </c>
      <c r="F455" s="84">
        <v>134.34727506999999</v>
      </c>
    </row>
    <row r="456" spans="1:6" ht="12.75" customHeight="1" x14ac:dyDescent="0.2">
      <c r="A456" s="83" t="s">
        <v>171</v>
      </c>
      <c r="B456" s="83">
        <v>16</v>
      </c>
      <c r="C456" s="84">
        <v>659.72906319000003</v>
      </c>
      <c r="D456" s="84">
        <v>634.74807319000001</v>
      </c>
      <c r="E456" s="84">
        <v>134.48192191999999</v>
      </c>
      <c r="F456" s="84">
        <v>134.48192191999999</v>
      </c>
    </row>
    <row r="457" spans="1:6" ht="12.75" customHeight="1" x14ac:dyDescent="0.2">
      <c r="A457" s="83" t="s">
        <v>171</v>
      </c>
      <c r="B457" s="83">
        <v>17</v>
      </c>
      <c r="C457" s="84">
        <v>650.46734838999998</v>
      </c>
      <c r="D457" s="84">
        <v>623.50685591000001</v>
      </c>
      <c r="E457" s="84">
        <v>132.10028333</v>
      </c>
      <c r="F457" s="84">
        <v>132.10028333</v>
      </c>
    </row>
    <row r="458" spans="1:6" ht="12.75" customHeight="1" x14ac:dyDescent="0.2">
      <c r="A458" s="83" t="s">
        <v>171</v>
      </c>
      <c r="B458" s="83">
        <v>18</v>
      </c>
      <c r="C458" s="84">
        <v>649.56291964000002</v>
      </c>
      <c r="D458" s="84">
        <v>627.24883339999997</v>
      </c>
      <c r="E458" s="84">
        <v>132.89308341</v>
      </c>
      <c r="F458" s="84">
        <v>132.89308341</v>
      </c>
    </row>
    <row r="459" spans="1:6" ht="12.75" customHeight="1" x14ac:dyDescent="0.2">
      <c r="A459" s="83" t="s">
        <v>171</v>
      </c>
      <c r="B459" s="83">
        <v>19</v>
      </c>
      <c r="C459" s="84">
        <v>652.75000322000005</v>
      </c>
      <c r="D459" s="84">
        <v>627.29092154</v>
      </c>
      <c r="E459" s="84">
        <v>132.90200048</v>
      </c>
      <c r="F459" s="84">
        <v>132.90200048</v>
      </c>
    </row>
    <row r="460" spans="1:6" ht="12.75" customHeight="1" x14ac:dyDescent="0.2">
      <c r="A460" s="83" t="s">
        <v>171</v>
      </c>
      <c r="B460" s="83">
        <v>20</v>
      </c>
      <c r="C460" s="84">
        <v>651.39599710000005</v>
      </c>
      <c r="D460" s="84">
        <v>625.93962521000003</v>
      </c>
      <c r="E460" s="84">
        <v>132.61570591</v>
      </c>
      <c r="F460" s="84">
        <v>132.61570591</v>
      </c>
    </row>
    <row r="461" spans="1:6" ht="12.75" customHeight="1" x14ac:dyDescent="0.2">
      <c r="A461" s="83" t="s">
        <v>171</v>
      </c>
      <c r="B461" s="83">
        <v>21</v>
      </c>
      <c r="C461" s="84">
        <v>649.94475446000001</v>
      </c>
      <c r="D461" s="84">
        <v>622.17715671999997</v>
      </c>
      <c r="E461" s="84">
        <v>131.81856447000001</v>
      </c>
      <c r="F461" s="84">
        <v>131.81856447000001</v>
      </c>
    </row>
    <row r="462" spans="1:6" ht="12.75" customHeight="1" x14ac:dyDescent="0.2">
      <c r="A462" s="83" t="s">
        <v>171</v>
      </c>
      <c r="B462" s="83">
        <v>22</v>
      </c>
      <c r="C462" s="84">
        <v>667.34793708999996</v>
      </c>
      <c r="D462" s="84">
        <v>639.47646098999996</v>
      </c>
      <c r="E462" s="84">
        <v>135.48370940999999</v>
      </c>
      <c r="F462" s="84">
        <v>135.48370940999999</v>
      </c>
    </row>
    <row r="463" spans="1:6" ht="12.75" customHeight="1" x14ac:dyDescent="0.2">
      <c r="A463" s="83" t="s">
        <v>171</v>
      </c>
      <c r="B463" s="83">
        <v>23</v>
      </c>
      <c r="C463" s="84">
        <v>667.71715011000003</v>
      </c>
      <c r="D463" s="84">
        <v>640.15858796999999</v>
      </c>
      <c r="E463" s="84">
        <v>135.62822933999999</v>
      </c>
      <c r="F463" s="84">
        <v>135.62822933999999</v>
      </c>
    </row>
    <row r="464" spans="1:6" ht="12.75" customHeight="1" x14ac:dyDescent="0.2">
      <c r="A464" s="83" t="s">
        <v>171</v>
      </c>
      <c r="B464" s="83">
        <v>24</v>
      </c>
      <c r="C464" s="84">
        <v>740.80350465000004</v>
      </c>
      <c r="D464" s="84">
        <v>713.31592534000004</v>
      </c>
      <c r="E464" s="84">
        <v>151.12782634000001</v>
      </c>
      <c r="F464" s="84">
        <v>151.12782634000001</v>
      </c>
    </row>
    <row r="465" spans="1:6" ht="12.75" customHeight="1" x14ac:dyDescent="0.2">
      <c r="A465" s="83" t="s">
        <v>172</v>
      </c>
      <c r="B465" s="83">
        <v>1</v>
      </c>
      <c r="C465" s="84">
        <v>747.37777555000002</v>
      </c>
      <c r="D465" s="84">
        <v>720.43895238000005</v>
      </c>
      <c r="E465" s="84">
        <v>152.63695792999999</v>
      </c>
      <c r="F465" s="84">
        <v>152.63695792999999</v>
      </c>
    </row>
    <row r="466" spans="1:6" ht="12.75" customHeight="1" x14ac:dyDescent="0.2">
      <c r="A466" s="83" t="s">
        <v>172</v>
      </c>
      <c r="B466" s="83">
        <v>2</v>
      </c>
      <c r="C466" s="84">
        <v>788.36948390999999</v>
      </c>
      <c r="D466" s="84">
        <v>762.00459144000001</v>
      </c>
      <c r="E466" s="84">
        <v>161.44332893000001</v>
      </c>
      <c r="F466" s="84">
        <v>161.44332893000001</v>
      </c>
    </row>
    <row r="467" spans="1:6" ht="12.75" customHeight="1" x14ac:dyDescent="0.2">
      <c r="A467" s="83" t="s">
        <v>172</v>
      </c>
      <c r="B467" s="83">
        <v>3</v>
      </c>
      <c r="C467" s="84">
        <v>792.38054523999995</v>
      </c>
      <c r="D467" s="84">
        <v>769.64165164999997</v>
      </c>
      <c r="E467" s="84">
        <v>163.06136698</v>
      </c>
      <c r="F467" s="84">
        <v>163.06136698</v>
      </c>
    </row>
    <row r="468" spans="1:6" ht="12.75" customHeight="1" x14ac:dyDescent="0.2">
      <c r="A468" s="83" t="s">
        <v>172</v>
      </c>
      <c r="B468" s="83">
        <v>4</v>
      </c>
      <c r="C468" s="84">
        <v>806.21966091000002</v>
      </c>
      <c r="D468" s="84">
        <v>785.91663166000001</v>
      </c>
      <c r="E468" s="84">
        <v>166.50949180999999</v>
      </c>
      <c r="F468" s="84">
        <v>166.50949180999999</v>
      </c>
    </row>
    <row r="469" spans="1:6" ht="12.75" customHeight="1" x14ac:dyDescent="0.2">
      <c r="A469" s="83" t="s">
        <v>172</v>
      </c>
      <c r="B469" s="83">
        <v>5</v>
      </c>
      <c r="C469" s="84">
        <v>821.00225379999995</v>
      </c>
      <c r="D469" s="84">
        <v>794.92283612999995</v>
      </c>
      <c r="E469" s="84">
        <v>168.41760581</v>
      </c>
      <c r="F469" s="84">
        <v>168.41760581</v>
      </c>
    </row>
    <row r="470" spans="1:6" ht="12.75" customHeight="1" x14ac:dyDescent="0.2">
      <c r="A470" s="83" t="s">
        <v>172</v>
      </c>
      <c r="B470" s="83">
        <v>6</v>
      </c>
      <c r="C470" s="84">
        <v>805.04078706999996</v>
      </c>
      <c r="D470" s="84">
        <v>777.53175857999997</v>
      </c>
      <c r="E470" s="84">
        <v>164.73301717999999</v>
      </c>
      <c r="F470" s="84">
        <v>164.73301717999999</v>
      </c>
    </row>
    <row r="471" spans="1:6" ht="12.75" customHeight="1" x14ac:dyDescent="0.2">
      <c r="A471" s="83" t="s">
        <v>172</v>
      </c>
      <c r="B471" s="83">
        <v>7</v>
      </c>
      <c r="C471" s="84">
        <v>795.75675694999995</v>
      </c>
      <c r="D471" s="84">
        <v>775.77398258000005</v>
      </c>
      <c r="E471" s="84">
        <v>164.36060313999999</v>
      </c>
      <c r="F471" s="84">
        <v>164.36060313999999</v>
      </c>
    </row>
    <row r="472" spans="1:6" ht="12.75" customHeight="1" x14ac:dyDescent="0.2">
      <c r="A472" s="83" t="s">
        <v>172</v>
      </c>
      <c r="B472" s="83">
        <v>8</v>
      </c>
      <c r="C472" s="84">
        <v>826.32332769000004</v>
      </c>
      <c r="D472" s="84">
        <v>802.20752421999998</v>
      </c>
      <c r="E472" s="84">
        <v>169.96098796999999</v>
      </c>
      <c r="F472" s="84">
        <v>169.96098796999999</v>
      </c>
    </row>
    <row r="473" spans="1:6" ht="12.75" customHeight="1" x14ac:dyDescent="0.2">
      <c r="A473" s="83" t="s">
        <v>172</v>
      </c>
      <c r="B473" s="83">
        <v>9</v>
      </c>
      <c r="C473" s="84">
        <v>803.22046293999995</v>
      </c>
      <c r="D473" s="84">
        <v>777.69988827999998</v>
      </c>
      <c r="E473" s="84">
        <v>164.76863825000001</v>
      </c>
      <c r="F473" s="84">
        <v>164.76863825000001</v>
      </c>
    </row>
    <row r="474" spans="1:6" ht="12.75" customHeight="1" x14ac:dyDescent="0.2">
      <c r="A474" s="83" t="s">
        <v>172</v>
      </c>
      <c r="B474" s="83">
        <v>10</v>
      </c>
      <c r="C474" s="84">
        <v>767.00217781000003</v>
      </c>
      <c r="D474" s="84">
        <v>745.20448526999996</v>
      </c>
      <c r="E474" s="84">
        <v>157.88394740000001</v>
      </c>
      <c r="F474" s="84">
        <v>157.88394740000001</v>
      </c>
    </row>
    <row r="475" spans="1:6" ht="12.75" customHeight="1" x14ac:dyDescent="0.2">
      <c r="A475" s="83" t="s">
        <v>172</v>
      </c>
      <c r="B475" s="83">
        <v>11</v>
      </c>
      <c r="C475" s="84">
        <v>726.46090260999995</v>
      </c>
      <c r="D475" s="84">
        <v>703.17967087</v>
      </c>
      <c r="E475" s="84">
        <v>148.98029248</v>
      </c>
      <c r="F475" s="84">
        <v>148.98029248</v>
      </c>
    </row>
    <row r="476" spans="1:6" ht="12.75" customHeight="1" x14ac:dyDescent="0.2">
      <c r="A476" s="83" t="s">
        <v>172</v>
      </c>
      <c r="B476" s="83">
        <v>12</v>
      </c>
      <c r="C476" s="84">
        <v>687.25156200000004</v>
      </c>
      <c r="D476" s="84">
        <v>662.73141053999996</v>
      </c>
      <c r="E476" s="84">
        <v>140.41065671000001</v>
      </c>
      <c r="F476" s="84">
        <v>140.41065671000001</v>
      </c>
    </row>
    <row r="477" spans="1:6" ht="12.75" customHeight="1" x14ac:dyDescent="0.2">
      <c r="A477" s="83" t="s">
        <v>172</v>
      </c>
      <c r="B477" s="83">
        <v>13</v>
      </c>
      <c r="C477" s="84">
        <v>650.37629327000002</v>
      </c>
      <c r="D477" s="84">
        <v>625.11729093999998</v>
      </c>
      <c r="E477" s="84">
        <v>132.44148074</v>
      </c>
      <c r="F477" s="84">
        <v>132.44148074</v>
      </c>
    </row>
    <row r="478" spans="1:6" ht="12.75" customHeight="1" x14ac:dyDescent="0.2">
      <c r="A478" s="83" t="s">
        <v>172</v>
      </c>
      <c r="B478" s="83">
        <v>14</v>
      </c>
      <c r="C478" s="84">
        <v>636.96779311</v>
      </c>
      <c r="D478" s="84">
        <v>613.08310410000001</v>
      </c>
      <c r="E478" s="84">
        <v>129.89183838</v>
      </c>
      <c r="F478" s="84">
        <v>129.89183838</v>
      </c>
    </row>
    <row r="479" spans="1:6" ht="12.75" customHeight="1" x14ac:dyDescent="0.2">
      <c r="A479" s="83" t="s">
        <v>172</v>
      </c>
      <c r="B479" s="83">
        <v>15</v>
      </c>
      <c r="C479" s="84">
        <v>633.94426062000002</v>
      </c>
      <c r="D479" s="84">
        <v>611.80464094000001</v>
      </c>
      <c r="E479" s="84">
        <v>129.62097473</v>
      </c>
      <c r="F479" s="84">
        <v>129.62097473</v>
      </c>
    </row>
    <row r="480" spans="1:6" ht="12.75" customHeight="1" x14ac:dyDescent="0.2">
      <c r="A480" s="83" t="s">
        <v>172</v>
      </c>
      <c r="B480" s="83">
        <v>16</v>
      </c>
      <c r="C480" s="84">
        <v>635.27412476999996</v>
      </c>
      <c r="D480" s="84">
        <v>612.64466605999996</v>
      </c>
      <c r="E480" s="84">
        <v>129.798948</v>
      </c>
      <c r="F480" s="84">
        <v>129.798948</v>
      </c>
    </row>
    <row r="481" spans="1:6" ht="12.75" customHeight="1" x14ac:dyDescent="0.2">
      <c r="A481" s="83" t="s">
        <v>172</v>
      </c>
      <c r="B481" s="83">
        <v>17</v>
      </c>
      <c r="C481" s="84">
        <v>632.69159491000005</v>
      </c>
      <c r="D481" s="84">
        <v>608.52427897999996</v>
      </c>
      <c r="E481" s="84">
        <v>128.92597556000001</v>
      </c>
      <c r="F481" s="84">
        <v>128.92597556000001</v>
      </c>
    </row>
    <row r="482" spans="1:6" ht="12.75" customHeight="1" x14ac:dyDescent="0.2">
      <c r="A482" s="83" t="s">
        <v>172</v>
      </c>
      <c r="B482" s="83">
        <v>18</v>
      </c>
      <c r="C482" s="84">
        <v>631.81069534000005</v>
      </c>
      <c r="D482" s="84">
        <v>609.75337108999997</v>
      </c>
      <c r="E482" s="84">
        <v>129.18637914000001</v>
      </c>
      <c r="F482" s="84">
        <v>129.18637914000001</v>
      </c>
    </row>
    <row r="483" spans="1:6" ht="12.75" customHeight="1" x14ac:dyDescent="0.2">
      <c r="A483" s="83" t="s">
        <v>172</v>
      </c>
      <c r="B483" s="83">
        <v>19</v>
      </c>
      <c r="C483" s="84">
        <v>624.11518680999995</v>
      </c>
      <c r="D483" s="84">
        <v>605.77510169000004</v>
      </c>
      <c r="E483" s="84">
        <v>128.34351669</v>
      </c>
      <c r="F483" s="84">
        <v>128.34351669</v>
      </c>
    </row>
    <row r="484" spans="1:6" ht="12.75" customHeight="1" x14ac:dyDescent="0.2">
      <c r="A484" s="83" t="s">
        <v>172</v>
      </c>
      <c r="B484" s="83">
        <v>20</v>
      </c>
      <c r="C484" s="84">
        <v>626.01908227000001</v>
      </c>
      <c r="D484" s="84">
        <v>600.60385996000002</v>
      </c>
      <c r="E484" s="84">
        <v>127.24790324</v>
      </c>
      <c r="F484" s="84">
        <v>127.24790324</v>
      </c>
    </row>
    <row r="485" spans="1:6" ht="12.75" customHeight="1" x14ac:dyDescent="0.2">
      <c r="A485" s="83" t="s">
        <v>172</v>
      </c>
      <c r="B485" s="83">
        <v>21</v>
      </c>
      <c r="C485" s="84">
        <v>622.91864430999999</v>
      </c>
      <c r="D485" s="84">
        <v>593.26149432</v>
      </c>
      <c r="E485" s="84">
        <v>125.69230113</v>
      </c>
      <c r="F485" s="84">
        <v>125.69230113</v>
      </c>
    </row>
    <row r="486" spans="1:6" ht="12.75" customHeight="1" x14ac:dyDescent="0.2">
      <c r="A486" s="83" t="s">
        <v>172</v>
      </c>
      <c r="B486" s="83">
        <v>22</v>
      </c>
      <c r="C486" s="84">
        <v>625.62515868000003</v>
      </c>
      <c r="D486" s="84">
        <v>597.34927260999996</v>
      </c>
      <c r="E486" s="84">
        <v>126.55836485</v>
      </c>
      <c r="F486" s="84">
        <v>126.55836485</v>
      </c>
    </row>
    <row r="487" spans="1:6" ht="12.75" customHeight="1" x14ac:dyDescent="0.2">
      <c r="A487" s="83" t="s">
        <v>172</v>
      </c>
      <c r="B487" s="83">
        <v>23</v>
      </c>
      <c r="C487" s="84">
        <v>637.77947083000004</v>
      </c>
      <c r="D487" s="84">
        <v>608.78176171999996</v>
      </c>
      <c r="E487" s="84">
        <v>128.98052756000001</v>
      </c>
      <c r="F487" s="84">
        <v>128.98052756000001</v>
      </c>
    </row>
    <row r="488" spans="1:6" ht="12.75" customHeight="1" x14ac:dyDescent="0.2">
      <c r="A488" s="83" t="s">
        <v>172</v>
      </c>
      <c r="B488" s="83">
        <v>24</v>
      </c>
      <c r="C488" s="84">
        <v>748.26939580999999</v>
      </c>
      <c r="D488" s="84">
        <v>719.76604694000002</v>
      </c>
      <c r="E488" s="84">
        <v>152.49439172999999</v>
      </c>
      <c r="F488" s="84">
        <v>152.49439172999999</v>
      </c>
    </row>
    <row r="489" spans="1:6" ht="12.75" customHeight="1" x14ac:dyDescent="0.2">
      <c r="A489" s="83" t="s">
        <v>173</v>
      </c>
      <c r="B489" s="83">
        <v>1</v>
      </c>
      <c r="C489" s="84">
        <v>806.61528252999994</v>
      </c>
      <c r="D489" s="84">
        <v>782.80784769000002</v>
      </c>
      <c r="E489" s="84">
        <v>165.85084429</v>
      </c>
      <c r="F489" s="84">
        <v>165.85084429</v>
      </c>
    </row>
    <row r="490" spans="1:6" ht="12.75" customHeight="1" x14ac:dyDescent="0.2">
      <c r="A490" s="83" t="s">
        <v>173</v>
      </c>
      <c r="B490" s="83">
        <v>2</v>
      </c>
      <c r="C490" s="84">
        <v>848.99847373</v>
      </c>
      <c r="D490" s="84">
        <v>822.62109010999995</v>
      </c>
      <c r="E490" s="84">
        <v>174.28594096</v>
      </c>
      <c r="F490" s="84">
        <v>174.28594096</v>
      </c>
    </row>
    <row r="491" spans="1:6" ht="12.75" customHeight="1" x14ac:dyDescent="0.2">
      <c r="A491" s="83" t="s">
        <v>173</v>
      </c>
      <c r="B491" s="83">
        <v>3</v>
      </c>
      <c r="C491" s="84">
        <v>872.59724960000005</v>
      </c>
      <c r="D491" s="84">
        <v>850.35192560999997</v>
      </c>
      <c r="E491" s="84">
        <v>180.16117904999999</v>
      </c>
      <c r="F491" s="84">
        <v>180.16117904999999</v>
      </c>
    </row>
    <row r="492" spans="1:6" ht="12.75" customHeight="1" x14ac:dyDescent="0.2">
      <c r="A492" s="83" t="s">
        <v>173</v>
      </c>
      <c r="B492" s="83">
        <v>4</v>
      </c>
      <c r="C492" s="84">
        <v>892.3003817</v>
      </c>
      <c r="D492" s="84">
        <v>865.07461527999999</v>
      </c>
      <c r="E492" s="84">
        <v>183.28042538</v>
      </c>
      <c r="F492" s="84">
        <v>183.28042538</v>
      </c>
    </row>
    <row r="493" spans="1:6" ht="12.75" customHeight="1" x14ac:dyDescent="0.2">
      <c r="A493" s="83" t="s">
        <v>173</v>
      </c>
      <c r="B493" s="83">
        <v>5</v>
      </c>
      <c r="C493" s="84">
        <v>893.62982518000001</v>
      </c>
      <c r="D493" s="84">
        <v>863.81936453000003</v>
      </c>
      <c r="E493" s="84">
        <v>183.01447966000001</v>
      </c>
      <c r="F493" s="84">
        <v>183.01447966000001</v>
      </c>
    </row>
    <row r="494" spans="1:6" ht="12.75" customHeight="1" x14ac:dyDescent="0.2">
      <c r="A494" s="83" t="s">
        <v>173</v>
      </c>
      <c r="B494" s="83">
        <v>6</v>
      </c>
      <c r="C494" s="84">
        <v>877.31180677999998</v>
      </c>
      <c r="D494" s="84">
        <v>845.30954299999996</v>
      </c>
      <c r="E494" s="84">
        <v>179.09286653999999</v>
      </c>
      <c r="F494" s="84">
        <v>179.09286653999999</v>
      </c>
    </row>
    <row r="495" spans="1:6" ht="12.75" customHeight="1" x14ac:dyDescent="0.2">
      <c r="A495" s="83" t="s">
        <v>173</v>
      </c>
      <c r="B495" s="83">
        <v>7</v>
      </c>
      <c r="C495" s="84">
        <v>843.83356272000003</v>
      </c>
      <c r="D495" s="84">
        <v>816.12937542999998</v>
      </c>
      <c r="E495" s="84">
        <v>172.91056338000001</v>
      </c>
      <c r="F495" s="84">
        <v>172.91056338000001</v>
      </c>
    </row>
    <row r="496" spans="1:6" ht="12.75" customHeight="1" x14ac:dyDescent="0.2">
      <c r="A496" s="83" t="s">
        <v>173</v>
      </c>
      <c r="B496" s="83">
        <v>8</v>
      </c>
      <c r="C496" s="84">
        <v>880.01813547999996</v>
      </c>
      <c r="D496" s="84">
        <v>852.68002981999996</v>
      </c>
      <c r="E496" s="84">
        <v>180.65442659000001</v>
      </c>
      <c r="F496" s="84">
        <v>180.65442659000001</v>
      </c>
    </row>
    <row r="497" spans="1:6" ht="12.75" customHeight="1" x14ac:dyDescent="0.2">
      <c r="A497" s="83" t="s">
        <v>173</v>
      </c>
      <c r="B497" s="83">
        <v>9</v>
      </c>
      <c r="C497" s="84">
        <v>850.51240603999997</v>
      </c>
      <c r="D497" s="84">
        <v>822.78705377000006</v>
      </c>
      <c r="E497" s="84">
        <v>174.32110312</v>
      </c>
      <c r="F497" s="84">
        <v>174.32110312</v>
      </c>
    </row>
    <row r="498" spans="1:6" ht="12.75" customHeight="1" x14ac:dyDescent="0.2">
      <c r="A498" s="83" t="s">
        <v>173</v>
      </c>
      <c r="B498" s="83">
        <v>10</v>
      </c>
      <c r="C498" s="84">
        <v>814.82617900000002</v>
      </c>
      <c r="D498" s="84">
        <v>787.23912542000005</v>
      </c>
      <c r="E498" s="84">
        <v>166.78968408</v>
      </c>
      <c r="F498" s="84">
        <v>166.78968408</v>
      </c>
    </row>
    <row r="499" spans="1:6" ht="12.75" customHeight="1" x14ac:dyDescent="0.2">
      <c r="A499" s="83" t="s">
        <v>173</v>
      </c>
      <c r="B499" s="83">
        <v>11</v>
      </c>
      <c r="C499" s="84">
        <v>773.02958222999996</v>
      </c>
      <c r="D499" s="84">
        <v>746.63637927000002</v>
      </c>
      <c r="E499" s="84">
        <v>158.18731793000001</v>
      </c>
      <c r="F499" s="84">
        <v>158.18731793000001</v>
      </c>
    </row>
    <row r="500" spans="1:6" ht="12.75" customHeight="1" x14ac:dyDescent="0.2">
      <c r="A500" s="83" t="s">
        <v>173</v>
      </c>
      <c r="B500" s="83">
        <v>12</v>
      </c>
      <c r="C500" s="84">
        <v>720.51879843999996</v>
      </c>
      <c r="D500" s="84">
        <v>693.48748736000005</v>
      </c>
      <c r="E500" s="84">
        <v>146.92684242000001</v>
      </c>
      <c r="F500" s="84">
        <v>146.92684242000001</v>
      </c>
    </row>
    <row r="501" spans="1:6" ht="12.75" customHeight="1" x14ac:dyDescent="0.2">
      <c r="A501" s="83" t="s">
        <v>173</v>
      </c>
      <c r="B501" s="83">
        <v>13</v>
      </c>
      <c r="C501" s="84">
        <v>661.49405319000005</v>
      </c>
      <c r="D501" s="84">
        <v>635.11840287999996</v>
      </c>
      <c r="E501" s="84">
        <v>134.56038240999999</v>
      </c>
      <c r="F501" s="84">
        <v>134.56038240999999</v>
      </c>
    </row>
    <row r="502" spans="1:6" ht="12.75" customHeight="1" x14ac:dyDescent="0.2">
      <c r="A502" s="83" t="s">
        <v>173</v>
      </c>
      <c r="B502" s="83">
        <v>14</v>
      </c>
      <c r="C502" s="84">
        <v>637.10405017999994</v>
      </c>
      <c r="D502" s="84">
        <v>613.05501678999997</v>
      </c>
      <c r="E502" s="84">
        <v>129.88588762000001</v>
      </c>
      <c r="F502" s="84">
        <v>129.88588762000001</v>
      </c>
    </row>
    <row r="503" spans="1:6" ht="12.75" customHeight="1" x14ac:dyDescent="0.2">
      <c r="A503" s="83" t="s">
        <v>173</v>
      </c>
      <c r="B503" s="83">
        <v>15</v>
      </c>
      <c r="C503" s="84">
        <v>634.53585424000005</v>
      </c>
      <c r="D503" s="84">
        <v>611.82801111000003</v>
      </c>
      <c r="E503" s="84">
        <v>129.62592608</v>
      </c>
      <c r="F503" s="84">
        <v>129.62592608</v>
      </c>
    </row>
    <row r="504" spans="1:6" ht="12.75" customHeight="1" x14ac:dyDescent="0.2">
      <c r="A504" s="83" t="s">
        <v>173</v>
      </c>
      <c r="B504" s="83">
        <v>16</v>
      </c>
      <c r="C504" s="84">
        <v>630.80034670999999</v>
      </c>
      <c r="D504" s="84">
        <v>614.01305582999998</v>
      </c>
      <c r="E504" s="84">
        <v>130.0888641</v>
      </c>
      <c r="F504" s="84">
        <v>130.0888641</v>
      </c>
    </row>
    <row r="505" spans="1:6" ht="12.75" customHeight="1" x14ac:dyDescent="0.2">
      <c r="A505" s="83" t="s">
        <v>173</v>
      </c>
      <c r="B505" s="83">
        <v>17</v>
      </c>
      <c r="C505" s="84">
        <v>640.43098971999996</v>
      </c>
      <c r="D505" s="84">
        <v>615.29341800999998</v>
      </c>
      <c r="E505" s="84">
        <v>130.36013009000001</v>
      </c>
      <c r="F505" s="84">
        <v>130.36013009000001</v>
      </c>
    </row>
    <row r="506" spans="1:6" ht="12.75" customHeight="1" x14ac:dyDescent="0.2">
      <c r="A506" s="83" t="s">
        <v>173</v>
      </c>
      <c r="B506" s="83">
        <v>18</v>
      </c>
      <c r="C506" s="84">
        <v>643.80661642999996</v>
      </c>
      <c r="D506" s="84">
        <v>622.50356424999995</v>
      </c>
      <c r="E506" s="84">
        <v>131.88771933000001</v>
      </c>
      <c r="F506" s="84">
        <v>131.88771933000001</v>
      </c>
    </row>
    <row r="507" spans="1:6" ht="12.75" customHeight="1" x14ac:dyDescent="0.2">
      <c r="A507" s="83" t="s">
        <v>173</v>
      </c>
      <c r="B507" s="83">
        <v>19</v>
      </c>
      <c r="C507" s="84">
        <v>645.52923400999998</v>
      </c>
      <c r="D507" s="84">
        <v>623.53435244000002</v>
      </c>
      <c r="E507" s="84">
        <v>132.10610893</v>
      </c>
      <c r="F507" s="84">
        <v>132.10610893</v>
      </c>
    </row>
    <row r="508" spans="1:6" ht="12.75" customHeight="1" x14ac:dyDescent="0.2">
      <c r="A508" s="83" t="s">
        <v>173</v>
      </c>
      <c r="B508" s="83">
        <v>20</v>
      </c>
      <c r="C508" s="84">
        <v>650.42858638999996</v>
      </c>
      <c r="D508" s="84">
        <v>622.75525868</v>
      </c>
      <c r="E508" s="84">
        <v>131.94104497000001</v>
      </c>
      <c r="F508" s="84">
        <v>131.94104497000001</v>
      </c>
    </row>
    <row r="509" spans="1:6" ht="12.75" customHeight="1" x14ac:dyDescent="0.2">
      <c r="A509" s="83" t="s">
        <v>173</v>
      </c>
      <c r="B509" s="83">
        <v>21</v>
      </c>
      <c r="C509" s="84">
        <v>651.21431829999995</v>
      </c>
      <c r="D509" s="84">
        <v>625.17195027000002</v>
      </c>
      <c r="E509" s="84">
        <v>132.45306123</v>
      </c>
      <c r="F509" s="84">
        <v>132.45306123</v>
      </c>
    </row>
    <row r="510" spans="1:6" ht="12.75" customHeight="1" x14ac:dyDescent="0.2">
      <c r="A510" s="83" t="s">
        <v>173</v>
      </c>
      <c r="B510" s="83">
        <v>22</v>
      </c>
      <c r="C510" s="84">
        <v>648.41629989</v>
      </c>
      <c r="D510" s="84">
        <v>621.54037105999998</v>
      </c>
      <c r="E510" s="84">
        <v>131.68365084999999</v>
      </c>
      <c r="F510" s="84">
        <v>131.68365084999999</v>
      </c>
    </row>
    <row r="511" spans="1:6" ht="12.75" customHeight="1" x14ac:dyDescent="0.2">
      <c r="A511" s="83" t="s">
        <v>173</v>
      </c>
      <c r="B511" s="83">
        <v>23</v>
      </c>
      <c r="C511" s="84">
        <v>654.93871638999997</v>
      </c>
      <c r="D511" s="84">
        <v>627.07725442000003</v>
      </c>
      <c r="E511" s="84">
        <v>132.85673155999999</v>
      </c>
      <c r="F511" s="84">
        <v>132.85673155999999</v>
      </c>
    </row>
    <row r="512" spans="1:6" ht="12.75" customHeight="1" x14ac:dyDescent="0.2">
      <c r="A512" s="83" t="s">
        <v>173</v>
      </c>
      <c r="B512" s="83">
        <v>24</v>
      </c>
      <c r="C512" s="84">
        <v>767.85479547</v>
      </c>
      <c r="D512" s="84">
        <v>741.70806172000005</v>
      </c>
      <c r="E512" s="84">
        <v>157.14317199999999</v>
      </c>
      <c r="F512" s="84">
        <v>157.14317199999999</v>
      </c>
    </row>
    <row r="513" spans="1:6" ht="12.75" customHeight="1" x14ac:dyDescent="0.2">
      <c r="A513" s="83" t="s">
        <v>174</v>
      </c>
      <c r="B513" s="83">
        <v>1</v>
      </c>
      <c r="C513" s="84">
        <v>825.38157233000004</v>
      </c>
      <c r="D513" s="84">
        <v>799.15004884999996</v>
      </c>
      <c r="E513" s="84">
        <v>169.31321104</v>
      </c>
      <c r="F513" s="84">
        <v>169.31321104</v>
      </c>
    </row>
    <row r="514" spans="1:6" ht="12.75" customHeight="1" x14ac:dyDescent="0.2">
      <c r="A514" s="83" t="s">
        <v>174</v>
      </c>
      <c r="B514" s="83">
        <v>2</v>
      </c>
      <c r="C514" s="84">
        <v>841.11734653999997</v>
      </c>
      <c r="D514" s="84">
        <v>816.97484741000005</v>
      </c>
      <c r="E514" s="84">
        <v>173.08969066</v>
      </c>
      <c r="F514" s="84">
        <v>173.08969066</v>
      </c>
    </row>
    <row r="515" spans="1:6" ht="12.75" customHeight="1" x14ac:dyDescent="0.2">
      <c r="A515" s="83" t="s">
        <v>174</v>
      </c>
      <c r="B515" s="83">
        <v>3</v>
      </c>
      <c r="C515" s="84">
        <v>881.74464066999997</v>
      </c>
      <c r="D515" s="84">
        <v>855.50030119999997</v>
      </c>
      <c r="E515" s="84">
        <v>181.25194791999999</v>
      </c>
      <c r="F515" s="84">
        <v>181.25194791999999</v>
      </c>
    </row>
    <row r="516" spans="1:6" ht="12.75" customHeight="1" x14ac:dyDescent="0.2">
      <c r="A516" s="83" t="s">
        <v>174</v>
      </c>
      <c r="B516" s="83">
        <v>4</v>
      </c>
      <c r="C516" s="84">
        <v>872.05648646999998</v>
      </c>
      <c r="D516" s="84">
        <v>850.24593811</v>
      </c>
      <c r="E516" s="84">
        <v>180.13872383</v>
      </c>
      <c r="F516" s="84">
        <v>180.13872383</v>
      </c>
    </row>
    <row r="517" spans="1:6" ht="12.75" customHeight="1" x14ac:dyDescent="0.2">
      <c r="A517" s="83" t="s">
        <v>174</v>
      </c>
      <c r="B517" s="83">
        <v>5</v>
      </c>
      <c r="C517" s="84">
        <v>874.93859238000005</v>
      </c>
      <c r="D517" s="84">
        <v>846.62135843999999</v>
      </c>
      <c r="E517" s="84">
        <v>179.37079643000001</v>
      </c>
      <c r="F517" s="84">
        <v>179.37079643000001</v>
      </c>
    </row>
    <row r="518" spans="1:6" ht="12.75" customHeight="1" x14ac:dyDescent="0.2">
      <c r="A518" s="83" t="s">
        <v>174</v>
      </c>
      <c r="B518" s="83">
        <v>6</v>
      </c>
      <c r="C518" s="84">
        <v>883.75157405000004</v>
      </c>
      <c r="D518" s="84">
        <v>859.27757208000003</v>
      </c>
      <c r="E518" s="84">
        <v>182.05222549999999</v>
      </c>
      <c r="F518" s="84">
        <v>182.05222549999999</v>
      </c>
    </row>
    <row r="519" spans="1:6" ht="12.75" customHeight="1" x14ac:dyDescent="0.2">
      <c r="A519" s="83" t="s">
        <v>174</v>
      </c>
      <c r="B519" s="83">
        <v>7</v>
      </c>
      <c r="C519" s="84">
        <v>878.79015733000006</v>
      </c>
      <c r="D519" s="84">
        <v>855.74909822999996</v>
      </c>
      <c r="E519" s="84">
        <v>181.30465971000001</v>
      </c>
      <c r="F519" s="84">
        <v>181.30465971000001</v>
      </c>
    </row>
    <row r="520" spans="1:6" ht="12.75" customHeight="1" x14ac:dyDescent="0.2">
      <c r="A520" s="83" t="s">
        <v>174</v>
      </c>
      <c r="B520" s="83">
        <v>8</v>
      </c>
      <c r="C520" s="84">
        <v>906.28373278000004</v>
      </c>
      <c r="D520" s="84">
        <v>882.72866442999998</v>
      </c>
      <c r="E520" s="84">
        <v>187.02072891</v>
      </c>
      <c r="F520" s="84">
        <v>187.02072891</v>
      </c>
    </row>
    <row r="521" spans="1:6" ht="12.75" customHeight="1" x14ac:dyDescent="0.2">
      <c r="A521" s="83" t="s">
        <v>174</v>
      </c>
      <c r="B521" s="83">
        <v>9</v>
      </c>
      <c r="C521" s="84">
        <v>883.76650683000003</v>
      </c>
      <c r="D521" s="84">
        <v>854.22379841999998</v>
      </c>
      <c r="E521" s="84">
        <v>180.98149960999999</v>
      </c>
      <c r="F521" s="84">
        <v>180.98149960999999</v>
      </c>
    </row>
    <row r="522" spans="1:6" ht="12.75" customHeight="1" x14ac:dyDescent="0.2">
      <c r="A522" s="83" t="s">
        <v>174</v>
      </c>
      <c r="B522" s="83">
        <v>10</v>
      </c>
      <c r="C522" s="84">
        <v>833.57177374000003</v>
      </c>
      <c r="D522" s="84">
        <v>805.99804500000005</v>
      </c>
      <c r="E522" s="84">
        <v>170.76407276</v>
      </c>
      <c r="F522" s="84">
        <v>170.76407276</v>
      </c>
    </row>
    <row r="523" spans="1:6" ht="12.75" customHeight="1" x14ac:dyDescent="0.2">
      <c r="A523" s="83" t="s">
        <v>174</v>
      </c>
      <c r="B523" s="83">
        <v>11</v>
      </c>
      <c r="C523" s="84">
        <v>794.27421677999996</v>
      </c>
      <c r="D523" s="84">
        <v>767.02830702000006</v>
      </c>
      <c r="E523" s="84">
        <v>162.50768651000001</v>
      </c>
      <c r="F523" s="84">
        <v>162.50768651000001</v>
      </c>
    </row>
    <row r="524" spans="1:6" ht="12.75" customHeight="1" x14ac:dyDescent="0.2">
      <c r="A524" s="83" t="s">
        <v>174</v>
      </c>
      <c r="B524" s="83">
        <v>12</v>
      </c>
      <c r="C524" s="84">
        <v>744.97170115999995</v>
      </c>
      <c r="D524" s="84">
        <v>721.08721548999995</v>
      </c>
      <c r="E524" s="84">
        <v>152.77430322999999</v>
      </c>
      <c r="F524" s="84">
        <v>152.77430322999999</v>
      </c>
    </row>
    <row r="525" spans="1:6" ht="12.75" customHeight="1" x14ac:dyDescent="0.2">
      <c r="A525" s="83" t="s">
        <v>174</v>
      </c>
      <c r="B525" s="83">
        <v>13</v>
      </c>
      <c r="C525" s="84">
        <v>684.38017661000003</v>
      </c>
      <c r="D525" s="84">
        <v>661.35752338999998</v>
      </c>
      <c r="E525" s="84">
        <v>140.1195759</v>
      </c>
      <c r="F525" s="84">
        <v>140.1195759</v>
      </c>
    </row>
    <row r="526" spans="1:6" ht="12.75" customHeight="1" x14ac:dyDescent="0.2">
      <c r="A526" s="83" t="s">
        <v>174</v>
      </c>
      <c r="B526" s="83">
        <v>14</v>
      </c>
      <c r="C526" s="84">
        <v>666.27820875999998</v>
      </c>
      <c r="D526" s="84">
        <v>644.08674480000002</v>
      </c>
      <c r="E526" s="84">
        <v>136.46047461000001</v>
      </c>
      <c r="F526" s="84">
        <v>136.46047461000001</v>
      </c>
    </row>
    <row r="527" spans="1:6" ht="12.75" customHeight="1" x14ac:dyDescent="0.2">
      <c r="A527" s="83" t="s">
        <v>174</v>
      </c>
      <c r="B527" s="83">
        <v>15</v>
      </c>
      <c r="C527" s="84">
        <v>660.41749981999999</v>
      </c>
      <c r="D527" s="84">
        <v>640.64243594000004</v>
      </c>
      <c r="E527" s="84">
        <v>135.73074056999999</v>
      </c>
      <c r="F527" s="84">
        <v>135.73074056999999</v>
      </c>
    </row>
    <row r="528" spans="1:6" ht="12.75" customHeight="1" x14ac:dyDescent="0.2">
      <c r="A528" s="83" t="s">
        <v>174</v>
      </c>
      <c r="B528" s="83">
        <v>16</v>
      </c>
      <c r="C528" s="84">
        <v>662.16255443</v>
      </c>
      <c r="D528" s="84">
        <v>639.93896341000004</v>
      </c>
      <c r="E528" s="84">
        <v>135.58169823</v>
      </c>
      <c r="F528" s="84">
        <v>135.58169823</v>
      </c>
    </row>
    <row r="529" spans="1:6" ht="12.75" customHeight="1" x14ac:dyDescent="0.2">
      <c r="A529" s="83" t="s">
        <v>174</v>
      </c>
      <c r="B529" s="83">
        <v>17</v>
      </c>
      <c r="C529" s="84">
        <v>651.70930593000003</v>
      </c>
      <c r="D529" s="84">
        <v>632.69515350999995</v>
      </c>
      <c r="E529" s="84">
        <v>134.04697679</v>
      </c>
      <c r="F529" s="84">
        <v>134.04697679</v>
      </c>
    </row>
    <row r="530" spans="1:6" ht="12.75" customHeight="1" x14ac:dyDescent="0.2">
      <c r="A530" s="83" t="s">
        <v>174</v>
      </c>
      <c r="B530" s="83">
        <v>18</v>
      </c>
      <c r="C530" s="84">
        <v>657.99831497000002</v>
      </c>
      <c r="D530" s="84">
        <v>633.77109209000002</v>
      </c>
      <c r="E530" s="84">
        <v>134.27493225000001</v>
      </c>
      <c r="F530" s="84">
        <v>134.27493225000001</v>
      </c>
    </row>
    <row r="531" spans="1:6" ht="12.75" customHeight="1" x14ac:dyDescent="0.2">
      <c r="A531" s="83" t="s">
        <v>174</v>
      </c>
      <c r="B531" s="83">
        <v>19</v>
      </c>
      <c r="C531" s="84">
        <v>657.65550502999997</v>
      </c>
      <c r="D531" s="84">
        <v>634.62760977999994</v>
      </c>
      <c r="E531" s="84">
        <v>134.45639973999999</v>
      </c>
      <c r="F531" s="84">
        <v>134.45639973999999</v>
      </c>
    </row>
    <row r="532" spans="1:6" ht="12.75" customHeight="1" x14ac:dyDescent="0.2">
      <c r="A532" s="83" t="s">
        <v>174</v>
      </c>
      <c r="B532" s="83">
        <v>20</v>
      </c>
      <c r="C532" s="84">
        <v>668.41227035999998</v>
      </c>
      <c r="D532" s="84">
        <v>642.86570675999997</v>
      </c>
      <c r="E532" s="84">
        <v>136.20177742000001</v>
      </c>
      <c r="F532" s="84">
        <v>136.20177742000001</v>
      </c>
    </row>
    <row r="533" spans="1:6" ht="12.75" customHeight="1" x14ac:dyDescent="0.2">
      <c r="A533" s="83" t="s">
        <v>174</v>
      </c>
      <c r="B533" s="83">
        <v>21</v>
      </c>
      <c r="C533" s="84">
        <v>672.25580391999995</v>
      </c>
      <c r="D533" s="84">
        <v>646.57525453000005</v>
      </c>
      <c r="E533" s="84">
        <v>136.98770672000001</v>
      </c>
      <c r="F533" s="84">
        <v>136.98770672000001</v>
      </c>
    </row>
    <row r="534" spans="1:6" ht="12.75" customHeight="1" x14ac:dyDescent="0.2">
      <c r="A534" s="83" t="s">
        <v>174</v>
      </c>
      <c r="B534" s="83">
        <v>22</v>
      </c>
      <c r="C534" s="84">
        <v>668.50269802000003</v>
      </c>
      <c r="D534" s="84">
        <v>643.94514697</v>
      </c>
      <c r="E534" s="84">
        <v>136.43047475</v>
      </c>
      <c r="F534" s="84">
        <v>136.43047475</v>
      </c>
    </row>
    <row r="535" spans="1:6" ht="12.75" customHeight="1" x14ac:dyDescent="0.2">
      <c r="A535" s="83" t="s">
        <v>174</v>
      </c>
      <c r="B535" s="83">
        <v>23</v>
      </c>
      <c r="C535" s="84">
        <v>677.67227653999998</v>
      </c>
      <c r="D535" s="84">
        <v>652.25318202000005</v>
      </c>
      <c r="E535" s="84">
        <v>138.19066996999999</v>
      </c>
      <c r="F535" s="84">
        <v>138.19066996999999</v>
      </c>
    </row>
    <row r="536" spans="1:6" ht="12.75" customHeight="1" x14ac:dyDescent="0.2">
      <c r="A536" s="83" t="s">
        <v>174</v>
      </c>
      <c r="B536" s="83">
        <v>24</v>
      </c>
      <c r="C536" s="84">
        <v>774.83620221000001</v>
      </c>
      <c r="D536" s="84">
        <v>749.57567481000001</v>
      </c>
      <c r="E536" s="84">
        <v>158.81005651000001</v>
      </c>
      <c r="F536" s="84">
        <v>158.81005651000001</v>
      </c>
    </row>
    <row r="537" spans="1:6" ht="12.75" customHeight="1" x14ac:dyDescent="0.2">
      <c r="A537" s="83" t="s">
        <v>175</v>
      </c>
      <c r="B537" s="83">
        <v>1</v>
      </c>
      <c r="C537" s="84">
        <v>814.96273987999996</v>
      </c>
      <c r="D537" s="84">
        <v>785.96625222</v>
      </c>
      <c r="E537" s="84">
        <v>166.52000475</v>
      </c>
      <c r="F537" s="84">
        <v>166.52000475</v>
      </c>
    </row>
    <row r="538" spans="1:6" ht="12.75" customHeight="1" x14ac:dyDescent="0.2">
      <c r="A538" s="83" t="s">
        <v>175</v>
      </c>
      <c r="B538" s="83">
        <v>2</v>
      </c>
      <c r="C538" s="84">
        <v>861.90114243000005</v>
      </c>
      <c r="D538" s="84">
        <v>836.92060684</v>
      </c>
      <c r="E538" s="84">
        <v>177.31553108</v>
      </c>
      <c r="F538" s="84">
        <v>177.31553108</v>
      </c>
    </row>
    <row r="539" spans="1:6" ht="12.75" customHeight="1" x14ac:dyDescent="0.2">
      <c r="A539" s="83" t="s">
        <v>175</v>
      </c>
      <c r="B539" s="83">
        <v>3</v>
      </c>
      <c r="C539" s="84">
        <v>878.30070290000003</v>
      </c>
      <c r="D539" s="84">
        <v>853.06571064000002</v>
      </c>
      <c r="E539" s="84">
        <v>180.73613947999999</v>
      </c>
      <c r="F539" s="84">
        <v>180.73613947999999</v>
      </c>
    </row>
    <row r="540" spans="1:6" ht="12.75" customHeight="1" x14ac:dyDescent="0.2">
      <c r="A540" s="83" t="s">
        <v>175</v>
      </c>
      <c r="B540" s="83">
        <v>4</v>
      </c>
      <c r="C540" s="84">
        <v>891.70954984000002</v>
      </c>
      <c r="D540" s="84">
        <v>867.99568208999995</v>
      </c>
      <c r="E540" s="84">
        <v>183.89930190000001</v>
      </c>
      <c r="F540" s="84">
        <v>183.89930190000001</v>
      </c>
    </row>
    <row r="541" spans="1:6" ht="12.75" customHeight="1" x14ac:dyDescent="0.2">
      <c r="A541" s="83" t="s">
        <v>175</v>
      </c>
      <c r="B541" s="83">
        <v>5</v>
      </c>
      <c r="C541" s="84">
        <v>888.38464508000004</v>
      </c>
      <c r="D541" s="84">
        <v>870.91860860999998</v>
      </c>
      <c r="E541" s="84">
        <v>184.51857243000001</v>
      </c>
      <c r="F541" s="84">
        <v>184.51857243000001</v>
      </c>
    </row>
    <row r="542" spans="1:6" ht="12.75" customHeight="1" x14ac:dyDescent="0.2">
      <c r="A542" s="83" t="s">
        <v>175</v>
      </c>
      <c r="B542" s="83">
        <v>6</v>
      </c>
      <c r="C542" s="84">
        <v>887.35820063000006</v>
      </c>
      <c r="D542" s="84">
        <v>862.91373980000003</v>
      </c>
      <c r="E542" s="84">
        <v>182.82260801999999</v>
      </c>
      <c r="F542" s="84">
        <v>182.82260801999999</v>
      </c>
    </row>
    <row r="543" spans="1:6" ht="12.75" customHeight="1" x14ac:dyDescent="0.2">
      <c r="A543" s="83" t="s">
        <v>175</v>
      </c>
      <c r="B543" s="83">
        <v>7</v>
      </c>
      <c r="C543" s="84">
        <v>862.50505387999999</v>
      </c>
      <c r="D543" s="84">
        <v>836.09328776999996</v>
      </c>
      <c r="E543" s="84">
        <v>177.14024979999999</v>
      </c>
      <c r="F543" s="84">
        <v>177.14024979999999</v>
      </c>
    </row>
    <row r="544" spans="1:6" ht="12.75" customHeight="1" x14ac:dyDescent="0.2">
      <c r="A544" s="83" t="s">
        <v>175</v>
      </c>
      <c r="B544" s="83">
        <v>8</v>
      </c>
      <c r="C544" s="84">
        <v>880.46256255000003</v>
      </c>
      <c r="D544" s="84">
        <v>844.88264591999996</v>
      </c>
      <c r="E544" s="84">
        <v>179.00242130000001</v>
      </c>
      <c r="F544" s="84">
        <v>179.00242130000001</v>
      </c>
    </row>
    <row r="545" spans="1:6" ht="12.75" customHeight="1" x14ac:dyDescent="0.2">
      <c r="A545" s="83" t="s">
        <v>175</v>
      </c>
      <c r="B545" s="83">
        <v>9</v>
      </c>
      <c r="C545" s="84">
        <v>841.38821172999997</v>
      </c>
      <c r="D545" s="84">
        <v>811.37626843999999</v>
      </c>
      <c r="E545" s="84">
        <v>171.90353872</v>
      </c>
      <c r="F545" s="84">
        <v>171.90353872</v>
      </c>
    </row>
    <row r="546" spans="1:6" ht="12.75" customHeight="1" x14ac:dyDescent="0.2">
      <c r="A546" s="83" t="s">
        <v>175</v>
      </c>
      <c r="B546" s="83">
        <v>10</v>
      </c>
      <c r="C546" s="84">
        <v>803.91808246999994</v>
      </c>
      <c r="D546" s="84">
        <v>775.73297743000001</v>
      </c>
      <c r="E546" s="84">
        <v>164.35191552000001</v>
      </c>
      <c r="F546" s="84">
        <v>164.35191552000001</v>
      </c>
    </row>
    <row r="547" spans="1:6" ht="12.75" customHeight="1" x14ac:dyDescent="0.2">
      <c r="A547" s="83" t="s">
        <v>175</v>
      </c>
      <c r="B547" s="83">
        <v>11</v>
      </c>
      <c r="C547" s="84">
        <v>767.05849825999996</v>
      </c>
      <c r="D547" s="84">
        <v>740.78064700000004</v>
      </c>
      <c r="E547" s="84">
        <v>156.94668379000001</v>
      </c>
      <c r="F547" s="84">
        <v>156.94668379000001</v>
      </c>
    </row>
    <row r="548" spans="1:6" ht="12.75" customHeight="1" x14ac:dyDescent="0.2">
      <c r="A548" s="83" t="s">
        <v>175</v>
      </c>
      <c r="B548" s="83">
        <v>12</v>
      </c>
      <c r="C548" s="84">
        <v>723.02618333999999</v>
      </c>
      <c r="D548" s="84">
        <v>698.13623773999996</v>
      </c>
      <c r="E548" s="84">
        <v>147.9117574</v>
      </c>
      <c r="F548" s="84">
        <v>147.9117574</v>
      </c>
    </row>
    <row r="549" spans="1:6" ht="12.75" customHeight="1" x14ac:dyDescent="0.2">
      <c r="A549" s="83" t="s">
        <v>175</v>
      </c>
      <c r="B549" s="83">
        <v>13</v>
      </c>
      <c r="C549" s="84">
        <v>688.63399694999998</v>
      </c>
      <c r="D549" s="84">
        <v>659.46836798000004</v>
      </c>
      <c r="E549" s="84">
        <v>139.71932695000001</v>
      </c>
      <c r="F549" s="84">
        <v>139.71932695000001</v>
      </c>
    </row>
    <row r="550" spans="1:6" ht="12.75" customHeight="1" x14ac:dyDescent="0.2">
      <c r="A550" s="83" t="s">
        <v>175</v>
      </c>
      <c r="B550" s="83">
        <v>14</v>
      </c>
      <c r="C550" s="84">
        <v>655.84748765999996</v>
      </c>
      <c r="D550" s="84">
        <v>630.18430493000005</v>
      </c>
      <c r="E550" s="84">
        <v>133.51501181</v>
      </c>
      <c r="F550" s="84">
        <v>133.51501181</v>
      </c>
    </row>
    <row r="551" spans="1:6" ht="12.75" customHeight="1" x14ac:dyDescent="0.2">
      <c r="A551" s="83" t="s">
        <v>175</v>
      </c>
      <c r="B551" s="83">
        <v>15</v>
      </c>
      <c r="C551" s="84">
        <v>657.76886096999999</v>
      </c>
      <c r="D551" s="84">
        <v>633.59729092999999</v>
      </c>
      <c r="E551" s="84">
        <v>134.23810958000001</v>
      </c>
      <c r="F551" s="84">
        <v>134.23810958000001</v>
      </c>
    </row>
    <row r="552" spans="1:6" ht="12.75" customHeight="1" x14ac:dyDescent="0.2">
      <c r="A552" s="83" t="s">
        <v>175</v>
      </c>
      <c r="B552" s="83">
        <v>16</v>
      </c>
      <c r="C552" s="84">
        <v>662.86313390999999</v>
      </c>
      <c r="D552" s="84">
        <v>637.34649563999994</v>
      </c>
      <c r="E552" s="84">
        <v>135.03244086999999</v>
      </c>
      <c r="F552" s="84">
        <v>135.03244086999999</v>
      </c>
    </row>
    <row r="553" spans="1:6" ht="12.75" customHeight="1" x14ac:dyDescent="0.2">
      <c r="A553" s="83" t="s">
        <v>175</v>
      </c>
      <c r="B553" s="83">
        <v>17</v>
      </c>
      <c r="C553" s="84">
        <v>665.88899323999999</v>
      </c>
      <c r="D553" s="84">
        <v>639.41293803999997</v>
      </c>
      <c r="E553" s="84">
        <v>135.47025102000001</v>
      </c>
      <c r="F553" s="84">
        <v>135.47025102000001</v>
      </c>
    </row>
    <row r="554" spans="1:6" ht="12.75" customHeight="1" x14ac:dyDescent="0.2">
      <c r="A554" s="83" t="s">
        <v>175</v>
      </c>
      <c r="B554" s="83">
        <v>18</v>
      </c>
      <c r="C554" s="84">
        <v>660.13122824000004</v>
      </c>
      <c r="D554" s="84">
        <v>639.38407223000002</v>
      </c>
      <c r="E554" s="84">
        <v>135.46413530999999</v>
      </c>
      <c r="F554" s="84">
        <v>135.46413530999999</v>
      </c>
    </row>
    <row r="555" spans="1:6" ht="12.75" customHeight="1" x14ac:dyDescent="0.2">
      <c r="A555" s="83" t="s">
        <v>175</v>
      </c>
      <c r="B555" s="83">
        <v>19</v>
      </c>
      <c r="C555" s="84">
        <v>651.42218351999998</v>
      </c>
      <c r="D555" s="84">
        <v>628.40211567999995</v>
      </c>
      <c r="E555" s="84">
        <v>133.13742542</v>
      </c>
      <c r="F555" s="84">
        <v>133.13742542</v>
      </c>
    </row>
    <row r="556" spans="1:6" ht="12.75" customHeight="1" x14ac:dyDescent="0.2">
      <c r="A556" s="83" t="s">
        <v>175</v>
      </c>
      <c r="B556" s="83">
        <v>20</v>
      </c>
      <c r="C556" s="84">
        <v>650.06165065000005</v>
      </c>
      <c r="D556" s="84">
        <v>623.17070968999997</v>
      </c>
      <c r="E556" s="84">
        <v>132.02906517</v>
      </c>
      <c r="F556" s="84">
        <v>132.02906517</v>
      </c>
    </row>
    <row r="557" spans="1:6" ht="12.75" customHeight="1" x14ac:dyDescent="0.2">
      <c r="A557" s="83" t="s">
        <v>175</v>
      </c>
      <c r="B557" s="83">
        <v>21</v>
      </c>
      <c r="C557" s="84">
        <v>641.94580475999999</v>
      </c>
      <c r="D557" s="84">
        <v>617.16764239999998</v>
      </c>
      <c r="E557" s="84">
        <v>130.75721566000001</v>
      </c>
      <c r="F557" s="84">
        <v>130.75721566000001</v>
      </c>
    </row>
    <row r="558" spans="1:6" ht="12.75" customHeight="1" x14ac:dyDescent="0.2">
      <c r="A558" s="83" t="s">
        <v>175</v>
      </c>
      <c r="B558" s="83">
        <v>22</v>
      </c>
      <c r="C558" s="84">
        <v>647.03914352000004</v>
      </c>
      <c r="D558" s="84">
        <v>620.94494311999995</v>
      </c>
      <c r="E558" s="84">
        <v>131.55749956</v>
      </c>
      <c r="F558" s="84">
        <v>131.55749956</v>
      </c>
    </row>
    <row r="559" spans="1:6" ht="12.75" customHeight="1" x14ac:dyDescent="0.2">
      <c r="A559" s="83" t="s">
        <v>175</v>
      </c>
      <c r="B559" s="83">
        <v>23</v>
      </c>
      <c r="C559" s="84">
        <v>662.71216220999997</v>
      </c>
      <c r="D559" s="84">
        <v>636.83597066000004</v>
      </c>
      <c r="E559" s="84">
        <v>134.92427767999999</v>
      </c>
      <c r="F559" s="84">
        <v>134.92427767999999</v>
      </c>
    </row>
    <row r="560" spans="1:6" ht="12.75" customHeight="1" x14ac:dyDescent="0.2">
      <c r="A560" s="83" t="s">
        <v>175</v>
      </c>
      <c r="B560" s="83">
        <v>24</v>
      </c>
      <c r="C560" s="84">
        <v>768.97556059999999</v>
      </c>
      <c r="D560" s="84">
        <v>742.56121186999997</v>
      </c>
      <c r="E560" s="84">
        <v>157.32392603</v>
      </c>
      <c r="F560" s="84">
        <v>157.32392603</v>
      </c>
    </row>
    <row r="561" spans="1:6" ht="12.75" customHeight="1" x14ac:dyDescent="0.2">
      <c r="A561" s="83" t="s">
        <v>176</v>
      </c>
      <c r="B561" s="83">
        <v>1</v>
      </c>
      <c r="C561" s="84">
        <v>823.91139993000002</v>
      </c>
      <c r="D561" s="84">
        <v>797.22954865999998</v>
      </c>
      <c r="E561" s="84">
        <v>168.90632117000001</v>
      </c>
      <c r="F561" s="84">
        <v>168.90632117000001</v>
      </c>
    </row>
    <row r="562" spans="1:6" ht="12.75" customHeight="1" x14ac:dyDescent="0.2">
      <c r="A562" s="83" t="s">
        <v>176</v>
      </c>
      <c r="B562" s="83">
        <v>2</v>
      </c>
      <c r="C562" s="84">
        <v>846.86705055000004</v>
      </c>
      <c r="D562" s="84">
        <v>821.97309951</v>
      </c>
      <c r="E562" s="84">
        <v>174.14865338999999</v>
      </c>
      <c r="F562" s="84">
        <v>174.14865338999999</v>
      </c>
    </row>
    <row r="563" spans="1:6" ht="12.75" customHeight="1" x14ac:dyDescent="0.2">
      <c r="A563" s="83" t="s">
        <v>176</v>
      </c>
      <c r="B563" s="83">
        <v>3</v>
      </c>
      <c r="C563" s="84">
        <v>874.26698684999997</v>
      </c>
      <c r="D563" s="84">
        <v>848.05719542999998</v>
      </c>
      <c r="E563" s="84">
        <v>179.67500233999999</v>
      </c>
      <c r="F563" s="84">
        <v>179.67500233999999</v>
      </c>
    </row>
    <row r="564" spans="1:6" ht="12.75" customHeight="1" x14ac:dyDescent="0.2">
      <c r="A564" s="83" t="s">
        <v>176</v>
      </c>
      <c r="B564" s="83">
        <v>4</v>
      </c>
      <c r="C564" s="84">
        <v>890.21843740999998</v>
      </c>
      <c r="D564" s="84">
        <v>863.89417429000002</v>
      </c>
      <c r="E564" s="84">
        <v>183.03032934999999</v>
      </c>
      <c r="F564" s="84">
        <v>183.03032934999999</v>
      </c>
    </row>
    <row r="565" spans="1:6" ht="12.75" customHeight="1" x14ac:dyDescent="0.2">
      <c r="A565" s="83" t="s">
        <v>176</v>
      </c>
      <c r="B565" s="83">
        <v>5</v>
      </c>
      <c r="C565" s="84">
        <v>892.85883129000001</v>
      </c>
      <c r="D565" s="84">
        <v>868.59964477999995</v>
      </c>
      <c r="E565" s="84">
        <v>184.02726143000001</v>
      </c>
      <c r="F565" s="84">
        <v>184.02726143000001</v>
      </c>
    </row>
    <row r="566" spans="1:6" ht="12.75" customHeight="1" x14ac:dyDescent="0.2">
      <c r="A566" s="83" t="s">
        <v>176</v>
      </c>
      <c r="B566" s="83">
        <v>6</v>
      </c>
      <c r="C566" s="84">
        <v>893.99688289999995</v>
      </c>
      <c r="D566" s="84">
        <v>868.70920869999998</v>
      </c>
      <c r="E566" s="84">
        <v>184.05047436999999</v>
      </c>
      <c r="F566" s="84">
        <v>184.05047436999999</v>
      </c>
    </row>
    <row r="567" spans="1:6" ht="12.75" customHeight="1" x14ac:dyDescent="0.2">
      <c r="A567" s="83" t="s">
        <v>176</v>
      </c>
      <c r="B567" s="83">
        <v>7</v>
      </c>
      <c r="C567" s="84">
        <v>884.31175814999995</v>
      </c>
      <c r="D567" s="84">
        <v>855.55899019000003</v>
      </c>
      <c r="E567" s="84">
        <v>181.26438216</v>
      </c>
      <c r="F567" s="84">
        <v>181.26438216</v>
      </c>
    </row>
    <row r="568" spans="1:6" ht="12.75" customHeight="1" x14ac:dyDescent="0.2">
      <c r="A568" s="83" t="s">
        <v>176</v>
      </c>
      <c r="B568" s="83">
        <v>8</v>
      </c>
      <c r="C568" s="84">
        <v>861.00030881999999</v>
      </c>
      <c r="D568" s="84">
        <v>830.71025606000001</v>
      </c>
      <c r="E568" s="84">
        <v>175.99976512000001</v>
      </c>
      <c r="F568" s="84">
        <v>175.99976512000001</v>
      </c>
    </row>
    <row r="569" spans="1:6" ht="12.75" customHeight="1" x14ac:dyDescent="0.2">
      <c r="A569" s="83" t="s">
        <v>176</v>
      </c>
      <c r="B569" s="83">
        <v>9</v>
      </c>
      <c r="C569" s="84">
        <v>851.79741550999995</v>
      </c>
      <c r="D569" s="84">
        <v>819.08038389000001</v>
      </c>
      <c r="E569" s="84">
        <v>173.53578354000001</v>
      </c>
      <c r="F569" s="84">
        <v>173.53578354000001</v>
      </c>
    </row>
    <row r="570" spans="1:6" ht="12.75" customHeight="1" x14ac:dyDescent="0.2">
      <c r="A570" s="83" t="s">
        <v>176</v>
      </c>
      <c r="B570" s="83">
        <v>10</v>
      </c>
      <c r="C570" s="84">
        <v>831.36103003000005</v>
      </c>
      <c r="D570" s="84">
        <v>796.39297914999997</v>
      </c>
      <c r="E570" s="84">
        <v>168.72908003000001</v>
      </c>
      <c r="F570" s="84">
        <v>168.72908003000001</v>
      </c>
    </row>
    <row r="571" spans="1:6" ht="12.75" customHeight="1" x14ac:dyDescent="0.2">
      <c r="A571" s="83" t="s">
        <v>176</v>
      </c>
      <c r="B571" s="83">
        <v>11</v>
      </c>
      <c r="C571" s="84">
        <v>783.68163164999999</v>
      </c>
      <c r="D571" s="84">
        <v>754.43975340999998</v>
      </c>
      <c r="E571" s="84">
        <v>159.84059235000001</v>
      </c>
      <c r="F571" s="84">
        <v>159.84059235000001</v>
      </c>
    </row>
    <row r="572" spans="1:6" ht="12.75" customHeight="1" x14ac:dyDescent="0.2">
      <c r="A572" s="83" t="s">
        <v>176</v>
      </c>
      <c r="B572" s="83">
        <v>12</v>
      </c>
      <c r="C572" s="84">
        <v>717.00300557000003</v>
      </c>
      <c r="D572" s="84">
        <v>689.9303271</v>
      </c>
      <c r="E572" s="84">
        <v>146.17319893999999</v>
      </c>
      <c r="F572" s="84">
        <v>146.17319893999999</v>
      </c>
    </row>
    <row r="573" spans="1:6" ht="12.75" customHeight="1" x14ac:dyDescent="0.2">
      <c r="A573" s="83" t="s">
        <v>176</v>
      </c>
      <c r="B573" s="83">
        <v>13</v>
      </c>
      <c r="C573" s="84">
        <v>661.70110674</v>
      </c>
      <c r="D573" s="84">
        <v>631.48544360000005</v>
      </c>
      <c r="E573" s="84">
        <v>133.79067964999999</v>
      </c>
      <c r="F573" s="84">
        <v>133.79067964999999</v>
      </c>
    </row>
    <row r="574" spans="1:6" ht="12.75" customHeight="1" x14ac:dyDescent="0.2">
      <c r="A574" s="83" t="s">
        <v>176</v>
      </c>
      <c r="B574" s="83">
        <v>14</v>
      </c>
      <c r="C574" s="84">
        <v>637.69588332000001</v>
      </c>
      <c r="D574" s="84">
        <v>612.95786800999997</v>
      </c>
      <c r="E574" s="84">
        <v>129.86530503</v>
      </c>
      <c r="F574" s="84">
        <v>129.86530503</v>
      </c>
    </row>
    <row r="575" spans="1:6" ht="12.75" customHeight="1" x14ac:dyDescent="0.2">
      <c r="A575" s="83" t="s">
        <v>176</v>
      </c>
      <c r="B575" s="83">
        <v>15</v>
      </c>
      <c r="C575" s="84">
        <v>641.04198013999996</v>
      </c>
      <c r="D575" s="84">
        <v>619.85172089000002</v>
      </c>
      <c r="E575" s="84">
        <v>131.32588226999999</v>
      </c>
      <c r="F575" s="84">
        <v>131.32588226999999</v>
      </c>
    </row>
    <row r="576" spans="1:6" ht="12.75" customHeight="1" x14ac:dyDescent="0.2">
      <c r="A576" s="83" t="s">
        <v>176</v>
      </c>
      <c r="B576" s="83">
        <v>16</v>
      </c>
      <c r="C576" s="84">
        <v>643.51552283000001</v>
      </c>
      <c r="D576" s="84">
        <v>618.02843526000004</v>
      </c>
      <c r="E576" s="84">
        <v>130.93958892000001</v>
      </c>
      <c r="F576" s="84">
        <v>130.93958892000001</v>
      </c>
    </row>
    <row r="577" spans="1:6" ht="12.75" customHeight="1" x14ac:dyDescent="0.2">
      <c r="A577" s="83" t="s">
        <v>176</v>
      </c>
      <c r="B577" s="83">
        <v>17</v>
      </c>
      <c r="C577" s="84">
        <v>642.25252554999997</v>
      </c>
      <c r="D577" s="84">
        <v>615.82775443000003</v>
      </c>
      <c r="E577" s="84">
        <v>130.47333814000001</v>
      </c>
      <c r="F577" s="84">
        <v>130.47333814000001</v>
      </c>
    </row>
    <row r="578" spans="1:6" ht="12.75" customHeight="1" x14ac:dyDescent="0.2">
      <c r="A578" s="83" t="s">
        <v>176</v>
      </c>
      <c r="B578" s="83">
        <v>18</v>
      </c>
      <c r="C578" s="84">
        <v>645.06643398999995</v>
      </c>
      <c r="D578" s="84">
        <v>619.56284659000005</v>
      </c>
      <c r="E578" s="84">
        <v>131.26467944999999</v>
      </c>
      <c r="F578" s="84">
        <v>131.26467944999999</v>
      </c>
    </row>
    <row r="579" spans="1:6" ht="12.75" customHeight="1" x14ac:dyDescent="0.2">
      <c r="A579" s="83" t="s">
        <v>176</v>
      </c>
      <c r="B579" s="83">
        <v>19</v>
      </c>
      <c r="C579" s="84">
        <v>645.72221176999994</v>
      </c>
      <c r="D579" s="84">
        <v>620.70674570000006</v>
      </c>
      <c r="E579" s="84">
        <v>131.50703347999999</v>
      </c>
      <c r="F579" s="84">
        <v>131.50703347999999</v>
      </c>
    </row>
    <row r="580" spans="1:6" ht="12.75" customHeight="1" x14ac:dyDescent="0.2">
      <c r="A580" s="83" t="s">
        <v>176</v>
      </c>
      <c r="B580" s="83">
        <v>20</v>
      </c>
      <c r="C580" s="84">
        <v>634.15981115</v>
      </c>
      <c r="D580" s="84">
        <v>607.86779740999998</v>
      </c>
      <c r="E580" s="84">
        <v>128.78688904000001</v>
      </c>
      <c r="F580" s="84">
        <v>128.78688904000001</v>
      </c>
    </row>
    <row r="581" spans="1:6" ht="12.75" customHeight="1" x14ac:dyDescent="0.2">
      <c r="A581" s="83" t="s">
        <v>176</v>
      </c>
      <c r="B581" s="83">
        <v>21</v>
      </c>
      <c r="C581" s="84">
        <v>626.08158360000004</v>
      </c>
      <c r="D581" s="84">
        <v>599.54411015000005</v>
      </c>
      <c r="E581" s="84">
        <v>127.02337764000001</v>
      </c>
      <c r="F581" s="84">
        <v>127.02337764000001</v>
      </c>
    </row>
    <row r="582" spans="1:6" ht="12.75" customHeight="1" x14ac:dyDescent="0.2">
      <c r="A582" s="83" t="s">
        <v>176</v>
      </c>
      <c r="B582" s="83">
        <v>22</v>
      </c>
      <c r="C582" s="84">
        <v>628.43671267000002</v>
      </c>
      <c r="D582" s="84">
        <v>602.67155733000004</v>
      </c>
      <c r="E582" s="84">
        <v>127.68597927</v>
      </c>
      <c r="F582" s="84">
        <v>127.68597927</v>
      </c>
    </row>
    <row r="583" spans="1:6" ht="12.75" customHeight="1" x14ac:dyDescent="0.2">
      <c r="A583" s="83" t="s">
        <v>176</v>
      </c>
      <c r="B583" s="83">
        <v>23</v>
      </c>
      <c r="C583" s="84">
        <v>658.34623811999995</v>
      </c>
      <c r="D583" s="84">
        <v>633.32226374000004</v>
      </c>
      <c r="E583" s="84">
        <v>134.17984050000001</v>
      </c>
      <c r="F583" s="84">
        <v>134.17984050000001</v>
      </c>
    </row>
    <row r="584" spans="1:6" ht="12.75" customHeight="1" x14ac:dyDescent="0.2">
      <c r="A584" s="83" t="s">
        <v>176</v>
      </c>
      <c r="B584" s="83">
        <v>24</v>
      </c>
      <c r="C584" s="84">
        <v>755.06647120000002</v>
      </c>
      <c r="D584" s="84">
        <v>729.18238283999995</v>
      </c>
      <c r="E584" s="84">
        <v>154.48939888999999</v>
      </c>
      <c r="F584" s="84">
        <v>154.48939888999999</v>
      </c>
    </row>
    <row r="585" spans="1:6" ht="12.75" customHeight="1" x14ac:dyDescent="0.2">
      <c r="A585" s="83" t="s">
        <v>177</v>
      </c>
      <c r="B585" s="83">
        <v>1</v>
      </c>
      <c r="C585" s="84">
        <v>786.73204956999996</v>
      </c>
      <c r="D585" s="84">
        <v>759.45573228000001</v>
      </c>
      <c r="E585" s="84">
        <v>160.90331078</v>
      </c>
      <c r="F585" s="84">
        <v>160.90331078</v>
      </c>
    </row>
    <row r="586" spans="1:6" ht="12.75" customHeight="1" x14ac:dyDescent="0.2">
      <c r="A586" s="83" t="s">
        <v>177</v>
      </c>
      <c r="B586" s="83">
        <v>2</v>
      </c>
      <c r="C586" s="84">
        <v>826.53819123999995</v>
      </c>
      <c r="D586" s="84">
        <v>799.87201913000001</v>
      </c>
      <c r="E586" s="84">
        <v>169.46617243</v>
      </c>
      <c r="F586" s="84">
        <v>169.46617243</v>
      </c>
    </row>
    <row r="587" spans="1:6" ht="12.75" customHeight="1" x14ac:dyDescent="0.2">
      <c r="A587" s="83" t="s">
        <v>177</v>
      </c>
      <c r="B587" s="83">
        <v>3</v>
      </c>
      <c r="C587" s="84">
        <v>839.34588268000005</v>
      </c>
      <c r="D587" s="84">
        <v>816.02431453999998</v>
      </c>
      <c r="E587" s="84">
        <v>172.88830449</v>
      </c>
      <c r="F587" s="84">
        <v>172.88830449</v>
      </c>
    </row>
    <row r="588" spans="1:6" ht="12.75" customHeight="1" x14ac:dyDescent="0.2">
      <c r="A588" s="83" t="s">
        <v>177</v>
      </c>
      <c r="B588" s="83">
        <v>4</v>
      </c>
      <c r="C588" s="84">
        <v>839.19993624000006</v>
      </c>
      <c r="D588" s="84">
        <v>822.52227754</v>
      </c>
      <c r="E588" s="84">
        <v>174.26500587999999</v>
      </c>
      <c r="F588" s="84">
        <v>174.26500587999999</v>
      </c>
    </row>
    <row r="589" spans="1:6" ht="12.75" customHeight="1" x14ac:dyDescent="0.2">
      <c r="A589" s="83" t="s">
        <v>177</v>
      </c>
      <c r="B589" s="83">
        <v>5</v>
      </c>
      <c r="C589" s="84">
        <v>853.68277087000001</v>
      </c>
      <c r="D589" s="84">
        <v>825.49379092000004</v>
      </c>
      <c r="E589" s="84">
        <v>174.89457034</v>
      </c>
      <c r="F589" s="84">
        <v>174.89457034</v>
      </c>
    </row>
    <row r="590" spans="1:6" ht="12.75" customHeight="1" x14ac:dyDescent="0.2">
      <c r="A590" s="83" t="s">
        <v>177</v>
      </c>
      <c r="B590" s="83">
        <v>6</v>
      </c>
      <c r="C590" s="84">
        <v>843.51034001999994</v>
      </c>
      <c r="D590" s="84">
        <v>815.72875775</v>
      </c>
      <c r="E590" s="84">
        <v>172.82568587</v>
      </c>
      <c r="F590" s="84">
        <v>172.82568587</v>
      </c>
    </row>
    <row r="591" spans="1:6" ht="12.75" customHeight="1" x14ac:dyDescent="0.2">
      <c r="A591" s="83" t="s">
        <v>177</v>
      </c>
      <c r="B591" s="83">
        <v>7</v>
      </c>
      <c r="C591" s="84">
        <v>835.66285761999995</v>
      </c>
      <c r="D591" s="84">
        <v>808.54843936999998</v>
      </c>
      <c r="E591" s="84">
        <v>171.30441617</v>
      </c>
      <c r="F591" s="84">
        <v>171.30441617</v>
      </c>
    </row>
    <row r="592" spans="1:6" ht="12.75" customHeight="1" x14ac:dyDescent="0.2">
      <c r="A592" s="83" t="s">
        <v>177</v>
      </c>
      <c r="B592" s="83">
        <v>8</v>
      </c>
      <c r="C592" s="84">
        <v>910.02651189000005</v>
      </c>
      <c r="D592" s="84">
        <v>883.04476274000001</v>
      </c>
      <c r="E592" s="84">
        <v>187.08769959</v>
      </c>
      <c r="F592" s="84">
        <v>187.08769959</v>
      </c>
    </row>
    <row r="593" spans="1:6" ht="12.75" customHeight="1" x14ac:dyDescent="0.2">
      <c r="A593" s="83" t="s">
        <v>177</v>
      </c>
      <c r="B593" s="83">
        <v>9</v>
      </c>
      <c r="C593" s="84">
        <v>861.22386848999997</v>
      </c>
      <c r="D593" s="84">
        <v>832.78388125000004</v>
      </c>
      <c r="E593" s="84">
        <v>176.43909705999999</v>
      </c>
      <c r="F593" s="84">
        <v>176.43909705999999</v>
      </c>
    </row>
    <row r="594" spans="1:6" ht="12.75" customHeight="1" x14ac:dyDescent="0.2">
      <c r="A594" s="83" t="s">
        <v>177</v>
      </c>
      <c r="B594" s="83">
        <v>10</v>
      </c>
      <c r="C594" s="84">
        <v>834.50511785000003</v>
      </c>
      <c r="D594" s="84">
        <v>806.76639790000002</v>
      </c>
      <c r="E594" s="84">
        <v>170.92686108000001</v>
      </c>
      <c r="F594" s="84">
        <v>170.92686108000001</v>
      </c>
    </row>
    <row r="595" spans="1:6" ht="12.75" customHeight="1" x14ac:dyDescent="0.2">
      <c r="A595" s="83" t="s">
        <v>177</v>
      </c>
      <c r="B595" s="83">
        <v>11</v>
      </c>
      <c r="C595" s="84">
        <v>807.24673570000004</v>
      </c>
      <c r="D595" s="84">
        <v>781.30665093000005</v>
      </c>
      <c r="E595" s="84">
        <v>165.53279082</v>
      </c>
      <c r="F595" s="84">
        <v>165.53279082</v>
      </c>
    </row>
    <row r="596" spans="1:6" ht="12.75" customHeight="1" x14ac:dyDescent="0.2">
      <c r="A596" s="83" t="s">
        <v>177</v>
      </c>
      <c r="B596" s="83">
        <v>12</v>
      </c>
      <c r="C596" s="84">
        <v>753.33193913000002</v>
      </c>
      <c r="D596" s="84">
        <v>727.82766336999998</v>
      </c>
      <c r="E596" s="84">
        <v>154.20237907000001</v>
      </c>
      <c r="F596" s="84">
        <v>154.20237907000001</v>
      </c>
    </row>
    <row r="597" spans="1:6" ht="12.75" customHeight="1" x14ac:dyDescent="0.2">
      <c r="A597" s="83" t="s">
        <v>177</v>
      </c>
      <c r="B597" s="83">
        <v>13</v>
      </c>
      <c r="C597" s="84">
        <v>711.5224058</v>
      </c>
      <c r="D597" s="84">
        <v>685.35350305999998</v>
      </c>
      <c r="E597" s="84">
        <v>145.20352274999999</v>
      </c>
      <c r="F597" s="84">
        <v>145.20352274999999</v>
      </c>
    </row>
    <row r="598" spans="1:6" ht="12.75" customHeight="1" x14ac:dyDescent="0.2">
      <c r="A598" s="83" t="s">
        <v>177</v>
      </c>
      <c r="B598" s="83">
        <v>14</v>
      </c>
      <c r="C598" s="84">
        <v>673.33709413999998</v>
      </c>
      <c r="D598" s="84">
        <v>655.94942787000002</v>
      </c>
      <c r="E598" s="84">
        <v>138.97378104000001</v>
      </c>
      <c r="F598" s="84">
        <v>138.97378104000001</v>
      </c>
    </row>
    <row r="599" spans="1:6" ht="12.75" customHeight="1" x14ac:dyDescent="0.2">
      <c r="A599" s="83" t="s">
        <v>177</v>
      </c>
      <c r="B599" s="83">
        <v>15</v>
      </c>
      <c r="C599" s="84">
        <v>684.08448162000002</v>
      </c>
      <c r="D599" s="84">
        <v>661.48993625000003</v>
      </c>
      <c r="E599" s="84">
        <v>140.14762977000001</v>
      </c>
      <c r="F599" s="84">
        <v>140.14762977000001</v>
      </c>
    </row>
    <row r="600" spans="1:6" ht="12.75" customHeight="1" x14ac:dyDescent="0.2">
      <c r="A600" s="83" t="s">
        <v>177</v>
      </c>
      <c r="B600" s="83">
        <v>16</v>
      </c>
      <c r="C600" s="84">
        <v>677.63172517999999</v>
      </c>
      <c r="D600" s="84">
        <v>655.61447692000002</v>
      </c>
      <c r="E600" s="84">
        <v>138.90281612000001</v>
      </c>
      <c r="F600" s="84">
        <v>138.90281612000001</v>
      </c>
    </row>
    <row r="601" spans="1:6" ht="12.75" customHeight="1" x14ac:dyDescent="0.2">
      <c r="A601" s="83" t="s">
        <v>177</v>
      </c>
      <c r="B601" s="83">
        <v>17</v>
      </c>
      <c r="C601" s="84">
        <v>679.92030523000005</v>
      </c>
      <c r="D601" s="84">
        <v>655.84375594000005</v>
      </c>
      <c r="E601" s="84">
        <v>138.95139269000001</v>
      </c>
      <c r="F601" s="84">
        <v>138.95139269000001</v>
      </c>
    </row>
    <row r="602" spans="1:6" ht="12.75" customHeight="1" x14ac:dyDescent="0.2">
      <c r="A602" s="83" t="s">
        <v>177</v>
      </c>
      <c r="B602" s="83">
        <v>18</v>
      </c>
      <c r="C602" s="84">
        <v>678.59661007</v>
      </c>
      <c r="D602" s="84">
        <v>658.06704156000001</v>
      </c>
      <c r="E602" s="84">
        <v>139.42243267999999</v>
      </c>
      <c r="F602" s="84">
        <v>139.42243267999999</v>
      </c>
    </row>
    <row r="603" spans="1:6" ht="12.75" customHeight="1" x14ac:dyDescent="0.2">
      <c r="A603" s="83" t="s">
        <v>177</v>
      </c>
      <c r="B603" s="83">
        <v>19</v>
      </c>
      <c r="C603" s="84">
        <v>683.43527387999995</v>
      </c>
      <c r="D603" s="84">
        <v>660.96251486000006</v>
      </c>
      <c r="E603" s="84">
        <v>140.03588679000001</v>
      </c>
      <c r="F603" s="84">
        <v>140.03588679000001</v>
      </c>
    </row>
    <row r="604" spans="1:6" ht="12.75" customHeight="1" x14ac:dyDescent="0.2">
      <c r="A604" s="83" t="s">
        <v>177</v>
      </c>
      <c r="B604" s="83">
        <v>20</v>
      </c>
      <c r="C604" s="84">
        <v>687.94358052999996</v>
      </c>
      <c r="D604" s="84">
        <v>661.38779177000004</v>
      </c>
      <c r="E604" s="84">
        <v>140.12598876000001</v>
      </c>
      <c r="F604" s="84">
        <v>140.12598876000001</v>
      </c>
    </row>
    <row r="605" spans="1:6" ht="12.75" customHeight="1" x14ac:dyDescent="0.2">
      <c r="A605" s="83" t="s">
        <v>177</v>
      </c>
      <c r="B605" s="83">
        <v>21</v>
      </c>
      <c r="C605" s="84">
        <v>679.02979421999999</v>
      </c>
      <c r="D605" s="84">
        <v>653.77014415999997</v>
      </c>
      <c r="E605" s="84">
        <v>138.51206359</v>
      </c>
      <c r="F605" s="84">
        <v>138.51206359</v>
      </c>
    </row>
    <row r="606" spans="1:6" ht="12.75" customHeight="1" x14ac:dyDescent="0.2">
      <c r="A606" s="83" t="s">
        <v>177</v>
      </c>
      <c r="B606" s="83">
        <v>22</v>
      </c>
      <c r="C606" s="84">
        <v>670.37667090000002</v>
      </c>
      <c r="D606" s="84">
        <v>645.65368267999997</v>
      </c>
      <c r="E606" s="84">
        <v>136.79245642000001</v>
      </c>
      <c r="F606" s="84">
        <v>136.79245642000001</v>
      </c>
    </row>
    <row r="607" spans="1:6" ht="12.75" customHeight="1" x14ac:dyDescent="0.2">
      <c r="A607" s="83" t="s">
        <v>177</v>
      </c>
      <c r="B607" s="83">
        <v>23</v>
      </c>
      <c r="C607" s="84">
        <v>698.81283002999999</v>
      </c>
      <c r="D607" s="84">
        <v>675.52513298999997</v>
      </c>
      <c r="E607" s="84">
        <v>143.12121930999999</v>
      </c>
      <c r="F607" s="84">
        <v>143.12121930999999</v>
      </c>
    </row>
    <row r="608" spans="1:6" ht="12.75" customHeight="1" x14ac:dyDescent="0.2">
      <c r="A608" s="83" t="s">
        <v>177</v>
      </c>
      <c r="B608" s="83">
        <v>24</v>
      </c>
      <c r="C608" s="84">
        <v>811.03832956999997</v>
      </c>
      <c r="D608" s="84">
        <v>784.95489427999996</v>
      </c>
      <c r="E608" s="84">
        <v>166.30573176999999</v>
      </c>
      <c r="F608" s="84">
        <v>166.30573176999999</v>
      </c>
    </row>
    <row r="609" spans="1:6" ht="12.75" customHeight="1" x14ac:dyDescent="0.2">
      <c r="A609" s="83" t="s">
        <v>178</v>
      </c>
      <c r="B609" s="83">
        <v>1</v>
      </c>
      <c r="C609" s="84">
        <v>794.65372881999997</v>
      </c>
      <c r="D609" s="84">
        <v>767.67178163999995</v>
      </c>
      <c r="E609" s="84">
        <v>162.6440173</v>
      </c>
      <c r="F609" s="84">
        <v>162.6440173</v>
      </c>
    </row>
    <row r="610" spans="1:6" ht="12.75" customHeight="1" x14ac:dyDescent="0.2">
      <c r="A610" s="83" t="s">
        <v>178</v>
      </c>
      <c r="B610" s="83">
        <v>2</v>
      </c>
      <c r="C610" s="84">
        <v>825.81526363</v>
      </c>
      <c r="D610" s="84">
        <v>802.98116368000001</v>
      </c>
      <c r="E610" s="84">
        <v>170.12489633999999</v>
      </c>
      <c r="F610" s="84">
        <v>170.12489633999999</v>
      </c>
    </row>
    <row r="611" spans="1:6" ht="12.75" customHeight="1" x14ac:dyDescent="0.2">
      <c r="A611" s="83" t="s">
        <v>178</v>
      </c>
      <c r="B611" s="83">
        <v>3</v>
      </c>
      <c r="C611" s="84">
        <v>848.27807358999996</v>
      </c>
      <c r="D611" s="84">
        <v>823.92053111999996</v>
      </c>
      <c r="E611" s="84">
        <v>174.56124912000001</v>
      </c>
      <c r="F611" s="84">
        <v>174.56124912000001</v>
      </c>
    </row>
    <row r="612" spans="1:6" ht="12.75" customHeight="1" x14ac:dyDescent="0.2">
      <c r="A612" s="83" t="s">
        <v>178</v>
      </c>
      <c r="B612" s="83">
        <v>4</v>
      </c>
      <c r="C612" s="84">
        <v>845.65094027999999</v>
      </c>
      <c r="D612" s="84">
        <v>828.10107962999996</v>
      </c>
      <c r="E612" s="84">
        <v>175.44696776000001</v>
      </c>
      <c r="F612" s="84">
        <v>175.44696776000001</v>
      </c>
    </row>
    <row r="613" spans="1:6" ht="12.75" customHeight="1" x14ac:dyDescent="0.2">
      <c r="A613" s="83" t="s">
        <v>178</v>
      </c>
      <c r="B613" s="83">
        <v>5</v>
      </c>
      <c r="C613" s="84">
        <v>858.87338694000005</v>
      </c>
      <c r="D613" s="84">
        <v>831.95656133</v>
      </c>
      <c r="E613" s="84">
        <v>176.26381559000001</v>
      </c>
      <c r="F613" s="84">
        <v>176.26381559000001</v>
      </c>
    </row>
    <row r="614" spans="1:6" ht="12.75" customHeight="1" x14ac:dyDescent="0.2">
      <c r="A614" s="83" t="s">
        <v>178</v>
      </c>
      <c r="B614" s="83">
        <v>6</v>
      </c>
      <c r="C614" s="84">
        <v>850.42798210000001</v>
      </c>
      <c r="D614" s="84">
        <v>823.41302429999996</v>
      </c>
      <c r="E614" s="84">
        <v>174.45372537</v>
      </c>
      <c r="F614" s="84">
        <v>174.45372537</v>
      </c>
    </row>
    <row r="615" spans="1:6" ht="12.75" customHeight="1" x14ac:dyDescent="0.2">
      <c r="A615" s="83" t="s">
        <v>178</v>
      </c>
      <c r="B615" s="83">
        <v>7</v>
      </c>
      <c r="C615" s="84">
        <v>865.54521217000001</v>
      </c>
      <c r="D615" s="84">
        <v>837.25066497</v>
      </c>
      <c r="E615" s="84">
        <v>177.38545937999999</v>
      </c>
      <c r="F615" s="84">
        <v>177.38545937999999</v>
      </c>
    </row>
    <row r="616" spans="1:6" ht="12.75" customHeight="1" x14ac:dyDescent="0.2">
      <c r="A616" s="83" t="s">
        <v>178</v>
      </c>
      <c r="B616" s="83">
        <v>8</v>
      </c>
      <c r="C616" s="84">
        <v>895.09905108999999</v>
      </c>
      <c r="D616" s="84">
        <v>868.54945660999999</v>
      </c>
      <c r="E616" s="84">
        <v>184.01662823000001</v>
      </c>
      <c r="F616" s="84">
        <v>184.01662823000001</v>
      </c>
    </row>
    <row r="617" spans="1:6" ht="12.75" customHeight="1" x14ac:dyDescent="0.2">
      <c r="A617" s="83" t="s">
        <v>178</v>
      </c>
      <c r="B617" s="83">
        <v>9</v>
      </c>
      <c r="C617" s="84">
        <v>883.04355655999996</v>
      </c>
      <c r="D617" s="84">
        <v>853.27043719000005</v>
      </c>
      <c r="E617" s="84">
        <v>180.77951419999999</v>
      </c>
      <c r="F617" s="84">
        <v>180.77951419999999</v>
      </c>
    </row>
    <row r="618" spans="1:6" ht="12.75" customHeight="1" x14ac:dyDescent="0.2">
      <c r="A618" s="83" t="s">
        <v>178</v>
      </c>
      <c r="B618" s="83">
        <v>10</v>
      </c>
      <c r="C618" s="84">
        <v>835.10146816999998</v>
      </c>
      <c r="D618" s="84">
        <v>816.86829183999998</v>
      </c>
      <c r="E618" s="84">
        <v>173.0671151</v>
      </c>
      <c r="F618" s="84">
        <v>173.0671151</v>
      </c>
    </row>
    <row r="619" spans="1:6" ht="12.75" customHeight="1" x14ac:dyDescent="0.2">
      <c r="A619" s="83" t="s">
        <v>178</v>
      </c>
      <c r="B619" s="83">
        <v>11</v>
      </c>
      <c r="C619" s="84">
        <v>821.28050166000003</v>
      </c>
      <c r="D619" s="84">
        <v>796.71287426000004</v>
      </c>
      <c r="E619" s="84">
        <v>168.79685512</v>
      </c>
      <c r="F619" s="84">
        <v>168.79685512</v>
      </c>
    </row>
    <row r="620" spans="1:6" ht="12.75" customHeight="1" x14ac:dyDescent="0.2">
      <c r="A620" s="83" t="s">
        <v>178</v>
      </c>
      <c r="B620" s="83">
        <v>12</v>
      </c>
      <c r="C620" s="84">
        <v>745.91905604999999</v>
      </c>
      <c r="D620" s="84">
        <v>727.40474826000002</v>
      </c>
      <c r="E620" s="84">
        <v>154.11277748000001</v>
      </c>
      <c r="F620" s="84">
        <v>154.11277748000001</v>
      </c>
    </row>
    <row r="621" spans="1:6" ht="12.75" customHeight="1" x14ac:dyDescent="0.2">
      <c r="A621" s="83" t="s">
        <v>178</v>
      </c>
      <c r="B621" s="83">
        <v>13</v>
      </c>
      <c r="C621" s="84">
        <v>701.35212333000004</v>
      </c>
      <c r="D621" s="84">
        <v>678.12713199999996</v>
      </c>
      <c r="E621" s="84">
        <v>143.67249602000001</v>
      </c>
      <c r="F621" s="84">
        <v>143.67249602000001</v>
      </c>
    </row>
    <row r="622" spans="1:6" ht="12.75" customHeight="1" x14ac:dyDescent="0.2">
      <c r="A622" s="83" t="s">
        <v>178</v>
      </c>
      <c r="B622" s="83">
        <v>14</v>
      </c>
      <c r="C622" s="84">
        <v>674.42384361999996</v>
      </c>
      <c r="D622" s="84">
        <v>651.91695857000002</v>
      </c>
      <c r="E622" s="84">
        <v>138.11943545</v>
      </c>
      <c r="F622" s="84">
        <v>138.11943545</v>
      </c>
    </row>
    <row r="623" spans="1:6" ht="12.75" customHeight="1" x14ac:dyDescent="0.2">
      <c r="A623" s="83" t="s">
        <v>178</v>
      </c>
      <c r="B623" s="83">
        <v>15</v>
      </c>
      <c r="C623" s="84">
        <v>681.92148015999999</v>
      </c>
      <c r="D623" s="84">
        <v>660.15490468999997</v>
      </c>
      <c r="E623" s="84">
        <v>139.86478116000001</v>
      </c>
      <c r="F623" s="84">
        <v>139.86478116000001</v>
      </c>
    </row>
    <row r="624" spans="1:6" ht="12.75" customHeight="1" x14ac:dyDescent="0.2">
      <c r="A624" s="83" t="s">
        <v>178</v>
      </c>
      <c r="B624" s="83">
        <v>16</v>
      </c>
      <c r="C624" s="84">
        <v>679.03400332000001</v>
      </c>
      <c r="D624" s="84">
        <v>657.02595780000001</v>
      </c>
      <c r="E624" s="84">
        <v>139.20186179000001</v>
      </c>
      <c r="F624" s="84">
        <v>139.20186179000001</v>
      </c>
    </row>
    <row r="625" spans="1:6" ht="12.75" customHeight="1" x14ac:dyDescent="0.2">
      <c r="A625" s="83" t="s">
        <v>178</v>
      </c>
      <c r="B625" s="83">
        <v>17</v>
      </c>
      <c r="C625" s="84">
        <v>676.86869234999995</v>
      </c>
      <c r="D625" s="84">
        <v>653.83333289999996</v>
      </c>
      <c r="E625" s="84">
        <v>138.52545118</v>
      </c>
      <c r="F625" s="84">
        <v>138.52545118</v>
      </c>
    </row>
    <row r="626" spans="1:6" ht="12.75" customHeight="1" x14ac:dyDescent="0.2">
      <c r="A626" s="83" t="s">
        <v>178</v>
      </c>
      <c r="B626" s="83">
        <v>18</v>
      </c>
      <c r="C626" s="84">
        <v>677.69188689999999</v>
      </c>
      <c r="D626" s="84">
        <v>657.24536560000001</v>
      </c>
      <c r="E626" s="84">
        <v>139.24834698000001</v>
      </c>
      <c r="F626" s="84">
        <v>139.24834698000001</v>
      </c>
    </row>
    <row r="627" spans="1:6" ht="12.75" customHeight="1" x14ac:dyDescent="0.2">
      <c r="A627" s="83" t="s">
        <v>178</v>
      </c>
      <c r="B627" s="83">
        <v>19</v>
      </c>
      <c r="C627" s="84">
        <v>680.06713010999999</v>
      </c>
      <c r="D627" s="84">
        <v>657.56793729000003</v>
      </c>
      <c r="E627" s="84">
        <v>139.31668915</v>
      </c>
      <c r="F627" s="84">
        <v>139.31668915</v>
      </c>
    </row>
    <row r="628" spans="1:6" ht="12.75" customHeight="1" x14ac:dyDescent="0.2">
      <c r="A628" s="83" t="s">
        <v>178</v>
      </c>
      <c r="B628" s="83">
        <v>20</v>
      </c>
      <c r="C628" s="84">
        <v>678.43371886</v>
      </c>
      <c r="D628" s="84">
        <v>652.51243192000004</v>
      </c>
      <c r="E628" s="84">
        <v>138.24559636999999</v>
      </c>
      <c r="F628" s="84">
        <v>138.24559636999999</v>
      </c>
    </row>
    <row r="629" spans="1:6" ht="12.75" customHeight="1" x14ac:dyDescent="0.2">
      <c r="A629" s="83" t="s">
        <v>178</v>
      </c>
      <c r="B629" s="83">
        <v>21</v>
      </c>
      <c r="C629" s="84">
        <v>656.09454459000005</v>
      </c>
      <c r="D629" s="84">
        <v>631.87997658999996</v>
      </c>
      <c r="E629" s="84">
        <v>133.87426801999999</v>
      </c>
      <c r="F629" s="84">
        <v>133.87426801999999</v>
      </c>
    </row>
    <row r="630" spans="1:6" ht="12.75" customHeight="1" x14ac:dyDescent="0.2">
      <c r="A630" s="83" t="s">
        <v>178</v>
      </c>
      <c r="B630" s="83">
        <v>22</v>
      </c>
      <c r="C630" s="84">
        <v>635.70186062000005</v>
      </c>
      <c r="D630" s="84">
        <v>612.34024696999995</v>
      </c>
      <c r="E630" s="84">
        <v>129.73445176000001</v>
      </c>
      <c r="F630" s="84">
        <v>129.73445176000001</v>
      </c>
    </row>
    <row r="631" spans="1:6" ht="12.75" customHeight="1" x14ac:dyDescent="0.2">
      <c r="A631" s="83" t="s">
        <v>178</v>
      </c>
      <c r="B631" s="83">
        <v>23</v>
      </c>
      <c r="C631" s="84">
        <v>653.87715508999997</v>
      </c>
      <c r="D631" s="84">
        <v>635.76342047000003</v>
      </c>
      <c r="E631" s="84">
        <v>134.69704010000001</v>
      </c>
      <c r="F631" s="84">
        <v>134.69704010000001</v>
      </c>
    </row>
    <row r="632" spans="1:6" ht="12.75" customHeight="1" x14ac:dyDescent="0.2">
      <c r="A632" s="83" t="s">
        <v>178</v>
      </c>
      <c r="B632" s="83">
        <v>24</v>
      </c>
      <c r="C632" s="84">
        <v>760.57573993999995</v>
      </c>
      <c r="D632" s="84">
        <v>737.18223811999997</v>
      </c>
      <c r="E632" s="84">
        <v>156.1843011</v>
      </c>
      <c r="F632" s="84">
        <v>156.1843011</v>
      </c>
    </row>
    <row r="633" spans="1:6" ht="12.75" customHeight="1" x14ac:dyDescent="0.2">
      <c r="A633" s="83" t="s">
        <v>179</v>
      </c>
      <c r="B633" s="83">
        <v>1</v>
      </c>
      <c r="C633" s="84">
        <v>805.45737717999998</v>
      </c>
      <c r="D633" s="84">
        <v>777.52184427999998</v>
      </c>
      <c r="E633" s="84">
        <v>164.73091667</v>
      </c>
      <c r="F633" s="84">
        <v>164.73091667</v>
      </c>
    </row>
    <row r="634" spans="1:6" ht="12.75" customHeight="1" x14ac:dyDescent="0.2">
      <c r="A634" s="83" t="s">
        <v>179</v>
      </c>
      <c r="B634" s="83">
        <v>2</v>
      </c>
      <c r="C634" s="84">
        <v>837.51407141000004</v>
      </c>
      <c r="D634" s="84">
        <v>814.34386452000001</v>
      </c>
      <c r="E634" s="84">
        <v>172.53227323999999</v>
      </c>
      <c r="F634" s="84">
        <v>172.53227323999999</v>
      </c>
    </row>
    <row r="635" spans="1:6" ht="12.75" customHeight="1" x14ac:dyDescent="0.2">
      <c r="A635" s="83" t="s">
        <v>179</v>
      </c>
      <c r="B635" s="83">
        <v>3</v>
      </c>
      <c r="C635" s="84">
        <v>856.33622044000003</v>
      </c>
      <c r="D635" s="84">
        <v>833.37081727999998</v>
      </c>
      <c r="E635" s="84">
        <v>176.56344920000001</v>
      </c>
      <c r="F635" s="84">
        <v>176.56344920000001</v>
      </c>
    </row>
    <row r="636" spans="1:6" ht="12.75" customHeight="1" x14ac:dyDescent="0.2">
      <c r="A636" s="83" t="s">
        <v>179</v>
      </c>
      <c r="B636" s="83">
        <v>4</v>
      </c>
      <c r="C636" s="84">
        <v>862.77856264000002</v>
      </c>
      <c r="D636" s="84">
        <v>839.60845133999999</v>
      </c>
      <c r="E636" s="84">
        <v>177.88499558000001</v>
      </c>
      <c r="F636" s="84">
        <v>177.88499558000001</v>
      </c>
    </row>
    <row r="637" spans="1:6" ht="12.75" customHeight="1" x14ac:dyDescent="0.2">
      <c r="A637" s="83" t="s">
        <v>179</v>
      </c>
      <c r="B637" s="83">
        <v>5</v>
      </c>
      <c r="C637" s="84">
        <v>860.44952668999997</v>
      </c>
      <c r="D637" s="84">
        <v>837.55304629</v>
      </c>
      <c r="E637" s="84">
        <v>177.44952387999999</v>
      </c>
      <c r="F637" s="84">
        <v>177.44952387999999</v>
      </c>
    </row>
    <row r="638" spans="1:6" ht="12.75" customHeight="1" x14ac:dyDescent="0.2">
      <c r="A638" s="83" t="s">
        <v>179</v>
      </c>
      <c r="B638" s="83">
        <v>6</v>
      </c>
      <c r="C638" s="84">
        <v>861.21964001000003</v>
      </c>
      <c r="D638" s="84">
        <v>836.54930006999996</v>
      </c>
      <c r="E638" s="84">
        <v>177.23686358</v>
      </c>
      <c r="F638" s="84">
        <v>177.23686358</v>
      </c>
    </row>
    <row r="639" spans="1:6" ht="12.75" customHeight="1" x14ac:dyDescent="0.2">
      <c r="A639" s="83" t="s">
        <v>179</v>
      </c>
      <c r="B639" s="83">
        <v>7</v>
      </c>
      <c r="C639" s="84">
        <v>858.91329131999998</v>
      </c>
      <c r="D639" s="84">
        <v>841.47182467000005</v>
      </c>
      <c r="E639" s="84">
        <v>178.27978217</v>
      </c>
      <c r="F639" s="84">
        <v>178.27978217</v>
      </c>
    </row>
    <row r="640" spans="1:6" ht="12.75" customHeight="1" x14ac:dyDescent="0.2">
      <c r="A640" s="83" t="s">
        <v>179</v>
      </c>
      <c r="B640" s="83">
        <v>8</v>
      </c>
      <c r="C640" s="84">
        <v>894.25073583000005</v>
      </c>
      <c r="D640" s="84">
        <v>866.86493315999996</v>
      </c>
      <c r="E640" s="84">
        <v>183.65973396000001</v>
      </c>
      <c r="F640" s="84">
        <v>183.65973396000001</v>
      </c>
    </row>
    <row r="641" spans="1:6" ht="12.75" customHeight="1" x14ac:dyDescent="0.2">
      <c r="A641" s="83" t="s">
        <v>179</v>
      </c>
      <c r="B641" s="83">
        <v>9</v>
      </c>
      <c r="C641" s="84">
        <v>870.55641170000001</v>
      </c>
      <c r="D641" s="84">
        <v>843.93599885000003</v>
      </c>
      <c r="E641" s="84">
        <v>178.80185839999999</v>
      </c>
      <c r="F641" s="84">
        <v>178.80185839999999</v>
      </c>
    </row>
    <row r="642" spans="1:6" ht="12.75" customHeight="1" x14ac:dyDescent="0.2">
      <c r="A642" s="83" t="s">
        <v>179</v>
      </c>
      <c r="B642" s="83">
        <v>10</v>
      </c>
      <c r="C642" s="84">
        <v>784.66287352999996</v>
      </c>
      <c r="D642" s="84">
        <v>760.77755022999997</v>
      </c>
      <c r="E642" s="84">
        <v>161.18335987</v>
      </c>
      <c r="F642" s="84">
        <v>161.18335987</v>
      </c>
    </row>
    <row r="643" spans="1:6" ht="12.75" customHeight="1" x14ac:dyDescent="0.2">
      <c r="A643" s="83" t="s">
        <v>179</v>
      </c>
      <c r="B643" s="83">
        <v>11</v>
      </c>
      <c r="C643" s="84">
        <v>766.37821707000001</v>
      </c>
      <c r="D643" s="84">
        <v>741.41881059000002</v>
      </c>
      <c r="E643" s="84">
        <v>157.08188934</v>
      </c>
      <c r="F643" s="84">
        <v>157.08188934</v>
      </c>
    </row>
    <row r="644" spans="1:6" ht="12.75" customHeight="1" x14ac:dyDescent="0.2">
      <c r="A644" s="83" t="s">
        <v>179</v>
      </c>
      <c r="B644" s="83">
        <v>12</v>
      </c>
      <c r="C644" s="84">
        <v>703.14323380999997</v>
      </c>
      <c r="D644" s="84">
        <v>678.25991854999995</v>
      </c>
      <c r="E644" s="84">
        <v>143.70062905</v>
      </c>
      <c r="F644" s="84">
        <v>143.70062905</v>
      </c>
    </row>
    <row r="645" spans="1:6" ht="12.75" customHeight="1" x14ac:dyDescent="0.2">
      <c r="A645" s="83" t="s">
        <v>179</v>
      </c>
      <c r="B645" s="83">
        <v>13</v>
      </c>
      <c r="C645" s="84">
        <v>654.84883682999998</v>
      </c>
      <c r="D645" s="84">
        <v>630.58160103</v>
      </c>
      <c r="E645" s="84">
        <v>133.59918558999999</v>
      </c>
      <c r="F645" s="84">
        <v>133.59918558999999</v>
      </c>
    </row>
    <row r="646" spans="1:6" ht="12.75" customHeight="1" x14ac:dyDescent="0.2">
      <c r="A646" s="83" t="s">
        <v>179</v>
      </c>
      <c r="B646" s="83">
        <v>14</v>
      </c>
      <c r="C646" s="84">
        <v>629.27231813000003</v>
      </c>
      <c r="D646" s="84">
        <v>606.52769158000001</v>
      </c>
      <c r="E646" s="84">
        <v>128.50296535999999</v>
      </c>
      <c r="F646" s="84">
        <v>128.50296535999999</v>
      </c>
    </row>
    <row r="647" spans="1:6" ht="12.75" customHeight="1" x14ac:dyDescent="0.2">
      <c r="A647" s="83" t="s">
        <v>179</v>
      </c>
      <c r="B647" s="83">
        <v>15</v>
      </c>
      <c r="C647" s="84">
        <v>628.80795852000006</v>
      </c>
      <c r="D647" s="84">
        <v>606.29238600999997</v>
      </c>
      <c r="E647" s="84">
        <v>128.45311197000001</v>
      </c>
      <c r="F647" s="84">
        <v>128.45311197000001</v>
      </c>
    </row>
    <row r="648" spans="1:6" ht="12.75" customHeight="1" x14ac:dyDescent="0.2">
      <c r="A648" s="83" t="s">
        <v>179</v>
      </c>
      <c r="B648" s="83">
        <v>16</v>
      </c>
      <c r="C648" s="84">
        <v>624.63143484</v>
      </c>
      <c r="D648" s="84">
        <v>602.68717402000004</v>
      </c>
      <c r="E648" s="84">
        <v>127.68928793000001</v>
      </c>
      <c r="F648" s="84">
        <v>127.68928793000001</v>
      </c>
    </row>
    <row r="649" spans="1:6" ht="12.75" customHeight="1" x14ac:dyDescent="0.2">
      <c r="A649" s="83" t="s">
        <v>179</v>
      </c>
      <c r="B649" s="83">
        <v>17</v>
      </c>
      <c r="C649" s="84">
        <v>633.56458243999998</v>
      </c>
      <c r="D649" s="84">
        <v>608.20310097000004</v>
      </c>
      <c r="E649" s="84">
        <v>128.85792866</v>
      </c>
      <c r="F649" s="84">
        <v>128.85792866</v>
      </c>
    </row>
    <row r="650" spans="1:6" ht="12.75" customHeight="1" x14ac:dyDescent="0.2">
      <c r="A650" s="83" t="s">
        <v>179</v>
      </c>
      <c r="B650" s="83">
        <v>18</v>
      </c>
      <c r="C650" s="84">
        <v>632.51618119</v>
      </c>
      <c r="D650" s="84">
        <v>611.42110874000002</v>
      </c>
      <c r="E650" s="84">
        <v>129.53971705999999</v>
      </c>
      <c r="F650" s="84">
        <v>129.53971705999999</v>
      </c>
    </row>
    <row r="651" spans="1:6" ht="12.75" customHeight="1" x14ac:dyDescent="0.2">
      <c r="A651" s="83" t="s">
        <v>179</v>
      </c>
      <c r="B651" s="83">
        <v>19</v>
      </c>
      <c r="C651" s="84">
        <v>625.31948341999998</v>
      </c>
      <c r="D651" s="84">
        <v>603.33630775999995</v>
      </c>
      <c r="E651" s="84">
        <v>127.82681769</v>
      </c>
      <c r="F651" s="84">
        <v>127.82681769</v>
      </c>
    </row>
    <row r="652" spans="1:6" ht="12.75" customHeight="1" x14ac:dyDescent="0.2">
      <c r="A652" s="83" t="s">
        <v>179</v>
      </c>
      <c r="B652" s="83">
        <v>20</v>
      </c>
      <c r="C652" s="84">
        <v>630.24043246999997</v>
      </c>
      <c r="D652" s="84">
        <v>606.76189070999999</v>
      </c>
      <c r="E652" s="84">
        <v>128.55258433</v>
      </c>
      <c r="F652" s="84">
        <v>128.55258433</v>
      </c>
    </row>
    <row r="653" spans="1:6" ht="12.75" customHeight="1" x14ac:dyDescent="0.2">
      <c r="A653" s="83" t="s">
        <v>179</v>
      </c>
      <c r="B653" s="83">
        <v>21</v>
      </c>
      <c r="C653" s="84">
        <v>638.20063931000004</v>
      </c>
      <c r="D653" s="84">
        <v>613.89839006</v>
      </c>
      <c r="E653" s="84">
        <v>130.06457025</v>
      </c>
      <c r="F653" s="84">
        <v>130.06457025</v>
      </c>
    </row>
    <row r="654" spans="1:6" ht="12.75" customHeight="1" x14ac:dyDescent="0.2">
      <c r="A654" s="83" t="s">
        <v>179</v>
      </c>
      <c r="B654" s="83">
        <v>22</v>
      </c>
      <c r="C654" s="84">
        <v>646.27869706000001</v>
      </c>
      <c r="D654" s="84">
        <v>620.71973361000005</v>
      </c>
      <c r="E654" s="84">
        <v>131.50978517999999</v>
      </c>
      <c r="F654" s="84">
        <v>131.50978517999999</v>
      </c>
    </row>
    <row r="655" spans="1:6" ht="12.75" customHeight="1" x14ac:dyDescent="0.2">
      <c r="A655" s="83" t="s">
        <v>179</v>
      </c>
      <c r="B655" s="83">
        <v>23</v>
      </c>
      <c r="C655" s="84">
        <v>666.32238701000006</v>
      </c>
      <c r="D655" s="84">
        <v>642.44766635999997</v>
      </c>
      <c r="E655" s="84">
        <v>136.11320860999999</v>
      </c>
      <c r="F655" s="84">
        <v>136.11320860999999</v>
      </c>
    </row>
    <row r="656" spans="1:6" ht="12.75" customHeight="1" x14ac:dyDescent="0.2">
      <c r="A656" s="83" t="s">
        <v>179</v>
      </c>
      <c r="B656" s="83">
        <v>24</v>
      </c>
      <c r="C656" s="84">
        <v>763.45201653000004</v>
      </c>
      <c r="D656" s="84">
        <v>738.27825245999998</v>
      </c>
      <c r="E656" s="84">
        <v>156.41650994</v>
      </c>
      <c r="F656" s="84">
        <v>156.41650994</v>
      </c>
    </row>
    <row r="657" spans="1:6" ht="12.75" customHeight="1" x14ac:dyDescent="0.2">
      <c r="A657" s="83" t="s">
        <v>180</v>
      </c>
      <c r="B657" s="83">
        <v>1</v>
      </c>
      <c r="C657" s="84">
        <v>698.05057234000003</v>
      </c>
      <c r="D657" s="84">
        <v>670.96155216</v>
      </c>
      <c r="E657" s="84">
        <v>142.15434891000001</v>
      </c>
      <c r="F657" s="84">
        <v>142.15434891000001</v>
      </c>
    </row>
    <row r="658" spans="1:6" ht="12.75" customHeight="1" x14ac:dyDescent="0.2">
      <c r="A658" s="83" t="s">
        <v>180</v>
      </c>
      <c r="B658" s="83">
        <v>2</v>
      </c>
      <c r="C658" s="84">
        <v>799.15368774000001</v>
      </c>
      <c r="D658" s="84">
        <v>775.51657704000002</v>
      </c>
      <c r="E658" s="84">
        <v>164.30606750000001</v>
      </c>
      <c r="F658" s="84">
        <v>164.30606750000001</v>
      </c>
    </row>
    <row r="659" spans="1:6" ht="12.75" customHeight="1" x14ac:dyDescent="0.2">
      <c r="A659" s="83" t="s">
        <v>180</v>
      </c>
      <c r="B659" s="83">
        <v>3</v>
      </c>
      <c r="C659" s="84">
        <v>896.12555020000002</v>
      </c>
      <c r="D659" s="84">
        <v>871.82481559999997</v>
      </c>
      <c r="E659" s="84">
        <v>184.71056744000001</v>
      </c>
      <c r="F659" s="84">
        <v>184.71056744000001</v>
      </c>
    </row>
    <row r="660" spans="1:6" ht="12.75" customHeight="1" x14ac:dyDescent="0.2">
      <c r="A660" s="83" t="s">
        <v>180</v>
      </c>
      <c r="B660" s="83">
        <v>4</v>
      </c>
      <c r="C660" s="84">
        <v>916.47080112000003</v>
      </c>
      <c r="D660" s="84">
        <v>890.83157788000005</v>
      </c>
      <c r="E660" s="84">
        <v>188.73746571000001</v>
      </c>
      <c r="F660" s="84">
        <v>188.73746571000001</v>
      </c>
    </row>
    <row r="661" spans="1:6" ht="12.75" customHeight="1" x14ac:dyDescent="0.2">
      <c r="A661" s="83" t="s">
        <v>180</v>
      </c>
      <c r="B661" s="83">
        <v>5</v>
      </c>
      <c r="C661" s="84">
        <v>929.20465274000003</v>
      </c>
      <c r="D661" s="84">
        <v>898.01836336999997</v>
      </c>
      <c r="E661" s="84">
        <v>190.26010557999999</v>
      </c>
      <c r="F661" s="84">
        <v>190.26010557999999</v>
      </c>
    </row>
    <row r="662" spans="1:6" ht="12.75" customHeight="1" x14ac:dyDescent="0.2">
      <c r="A662" s="83" t="s">
        <v>180</v>
      </c>
      <c r="B662" s="83">
        <v>6</v>
      </c>
      <c r="C662" s="84">
        <v>920.52307760999997</v>
      </c>
      <c r="D662" s="84">
        <v>890.80190936999998</v>
      </c>
      <c r="E662" s="84">
        <v>188.73117994</v>
      </c>
      <c r="F662" s="84">
        <v>188.73117994</v>
      </c>
    </row>
    <row r="663" spans="1:6" ht="12.75" customHeight="1" x14ac:dyDescent="0.2">
      <c r="A663" s="83" t="s">
        <v>180</v>
      </c>
      <c r="B663" s="83">
        <v>7</v>
      </c>
      <c r="C663" s="84">
        <v>878.46317913999997</v>
      </c>
      <c r="D663" s="84">
        <v>848.06509788000005</v>
      </c>
      <c r="E663" s="84">
        <v>179.67667660999999</v>
      </c>
      <c r="F663" s="84">
        <v>179.67667660999999</v>
      </c>
    </row>
    <row r="664" spans="1:6" ht="12.75" customHeight="1" x14ac:dyDescent="0.2">
      <c r="A664" s="83" t="s">
        <v>180</v>
      </c>
      <c r="B664" s="83">
        <v>8</v>
      </c>
      <c r="C664" s="84">
        <v>792.87594883999998</v>
      </c>
      <c r="D664" s="84">
        <v>766.72718293000003</v>
      </c>
      <c r="E664" s="84">
        <v>162.44388837</v>
      </c>
      <c r="F664" s="84">
        <v>162.44388837</v>
      </c>
    </row>
    <row r="665" spans="1:6" ht="12.75" customHeight="1" x14ac:dyDescent="0.2">
      <c r="A665" s="83" t="s">
        <v>180</v>
      </c>
      <c r="B665" s="83">
        <v>9</v>
      </c>
      <c r="C665" s="84">
        <v>744.39901584999996</v>
      </c>
      <c r="D665" s="84">
        <v>717.77466188000005</v>
      </c>
      <c r="E665" s="84">
        <v>152.07248372999999</v>
      </c>
      <c r="F665" s="84">
        <v>152.07248372999999</v>
      </c>
    </row>
    <row r="666" spans="1:6" ht="12.75" customHeight="1" x14ac:dyDescent="0.2">
      <c r="A666" s="83" t="s">
        <v>180</v>
      </c>
      <c r="B666" s="83">
        <v>10</v>
      </c>
      <c r="C666" s="84">
        <v>713.10847702000001</v>
      </c>
      <c r="D666" s="84">
        <v>686.73706952999999</v>
      </c>
      <c r="E666" s="84">
        <v>145.49665428</v>
      </c>
      <c r="F666" s="84">
        <v>145.49665428</v>
      </c>
    </row>
    <row r="667" spans="1:6" ht="12.75" customHeight="1" x14ac:dyDescent="0.2">
      <c r="A667" s="83" t="s">
        <v>180</v>
      </c>
      <c r="B667" s="83">
        <v>11</v>
      </c>
      <c r="C667" s="84">
        <v>709.93332593000002</v>
      </c>
      <c r="D667" s="84">
        <v>685.00415106000003</v>
      </c>
      <c r="E667" s="84">
        <v>145.12950671999999</v>
      </c>
      <c r="F667" s="84">
        <v>145.12950671999999</v>
      </c>
    </row>
    <row r="668" spans="1:6" ht="12.75" customHeight="1" x14ac:dyDescent="0.2">
      <c r="A668" s="83" t="s">
        <v>180</v>
      </c>
      <c r="B668" s="83">
        <v>12</v>
      </c>
      <c r="C668" s="84">
        <v>713.76490131000003</v>
      </c>
      <c r="D668" s="84">
        <v>688.38242237999998</v>
      </c>
      <c r="E668" s="84">
        <v>145.84524961</v>
      </c>
      <c r="F668" s="84">
        <v>145.84524961</v>
      </c>
    </row>
    <row r="669" spans="1:6" ht="12.75" customHeight="1" x14ac:dyDescent="0.2">
      <c r="A669" s="83" t="s">
        <v>180</v>
      </c>
      <c r="B669" s="83">
        <v>13</v>
      </c>
      <c r="C669" s="84">
        <v>706.02205888000003</v>
      </c>
      <c r="D669" s="84">
        <v>680.40517416</v>
      </c>
      <c r="E669" s="84">
        <v>144.15513708</v>
      </c>
      <c r="F669" s="84">
        <v>144.15513708</v>
      </c>
    </row>
    <row r="670" spans="1:6" ht="12.75" customHeight="1" x14ac:dyDescent="0.2">
      <c r="A670" s="83" t="s">
        <v>180</v>
      </c>
      <c r="B670" s="83">
        <v>14</v>
      </c>
      <c r="C670" s="84">
        <v>702.09215428000005</v>
      </c>
      <c r="D670" s="84">
        <v>678.78054667000004</v>
      </c>
      <c r="E670" s="84">
        <v>143.81093276999999</v>
      </c>
      <c r="F670" s="84">
        <v>143.81093276999999</v>
      </c>
    </row>
    <row r="671" spans="1:6" ht="12.75" customHeight="1" x14ac:dyDescent="0.2">
      <c r="A671" s="83" t="s">
        <v>180</v>
      </c>
      <c r="B671" s="83">
        <v>15</v>
      </c>
      <c r="C671" s="84">
        <v>708.84674757000005</v>
      </c>
      <c r="D671" s="84">
        <v>686.34204139999997</v>
      </c>
      <c r="E671" s="84">
        <v>145.41296101</v>
      </c>
      <c r="F671" s="84">
        <v>145.41296101</v>
      </c>
    </row>
    <row r="672" spans="1:6" ht="12.75" customHeight="1" x14ac:dyDescent="0.2">
      <c r="A672" s="83" t="s">
        <v>180</v>
      </c>
      <c r="B672" s="83">
        <v>16</v>
      </c>
      <c r="C672" s="84">
        <v>709.37238170000001</v>
      </c>
      <c r="D672" s="84">
        <v>686.93254452999997</v>
      </c>
      <c r="E672" s="84">
        <v>145.53806890999999</v>
      </c>
      <c r="F672" s="84">
        <v>145.53806890999999</v>
      </c>
    </row>
    <row r="673" spans="1:6" ht="12.75" customHeight="1" x14ac:dyDescent="0.2">
      <c r="A673" s="83" t="s">
        <v>180</v>
      </c>
      <c r="B673" s="83">
        <v>17</v>
      </c>
      <c r="C673" s="84">
        <v>704.24450387000002</v>
      </c>
      <c r="D673" s="84">
        <v>678.79520614</v>
      </c>
      <c r="E673" s="84">
        <v>143.81403861999999</v>
      </c>
      <c r="F673" s="84">
        <v>143.81403861999999</v>
      </c>
    </row>
    <row r="674" spans="1:6" ht="12.75" customHeight="1" x14ac:dyDescent="0.2">
      <c r="A674" s="83" t="s">
        <v>180</v>
      </c>
      <c r="B674" s="83">
        <v>18</v>
      </c>
      <c r="C674" s="84">
        <v>702.53009825000004</v>
      </c>
      <c r="D674" s="84">
        <v>679.99266224999997</v>
      </c>
      <c r="E674" s="84">
        <v>144.06773957999999</v>
      </c>
      <c r="F674" s="84">
        <v>144.06773957999999</v>
      </c>
    </row>
    <row r="675" spans="1:6" ht="12.75" customHeight="1" x14ac:dyDescent="0.2">
      <c r="A675" s="83" t="s">
        <v>180</v>
      </c>
      <c r="B675" s="83">
        <v>19</v>
      </c>
      <c r="C675" s="84">
        <v>699.20189144000005</v>
      </c>
      <c r="D675" s="84">
        <v>674.49870885999997</v>
      </c>
      <c r="E675" s="84">
        <v>142.90375431000001</v>
      </c>
      <c r="F675" s="84">
        <v>142.90375431000001</v>
      </c>
    </row>
    <row r="676" spans="1:6" ht="12.75" customHeight="1" x14ac:dyDescent="0.2">
      <c r="A676" s="83" t="s">
        <v>180</v>
      </c>
      <c r="B676" s="83">
        <v>20</v>
      </c>
      <c r="C676" s="84">
        <v>708.48897825999995</v>
      </c>
      <c r="D676" s="84">
        <v>680.16732694999996</v>
      </c>
      <c r="E676" s="84">
        <v>144.1047452</v>
      </c>
      <c r="F676" s="84">
        <v>144.1047452</v>
      </c>
    </row>
    <row r="677" spans="1:6" ht="12.75" customHeight="1" x14ac:dyDescent="0.2">
      <c r="A677" s="83" t="s">
        <v>180</v>
      </c>
      <c r="B677" s="83">
        <v>21</v>
      </c>
      <c r="C677" s="84">
        <v>722.39421334999997</v>
      </c>
      <c r="D677" s="84">
        <v>693.56647247000001</v>
      </c>
      <c r="E677" s="84">
        <v>146.94357672999999</v>
      </c>
      <c r="F677" s="84">
        <v>146.94357672999999</v>
      </c>
    </row>
    <row r="678" spans="1:6" ht="12.75" customHeight="1" x14ac:dyDescent="0.2">
      <c r="A678" s="83" t="s">
        <v>180</v>
      </c>
      <c r="B678" s="83">
        <v>22</v>
      </c>
      <c r="C678" s="84">
        <v>722.48929494000004</v>
      </c>
      <c r="D678" s="84">
        <v>693.18463625000004</v>
      </c>
      <c r="E678" s="84">
        <v>146.86267838000001</v>
      </c>
      <c r="F678" s="84">
        <v>146.86267838000001</v>
      </c>
    </row>
    <row r="679" spans="1:6" ht="12.75" customHeight="1" x14ac:dyDescent="0.2">
      <c r="A679" s="83" t="s">
        <v>180</v>
      </c>
      <c r="B679" s="83">
        <v>23</v>
      </c>
      <c r="C679" s="84">
        <v>695.49136854999995</v>
      </c>
      <c r="D679" s="84">
        <v>666.03971721000005</v>
      </c>
      <c r="E679" s="84">
        <v>141.11157643000001</v>
      </c>
      <c r="F679" s="84">
        <v>141.11157643000001</v>
      </c>
    </row>
    <row r="680" spans="1:6" ht="12.75" customHeight="1" x14ac:dyDescent="0.2">
      <c r="A680" s="83" t="s">
        <v>180</v>
      </c>
      <c r="B680" s="83">
        <v>24</v>
      </c>
      <c r="C680" s="84">
        <v>725.25334694000003</v>
      </c>
      <c r="D680" s="84">
        <v>697.84120050000001</v>
      </c>
      <c r="E680" s="84">
        <v>147.84924885999999</v>
      </c>
      <c r="F680" s="84">
        <v>147.84924885999999</v>
      </c>
    </row>
    <row r="681" spans="1:6" ht="12.75" customHeight="1" x14ac:dyDescent="0.2">
      <c r="A681" s="83" t="s">
        <v>181</v>
      </c>
      <c r="B681" s="83">
        <v>1</v>
      </c>
      <c r="C681" s="84">
        <v>854.74372586000004</v>
      </c>
      <c r="D681" s="84">
        <v>825.12892639999995</v>
      </c>
      <c r="E681" s="84">
        <v>174.81726773</v>
      </c>
      <c r="F681" s="84">
        <v>174.81726773</v>
      </c>
    </row>
    <row r="682" spans="1:6" ht="12.75" customHeight="1" x14ac:dyDescent="0.2">
      <c r="A682" s="83" t="s">
        <v>181</v>
      </c>
      <c r="B682" s="83">
        <v>2</v>
      </c>
      <c r="C682" s="84">
        <v>862.67155188000004</v>
      </c>
      <c r="D682" s="84">
        <v>844.09031787000004</v>
      </c>
      <c r="E682" s="84">
        <v>178.83455344999999</v>
      </c>
      <c r="F682" s="84">
        <v>178.83455344999999</v>
      </c>
    </row>
    <row r="683" spans="1:6" ht="12.75" customHeight="1" x14ac:dyDescent="0.2">
      <c r="A683" s="83" t="s">
        <v>181</v>
      </c>
      <c r="B683" s="83">
        <v>3</v>
      </c>
      <c r="C683" s="84">
        <v>903.62121998999999</v>
      </c>
      <c r="D683" s="84">
        <v>875.72395290999998</v>
      </c>
      <c r="E683" s="84">
        <v>185.53666444000001</v>
      </c>
      <c r="F683" s="84">
        <v>185.53666444000001</v>
      </c>
    </row>
    <row r="684" spans="1:6" ht="12.75" customHeight="1" x14ac:dyDescent="0.2">
      <c r="A684" s="83" t="s">
        <v>181</v>
      </c>
      <c r="B684" s="83">
        <v>4</v>
      </c>
      <c r="C684" s="84">
        <v>917.54761985000005</v>
      </c>
      <c r="D684" s="84">
        <v>889.14966416000004</v>
      </c>
      <c r="E684" s="84">
        <v>188.38112434999999</v>
      </c>
      <c r="F684" s="84">
        <v>188.38112434999999</v>
      </c>
    </row>
    <row r="685" spans="1:6" ht="12.75" customHeight="1" x14ac:dyDescent="0.2">
      <c r="A685" s="83" t="s">
        <v>181</v>
      </c>
      <c r="B685" s="83">
        <v>5</v>
      </c>
      <c r="C685" s="84">
        <v>930.51592528000003</v>
      </c>
      <c r="D685" s="84">
        <v>899.62258876999999</v>
      </c>
      <c r="E685" s="84">
        <v>190.59998737999999</v>
      </c>
      <c r="F685" s="84">
        <v>190.59998737999999</v>
      </c>
    </row>
    <row r="686" spans="1:6" ht="12.75" customHeight="1" x14ac:dyDescent="0.2">
      <c r="A686" s="83" t="s">
        <v>181</v>
      </c>
      <c r="B686" s="83">
        <v>6</v>
      </c>
      <c r="C686" s="84">
        <v>903.18028934999995</v>
      </c>
      <c r="D686" s="84">
        <v>878.39910517999999</v>
      </c>
      <c r="E686" s="84">
        <v>186.10343988</v>
      </c>
      <c r="F686" s="84">
        <v>186.10343988</v>
      </c>
    </row>
    <row r="687" spans="1:6" ht="12.75" customHeight="1" x14ac:dyDescent="0.2">
      <c r="A687" s="83" t="s">
        <v>181</v>
      </c>
      <c r="B687" s="83">
        <v>7</v>
      </c>
      <c r="C687" s="84">
        <v>869.6703923</v>
      </c>
      <c r="D687" s="84">
        <v>842.39413114000001</v>
      </c>
      <c r="E687" s="84">
        <v>178.47518812000001</v>
      </c>
      <c r="F687" s="84">
        <v>178.47518812000001</v>
      </c>
    </row>
    <row r="688" spans="1:6" ht="12.75" customHeight="1" x14ac:dyDescent="0.2">
      <c r="A688" s="83" t="s">
        <v>181</v>
      </c>
      <c r="B688" s="83">
        <v>8</v>
      </c>
      <c r="C688" s="84">
        <v>811.13185615999998</v>
      </c>
      <c r="D688" s="84">
        <v>784.67361497000002</v>
      </c>
      <c r="E688" s="84">
        <v>166.24613808000001</v>
      </c>
      <c r="F688" s="84">
        <v>166.24613808000001</v>
      </c>
    </row>
    <row r="689" spans="1:6" ht="12.75" customHeight="1" x14ac:dyDescent="0.2">
      <c r="A689" s="83" t="s">
        <v>181</v>
      </c>
      <c r="B689" s="83">
        <v>9</v>
      </c>
      <c r="C689" s="84">
        <v>747.28639597999995</v>
      </c>
      <c r="D689" s="84">
        <v>721.36065847999998</v>
      </c>
      <c r="E689" s="84">
        <v>152.83223666999999</v>
      </c>
      <c r="F689" s="84">
        <v>152.83223666999999</v>
      </c>
    </row>
    <row r="690" spans="1:6" ht="12.75" customHeight="1" x14ac:dyDescent="0.2">
      <c r="A690" s="83" t="s">
        <v>181</v>
      </c>
      <c r="B690" s="83">
        <v>10</v>
      </c>
      <c r="C690" s="84">
        <v>713.23956809000003</v>
      </c>
      <c r="D690" s="84">
        <v>692.82598422000001</v>
      </c>
      <c r="E690" s="84">
        <v>146.78669199000001</v>
      </c>
      <c r="F690" s="84">
        <v>146.78669199000001</v>
      </c>
    </row>
    <row r="691" spans="1:6" ht="12.75" customHeight="1" x14ac:dyDescent="0.2">
      <c r="A691" s="83" t="s">
        <v>181</v>
      </c>
      <c r="B691" s="83">
        <v>11</v>
      </c>
      <c r="C691" s="84">
        <v>710.70910908999997</v>
      </c>
      <c r="D691" s="84">
        <v>685.39048031000004</v>
      </c>
      <c r="E691" s="84">
        <v>145.21135699000001</v>
      </c>
      <c r="F691" s="84">
        <v>145.21135699000001</v>
      </c>
    </row>
    <row r="692" spans="1:6" ht="12.75" customHeight="1" x14ac:dyDescent="0.2">
      <c r="A692" s="83" t="s">
        <v>181</v>
      </c>
      <c r="B692" s="83">
        <v>12</v>
      </c>
      <c r="C692" s="84">
        <v>711.94524876000003</v>
      </c>
      <c r="D692" s="84">
        <v>688.92925226</v>
      </c>
      <c r="E692" s="84">
        <v>145.96110461000001</v>
      </c>
      <c r="F692" s="84">
        <v>145.96110461000001</v>
      </c>
    </row>
    <row r="693" spans="1:6" ht="12.75" customHeight="1" x14ac:dyDescent="0.2">
      <c r="A693" s="83" t="s">
        <v>181</v>
      </c>
      <c r="B693" s="83">
        <v>13</v>
      </c>
      <c r="C693" s="84">
        <v>714.53746023999997</v>
      </c>
      <c r="D693" s="84">
        <v>689.54979016000004</v>
      </c>
      <c r="E693" s="84">
        <v>146.09257586999999</v>
      </c>
      <c r="F693" s="84">
        <v>146.09257586999999</v>
      </c>
    </row>
    <row r="694" spans="1:6" ht="12.75" customHeight="1" x14ac:dyDescent="0.2">
      <c r="A694" s="83" t="s">
        <v>181</v>
      </c>
      <c r="B694" s="83">
        <v>14</v>
      </c>
      <c r="C694" s="84">
        <v>708.66181207</v>
      </c>
      <c r="D694" s="84">
        <v>683.74639101000002</v>
      </c>
      <c r="E694" s="84">
        <v>144.86302936999999</v>
      </c>
      <c r="F694" s="84">
        <v>144.86302936999999</v>
      </c>
    </row>
    <row r="695" spans="1:6" ht="12.75" customHeight="1" x14ac:dyDescent="0.2">
      <c r="A695" s="83" t="s">
        <v>181</v>
      </c>
      <c r="B695" s="83">
        <v>15</v>
      </c>
      <c r="C695" s="84">
        <v>710.61842578000005</v>
      </c>
      <c r="D695" s="84">
        <v>685.42366043000004</v>
      </c>
      <c r="E695" s="84">
        <v>145.21838675000001</v>
      </c>
      <c r="F695" s="84">
        <v>145.21838675000001</v>
      </c>
    </row>
    <row r="696" spans="1:6" ht="12.75" customHeight="1" x14ac:dyDescent="0.2">
      <c r="A696" s="83" t="s">
        <v>181</v>
      </c>
      <c r="B696" s="83">
        <v>16</v>
      </c>
      <c r="C696" s="84">
        <v>717.85685251999996</v>
      </c>
      <c r="D696" s="84">
        <v>698.44786663000002</v>
      </c>
      <c r="E696" s="84">
        <v>147.97778116000001</v>
      </c>
      <c r="F696" s="84">
        <v>147.97778116000001</v>
      </c>
    </row>
    <row r="697" spans="1:6" ht="12.75" customHeight="1" x14ac:dyDescent="0.2">
      <c r="A697" s="83" t="s">
        <v>181</v>
      </c>
      <c r="B697" s="83">
        <v>17</v>
      </c>
      <c r="C697" s="84">
        <v>720.92874045999997</v>
      </c>
      <c r="D697" s="84">
        <v>695.05687277000004</v>
      </c>
      <c r="E697" s="84">
        <v>147.25934279000001</v>
      </c>
      <c r="F697" s="84">
        <v>147.25934279000001</v>
      </c>
    </row>
    <row r="698" spans="1:6" ht="12.75" customHeight="1" x14ac:dyDescent="0.2">
      <c r="A698" s="83" t="s">
        <v>181</v>
      </c>
      <c r="B698" s="83">
        <v>18</v>
      </c>
      <c r="C698" s="84">
        <v>725.59691929999997</v>
      </c>
      <c r="D698" s="84">
        <v>697.36343008999995</v>
      </c>
      <c r="E698" s="84">
        <v>147.74802525999999</v>
      </c>
      <c r="F698" s="84">
        <v>147.74802525999999</v>
      </c>
    </row>
    <row r="699" spans="1:6" ht="12.75" customHeight="1" x14ac:dyDescent="0.2">
      <c r="A699" s="83" t="s">
        <v>181</v>
      </c>
      <c r="B699" s="83">
        <v>19</v>
      </c>
      <c r="C699" s="84">
        <v>720.96676355</v>
      </c>
      <c r="D699" s="84">
        <v>693.06783920999999</v>
      </c>
      <c r="E699" s="84">
        <v>146.83793299000001</v>
      </c>
      <c r="F699" s="84">
        <v>146.83793299000001</v>
      </c>
    </row>
    <row r="700" spans="1:6" ht="12.75" customHeight="1" x14ac:dyDescent="0.2">
      <c r="A700" s="83" t="s">
        <v>181</v>
      </c>
      <c r="B700" s="83">
        <v>20</v>
      </c>
      <c r="C700" s="84">
        <v>714.05185972000004</v>
      </c>
      <c r="D700" s="84">
        <v>686.53771669000002</v>
      </c>
      <c r="E700" s="84">
        <v>145.45441807</v>
      </c>
      <c r="F700" s="84">
        <v>145.45441807</v>
      </c>
    </row>
    <row r="701" spans="1:6" ht="12.75" customHeight="1" x14ac:dyDescent="0.2">
      <c r="A701" s="83" t="s">
        <v>181</v>
      </c>
      <c r="B701" s="83">
        <v>21</v>
      </c>
      <c r="C701" s="84">
        <v>688.82177817000002</v>
      </c>
      <c r="D701" s="84">
        <v>661.58676861000004</v>
      </c>
      <c r="E701" s="84">
        <v>140.16814531</v>
      </c>
      <c r="F701" s="84">
        <v>140.16814531</v>
      </c>
    </row>
    <row r="702" spans="1:6" ht="12.75" customHeight="1" x14ac:dyDescent="0.2">
      <c r="A702" s="83" t="s">
        <v>181</v>
      </c>
      <c r="B702" s="83">
        <v>22</v>
      </c>
      <c r="C702" s="84">
        <v>687.57176177999997</v>
      </c>
      <c r="D702" s="84">
        <v>659.77672789999997</v>
      </c>
      <c r="E702" s="84">
        <v>139.78465811999999</v>
      </c>
      <c r="F702" s="84">
        <v>139.78465811999999</v>
      </c>
    </row>
    <row r="703" spans="1:6" ht="12.75" customHeight="1" x14ac:dyDescent="0.2">
      <c r="A703" s="83" t="s">
        <v>181</v>
      </c>
      <c r="B703" s="83">
        <v>23</v>
      </c>
      <c r="C703" s="84">
        <v>738.18057949000001</v>
      </c>
      <c r="D703" s="84">
        <v>711.20179936</v>
      </c>
      <c r="E703" s="84">
        <v>150.67991364</v>
      </c>
      <c r="F703" s="84">
        <v>150.67991364</v>
      </c>
    </row>
    <row r="704" spans="1:6" ht="12.75" customHeight="1" x14ac:dyDescent="0.2">
      <c r="A704" s="83" t="s">
        <v>181</v>
      </c>
      <c r="B704" s="83">
        <v>24</v>
      </c>
      <c r="C704" s="84">
        <v>788.52922544</v>
      </c>
      <c r="D704" s="84">
        <v>761.06262231999995</v>
      </c>
      <c r="E704" s="84">
        <v>161.24375713000001</v>
      </c>
      <c r="F704" s="84">
        <v>161.24375713000001</v>
      </c>
    </row>
    <row r="705" spans="1:6" ht="12.75" customHeight="1" x14ac:dyDescent="0.2">
      <c r="A705" s="83" t="s">
        <v>182</v>
      </c>
      <c r="B705" s="83">
        <v>1</v>
      </c>
      <c r="C705" s="84">
        <v>852.94312418000004</v>
      </c>
      <c r="D705" s="84">
        <v>824.38537859999997</v>
      </c>
      <c r="E705" s="84">
        <v>174.65973478000001</v>
      </c>
      <c r="F705" s="84">
        <v>174.65973478000001</v>
      </c>
    </row>
    <row r="706" spans="1:6" ht="12.75" customHeight="1" x14ac:dyDescent="0.2">
      <c r="A706" s="83" t="s">
        <v>182</v>
      </c>
      <c r="B706" s="83">
        <v>2</v>
      </c>
      <c r="C706" s="84">
        <v>900.16475207999997</v>
      </c>
      <c r="D706" s="84">
        <v>872.46933966999995</v>
      </c>
      <c r="E706" s="84">
        <v>184.84712056999999</v>
      </c>
      <c r="F706" s="84">
        <v>184.84712056999999</v>
      </c>
    </row>
    <row r="707" spans="1:6" ht="12.75" customHeight="1" x14ac:dyDescent="0.2">
      <c r="A707" s="83" t="s">
        <v>182</v>
      </c>
      <c r="B707" s="83">
        <v>3</v>
      </c>
      <c r="C707" s="84">
        <v>938.17037130999995</v>
      </c>
      <c r="D707" s="84">
        <v>910.71989206000001</v>
      </c>
      <c r="E707" s="84">
        <v>192.9511354</v>
      </c>
      <c r="F707" s="84">
        <v>192.9511354</v>
      </c>
    </row>
    <row r="708" spans="1:6" ht="12.75" customHeight="1" x14ac:dyDescent="0.2">
      <c r="A708" s="83" t="s">
        <v>182</v>
      </c>
      <c r="B708" s="83">
        <v>4</v>
      </c>
      <c r="C708" s="84">
        <v>945.06661839000003</v>
      </c>
      <c r="D708" s="84">
        <v>926.42973377999999</v>
      </c>
      <c r="E708" s="84">
        <v>196.27952629000001</v>
      </c>
      <c r="F708" s="84">
        <v>196.27952629000001</v>
      </c>
    </row>
    <row r="709" spans="1:6" ht="12.75" customHeight="1" x14ac:dyDescent="0.2">
      <c r="A709" s="83" t="s">
        <v>182</v>
      </c>
      <c r="B709" s="83">
        <v>5</v>
      </c>
      <c r="C709" s="84">
        <v>963.70482563999997</v>
      </c>
      <c r="D709" s="84">
        <v>936.29019920999997</v>
      </c>
      <c r="E709" s="84">
        <v>198.36862966999999</v>
      </c>
      <c r="F709" s="84">
        <v>198.36862966999999</v>
      </c>
    </row>
    <row r="710" spans="1:6" ht="12.75" customHeight="1" x14ac:dyDescent="0.2">
      <c r="A710" s="83" t="s">
        <v>182</v>
      </c>
      <c r="B710" s="83">
        <v>6</v>
      </c>
      <c r="C710" s="84">
        <v>947.24272756000005</v>
      </c>
      <c r="D710" s="84">
        <v>920.18434961000003</v>
      </c>
      <c r="E710" s="84">
        <v>194.95633792999999</v>
      </c>
      <c r="F710" s="84">
        <v>194.95633792999999</v>
      </c>
    </row>
    <row r="711" spans="1:6" ht="12.75" customHeight="1" x14ac:dyDescent="0.2">
      <c r="A711" s="83" t="s">
        <v>182</v>
      </c>
      <c r="B711" s="83">
        <v>7</v>
      </c>
      <c r="C711" s="84">
        <v>926.03295900000001</v>
      </c>
      <c r="D711" s="84">
        <v>893.10230709999996</v>
      </c>
      <c r="E711" s="84">
        <v>189.21855740999999</v>
      </c>
      <c r="F711" s="84">
        <v>189.21855740999999</v>
      </c>
    </row>
    <row r="712" spans="1:6" ht="12.75" customHeight="1" x14ac:dyDescent="0.2">
      <c r="A712" s="83" t="s">
        <v>182</v>
      </c>
      <c r="B712" s="83">
        <v>8</v>
      </c>
      <c r="C712" s="84">
        <v>877.15183090999994</v>
      </c>
      <c r="D712" s="84">
        <v>846.43575860999999</v>
      </c>
      <c r="E712" s="84">
        <v>179.33147402</v>
      </c>
      <c r="F712" s="84">
        <v>179.33147402</v>
      </c>
    </row>
    <row r="713" spans="1:6" ht="12.75" customHeight="1" x14ac:dyDescent="0.2">
      <c r="A713" s="83" t="s">
        <v>182</v>
      </c>
      <c r="B713" s="83">
        <v>9</v>
      </c>
      <c r="C713" s="84">
        <v>800.67110623999997</v>
      </c>
      <c r="D713" s="84">
        <v>771.77791638999997</v>
      </c>
      <c r="E713" s="84">
        <v>163.51397015000001</v>
      </c>
      <c r="F713" s="84">
        <v>163.51397015000001</v>
      </c>
    </row>
    <row r="714" spans="1:6" ht="12.75" customHeight="1" x14ac:dyDescent="0.2">
      <c r="A714" s="83" t="s">
        <v>182</v>
      </c>
      <c r="B714" s="83">
        <v>10</v>
      </c>
      <c r="C714" s="84">
        <v>739.15063929999997</v>
      </c>
      <c r="D714" s="84">
        <v>710.85591009999996</v>
      </c>
      <c r="E714" s="84">
        <v>150.60663124999999</v>
      </c>
      <c r="F714" s="84">
        <v>150.60663124999999</v>
      </c>
    </row>
    <row r="715" spans="1:6" ht="12.75" customHeight="1" x14ac:dyDescent="0.2">
      <c r="A715" s="83" t="s">
        <v>182</v>
      </c>
      <c r="B715" s="83">
        <v>11</v>
      </c>
      <c r="C715" s="84">
        <v>719.35970286999998</v>
      </c>
      <c r="D715" s="84">
        <v>690.226358</v>
      </c>
      <c r="E715" s="84">
        <v>146.235918</v>
      </c>
      <c r="F715" s="84">
        <v>146.235918</v>
      </c>
    </row>
    <row r="716" spans="1:6" ht="12.75" customHeight="1" x14ac:dyDescent="0.2">
      <c r="A716" s="83" t="s">
        <v>182</v>
      </c>
      <c r="B716" s="83">
        <v>12</v>
      </c>
      <c r="C716" s="84">
        <v>721.23605950000001</v>
      </c>
      <c r="D716" s="84">
        <v>691.78390258000002</v>
      </c>
      <c r="E716" s="84">
        <v>146.56590969000001</v>
      </c>
      <c r="F716" s="84">
        <v>146.56590969000001</v>
      </c>
    </row>
    <row r="717" spans="1:6" ht="12.75" customHeight="1" x14ac:dyDescent="0.2">
      <c r="A717" s="83" t="s">
        <v>182</v>
      </c>
      <c r="B717" s="83">
        <v>13</v>
      </c>
      <c r="C717" s="84">
        <v>733.47949265</v>
      </c>
      <c r="D717" s="84">
        <v>701.73657255000001</v>
      </c>
      <c r="E717" s="84">
        <v>148.67454813000001</v>
      </c>
      <c r="F717" s="84">
        <v>148.67454813000001</v>
      </c>
    </row>
    <row r="718" spans="1:6" ht="12.75" customHeight="1" x14ac:dyDescent="0.2">
      <c r="A718" s="83" t="s">
        <v>182</v>
      </c>
      <c r="B718" s="83">
        <v>14</v>
      </c>
      <c r="C718" s="84">
        <v>724.55386180000005</v>
      </c>
      <c r="D718" s="84">
        <v>698.92967845999999</v>
      </c>
      <c r="E718" s="84">
        <v>148.07986099999999</v>
      </c>
      <c r="F718" s="84">
        <v>148.07986099999999</v>
      </c>
    </row>
    <row r="719" spans="1:6" ht="12.75" customHeight="1" x14ac:dyDescent="0.2">
      <c r="A719" s="83" t="s">
        <v>182</v>
      </c>
      <c r="B719" s="83">
        <v>15</v>
      </c>
      <c r="C719" s="84">
        <v>729.84920638000006</v>
      </c>
      <c r="D719" s="84">
        <v>704.80510957000001</v>
      </c>
      <c r="E719" s="84">
        <v>149.32466865999999</v>
      </c>
      <c r="F719" s="84">
        <v>149.32466865999999</v>
      </c>
    </row>
    <row r="720" spans="1:6" ht="12.75" customHeight="1" x14ac:dyDescent="0.2">
      <c r="A720" s="83" t="s">
        <v>182</v>
      </c>
      <c r="B720" s="83">
        <v>16</v>
      </c>
      <c r="C720" s="84">
        <v>748.03895542999999</v>
      </c>
      <c r="D720" s="84">
        <v>720.04909694000003</v>
      </c>
      <c r="E720" s="84">
        <v>152.55436058000001</v>
      </c>
      <c r="F720" s="84">
        <v>152.55436058000001</v>
      </c>
    </row>
    <row r="721" spans="1:6" ht="12.75" customHeight="1" x14ac:dyDescent="0.2">
      <c r="A721" s="83" t="s">
        <v>182</v>
      </c>
      <c r="B721" s="83">
        <v>17</v>
      </c>
      <c r="C721" s="84">
        <v>762.31834214000003</v>
      </c>
      <c r="D721" s="84">
        <v>729.67993657</v>
      </c>
      <c r="E721" s="84">
        <v>154.59481391</v>
      </c>
      <c r="F721" s="84">
        <v>154.59481391</v>
      </c>
    </row>
    <row r="722" spans="1:6" ht="12.75" customHeight="1" x14ac:dyDescent="0.2">
      <c r="A722" s="83" t="s">
        <v>182</v>
      </c>
      <c r="B722" s="83">
        <v>18</v>
      </c>
      <c r="C722" s="84">
        <v>746.07451884</v>
      </c>
      <c r="D722" s="84">
        <v>720.12095275000001</v>
      </c>
      <c r="E722" s="84">
        <v>152.56958442000001</v>
      </c>
      <c r="F722" s="84">
        <v>152.56958442000001</v>
      </c>
    </row>
    <row r="723" spans="1:6" ht="12.75" customHeight="1" x14ac:dyDescent="0.2">
      <c r="A723" s="83" t="s">
        <v>182</v>
      </c>
      <c r="B723" s="83">
        <v>19</v>
      </c>
      <c r="C723" s="84">
        <v>745.02863296999999</v>
      </c>
      <c r="D723" s="84">
        <v>718.51047252000001</v>
      </c>
      <c r="E723" s="84">
        <v>152.22837744</v>
      </c>
      <c r="F723" s="84">
        <v>152.22837744</v>
      </c>
    </row>
    <row r="724" spans="1:6" ht="12.75" customHeight="1" x14ac:dyDescent="0.2">
      <c r="A724" s="83" t="s">
        <v>182</v>
      </c>
      <c r="B724" s="83">
        <v>20</v>
      </c>
      <c r="C724" s="84">
        <v>746.67744416000005</v>
      </c>
      <c r="D724" s="84">
        <v>718.74418467999999</v>
      </c>
      <c r="E724" s="84">
        <v>152.27789324</v>
      </c>
      <c r="F724" s="84">
        <v>152.27789324</v>
      </c>
    </row>
    <row r="725" spans="1:6" ht="12.75" customHeight="1" x14ac:dyDescent="0.2">
      <c r="A725" s="83" t="s">
        <v>182</v>
      </c>
      <c r="B725" s="83">
        <v>21</v>
      </c>
      <c r="C725" s="84">
        <v>724.54766432999998</v>
      </c>
      <c r="D725" s="84">
        <v>698.28674685999999</v>
      </c>
      <c r="E725" s="84">
        <v>147.94364526000001</v>
      </c>
      <c r="F725" s="84">
        <v>147.94364526000001</v>
      </c>
    </row>
    <row r="726" spans="1:6" ht="12.75" customHeight="1" x14ac:dyDescent="0.2">
      <c r="A726" s="83" t="s">
        <v>182</v>
      </c>
      <c r="B726" s="83">
        <v>22</v>
      </c>
      <c r="C726" s="84">
        <v>715.26051079000001</v>
      </c>
      <c r="D726" s="84">
        <v>687.41367753999998</v>
      </c>
      <c r="E726" s="84">
        <v>145.64000493</v>
      </c>
      <c r="F726" s="84">
        <v>145.64000493</v>
      </c>
    </row>
    <row r="727" spans="1:6" ht="12.75" customHeight="1" x14ac:dyDescent="0.2">
      <c r="A727" s="83" t="s">
        <v>182</v>
      </c>
      <c r="B727" s="83">
        <v>23</v>
      </c>
      <c r="C727" s="84">
        <v>759.04999103</v>
      </c>
      <c r="D727" s="84">
        <v>730.59556366000004</v>
      </c>
      <c r="E727" s="84">
        <v>154.78880472</v>
      </c>
      <c r="F727" s="84">
        <v>154.78880472</v>
      </c>
    </row>
    <row r="728" spans="1:6" ht="12.75" customHeight="1" x14ac:dyDescent="0.2">
      <c r="A728" s="83" t="s">
        <v>182</v>
      </c>
      <c r="B728" s="83">
        <v>24</v>
      </c>
      <c r="C728" s="84">
        <v>800.42939418000003</v>
      </c>
      <c r="D728" s="84">
        <v>771.62803329999997</v>
      </c>
      <c r="E728" s="84">
        <v>163.48221491999999</v>
      </c>
      <c r="F728" s="84">
        <v>163.48221491999999</v>
      </c>
    </row>
    <row r="729" spans="1:6" ht="12.75" customHeight="1" x14ac:dyDescent="0.2">
      <c r="A729" s="83" t="s">
        <v>183</v>
      </c>
      <c r="B729" s="83">
        <v>1</v>
      </c>
      <c r="C729" s="84">
        <v>832.28418576000001</v>
      </c>
      <c r="D729" s="84">
        <v>804.04764528999999</v>
      </c>
      <c r="E729" s="84">
        <v>170.35084818999999</v>
      </c>
      <c r="F729" s="84">
        <v>170.35084818999999</v>
      </c>
    </row>
    <row r="730" spans="1:6" ht="12.75" customHeight="1" x14ac:dyDescent="0.2">
      <c r="A730" s="83" t="s">
        <v>183</v>
      </c>
      <c r="B730" s="83">
        <v>2</v>
      </c>
      <c r="C730" s="84">
        <v>890.80235370000003</v>
      </c>
      <c r="D730" s="84">
        <v>863.61923479999996</v>
      </c>
      <c r="E730" s="84">
        <v>182.97207886000001</v>
      </c>
      <c r="F730" s="84">
        <v>182.97207886000001</v>
      </c>
    </row>
    <row r="731" spans="1:6" ht="12.75" customHeight="1" x14ac:dyDescent="0.2">
      <c r="A731" s="83" t="s">
        <v>183</v>
      </c>
      <c r="B731" s="83">
        <v>3</v>
      </c>
      <c r="C731" s="84">
        <v>936.15754946000004</v>
      </c>
      <c r="D731" s="84">
        <v>908.25151301000005</v>
      </c>
      <c r="E731" s="84">
        <v>192.42816830000001</v>
      </c>
      <c r="F731" s="84">
        <v>192.42816830000001</v>
      </c>
    </row>
    <row r="732" spans="1:6" ht="12.75" customHeight="1" x14ac:dyDescent="0.2">
      <c r="A732" s="83" t="s">
        <v>183</v>
      </c>
      <c r="B732" s="83">
        <v>4</v>
      </c>
      <c r="C732" s="84">
        <v>934.61558004999995</v>
      </c>
      <c r="D732" s="84">
        <v>908.86556311000004</v>
      </c>
      <c r="E732" s="84">
        <v>192.55826501000001</v>
      </c>
      <c r="F732" s="84">
        <v>192.55826501000001</v>
      </c>
    </row>
    <row r="733" spans="1:6" ht="12.75" customHeight="1" x14ac:dyDescent="0.2">
      <c r="A733" s="83" t="s">
        <v>183</v>
      </c>
      <c r="B733" s="83">
        <v>5</v>
      </c>
      <c r="C733" s="84">
        <v>935.18095817000005</v>
      </c>
      <c r="D733" s="84">
        <v>909.47462816999996</v>
      </c>
      <c r="E733" s="84">
        <v>192.68730556</v>
      </c>
      <c r="F733" s="84">
        <v>192.68730556</v>
      </c>
    </row>
    <row r="734" spans="1:6" ht="12.75" customHeight="1" x14ac:dyDescent="0.2">
      <c r="A734" s="83" t="s">
        <v>183</v>
      </c>
      <c r="B734" s="83">
        <v>6</v>
      </c>
      <c r="C734" s="84">
        <v>919.74348884000005</v>
      </c>
      <c r="D734" s="84">
        <v>898.78307299999994</v>
      </c>
      <c r="E734" s="84">
        <v>190.42212201999999</v>
      </c>
      <c r="F734" s="84">
        <v>190.42212201999999</v>
      </c>
    </row>
    <row r="735" spans="1:6" ht="12.75" customHeight="1" x14ac:dyDescent="0.2">
      <c r="A735" s="83" t="s">
        <v>183</v>
      </c>
      <c r="B735" s="83">
        <v>7</v>
      </c>
      <c r="C735" s="84">
        <v>918.40928890999999</v>
      </c>
      <c r="D735" s="84">
        <v>890.51169689000005</v>
      </c>
      <c r="E735" s="84">
        <v>188.66969361</v>
      </c>
      <c r="F735" s="84">
        <v>188.66969361</v>
      </c>
    </row>
    <row r="736" spans="1:6" ht="12.75" customHeight="1" x14ac:dyDescent="0.2">
      <c r="A736" s="83" t="s">
        <v>183</v>
      </c>
      <c r="B736" s="83">
        <v>8</v>
      </c>
      <c r="C736" s="84">
        <v>890.89843045999999</v>
      </c>
      <c r="D736" s="84">
        <v>858.38499345000002</v>
      </c>
      <c r="E736" s="84">
        <v>181.86311789000001</v>
      </c>
      <c r="F736" s="84">
        <v>181.86311789000001</v>
      </c>
    </row>
    <row r="737" spans="1:6" ht="12.75" customHeight="1" x14ac:dyDescent="0.2">
      <c r="A737" s="83" t="s">
        <v>183</v>
      </c>
      <c r="B737" s="83">
        <v>9</v>
      </c>
      <c r="C737" s="84">
        <v>810.30862838999997</v>
      </c>
      <c r="D737" s="84">
        <v>781.77942840000003</v>
      </c>
      <c r="E737" s="84">
        <v>165.63295658000001</v>
      </c>
      <c r="F737" s="84">
        <v>165.63295658000001</v>
      </c>
    </row>
    <row r="738" spans="1:6" ht="12.75" customHeight="1" x14ac:dyDescent="0.2">
      <c r="A738" s="83" t="s">
        <v>183</v>
      </c>
      <c r="B738" s="83">
        <v>10</v>
      </c>
      <c r="C738" s="84">
        <v>742.37404243000003</v>
      </c>
      <c r="D738" s="84">
        <v>714.51324599999998</v>
      </c>
      <c r="E738" s="84">
        <v>151.38149860999999</v>
      </c>
      <c r="F738" s="84">
        <v>151.38149860999999</v>
      </c>
    </row>
    <row r="739" spans="1:6" ht="12.75" customHeight="1" x14ac:dyDescent="0.2">
      <c r="A739" s="83" t="s">
        <v>183</v>
      </c>
      <c r="B739" s="83">
        <v>11</v>
      </c>
      <c r="C739" s="84">
        <v>709.29847480000001</v>
      </c>
      <c r="D739" s="84">
        <v>682.34392501000002</v>
      </c>
      <c r="E739" s="84">
        <v>144.56589364999999</v>
      </c>
      <c r="F739" s="84">
        <v>144.56589364999999</v>
      </c>
    </row>
    <row r="740" spans="1:6" ht="12.75" customHeight="1" x14ac:dyDescent="0.2">
      <c r="A740" s="83" t="s">
        <v>183</v>
      </c>
      <c r="B740" s="83">
        <v>12</v>
      </c>
      <c r="C740" s="84">
        <v>704.12498026000003</v>
      </c>
      <c r="D740" s="84">
        <v>676.81714764000003</v>
      </c>
      <c r="E740" s="84">
        <v>143.39495407000001</v>
      </c>
      <c r="F740" s="84">
        <v>143.39495407000001</v>
      </c>
    </row>
    <row r="741" spans="1:6" ht="12.75" customHeight="1" x14ac:dyDescent="0.2">
      <c r="A741" s="83" t="s">
        <v>183</v>
      </c>
      <c r="B741" s="83">
        <v>13</v>
      </c>
      <c r="C741" s="84">
        <v>715.22055490000002</v>
      </c>
      <c r="D741" s="84">
        <v>686.84488920000001</v>
      </c>
      <c r="E741" s="84">
        <v>145.51949766999999</v>
      </c>
      <c r="F741" s="84">
        <v>145.51949766999999</v>
      </c>
    </row>
    <row r="742" spans="1:6" ht="12.75" customHeight="1" x14ac:dyDescent="0.2">
      <c r="A742" s="83" t="s">
        <v>183</v>
      </c>
      <c r="B742" s="83">
        <v>14</v>
      </c>
      <c r="C742" s="84">
        <v>705.24018937999995</v>
      </c>
      <c r="D742" s="84">
        <v>679.20816376000005</v>
      </c>
      <c r="E742" s="84">
        <v>143.90153054999999</v>
      </c>
      <c r="F742" s="84">
        <v>143.90153054999999</v>
      </c>
    </row>
    <row r="743" spans="1:6" ht="12.75" customHeight="1" x14ac:dyDescent="0.2">
      <c r="A743" s="83" t="s">
        <v>183</v>
      </c>
      <c r="B743" s="83">
        <v>15</v>
      </c>
      <c r="C743" s="84">
        <v>707.24844669000004</v>
      </c>
      <c r="D743" s="84">
        <v>682.61987101</v>
      </c>
      <c r="E743" s="84">
        <v>144.62435740000001</v>
      </c>
      <c r="F743" s="84">
        <v>144.62435740000001</v>
      </c>
    </row>
    <row r="744" spans="1:6" ht="12.75" customHeight="1" x14ac:dyDescent="0.2">
      <c r="A744" s="83" t="s">
        <v>183</v>
      </c>
      <c r="B744" s="83">
        <v>16</v>
      </c>
      <c r="C744" s="84">
        <v>723.94098926000004</v>
      </c>
      <c r="D744" s="84">
        <v>696.46859337000001</v>
      </c>
      <c r="E744" s="84">
        <v>147.55843924000001</v>
      </c>
      <c r="F744" s="84">
        <v>147.55843924000001</v>
      </c>
    </row>
    <row r="745" spans="1:6" ht="12.75" customHeight="1" x14ac:dyDescent="0.2">
      <c r="A745" s="83" t="s">
        <v>183</v>
      </c>
      <c r="B745" s="83">
        <v>17</v>
      </c>
      <c r="C745" s="84">
        <v>729.02666936000003</v>
      </c>
      <c r="D745" s="84">
        <v>701.55190952999999</v>
      </c>
      <c r="E745" s="84">
        <v>148.63542419999999</v>
      </c>
      <c r="F745" s="84">
        <v>148.63542419999999</v>
      </c>
    </row>
    <row r="746" spans="1:6" ht="12.75" customHeight="1" x14ac:dyDescent="0.2">
      <c r="A746" s="83" t="s">
        <v>183</v>
      </c>
      <c r="B746" s="83">
        <v>18</v>
      </c>
      <c r="C746" s="84">
        <v>711.71872318999999</v>
      </c>
      <c r="D746" s="84">
        <v>686.32830681999997</v>
      </c>
      <c r="E746" s="84">
        <v>145.41005111999999</v>
      </c>
      <c r="F746" s="84">
        <v>145.41005111999999</v>
      </c>
    </row>
    <row r="747" spans="1:6" ht="12.75" customHeight="1" x14ac:dyDescent="0.2">
      <c r="A747" s="83" t="s">
        <v>183</v>
      </c>
      <c r="B747" s="83">
        <v>19</v>
      </c>
      <c r="C747" s="84">
        <v>693.52676581000003</v>
      </c>
      <c r="D747" s="84">
        <v>676.09162696999999</v>
      </c>
      <c r="E747" s="84">
        <v>143.24124047000001</v>
      </c>
      <c r="F747" s="84">
        <v>143.24124047000001</v>
      </c>
    </row>
    <row r="748" spans="1:6" ht="12.75" customHeight="1" x14ac:dyDescent="0.2">
      <c r="A748" s="83" t="s">
        <v>183</v>
      </c>
      <c r="B748" s="83">
        <v>20</v>
      </c>
      <c r="C748" s="84">
        <v>693.67870284000003</v>
      </c>
      <c r="D748" s="84">
        <v>670.47138388999997</v>
      </c>
      <c r="E748" s="84">
        <v>142.05049862000001</v>
      </c>
      <c r="F748" s="84">
        <v>142.05049862000001</v>
      </c>
    </row>
    <row r="749" spans="1:6" ht="12.75" customHeight="1" x14ac:dyDescent="0.2">
      <c r="A749" s="83" t="s">
        <v>183</v>
      </c>
      <c r="B749" s="83">
        <v>21</v>
      </c>
      <c r="C749" s="84">
        <v>668.37256191999995</v>
      </c>
      <c r="D749" s="84">
        <v>642.89406556999995</v>
      </c>
      <c r="E749" s="84">
        <v>136.20778569999999</v>
      </c>
      <c r="F749" s="84">
        <v>136.20778569999999</v>
      </c>
    </row>
    <row r="750" spans="1:6" ht="12.75" customHeight="1" x14ac:dyDescent="0.2">
      <c r="A750" s="83" t="s">
        <v>183</v>
      </c>
      <c r="B750" s="83">
        <v>22</v>
      </c>
      <c r="C750" s="84">
        <v>652.18794018000006</v>
      </c>
      <c r="D750" s="84">
        <v>625.07979637999995</v>
      </c>
      <c r="E750" s="84">
        <v>132.43353689</v>
      </c>
      <c r="F750" s="84">
        <v>132.43353689</v>
      </c>
    </row>
    <row r="751" spans="1:6" ht="12.75" customHeight="1" x14ac:dyDescent="0.2">
      <c r="A751" s="83" t="s">
        <v>183</v>
      </c>
      <c r="B751" s="83">
        <v>23</v>
      </c>
      <c r="C751" s="84">
        <v>696.97411714999998</v>
      </c>
      <c r="D751" s="84">
        <v>668.15890003000004</v>
      </c>
      <c r="E751" s="84">
        <v>141.56056050999999</v>
      </c>
      <c r="F751" s="84">
        <v>141.56056050999999</v>
      </c>
    </row>
    <row r="752" spans="1:6" ht="12.75" customHeight="1" x14ac:dyDescent="0.2">
      <c r="A752" s="83" t="s">
        <v>183</v>
      </c>
      <c r="B752" s="83">
        <v>24</v>
      </c>
      <c r="C752" s="84">
        <v>751.56928473999994</v>
      </c>
      <c r="D752" s="84">
        <v>722.09697034999999</v>
      </c>
      <c r="E752" s="84">
        <v>152.98823657</v>
      </c>
      <c r="F752" s="84">
        <v>152.98823657</v>
      </c>
    </row>
    <row r="753" spans="1:6" ht="12.75" customHeight="1" x14ac:dyDescent="0.2">
      <c r="A753" s="83" t="s">
        <v>184</v>
      </c>
      <c r="B753" s="83">
        <v>1</v>
      </c>
      <c r="C753" s="84">
        <v>797.31055341000001</v>
      </c>
      <c r="D753" s="84">
        <v>771.14444151999999</v>
      </c>
      <c r="E753" s="84">
        <v>163.37975796999999</v>
      </c>
      <c r="F753" s="84">
        <v>163.37975796999999</v>
      </c>
    </row>
    <row r="754" spans="1:6" ht="12.75" customHeight="1" x14ac:dyDescent="0.2">
      <c r="A754" s="83" t="s">
        <v>184</v>
      </c>
      <c r="B754" s="83">
        <v>2</v>
      </c>
      <c r="C754" s="84">
        <v>854.60321263000003</v>
      </c>
      <c r="D754" s="84">
        <v>826.35881123000001</v>
      </c>
      <c r="E754" s="84">
        <v>175.07783925999999</v>
      </c>
      <c r="F754" s="84">
        <v>175.07783925999999</v>
      </c>
    </row>
    <row r="755" spans="1:6" ht="12.75" customHeight="1" x14ac:dyDescent="0.2">
      <c r="A755" s="83" t="s">
        <v>184</v>
      </c>
      <c r="B755" s="83">
        <v>3</v>
      </c>
      <c r="C755" s="84">
        <v>909.33512338000003</v>
      </c>
      <c r="D755" s="84">
        <v>883.8409259</v>
      </c>
      <c r="E755" s="84">
        <v>187.25637997999999</v>
      </c>
      <c r="F755" s="84">
        <v>187.25637997999999</v>
      </c>
    </row>
    <row r="756" spans="1:6" ht="12.75" customHeight="1" x14ac:dyDescent="0.2">
      <c r="A756" s="83" t="s">
        <v>184</v>
      </c>
      <c r="B756" s="83">
        <v>4</v>
      </c>
      <c r="C756" s="84">
        <v>923.54317018999996</v>
      </c>
      <c r="D756" s="84">
        <v>896.15898531000005</v>
      </c>
      <c r="E756" s="84">
        <v>189.86616545999999</v>
      </c>
      <c r="F756" s="84">
        <v>189.86616545999999</v>
      </c>
    </row>
    <row r="757" spans="1:6" ht="12.75" customHeight="1" x14ac:dyDescent="0.2">
      <c r="A757" s="83" t="s">
        <v>184</v>
      </c>
      <c r="B757" s="83">
        <v>5</v>
      </c>
      <c r="C757" s="84">
        <v>938.04765682000004</v>
      </c>
      <c r="D757" s="84">
        <v>907.93959466000001</v>
      </c>
      <c r="E757" s="84">
        <v>192.36208321999999</v>
      </c>
      <c r="F757" s="84">
        <v>192.36208321999999</v>
      </c>
    </row>
    <row r="758" spans="1:6" ht="12.75" customHeight="1" x14ac:dyDescent="0.2">
      <c r="A758" s="83" t="s">
        <v>184</v>
      </c>
      <c r="B758" s="83">
        <v>6</v>
      </c>
      <c r="C758" s="84">
        <v>926.10282053000003</v>
      </c>
      <c r="D758" s="84">
        <v>894.08377354000004</v>
      </c>
      <c r="E758" s="84">
        <v>189.42649738</v>
      </c>
      <c r="F758" s="84">
        <v>189.42649738</v>
      </c>
    </row>
    <row r="759" spans="1:6" ht="12.75" customHeight="1" x14ac:dyDescent="0.2">
      <c r="A759" s="83" t="s">
        <v>184</v>
      </c>
      <c r="B759" s="83">
        <v>7</v>
      </c>
      <c r="C759" s="84">
        <v>868.69344386</v>
      </c>
      <c r="D759" s="84">
        <v>841.42784709</v>
      </c>
      <c r="E759" s="84">
        <v>178.27046479000001</v>
      </c>
      <c r="F759" s="84">
        <v>178.27046479000001</v>
      </c>
    </row>
    <row r="760" spans="1:6" ht="12.75" customHeight="1" x14ac:dyDescent="0.2">
      <c r="A760" s="83" t="s">
        <v>184</v>
      </c>
      <c r="B760" s="83">
        <v>8</v>
      </c>
      <c r="C760" s="84">
        <v>804.07077733000006</v>
      </c>
      <c r="D760" s="84">
        <v>778.34149979999995</v>
      </c>
      <c r="E760" s="84">
        <v>164.90457430999999</v>
      </c>
      <c r="F760" s="84">
        <v>164.90457430999999</v>
      </c>
    </row>
    <row r="761" spans="1:6" ht="12.75" customHeight="1" x14ac:dyDescent="0.2">
      <c r="A761" s="83" t="s">
        <v>184</v>
      </c>
      <c r="B761" s="83">
        <v>9</v>
      </c>
      <c r="C761" s="84">
        <v>747.19866784999999</v>
      </c>
      <c r="D761" s="84">
        <v>721.30331463000005</v>
      </c>
      <c r="E761" s="84">
        <v>152.82008741999999</v>
      </c>
      <c r="F761" s="84">
        <v>152.82008741999999</v>
      </c>
    </row>
    <row r="762" spans="1:6" ht="12.75" customHeight="1" x14ac:dyDescent="0.2">
      <c r="A762" s="83" t="s">
        <v>184</v>
      </c>
      <c r="B762" s="83">
        <v>10</v>
      </c>
      <c r="C762" s="84">
        <v>704.31781689000002</v>
      </c>
      <c r="D762" s="84">
        <v>677.95851003999996</v>
      </c>
      <c r="E762" s="84">
        <v>143.63677064999999</v>
      </c>
      <c r="F762" s="84">
        <v>143.63677064999999</v>
      </c>
    </row>
    <row r="763" spans="1:6" ht="12.75" customHeight="1" x14ac:dyDescent="0.2">
      <c r="A763" s="83" t="s">
        <v>184</v>
      </c>
      <c r="B763" s="83">
        <v>11</v>
      </c>
      <c r="C763" s="84">
        <v>720.88385957000003</v>
      </c>
      <c r="D763" s="84">
        <v>694.00837404000004</v>
      </c>
      <c r="E763" s="84">
        <v>147.03720092</v>
      </c>
      <c r="F763" s="84">
        <v>147.03720092</v>
      </c>
    </row>
    <row r="764" spans="1:6" ht="12.75" customHeight="1" x14ac:dyDescent="0.2">
      <c r="A764" s="83" t="s">
        <v>184</v>
      </c>
      <c r="B764" s="83">
        <v>12</v>
      </c>
      <c r="C764" s="84">
        <v>718.83495483000002</v>
      </c>
      <c r="D764" s="84">
        <v>693.86267936000002</v>
      </c>
      <c r="E764" s="84">
        <v>147.00633307999999</v>
      </c>
      <c r="F764" s="84">
        <v>147.00633307999999</v>
      </c>
    </row>
    <row r="765" spans="1:6" ht="12.75" customHeight="1" x14ac:dyDescent="0.2">
      <c r="A765" s="83" t="s">
        <v>184</v>
      </c>
      <c r="B765" s="83">
        <v>13</v>
      </c>
      <c r="C765" s="84">
        <v>706.80719556999998</v>
      </c>
      <c r="D765" s="84">
        <v>688.82340425999996</v>
      </c>
      <c r="E765" s="84">
        <v>145.93867895</v>
      </c>
      <c r="F765" s="84">
        <v>145.93867895</v>
      </c>
    </row>
    <row r="766" spans="1:6" ht="12.75" customHeight="1" x14ac:dyDescent="0.2">
      <c r="A766" s="83" t="s">
        <v>184</v>
      </c>
      <c r="B766" s="83">
        <v>14</v>
      </c>
      <c r="C766" s="84">
        <v>707.71338527</v>
      </c>
      <c r="D766" s="84">
        <v>682.08141961000001</v>
      </c>
      <c r="E766" s="84">
        <v>144.51027751999999</v>
      </c>
      <c r="F766" s="84">
        <v>144.51027751999999</v>
      </c>
    </row>
    <row r="767" spans="1:6" ht="12.75" customHeight="1" x14ac:dyDescent="0.2">
      <c r="A767" s="83" t="s">
        <v>184</v>
      </c>
      <c r="B767" s="83">
        <v>15</v>
      </c>
      <c r="C767" s="84">
        <v>711.92466623999997</v>
      </c>
      <c r="D767" s="84">
        <v>686.29838993999999</v>
      </c>
      <c r="E767" s="84">
        <v>145.40371273</v>
      </c>
      <c r="F767" s="84">
        <v>145.40371273</v>
      </c>
    </row>
    <row r="768" spans="1:6" ht="12.75" customHeight="1" x14ac:dyDescent="0.2">
      <c r="A768" s="83" t="s">
        <v>184</v>
      </c>
      <c r="B768" s="83">
        <v>16</v>
      </c>
      <c r="C768" s="84">
        <v>712.23485070000004</v>
      </c>
      <c r="D768" s="84">
        <v>685.82099614000003</v>
      </c>
      <c r="E768" s="84">
        <v>145.30256892</v>
      </c>
      <c r="F768" s="84">
        <v>145.30256892</v>
      </c>
    </row>
    <row r="769" spans="1:6" ht="12.75" customHeight="1" x14ac:dyDescent="0.2">
      <c r="A769" s="83" t="s">
        <v>184</v>
      </c>
      <c r="B769" s="83">
        <v>17</v>
      </c>
      <c r="C769" s="84">
        <v>713.77204229999995</v>
      </c>
      <c r="D769" s="84">
        <v>683.60194980999995</v>
      </c>
      <c r="E769" s="84">
        <v>144.83242709999999</v>
      </c>
      <c r="F769" s="84">
        <v>144.83242709999999</v>
      </c>
    </row>
    <row r="770" spans="1:6" ht="12.75" customHeight="1" x14ac:dyDescent="0.2">
      <c r="A770" s="83" t="s">
        <v>184</v>
      </c>
      <c r="B770" s="83">
        <v>18</v>
      </c>
      <c r="C770" s="84">
        <v>713.47303265999994</v>
      </c>
      <c r="D770" s="84">
        <v>688.97781194000004</v>
      </c>
      <c r="E770" s="84">
        <v>145.97139278</v>
      </c>
      <c r="F770" s="84">
        <v>145.97139278</v>
      </c>
    </row>
    <row r="771" spans="1:6" ht="12.75" customHeight="1" x14ac:dyDescent="0.2">
      <c r="A771" s="83" t="s">
        <v>184</v>
      </c>
      <c r="B771" s="83">
        <v>19</v>
      </c>
      <c r="C771" s="84">
        <v>714.14461387999995</v>
      </c>
      <c r="D771" s="84">
        <v>687.62705679999999</v>
      </c>
      <c r="E771" s="84">
        <v>145.68521286999999</v>
      </c>
      <c r="F771" s="84">
        <v>145.68521286999999</v>
      </c>
    </row>
    <row r="772" spans="1:6" ht="12.75" customHeight="1" x14ac:dyDescent="0.2">
      <c r="A772" s="83" t="s">
        <v>184</v>
      </c>
      <c r="B772" s="83">
        <v>20</v>
      </c>
      <c r="C772" s="84">
        <v>707.53563821</v>
      </c>
      <c r="D772" s="84">
        <v>680.41801883000005</v>
      </c>
      <c r="E772" s="84">
        <v>144.15785844000001</v>
      </c>
      <c r="F772" s="84">
        <v>144.15785844000001</v>
      </c>
    </row>
    <row r="773" spans="1:6" ht="12.75" customHeight="1" x14ac:dyDescent="0.2">
      <c r="A773" s="83" t="s">
        <v>184</v>
      </c>
      <c r="B773" s="83">
        <v>21</v>
      </c>
      <c r="C773" s="84">
        <v>709.83922403999998</v>
      </c>
      <c r="D773" s="84">
        <v>681.21784805000004</v>
      </c>
      <c r="E773" s="84">
        <v>144.32731554</v>
      </c>
      <c r="F773" s="84">
        <v>144.32731554</v>
      </c>
    </row>
    <row r="774" spans="1:6" ht="12.75" customHeight="1" x14ac:dyDescent="0.2">
      <c r="A774" s="83" t="s">
        <v>184</v>
      </c>
      <c r="B774" s="83">
        <v>22</v>
      </c>
      <c r="C774" s="84">
        <v>707.84194832000003</v>
      </c>
      <c r="D774" s="84">
        <v>679.06203550999999</v>
      </c>
      <c r="E774" s="84">
        <v>143.87057085000001</v>
      </c>
      <c r="F774" s="84">
        <v>143.87057085000001</v>
      </c>
    </row>
    <row r="775" spans="1:6" ht="12.75" customHeight="1" x14ac:dyDescent="0.2">
      <c r="A775" s="83" t="s">
        <v>184</v>
      </c>
      <c r="B775" s="83">
        <v>23</v>
      </c>
      <c r="C775" s="84">
        <v>715.07238887000005</v>
      </c>
      <c r="D775" s="84">
        <v>687.55049363000001</v>
      </c>
      <c r="E775" s="84">
        <v>145.66899169000001</v>
      </c>
      <c r="F775" s="84">
        <v>145.66899169000001</v>
      </c>
    </row>
    <row r="776" spans="1:6" ht="12.75" customHeight="1" x14ac:dyDescent="0.2">
      <c r="A776" s="83" t="s">
        <v>184</v>
      </c>
      <c r="B776" s="83">
        <v>24</v>
      </c>
      <c r="C776" s="84">
        <v>767.17329723</v>
      </c>
      <c r="D776" s="84">
        <v>740.96664099999998</v>
      </c>
      <c r="E776" s="84">
        <v>156.98608970999999</v>
      </c>
      <c r="F776" s="84">
        <v>156.98608970999999</v>
      </c>
    </row>
  </sheetData>
  <sheetProtection algorithmName="SHA-512" hashValue="Ah5ELfjhzUSPf/J666HHXMbtRzPW3lkAhuZkhM8FCSVVILxZmvW1avmaI4/5D87SJ04TDK2ofsjEDxWLtoaTTQ==" saltValue="NKY67vbmLLVMHrW5NEN0Zw=="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76"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76" r:id="rId4"/>
      </mc:Fallback>
    </mc:AlternateContent>
    <mc:AlternateContent xmlns:mc="http://schemas.openxmlformats.org/markup-compatibility/2006">
      <mc:Choice Requires="x14">
        <oleObject progId="Equation.3" shapeId="1277"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77" r:id="rId6"/>
      </mc:Fallback>
    </mc:AlternateContent>
    <mc:AlternateContent xmlns:mc="http://schemas.openxmlformats.org/markup-compatibility/2006">
      <mc:Choice Requires="x14">
        <oleObject progId="Equation.3" shapeId="1278"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78" r:id="rId8"/>
      </mc:Fallback>
    </mc:AlternateContent>
    <mc:AlternateContent xmlns:mc="http://schemas.openxmlformats.org/markup-compatibility/2006">
      <mc:Choice Requires="x14">
        <oleObject progId="Equation.3" shapeId="1279"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79" r:id="rId10"/>
      </mc:Fallback>
    </mc:AlternateContent>
    <mc:AlternateContent xmlns:mc="http://schemas.openxmlformats.org/markup-compatibility/2006">
      <mc:Choice Requires="x14">
        <oleObject progId="Equation.3" shapeId="1280"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80" r:id="rId12"/>
      </mc:Fallback>
    </mc:AlternateContent>
    <mc:AlternateContent xmlns:mc="http://schemas.openxmlformats.org/markup-compatibility/2006">
      <mc:Choice Requires="x14">
        <oleObject progId="Equation.3" shapeId="1281"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81" r:id="rId14"/>
      </mc:Fallback>
    </mc:AlternateContent>
    <mc:AlternateContent xmlns:mc="http://schemas.openxmlformats.org/markup-compatibility/2006">
      <mc:Choice Requires="x14">
        <oleObject progId="Equation.3" shapeId="1282"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82" r:id="rId16"/>
      </mc:Fallback>
    </mc:AlternateContent>
    <mc:AlternateContent xmlns:mc="http://schemas.openxmlformats.org/markup-compatibility/2006">
      <mc:Choice Requires="x14">
        <oleObject progId="Equation.3" shapeId="1283"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83" r:id="rId18"/>
      </mc:Fallback>
    </mc:AlternateContent>
    <mc:AlternateContent xmlns:mc="http://schemas.openxmlformats.org/markup-compatibility/2006">
      <mc:Choice Requires="x14">
        <oleObject progId="Equation.3" shapeId="1284"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84" r:id="rId20"/>
      </mc:Fallback>
    </mc:AlternateContent>
    <mc:AlternateContent xmlns:mc="http://schemas.openxmlformats.org/markup-compatibility/2006">
      <mc:Choice Requires="x14">
        <oleObject progId="Equation.3" shapeId="1285"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85" r:id="rId22"/>
      </mc:Fallback>
    </mc:AlternateContent>
    <mc:AlternateContent xmlns:mc="http://schemas.openxmlformats.org/markup-compatibility/2006">
      <mc:Choice Requires="x14">
        <oleObject progId="Equation.3" shapeId="1286"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86" r:id="rId24"/>
      </mc:Fallback>
    </mc:AlternateContent>
    <mc:AlternateContent xmlns:mc="http://schemas.openxmlformats.org/markup-compatibility/2006">
      <mc:Choice Requires="x14">
        <oleObject progId="Equation.3" shapeId="1287"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87" r:id="rId26"/>
      </mc:Fallback>
    </mc:AlternateContent>
    <mc:AlternateContent xmlns:mc="http://schemas.openxmlformats.org/markup-compatibility/2006">
      <mc:Choice Requires="x14">
        <oleObject progId="Equation.3" shapeId="1288"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88" r:id="rId28"/>
      </mc:Fallback>
    </mc:AlternateContent>
    <mc:AlternateContent xmlns:mc="http://schemas.openxmlformats.org/markup-compatibility/2006">
      <mc:Choice Requires="x14">
        <oleObject progId="Equation.3" shapeId="1289"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89"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2020-09-18T07:10:16Z</dcterms:modified>
</cp:coreProperties>
</file>